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Jino Documents\Back Up\WorkingCopy_new\ReportingTool\Template\"/>
    </mc:Choice>
  </mc:AlternateContent>
  <bookViews>
    <workbookView xWindow="120" yWindow="165" windowWidth="16605" windowHeight="7950" tabRatio="892" firstSheet="16" activeTab="32"/>
  </bookViews>
  <sheets>
    <sheet name="Consolidated Summary" sheetId="1" r:id="rId1"/>
    <sheet name="Jordan Summary" sheetId="20" r:id="rId2"/>
    <sheet name="UAE Summary" sheetId="21" r:id="rId3"/>
    <sheet name="Oman Summary" sheetId="22" r:id="rId4"/>
    <sheet name="Qatar Summary" sheetId="23" r:id="rId5"/>
    <sheet name="Bahrain Summary" sheetId="52" r:id="rId6"/>
    <sheet name="0408" sheetId="24" r:id="rId7"/>
    <sheet name="0400" sheetId="25" r:id="rId8"/>
    <sheet name="0401" sheetId="26" r:id="rId9"/>
    <sheet name="0402" sheetId="27" r:id="rId10"/>
    <sheet name="0403" sheetId="28" r:id="rId11"/>
    <sheet name="0404" sheetId="29" r:id="rId12"/>
    <sheet name="0405" sheetId="30" r:id="rId13"/>
    <sheet name="0406" sheetId="31" r:id="rId14"/>
    <sheet name="0407" sheetId="32" r:id="rId15"/>
    <sheet name="0409" sheetId="34" r:id="rId16"/>
    <sheet name="0410" sheetId="35" r:id="rId17"/>
    <sheet name="0411" sheetId="36" r:id="rId18"/>
    <sheet name="0412" sheetId="37" r:id="rId19"/>
    <sheet name="QATARHO" sheetId="38" r:id="rId20"/>
    <sheet name="0414" sheetId="39" r:id="rId21"/>
    <sheet name="0415" sheetId="40" r:id="rId22"/>
    <sheet name="0416" sheetId="41" r:id="rId23"/>
    <sheet name="0417" sheetId="42" r:id="rId24"/>
    <sheet name="0418" sheetId="43" r:id="rId25"/>
    <sheet name="0419" sheetId="44" r:id="rId26"/>
    <sheet name="0421" sheetId="45" r:id="rId27"/>
    <sheet name="0422" sheetId="49" r:id="rId28"/>
    <sheet name="0423" sheetId="50" r:id="rId29"/>
    <sheet name="0424" sheetId="46" r:id="rId30"/>
    <sheet name="0425" sheetId="47" r:id="rId31"/>
    <sheet name="0426" sheetId="48" r:id="rId32"/>
    <sheet name="0427" sheetId="51" r:id="rId33"/>
    <sheet name="0428" sheetId="53" r:id="rId34"/>
  </sheets>
  <calcPr calcId="162913"/>
</workbook>
</file>

<file path=xl/calcChain.xml><?xml version="1.0" encoding="utf-8"?>
<calcChain xmlns="http://schemas.openxmlformats.org/spreadsheetml/2006/main">
  <c r="AA164" i="53" l="1"/>
  <c r="AC164" i="53" s="1"/>
  <c r="AA163" i="53"/>
  <c r="AC163" i="53" s="1"/>
  <c r="AA162" i="53"/>
  <c r="AC162" i="53" s="1"/>
  <c r="Y159" i="53"/>
  <c r="W159" i="53"/>
  <c r="U159" i="53"/>
  <c r="S159" i="53"/>
  <c r="Q159" i="53"/>
  <c r="O159" i="53"/>
  <c r="M159" i="53"/>
  <c r="K159" i="53"/>
  <c r="I159" i="53"/>
  <c r="G159" i="53"/>
  <c r="E159" i="53"/>
  <c r="C159" i="53"/>
  <c r="AA158" i="53"/>
  <c r="AC158" i="53" s="1"/>
  <c r="AA157" i="53"/>
  <c r="AC157" i="53" s="1"/>
  <c r="AA156" i="53"/>
  <c r="AC156" i="53" s="1"/>
  <c r="AC151" i="53"/>
  <c r="AA151" i="53"/>
  <c r="AC150" i="53"/>
  <c r="AA150" i="53"/>
  <c r="AC149" i="53"/>
  <c r="AA149" i="53"/>
  <c r="AC148" i="53"/>
  <c r="AA148" i="53"/>
  <c r="AC147" i="53"/>
  <c r="AA147" i="53"/>
  <c r="AC146" i="53"/>
  <c r="AA146" i="53"/>
  <c r="AC144" i="53"/>
  <c r="AA144" i="53"/>
  <c r="AC143" i="53"/>
  <c r="AA143" i="53"/>
  <c r="AC140" i="53"/>
  <c r="AA140" i="53"/>
  <c r="Y139" i="53"/>
  <c r="W139" i="53"/>
  <c r="U139" i="53"/>
  <c r="S139" i="53"/>
  <c r="Q139" i="53"/>
  <c r="O139" i="53"/>
  <c r="M139" i="53"/>
  <c r="K139" i="53"/>
  <c r="I139" i="53"/>
  <c r="G139" i="53"/>
  <c r="E139" i="53"/>
  <c r="C139" i="53"/>
  <c r="AC138" i="53"/>
  <c r="AA138" i="53"/>
  <c r="AC137" i="53"/>
  <c r="AA137" i="53"/>
  <c r="AA136" i="53"/>
  <c r="AC136" i="53" s="1"/>
  <c r="R136" i="53"/>
  <c r="AA135" i="53"/>
  <c r="AC135" i="53" s="1"/>
  <c r="AA134" i="53"/>
  <c r="AC134" i="53" s="1"/>
  <c r="AA133" i="53"/>
  <c r="AC133" i="53" s="1"/>
  <c r="AA132" i="53"/>
  <c r="AC132" i="53" s="1"/>
  <c r="AA131" i="53"/>
  <c r="AC131" i="53" s="1"/>
  <c r="AA130" i="53"/>
  <c r="AC130" i="53" s="1"/>
  <c r="R130" i="53"/>
  <c r="AA129" i="53"/>
  <c r="AC129" i="53" s="1"/>
  <c r="AA128" i="53"/>
  <c r="AC128" i="53" s="1"/>
  <c r="AA127" i="53"/>
  <c r="AC127" i="53" s="1"/>
  <c r="AA126" i="53"/>
  <c r="AC126" i="53" s="1"/>
  <c r="AA125" i="53"/>
  <c r="AC125" i="53" s="1"/>
  <c r="Y125" i="53"/>
  <c r="W125" i="53"/>
  <c r="V125" i="53"/>
  <c r="U125" i="53"/>
  <c r="S125" i="53"/>
  <c r="Q125" i="53"/>
  <c r="O125" i="53"/>
  <c r="M125" i="53"/>
  <c r="K125" i="53"/>
  <c r="I125" i="53"/>
  <c r="G125" i="53"/>
  <c r="E125" i="53"/>
  <c r="C125" i="53"/>
  <c r="N124" i="53"/>
  <c r="AA120" i="53"/>
  <c r="AC120" i="53" s="1"/>
  <c r="AA119" i="53"/>
  <c r="AC119" i="53" s="1"/>
  <c r="AA118" i="53"/>
  <c r="AC118" i="53" s="1"/>
  <c r="AA117" i="53"/>
  <c r="AC117" i="53" s="1"/>
  <c r="AA116" i="53"/>
  <c r="AC116" i="53" s="1"/>
  <c r="AA115" i="53"/>
  <c r="AC115" i="53" s="1"/>
  <c r="AA114" i="53"/>
  <c r="AC114" i="53" s="1"/>
  <c r="AA113" i="53"/>
  <c r="AC113" i="53" s="1"/>
  <c r="AA112" i="53"/>
  <c r="AC112" i="53" s="1"/>
  <c r="AA111" i="53"/>
  <c r="AC111" i="53" s="1"/>
  <c r="AA110" i="53"/>
  <c r="AC110" i="53" s="1"/>
  <c r="AA109" i="53"/>
  <c r="AC109" i="53" s="1"/>
  <c r="AA108" i="53"/>
  <c r="AC108" i="53" s="1"/>
  <c r="AA107" i="53"/>
  <c r="AC107" i="53" s="1"/>
  <c r="AA106" i="53"/>
  <c r="AC106" i="53" s="1"/>
  <c r="AA105" i="53"/>
  <c r="AC105" i="53" s="1"/>
  <c r="AA104" i="53"/>
  <c r="AC104" i="53" s="1"/>
  <c r="AA103" i="53"/>
  <c r="AC103" i="53" s="1"/>
  <c r="AA102" i="53"/>
  <c r="AC102" i="53" s="1"/>
  <c r="AA101" i="53"/>
  <c r="AC101" i="53" s="1"/>
  <c r="AA100" i="53"/>
  <c r="AC100" i="53" s="1"/>
  <c r="Y99" i="53"/>
  <c r="W99" i="53"/>
  <c r="V99" i="53"/>
  <c r="U99" i="53"/>
  <c r="S99" i="53"/>
  <c r="R99" i="53"/>
  <c r="Q99" i="53"/>
  <c r="O99" i="53"/>
  <c r="M99" i="53"/>
  <c r="K99" i="53"/>
  <c r="I99" i="53"/>
  <c r="G99" i="53"/>
  <c r="AA99" i="53" s="1"/>
  <c r="AC99" i="53" s="1"/>
  <c r="E99" i="53"/>
  <c r="C99" i="53"/>
  <c r="N98" i="53"/>
  <c r="J97" i="53"/>
  <c r="F96" i="53"/>
  <c r="AA94" i="53"/>
  <c r="AC94" i="53" s="1"/>
  <c r="AA93" i="53"/>
  <c r="AC93" i="53" s="1"/>
  <c r="AA92" i="53"/>
  <c r="AC92" i="53" s="1"/>
  <c r="AA91" i="53"/>
  <c r="AC91" i="53" s="1"/>
  <c r="AA90" i="53"/>
  <c r="AC90" i="53" s="1"/>
  <c r="AA89" i="53"/>
  <c r="AC89" i="53" s="1"/>
  <c r="AA88" i="53"/>
  <c r="AC88" i="53" s="1"/>
  <c r="AA87" i="53"/>
  <c r="AC87" i="53" s="1"/>
  <c r="AA86" i="53"/>
  <c r="AC86" i="53" s="1"/>
  <c r="AA85" i="53"/>
  <c r="AC85" i="53" s="1"/>
  <c r="AA84" i="53"/>
  <c r="AC84" i="53" s="1"/>
  <c r="AA83" i="53"/>
  <c r="AC83" i="53" s="1"/>
  <c r="R83" i="53"/>
  <c r="AA82" i="53"/>
  <c r="AC82" i="53" s="1"/>
  <c r="AA81" i="53"/>
  <c r="AC81" i="53" s="1"/>
  <c r="R81" i="53"/>
  <c r="AA80" i="53"/>
  <c r="AC80" i="53" s="1"/>
  <c r="AA79" i="53"/>
  <c r="AC79" i="53" s="1"/>
  <c r="R79" i="53"/>
  <c r="Y78" i="53"/>
  <c r="W78" i="53"/>
  <c r="U78" i="53"/>
  <c r="S78" i="53"/>
  <c r="Q78" i="53"/>
  <c r="O78" i="53"/>
  <c r="N78" i="53"/>
  <c r="M78" i="53"/>
  <c r="K78" i="53"/>
  <c r="I78" i="53"/>
  <c r="G78" i="53"/>
  <c r="E78" i="53"/>
  <c r="C78" i="53"/>
  <c r="C160" i="53" s="1"/>
  <c r="F77" i="53"/>
  <c r="R76" i="53"/>
  <c r="N75" i="53"/>
  <c r="R74" i="53"/>
  <c r="AC73" i="53"/>
  <c r="AA73" i="53"/>
  <c r="R73" i="53"/>
  <c r="AC72" i="53"/>
  <c r="AA72" i="53"/>
  <c r="Z72" i="53"/>
  <c r="J72" i="53"/>
  <c r="AA71" i="53"/>
  <c r="AC71" i="53" s="1"/>
  <c r="Z71" i="53"/>
  <c r="J71" i="53"/>
  <c r="AA70" i="53"/>
  <c r="AC70" i="53" s="1"/>
  <c r="R70" i="53"/>
  <c r="AC69" i="53"/>
  <c r="AA69" i="53"/>
  <c r="R69" i="53"/>
  <c r="AC68" i="53"/>
  <c r="AA68" i="53"/>
  <c r="Z68" i="53"/>
  <c r="J68" i="53"/>
  <c r="AA67" i="53"/>
  <c r="AC67" i="53" s="1"/>
  <c r="Z67" i="53"/>
  <c r="J67" i="53"/>
  <c r="AA66" i="53"/>
  <c r="AC66" i="53" s="1"/>
  <c r="R66" i="53"/>
  <c r="AC65" i="53"/>
  <c r="AA65" i="53"/>
  <c r="R65" i="53"/>
  <c r="AC64" i="53"/>
  <c r="AA64" i="53"/>
  <c r="Z64" i="53"/>
  <c r="J64" i="53"/>
  <c r="AA63" i="53"/>
  <c r="AC63" i="53" s="1"/>
  <c r="Z63" i="53"/>
  <c r="J63" i="53"/>
  <c r="AA62" i="53"/>
  <c r="AC62" i="53" s="1"/>
  <c r="R62" i="53"/>
  <c r="AC61" i="53"/>
  <c r="AA61" i="53"/>
  <c r="R61" i="53"/>
  <c r="AC60" i="53"/>
  <c r="AA60" i="53"/>
  <c r="Z60" i="53"/>
  <c r="J60" i="53"/>
  <c r="AA59" i="53"/>
  <c r="AC59" i="53" s="1"/>
  <c r="Z59" i="53"/>
  <c r="J59" i="53"/>
  <c r="AA58" i="53"/>
  <c r="AC58" i="53" s="1"/>
  <c r="R58" i="53"/>
  <c r="AC57" i="53"/>
  <c r="AA57" i="53"/>
  <c r="R57" i="53"/>
  <c r="AC56" i="53"/>
  <c r="AA56" i="53"/>
  <c r="Z56" i="53"/>
  <c r="J56" i="53"/>
  <c r="AA55" i="53"/>
  <c r="AC55" i="53" s="1"/>
  <c r="Z55" i="53"/>
  <c r="J55" i="53"/>
  <c r="AA54" i="53"/>
  <c r="AC54" i="53" s="1"/>
  <c r="R54" i="53"/>
  <c r="P54" i="53"/>
  <c r="AC53" i="53"/>
  <c r="AA53" i="53"/>
  <c r="R53" i="53"/>
  <c r="AC52" i="53"/>
  <c r="AA52" i="53"/>
  <c r="Z52" i="53"/>
  <c r="J52" i="53"/>
  <c r="H52" i="53"/>
  <c r="AA51" i="53"/>
  <c r="AC51" i="53" s="1"/>
  <c r="Z51" i="53"/>
  <c r="J51" i="53"/>
  <c r="AA50" i="53"/>
  <c r="AC50" i="53" s="1"/>
  <c r="R50" i="53"/>
  <c r="P50" i="53"/>
  <c r="AC49" i="53"/>
  <c r="AA49" i="53"/>
  <c r="R49" i="53"/>
  <c r="J49" i="53"/>
  <c r="AA48" i="53"/>
  <c r="AC48" i="53" s="1"/>
  <c r="R48" i="53"/>
  <c r="J48" i="53"/>
  <c r="AA47" i="53"/>
  <c r="AC47" i="53" s="1"/>
  <c r="R47" i="53"/>
  <c r="J47" i="53"/>
  <c r="AA46" i="53"/>
  <c r="AC46" i="53" s="1"/>
  <c r="R46" i="53"/>
  <c r="J46" i="53"/>
  <c r="AA45" i="53"/>
  <c r="AC45" i="53" s="1"/>
  <c r="R45" i="53"/>
  <c r="J45" i="53"/>
  <c r="AA44" i="53"/>
  <c r="AC44" i="53" s="1"/>
  <c r="R44" i="53"/>
  <c r="J44" i="53"/>
  <c r="AA43" i="53"/>
  <c r="AC43" i="53" s="1"/>
  <c r="R43" i="53"/>
  <c r="J43" i="53"/>
  <c r="AC42" i="53"/>
  <c r="AA42" i="53"/>
  <c r="R42" i="53"/>
  <c r="J42" i="53"/>
  <c r="AC41" i="53"/>
  <c r="AA41" i="53"/>
  <c r="R41" i="53"/>
  <c r="J41" i="53"/>
  <c r="Y40" i="53"/>
  <c r="Y160" i="53" s="1"/>
  <c r="W40" i="53"/>
  <c r="W160" i="53" s="1"/>
  <c r="V40" i="53"/>
  <c r="U40" i="53"/>
  <c r="U160" i="53" s="1"/>
  <c r="S40" i="53"/>
  <c r="Q40" i="53"/>
  <c r="Q160" i="53" s="1"/>
  <c r="O40" i="53"/>
  <c r="M40" i="53"/>
  <c r="M160" i="53" s="1"/>
  <c r="K40" i="53"/>
  <c r="K160" i="53" s="1"/>
  <c r="I40" i="53"/>
  <c r="I160" i="53" s="1"/>
  <c r="G40" i="53"/>
  <c r="G160" i="53" s="1"/>
  <c r="F40" i="53"/>
  <c r="E40" i="53"/>
  <c r="E160" i="53" s="1"/>
  <c r="C40" i="53"/>
  <c r="AC39" i="53"/>
  <c r="AA39" i="53"/>
  <c r="X39" i="53"/>
  <c r="J39" i="53"/>
  <c r="AC38" i="53"/>
  <c r="AA38" i="53"/>
  <c r="J38" i="53"/>
  <c r="AA37" i="53"/>
  <c r="AC37" i="53" s="1"/>
  <c r="Z37" i="53"/>
  <c r="R37" i="53"/>
  <c r="J37" i="53"/>
  <c r="V35" i="53"/>
  <c r="N35" i="53"/>
  <c r="F35" i="53"/>
  <c r="Z34" i="53"/>
  <c r="Y34" i="53"/>
  <c r="W34" i="53"/>
  <c r="V34" i="53"/>
  <c r="U34" i="53"/>
  <c r="S34" i="53"/>
  <c r="R34" i="53"/>
  <c r="Q34" i="53"/>
  <c r="O34" i="53"/>
  <c r="N34" i="53"/>
  <c r="M34" i="53"/>
  <c r="K34" i="53"/>
  <c r="J34" i="53"/>
  <c r="I34" i="53"/>
  <c r="G34" i="53"/>
  <c r="AA34" i="53" s="1"/>
  <c r="AC34" i="53" s="1"/>
  <c r="F34" i="53"/>
  <c r="E34" i="53"/>
  <c r="C34" i="53"/>
  <c r="AA33" i="53"/>
  <c r="AC33" i="53" s="1"/>
  <c r="Z33" i="53"/>
  <c r="V33" i="53"/>
  <c r="R33" i="53"/>
  <c r="N33" i="53"/>
  <c r="J33" i="53"/>
  <c r="F33" i="53"/>
  <c r="AA32" i="53"/>
  <c r="AC32" i="53" s="1"/>
  <c r="Z32" i="53"/>
  <c r="V32" i="53"/>
  <c r="R32" i="53"/>
  <c r="N32" i="53"/>
  <c r="J32" i="53"/>
  <c r="F32" i="53"/>
  <c r="AA31" i="53"/>
  <c r="AC31" i="53" s="1"/>
  <c r="Z31" i="53"/>
  <c r="V31" i="53"/>
  <c r="R31" i="53"/>
  <c r="N31" i="53"/>
  <c r="J31" i="53"/>
  <c r="F31" i="53"/>
  <c r="AA30" i="53"/>
  <c r="AC30" i="53" s="1"/>
  <c r="Z30" i="53"/>
  <c r="V30" i="53"/>
  <c r="R30" i="53"/>
  <c r="N30" i="53"/>
  <c r="J30" i="53"/>
  <c r="F30" i="53"/>
  <c r="AA29" i="53"/>
  <c r="AC29" i="53" s="1"/>
  <c r="Z29" i="53"/>
  <c r="V29" i="53"/>
  <c r="R29" i="53"/>
  <c r="N29" i="53"/>
  <c r="J29" i="53"/>
  <c r="F29" i="53"/>
  <c r="AA28" i="53"/>
  <c r="AC28" i="53" s="1"/>
  <c r="Z28" i="53"/>
  <c r="V28" i="53"/>
  <c r="R28" i="53"/>
  <c r="N28" i="53"/>
  <c r="J28" i="53"/>
  <c r="F28" i="53"/>
  <c r="AA27" i="53"/>
  <c r="AC27" i="53" s="1"/>
  <c r="Z27" i="53"/>
  <c r="V27" i="53"/>
  <c r="R27" i="53"/>
  <c r="N27" i="53"/>
  <c r="J27" i="53"/>
  <c r="F27" i="53"/>
  <c r="AA26" i="53"/>
  <c r="AC26" i="53" s="1"/>
  <c r="Z26" i="53"/>
  <c r="V26" i="53"/>
  <c r="R26" i="53"/>
  <c r="N26" i="53"/>
  <c r="J26" i="53"/>
  <c r="F26" i="53"/>
  <c r="AA25" i="53"/>
  <c r="AC25" i="53" s="1"/>
  <c r="Z25" i="53"/>
  <c r="V25" i="53"/>
  <c r="R25" i="53"/>
  <c r="N25" i="53"/>
  <c r="J25" i="53"/>
  <c r="F25" i="53"/>
  <c r="AA24" i="53"/>
  <c r="AC24" i="53" s="1"/>
  <c r="Z24" i="53"/>
  <c r="V24" i="53"/>
  <c r="R24" i="53"/>
  <c r="N24" i="53"/>
  <c r="J24" i="53"/>
  <c r="F24" i="53"/>
  <c r="AA23" i="53"/>
  <c r="AC23" i="53" s="1"/>
  <c r="Z23" i="53"/>
  <c r="V23" i="53"/>
  <c r="R23" i="53"/>
  <c r="N23" i="53"/>
  <c r="J23" i="53"/>
  <c r="F23" i="53"/>
  <c r="AA22" i="53"/>
  <c r="AC22" i="53" s="1"/>
  <c r="Z22" i="53"/>
  <c r="V22" i="53"/>
  <c r="R22" i="53"/>
  <c r="N22" i="53"/>
  <c r="J22" i="53"/>
  <c r="F22" i="53"/>
  <c r="AA21" i="53"/>
  <c r="AC21" i="53" s="1"/>
  <c r="Z21" i="53"/>
  <c r="V21" i="53"/>
  <c r="R21" i="53"/>
  <c r="N21" i="53"/>
  <c r="J21" i="53"/>
  <c r="F21" i="53"/>
  <c r="Z20" i="53"/>
  <c r="Y20" i="53"/>
  <c r="Y35" i="53" s="1"/>
  <c r="Z35" i="53" s="1"/>
  <c r="W20" i="53"/>
  <c r="W35" i="53" s="1"/>
  <c r="V20" i="53"/>
  <c r="U20" i="53"/>
  <c r="U35" i="53" s="1"/>
  <c r="S20" i="53"/>
  <c r="S35" i="53" s="1"/>
  <c r="R20" i="53"/>
  <c r="Q20" i="53"/>
  <c r="Q35" i="53" s="1"/>
  <c r="R35" i="53" s="1"/>
  <c r="O20" i="53"/>
  <c r="O35" i="53" s="1"/>
  <c r="N20" i="53"/>
  <c r="M20" i="53"/>
  <c r="M35" i="53" s="1"/>
  <c r="K20" i="53"/>
  <c r="AA20" i="53" s="1"/>
  <c r="AC20" i="53" s="1"/>
  <c r="J20" i="53"/>
  <c r="I20" i="53"/>
  <c r="I35" i="53" s="1"/>
  <c r="J35" i="53" s="1"/>
  <c r="G20" i="53"/>
  <c r="G35" i="53" s="1"/>
  <c r="F20" i="53"/>
  <c r="E20" i="53"/>
  <c r="E35" i="53" s="1"/>
  <c r="C20" i="53"/>
  <c r="C35" i="53" s="1"/>
  <c r="AA19" i="53"/>
  <c r="AC19" i="53" s="1"/>
  <c r="Z19" i="53"/>
  <c r="V19" i="53"/>
  <c r="R19" i="53"/>
  <c r="N19" i="53"/>
  <c r="J19" i="53"/>
  <c r="F19" i="53"/>
  <c r="AA18" i="53"/>
  <c r="AC18" i="53" s="1"/>
  <c r="Z18" i="53"/>
  <c r="V18" i="53"/>
  <c r="R18" i="53"/>
  <c r="N18" i="53"/>
  <c r="J18" i="53"/>
  <c r="F18" i="53"/>
  <c r="AA17" i="53"/>
  <c r="AC17" i="53" s="1"/>
  <c r="Z17" i="53"/>
  <c r="V17" i="53"/>
  <c r="R17" i="53"/>
  <c r="N17" i="53"/>
  <c r="J17" i="53"/>
  <c r="F17" i="53"/>
  <c r="AA16" i="53"/>
  <c r="AC16" i="53" s="1"/>
  <c r="Z16" i="53"/>
  <c r="V16" i="53"/>
  <c r="R16" i="53"/>
  <c r="N16" i="53"/>
  <c r="J16" i="53"/>
  <c r="F16" i="53"/>
  <c r="AA15" i="53"/>
  <c r="AC15" i="53" s="1"/>
  <c r="Z15" i="53"/>
  <c r="V15" i="53"/>
  <c r="R15" i="53"/>
  <c r="N15" i="53"/>
  <c r="J15" i="53"/>
  <c r="F15" i="53"/>
  <c r="Z13" i="53"/>
  <c r="Y13" i="53"/>
  <c r="W13" i="53"/>
  <c r="V13" i="53"/>
  <c r="U13" i="53"/>
  <c r="S13" i="53"/>
  <c r="R13" i="53"/>
  <c r="Q13" i="53"/>
  <c r="O13" i="53"/>
  <c r="N13" i="53"/>
  <c r="M13" i="53"/>
  <c r="K13" i="53"/>
  <c r="J13" i="53"/>
  <c r="I13" i="53"/>
  <c r="G13" i="53"/>
  <c r="AA13" i="53" s="1"/>
  <c r="AC13" i="53" s="1"/>
  <c r="F13" i="53"/>
  <c r="E13" i="53"/>
  <c r="C13" i="53"/>
  <c r="AA11" i="53"/>
  <c r="AC11" i="53" s="1"/>
  <c r="Z11" i="53"/>
  <c r="V11" i="53"/>
  <c r="T11" i="53"/>
  <c r="R11" i="53"/>
  <c r="N11" i="53"/>
  <c r="J11" i="53"/>
  <c r="F11" i="53"/>
  <c r="Z10" i="53"/>
  <c r="Y10" i="53"/>
  <c r="Z131" i="53" s="1"/>
  <c r="W10" i="53"/>
  <c r="V10" i="53"/>
  <c r="U10" i="53"/>
  <c r="V78" i="53" s="1"/>
  <c r="S10" i="53"/>
  <c r="T37" i="53" s="1"/>
  <c r="R10" i="53"/>
  <c r="Q10" i="53"/>
  <c r="R117" i="53" s="1"/>
  <c r="O10" i="53"/>
  <c r="N10" i="53"/>
  <c r="M10" i="53"/>
  <c r="N158" i="53" s="1"/>
  <c r="K10" i="53"/>
  <c r="L38" i="53" s="1"/>
  <c r="J10" i="53"/>
  <c r="I10" i="53"/>
  <c r="J73" i="53" s="1"/>
  <c r="G10" i="53"/>
  <c r="F10" i="53"/>
  <c r="E10" i="53"/>
  <c r="F99" i="53" s="1"/>
  <c r="C10" i="53"/>
  <c r="D38" i="53" s="1"/>
  <c r="AA9" i="53"/>
  <c r="AC9" i="53" s="1"/>
  <c r="Z9" i="53"/>
  <c r="X9" i="53"/>
  <c r="V9" i="53"/>
  <c r="T9" i="53"/>
  <c r="R9" i="53"/>
  <c r="P9" i="53"/>
  <c r="N9" i="53"/>
  <c r="L9" i="53"/>
  <c r="J9" i="53"/>
  <c r="H9" i="53"/>
  <c r="F9" i="53"/>
  <c r="D9" i="53"/>
  <c r="AA8" i="53"/>
  <c r="AC8" i="53" s="1"/>
  <c r="Z8" i="53"/>
  <c r="X8" i="53"/>
  <c r="V8" i="53"/>
  <c r="T8" i="53"/>
  <c r="R8" i="53"/>
  <c r="P8" i="53"/>
  <c r="N8" i="53"/>
  <c r="L8" i="53"/>
  <c r="J8" i="53"/>
  <c r="H8" i="53"/>
  <c r="F8" i="53"/>
  <c r="D8" i="53"/>
  <c r="AA7" i="53"/>
  <c r="AC7" i="53" s="1"/>
  <c r="Z7" i="53"/>
  <c r="X7" i="53"/>
  <c r="V7" i="53"/>
  <c r="T7" i="53"/>
  <c r="R7" i="53"/>
  <c r="P7" i="53"/>
  <c r="N7" i="53"/>
  <c r="L7" i="53"/>
  <c r="J7" i="53"/>
  <c r="H7" i="53"/>
  <c r="F7" i="53"/>
  <c r="D7" i="53"/>
  <c r="AA6" i="53"/>
  <c r="AC6" i="53" s="1"/>
  <c r="Z6" i="53"/>
  <c r="X6" i="53"/>
  <c r="V6" i="53"/>
  <c r="T6" i="53"/>
  <c r="R6" i="53"/>
  <c r="P6" i="53"/>
  <c r="N6" i="53"/>
  <c r="L6" i="53"/>
  <c r="J6" i="53"/>
  <c r="H6" i="53"/>
  <c r="F6" i="53"/>
  <c r="D6" i="53"/>
  <c r="AA5" i="53"/>
  <c r="AC5" i="53" s="1"/>
  <c r="Z5" i="53"/>
  <c r="X5" i="53"/>
  <c r="V5" i="53"/>
  <c r="T5" i="53"/>
  <c r="R5" i="53"/>
  <c r="P5" i="53"/>
  <c r="N5" i="53"/>
  <c r="L5" i="53"/>
  <c r="J5" i="53"/>
  <c r="H5" i="53"/>
  <c r="F5" i="53"/>
  <c r="D5" i="53"/>
  <c r="AA4" i="53"/>
  <c r="AC4" i="53" s="1"/>
  <c r="Z4" i="53"/>
  <c r="X4" i="53"/>
  <c r="V4" i="53"/>
  <c r="T4" i="53"/>
  <c r="R4" i="53"/>
  <c r="P4" i="53"/>
  <c r="N4" i="53"/>
  <c r="L4" i="53"/>
  <c r="J4" i="53"/>
  <c r="H4" i="53"/>
  <c r="F4" i="53"/>
  <c r="D4" i="53"/>
  <c r="AA3" i="53"/>
  <c r="Z3" i="53"/>
  <c r="X3" i="53"/>
  <c r="V3" i="53"/>
  <c r="T3" i="53"/>
  <c r="R3" i="53"/>
  <c r="P3" i="53"/>
  <c r="N3" i="53"/>
  <c r="L3" i="53"/>
  <c r="J3" i="53"/>
  <c r="H3" i="53"/>
  <c r="F3" i="53"/>
  <c r="D3" i="53"/>
  <c r="AA164" i="52"/>
  <c r="AC164" i="52" s="1"/>
  <c r="AA163" i="52"/>
  <c r="AC163" i="52" s="1"/>
  <c r="AA162" i="52"/>
  <c r="AC162" i="52" s="1"/>
  <c r="Y159" i="52"/>
  <c r="W159" i="52"/>
  <c r="U159" i="52"/>
  <c r="S159" i="52"/>
  <c r="Q159" i="52"/>
  <c r="O159" i="52"/>
  <c r="M159" i="52"/>
  <c r="K159" i="52"/>
  <c r="I159" i="52"/>
  <c r="G159" i="52"/>
  <c r="E159" i="52"/>
  <c r="C159" i="52"/>
  <c r="AA158" i="52"/>
  <c r="AC158" i="52" s="1"/>
  <c r="AA157" i="52"/>
  <c r="AC157" i="52" s="1"/>
  <c r="AA156" i="52"/>
  <c r="AC156" i="52" s="1"/>
  <c r="AA151" i="52"/>
  <c r="AC151" i="52" s="1"/>
  <c r="AA150" i="52"/>
  <c r="AC150" i="52" s="1"/>
  <c r="AA149" i="52"/>
  <c r="AC149" i="52" s="1"/>
  <c r="AA148" i="52"/>
  <c r="AC148" i="52" s="1"/>
  <c r="AA147" i="52"/>
  <c r="AC147" i="52" s="1"/>
  <c r="AA146" i="52"/>
  <c r="AC146" i="52" s="1"/>
  <c r="AA144" i="52"/>
  <c r="AC144" i="52" s="1"/>
  <c r="AA143" i="52"/>
  <c r="AC143" i="52" s="1"/>
  <c r="AA140" i="52"/>
  <c r="AC140" i="52" s="1"/>
  <c r="Y139" i="52"/>
  <c r="W139" i="52"/>
  <c r="U139" i="52"/>
  <c r="S139" i="52"/>
  <c r="Q139" i="52"/>
  <c r="O139" i="52"/>
  <c r="M139" i="52"/>
  <c r="K139" i="52"/>
  <c r="I139" i="52"/>
  <c r="G139" i="52"/>
  <c r="E139" i="52"/>
  <c r="C139" i="52"/>
  <c r="AA138" i="52"/>
  <c r="AC138" i="52" s="1"/>
  <c r="AA137" i="52"/>
  <c r="AC137" i="52" s="1"/>
  <c r="AA136" i="52"/>
  <c r="AC136" i="52" s="1"/>
  <c r="AA135" i="52"/>
  <c r="AC135" i="52" s="1"/>
  <c r="AA134" i="52"/>
  <c r="AC134" i="52" s="1"/>
  <c r="AA133" i="52"/>
  <c r="AC133" i="52" s="1"/>
  <c r="AA132" i="52"/>
  <c r="AC132" i="52" s="1"/>
  <c r="AA131" i="52"/>
  <c r="AC131" i="52" s="1"/>
  <c r="AA130" i="52"/>
  <c r="AC130" i="52" s="1"/>
  <c r="AA129" i="52"/>
  <c r="AC129" i="52" s="1"/>
  <c r="AA128" i="52"/>
  <c r="AC128" i="52" s="1"/>
  <c r="AA127" i="52"/>
  <c r="AC127" i="52" s="1"/>
  <c r="AA126" i="52"/>
  <c r="AC126" i="52" s="1"/>
  <c r="Y125" i="52"/>
  <c r="W125" i="52"/>
  <c r="U125" i="52"/>
  <c r="S125" i="52"/>
  <c r="Q125" i="52"/>
  <c r="O125" i="52"/>
  <c r="M125" i="52"/>
  <c r="K125" i="52"/>
  <c r="I125" i="52"/>
  <c r="G125" i="52"/>
  <c r="E125" i="52"/>
  <c r="C125" i="52"/>
  <c r="AA120" i="52"/>
  <c r="AC120" i="52" s="1"/>
  <c r="AA119" i="52"/>
  <c r="AC119" i="52" s="1"/>
  <c r="AA118" i="52"/>
  <c r="AC118" i="52" s="1"/>
  <c r="AA117" i="52"/>
  <c r="AC117" i="52" s="1"/>
  <c r="AA116" i="52"/>
  <c r="AC116" i="52" s="1"/>
  <c r="AA115" i="52"/>
  <c r="AC115" i="52" s="1"/>
  <c r="AA114" i="52"/>
  <c r="AC114" i="52" s="1"/>
  <c r="AA113" i="52"/>
  <c r="AC113" i="52" s="1"/>
  <c r="AA112" i="52"/>
  <c r="AC112" i="52" s="1"/>
  <c r="AA111" i="52"/>
  <c r="AC111" i="52" s="1"/>
  <c r="AA110" i="52"/>
  <c r="AC110" i="52" s="1"/>
  <c r="AA109" i="52"/>
  <c r="AC109" i="52" s="1"/>
  <c r="AA108" i="52"/>
  <c r="AC108" i="52" s="1"/>
  <c r="AA107" i="52"/>
  <c r="AC107" i="52" s="1"/>
  <c r="AA106" i="52"/>
  <c r="AC106" i="52" s="1"/>
  <c r="AA105" i="52"/>
  <c r="AC105" i="52" s="1"/>
  <c r="AA104" i="52"/>
  <c r="AC104" i="52" s="1"/>
  <c r="AA103" i="52"/>
  <c r="AC103" i="52" s="1"/>
  <c r="AA102" i="52"/>
  <c r="AC102" i="52" s="1"/>
  <c r="AA101" i="52"/>
  <c r="AC101" i="52" s="1"/>
  <c r="AA100" i="52"/>
  <c r="AC100" i="52" s="1"/>
  <c r="Y99" i="52"/>
  <c r="W99" i="52"/>
  <c r="U99" i="52"/>
  <c r="S99" i="52"/>
  <c r="Q99" i="52"/>
  <c r="O99" i="52"/>
  <c r="M99" i="52"/>
  <c r="K99" i="52"/>
  <c r="I99" i="52"/>
  <c r="G99" i="52"/>
  <c r="E99" i="52"/>
  <c r="C99" i="52"/>
  <c r="AA94" i="52"/>
  <c r="AC94" i="52" s="1"/>
  <c r="AC93" i="52"/>
  <c r="AA93" i="52"/>
  <c r="AA92" i="52"/>
  <c r="AC92" i="52" s="1"/>
  <c r="AC91" i="52"/>
  <c r="AA91" i="52"/>
  <c r="AA90" i="52"/>
  <c r="AC90" i="52" s="1"/>
  <c r="AC89" i="52"/>
  <c r="AA89" i="52"/>
  <c r="AA88" i="52"/>
  <c r="AC88" i="52" s="1"/>
  <c r="AC87" i="52"/>
  <c r="AA87" i="52"/>
  <c r="AA86" i="52"/>
  <c r="AC86" i="52" s="1"/>
  <c r="AC85" i="52"/>
  <c r="AA85" i="52"/>
  <c r="AA84" i="52"/>
  <c r="AC84" i="52" s="1"/>
  <c r="AC83" i="52"/>
  <c r="AA83" i="52"/>
  <c r="AA82" i="52"/>
  <c r="AC82" i="52" s="1"/>
  <c r="AC81" i="52"/>
  <c r="AA81" i="52"/>
  <c r="AA80" i="52"/>
  <c r="AC80" i="52" s="1"/>
  <c r="AC79" i="52"/>
  <c r="AA79" i="52"/>
  <c r="Y78" i="52"/>
  <c r="W78" i="52"/>
  <c r="U78" i="52"/>
  <c r="S78" i="52"/>
  <c r="Q78" i="52"/>
  <c r="O78" i="52"/>
  <c r="M78" i="52"/>
  <c r="K78" i="52"/>
  <c r="I78" i="52"/>
  <c r="G78" i="52"/>
  <c r="E78" i="52"/>
  <c r="C78" i="52"/>
  <c r="AA73" i="52"/>
  <c r="AC73" i="52" s="1"/>
  <c r="AC72" i="52"/>
  <c r="AA72" i="52"/>
  <c r="AA71" i="52"/>
  <c r="AC71" i="52" s="1"/>
  <c r="AC70" i="52"/>
  <c r="AA70" i="52"/>
  <c r="AA69" i="52"/>
  <c r="AC69" i="52" s="1"/>
  <c r="AC68" i="52"/>
  <c r="AA68" i="52"/>
  <c r="AA67" i="52"/>
  <c r="AC67" i="52" s="1"/>
  <c r="AA66" i="52"/>
  <c r="AC66" i="52" s="1"/>
  <c r="AA65" i="52"/>
  <c r="AC65" i="52" s="1"/>
  <c r="AA64" i="52"/>
  <c r="AC64" i="52" s="1"/>
  <c r="AA63" i="52"/>
  <c r="AC63" i="52" s="1"/>
  <c r="AA62" i="52"/>
  <c r="AC62" i="52" s="1"/>
  <c r="AA61" i="52"/>
  <c r="AC61" i="52" s="1"/>
  <c r="AA60" i="52"/>
  <c r="AC60" i="52" s="1"/>
  <c r="AA59" i="52"/>
  <c r="AC59" i="52" s="1"/>
  <c r="AA58" i="52"/>
  <c r="AC58" i="52" s="1"/>
  <c r="AA57" i="52"/>
  <c r="AC57" i="52" s="1"/>
  <c r="AA56" i="52"/>
  <c r="AC56" i="52" s="1"/>
  <c r="AA55" i="52"/>
  <c r="AC55" i="52" s="1"/>
  <c r="AA54" i="52"/>
  <c r="AC54" i="52" s="1"/>
  <c r="AA53" i="52"/>
  <c r="AC53" i="52" s="1"/>
  <c r="AA52" i="52"/>
  <c r="AC52" i="52" s="1"/>
  <c r="AA51" i="52"/>
  <c r="AC51" i="52" s="1"/>
  <c r="AA50" i="52"/>
  <c r="AC50" i="52" s="1"/>
  <c r="AA49" i="52"/>
  <c r="AC49" i="52" s="1"/>
  <c r="AA48" i="52"/>
  <c r="AC48" i="52" s="1"/>
  <c r="AA47" i="52"/>
  <c r="AC47" i="52" s="1"/>
  <c r="AA46" i="52"/>
  <c r="AC46" i="52" s="1"/>
  <c r="AA45" i="52"/>
  <c r="AC45" i="52" s="1"/>
  <c r="AA44" i="52"/>
  <c r="AC44" i="52" s="1"/>
  <c r="AA43" i="52"/>
  <c r="AC43" i="52" s="1"/>
  <c r="AA42" i="52"/>
  <c r="AC42" i="52" s="1"/>
  <c r="AA41" i="52"/>
  <c r="AC41" i="52" s="1"/>
  <c r="Y40" i="52"/>
  <c r="W40" i="52"/>
  <c r="W160" i="52" s="1"/>
  <c r="U40" i="52"/>
  <c r="U160" i="52" s="1"/>
  <c r="S40" i="52"/>
  <c r="Q40" i="52"/>
  <c r="O40" i="52"/>
  <c r="O160" i="52" s="1"/>
  <c r="M40" i="52"/>
  <c r="M160" i="52" s="1"/>
  <c r="K40" i="52"/>
  <c r="I40" i="52"/>
  <c r="G40" i="52"/>
  <c r="G160" i="52" s="1"/>
  <c r="E40" i="52"/>
  <c r="E160" i="52" s="1"/>
  <c r="C40" i="52"/>
  <c r="AA39" i="52"/>
  <c r="AC39" i="52" s="1"/>
  <c r="AA38" i="52"/>
  <c r="AC38" i="52" s="1"/>
  <c r="AA37" i="52"/>
  <c r="AC37" i="52" s="1"/>
  <c r="Y34" i="52"/>
  <c r="W34" i="52"/>
  <c r="U34" i="52"/>
  <c r="S34" i="52"/>
  <c r="Q34" i="52"/>
  <c r="O34" i="52"/>
  <c r="M34" i="52"/>
  <c r="K34" i="52"/>
  <c r="I34" i="52"/>
  <c r="G34" i="52"/>
  <c r="E34" i="52"/>
  <c r="C34" i="52"/>
  <c r="AA34" i="52" s="1"/>
  <c r="AC34" i="52" s="1"/>
  <c r="AA33" i="52"/>
  <c r="AC33" i="52" s="1"/>
  <c r="AA32" i="52"/>
  <c r="AC32" i="52" s="1"/>
  <c r="AA31" i="52"/>
  <c r="AC31" i="52" s="1"/>
  <c r="AA30" i="52"/>
  <c r="AC30" i="52" s="1"/>
  <c r="AA29" i="52"/>
  <c r="AC29" i="52" s="1"/>
  <c r="AA28" i="52"/>
  <c r="AC28" i="52" s="1"/>
  <c r="AA27" i="52"/>
  <c r="AC27" i="52" s="1"/>
  <c r="AA26" i="52"/>
  <c r="AC26" i="52" s="1"/>
  <c r="AA25" i="52"/>
  <c r="AC25" i="52" s="1"/>
  <c r="AA24" i="52"/>
  <c r="AC24" i="52" s="1"/>
  <c r="AA23" i="52"/>
  <c r="AC23" i="52" s="1"/>
  <c r="AA22" i="52"/>
  <c r="AC22" i="52" s="1"/>
  <c r="AA21" i="52"/>
  <c r="AC21" i="52" s="1"/>
  <c r="Y20" i="52"/>
  <c r="Y35" i="52" s="1"/>
  <c r="W20" i="52"/>
  <c r="W35" i="52" s="1"/>
  <c r="U20" i="52"/>
  <c r="U35" i="52" s="1"/>
  <c r="S20" i="52"/>
  <c r="Q20" i="52"/>
  <c r="Q35" i="52" s="1"/>
  <c r="O20" i="52"/>
  <c r="O35" i="52" s="1"/>
  <c r="M20" i="52"/>
  <c r="M35" i="52" s="1"/>
  <c r="K20" i="52"/>
  <c r="I20" i="52"/>
  <c r="I35" i="52" s="1"/>
  <c r="G20" i="52"/>
  <c r="G35" i="52" s="1"/>
  <c r="E20" i="52"/>
  <c r="E35" i="52" s="1"/>
  <c r="C20" i="52"/>
  <c r="AA19" i="52"/>
  <c r="AC19" i="52" s="1"/>
  <c r="AA18" i="52"/>
  <c r="AC18" i="52" s="1"/>
  <c r="AA17" i="52"/>
  <c r="AC17" i="52" s="1"/>
  <c r="AA16" i="52"/>
  <c r="AC16" i="52" s="1"/>
  <c r="AA15" i="52"/>
  <c r="AC15" i="52" s="1"/>
  <c r="Y13" i="52"/>
  <c r="W13" i="52"/>
  <c r="U13" i="52"/>
  <c r="S13" i="52"/>
  <c r="Q13" i="52"/>
  <c r="O13" i="52"/>
  <c r="M13" i="52"/>
  <c r="K13" i="52"/>
  <c r="I13" i="52"/>
  <c r="G13" i="52"/>
  <c r="E13" i="52"/>
  <c r="C13" i="52"/>
  <c r="AA11" i="52"/>
  <c r="AC11" i="52" s="1"/>
  <c r="Y10" i="52"/>
  <c r="W10" i="52"/>
  <c r="X11" i="52" s="1"/>
  <c r="U10" i="52"/>
  <c r="S10" i="52"/>
  <c r="Q10" i="52"/>
  <c r="O10" i="52"/>
  <c r="M10" i="52"/>
  <c r="K10" i="52"/>
  <c r="L19" i="52" s="1"/>
  <c r="I10" i="52"/>
  <c r="G10" i="52"/>
  <c r="H11" i="52" s="1"/>
  <c r="E10" i="52"/>
  <c r="C10" i="52"/>
  <c r="D24" i="52" s="1"/>
  <c r="AA9" i="52"/>
  <c r="AC9" i="52" s="1"/>
  <c r="Z9" i="52"/>
  <c r="X9" i="52"/>
  <c r="V9" i="52"/>
  <c r="T9" i="52"/>
  <c r="R9" i="52"/>
  <c r="P9" i="52"/>
  <c r="N9" i="52"/>
  <c r="L9" i="52"/>
  <c r="J9" i="52"/>
  <c r="H9" i="52"/>
  <c r="F9" i="52"/>
  <c r="D9" i="52"/>
  <c r="AA8" i="52"/>
  <c r="AC8" i="52" s="1"/>
  <c r="Z8" i="52"/>
  <c r="X8" i="52"/>
  <c r="V8" i="52"/>
  <c r="T8" i="52"/>
  <c r="R8" i="52"/>
  <c r="P8" i="52"/>
  <c r="N8" i="52"/>
  <c r="L8" i="52"/>
  <c r="J8" i="52"/>
  <c r="H8" i="52"/>
  <c r="F8" i="52"/>
  <c r="D8" i="52"/>
  <c r="AA7" i="52"/>
  <c r="AC7" i="52" s="1"/>
  <c r="Z7" i="52"/>
  <c r="X7" i="52"/>
  <c r="V7" i="52"/>
  <c r="T7" i="52"/>
  <c r="R7" i="52"/>
  <c r="P7" i="52"/>
  <c r="N7" i="52"/>
  <c r="L7" i="52"/>
  <c r="J7" i="52"/>
  <c r="H7" i="52"/>
  <c r="F7" i="52"/>
  <c r="D7" i="52"/>
  <c r="AA6" i="52"/>
  <c r="AC6" i="52" s="1"/>
  <c r="Z6" i="52"/>
  <c r="X6" i="52"/>
  <c r="V6" i="52"/>
  <c r="T6" i="52"/>
  <c r="R6" i="52"/>
  <c r="P6" i="52"/>
  <c r="N6" i="52"/>
  <c r="L6" i="52"/>
  <c r="J6" i="52"/>
  <c r="H6" i="52"/>
  <c r="F6" i="52"/>
  <c r="D6" i="52"/>
  <c r="AA5" i="52"/>
  <c r="AC5" i="52" s="1"/>
  <c r="Z5" i="52"/>
  <c r="X5" i="52"/>
  <c r="V5" i="52"/>
  <c r="T5" i="52"/>
  <c r="R5" i="52"/>
  <c r="P5" i="52"/>
  <c r="N5" i="52"/>
  <c r="L5" i="52"/>
  <c r="J5" i="52"/>
  <c r="H5" i="52"/>
  <c r="F5" i="52"/>
  <c r="D5" i="52"/>
  <c r="AA4" i="52"/>
  <c r="AC4" i="52" s="1"/>
  <c r="Z4" i="52"/>
  <c r="X4" i="52"/>
  <c r="V4" i="52"/>
  <c r="T4" i="52"/>
  <c r="R4" i="52"/>
  <c r="P4" i="52"/>
  <c r="N4" i="52"/>
  <c r="L4" i="52"/>
  <c r="J4" i="52"/>
  <c r="H4" i="52"/>
  <c r="F4" i="52"/>
  <c r="D4" i="52"/>
  <c r="AA3" i="52"/>
  <c r="AC3" i="52" s="1"/>
  <c r="Z3" i="52"/>
  <c r="X3" i="52"/>
  <c r="V3" i="52"/>
  <c r="T3" i="52"/>
  <c r="R3" i="52"/>
  <c r="P3" i="52"/>
  <c r="N3" i="52"/>
  <c r="L3" i="52"/>
  <c r="J3" i="52"/>
  <c r="H3" i="52"/>
  <c r="F3" i="52"/>
  <c r="D3" i="52"/>
  <c r="AA164" i="51"/>
  <c r="AC164" i="51" s="1"/>
  <c r="AA163" i="51"/>
  <c r="AC163" i="51" s="1"/>
  <c r="AA162" i="51"/>
  <c r="AC162" i="51" s="1"/>
  <c r="Y159" i="51"/>
  <c r="W159" i="51"/>
  <c r="U159" i="51"/>
  <c r="S159" i="51"/>
  <c r="Q159" i="51"/>
  <c r="O159" i="51"/>
  <c r="M159" i="51"/>
  <c r="K159" i="51"/>
  <c r="I159" i="51"/>
  <c r="G159" i="51"/>
  <c r="E159" i="51"/>
  <c r="C159" i="51"/>
  <c r="AA159" i="51" s="1"/>
  <c r="AC159" i="51" s="1"/>
  <c r="AA158" i="51"/>
  <c r="AC158" i="51" s="1"/>
  <c r="AA157" i="51"/>
  <c r="AC157" i="51" s="1"/>
  <c r="AA156" i="51"/>
  <c r="AC156" i="51" s="1"/>
  <c r="AA151" i="51"/>
  <c r="AC151" i="51" s="1"/>
  <c r="AA150" i="51"/>
  <c r="AC150" i="51" s="1"/>
  <c r="AA149" i="51"/>
  <c r="AC149" i="51" s="1"/>
  <c r="AA148" i="51"/>
  <c r="AC148" i="51" s="1"/>
  <c r="AA147" i="51"/>
  <c r="AC147" i="51" s="1"/>
  <c r="AA146" i="51"/>
  <c r="AC146" i="51" s="1"/>
  <c r="AA144" i="51"/>
  <c r="AC144" i="51" s="1"/>
  <c r="AA143" i="51"/>
  <c r="AC143" i="51" s="1"/>
  <c r="AA140" i="51"/>
  <c r="AC140" i="51" s="1"/>
  <c r="Y139" i="51"/>
  <c r="W139" i="51"/>
  <c r="U139" i="51"/>
  <c r="S139" i="51"/>
  <c r="Q139" i="51"/>
  <c r="O139" i="51"/>
  <c r="M139" i="51"/>
  <c r="K139" i="51"/>
  <c r="I139" i="51"/>
  <c r="G139" i="51"/>
  <c r="E139" i="51"/>
  <c r="C139" i="51"/>
  <c r="AA139" i="51" s="1"/>
  <c r="AC139" i="51" s="1"/>
  <c r="AA138" i="51"/>
  <c r="AC138" i="51" s="1"/>
  <c r="AA137" i="51"/>
  <c r="AC137" i="51" s="1"/>
  <c r="AA136" i="51"/>
  <c r="AC136" i="51" s="1"/>
  <c r="AA135" i="51"/>
  <c r="AC135" i="51" s="1"/>
  <c r="AA134" i="51"/>
  <c r="AC134" i="51" s="1"/>
  <c r="AA133" i="51"/>
  <c r="AC133" i="51" s="1"/>
  <c r="AA132" i="51"/>
  <c r="AC132" i="51" s="1"/>
  <c r="AA131" i="51"/>
  <c r="AC131" i="51" s="1"/>
  <c r="AA130" i="51"/>
  <c r="AC130" i="51" s="1"/>
  <c r="AA129" i="51"/>
  <c r="AC129" i="51" s="1"/>
  <c r="AA128" i="51"/>
  <c r="AC128" i="51" s="1"/>
  <c r="AA127" i="51"/>
  <c r="AC127" i="51" s="1"/>
  <c r="AA126" i="51"/>
  <c r="AC126" i="51" s="1"/>
  <c r="Y125" i="51"/>
  <c r="W125" i="51"/>
  <c r="U125" i="51"/>
  <c r="S125" i="51"/>
  <c r="Q125" i="51"/>
  <c r="O125" i="51"/>
  <c r="M125" i="51"/>
  <c r="K125" i="51"/>
  <c r="I125" i="51"/>
  <c r="G125" i="51"/>
  <c r="E125" i="51"/>
  <c r="C125" i="51"/>
  <c r="AC120" i="51"/>
  <c r="AA120" i="51"/>
  <c r="AC119" i="51"/>
  <c r="AA119" i="51"/>
  <c r="AC118" i="51"/>
  <c r="AA118" i="51"/>
  <c r="AC117" i="51"/>
  <c r="AA117" i="51"/>
  <c r="AC116" i="51"/>
  <c r="AA116" i="51"/>
  <c r="AC115" i="51"/>
  <c r="AA115" i="51"/>
  <c r="AC114" i="51"/>
  <c r="AA114" i="51"/>
  <c r="AC113" i="51"/>
  <c r="AA113" i="51"/>
  <c r="AC112" i="51"/>
  <c r="AA112" i="51"/>
  <c r="AC111" i="51"/>
  <c r="AA111" i="51"/>
  <c r="AC110" i="51"/>
  <c r="AA110" i="51"/>
  <c r="AC109" i="51"/>
  <c r="AA109" i="51"/>
  <c r="AC108" i="51"/>
  <c r="AA108" i="51"/>
  <c r="AC107" i="51"/>
  <c r="AA107" i="51"/>
  <c r="AA106" i="51"/>
  <c r="AC106" i="51" s="1"/>
  <c r="AC105" i="51"/>
  <c r="AA105" i="51"/>
  <c r="AA104" i="51"/>
  <c r="AC104" i="51" s="1"/>
  <c r="AC103" i="51"/>
  <c r="AA103" i="51"/>
  <c r="AA102" i="51"/>
  <c r="AC102" i="51" s="1"/>
  <c r="AC101" i="51"/>
  <c r="AA101" i="51"/>
  <c r="AA100" i="51"/>
  <c r="AC100" i="51" s="1"/>
  <c r="Y99" i="51"/>
  <c r="W99" i="51"/>
  <c r="U99" i="51"/>
  <c r="S99" i="51"/>
  <c r="Q99" i="51"/>
  <c r="O99" i="51"/>
  <c r="M99" i="51"/>
  <c r="K99" i="51"/>
  <c r="I99" i="51"/>
  <c r="G99" i="51"/>
  <c r="E99" i="51"/>
  <c r="C99" i="51"/>
  <c r="AC94" i="51"/>
  <c r="AA94" i="51"/>
  <c r="AA93" i="51"/>
  <c r="AC93" i="51" s="1"/>
  <c r="AC92" i="51"/>
  <c r="AA92" i="51"/>
  <c r="AA91" i="51"/>
  <c r="AC91" i="51" s="1"/>
  <c r="AC90" i="51"/>
  <c r="AA90" i="51"/>
  <c r="AA89" i="51"/>
  <c r="AC89" i="51" s="1"/>
  <c r="AC88" i="51"/>
  <c r="AA88" i="51"/>
  <c r="AA87" i="51"/>
  <c r="AC87" i="51" s="1"/>
  <c r="AC86" i="51"/>
  <c r="AA86" i="51"/>
  <c r="AA85" i="51"/>
  <c r="AC85" i="51" s="1"/>
  <c r="AC84" i="51"/>
  <c r="AA84" i="51"/>
  <c r="AA83" i="51"/>
  <c r="AC83" i="51" s="1"/>
  <c r="AC82" i="51"/>
  <c r="AA82" i="51"/>
  <c r="AA81" i="51"/>
  <c r="AC81" i="51" s="1"/>
  <c r="AC80" i="51"/>
  <c r="AA80" i="51"/>
  <c r="AA79" i="51"/>
  <c r="AC79" i="51" s="1"/>
  <c r="Y78" i="51"/>
  <c r="W78" i="51"/>
  <c r="U78" i="51"/>
  <c r="S78" i="51"/>
  <c r="Q78" i="51"/>
  <c r="O78" i="51"/>
  <c r="M78" i="51"/>
  <c r="K78" i="51"/>
  <c r="I78" i="51"/>
  <c r="G78" i="51"/>
  <c r="E78" i="51"/>
  <c r="C78" i="51"/>
  <c r="AC73" i="51"/>
  <c r="AA73" i="51"/>
  <c r="AA72" i="51"/>
  <c r="AC72" i="51" s="1"/>
  <c r="AC71" i="51"/>
  <c r="AA71" i="51"/>
  <c r="AA70" i="51"/>
  <c r="AC70" i="51" s="1"/>
  <c r="AC69" i="51"/>
  <c r="AA69" i="51"/>
  <c r="AA68" i="51"/>
  <c r="AC68" i="51" s="1"/>
  <c r="AC67" i="51"/>
  <c r="AA67" i="51"/>
  <c r="AA66" i="51"/>
  <c r="AC66" i="51" s="1"/>
  <c r="AC65" i="51"/>
  <c r="AA65" i="51"/>
  <c r="AA64" i="51"/>
  <c r="AC64" i="51" s="1"/>
  <c r="AC63" i="51"/>
  <c r="AA63" i="51"/>
  <c r="AA62" i="51"/>
  <c r="AC62" i="51" s="1"/>
  <c r="AC61" i="51"/>
  <c r="AA61" i="51"/>
  <c r="AA60" i="51"/>
  <c r="AC60" i="51" s="1"/>
  <c r="AC59" i="51"/>
  <c r="AA59" i="51"/>
  <c r="AA58" i="51"/>
  <c r="AC58" i="51" s="1"/>
  <c r="AC57" i="51"/>
  <c r="AA57" i="51"/>
  <c r="AA56" i="51"/>
  <c r="AC56" i="51" s="1"/>
  <c r="AC55" i="51"/>
  <c r="AA55" i="51"/>
  <c r="AA54" i="51"/>
  <c r="AC54" i="51" s="1"/>
  <c r="AC53" i="51"/>
  <c r="AA53" i="51"/>
  <c r="AA52" i="51"/>
  <c r="AC52" i="51" s="1"/>
  <c r="AC51" i="51"/>
  <c r="AA51" i="51"/>
  <c r="AA50" i="51"/>
  <c r="AC50" i="51" s="1"/>
  <c r="AC49" i="51"/>
  <c r="AA49" i="51"/>
  <c r="AA48" i="51"/>
  <c r="AC48" i="51" s="1"/>
  <c r="AC47" i="51"/>
  <c r="AA47" i="51"/>
  <c r="AA46" i="51"/>
  <c r="AC46" i="51" s="1"/>
  <c r="AC45" i="51"/>
  <c r="AA45" i="51"/>
  <c r="AA44" i="51"/>
  <c r="AC44" i="51" s="1"/>
  <c r="AC43" i="51"/>
  <c r="AA43" i="51"/>
  <c r="AA42" i="51"/>
  <c r="AC42" i="51" s="1"/>
  <c r="AC41" i="51"/>
  <c r="AA41" i="51"/>
  <c r="Y40" i="51"/>
  <c r="W40" i="51"/>
  <c r="W160" i="51" s="1"/>
  <c r="U40" i="51"/>
  <c r="U160" i="51" s="1"/>
  <c r="S40" i="51"/>
  <c r="Q40" i="51"/>
  <c r="O40" i="51"/>
  <c r="O160" i="51" s="1"/>
  <c r="M40" i="51"/>
  <c r="M160" i="51" s="1"/>
  <c r="K40" i="51"/>
  <c r="I40" i="51"/>
  <c r="G40" i="51"/>
  <c r="G160" i="51" s="1"/>
  <c r="E40" i="51"/>
  <c r="E160" i="51" s="1"/>
  <c r="C40" i="51"/>
  <c r="AA39" i="51"/>
  <c r="AC39" i="51" s="1"/>
  <c r="AC38" i="51"/>
  <c r="AA38" i="51"/>
  <c r="AA37" i="51"/>
  <c r="AC37" i="51" s="1"/>
  <c r="Y34" i="51"/>
  <c r="W34" i="51"/>
  <c r="U34" i="51"/>
  <c r="S34" i="51"/>
  <c r="Q34" i="51"/>
  <c r="O34" i="51"/>
  <c r="M34" i="51"/>
  <c r="K34" i="51"/>
  <c r="I34" i="51"/>
  <c r="G34" i="51"/>
  <c r="E34" i="51"/>
  <c r="C34" i="51"/>
  <c r="AC33" i="51"/>
  <c r="AA33" i="51"/>
  <c r="AA32" i="51"/>
  <c r="AC32" i="51" s="1"/>
  <c r="AC31" i="51"/>
  <c r="AA31" i="51"/>
  <c r="AA30" i="51"/>
  <c r="AC30" i="51" s="1"/>
  <c r="AC29" i="51"/>
  <c r="AA29" i="51"/>
  <c r="AA28" i="51"/>
  <c r="AC28" i="51" s="1"/>
  <c r="AC27" i="51"/>
  <c r="AA27" i="51"/>
  <c r="AA26" i="51"/>
  <c r="AC26" i="51" s="1"/>
  <c r="AC25" i="51"/>
  <c r="AA25" i="51"/>
  <c r="AA24" i="51"/>
  <c r="AC24" i="51" s="1"/>
  <c r="AC23" i="51"/>
  <c r="AA23" i="51"/>
  <c r="AA22" i="51"/>
  <c r="AC22" i="51" s="1"/>
  <c r="AA21" i="51"/>
  <c r="AC21" i="51" s="1"/>
  <c r="Y20" i="51"/>
  <c r="Y35" i="51" s="1"/>
  <c r="W20" i="51"/>
  <c r="W35" i="51" s="1"/>
  <c r="U20" i="51"/>
  <c r="U35" i="51" s="1"/>
  <c r="S20" i="51"/>
  <c r="S35" i="51" s="1"/>
  <c r="Q20" i="51"/>
  <c r="Q35" i="51" s="1"/>
  <c r="O20" i="51"/>
  <c r="O35" i="51" s="1"/>
  <c r="M20" i="51"/>
  <c r="M35" i="51" s="1"/>
  <c r="K20" i="51"/>
  <c r="K35" i="51" s="1"/>
  <c r="I20" i="51"/>
  <c r="I35" i="51" s="1"/>
  <c r="G20" i="51"/>
  <c r="G35" i="51" s="1"/>
  <c r="E20" i="51"/>
  <c r="E35" i="51" s="1"/>
  <c r="C20" i="51"/>
  <c r="C35" i="51" s="1"/>
  <c r="AA19" i="51"/>
  <c r="AC19" i="51" s="1"/>
  <c r="AA18" i="51"/>
  <c r="AC18" i="51" s="1"/>
  <c r="AA17" i="51"/>
  <c r="AC17" i="51" s="1"/>
  <c r="L17" i="51"/>
  <c r="AA16" i="51"/>
  <c r="AC16" i="51" s="1"/>
  <c r="F16" i="51"/>
  <c r="AA15" i="51"/>
  <c r="AC15" i="51" s="1"/>
  <c r="Y13" i="51"/>
  <c r="W13" i="51"/>
  <c r="U13" i="51"/>
  <c r="U14" i="51" s="1"/>
  <c r="U36" i="51" s="1"/>
  <c r="S13" i="51"/>
  <c r="Q13" i="51"/>
  <c r="O13" i="51"/>
  <c r="M13" i="51"/>
  <c r="K13" i="51"/>
  <c r="I13" i="51"/>
  <c r="G13" i="51"/>
  <c r="E13" i="51"/>
  <c r="C13" i="51"/>
  <c r="AA11" i="51"/>
  <c r="AC11" i="51" s="1"/>
  <c r="Y10" i="51"/>
  <c r="Y14" i="51" s="1"/>
  <c r="Y36" i="51" s="1"/>
  <c r="W10" i="51"/>
  <c r="X21" i="51" s="1"/>
  <c r="U10" i="51"/>
  <c r="V11" i="51" s="1"/>
  <c r="S10" i="51"/>
  <c r="T19" i="51" s="1"/>
  <c r="Q10" i="51"/>
  <c r="Q14" i="51" s="1"/>
  <c r="O10" i="51"/>
  <c r="P21" i="51" s="1"/>
  <c r="M10" i="51"/>
  <c r="N11" i="51" s="1"/>
  <c r="K10" i="51"/>
  <c r="L18" i="51" s="1"/>
  <c r="I10" i="51"/>
  <c r="I14" i="51" s="1"/>
  <c r="I36" i="51" s="1"/>
  <c r="G10" i="51"/>
  <c r="H21" i="51" s="1"/>
  <c r="E10" i="51"/>
  <c r="F15" i="51" s="1"/>
  <c r="C10" i="51"/>
  <c r="D19" i="51" s="1"/>
  <c r="AC9" i="51"/>
  <c r="AA9" i="51"/>
  <c r="Z9" i="51"/>
  <c r="X9" i="51"/>
  <c r="V9" i="51"/>
  <c r="T9" i="51"/>
  <c r="R9" i="51"/>
  <c r="P9" i="51"/>
  <c r="N9" i="51"/>
  <c r="L9" i="51"/>
  <c r="J9" i="51"/>
  <c r="H9" i="51"/>
  <c r="F9" i="51"/>
  <c r="D9" i="51"/>
  <c r="AA8" i="51"/>
  <c r="AC8" i="51" s="1"/>
  <c r="Z8" i="51"/>
  <c r="X8" i="51"/>
  <c r="V8" i="51"/>
  <c r="T8" i="51"/>
  <c r="R8" i="51"/>
  <c r="P8" i="51"/>
  <c r="N8" i="51"/>
  <c r="L8" i="51"/>
  <c r="J8" i="51"/>
  <c r="H8" i="51"/>
  <c r="F8" i="51"/>
  <c r="D8" i="51"/>
  <c r="AA7" i="51"/>
  <c r="AC7" i="51" s="1"/>
  <c r="Z7" i="51"/>
  <c r="X7" i="51"/>
  <c r="V7" i="51"/>
  <c r="T7" i="51"/>
  <c r="R7" i="51"/>
  <c r="P7" i="51"/>
  <c r="N7" i="51"/>
  <c r="L7" i="51"/>
  <c r="J7" i="51"/>
  <c r="H7" i="51"/>
  <c r="F7" i="51"/>
  <c r="D7" i="51"/>
  <c r="AA6" i="51"/>
  <c r="AC6" i="51" s="1"/>
  <c r="Z6" i="51"/>
  <c r="X6" i="51"/>
  <c r="V6" i="51"/>
  <c r="T6" i="51"/>
  <c r="R6" i="51"/>
  <c r="P6" i="51"/>
  <c r="N6" i="51"/>
  <c r="L6" i="51"/>
  <c r="J6" i="51"/>
  <c r="H6" i="51"/>
  <c r="F6" i="51"/>
  <c r="D6" i="51"/>
  <c r="AA5" i="51"/>
  <c r="AC5" i="51" s="1"/>
  <c r="Z5" i="51"/>
  <c r="X5" i="51"/>
  <c r="V5" i="51"/>
  <c r="T5" i="51"/>
  <c r="R5" i="51"/>
  <c r="P5" i="51"/>
  <c r="N5" i="51"/>
  <c r="L5" i="51"/>
  <c r="J5" i="51"/>
  <c r="H5" i="51"/>
  <c r="F5" i="51"/>
  <c r="D5" i="51"/>
  <c r="AA4" i="51"/>
  <c r="AC4" i="51" s="1"/>
  <c r="Z4" i="51"/>
  <c r="X4" i="51"/>
  <c r="V4" i="51"/>
  <c r="T4" i="51"/>
  <c r="R4" i="51"/>
  <c r="P4" i="51"/>
  <c r="N4" i="51"/>
  <c r="L4" i="51"/>
  <c r="J4" i="51"/>
  <c r="H4" i="51"/>
  <c r="F4" i="51"/>
  <c r="D4" i="51"/>
  <c r="AA3" i="51"/>
  <c r="Z3" i="51"/>
  <c r="X3" i="51"/>
  <c r="V3" i="51"/>
  <c r="T3" i="51"/>
  <c r="R3" i="51"/>
  <c r="P3" i="51"/>
  <c r="N3" i="51"/>
  <c r="L3" i="51"/>
  <c r="J3" i="51"/>
  <c r="H3" i="51"/>
  <c r="F3" i="51"/>
  <c r="D3" i="51"/>
  <c r="AA164" i="48"/>
  <c r="AC164" i="48" s="1"/>
  <c r="AA163" i="48"/>
  <c r="AC163" i="48" s="1"/>
  <c r="AA162" i="48"/>
  <c r="AC162" i="48" s="1"/>
  <c r="Y159" i="48"/>
  <c r="W159" i="48"/>
  <c r="U159" i="48"/>
  <c r="S159" i="48"/>
  <c r="Q159" i="48"/>
  <c r="O159" i="48"/>
  <c r="M159" i="48"/>
  <c r="K159" i="48"/>
  <c r="I159" i="48"/>
  <c r="G159" i="48"/>
  <c r="E159" i="48"/>
  <c r="C159" i="48"/>
  <c r="AA158" i="48"/>
  <c r="AC158" i="48" s="1"/>
  <c r="AA157" i="48"/>
  <c r="AC157" i="48" s="1"/>
  <c r="AA156" i="48"/>
  <c r="AC156" i="48" s="1"/>
  <c r="AA151" i="48"/>
  <c r="AC151" i="48" s="1"/>
  <c r="AA150" i="48"/>
  <c r="AC150" i="48" s="1"/>
  <c r="AA149" i="48"/>
  <c r="AC149" i="48" s="1"/>
  <c r="AA148" i="48"/>
  <c r="AC148" i="48" s="1"/>
  <c r="AA147" i="48"/>
  <c r="AC147" i="48" s="1"/>
  <c r="AA146" i="48"/>
  <c r="AC146" i="48" s="1"/>
  <c r="AA144" i="48"/>
  <c r="AC144" i="48" s="1"/>
  <c r="AA143" i="48"/>
  <c r="AC143" i="48" s="1"/>
  <c r="AA140" i="48"/>
  <c r="AC140" i="48" s="1"/>
  <c r="Y139" i="48"/>
  <c r="W139" i="48"/>
  <c r="U139" i="48"/>
  <c r="S139" i="48"/>
  <c r="Q139" i="48"/>
  <c r="O139" i="48"/>
  <c r="M139" i="48"/>
  <c r="K139" i="48"/>
  <c r="I139" i="48"/>
  <c r="G139" i="48"/>
  <c r="E139" i="48"/>
  <c r="C139" i="48"/>
  <c r="AA138" i="48"/>
  <c r="AC138" i="48" s="1"/>
  <c r="AA137" i="48"/>
  <c r="AC137" i="48" s="1"/>
  <c r="AA136" i="48"/>
  <c r="AC136" i="48" s="1"/>
  <c r="AA135" i="48"/>
  <c r="AC135" i="48" s="1"/>
  <c r="AA134" i="48"/>
  <c r="AC134" i="48" s="1"/>
  <c r="AA133" i="48"/>
  <c r="AC133" i="48" s="1"/>
  <c r="AA132" i="48"/>
  <c r="AC132" i="48" s="1"/>
  <c r="AA131" i="48"/>
  <c r="AC131" i="48" s="1"/>
  <c r="AA130" i="48"/>
  <c r="AC130" i="48" s="1"/>
  <c r="AA129" i="48"/>
  <c r="AC129" i="48" s="1"/>
  <c r="AA128" i="48"/>
  <c r="AC128" i="48" s="1"/>
  <c r="AA127" i="48"/>
  <c r="AC127" i="48" s="1"/>
  <c r="AA126" i="48"/>
  <c r="AC126" i="48" s="1"/>
  <c r="Y125" i="48"/>
  <c r="W125" i="48"/>
  <c r="U125" i="48"/>
  <c r="S125" i="48"/>
  <c r="Q125" i="48"/>
  <c r="O125" i="48"/>
  <c r="M125" i="48"/>
  <c r="K125" i="48"/>
  <c r="I125" i="48"/>
  <c r="G125" i="48"/>
  <c r="E125" i="48"/>
  <c r="C125" i="48"/>
  <c r="AA125" i="48" s="1"/>
  <c r="AC125" i="48" s="1"/>
  <c r="AA120" i="48"/>
  <c r="AC120" i="48" s="1"/>
  <c r="AA119" i="48"/>
  <c r="AC119" i="48" s="1"/>
  <c r="AA118" i="48"/>
  <c r="AC118" i="48" s="1"/>
  <c r="AA117" i="48"/>
  <c r="AC117" i="48" s="1"/>
  <c r="AA116" i="48"/>
  <c r="AC116" i="48" s="1"/>
  <c r="AA115" i="48"/>
  <c r="AC115" i="48" s="1"/>
  <c r="AA114" i="48"/>
  <c r="AC114" i="48" s="1"/>
  <c r="AA113" i="48"/>
  <c r="AC113" i="48" s="1"/>
  <c r="AA112" i="48"/>
  <c r="AC112" i="48" s="1"/>
  <c r="AA111" i="48"/>
  <c r="AC111" i="48" s="1"/>
  <c r="AA110" i="48"/>
  <c r="AC110" i="48" s="1"/>
  <c r="AA109" i="48"/>
  <c r="AC109" i="48" s="1"/>
  <c r="AA108" i="48"/>
  <c r="AC108" i="48" s="1"/>
  <c r="AA107" i="48"/>
  <c r="AC107" i="48" s="1"/>
  <c r="AA106" i="48"/>
  <c r="AC106" i="48" s="1"/>
  <c r="AA105" i="48"/>
  <c r="AC105" i="48" s="1"/>
  <c r="AA104" i="48"/>
  <c r="AC104" i="48" s="1"/>
  <c r="AA103" i="48"/>
  <c r="AC103" i="48" s="1"/>
  <c r="AA102" i="48"/>
  <c r="AC102" i="48" s="1"/>
  <c r="AA101" i="48"/>
  <c r="AC101" i="48" s="1"/>
  <c r="AA100" i="48"/>
  <c r="AC100" i="48" s="1"/>
  <c r="Y99" i="48"/>
  <c r="W99" i="48"/>
  <c r="U99" i="48"/>
  <c r="S99" i="48"/>
  <c r="Q99" i="48"/>
  <c r="O99" i="48"/>
  <c r="M99" i="48"/>
  <c r="K99" i="48"/>
  <c r="I99" i="48"/>
  <c r="G99" i="48"/>
  <c r="E99" i="48"/>
  <c r="C99" i="48"/>
  <c r="AA94" i="48"/>
  <c r="AC94" i="48" s="1"/>
  <c r="AA93" i="48"/>
  <c r="AC93" i="48" s="1"/>
  <c r="AA92" i="48"/>
  <c r="AC92" i="48" s="1"/>
  <c r="AA91" i="48"/>
  <c r="AC91" i="48" s="1"/>
  <c r="AA90" i="48"/>
  <c r="AC90" i="48" s="1"/>
  <c r="AA89" i="48"/>
  <c r="AC89" i="48" s="1"/>
  <c r="AA88" i="48"/>
  <c r="AC88" i="48" s="1"/>
  <c r="AA87" i="48"/>
  <c r="AC87" i="48" s="1"/>
  <c r="AA86" i="48"/>
  <c r="AC86" i="48" s="1"/>
  <c r="AA85" i="48"/>
  <c r="AC85" i="48" s="1"/>
  <c r="AA84" i="48"/>
  <c r="AC84" i="48" s="1"/>
  <c r="AA83" i="48"/>
  <c r="AC83" i="48" s="1"/>
  <c r="AA82" i="48"/>
  <c r="AC82" i="48" s="1"/>
  <c r="AA81" i="48"/>
  <c r="AC81" i="48" s="1"/>
  <c r="AA80" i="48"/>
  <c r="AC80" i="48" s="1"/>
  <c r="AA79" i="48"/>
  <c r="AC79" i="48" s="1"/>
  <c r="Y78" i="48"/>
  <c r="W78" i="48"/>
  <c r="U78" i="48"/>
  <c r="S78" i="48"/>
  <c r="Q78" i="48"/>
  <c r="O78" i="48"/>
  <c r="M78" i="48"/>
  <c r="K78" i="48"/>
  <c r="I78" i="48"/>
  <c r="G78" i="48"/>
  <c r="E78" i="48"/>
  <c r="C78" i="48"/>
  <c r="AA73" i="48"/>
  <c r="AC73" i="48" s="1"/>
  <c r="AA72" i="48"/>
  <c r="AC72" i="48" s="1"/>
  <c r="AA71" i="48"/>
  <c r="AC71" i="48" s="1"/>
  <c r="AA70" i="48"/>
  <c r="AC70" i="48" s="1"/>
  <c r="AA69" i="48"/>
  <c r="AC69" i="48" s="1"/>
  <c r="AA68" i="48"/>
  <c r="AC68" i="48" s="1"/>
  <c r="AA67" i="48"/>
  <c r="AC67" i="48" s="1"/>
  <c r="AA66" i="48"/>
  <c r="AC66" i="48" s="1"/>
  <c r="AA65" i="48"/>
  <c r="AC65" i="48" s="1"/>
  <c r="AA64" i="48"/>
  <c r="AC64" i="48" s="1"/>
  <c r="AA63" i="48"/>
  <c r="AC63" i="48" s="1"/>
  <c r="AA62" i="48"/>
  <c r="AC62" i="48" s="1"/>
  <c r="AA61" i="48"/>
  <c r="AC61" i="48" s="1"/>
  <c r="AA60" i="48"/>
  <c r="AC60" i="48" s="1"/>
  <c r="AA59" i="48"/>
  <c r="AC59" i="48" s="1"/>
  <c r="AA58" i="48"/>
  <c r="AC58" i="48" s="1"/>
  <c r="AA57" i="48"/>
  <c r="AC57" i="48" s="1"/>
  <c r="AA56" i="48"/>
  <c r="AC56" i="48" s="1"/>
  <c r="AA55" i="48"/>
  <c r="AC55" i="48" s="1"/>
  <c r="AA54" i="48"/>
  <c r="AC54" i="48" s="1"/>
  <c r="AA53" i="48"/>
  <c r="AC53" i="48" s="1"/>
  <c r="AA52" i="48"/>
  <c r="AC52" i="48" s="1"/>
  <c r="AA51" i="48"/>
  <c r="AC51" i="48" s="1"/>
  <c r="AA50" i="48"/>
  <c r="AC50" i="48" s="1"/>
  <c r="AA49" i="48"/>
  <c r="AC49" i="48" s="1"/>
  <c r="AA48" i="48"/>
  <c r="AC48" i="48" s="1"/>
  <c r="AA47" i="48"/>
  <c r="AC47" i="48" s="1"/>
  <c r="AA46" i="48"/>
  <c r="AC46" i="48" s="1"/>
  <c r="AA45" i="48"/>
  <c r="AC45" i="48" s="1"/>
  <c r="AA44" i="48"/>
  <c r="AC44" i="48" s="1"/>
  <c r="AA43" i="48"/>
  <c r="AC43" i="48" s="1"/>
  <c r="AA42" i="48"/>
  <c r="AC42" i="48" s="1"/>
  <c r="AA41" i="48"/>
  <c r="AC41" i="48" s="1"/>
  <c r="Y40" i="48"/>
  <c r="W40" i="48"/>
  <c r="W160" i="48" s="1"/>
  <c r="U40" i="48"/>
  <c r="S40" i="48"/>
  <c r="Q40" i="48"/>
  <c r="O40" i="48"/>
  <c r="O160" i="48" s="1"/>
  <c r="M40" i="48"/>
  <c r="K40" i="48"/>
  <c r="I40" i="48"/>
  <c r="G40" i="48"/>
  <c r="G160" i="48" s="1"/>
  <c r="E40" i="48"/>
  <c r="C40" i="48"/>
  <c r="AA39" i="48"/>
  <c r="AC39" i="48" s="1"/>
  <c r="AA38" i="48"/>
  <c r="AC38" i="48" s="1"/>
  <c r="AA37" i="48"/>
  <c r="AC37" i="48" s="1"/>
  <c r="Y34" i="48"/>
  <c r="W34" i="48"/>
  <c r="U34" i="48"/>
  <c r="S34" i="48"/>
  <c r="Q34" i="48"/>
  <c r="O34" i="48"/>
  <c r="M34" i="48"/>
  <c r="K34" i="48"/>
  <c r="I34" i="48"/>
  <c r="G34" i="48"/>
  <c r="E34" i="48"/>
  <c r="C34" i="48"/>
  <c r="AA33" i="48"/>
  <c r="AC33" i="48" s="1"/>
  <c r="AC32" i="48"/>
  <c r="AA32" i="48"/>
  <c r="AA31" i="48"/>
  <c r="AC31" i="48" s="1"/>
  <c r="AA30" i="48"/>
  <c r="AC30" i="48" s="1"/>
  <c r="AA29" i="48"/>
  <c r="AC29" i="48" s="1"/>
  <c r="AC28" i="48"/>
  <c r="AA28" i="48"/>
  <c r="AA27" i="48"/>
  <c r="AC27" i="48" s="1"/>
  <c r="AA26" i="48"/>
  <c r="AC26" i="48" s="1"/>
  <c r="AA25" i="48"/>
  <c r="AC25" i="48" s="1"/>
  <c r="AC24" i="48"/>
  <c r="AA24" i="48"/>
  <c r="AA23" i="48"/>
  <c r="AC23" i="48" s="1"/>
  <c r="AA22" i="48"/>
  <c r="AC22" i="48" s="1"/>
  <c r="AA21" i="48"/>
  <c r="AC21" i="48" s="1"/>
  <c r="Y20" i="48"/>
  <c r="Y35" i="48" s="1"/>
  <c r="W20" i="48"/>
  <c r="U20" i="48"/>
  <c r="U35" i="48" s="1"/>
  <c r="S20" i="48"/>
  <c r="S35" i="48" s="1"/>
  <c r="Q20" i="48"/>
  <c r="Q35" i="48" s="1"/>
  <c r="O20" i="48"/>
  <c r="M20" i="48"/>
  <c r="M35" i="48" s="1"/>
  <c r="K20" i="48"/>
  <c r="K35" i="48" s="1"/>
  <c r="I20" i="48"/>
  <c r="I35" i="48" s="1"/>
  <c r="G20" i="48"/>
  <c r="E20" i="48"/>
  <c r="E35" i="48" s="1"/>
  <c r="C20" i="48"/>
  <c r="C35" i="48" s="1"/>
  <c r="AC19" i="48"/>
  <c r="AA19" i="48"/>
  <c r="AA18" i="48"/>
  <c r="AC18" i="48" s="1"/>
  <c r="AA17" i="48"/>
  <c r="AC17" i="48" s="1"/>
  <c r="AA16" i="48"/>
  <c r="AC16" i="48" s="1"/>
  <c r="AA15" i="48"/>
  <c r="AC15" i="48" s="1"/>
  <c r="Y13" i="48"/>
  <c r="W13" i="48"/>
  <c r="U13" i="48"/>
  <c r="S13" i="48"/>
  <c r="Q13" i="48"/>
  <c r="O13" i="48"/>
  <c r="M13" i="48"/>
  <c r="K13" i="48"/>
  <c r="I13" i="48"/>
  <c r="G13" i="48"/>
  <c r="E13" i="48"/>
  <c r="C13" i="48"/>
  <c r="AA13" i="48" s="1"/>
  <c r="AC13" i="48" s="1"/>
  <c r="AA11" i="48"/>
  <c r="AC11" i="48" s="1"/>
  <c r="Y10" i="48"/>
  <c r="W10" i="48"/>
  <c r="X39" i="48" s="1"/>
  <c r="U10" i="48"/>
  <c r="S10" i="48"/>
  <c r="T11" i="48" s="1"/>
  <c r="Q10" i="48"/>
  <c r="O10" i="48"/>
  <c r="P48" i="48" s="1"/>
  <c r="M10" i="48"/>
  <c r="K10" i="48"/>
  <c r="I10" i="48"/>
  <c r="G10" i="48"/>
  <c r="H39" i="48" s="1"/>
  <c r="E10" i="48"/>
  <c r="C10" i="48"/>
  <c r="AA9" i="48"/>
  <c r="AC9" i="48" s="1"/>
  <c r="Z9" i="48"/>
  <c r="X9" i="48"/>
  <c r="V9" i="48"/>
  <c r="T9" i="48"/>
  <c r="R9" i="48"/>
  <c r="P9" i="48"/>
  <c r="N9" i="48"/>
  <c r="L9" i="48"/>
  <c r="J9" i="48"/>
  <c r="H9" i="48"/>
  <c r="F9" i="48"/>
  <c r="D9" i="48"/>
  <c r="AA8" i="48"/>
  <c r="AC8" i="48" s="1"/>
  <c r="Z8" i="48"/>
  <c r="X8" i="48"/>
  <c r="V8" i="48"/>
  <c r="T8" i="48"/>
  <c r="R8" i="48"/>
  <c r="P8" i="48"/>
  <c r="N8" i="48"/>
  <c r="L8" i="48"/>
  <c r="J8" i="48"/>
  <c r="H8" i="48"/>
  <c r="F8" i="48"/>
  <c r="D8" i="48"/>
  <c r="AA7" i="48"/>
  <c r="AC7" i="48" s="1"/>
  <c r="Z7" i="48"/>
  <c r="X7" i="48"/>
  <c r="V7" i="48"/>
  <c r="T7" i="48"/>
  <c r="R7" i="48"/>
  <c r="P7" i="48"/>
  <c r="N7" i="48"/>
  <c r="L7" i="48"/>
  <c r="J7" i="48"/>
  <c r="H7" i="48"/>
  <c r="F7" i="48"/>
  <c r="D7" i="48"/>
  <c r="AA6" i="48"/>
  <c r="AC6" i="48" s="1"/>
  <c r="Z6" i="48"/>
  <c r="X6" i="48"/>
  <c r="V6" i="48"/>
  <c r="T6" i="48"/>
  <c r="R6" i="48"/>
  <c r="P6" i="48"/>
  <c r="N6" i="48"/>
  <c r="L6" i="48"/>
  <c r="J6" i="48"/>
  <c r="H6" i="48"/>
  <c r="F6" i="48"/>
  <c r="D6" i="48"/>
  <c r="AA5" i="48"/>
  <c r="AC5" i="48" s="1"/>
  <c r="Z5" i="48"/>
  <c r="X5" i="48"/>
  <c r="V5" i="48"/>
  <c r="T5" i="48"/>
  <c r="R5" i="48"/>
  <c r="P5" i="48"/>
  <c r="N5" i="48"/>
  <c r="L5" i="48"/>
  <c r="J5" i="48"/>
  <c r="H5" i="48"/>
  <c r="F5" i="48"/>
  <c r="D5" i="48"/>
  <c r="AA4" i="48"/>
  <c r="AC4" i="48" s="1"/>
  <c r="Z4" i="48"/>
  <c r="X4" i="48"/>
  <c r="V4" i="48"/>
  <c r="T4" i="48"/>
  <c r="R4" i="48"/>
  <c r="P4" i="48"/>
  <c r="N4" i="48"/>
  <c r="L4" i="48"/>
  <c r="J4" i="48"/>
  <c r="H4" i="48"/>
  <c r="F4" i="48"/>
  <c r="D4" i="48"/>
  <c r="AA3" i="48"/>
  <c r="AB7" i="48" s="1"/>
  <c r="Z3" i="48"/>
  <c r="X3" i="48"/>
  <c r="V3" i="48"/>
  <c r="T3" i="48"/>
  <c r="R3" i="48"/>
  <c r="P3" i="48"/>
  <c r="N3" i="48"/>
  <c r="L3" i="48"/>
  <c r="J3" i="48"/>
  <c r="H3" i="48"/>
  <c r="F3" i="48"/>
  <c r="D3" i="48"/>
  <c r="AA164" i="47"/>
  <c r="AC164" i="47" s="1"/>
  <c r="AA163" i="47"/>
  <c r="AC163" i="47" s="1"/>
  <c r="AA162" i="47"/>
  <c r="AC162" i="47" s="1"/>
  <c r="Y159" i="47"/>
  <c r="W159" i="47"/>
  <c r="U159" i="47"/>
  <c r="S159" i="47"/>
  <c r="Q159" i="47"/>
  <c r="O159" i="47"/>
  <c r="M159" i="47"/>
  <c r="K159" i="47"/>
  <c r="I159" i="47"/>
  <c r="G159" i="47"/>
  <c r="E159" i="47"/>
  <c r="C159" i="47"/>
  <c r="AA158" i="47"/>
  <c r="AC158" i="47" s="1"/>
  <c r="AA157" i="47"/>
  <c r="AC157" i="47" s="1"/>
  <c r="AA156" i="47"/>
  <c r="AC156" i="47" s="1"/>
  <c r="AA151" i="47"/>
  <c r="AC151" i="47" s="1"/>
  <c r="AA150" i="47"/>
  <c r="AC150" i="47" s="1"/>
  <c r="AA149" i="47"/>
  <c r="AC149" i="47" s="1"/>
  <c r="AA148" i="47"/>
  <c r="AC148" i="47" s="1"/>
  <c r="AA147" i="47"/>
  <c r="AC147" i="47" s="1"/>
  <c r="AA146" i="47"/>
  <c r="AC146" i="47" s="1"/>
  <c r="AA144" i="47"/>
  <c r="AC144" i="47" s="1"/>
  <c r="AA143" i="47"/>
  <c r="AC143" i="47" s="1"/>
  <c r="AA140" i="47"/>
  <c r="AC140" i="47" s="1"/>
  <c r="Y139" i="47"/>
  <c r="W139" i="47"/>
  <c r="U139" i="47"/>
  <c r="S139" i="47"/>
  <c r="Q139" i="47"/>
  <c r="O139" i="47"/>
  <c r="M139" i="47"/>
  <c r="K139" i="47"/>
  <c r="I139" i="47"/>
  <c r="G139" i="47"/>
  <c r="E139" i="47"/>
  <c r="C139" i="47"/>
  <c r="AA138" i="47"/>
  <c r="AC138" i="47" s="1"/>
  <c r="AA137" i="47"/>
  <c r="AC137" i="47" s="1"/>
  <c r="AA136" i="47"/>
  <c r="AC136" i="47" s="1"/>
  <c r="AA135" i="47"/>
  <c r="AC135" i="47" s="1"/>
  <c r="AA134" i="47"/>
  <c r="AC134" i="47" s="1"/>
  <c r="AA133" i="47"/>
  <c r="AC133" i="47" s="1"/>
  <c r="AA132" i="47"/>
  <c r="AC132" i="47" s="1"/>
  <c r="AA131" i="47"/>
  <c r="AC131" i="47" s="1"/>
  <c r="AA130" i="47"/>
  <c r="AC130" i="47" s="1"/>
  <c r="AA129" i="47"/>
  <c r="AC129" i="47" s="1"/>
  <c r="AA128" i="47"/>
  <c r="AC128" i="47" s="1"/>
  <c r="AA127" i="47"/>
  <c r="AC127" i="47" s="1"/>
  <c r="AA126" i="47"/>
  <c r="AC126" i="47" s="1"/>
  <c r="Y125" i="47"/>
  <c r="W125" i="47"/>
  <c r="U125" i="47"/>
  <c r="S125" i="47"/>
  <c r="Q125" i="47"/>
  <c r="O125" i="47"/>
  <c r="M125" i="47"/>
  <c r="K125" i="47"/>
  <c r="I125" i="47"/>
  <c r="G125" i="47"/>
  <c r="E125" i="47"/>
  <c r="C125" i="47"/>
  <c r="AA120" i="47"/>
  <c r="AC120" i="47" s="1"/>
  <c r="AA119" i="47"/>
  <c r="AC119" i="47" s="1"/>
  <c r="AA118" i="47"/>
  <c r="AC118" i="47" s="1"/>
  <c r="AA117" i="47"/>
  <c r="AC117" i="47" s="1"/>
  <c r="AA116" i="47"/>
  <c r="AC116" i="47" s="1"/>
  <c r="AA115" i="47"/>
  <c r="AC115" i="47" s="1"/>
  <c r="AA114" i="47"/>
  <c r="AC114" i="47" s="1"/>
  <c r="AA113" i="47"/>
  <c r="AC113" i="47" s="1"/>
  <c r="AA112" i="47"/>
  <c r="AC112" i="47" s="1"/>
  <c r="AA111" i="47"/>
  <c r="AC111" i="47" s="1"/>
  <c r="AA110" i="47"/>
  <c r="AC110" i="47" s="1"/>
  <c r="AA109" i="47"/>
  <c r="AC109" i="47" s="1"/>
  <c r="AA108" i="47"/>
  <c r="AC108" i="47" s="1"/>
  <c r="AA107" i="47"/>
  <c r="AC107" i="47" s="1"/>
  <c r="AA106" i="47"/>
  <c r="AC106" i="47" s="1"/>
  <c r="AA105" i="47"/>
  <c r="AC105" i="47" s="1"/>
  <c r="AA104" i="47"/>
  <c r="AC104" i="47" s="1"/>
  <c r="AA103" i="47"/>
  <c r="AC103" i="47" s="1"/>
  <c r="AA102" i="47"/>
  <c r="AC102" i="47" s="1"/>
  <c r="AA101" i="47"/>
  <c r="AC101" i="47" s="1"/>
  <c r="AA100" i="47"/>
  <c r="AC100" i="47" s="1"/>
  <c r="Y99" i="47"/>
  <c r="W99" i="47"/>
  <c r="U99" i="47"/>
  <c r="S99" i="47"/>
  <c r="Q99" i="47"/>
  <c r="O99" i="47"/>
  <c r="M99" i="47"/>
  <c r="K99" i="47"/>
  <c r="I99" i="47"/>
  <c r="G99" i="47"/>
  <c r="E99" i="47"/>
  <c r="C99" i="47"/>
  <c r="AA94" i="47"/>
  <c r="AC94" i="47" s="1"/>
  <c r="AA93" i="47"/>
  <c r="AC93" i="47" s="1"/>
  <c r="AA92" i="47"/>
  <c r="AC92" i="47" s="1"/>
  <c r="AA91" i="47"/>
  <c r="AC91" i="47" s="1"/>
  <c r="AA90" i="47"/>
  <c r="AC90" i="47" s="1"/>
  <c r="AA89" i="47"/>
  <c r="AC89" i="47" s="1"/>
  <c r="AA88" i="47"/>
  <c r="AC88" i="47" s="1"/>
  <c r="AA87" i="47"/>
  <c r="AC87" i="47" s="1"/>
  <c r="AA86" i="47"/>
  <c r="AC86" i="47" s="1"/>
  <c r="AA85" i="47"/>
  <c r="AC85" i="47" s="1"/>
  <c r="AA84" i="47"/>
  <c r="AC84" i="47" s="1"/>
  <c r="AA83" i="47"/>
  <c r="AC83" i="47" s="1"/>
  <c r="AA82" i="47"/>
  <c r="AC82" i="47" s="1"/>
  <c r="AA81" i="47"/>
  <c r="AC81" i="47" s="1"/>
  <c r="AA80" i="47"/>
  <c r="AC80" i="47" s="1"/>
  <c r="AA79" i="47"/>
  <c r="AC79" i="47" s="1"/>
  <c r="Y78" i="47"/>
  <c r="W78" i="47"/>
  <c r="U78" i="47"/>
  <c r="S78" i="47"/>
  <c r="Q78" i="47"/>
  <c r="O78" i="47"/>
  <c r="M78" i="47"/>
  <c r="K78" i="47"/>
  <c r="I78" i="47"/>
  <c r="G78" i="47"/>
  <c r="E78" i="47"/>
  <c r="C78" i="47"/>
  <c r="AA73" i="47"/>
  <c r="AC73" i="47" s="1"/>
  <c r="AA72" i="47"/>
  <c r="AC72" i="47" s="1"/>
  <c r="AA71" i="47"/>
  <c r="AC71" i="47" s="1"/>
  <c r="AA70" i="47"/>
  <c r="AC70" i="47" s="1"/>
  <c r="AA69" i="47"/>
  <c r="AC69" i="47" s="1"/>
  <c r="AA68" i="47"/>
  <c r="AC68" i="47" s="1"/>
  <c r="AA67" i="47"/>
  <c r="AC67" i="47" s="1"/>
  <c r="AA66" i="47"/>
  <c r="AC66" i="47" s="1"/>
  <c r="AA65" i="47"/>
  <c r="AC65" i="47" s="1"/>
  <c r="AA64" i="47"/>
  <c r="AC64" i="47" s="1"/>
  <c r="AA63" i="47"/>
  <c r="AC63" i="47" s="1"/>
  <c r="AA62" i="47"/>
  <c r="AC62" i="47" s="1"/>
  <c r="AA61" i="47"/>
  <c r="AC61" i="47" s="1"/>
  <c r="AA60" i="47"/>
  <c r="AC60" i="47" s="1"/>
  <c r="AA59" i="47"/>
  <c r="AC59" i="47" s="1"/>
  <c r="AA58" i="47"/>
  <c r="AC58" i="47" s="1"/>
  <c r="AA57" i="47"/>
  <c r="AC57" i="47" s="1"/>
  <c r="AA56" i="47"/>
  <c r="AC56" i="47" s="1"/>
  <c r="AA55" i="47"/>
  <c r="AC55" i="47" s="1"/>
  <c r="AA54" i="47"/>
  <c r="AC54" i="47" s="1"/>
  <c r="AA53" i="47"/>
  <c r="AC53" i="47" s="1"/>
  <c r="AA52" i="47"/>
  <c r="AC52" i="47" s="1"/>
  <c r="AA51" i="47"/>
  <c r="AC51" i="47" s="1"/>
  <c r="AA50" i="47"/>
  <c r="AC50" i="47" s="1"/>
  <c r="AA49" i="47"/>
  <c r="AC49" i="47" s="1"/>
  <c r="AA48" i="47"/>
  <c r="AC48" i="47" s="1"/>
  <c r="AA47" i="47"/>
  <c r="AC47" i="47" s="1"/>
  <c r="AA46" i="47"/>
  <c r="AC46" i="47" s="1"/>
  <c r="AA45" i="47"/>
  <c r="AC45" i="47" s="1"/>
  <c r="AA44" i="47"/>
  <c r="AC44" i="47" s="1"/>
  <c r="AA43" i="47"/>
  <c r="AC43" i="47" s="1"/>
  <c r="AA42" i="47"/>
  <c r="AC42" i="47" s="1"/>
  <c r="AA41" i="47"/>
  <c r="AC41" i="47" s="1"/>
  <c r="Y40" i="47"/>
  <c r="Y160" i="47" s="1"/>
  <c r="W40" i="47"/>
  <c r="U40" i="47"/>
  <c r="S40" i="47"/>
  <c r="Q40" i="47"/>
  <c r="Q160" i="47" s="1"/>
  <c r="O40" i="47"/>
  <c r="M40" i="47"/>
  <c r="K40" i="47"/>
  <c r="I40" i="47"/>
  <c r="I160" i="47" s="1"/>
  <c r="G40" i="47"/>
  <c r="E40" i="47"/>
  <c r="C40" i="47"/>
  <c r="AA39" i="47"/>
  <c r="AC39" i="47" s="1"/>
  <c r="AA38" i="47"/>
  <c r="AC38" i="47" s="1"/>
  <c r="AA37" i="47"/>
  <c r="AC37" i="47" s="1"/>
  <c r="Y34" i="47"/>
  <c r="W34" i="47"/>
  <c r="U34" i="47"/>
  <c r="S34" i="47"/>
  <c r="Q34" i="47"/>
  <c r="O34" i="47"/>
  <c r="M34" i="47"/>
  <c r="K34" i="47"/>
  <c r="I34" i="47"/>
  <c r="G34" i="47"/>
  <c r="E34" i="47"/>
  <c r="C34" i="47"/>
  <c r="AA33" i="47"/>
  <c r="AC33" i="47" s="1"/>
  <c r="AA32" i="47"/>
  <c r="AC32" i="47" s="1"/>
  <c r="AA31" i="47"/>
  <c r="AC31" i="47" s="1"/>
  <c r="AA30" i="47"/>
  <c r="AC30" i="47" s="1"/>
  <c r="AA29" i="47"/>
  <c r="AC29" i="47" s="1"/>
  <c r="AA28" i="47"/>
  <c r="AC28" i="47" s="1"/>
  <c r="AA27" i="47"/>
  <c r="AC27" i="47" s="1"/>
  <c r="AA26" i="47"/>
  <c r="AC26" i="47" s="1"/>
  <c r="AA25" i="47"/>
  <c r="AC25" i="47" s="1"/>
  <c r="AA24" i="47"/>
  <c r="AC24" i="47" s="1"/>
  <c r="AA23" i="47"/>
  <c r="AC23" i="47" s="1"/>
  <c r="AA22" i="47"/>
  <c r="AC22" i="47" s="1"/>
  <c r="AA21" i="47"/>
  <c r="AC21" i="47" s="1"/>
  <c r="Y20" i="47"/>
  <c r="Y35" i="47" s="1"/>
  <c r="W20" i="47"/>
  <c r="U20" i="47"/>
  <c r="U35" i="47" s="1"/>
  <c r="S20" i="47"/>
  <c r="S35" i="47" s="1"/>
  <c r="Q20" i="47"/>
  <c r="Q35" i="47" s="1"/>
  <c r="O20" i="47"/>
  <c r="M20" i="47"/>
  <c r="M35" i="47" s="1"/>
  <c r="K20" i="47"/>
  <c r="K35" i="47" s="1"/>
  <c r="I20" i="47"/>
  <c r="I35" i="47" s="1"/>
  <c r="G20" i="47"/>
  <c r="E20" i="47"/>
  <c r="E35" i="47" s="1"/>
  <c r="C20" i="47"/>
  <c r="C35" i="47" s="1"/>
  <c r="AA19" i="47"/>
  <c r="AC19" i="47" s="1"/>
  <c r="AA18" i="47"/>
  <c r="AC18" i="47" s="1"/>
  <c r="AA17" i="47"/>
  <c r="AC17" i="47" s="1"/>
  <c r="AA16" i="47"/>
  <c r="AC16" i="47" s="1"/>
  <c r="AA15" i="47"/>
  <c r="AC15" i="47" s="1"/>
  <c r="Y13" i="47"/>
  <c r="W13" i="47"/>
  <c r="U13" i="47"/>
  <c r="S13" i="47"/>
  <c r="Q13" i="47"/>
  <c r="O13" i="47"/>
  <c r="M13" i="47"/>
  <c r="K13" i="47"/>
  <c r="I13" i="47"/>
  <c r="G13" i="47"/>
  <c r="E13" i="47"/>
  <c r="C13" i="47"/>
  <c r="AA11" i="47"/>
  <c r="AC11" i="47" s="1"/>
  <c r="Y10" i="47"/>
  <c r="W10" i="47"/>
  <c r="X39" i="47" s="1"/>
  <c r="U10" i="47"/>
  <c r="S10" i="47"/>
  <c r="T59" i="47" s="1"/>
  <c r="Q10" i="47"/>
  <c r="O10" i="47"/>
  <c r="P51" i="47" s="1"/>
  <c r="M10" i="47"/>
  <c r="K10" i="47"/>
  <c r="L21" i="47" s="1"/>
  <c r="I10" i="47"/>
  <c r="G10" i="47"/>
  <c r="H39" i="47" s="1"/>
  <c r="E10" i="47"/>
  <c r="E14" i="47" s="1"/>
  <c r="E36" i="47" s="1"/>
  <c r="C10" i="47"/>
  <c r="D59" i="47" s="1"/>
  <c r="AA9" i="47"/>
  <c r="AC9" i="47" s="1"/>
  <c r="Z9" i="47"/>
  <c r="X9" i="47"/>
  <c r="V9" i="47"/>
  <c r="T9" i="47"/>
  <c r="R9" i="47"/>
  <c r="P9" i="47"/>
  <c r="N9" i="47"/>
  <c r="L9" i="47"/>
  <c r="J9" i="47"/>
  <c r="H9" i="47"/>
  <c r="F9" i="47"/>
  <c r="D9" i="47"/>
  <c r="AA8" i="47"/>
  <c r="AC8" i="47" s="1"/>
  <c r="Z8" i="47"/>
  <c r="X8" i="47"/>
  <c r="V8" i="47"/>
  <c r="T8" i="47"/>
  <c r="R8" i="47"/>
  <c r="P8" i="47"/>
  <c r="N8" i="47"/>
  <c r="L8" i="47"/>
  <c r="J8" i="47"/>
  <c r="H8" i="47"/>
  <c r="F8" i="47"/>
  <c r="D8" i="47"/>
  <c r="AA7" i="47"/>
  <c r="AC7" i="47" s="1"/>
  <c r="Z7" i="47"/>
  <c r="X7" i="47"/>
  <c r="V7" i="47"/>
  <c r="T7" i="47"/>
  <c r="R7" i="47"/>
  <c r="P7" i="47"/>
  <c r="N7" i="47"/>
  <c r="L7" i="47"/>
  <c r="J7" i="47"/>
  <c r="H7" i="47"/>
  <c r="F7" i="47"/>
  <c r="D7" i="47"/>
  <c r="AA6" i="47"/>
  <c r="AC6" i="47" s="1"/>
  <c r="Z6" i="47"/>
  <c r="X6" i="47"/>
  <c r="V6" i="47"/>
  <c r="T6" i="47"/>
  <c r="R6" i="47"/>
  <c r="P6" i="47"/>
  <c r="N6" i="47"/>
  <c r="L6" i="47"/>
  <c r="J6" i="47"/>
  <c r="H6" i="47"/>
  <c r="F6" i="47"/>
  <c r="D6" i="47"/>
  <c r="AA5" i="47"/>
  <c r="AC5" i="47" s="1"/>
  <c r="Z5" i="47"/>
  <c r="X5" i="47"/>
  <c r="V5" i="47"/>
  <c r="T5" i="47"/>
  <c r="R5" i="47"/>
  <c r="P5" i="47"/>
  <c r="N5" i="47"/>
  <c r="L5" i="47"/>
  <c r="J5" i="47"/>
  <c r="H5" i="47"/>
  <c r="F5" i="47"/>
  <c r="D5" i="47"/>
  <c r="AA4" i="47"/>
  <c r="AC4" i="47" s="1"/>
  <c r="Z4" i="47"/>
  <c r="X4" i="47"/>
  <c r="V4" i="47"/>
  <c r="T4" i="47"/>
  <c r="R4" i="47"/>
  <c r="P4" i="47"/>
  <c r="N4" i="47"/>
  <c r="L4" i="47"/>
  <c r="J4" i="47"/>
  <c r="H4" i="47"/>
  <c r="F4" i="47"/>
  <c r="D4" i="47"/>
  <c r="AA3" i="47"/>
  <c r="AB9" i="47" s="1"/>
  <c r="Z3" i="47"/>
  <c r="X3" i="47"/>
  <c r="V3" i="47"/>
  <c r="T3" i="47"/>
  <c r="R3" i="47"/>
  <c r="P3" i="47"/>
  <c r="N3" i="47"/>
  <c r="L3" i="47"/>
  <c r="J3" i="47"/>
  <c r="H3" i="47"/>
  <c r="F3" i="47"/>
  <c r="D3" i="47"/>
  <c r="AA164" i="46"/>
  <c r="AC164" i="46" s="1"/>
  <c r="AA163" i="46"/>
  <c r="AC163" i="46" s="1"/>
  <c r="AA162" i="46"/>
  <c r="AC162" i="46" s="1"/>
  <c r="Y159" i="46"/>
  <c r="W159" i="46"/>
  <c r="U159" i="46"/>
  <c r="S159" i="46"/>
  <c r="Q159" i="46"/>
  <c r="O159" i="46"/>
  <c r="M159" i="46"/>
  <c r="K159" i="46"/>
  <c r="I159" i="46"/>
  <c r="G159" i="46"/>
  <c r="E159" i="46"/>
  <c r="C159" i="46"/>
  <c r="AA158" i="46"/>
  <c r="AC158" i="46" s="1"/>
  <c r="AA157" i="46"/>
  <c r="AC157" i="46" s="1"/>
  <c r="AA156" i="46"/>
  <c r="AC156" i="46" s="1"/>
  <c r="AA151" i="46"/>
  <c r="AC151" i="46" s="1"/>
  <c r="AA150" i="46"/>
  <c r="AC150" i="46" s="1"/>
  <c r="AA149" i="46"/>
  <c r="AC149" i="46" s="1"/>
  <c r="AA148" i="46"/>
  <c r="AC148" i="46" s="1"/>
  <c r="AA147" i="46"/>
  <c r="AC147" i="46" s="1"/>
  <c r="AA146" i="46"/>
  <c r="AC146" i="46" s="1"/>
  <c r="AA144" i="46"/>
  <c r="AC144" i="46" s="1"/>
  <c r="AA143" i="46"/>
  <c r="AC143" i="46" s="1"/>
  <c r="AA140" i="46"/>
  <c r="AC140" i="46" s="1"/>
  <c r="Y139" i="46"/>
  <c r="W139" i="46"/>
  <c r="U139" i="46"/>
  <c r="S139" i="46"/>
  <c r="Q139" i="46"/>
  <c r="O139" i="46"/>
  <c r="M139" i="46"/>
  <c r="K139" i="46"/>
  <c r="I139" i="46"/>
  <c r="G139" i="46"/>
  <c r="E139" i="46"/>
  <c r="C139" i="46"/>
  <c r="AA138" i="46"/>
  <c r="AC138" i="46" s="1"/>
  <c r="AA137" i="46"/>
  <c r="AC137" i="46" s="1"/>
  <c r="AA136" i="46"/>
  <c r="AC136" i="46" s="1"/>
  <c r="AA135" i="46"/>
  <c r="AC135" i="46" s="1"/>
  <c r="AA134" i="46"/>
  <c r="AC134" i="46" s="1"/>
  <c r="AA133" i="46"/>
  <c r="AC133" i="46" s="1"/>
  <c r="AA132" i="46"/>
  <c r="AC132" i="46" s="1"/>
  <c r="AA131" i="46"/>
  <c r="AC131" i="46" s="1"/>
  <c r="AA130" i="46"/>
  <c r="AC130" i="46" s="1"/>
  <c r="AA129" i="46"/>
  <c r="AC129" i="46" s="1"/>
  <c r="AA128" i="46"/>
  <c r="AC128" i="46" s="1"/>
  <c r="AA127" i="46"/>
  <c r="AC127" i="46" s="1"/>
  <c r="AA126" i="46"/>
  <c r="AC126" i="46" s="1"/>
  <c r="Y125" i="46"/>
  <c r="W125" i="46"/>
  <c r="U125" i="46"/>
  <c r="S125" i="46"/>
  <c r="Q125" i="46"/>
  <c r="O125" i="46"/>
  <c r="M125" i="46"/>
  <c r="K125" i="46"/>
  <c r="I125" i="46"/>
  <c r="G125" i="46"/>
  <c r="E125" i="46"/>
  <c r="C125" i="46"/>
  <c r="AA125" i="46" s="1"/>
  <c r="AC125" i="46" s="1"/>
  <c r="AA120" i="46"/>
  <c r="AC120" i="46" s="1"/>
  <c r="AA119" i="46"/>
  <c r="AC119" i="46" s="1"/>
  <c r="AA118" i="46"/>
  <c r="AC118" i="46" s="1"/>
  <c r="AA117" i="46"/>
  <c r="AC117" i="46" s="1"/>
  <c r="AA116" i="46"/>
  <c r="AC116" i="46" s="1"/>
  <c r="AA115" i="46"/>
  <c r="AC115" i="46" s="1"/>
  <c r="AA114" i="46"/>
  <c r="AC114" i="46" s="1"/>
  <c r="AA113" i="46"/>
  <c r="AC113" i="46" s="1"/>
  <c r="AA112" i="46"/>
  <c r="AC112" i="46" s="1"/>
  <c r="AA111" i="46"/>
  <c r="AC111" i="46" s="1"/>
  <c r="AA110" i="46"/>
  <c r="AC110" i="46" s="1"/>
  <c r="AA109" i="46"/>
  <c r="AC109" i="46" s="1"/>
  <c r="AA108" i="46"/>
  <c r="AC108" i="46" s="1"/>
  <c r="AA107" i="46"/>
  <c r="AC107" i="46" s="1"/>
  <c r="AA106" i="46"/>
  <c r="AC106" i="46" s="1"/>
  <c r="AA105" i="46"/>
  <c r="AC105" i="46" s="1"/>
  <c r="AA104" i="46"/>
  <c r="AC104" i="46" s="1"/>
  <c r="AA103" i="46"/>
  <c r="AC103" i="46" s="1"/>
  <c r="AA102" i="46"/>
  <c r="AC102" i="46" s="1"/>
  <c r="AA101" i="46"/>
  <c r="AC101" i="46" s="1"/>
  <c r="AA100" i="46"/>
  <c r="AC100" i="46" s="1"/>
  <c r="Y99" i="46"/>
  <c r="W99" i="46"/>
  <c r="U99" i="46"/>
  <c r="S99" i="46"/>
  <c r="Q99" i="46"/>
  <c r="O99" i="46"/>
  <c r="M99" i="46"/>
  <c r="K99" i="46"/>
  <c r="I99" i="46"/>
  <c r="G99" i="46"/>
  <c r="E99" i="46"/>
  <c r="C99" i="46"/>
  <c r="AA94" i="46"/>
  <c r="AC94" i="46" s="1"/>
  <c r="AA93" i="46"/>
  <c r="AC93" i="46" s="1"/>
  <c r="AA92" i="46"/>
  <c r="AC92" i="46" s="1"/>
  <c r="AA91" i="46"/>
  <c r="AC91" i="46" s="1"/>
  <c r="AA90" i="46"/>
  <c r="AC90" i="46" s="1"/>
  <c r="AA89" i="46"/>
  <c r="AC89" i="46" s="1"/>
  <c r="AA88" i="46"/>
  <c r="AC88" i="46" s="1"/>
  <c r="AA87" i="46"/>
  <c r="AC87" i="46" s="1"/>
  <c r="AA86" i="46"/>
  <c r="AC86" i="46" s="1"/>
  <c r="AA85" i="46"/>
  <c r="AC85" i="46" s="1"/>
  <c r="AA84" i="46"/>
  <c r="AC84" i="46" s="1"/>
  <c r="AA83" i="46"/>
  <c r="AC83" i="46" s="1"/>
  <c r="AA82" i="46"/>
  <c r="AC82" i="46" s="1"/>
  <c r="AA81" i="46"/>
  <c r="AC81" i="46" s="1"/>
  <c r="AA80" i="46"/>
  <c r="AC80" i="46" s="1"/>
  <c r="AA79" i="46"/>
  <c r="AC79" i="46" s="1"/>
  <c r="Y78" i="46"/>
  <c r="W78" i="46"/>
  <c r="U78" i="46"/>
  <c r="S78" i="46"/>
  <c r="Q78" i="46"/>
  <c r="O78" i="46"/>
  <c r="M78" i="46"/>
  <c r="K78" i="46"/>
  <c r="I78" i="46"/>
  <c r="G78" i="46"/>
  <c r="E78" i="46"/>
  <c r="C78" i="46"/>
  <c r="AA73" i="46"/>
  <c r="AC73" i="46" s="1"/>
  <c r="AA72" i="46"/>
  <c r="AC72" i="46" s="1"/>
  <c r="AA71" i="46"/>
  <c r="AC71" i="46" s="1"/>
  <c r="AA70" i="46"/>
  <c r="AC70" i="46" s="1"/>
  <c r="AA69" i="46"/>
  <c r="AC69" i="46" s="1"/>
  <c r="AA68" i="46"/>
  <c r="AC68" i="46" s="1"/>
  <c r="AA67" i="46"/>
  <c r="AC67" i="46" s="1"/>
  <c r="AA66" i="46"/>
  <c r="AC66" i="46" s="1"/>
  <c r="AA65" i="46"/>
  <c r="AC65" i="46" s="1"/>
  <c r="AA64" i="46"/>
  <c r="AC64" i="46" s="1"/>
  <c r="AA63" i="46"/>
  <c r="AC63" i="46" s="1"/>
  <c r="AA62" i="46"/>
  <c r="AC62" i="46" s="1"/>
  <c r="AA61" i="46"/>
  <c r="AC61" i="46" s="1"/>
  <c r="AA60" i="46"/>
  <c r="AC60" i="46" s="1"/>
  <c r="AA59" i="46"/>
  <c r="AC59" i="46" s="1"/>
  <c r="AA58" i="46"/>
  <c r="AC58" i="46" s="1"/>
  <c r="AA57" i="46"/>
  <c r="AC57" i="46" s="1"/>
  <c r="AA56" i="46"/>
  <c r="AC56" i="46" s="1"/>
  <c r="AA55" i="46"/>
  <c r="AC55" i="46" s="1"/>
  <c r="AA54" i="46"/>
  <c r="AC54" i="46" s="1"/>
  <c r="AA53" i="46"/>
  <c r="AC53" i="46" s="1"/>
  <c r="AC52" i="46"/>
  <c r="AA52" i="46"/>
  <c r="AA51" i="46"/>
  <c r="AC51" i="46" s="1"/>
  <c r="AA50" i="46"/>
  <c r="AC50" i="46" s="1"/>
  <c r="AA49" i="46"/>
  <c r="AC49" i="46" s="1"/>
  <c r="AA48" i="46"/>
  <c r="AC48" i="46" s="1"/>
  <c r="AA47" i="46"/>
  <c r="AC47" i="46" s="1"/>
  <c r="AA46" i="46"/>
  <c r="AC46" i="46" s="1"/>
  <c r="AA45" i="46"/>
  <c r="AC45" i="46" s="1"/>
  <c r="AA44" i="46"/>
  <c r="AC44" i="46" s="1"/>
  <c r="AA43" i="46"/>
  <c r="AC43" i="46" s="1"/>
  <c r="AA42" i="46"/>
  <c r="AC42" i="46" s="1"/>
  <c r="AA41" i="46"/>
  <c r="AC41" i="46" s="1"/>
  <c r="Y40" i="46"/>
  <c r="W40" i="46"/>
  <c r="W160" i="46" s="1"/>
  <c r="U40" i="46"/>
  <c r="S40" i="46"/>
  <c r="S160" i="46" s="1"/>
  <c r="Q40" i="46"/>
  <c r="O40" i="46"/>
  <c r="O160" i="46" s="1"/>
  <c r="M40" i="46"/>
  <c r="K40" i="46"/>
  <c r="K160" i="46" s="1"/>
  <c r="I40" i="46"/>
  <c r="G40" i="46"/>
  <c r="G160" i="46" s="1"/>
  <c r="E40" i="46"/>
  <c r="C40" i="46"/>
  <c r="C160" i="46" s="1"/>
  <c r="AA39" i="46"/>
  <c r="AC39" i="46" s="1"/>
  <c r="AA38" i="46"/>
  <c r="AC38" i="46" s="1"/>
  <c r="AA37" i="46"/>
  <c r="AC37" i="46" s="1"/>
  <c r="Y34" i="46"/>
  <c r="W34" i="46"/>
  <c r="U34" i="46"/>
  <c r="S34" i="46"/>
  <c r="Q34" i="46"/>
  <c r="O34" i="46"/>
  <c r="M34" i="46"/>
  <c r="K34" i="46"/>
  <c r="I34" i="46"/>
  <c r="G34" i="46"/>
  <c r="E34" i="46"/>
  <c r="C34" i="46"/>
  <c r="AA33" i="46"/>
  <c r="AC33" i="46" s="1"/>
  <c r="AA32" i="46"/>
  <c r="AC32" i="46" s="1"/>
  <c r="AA31" i="46"/>
  <c r="AC31" i="46" s="1"/>
  <c r="AA30" i="46"/>
  <c r="AC30" i="46" s="1"/>
  <c r="AA29" i="46"/>
  <c r="AC29" i="46" s="1"/>
  <c r="AA28" i="46"/>
  <c r="AC28" i="46" s="1"/>
  <c r="AA27" i="46"/>
  <c r="AC27" i="46" s="1"/>
  <c r="AA26" i="46"/>
  <c r="AC26" i="46" s="1"/>
  <c r="AA25" i="46"/>
  <c r="AC25" i="46" s="1"/>
  <c r="AA24" i="46"/>
  <c r="AC24" i="46" s="1"/>
  <c r="AA23" i="46"/>
  <c r="AC23" i="46" s="1"/>
  <c r="AA22" i="46"/>
  <c r="AC22" i="46" s="1"/>
  <c r="AA21" i="46"/>
  <c r="AC21" i="46" s="1"/>
  <c r="Y20" i="46"/>
  <c r="W20" i="46"/>
  <c r="W35" i="46" s="1"/>
  <c r="U20" i="46"/>
  <c r="U35" i="46" s="1"/>
  <c r="S20" i="46"/>
  <c r="S35" i="46" s="1"/>
  <c r="Q20" i="46"/>
  <c r="O20" i="46"/>
  <c r="O35" i="46" s="1"/>
  <c r="M20" i="46"/>
  <c r="M35" i="46" s="1"/>
  <c r="K20" i="46"/>
  <c r="K35" i="46" s="1"/>
  <c r="I20" i="46"/>
  <c r="G20" i="46"/>
  <c r="G35" i="46" s="1"/>
  <c r="E20" i="46"/>
  <c r="E35" i="46" s="1"/>
  <c r="C20" i="46"/>
  <c r="C35" i="46" s="1"/>
  <c r="AA19" i="46"/>
  <c r="AC19" i="46" s="1"/>
  <c r="AA18" i="46"/>
  <c r="AC18" i="46" s="1"/>
  <c r="AA17" i="46"/>
  <c r="AC17" i="46" s="1"/>
  <c r="AA16" i="46"/>
  <c r="AC16" i="46" s="1"/>
  <c r="AA15" i="46"/>
  <c r="AC15" i="46" s="1"/>
  <c r="Y13" i="46"/>
  <c r="W13" i="46"/>
  <c r="U13" i="46"/>
  <c r="S13" i="46"/>
  <c r="Q13" i="46"/>
  <c r="O13" i="46"/>
  <c r="M13" i="46"/>
  <c r="K13" i="46"/>
  <c r="I13" i="46"/>
  <c r="G13" i="46"/>
  <c r="E13" i="46"/>
  <c r="C13" i="46"/>
  <c r="AA11" i="46"/>
  <c r="AC11" i="46" s="1"/>
  <c r="Y10" i="46"/>
  <c r="Z54" i="46" s="1"/>
  <c r="W10" i="46"/>
  <c r="X58" i="46" s="1"/>
  <c r="U10" i="46"/>
  <c r="V40" i="46" s="1"/>
  <c r="S10" i="46"/>
  <c r="Q10" i="46"/>
  <c r="R54" i="46" s="1"/>
  <c r="O10" i="46"/>
  <c r="P40" i="46" s="1"/>
  <c r="M10" i="46"/>
  <c r="N40" i="46" s="1"/>
  <c r="K10" i="46"/>
  <c r="L65" i="46" s="1"/>
  <c r="I10" i="46"/>
  <c r="J54" i="46" s="1"/>
  <c r="G10" i="46"/>
  <c r="H58" i="46" s="1"/>
  <c r="E10" i="46"/>
  <c r="F40" i="46" s="1"/>
  <c r="C10" i="46"/>
  <c r="AA9" i="46"/>
  <c r="AC9" i="46" s="1"/>
  <c r="Z9" i="46"/>
  <c r="X9" i="46"/>
  <c r="V9" i="46"/>
  <c r="T9" i="46"/>
  <c r="R9" i="46"/>
  <c r="P9" i="46"/>
  <c r="N9" i="46"/>
  <c r="L9" i="46"/>
  <c r="J9" i="46"/>
  <c r="H9" i="46"/>
  <c r="F9" i="46"/>
  <c r="D9" i="46"/>
  <c r="AA8" i="46"/>
  <c r="AC8" i="46" s="1"/>
  <c r="Z8" i="46"/>
  <c r="X8" i="46"/>
  <c r="V8" i="46"/>
  <c r="T8" i="46"/>
  <c r="R8" i="46"/>
  <c r="P8" i="46"/>
  <c r="N8" i="46"/>
  <c r="L8" i="46"/>
  <c r="J8" i="46"/>
  <c r="H8" i="46"/>
  <c r="F8" i="46"/>
  <c r="D8" i="46"/>
  <c r="AA7" i="46"/>
  <c r="AC7" i="46" s="1"/>
  <c r="Z7" i="46"/>
  <c r="X7" i="46"/>
  <c r="V7" i="46"/>
  <c r="T7" i="46"/>
  <c r="R7" i="46"/>
  <c r="P7" i="46"/>
  <c r="N7" i="46"/>
  <c r="L7" i="46"/>
  <c r="J7" i="46"/>
  <c r="H7" i="46"/>
  <c r="F7" i="46"/>
  <c r="D7" i="46"/>
  <c r="AA6" i="46"/>
  <c r="AC6" i="46" s="1"/>
  <c r="Z6" i="46"/>
  <c r="X6" i="46"/>
  <c r="V6" i="46"/>
  <c r="T6" i="46"/>
  <c r="R6" i="46"/>
  <c r="P6" i="46"/>
  <c r="N6" i="46"/>
  <c r="L6" i="46"/>
  <c r="J6" i="46"/>
  <c r="H6" i="46"/>
  <c r="F6" i="46"/>
  <c r="D6" i="46"/>
  <c r="AA5" i="46"/>
  <c r="AC5" i="46" s="1"/>
  <c r="Z5" i="46"/>
  <c r="X5" i="46"/>
  <c r="V5" i="46"/>
  <c r="T5" i="46"/>
  <c r="R5" i="46"/>
  <c r="P5" i="46"/>
  <c r="N5" i="46"/>
  <c r="L5" i="46"/>
  <c r="J5" i="46"/>
  <c r="H5" i="46"/>
  <c r="F5" i="46"/>
  <c r="D5" i="46"/>
  <c r="AA4" i="46"/>
  <c r="AC4" i="46" s="1"/>
  <c r="Z4" i="46"/>
  <c r="X4" i="46"/>
  <c r="V4" i="46"/>
  <c r="T4" i="46"/>
  <c r="R4" i="46"/>
  <c r="P4" i="46"/>
  <c r="N4" i="46"/>
  <c r="L4" i="46"/>
  <c r="J4" i="46"/>
  <c r="H4" i="46"/>
  <c r="F4" i="46"/>
  <c r="D4" i="46"/>
  <c r="AA3" i="46"/>
  <c r="AC3" i="46" s="1"/>
  <c r="Z3" i="46"/>
  <c r="X3" i="46"/>
  <c r="V3" i="46"/>
  <c r="T3" i="46"/>
  <c r="R3" i="46"/>
  <c r="P3" i="46"/>
  <c r="N3" i="46"/>
  <c r="L3" i="46"/>
  <c r="J3" i="46"/>
  <c r="H3" i="46"/>
  <c r="F3" i="46"/>
  <c r="D3" i="46"/>
  <c r="AA164" i="50"/>
  <c r="AC164" i="50" s="1"/>
  <c r="AA163" i="50"/>
  <c r="AC163" i="50" s="1"/>
  <c r="AA162" i="50"/>
  <c r="AC162" i="50" s="1"/>
  <c r="Y159" i="50"/>
  <c r="W159" i="50"/>
  <c r="U159" i="50"/>
  <c r="S159" i="50"/>
  <c r="Q159" i="50"/>
  <c r="O159" i="50"/>
  <c r="M159" i="50"/>
  <c r="K159" i="50"/>
  <c r="I159" i="50"/>
  <c r="G159" i="50"/>
  <c r="E159" i="50"/>
  <c r="C159" i="50"/>
  <c r="AA159" i="50" s="1"/>
  <c r="AC159" i="50" s="1"/>
  <c r="AA158" i="50"/>
  <c r="AC158" i="50" s="1"/>
  <c r="AA157" i="50"/>
  <c r="AC157" i="50" s="1"/>
  <c r="AA156" i="50"/>
  <c r="AC156" i="50" s="1"/>
  <c r="AA151" i="50"/>
  <c r="AC151" i="50" s="1"/>
  <c r="AA150" i="50"/>
  <c r="AC150" i="50" s="1"/>
  <c r="AA149" i="50"/>
  <c r="AC149" i="50" s="1"/>
  <c r="AA148" i="50"/>
  <c r="AC148" i="50" s="1"/>
  <c r="AA147" i="50"/>
  <c r="AC147" i="50" s="1"/>
  <c r="AA146" i="50"/>
  <c r="AC146" i="50" s="1"/>
  <c r="AA144" i="50"/>
  <c r="AC144" i="50" s="1"/>
  <c r="AA143" i="50"/>
  <c r="AC143" i="50" s="1"/>
  <c r="AA140" i="50"/>
  <c r="AC140" i="50" s="1"/>
  <c r="Y139" i="50"/>
  <c r="W139" i="50"/>
  <c r="U139" i="50"/>
  <c r="S139" i="50"/>
  <c r="Q139" i="50"/>
  <c r="O139" i="50"/>
  <c r="M139" i="50"/>
  <c r="K139" i="50"/>
  <c r="I139" i="50"/>
  <c r="G139" i="50"/>
  <c r="E139" i="50"/>
  <c r="C139" i="50"/>
  <c r="AA139" i="50" s="1"/>
  <c r="AC139" i="50" s="1"/>
  <c r="AA138" i="50"/>
  <c r="AC138" i="50" s="1"/>
  <c r="AA137" i="50"/>
  <c r="AC137" i="50" s="1"/>
  <c r="AA136" i="50"/>
  <c r="AC136" i="50" s="1"/>
  <c r="AA135" i="50"/>
  <c r="AC135" i="50" s="1"/>
  <c r="AA134" i="50"/>
  <c r="AC134" i="50" s="1"/>
  <c r="AA133" i="50"/>
  <c r="AC133" i="50" s="1"/>
  <c r="AA132" i="50"/>
  <c r="AC132" i="50" s="1"/>
  <c r="AA131" i="50"/>
  <c r="AC131" i="50" s="1"/>
  <c r="AA130" i="50"/>
  <c r="AC130" i="50" s="1"/>
  <c r="AA129" i="50"/>
  <c r="AC129" i="50" s="1"/>
  <c r="AA128" i="50"/>
  <c r="AC128" i="50" s="1"/>
  <c r="AA127" i="50"/>
  <c r="AC127" i="50" s="1"/>
  <c r="AA126" i="50"/>
  <c r="AC126" i="50" s="1"/>
  <c r="Y125" i="50"/>
  <c r="W125" i="50"/>
  <c r="U125" i="50"/>
  <c r="S125" i="50"/>
  <c r="Q125" i="50"/>
  <c r="O125" i="50"/>
  <c r="M125" i="50"/>
  <c r="K125" i="50"/>
  <c r="I125" i="50"/>
  <c r="G125" i="50"/>
  <c r="E125" i="50"/>
  <c r="C125" i="50"/>
  <c r="AA120" i="50"/>
  <c r="AC120" i="50" s="1"/>
  <c r="AA119" i="50"/>
  <c r="AC119" i="50" s="1"/>
  <c r="AA118" i="50"/>
  <c r="AC118" i="50" s="1"/>
  <c r="AA117" i="50"/>
  <c r="AC117" i="50" s="1"/>
  <c r="AA116" i="50"/>
  <c r="AC116" i="50" s="1"/>
  <c r="AA115" i="50"/>
  <c r="AC115" i="50" s="1"/>
  <c r="AA114" i="50"/>
  <c r="AC114" i="50" s="1"/>
  <c r="AA113" i="50"/>
  <c r="AC113" i="50" s="1"/>
  <c r="AA112" i="50"/>
  <c r="AC112" i="50" s="1"/>
  <c r="AA111" i="50"/>
  <c r="AC111" i="50" s="1"/>
  <c r="AA110" i="50"/>
  <c r="AC110" i="50" s="1"/>
  <c r="AA109" i="50"/>
  <c r="AC109" i="50" s="1"/>
  <c r="AA108" i="50"/>
  <c r="AC108" i="50" s="1"/>
  <c r="AA107" i="50"/>
  <c r="AC107" i="50" s="1"/>
  <c r="AA106" i="50"/>
  <c r="AC106" i="50" s="1"/>
  <c r="AA105" i="50"/>
  <c r="AC105" i="50" s="1"/>
  <c r="AA104" i="50"/>
  <c r="AC104" i="50" s="1"/>
  <c r="AA103" i="50"/>
  <c r="AC103" i="50" s="1"/>
  <c r="AA102" i="50"/>
  <c r="AC102" i="50" s="1"/>
  <c r="AA101" i="50"/>
  <c r="AC101" i="50" s="1"/>
  <c r="AA100" i="50"/>
  <c r="AC100" i="50" s="1"/>
  <c r="Y99" i="50"/>
  <c r="W99" i="50"/>
  <c r="U99" i="50"/>
  <c r="S99" i="50"/>
  <c r="Q99" i="50"/>
  <c r="O99" i="50"/>
  <c r="M99" i="50"/>
  <c r="K99" i="50"/>
  <c r="I99" i="50"/>
  <c r="G99" i="50"/>
  <c r="E99" i="50"/>
  <c r="C99" i="50"/>
  <c r="AA94" i="50"/>
  <c r="AC94" i="50" s="1"/>
  <c r="AA93" i="50"/>
  <c r="AC93" i="50" s="1"/>
  <c r="AA92" i="50"/>
  <c r="AC92" i="50" s="1"/>
  <c r="AA91" i="50"/>
  <c r="AC91" i="50" s="1"/>
  <c r="AA90" i="50"/>
  <c r="AC90" i="50" s="1"/>
  <c r="AA89" i="50"/>
  <c r="AC89" i="50" s="1"/>
  <c r="AA88" i="50"/>
  <c r="AC88" i="50" s="1"/>
  <c r="AA87" i="50"/>
  <c r="AC87" i="50" s="1"/>
  <c r="AA86" i="50"/>
  <c r="AC86" i="50" s="1"/>
  <c r="AA85" i="50"/>
  <c r="AC85" i="50" s="1"/>
  <c r="AA84" i="50"/>
  <c r="AC84" i="50" s="1"/>
  <c r="AA83" i="50"/>
  <c r="AC83" i="50" s="1"/>
  <c r="AA82" i="50"/>
  <c r="AC82" i="50" s="1"/>
  <c r="AA81" i="50"/>
  <c r="AC81" i="50" s="1"/>
  <c r="AA80" i="50"/>
  <c r="AC80" i="50" s="1"/>
  <c r="AA79" i="50"/>
  <c r="AC79" i="50" s="1"/>
  <c r="Y78" i="50"/>
  <c r="W78" i="50"/>
  <c r="U78" i="50"/>
  <c r="S78" i="50"/>
  <c r="Q78" i="50"/>
  <c r="O78" i="50"/>
  <c r="M78" i="50"/>
  <c r="K78" i="50"/>
  <c r="I78" i="50"/>
  <c r="G78" i="50"/>
  <c r="E78" i="50"/>
  <c r="C78" i="50"/>
  <c r="AA73" i="50"/>
  <c r="AC73" i="50" s="1"/>
  <c r="AA72" i="50"/>
  <c r="AC72" i="50" s="1"/>
  <c r="AA71" i="50"/>
  <c r="AC71" i="50" s="1"/>
  <c r="AA70" i="50"/>
  <c r="AC70" i="50" s="1"/>
  <c r="AA69" i="50"/>
  <c r="AC69" i="50" s="1"/>
  <c r="AA68" i="50"/>
  <c r="AC68" i="50" s="1"/>
  <c r="AA67" i="50"/>
  <c r="AC67" i="50" s="1"/>
  <c r="AA66" i="50"/>
  <c r="AC66" i="50" s="1"/>
  <c r="AA65" i="50"/>
  <c r="AC65" i="50" s="1"/>
  <c r="AA64" i="50"/>
  <c r="AC64" i="50" s="1"/>
  <c r="AA63" i="50"/>
  <c r="AC63" i="50" s="1"/>
  <c r="AA62" i="50"/>
  <c r="AC62" i="50" s="1"/>
  <c r="AA61" i="50"/>
  <c r="AC61" i="50" s="1"/>
  <c r="AA60" i="50"/>
  <c r="AC60" i="50" s="1"/>
  <c r="AA59" i="50"/>
  <c r="AC59" i="50" s="1"/>
  <c r="AA58" i="50"/>
  <c r="AC58" i="50" s="1"/>
  <c r="AA57" i="50"/>
  <c r="AC57" i="50" s="1"/>
  <c r="AA56" i="50"/>
  <c r="AC56" i="50" s="1"/>
  <c r="AA55" i="50"/>
  <c r="AC55" i="50" s="1"/>
  <c r="AA54" i="50"/>
  <c r="AC54" i="50" s="1"/>
  <c r="AA53" i="50"/>
  <c r="AC53" i="50" s="1"/>
  <c r="AA52" i="50"/>
  <c r="AC52" i="50" s="1"/>
  <c r="AA51" i="50"/>
  <c r="AC51" i="50" s="1"/>
  <c r="AA50" i="50"/>
  <c r="AC50" i="50" s="1"/>
  <c r="AA49" i="50"/>
  <c r="AC49" i="50" s="1"/>
  <c r="AA48" i="50"/>
  <c r="AC48" i="50" s="1"/>
  <c r="AA47" i="50"/>
  <c r="AC47" i="50" s="1"/>
  <c r="AA46" i="50"/>
  <c r="AC46" i="50" s="1"/>
  <c r="AA45" i="50"/>
  <c r="AC45" i="50" s="1"/>
  <c r="AA44" i="50"/>
  <c r="AC44" i="50" s="1"/>
  <c r="AA43" i="50"/>
  <c r="AC43" i="50" s="1"/>
  <c r="AA42" i="50"/>
  <c r="AC42" i="50" s="1"/>
  <c r="AA41" i="50"/>
  <c r="AC41" i="50" s="1"/>
  <c r="Y40" i="50"/>
  <c r="Y160" i="50" s="1"/>
  <c r="W40" i="50"/>
  <c r="U40" i="50"/>
  <c r="S40" i="50"/>
  <c r="Q40" i="50"/>
  <c r="Q160" i="50" s="1"/>
  <c r="O40" i="50"/>
  <c r="M40" i="50"/>
  <c r="K40" i="50"/>
  <c r="I40" i="50"/>
  <c r="I160" i="50" s="1"/>
  <c r="G40" i="50"/>
  <c r="E40" i="50"/>
  <c r="C40" i="50"/>
  <c r="AA39" i="50"/>
  <c r="AC39" i="50" s="1"/>
  <c r="AA38" i="50"/>
  <c r="AC38" i="50" s="1"/>
  <c r="AA37" i="50"/>
  <c r="AC37" i="50" s="1"/>
  <c r="Y34" i="50"/>
  <c r="W34" i="50"/>
  <c r="U34" i="50"/>
  <c r="S34" i="50"/>
  <c r="Q34" i="50"/>
  <c r="O34" i="50"/>
  <c r="M34" i="50"/>
  <c r="K34" i="50"/>
  <c r="I34" i="50"/>
  <c r="G34" i="50"/>
  <c r="E34" i="50"/>
  <c r="C34" i="50"/>
  <c r="AA33" i="50"/>
  <c r="AC33" i="50" s="1"/>
  <c r="AA32" i="50"/>
  <c r="AC32" i="50" s="1"/>
  <c r="AA31" i="50"/>
  <c r="AC31" i="50" s="1"/>
  <c r="AA30" i="50"/>
  <c r="AC30" i="50" s="1"/>
  <c r="AA29" i="50"/>
  <c r="AC29" i="50" s="1"/>
  <c r="AA28" i="50"/>
  <c r="AC28" i="50" s="1"/>
  <c r="AA27" i="50"/>
  <c r="AC27" i="50" s="1"/>
  <c r="AA26" i="50"/>
  <c r="AC26" i="50" s="1"/>
  <c r="AA25" i="50"/>
  <c r="AC25" i="50" s="1"/>
  <c r="AA24" i="50"/>
  <c r="AC24" i="50" s="1"/>
  <c r="AA23" i="50"/>
  <c r="AC23" i="50" s="1"/>
  <c r="AA22" i="50"/>
  <c r="AC22" i="50" s="1"/>
  <c r="AA21" i="50"/>
  <c r="AC21" i="50" s="1"/>
  <c r="Y20" i="50"/>
  <c r="Y35" i="50" s="1"/>
  <c r="W20" i="50"/>
  <c r="U20" i="50"/>
  <c r="U35" i="50" s="1"/>
  <c r="S20" i="50"/>
  <c r="S35" i="50" s="1"/>
  <c r="Q20" i="50"/>
  <c r="Q35" i="50" s="1"/>
  <c r="O20" i="50"/>
  <c r="M20" i="50"/>
  <c r="M35" i="50" s="1"/>
  <c r="K20" i="50"/>
  <c r="K35" i="50" s="1"/>
  <c r="I20" i="50"/>
  <c r="I35" i="50" s="1"/>
  <c r="G20" i="50"/>
  <c r="E20" i="50"/>
  <c r="E35" i="50" s="1"/>
  <c r="C20" i="50"/>
  <c r="C35" i="50" s="1"/>
  <c r="AA19" i="50"/>
  <c r="AC19" i="50" s="1"/>
  <c r="AA18" i="50"/>
  <c r="AC18" i="50" s="1"/>
  <c r="AA17" i="50"/>
  <c r="AC17" i="50" s="1"/>
  <c r="AA16" i="50"/>
  <c r="AC16" i="50" s="1"/>
  <c r="AA15" i="50"/>
  <c r="AC15" i="50" s="1"/>
  <c r="Y13" i="50"/>
  <c r="W13" i="50"/>
  <c r="U13" i="50"/>
  <c r="S13" i="50"/>
  <c r="Q13" i="50"/>
  <c r="O13" i="50"/>
  <c r="M13" i="50"/>
  <c r="K13" i="50"/>
  <c r="I13" i="50"/>
  <c r="G13" i="50"/>
  <c r="E13" i="50"/>
  <c r="C13" i="50"/>
  <c r="AA13" i="50" s="1"/>
  <c r="AC13" i="50" s="1"/>
  <c r="AA11" i="50"/>
  <c r="AC11" i="50" s="1"/>
  <c r="Y10" i="50"/>
  <c r="W10" i="50"/>
  <c r="X19" i="50" s="1"/>
  <c r="U10" i="50"/>
  <c r="S10" i="50"/>
  <c r="T19" i="50" s="1"/>
  <c r="Q10" i="50"/>
  <c r="O10" i="50"/>
  <c r="P33" i="50" s="1"/>
  <c r="M10" i="50"/>
  <c r="K10" i="50"/>
  <c r="L33" i="50" s="1"/>
  <c r="I10" i="50"/>
  <c r="G10" i="50"/>
  <c r="H19" i="50" s="1"/>
  <c r="E10" i="50"/>
  <c r="C10" i="50"/>
  <c r="D19" i="50" s="1"/>
  <c r="AA9" i="50"/>
  <c r="AC9" i="50" s="1"/>
  <c r="Z9" i="50"/>
  <c r="X9" i="50"/>
  <c r="V9" i="50"/>
  <c r="T9" i="50"/>
  <c r="R9" i="50"/>
  <c r="P9" i="50"/>
  <c r="N9" i="50"/>
  <c r="L9" i="50"/>
  <c r="J9" i="50"/>
  <c r="H9" i="50"/>
  <c r="F9" i="50"/>
  <c r="D9" i="50"/>
  <c r="AA8" i="50"/>
  <c r="AC8" i="50" s="1"/>
  <c r="Z8" i="50"/>
  <c r="X8" i="50"/>
  <c r="V8" i="50"/>
  <c r="T8" i="50"/>
  <c r="R8" i="50"/>
  <c r="P8" i="50"/>
  <c r="N8" i="50"/>
  <c r="L8" i="50"/>
  <c r="J8" i="50"/>
  <c r="H8" i="50"/>
  <c r="F8" i="50"/>
  <c r="D8" i="50"/>
  <c r="AA7" i="50"/>
  <c r="AC7" i="50" s="1"/>
  <c r="Z7" i="50"/>
  <c r="X7" i="50"/>
  <c r="V7" i="50"/>
  <c r="T7" i="50"/>
  <c r="R7" i="50"/>
  <c r="P7" i="50"/>
  <c r="N7" i="50"/>
  <c r="L7" i="50"/>
  <c r="J7" i="50"/>
  <c r="H7" i="50"/>
  <c r="F7" i="50"/>
  <c r="D7" i="50"/>
  <c r="AA6" i="50"/>
  <c r="AC6" i="50" s="1"/>
  <c r="Z6" i="50"/>
  <c r="X6" i="50"/>
  <c r="V6" i="50"/>
  <c r="T6" i="50"/>
  <c r="R6" i="50"/>
  <c r="P6" i="50"/>
  <c r="N6" i="50"/>
  <c r="L6" i="50"/>
  <c r="J6" i="50"/>
  <c r="H6" i="50"/>
  <c r="F6" i="50"/>
  <c r="D6" i="50"/>
  <c r="AA5" i="50"/>
  <c r="AC5" i="50" s="1"/>
  <c r="Z5" i="50"/>
  <c r="X5" i="50"/>
  <c r="V5" i="50"/>
  <c r="T5" i="50"/>
  <c r="R5" i="50"/>
  <c r="P5" i="50"/>
  <c r="N5" i="50"/>
  <c r="L5" i="50"/>
  <c r="J5" i="50"/>
  <c r="H5" i="50"/>
  <c r="F5" i="50"/>
  <c r="D5" i="50"/>
  <c r="AA4" i="50"/>
  <c r="AC4" i="50" s="1"/>
  <c r="Z4" i="50"/>
  <c r="X4" i="50"/>
  <c r="V4" i="50"/>
  <c r="T4" i="50"/>
  <c r="R4" i="50"/>
  <c r="P4" i="50"/>
  <c r="N4" i="50"/>
  <c r="L4" i="50"/>
  <c r="J4" i="50"/>
  <c r="H4" i="50"/>
  <c r="F4" i="50"/>
  <c r="D4" i="50"/>
  <c r="AA3" i="50"/>
  <c r="AB3" i="50" s="1"/>
  <c r="Z3" i="50"/>
  <c r="X3" i="50"/>
  <c r="V3" i="50"/>
  <c r="T3" i="50"/>
  <c r="R3" i="50"/>
  <c r="P3" i="50"/>
  <c r="N3" i="50"/>
  <c r="L3" i="50"/>
  <c r="J3" i="50"/>
  <c r="H3" i="50"/>
  <c r="F3" i="50"/>
  <c r="D3" i="50"/>
  <c r="AA164" i="49"/>
  <c r="AC164" i="49" s="1"/>
  <c r="AA163" i="49"/>
  <c r="AC163" i="49" s="1"/>
  <c r="AA162" i="49"/>
  <c r="AC162" i="49" s="1"/>
  <c r="Y159" i="49"/>
  <c r="W159" i="49"/>
  <c r="U159" i="49"/>
  <c r="S159" i="49"/>
  <c r="Q159" i="49"/>
  <c r="O159" i="49"/>
  <c r="M159" i="49"/>
  <c r="K159" i="49"/>
  <c r="I159" i="49"/>
  <c r="G159" i="49"/>
  <c r="E159" i="49"/>
  <c r="C159" i="49"/>
  <c r="AA158" i="49"/>
  <c r="AC158" i="49" s="1"/>
  <c r="AA157" i="49"/>
  <c r="AC157" i="49" s="1"/>
  <c r="AA156" i="49"/>
  <c r="AC156" i="49" s="1"/>
  <c r="AA151" i="49"/>
  <c r="AC151" i="49" s="1"/>
  <c r="AA150" i="49"/>
  <c r="AC150" i="49" s="1"/>
  <c r="AA149" i="49"/>
  <c r="AC149" i="49" s="1"/>
  <c r="AA148" i="49"/>
  <c r="AC148" i="49" s="1"/>
  <c r="AA147" i="49"/>
  <c r="AC147" i="49" s="1"/>
  <c r="AA146" i="49"/>
  <c r="AC146" i="49" s="1"/>
  <c r="AA144" i="49"/>
  <c r="AC144" i="49" s="1"/>
  <c r="AA143" i="49"/>
  <c r="AC143" i="49" s="1"/>
  <c r="AA140" i="49"/>
  <c r="AC140" i="49" s="1"/>
  <c r="Y139" i="49"/>
  <c r="W139" i="49"/>
  <c r="U139" i="49"/>
  <c r="S139" i="49"/>
  <c r="Q139" i="49"/>
  <c r="O139" i="49"/>
  <c r="M139" i="49"/>
  <c r="K139" i="49"/>
  <c r="I139" i="49"/>
  <c r="G139" i="49"/>
  <c r="E139" i="49"/>
  <c r="C139" i="49"/>
  <c r="AA138" i="49"/>
  <c r="AC138" i="49" s="1"/>
  <c r="AA137" i="49"/>
  <c r="AC137" i="49" s="1"/>
  <c r="AA136" i="49"/>
  <c r="AC136" i="49" s="1"/>
  <c r="AA135" i="49"/>
  <c r="AC135" i="49" s="1"/>
  <c r="AA134" i="49"/>
  <c r="AC134" i="49" s="1"/>
  <c r="AA133" i="49"/>
  <c r="AC133" i="49" s="1"/>
  <c r="AA132" i="49"/>
  <c r="AC132" i="49" s="1"/>
  <c r="AA131" i="49"/>
  <c r="AC131" i="49" s="1"/>
  <c r="AA130" i="49"/>
  <c r="AC130" i="49" s="1"/>
  <c r="AA129" i="49"/>
  <c r="AC129" i="49" s="1"/>
  <c r="AA128" i="49"/>
  <c r="AC128" i="49" s="1"/>
  <c r="AA127" i="49"/>
  <c r="AC127" i="49" s="1"/>
  <c r="AA126" i="49"/>
  <c r="AC126" i="49" s="1"/>
  <c r="Y125" i="49"/>
  <c r="W125" i="49"/>
  <c r="U125" i="49"/>
  <c r="S125" i="49"/>
  <c r="Q125" i="49"/>
  <c r="O125" i="49"/>
  <c r="M125" i="49"/>
  <c r="K125" i="49"/>
  <c r="I125" i="49"/>
  <c r="G125" i="49"/>
  <c r="E125" i="49"/>
  <c r="C125" i="49"/>
  <c r="AA125" i="49" s="1"/>
  <c r="AC125" i="49" s="1"/>
  <c r="AA120" i="49"/>
  <c r="AC120" i="49" s="1"/>
  <c r="AA119" i="49"/>
  <c r="AC119" i="49" s="1"/>
  <c r="AA118" i="49"/>
  <c r="AC118" i="49" s="1"/>
  <c r="AA117" i="49"/>
  <c r="AC117" i="49" s="1"/>
  <c r="AA116" i="49"/>
  <c r="AC116" i="49" s="1"/>
  <c r="AA115" i="49"/>
  <c r="AC115" i="49" s="1"/>
  <c r="AA114" i="49"/>
  <c r="AC114" i="49" s="1"/>
  <c r="AA113" i="49"/>
  <c r="AC113" i="49" s="1"/>
  <c r="AA112" i="49"/>
  <c r="AC112" i="49" s="1"/>
  <c r="AA111" i="49"/>
  <c r="AC111" i="49" s="1"/>
  <c r="AA110" i="49"/>
  <c r="AC110" i="49" s="1"/>
  <c r="AA109" i="49"/>
  <c r="AC109" i="49" s="1"/>
  <c r="AA108" i="49"/>
  <c r="AC108" i="49" s="1"/>
  <c r="AA107" i="49"/>
  <c r="AC107" i="49" s="1"/>
  <c r="AA106" i="49"/>
  <c r="AC106" i="49" s="1"/>
  <c r="AA105" i="49"/>
  <c r="AC105" i="49" s="1"/>
  <c r="AA104" i="49"/>
  <c r="AC104" i="49" s="1"/>
  <c r="AA103" i="49"/>
  <c r="AC103" i="49" s="1"/>
  <c r="AA102" i="49"/>
  <c r="AC102" i="49" s="1"/>
  <c r="AA101" i="49"/>
  <c r="AC101" i="49" s="1"/>
  <c r="AA100" i="49"/>
  <c r="AC100" i="49" s="1"/>
  <c r="Y99" i="49"/>
  <c r="W99" i="49"/>
  <c r="U99" i="49"/>
  <c r="S99" i="49"/>
  <c r="Q99" i="49"/>
  <c r="O99" i="49"/>
  <c r="M99" i="49"/>
  <c r="K99" i="49"/>
  <c r="I99" i="49"/>
  <c r="G99" i="49"/>
  <c r="E99" i="49"/>
  <c r="C99" i="49"/>
  <c r="AA94" i="49"/>
  <c r="AC94" i="49" s="1"/>
  <c r="AA93" i="49"/>
  <c r="AC93" i="49" s="1"/>
  <c r="AA92" i="49"/>
  <c r="AC92" i="49" s="1"/>
  <c r="AA91" i="49"/>
  <c r="AC91" i="49" s="1"/>
  <c r="AA90" i="49"/>
  <c r="AC90" i="49" s="1"/>
  <c r="AA89" i="49"/>
  <c r="AC89" i="49" s="1"/>
  <c r="AA88" i="49"/>
  <c r="AC88" i="49" s="1"/>
  <c r="AA87" i="49"/>
  <c r="AC87" i="49" s="1"/>
  <c r="AA86" i="49"/>
  <c r="AC86" i="49" s="1"/>
  <c r="AA85" i="49"/>
  <c r="AC85" i="49" s="1"/>
  <c r="AA84" i="49"/>
  <c r="AC84" i="49" s="1"/>
  <c r="AA83" i="49"/>
  <c r="AC83" i="49" s="1"/>
  <c r="AA82" i="49"/>
  <c r="AC82" i="49" s="1"/>
  <c r="AA81" i="49"/>
  <c r="AC81" i="49" s="1"/>
  <c r="AA80" i="49"/>
  <c r="AC80" i="49" s="1"/>
  <c r="AA79" i="49"/>
  <c r="AC79" i="49" s="1"/>
  <c r="Y78" i="49"/>
  <c r="W78" i="49"/>
  <c r="U78" i="49"/>
  <c r="S78" i="49"/>
  <c r="Q78" i="49"/>
  <c r="O78" i="49"/>
  <c r="M78" i="49"/>
  <c r="K78" i="49"/>
  <c r="I78" i="49"/>
  <c r="G78" i="49"/>
  <c r="E78" i="49"/>
  <c r="C78" i="49"/>
  <c r="AA73" i="49"/>
  <c r="AC73" i="49" s="1"/>
  <c r="AA72" i="49"/>
  <c r="AC72" i="49" s="1"/>
  <c r="AA71" i="49"/>
  <c r="AC71" i="49" s="1"/>
  <c r="AA70" i="49"/>
  <c r="AC70" i="49" s="1"/>
  <c r="AA69" i="49"/>
  <c r="AC69" i="49" s="1"/>
  <c r="AA68" i="49"/>
  <c r="AC68" i="49" s="1"/>
  <c r="AA67" i="49"/>
  <c r="AC67" i="49" s="1"/>
  <c r="AA66" i="49"/>
  <c r="AC66" i="49" s="1"/>
  <c r="AA65" i="49"/>
  <c r="AC65" i="49" s="1"/>
  <c r="AA64" i="49"/>
  <c r="AC64" i="49" s="1"/>
  <c r="AA63" i="49"/>
  <c r="AC63" i="49" s="1"/>
  <c r="AA62" i="49"/>
  <c r="AC62" i="49" s="1"/>
  <c r="AA61" i="49"/>
  <c r="AC61" i="49" s="1"/>
  <c r="AA60" i="49"/>
  <c r="AC60" i="49" s="1"/>
  <c r="AA59" i="49"/>
  <c r="AC59" i="49" s="1"/>
  <c r="AA58" i="49"/>
  <c r="AC58" i="49" s="1"/>
  <c r="AA57" i="49"/>
  <c r="AC57" i="49" s="1"/>
  <c r="AA56" i="49"/>
  <c r="AC56" i="49" s="1"/>
  <c r="AA55" i="49"/>
  <c r="AC55" i="49" s="1"/>
  <c r="AA54" i="49"/>
  <c r="AC54" i="49" s="1"/>
  <c r="AA53" i="49"/>
  <c r="AC53" i="49" s="1"/>
  <c r="AA52" i="49"/>
  <c r="AC52" i="49" s="1"/>
  <c r="AA51" i="49"/>
  <c r="AC51" i="49" s="1"/>
  <c r="AA50" i="49"/>
  <c r="AC50" i="49" s="1"/>
  <c r="AA49" i="49"/>
  <c r="AC49" i="49" s="1"/>
  <c r="AA48" i="49"/>
  <c r="AC48" i="49" s="1"/>
  <c r="AA47" i="49"/>
  <c r="AC47" i="49" s="1"/>
  <c r="AA46" i="49"/>
  <c r="AC46" i="49" s="1"/>
  <c r="AA45" i="49"/>
  <c r="AC45" i="49" s="1"/>
  <c r="AA44" i="49"/>
  <c r="AC44" i="49" s="1"/>
  <c r="AA43" i="49"/>
  <c r="AC43" i="49" s="1"/>
  <c r="AA42" i="49"/>
  <c r="AC42" i="49" s="1"/>
  <c r="AA41" i="49"/>
  <c r="AC41" i="49" s="1"/>
  <c r="Y40" i="49"/>
  <c r="Y160" i="49" s="1"/>
  <c r="W40" i="49"/>
  <c r="W160" i="49" s="1"/>
  <c r="U40" i="49"/>
  <c r="S40" i="49"/>
  <c r="Q40" i="49"/>
  <c r="Q160" i="49" s="1"/>
  <c r="O40" i="49"/>
  <c r="O160" i="49" s="1"/>
  <c r="M40" i="49"/>
  <c r="K40" i="49"/>
  <c r="I40" i="49"/>
  <c r="I160" i="49" s="1"/>
  <c r="G40" i="49"/>
  <c r="G160" i="49" s="1"/>
  <c r="E40" i="49"/>
  <c r="C40" i="49"/>
  <c r="AA39" i="49"/>
  <c r="AC39" i="49" s="1"/>
  <c r="AA38" i="49"/>
  <c r="AC38" i="49" s="1"/>
  <c r="AA37" i="49"/>
  <c r="AC37" i="49" s="1"/>
  <c r="Y34" i="49"/>
  <c r="W34" i="49"/>
  <c r="U34" i="49"/>
  <c r="S34" i="49"/>
  <c r="Q34" i="49"/>
  <c r="O34" i="49"/>
  <c r="M34" i="49"/>
  <c r="K34" i="49"/>
  <c r="I34" i="49"/>
  <c r="G34" i="49"/>
  <c r="E34" i="49"/>
  <c r="C34" i="49"/>
  <c r="AA33" i="49"/>
  <c r="AC33" i="49" s="1"/>
  <c r="AA32" i="49"/>
  <c r="AC32" i="49" s="1"/>
  <c r="AA31" i="49"/>
  <c r="AC31" i="49" s="1"/>
  <c r="AA30" i="49"/>
  <c r="AC30" i="49" s="1"/>
  <c r="AA29" i="49"/>
  <c r="AC29" i="49" s="1"/>
  <c r="AA28" i="49"/>
  <c r="AC28" i="49" s="1"/>
  <c r="AA27" i="49"/>
  <c r="AC27" i="49" s="1"/>
  <c r="AA26" i="49"/>
  <c r="AC26" i="49" s="1"/>
  <c r="AA25" i="49"/>
  <c r="AC25" i="49" s="1"/>
  <c r="AA24" i="49"/>
  <c r="AC24" i="49" s="1"/>
  <c r="AA23" i="49"/>
  <c r="AC23" i="49" s="1"/>
  <c r="AA22" i="49"/>
  <c r="AC22" i="49" s="1"/>
  <c r="AA21" i="49"/>
  <c r="AC21" i="49" s="1"/>
  <c r="Y20" i="49"/>
  <c r="Y35" i="49" s="1"/>
  <c r="W20" i="49"/>
  <c r="U20" i="49"/>
  <c r="U35" i="49" s="1"/>
  <c r="S20" i="49"/>
  <c r="S35" i="49" s="1"/>
  <c r="Q20" i="49"/>
  <c r="Q35" i="49" s="1"/>
  <c r="O20" i="49"/>
  <c r="M20" i="49"/>
  <c r="M35" i="49" s="1"/>
  <c r="K20" i="49"/>
  <c r="K35" i="49" s="1"/>
  <c r="I20" i="49"/>
  <c r="I35" i="49" s="1"/>
  <c r="G20" i="49"/>
  <c r="E20" i="49"/>
  <c r="E35" i="49" s="1"/>
  <c r="C20" i="49"/>
  <c r="C35" i="49" s="1"/>
  <c r="AA19" i="49"/>
  <c r="AC19" i="49" s="1"/>
  <c r="AA18" i="49"/>
  <c r="AC18" i="49" s="1"/>
  <c r="AA17" i="49"/>
  <c r="AC17" i="49" s="1"/>
  <c r="AA16" i="49"/>
  <c r="AC16" i="49" s="1"/>
  <c r="AA15" i="49"/>
  <c r="AC15" i="49" s="1"/>
  <c r="Y13" i="49"/>
  <c r="W13" i="49"/>
  <c r="U13" i="49"/>
  <c r="S13" i="49"/>
  <c r="Q13" i="49"/>
  <c r="O13" i="49"/>
  <c r="M13" i="49"/>
  <c r="K13" i="49"/>
  <c r="I13" i="49"/>
  <c r="G13" i="49"/>
  <c r="E13" i="49"/>
  <c r="C13" i="49"/>
  <c r="AA13" i="49" s="1"/>
  <c r="AC13" i="49" s="1"/>
  <c r="AA11" i="49"/>
  <c r="AC11" i="49" s="1"/>
  <c r="Y10" i="49"/>
  <c r="Z21" i="49" s="1"/>
  <c r="W10" i="49"/>
  <c r="X40" i="49" s="1"/>
  <c r="U10" i="49"/>
  <c r="V19" i="49" s="1"/>
  <c r="S10" i="49"/>
  <c r="T40" i="49" s="1"/>
  <c r="Q10" i="49"/>
  <c r="R23" i="49" s="1"/>
  <c r="O10" i="49"/>
  <c r="P40" i="49" s="1"/>
  <c r="M10" i="49"/>
  <c r="N28" i="49" s="1"/>
  <c r="K10" i="49"/>
  <c r="L67" i="49" s="1"/>
  <c r="I10" i="49"/>
  <c r="J21" i="49" s="1"/>
  <c r="G10" i="49"/>
  <c r="H40" i="49" s="1"/>
  <c r="E10" i="49"/>
  <c r="F27" i="49" s="1"/>
  <c r="C10" i="49"/>
  <c r="D70" i="49" s="1"/>
  <c r="AA9" i="49"/>
  <c r="AC9" i="49" s="1"/>
  <c r="Z9" i="49"/>
  <c r="X9" i="49"/>
  <c r="V9" i="49"/>
  <c r="T9" i="49"/>
  <c r="R9" i="49"/>
  <c r="P9" i="49"/>
  <c r="N9" i="49"/>
  <c r="L9" i="49"/>
  <c r="J9" i="49"/>
  <c r="H9" i="49"/>
  <c r="F9" i="49"/>
  <c r="D9" i="49"/>
  <c r="AA8" i="49"/>
  <c r="AC8" i="49" s="1"/>
  <c r="Z8" i="49"/>
  <c r="X8" i="49"/>
  <c r="V8" i="49"/>
  <c r="T8" i="49"/>
  <c r="R8" i="49"/>
  <c r="P8" i="49"/>
  <c r="N8" i="49"/>
  <c r="L8" i="49"/>
  <c r="J8" i="49"/>
  <c r="H8" i="49"/>
  <c r="F8" i="49"/>
  <c r="D8" i="49"/>
  <c r="AA7" i="49"/>
  <c r="AC7" i="49" s="1"/>
  <c r="Z7" i="49"/>
  <c r="X7" i="49"/>
  <c r="V7" i="49"/>
  <c r="T7" i="49"/>
  <c r="R7" i="49"/>
  <c r="P7" i="49"/>
  <c r="N7" i="49"/>
  <c r="L7" i="49"/>
  <c r="J7" i="49"/>
  <c r="H7" i="49"/>
  <c r="F7" i="49"/>
  <c r="D7" i="49"/>
  <c r="AA6" i="49"/>
  <c r="AC6" i="49" s="1"/>
  <c r="Z6" i="49"/>
  <c r="X6" i="49"/>
  <c r="V6" i="49"/>
  <c r="T6" i="49"/>
  <c r="R6" i="49"/>
  <c r="P6" i="49"/>
  <c r="N6" i="49"/>
  <c r="L6" i="49"/>
  <c r="J6" i="49"/>
  <c r="H6" i="49"/>
  <c r="F6" i="49"/>
  <c r="D6" i="49"/>
  <c r="AA5" i="49"/>
  <c r="AC5" i="49" s="1"/>
  <c r="Z5" i="49"/>
  <c r="X5" i="49"/>
  <c r="V5" i="49"/>
  <c r="T5" i="49"/>
  <c r="R5" i="49"/>
  <c r="P5" i="49"/>
  <c r="N5" i="49"/>
  <c r="L5" i="49"/>
  <c r="J5" i="49"/>
  <c r="H5" i="49"/>
  <c r="F5" i="49"/>
  <c r="D5" i="49"/>
  <c r="AA4" i="49"/>
  <c r="AC4" i="49" s="1"/>
  <c r="Z4" i="49"/>
  <c r="X4" i="49"/>
  <c r="V4" i="49"/>
  <c r="T4" i="49"/>
  <c r="R4" i="49"/>
  <c r="P4" i="49"/>
  <c r="N4" i="49"/>
  <c r="L4" i="49"/>
  <c r="J4" i="49"/>
  <c r="H4" i="49"/>
  <c r="F4" i="49"/>
  <c r="D4" i="49"/>
  <c r="AA3" i="49"/>
  <c r="AC3" i="49" s="1"/>
  <c r="Z3" i="49"/>
  <c r="X3" i="49"/>
  <c r="V3" i="49"/>
  <c r="T3" i="49"/>
  <c r="R3" i="49"/>
  <c r="P3" i="49"/>
  <c r="N3" i="49"/>
  <c r="L3" i="49"/>
  <c r="J3" i="49"/>
  <c r="H3" i="49"/>
  <c r="F3" i="49"/>
  <c r="D3" i="49"/>
  <c r="AA164" i="45"/>
  <c r="AC164" i="45" s="1"/>
  <c r="AA163" i="45"/>
  <c r="AC163" i="45" s="1"/>
  <c r="AA162" i="45"/>
  <c r="AC162" i="45" s="1"/>
  <c r="Y159" i="45"/>
  <c r="W159" i="45"/>
  <c r="U159" i="45"/>
  <c r="S159" i="45"/>
  <c r="Q159" i="45"/>
  <c r="O159" i="45"/>
  <c r="M159" i="45"/>
  <c r="K159" i="45"/>
  <c r="I159" i="45"/>
  <c r="G159" i="45"/>
  <c r="E159" i="45"/>
  <c r="C159" i="45"/>
  <c r="AA158" i="45"/>
  <c r="AC158" i="45" s="1"/>
  <c r="AA157" i="45"/>
  <c r="AC157" i="45" s="1"/>
  <c r="AA156" i="45"/>
  <c r="AC156" i="45" s="1"/>
  <c r="AA151" i="45"/>
  <c r="AC151" i="45" s="1"/>
  <c r="AA150" i="45"/>
  <c r="AC150" i="45" s="1"/>
  <c r="AA149" i="45"/>
  <c r="AC149" i="45" s="1"/>
  <c r="AA148" i="45"/>
  <c r="AC148" i="45" s="1"/>
  <c r="AA147" i="45"/>
  <c r="AC147" i="45" s="1"/>
  <c r="AA146" i="45"/>
  <c r="AC146" i="45" s="1"/>
  <c r="AA144" i="45"/>
  <c r="AC144" i="45" s="1"/>
  <c r="AA143" i="45"/>
  <c r="AC143" i="45" s="1"/>
  <c r="AA140" i="45"/>
  <c r="AC140" i="45" s="1"/>
  <c r="Y139" i="45"/>
  <c r="W139" i="45"/>
  <c r="U139" i="45"/>
  <c r="S139" i="45"/>
  <c r="Q139" i="45"/>
  <c r="O139" i="45"/>
  <c r="M139" i="45"/>
  <c r="K139" i="45"/>
  <c r="I139" i="45"/>
  <c r="G139" i="45"/>
  <c r="E139" i="45"/>
  <c r="C139" i="45"/>
  <c r="AA138" i="45"/>
  <c r="AC138" i="45" s="1"/>
  <c r="AA137" i="45"/>
  <c r="AC137" i="45" s="1"/>
  <c r="AA136" i="45"/>
  <c r="AC136" i="45" s="1"/>
  <c r="AA135" i="45"/>
  <c r="AC135" i="45" s="1"/>
  <c r="AA134" i="45"/>
  <c r="AC134" i="45" s="1"/>
  <c r="AA133" i="45"/>
  <c r="AC133" i="45" s="1"/>
  <c r="AA132" i="45"/>
  <c r="AC132" i="45" s="1"/>
  <c r="AA131" i="45"/>
  <c r="AC131" i="45" s="1"/>
  <c r="AA130" i="45"/>
  <c r="AC130" i="45" s="1"/>
  <c r="AA129" i="45"/>
  <c r="AC129" i="45" s="1"/>
  <c r="AA128" i="45"/>
  <c r="AC128" i="45" s="1"/>
  <c r="AA127" i="45"/>
  <c r="AC127" i="45" s="1"/>
  <c r="AA126" i="45"/>
  <c r="AC126" i="45" s="1"/>
  <c r="Y125" i="45"/>
  <c r="W125" i="45"/>
  <c r="U125" i="45"/>
  <c r="S125" i="45"/>
  <c r="Q125" i="45"/>
  <c r="O125" i="45"/>
  <c r="M125" i="45"/>
  <c r="K125" i="45"/>
  <c r="I125" i="45"/>
  <c r="G125" i="45"/>
  <c r="E125" i="45"/>
  <c r="C125" i="45"/>
  <c r="AA125" i="45" s="1"/>
  <c r="AC125" i="45" s="1"/>
  <c r="AA120" i="45"/>
  <c r="AC120" i="45" s="1"/>
  <c r="AA119" i="45"/>
  <c r="AC119" i="45" s="1"/>
  <c r="AA118" i="45"/>
  <c r="AC118" i="45" s="1"/>
  <c r="AA117" i="45"/>
  <c r="AC117" i="45" s="1"/>
  <c r="AA116" i="45"/>
  <c r="AC116" i="45" s="1"/>
  <c r="AA115" i="45"/>
  <c r="AC115" i="45" s="1"/>
  <c r="AA114" i="45"/>
  <c r="AC114" i="45" s="1"/>
  <c r="AA113" i="45"/>
  <c r="AC113" i="45" s="1"/>
  <c r="AA112" i="45"/>
  <c r="AC112" i="45" s="1"/>
  <c r="AA111" i="45"/>
  <c r="AC111" i="45" s="1"/>
  <c r="AA110" i="45"/>
  <c r="AC110" i="45" s="1"/>
  <c r="AA109" i="45"/>
  <c r="AC109" i="45" s="1"/>
  <c r="AA108" i="45"/>
  <c r="AC108" i="45" s="1"/>
  <c r="AA107" i="45"/>
  <c r="AC107" i="45" s="1"/>
  <c r="AA106" i="45"/>
  <c r="AC106" i="45" s="1"/>
  <c r="AA105" i="45"/>
  <c r="AC105" i="45" s="1"/>
  <c r="AA104" i="45"/>
  <c r="AC104" i="45" s="1"/>
  <c r="AA103" i="45"/>
  <c r="AC103" i="45" s="1"/>
  <c r="AA102" i="45"/>
  <c r="AC102" i="45" s="1"/>
  <c r="AA101" i="45"/>
  <c r="AC101" i="45" s="1"/>
  <c r="AA100" i="45"/>
  <c r="AC100" i="45" s="1"/>
  <c r="Y99" i="45"/>
  <c r="W99" i="45"/>
  <c r="U99" i="45"/>
  <c r="S99" i="45"/>
  <c r="Q99" i="45"/>
  <c r="O99" i="45"/>
  <c r="M99" i="45"/>
  <c r="K99" i="45"/>
  <c r="I99" i="45"/>
  <c r="G99" i="45"/>
  <c r="E99" i="45"/>
  <c r="C99" i="45"/>
  <c r="AA94" i="45"/>
  <c r="AC94" i="45" s="1"/>
  <c r="AA93" i="45"/>
  <c r="AC93" i="45" s="1"/>
  <c r="AA92" i="45"/>
  <c r="AC92" i="45" s="1"/>
  <c r="AA91" i="45"/>
  <c r="AC91" i="45" s="1"/>
  <c r="AA90" i="45"/>
  <c r="AC90" i="45" s="1"/>
  <c r="AA89" i="45"/>
  <c r="AC89" i="45" s="1"/>
  <c r="AA88" i="45"/>
  <c r="AC88" i="45" s="1"/>
  <c r="AA87" i="45"/>
  <c r="AC87" i="45" s="1"/>
  <c r="AA86" i="45"/>
  <c r="AC86" i="45" s="1"/>
  <c r="AA85" i="45"/>
  <c r="AC85" i="45" s="1"/>
  <c r="AA84" i="45"/>
  <c r="AC84" i="45" s="1"/>
  <c r="AA83" i="45"/>
  <c r="AC83" i="45" s="1"/>
  <c r="AA82" i="45"/>
  <c r="AC82" i="45" s="1"/>
  <c r="AA81" i="45"/>
  <c r="AC81" i="45" s="1"/>
  <c r="AA80" i="45"/>
  <c r="AC80" i="45" s="1"/>
  <c r="AA79" i="45"/>
  <c r="AC79" i="45" s="1"/>
  <c r="Y78" i="45"/>
  <c r="W78" i="45"/>
  <c r="U78" i="45"/>
  <c r="S78" i="45"/>
  <c r="Q78" i="45"/>
  <c r="O78" i="45"/>
  <c r="M78" i="45"/>
  <c r="K78" i="45"/>
  <c r="I78" i="45"/>
  <c r="G78" i="45"/>
  <c r="E78" i="45"/>
  <c r="C78" i="45"/>
  <c r="AA73" i="45"/>
  <c r="AC73" i="45" s="1"/>
  <c r="AA72" i="45"/>
  <c r="AC72" i="45" s="1"/>
  <c r="AA71" i="45"/>
  <c r="AC71" i="45" s="1"/>
  <c r="AA70" i="45"/>
  <c r="AC70" i="45" s="1"/>
  <c r="AA69" i="45"/>
  <c r="AC69" i="45" s="1"/>
  <c r="AA68" i="45"/>
  <c r="AC68" i="45" s="1"/>
  <c r="AA67" i="45"/>
  <c r="AC67" i="45" s="1"/>
  <c r="AA66" i="45"/>
  <c r="AC66" i="45" s="1"/>
  <c r="AA65" i="45"/>
  <c r="AC65" i="45" s="1"/>
  <c r="AA64" i="45"/>
  <c r="AC64" i="45" s="1"/>
  <c r="AA63" i="45"/>
  <c r="AC63" i="45" s="1"/>
  <c r="AA62" i="45"/>
  <c r="AC62" i="45" s="1"/>
  <c r="AA61" i="45"/>
  <c r="AC61" i="45" s="1"/>
  <c r="AA60" i="45"/>
  <c r="AC60" i="45" s="1"/>
  <c r="AA59" i="45"/>
  <c r="AC59" i="45" s="1"/>
  <c r="AA58" i="45"/>
  <c r="AC58" i="45" s="1"/>
  <c r="AA57" i="45"/>
  <c r="AC57" i="45" s="1"/>
  <c r="AA56" i="45"/>
  <c r="AC56" i="45" s="1"/>
  <c r="AA55" i="45"/>
  <c r="AC55" i="45" s="1"/>
  <c r="AA54" i="45"/>
  <c r="AC54" i="45" s="1"/>
  <c r="AA53" i="45"/>
  <c r="AC53" i="45" s="1"/>
  <c r="AA52" i="45"/>
  <c r="AC52" i="45" s="1"/>
  <c r="AA51" i="45"/>
  <c r="AC51" i="45" s="1"/>
  <c r="AA50" i="45"/>
  <c r="AC50" i="45" s="1"/>
  <c r="AA49" i="45"/>
  <c r="AC49" i="45" s="1"/>
  <c r="AA48" i="45"/>
  <c r="AC48" i="45" s="1"/>
  <c r="AA47" i="45"/>
  <c r="AC47" i="45" s="1"/>
  <c r="AA46" i="45"/>
  <c r="AC46" i="45" s="1"/>
  <c r="AA45" i="45"/>
  <c r="AC45" i="45" s="1"/>
  <c r="AA44" i="45"/>
  <c r="AC44" i="45" s="1"/>
  <c r="AA43" i="45"/>
  <c r="AC43" i="45" s="1"/>
  <c r="AA42" i="45"/>
  <c r="AC42" i="45" s="1"/>
  <c r="AA41" i="45"/>
  <c r="AC41" i="45" s="1"/>
  <c r="Y40" i="45"/>
  <c r="Y160" i="45" s="1"/>
  <c r="W40" i="45"/>
  <c r="W160" i="45" s="1"/>
  <c r="U40" i="45"/>
  <c r="S40" i="45"/>
  <c r="S160" i="45" s="1"/>
  <c r="Q40" i="45"/>
  <c r="Q160" i="45" s="1"/>
  <c r="O40" i="45"/>
  <c r="O160" i="45" s="1"/>
  <c r="M40" i="45"/>
  <c r="K40" i="45"/>
  <c r="K160" i="45" s="1"/>
  <c r="I40" i="45"/>
  <c r="I160" i="45" s="1"/>
  <c r="G40" i="45"/>
  <c r="G160" i="45" s="1"/>
  <c r="E40" i="45"/>
  <c r="C40" i="45"/>
  <c r="C160" i="45" s="1"/>
  <c r="AA39" i="45"/>
  <c r="AC39" i="45" s="1"/>
  <c r="AA38" i="45"/>
  <c r="AC38" i="45" s="1"/>
  <c r="AA37" i="45"/>
  <c r="AC37" i="45" s="1"/>
  <c r="Y34" i="45"/>
  <c r="W34" i="45"/>
  <c r="U34" i="45"/>
  <c r="S34" i="45"/>
  <c r="Q34" i="45"/>
  <c r="O34" i="45"/>
  <c r="M34" i="45"/>
  <c r="K34" i="45"/>
  <c r="I34" i="45"/>
  <c r="G34" i="45"/>
  <c r="E34" i="45"/>
  <c r="C34" i="45"/>
  <c r="AA33" i="45"/>
  <c r="AC33" i="45" s="1"/>
  <c r="AA32" i="45"/>
  <c r="AC32" i="45" s="1"/>
  <c r="AC31" i="45"/>
  <c r="AA31" i="45"/>
  <c r="AA30" i="45"/>
  <c r="AC30" i="45" s="1"/>
  <c r="AA29" i="45"/>
  <c r="AC29" i="45" s="1"/>
  <c r="AA28" i="45"/>
  <c r="AC28" i="45" s="1"/>
  <c r="AC27" i="45"/>
  <c r="AA27" i="45"/>
  <c r="AA26" i="45"/>
  <c r="AC26" i="45" s="1"/>
  <c r="AA25" i="45"/>
  <c r="AC25" i="45" s="1"/>
  <c r="AA24" i="45"/>
  <c r="AC24" i="45" s="1"/>
  <c r="AC23" i="45"/>
  <c r="AA23" i="45"/>
  <c r="AA22" i="45"/>
  <c r="AC22" i="45" s="1"/>
  <c r="AA21" i="45"/>
  <c r="AC21" i="45" s="1"/>
  <c r="Y20" i="45"/>
  <c r="Y35" i="45" s="1"/>
  <c r="W20" i="45"/>
  <c r="W35" i="45" s="1"/>
  <c r="U20" i="45"/>
  <c r="S20" i="45"/>
  <c r="S35" i="45" s="1"/>
  <c r="Q20" i="45"/>
  <c r="Q35" i="45" s="1"/>
  <c r="O20" i="45"/>
  <c r="O35" i="45" s="1"/>
  <c r="M20" i="45"/>
  <c r="K20" i="45"/>
  <c r="K35" i="45" s="1"/>
  <c r="I20" i="45"/>
  <c r="I35" i="45" s="1"/>
  <c r="G20" i="45"/>
  <c r="G35" i="45" s="1"/>
  <c r="E20" i="45"/>
  <c r="C20" i="45"/>
  <c r="C35" i="45" s="1"/>
  <c r="AA19" i="45"/>
  <c r="AC19" i="45" s="1"/>
  <c r="AA18" i="45"/>
  <c r="AC18" i="45" s="1"/>
  <c r="AA17" i="45"/>
  <c r="AC17" i="45" s="1"/>
  <c r="AA16" i="45"/>
  <c r="AC16" i="45" s="1"/>
  <c r="AA15" i="45"/>
  <c r="AC15" i="45" s="1"/>
  <c r="Y13" i="45"/>
  <c r="W13" i="45"/>
  <c r="U13" i="45"/>
  <c r="S13" i="45"/>
  <c r="Q13" i="45"/>
  <c r="O13" i="45"/>
  <c r="M13" i="45"/>
  <c r="K13" i="45"/>
  <c r="I13" i="45"/>
  <c r="G13" i="45"/>
  <c r="E13" i="45"/>
  <c r="C13" i="45"/>
  <c r="AA11" i="45"/>
  <c r="AC11" i="45" s="1"/>
  <c r="Y10" i="45"/>
  <c r="W10" i="45"/>
  <c r="X23" i="45" s="1"/>
  <c r="U10" i="45"/>
  <c r="S10" i="45"/>
  <c r="T60" i="45" s="1"/>
  <c r="Q10" i="45"/>
  <c r="O10" i="45"/>
  <c r="P31" i="45" s="1"/>
  <c r="M10" i="45"/>
  <c r="K10" i="45"/>
  <c r="L52" i="45" s="1"/>
  <c r="I10" i="45"/>
  <c r="G10" i="45"/>
  <c r="H25" i="45" s="1"/>
  <c r="E10" i="45"/>
  <c r="C10" i="45"/>
  <c r="D39" i="45" s="1"/>
  <c r="AA9" i="45"/>
  <c r="AC9" i="45" s="1"/>
  <c r="Z9" i="45"/>
  <c r="X9" i="45"/>
  <c r="V9" i="45"/>
  <c r="T9" i="45"/>
  <c r="R9" i="45"/>
  <c r="P9" i="45"/>
  <c r="N9" i="45"/>
  <c r="L9" i="45"/>
  <c r="J9" i="45"/>
  <c r="H9" i="45"/>
  <c r="F9" i="45"/>
  <c r="D9" i="45"/>
  <c r="AA8" i="45"/>
  <c r="AC8" i="45" s="1"/>
  <c r="Z8" i="45"/>
  <c r="X8" i="45"/>
  <c r="V8" i="45"/>
  <c r="T8" i="45"/>
  <c r="R8" i="45"/>
  <c r="P8" i="45"/>
  <c r="N8" i="45"/>
  <c r="L8" i="45"/>
  <c r="J8" i="45"/>
  <c r="H8" i="45"/>
  <c r="F8" i="45"/>
  <c r="D8" i="45"/>
  <c r="AA7" i="45"/>
  <c r="AC7" i="45" s="1"/>
  <c r="Z7" i="45"/>
  <c r="X7" i="45"/>
  <c r="V7" i="45"/>
  <c r="T7" i="45"/>
  <c r="R7" i="45"/>
  <c r="P7" i="45"/>
  <c r="N7" i="45"/>
  <c r="L7" i="45"/>
  <c r="J7" i="45"/>
  <c r="H7" i="45"/>
  <c r="F7" i="45"/>
  <c r="D7" i="45"/>
  <c r="AA6" i="45"/>
  <c r="AC6" i="45" s="1"/>
  <c r="Z6" i="45"/>
  <c r="X6" i="45"/>
  <c r="V6" i="45"/>
  <c r="T6" i="45"/>
  <c r="R6" i="45"/>
  <c r="P6" i="45"/>
  <c r="N6" i="45"/>
  <c r="L6" i="45"/>
  <c r="J6" i="45"/>
  <c r="H6" i="45"/>
  <c r="F6" i="45"/>
  <c r="D6" i="45"/>
  <c r="AA5" i="45"/>
  <c r="AC5" i="45" s="1"/>
  <c r="Z5" i="45"/>
  <c r="X5" i="45"/>
  <c r="V5" i="45"/>
  <c r="T5" i="45"/>
  <c r="R5" i="45"/>
  <c r="P5" i="45"/>
  <c r="N5" i="45"/>
  <c r="L5" i="45"/>
  <c r="J5" i="45"/>
  <c r="H5" i="45"/>
  <c r="F5" i="45"/>
  <c r="D5" i="45"/>
  <c r="AA4" i="45"/>
  <c r="AC4" i="45" s="1"/>
  <c r="Z4" i="45"/>
  <c r="X4" i="45"/>
  <c r="V4" i="45"/>
  <c r="T4" i="45"/>
  <c r="R4" i="45"/>
  <c r="P4" i="45"/>
  <c r="N4" i="45"/>
  <c r="L4" i="45"/>
  <c r="J4" i="45"/>
  <c r="H4" i="45"/>
  <c r="F4" i="45"/>
  <c r="D4" i="45"/>
  <c r="AA3" i="45"/>
  <c r="AB7" i="45" s="1"/>
  <c r="Z3" i="45"/>
  <c r="X3" i="45"/>
  <c r="V3" i="45"/>
  <c r="T3" i="45"/>
  <c r="R3" i="45"/>
  <c r="P3" i="45"/>
  <c r="N3" i="45"/>
  <c r="L3" i="45"/>
  <c r="J3" i="45"/>
  <c r="H3" i="45"/>
  <c r="F3" i="45"/>
  <c r="D3" i="45"/>
  <c r="AA164" i="44"/>
  <c r="AC164" i="44" s="1"/>
  <c r="AA163" i="44"/>
  <c r="AC163" i="44" s="1"/>
  <c r="AA162" i="44"/>
  <c r="AC162" i="44" s="1"/>
  <c r="Y159" i="44"/>
  <c r="W159" i="44"/>
  <c r="U159" i="44"/>
  <c r="S159" i="44"/>
  <c r="Q159" i="44"/>
  <c r="O159" i="44"/>
  <c r="M159" i="44"/>
  <c r="K159" i="44"/>
  <c r="I159" i="44"/>
  <c r="G159" i="44"/>
  <c r="E159" i="44"/>
  <c r="C159" i="44"/>
  <c r="AA158" i="44"/>
  <c r="AC158" i="44" s="1"/>
  <c r="AA157" i="44"/>
  <c r="AC157" i="44" s="1"/>
  <c r="AA156" i="44"/>
  <c r="AC156" i="44" s="1"/>
  <c r="AA151" i="44"/>
  <c r="AC151" i="44" s="1"/>
  <c r="AA150" i="44"/>
  <c r="AC150" i="44" s="1"/>
  <c r="AA149" i="44"/>
  <c r="AC149" i="44" s="1"/>
  <c r="AA148" i="44"/>
  <c r="AC148" i="44" s="1"/>
  <c r="AA147" i="44"/>
  <c r="AC147" i="44" s="1"/>
  <c r="AA146" i="44"/>
  <c r="AC146" i="44" s="1"/>
  <c r="AA144" i="44"/>
  <c r="AC144" i="44" s="1"/>
  <c r="AA143" i="44"/>
  <c r="AC143" i="44" s="1"/>
  <c r="AA140" i="44"/>
  <c r="AC140" i="44" s="1"/>
  <c r="Y139" i="44"/>
  <c r="W139" i="44"/>
  <c r="U139" i="44"/>
  <c r="S139" i="44"/>
  <c r="Q139" i="44"/>
  <c r="O139" i="44"/>
  <c r="M139" i="44"/>
  <c r="K139" i="44"/>
  <c r="I139" i="44"/>
  <c r="G139" i="44"/>
  <c r="E139" i="44"/>
  <c r="C139" i="44"/>
  <c r="AA138" i="44"/>
  <c r="AC138" i="44" s="1"/>
  <c r="AA137" i="44"/>
  <c r="AC137" i="44" s="1"/>
  <c r="AA136" i="44"/>
  <c r="AC136" i="44" s="1"/>
  <c r="AA135" i="44"/>
  <c r="AC135" i="44" s="1"/>
  <c r="AA134" i="44"/>
  <c r="AC134" i="44" s="1"/>
  <c r="AA133" i="44"/>
  <c r="AC133" i="44" s="1"/>
  <c r="AA132" i="44"/>
  <c r="AC132" i="44" s="1"/>
  <c r="AA131" i="44"/>
  <c r="AC131" i="44" s="1"/>
  <c r="AA130" i="44"/>
  <c r="AC130" i="44" s="1"/>
  <c r="AA129" i="44"/>
  <c r="AC129" i="44" s="1"/>
  <c r="AA128" i="44"/>
  <c r="AC128" i="44" s="1"/>
  <c r="AA127" i="44"/>
  <c r="AC127" i="44" s="1"/>
  <c r="AA126" i="44"/>
  <c r="AC126" i="44" s="1"/>
  <c r="Y125" i="44"/>
  <c r="W125" i="44"/>
  <c r="U125" i="44"/>
  <c r="S125" i="44"/>
  <c r="Q125" i="44"/>
  <c r="O125" i="44"/>
  <c r="M125" i="44"/>
  <c r="K125" i="44"/>
  <c r="I125" i="44"/>
  <c r="G125" i="44"/>
  <c r="E125" i="44"/>
  <c r="C125" i="44"/>
  <c r="AA125" i="44" s="1"/>
  <c r="AC125" i="44" s="1"/>
  <c r="AA120" i="44"/>
  <c r="AC120" i="44" s="1"/>
  <c r="AA119" i="44"/>
  <c r="AC119" i="44" s="1"/>
  <c r="AA118" i="44"/>
  <c r="AC118" i="44" s="1"/>
  <c r="AA117" i="44"/>
  <c r="AC117" i="44" s="1"/>
  <c r="AA116" i="44"/>
  <c r="AC116" i="44" s="1"/>
  <c r="AA115" i="44"/>
  <c r="AC115" i="44" s="1"/>
  <c r="AA114" i="44"/>
  <c r="AC114" i="44" s="1"/>
  <c r="AA113" i="44"/>
  <c r="AC113" i="44" s="1"/>
  <c r="AA112" i="44"/>
  <c r="AC112" i="44" s="1"/>
  <c r="AA111" i="44"/>
  <c r="AC111" i="44" s="1"/>
  <c r="AA110" i="44"/>
  <c r="AC110" i="44" s="1"/>
  <c r="AA109" i="44"/>
  <c r="AC109" i="44" s="1"/>
  <c r="AA108" i="44"/>
  <c r="AC108" i="44" s="1"/>
  <c r="AA107" i="44"/>
  <c r="AC107" i="44" s="1"/>
  <c r="AA106" i="44"/>
  <c r="AC106" i="44" s="1"/>
  <c r="AA105" i="44"/>
  <c r="AC105" i="44" s="1"/>
  <c r="AA104" i="44"/>
  <c r="AC104" i="44" s="1"/>
  <c r="AA103" i="44"/>
  <c r="AC103" i="44" s="1"/>
  <c r="AA102" i="44"/>
  <c r="AC102" i="44" s="1"/>
  <c r="AA101" i="44"/>
  <c r="AC101" i="44" s="1"/>
  <c r="AA100" i="44"/>
  <c r="AC100" i="44" s="1"/>
  <c r="Y99" i="44"/>
  <c r="W99" i="44"/>
  <c r="U99" i="44"/>
  <c r="S99" i="44"/>
  <c r="Q99" i="44"/>
  <c r="O99" i="44"/>
  <c r="M99" i="44"/>
  <c r="K99" i="44"/>
  <c r="I99" i="44"/>
  <c r="G99" i="44"/>
  <c r="E99" i="44"/>
  <c r="C99" i="44"/>
  <c r="AA94" i="44"/>
  <c r="AC94" i="44" s="1"/>
  <c r="AA93" i="44"/>
  <c r="AC93" i="44" s="1"/>
  <c r="AA92" i="44"/>
  <c r="AC92" i="44" s="1"/>
  <c r="AA91" i="44"/>
  <c r="AC91" i="44" s="1"/>
  <c r="AA90" i="44"/>
  <c r="AC90" i="44" s="1"/>
  <c r="AA89" i="44"/>
  <c r="AC89" i="44" s="1"/>
  <c r="AA88" i="44"/>
  <c r="AC88" i="44" s="1"/>
  <c r="AA87" i="44"/>
  <c r="AC87" i="44" s="1"/>
  <c r="AA86" i="44"/>
  <c r="AC86" i="44" s="1"/>
  <c r="AA85" i="44"/>
  <c r="AC85" i="44" s="1"/>
  <c r="AA84" i="44"/>
  <c r="AC84" i="44" s="1"/>
  <c r="AA83" i="44"/>
  <c r="AC83" i="44" s="1"/>
  <c r="AA82" i="44"/>
  <c r="AC82" i="44" s="1"/>
  <c r="AA81" i="44"/>
  <c r="AC81" i="44" s="1"/>
  <c r="AA80" i="44"/>
  <c r="AC80" i="44" s="1"/>
  <c r="AA79" i="44"/>
  <c r="AC79" i="44" s="1"/>
  <c r="Y78" i="44"/>
  <c r="W78" i="44"/>
  <c r="U78" i="44"/>
  <c r="S78" i="44"/>
  <c r="Q78" i="44"/>
  <c r="O78" i="44"/>
  <c r="M78" i="44"/>
  <c r="K78" i="44"/>
  <c r="I78" i="44"/>
  <c r="G78" i="44"/>
  <c r="E78" i="44"/>
  <c r="C78" i="44"/>
  <c r="AA73" i="44"/>
  <c r="AC73" i="44" s="1"/>
  <c r="AA72" i="44"/>
  <c r="AC72" i="44" s="1"/>
  <c r="AA71" i="44"/>
  <c r="AC71" i="44" s="1"/>
  <c r="AA70" i="44"/>
  <c r="AC70" i="44" s="1"/>
  <c r="AA69" i="44"/>
  <c r="AC69" i="44" s="1"/>
  <c r="AA68" i="44"/>
  <c r="AC68" i="44" s="1"/>
  <c r="AA67" i="44"/>
  <c r="AC67" i="44" s="1"/>
  <c r="AA66" i="44"/>
  <c r="AC66" i="44" s="1"/>
  <c r="AA65" i="44"/>
  <c r="AC65" i="44" s="1"/>
  <c r="AA64" i="44"/>
  <c r="AC64" i="44" s="1"/>
  <c r="AA63" i="44"/>
  <c r="AC63" i="44" s="1"/>
  <c r="AA62" i="44"/>
  <c r="AC62" i="44" s="1"/>
  <c r="AA61" i="44"/>
  <c r="AC61" i="44" s="1"/>
  <c r="AA60" i="44"/>
  <c r="AC60" i="44" s="1"/>
  <c r="AA59" i="44"/>
  <c r="AC59" i="44" s="1"/>
  <c r="AA58" i="44"/>
  <c r="AC58" i="44" s="1"/>
  <c r="AA57" i="44"/>
  <c r="AC57" i="44" s="1"/>
  <c r="AA56" i="44"/>
  <c r="AC56" i="44" s="1"/>
  <c r="AA55" i="44"/>
  <c r="AC55" i="44" s="1"/>
  <c r="AA54" i="44"/>
  <c r="AC54" i="44" s="1"/>
  <c r="AA53" i="44"/>
  <c r="AC53" i="44" s="1"/>
  <c r="AC52" i="44"/>
  <c r="AA52" i="44"/>
  <c r="AA51" i="44"/>
  <c r="AC51" i="44" s="1"/>
  <c r="AA50" i="44"/>
  <c r="AC50" i="44" s="1"/>
  <c r="AA49" i="44"/>
  <c r="AC49" i="44" s="1"/>
  <c r="AC48" i="44"/>
  <c r="AA48" i="44"/>
  <c r="AA47" i="44"/>
  <c r="AC47" i="44" s="1"/>
  <c r="AA46" i="44"/>
  <c r="AC46" i="44" s="1"/>
  <c r="AA45" i="44"/>
  <c r="AC45" i="44" s="1"/>
  <c r="AA44" i="44"/>
  <c r="AC44" i="44" s="1"/>
  <c r="AA43" i="44"/>
  <c r="AC43" i="44" s="1"/>
  <c r="AA42" i="44"/>
  <c r="AC42" i="44" s="1"/>
  <c r="AA41" i="44"/>
  <c r="AC41" i="44" s="1"/>
  <c r="Y40" i="44"/>
  <c r="Y160" i="44" s="1"/>
  <c r="W40" i="44"/>
  <c r="W160" i="44" s="1"/>
  <c r="U40" i="44"/>
  <c r="S40" i="44"/>
  <c r="S160" i="44" s="1"/>
  <c r="Q40" i="44"/>
  <c r="Q160" i="44" s="1"/>
  <c r="O40" i="44"/>
  <c r="O160" i="44" s="1"/>
  <c r="M40" i="44"/>
  <c r="K40" i="44"/>
  <c r="K160" i="44" s="1"/>
  <c r="I40" i="44"/>
  <c r="I160" i="44" s="1"/>
  <c r="G40" i="44"/>
  <c r="G160" i="44" s="1"/>
  <c r="E40" i="44"/>
  <c r="C40" i="44"/>
  <c r="C160" i="44" s="1"/>
  <c r="AA39" i="44"/>
  <c r="AC39" i="44" s="1"/>
  <c r="AA38" i="44"/>
  <c r="AC38" i="44" s="1"/>
  <c r="AA37" i="44"/>
  <c r="AC37" i="44" s="1"/>
  <c r="Y34" i="44"/>
  <c r="W34" i="44"/>
  <c r="U34" i="44"/>
  <c r="S34" i="44"/>
  <c r="Q34" i="44"/>
  <c r="O34" i="44"/>
  <c r="M34" i="44"/>
  <c r="K34" i="44"/>
  <c r="I34" i="44"/>
  <c r="G34" i="44"/>
  <c r="E34" i="44"/>
  <c r="C34" i="44"/>
  <c r="AA33" i="44"/>
  <c r="AC33" i="44" s="1"/>
  <c r="AA32" i="44"/>
  <c r="AC32" i="44" s="1"/>
  <c r="AA31" i="44"/>
  <c r="AC31" i="44" s="1"/>
  <c r="AA30" i="44"/>
  <c r="AC30" i="44" s="1"/>
  <c r="AA29" i="44"/>
  <c r="AC29" i="44" s="1"/>
  <c r="AA28" i="44"/>
  <c r="AC28" i="44" s="1"/>
  <c r="AA27" i="44"/>
  <c r="AC27" i="44" s="1"/>
  <c r="AA26" i="44"/>
  <c r="AC26" i="44" s="1"/>
  <c r="AA25" i="44"/>
  <c r="AC25" i="44" s="1"/>
  <c r="AA24" i="44"/>
  <c r="AC24" i="44" s="1"/>
  <c r="AA23" i="44"/>
  <c r="AC23" i="44" s="1"/>
  <c r="AA22" i="44"/>
  <c r="AC22" i="44" s="1"/>
  <c r="AA21" i="44"/>
  <c r="AC21" i="44" s="1"/>
  <c r="Y20" i="44"/>
  <c r="Y35" i="44" s="1"/>
  <c r="W20" i="44"/>
  <c r="W35" i="44" s="1"/>
  <c r="U20" i="44"/>
  <c r="S20" i="44"/>
  <c r="S35" i="44" s="1"/>
  <c r="Q20" i="44"/>
  <c r="Q35" i="44" s="1"/>
  <c r="O20" i="44"/>
  <c r="O35" i="44" s="1"/>
  <c r="M20" i="44"/>
  <c r="K20" i="44"/>
  <c r="K35" i="44" s="1"/>
  <c r="I20" i="44"/>
  <c r="I35" i="44" s="1"/>
  <c r="G20" i="44"/>
  <c r="G35" i="44" s="1"/>
  <c r="E20" i="44"/>
  <c r="C20" i="44"/>
  <c r="C35" i="44" s="1"/>
  <c r="AA19" i="44"/>
  <c r="AC19" i="44" s="1"/>
  <c r="AA18" i="44"/>
  <c r="AC18" i="44" s="1"/>
  <c r="AA17" i="44"/>
  <c r="AC17" i="44" s="1"/>
  <c r="AA16" i="44"/>
  <c r="AC16" i="44" s="1"/>
  <c r="AA15" i="44"/>
  <c r="AC15" i="44" s="1"/>
  <c r="Y13" i="44"/>
  <c r="W13" i="44"/>
  <c r="U13" i="44"/>
  <c r="S13" i="44"/>
  <c r="Q13" i="44"/>
  <c r="O13" i="44"/>
  <c r="M13" i="44"/>
  <c r="K13" i="44"/>
  <c r="I13" i="44"/>
  <c r="G13" i="44"/>
  <c r="E13" i="44"/>
  <c r="C13" i="44"/>
  <c r="AA11" i="44"/>
  <c r="AC11" i="44" s="1"/>
  <c r="Y10" i="44"/>
  <c r="W10" i="44"/>
  <c r="U10" i="44"/>
  <c r="S10" i="44"/>
  <c r="T40" i="44" s="1"/>
  <c r="Q10" i="44"/>
  <c r="O10" i="44"/>
  <c r="P55" i="44" s="1"/>
  <c r="M10" i="44"/>
  <c r="K10" i="44"/>
  <c r="L71" i="44" s="1"/>
  <c r="I10" i="44"/>
  <c r="G10" i="44"/>
  <c r="E10" i="44"/>
  <c r="C10" i="44"/>
  <c r="D40" i="44" s="1"/>
  <c r="AA9" i="44"/>
  <c r="AC9" i="44" s="1"/>
  <c r="Z9" i="44"/>
  <c r="X9" i="44"/>
  <c r="V9" i="44"/>
  <c r="T9" i="44"/>
  <c r="R9" i="44"/>
  <c r="P9" i="44"/>
  <c r="N9" i="44"/>
  <c r="L9" i="44"/>
  <c r="J9" i="44"/>
  <c r="H9" i="44"/>
  <c r="F9" i="44"/>
  <c r="D9" i="44"/>
  <c r="AA8" i="44"/>
  <c r="AC8" i="44" s="1"/>
  <c r="Z8" i="44"/>
  <c r="X8" i="44"/>
  <c r="V8" i="44"/>
  <c r="T8" i="44"/>
  <c r="R8" i="44"/>
  <c r="P8" i="44"/>
  <c r="N8" i="44"/>
  <c r="L8" i="44"/>
  <c r="J8" i="44"/>
  <c r="H8" i="44"/>
  <c r="F8" i="44"/>
  <c r="D8" i="44"/>
  <c r="AA7" i="44"/>
  <c r="AC7" i="44" s="1"/>
  <c r="Z7" i="44"/>
  <c r="X7" i="44"/>
  <c r="V7" i="44"/>
  <c r="T7" i="44"/>
  <c r="R7" i="44"/>
  <c r="P7" i="44"/>
  <c r="N7" i="44"/>
  <c r="L7" i="44"/>
  <c r="J7" i="44"/>
  <c r="H7" i="44"/>
  <c r="F7" i="44"/>
  <c r="D7" i="44"/>
  <c r="AA6" i="44"/>
  <c r="AC6" i="44" s="1"/>
  <c r="Z6" i="44"/>
  <c r="X6" i="44"/>
  <c r="V6" i="44"/>
  <c r="T6" i="44"/>
  <c r="R6" i="44"/>
  <c r="P6" i="44"/>
  <c r="N6" i="44"/>
  <c r="L6" i="44"/>
  <c r="J6" i="44"/>
  <c r="H6" i="44"/>
  <c r="F6" i="44"/>
  <c r="D6" i="44"/>
  <c r="AA5" i="44"/>
  <c r="AC5" i="44" s="1"/>
  <c r="Z5" i="44"/>
  <c r="X5" i="44"/>
  <c r="V5" i="44"/>
  <c r="T5" i="44"/>
  <c r="R5" i="44"/>
  <c r="P5" i="44"/>
  <c r="N5" i="44"/>
  <c r="L5" i="44"/>
  <c r="J5" i="44"/>
  <c r="H5" i="44"/>
  <c r="F5" i="44"/>
  <c r="D5" i="44"/>
  <c r="AA4" i="44"/>
  <c r="AC4" i="44" s="1"/>
  <c r="Z4" i="44"/>
  <c r="X4" i="44"/>
  <c r="V4" i="44"/>
  <c r="T4" i="44"/>
  <c r="R4" i="44"/>
  <c r="P4" i="44"/>
  <c r="N4" i="44"/>
  <c r="L4" i="44"/>
  <c r="J4" i="44"/>
  <c r="H4" i="44"/>
  <c r="F4" i="44"/>
  <c r="D4" i="44"/>
  <c r="AA3" i="44"/>
  <c r="Z3" i="44"/>
  <c r="X3" i="44"/>
  <c r="V3" i="44"/>
  <c r="T3" i="44"/>
  <c r="R3" i="44"/>
  <c r="P3" i="44"/>
  <c r="N3" i="44"/>
  <c r="L3" i="44"/>
  <c r="J3" i="44"/>
  <c r="H3" i="44"/>
  <c r="F3" i="44"/>
  <c r="D3" i="44"/>
  <c r="AA164" i="43"/>
  <c r="AC164" i="43" s="1"/>
  <c r="AA163" i="43"/>
  <c r="AC163" i="43" s="1"/>
  <c r="AA162" i="43"/>
  <c r="AC162" i="43" s="1"/>
  <c r="Y159" i="43"/>
  <c r="W159" i="43"/>
  <c r="U159" i="43"/>
  <c r="S159" i="43"/>
  <c r="Q159" i="43"/>
  <c r="O159" i="43"/>
  <c r="M159" i="43"/>
  <c r="K159" i="43"/>
  <c r="I159" i="43"/>
  <c r="G159" i="43"/>
  <c r="E159" i="43"/>
  <c r="C159" i="43"/>
  <c r="AA158" i="43"/>
  <c r="AC158" i="43" s="1"/>
  <c r="AA157" i="43"/>
  <c r="AC157" i="43" s="1"/>
  <c r="AA156" i="43"/>
  <c r="AC156" i="43" s="1"/>
  <c r="AA151" i="43"/>
  <c r="AC151" i="43" s="1"/>
  <c r="AA150" i="43"/>
  <c r="AC150" i="43" s="1"/>
  <c r="AA149" i="43"/>
  <c r="AC149" i="43" s="1"/>
  <c r="AA148" i="43"/>
  <c r="AC148" i="43" s="1"/>
  <c r="AA147" i="43"/>
  <c r="AC147" i="43" s="1"/>
  <c r="AA146" i="43"/>
  <c r="AC146" i="43" s="1"/>
  <c r="AA144" i="43"/>
  <c r="AC144" i="43" s="1"/>
  <c r="AA143" i="43"/>
  <c r="AC143" i="43" s="1"/>
  <c r="AA140" i="43"/>
  <c r="AC140" i="43" s="1"/>
  <c r="Y139" i="43"/>
  <c r="W139" i="43"/>
  <c r="U139" i="43"/>
  <c r="S139" i="43"/>
  <c r="Q139" i="43"/>
  <c r="O139" i="43"/>
  <c r="M139" i="43"/>
  <c r="K139" i="43"/>
  <c r="I139" i="43"/>
  <c r="G139" i="43"/>
  <c r="E139" i="43"/>
  <c r="C139" i="43"/>
  <c r="AA138" i="43"/>
  <c r="AC138" i="43" s="1"/>
  <c r="AA137" i="43"/>
  <c r="AC137" i="43" s="1"/>
  <c r="AA136" i="43"/>
  <c r="AC136" i="43" s="1"/>
  <c r="AA135" i="43"/>
  <c r="AC135" i="43" s="1"/>
  <c r="AA134" i="43"/>
  <c r="AC134" i="43" s="1"/>
  <c r="AA133" i="43"/>
  <c r="AC133" i="43" s="1"/>
  <c r="AA132" i="43"/>
  <c r="AC132" i="43" s="1"/>
  <c r="AA131" i="43"/>
  <c r="AC131" i="43" s="1"/>
  <c r="AA130" i="43"/>
  <c r="AC130" i="43" s="1"/>
  <c r="AA129" i="43"/>
  <c r="AC129" i="43" s="1"/>
  <c r="AA128" i="43"/>
  <c r="AC128" i="43" s="1"/>
  <c r="AA127" i="43"/>
  <c r="AC127" i="43" s="1"/>
  <c r="AA126" i="43"/>
  <c r="AC126" i="43" s="1"/>
  <c r="Y125" i="43"/>
  <c r="W125" i="43"/>
  <c r="U125" i="43"/>
  <c r="S125" i="43"/>
  <c r="Q125" i="43"/>
  <c r="O125" i="43"/>
  <c r="M125" i="43"/>
  <c r="K125" i="43"/>
  <c r="I125" i="43"/>
  <c r="G125" i="43"/>
  <c r="E125" i="43"/>
  <c r="C125" i="43"/>
  <c r="AA120" i="43"/>
  <c r="AC120" i="43" s="1"/>
  <c r="AA119" i="43"/>
  <c r="AC119" i="43" s="1"/>
  <c r="AA118" i="43"/>
  <c r="AC118" i="43" s="1"/>
  <c r="AA117" i="43"/>
  <c r="AC117" i="43" s="1"/>
  <c r="AA116" i="43"/>
  <c r="AC116" i="43" s="1"/>
  <c r="AA115" i="43"/>
  <c r="AC115" i="43" s="1"/>
  <c r="AA114" i="43"/>
  <c r="AC114" i="43" s="1"/>
  <c r="AA113" i="43"/>
  <c r="AC113" i="43" s="1"/>
  <c r="AA112" i="43"/>
  <c r="AC112" i="43" s="1"/>
  <c r="AA111" i="43"/>
  <c r="AC111" i="43" s="1"/>
  <c r="AA110" i="43"/>
  <c r="AC110" i="43" s="1"/>
  <c r="AA109" i="43"/>
  <c r="AC109" i="43" s="1"/>
  <c r="AA108" i="43"/>
  <c r="AC108" i="43" s="1"/>
  <c r="AA107" i="43"/>
  <c r="AC107" i="43" s="1"/>
  <c r="AA106" i="43"/>
  <c r="AC106" i="43" s="1"/>
  <c r="AA105" i="43"/>
  <c r="AC105" i="43" s="1"/>
  <c r="AA104" i="43"/>
  <c r="AC104" i="43" s="1"/>
  <c r="AA103" i="43"/>
  <c r="AC103" i="43" s="1"/>
  <c r="AA102" i="43"/>
  <c r="AC102" i="43" s="1"/>
  <c r="AA101" i="43"/>
  <c r="AC101" i="43" s="1"/>
  <c r="AA100" i="43"/>
  <c r="AC100" i="43" s="1"/>
  <c r="Y99" i="43"/>
  <c r="W99" i="43"/>
  <c r="U99" i="43"/>
  <c r="S99" i="43"/>
  <c r="Q99" i="43"/>
  <c r="O99" i="43"/>
  <c r="M99" i="43"/>
  <c r="K99" i="43"/>
  <c r="I99" i="43"/>
  <c r="G99" i="43"/>
  <c r="E99" i="43"/>
  <c r="C99" i="43"/>
  <c r="AA99" i="43" s="1"/>
  <c r="AC99" i="43" s="1"/>
  <c r="AA94" i="43"/>
  <c r="AC94" i="43" s="1"/>
  <c r="AA93" i="43"/>
  <c r="AC93" i="43" s="1"/>
  <c r="AA92" i="43"/>
  <c r="AC92" i="43" s="1"/>
  <c r="AA91" i="43"/>
  <c r="AC91" i="43" s="1"/>
  <c r="AA90" i="43"/>
  <c r="AC90" i="43" s="1"/>
  <c r="AA89" i="43"/>
  <c r="AC89" i="43" s="1"/>
  <c r="AA88" i="43"/>
  <c r="AC88" i="43" s="1"/>
  <c r="AA87" i="43"/>
  <c r="AC87" i="43" s="1"/>
  <c r="AA86" i="43"/>
  <c r="AC86" i="43" s="1"/>
  <c r="AA85" i="43"/>
  <c r="AC85" i="43" s="1"/>
  <c r="AA84" i="43"/>
  <c r="AC84" i="43" s="1"/>
  <c r="AA83" i="43"/>
  <c r="AC83" i="43" s="1"/>
  <c r="AA82" i="43"/>
  <c r="AC82" i="43" s="1"/>
  <c r="AA81" i="43"/>
  <c r="AC81" i="43" s="1"/>
  <c r="AA80" i="43"/>
  <c r="AC80" i="43" s="1"/>
  <c r="AA79" i="43"/>
  <c r="AC79" i="43" s="1"/>
  <c r="Y78" i="43"/>
  <c r="W78" i="43"/>
  <c r="U78" i="43"/>
  <c r="S78" i="43"/>
  <c r="Q78" i="43"/>
  <c r="O78" i="43"/>
  <c r="M78" i="43"/>
  <c r="K78" i="43"/>
  <c r="I78" i="43"/>
  <c r="G78" i="43"/>
  <c r="E78" i="43"/>
  <c r="C78" i="43"/>
  <c r="AA78" i="43" s="1"/>
  <c r="AC78" i="43" s="1"/>
  <c r="AA73" i="43"/>
  <c r="AC73" i="43" s="1"/>
  <c r="AA72" i="43"/>
  <c r="AC72" i="43" s="1"/>
  <c r="AA71" i="43"/>
  <c r="AC71" i="43" s="1"/>
  <c r="AA70" i="43"/>
  <c r="AC70" i="43" s="1"/>
  <c r="AA69" i="43"/>
  <c r="AC69" i="43" s="1"/>
  <c r="AA68" i="43"/>
  <c r="AC68" i="43" s="1"/>
  <c r="AA67" i="43"/>
  <c r="AC67" i="43" s="1"/>
  <c r="AA66" i="43"/>
  <c r="AC66" i="43" s="1"/>
  <c r="AA65" i="43"/>
  <c r="AC65" i="43" s="1"/>
  <c r="AA64" i="43"/>
  <c r="AC64" i="43" s="1"/>
  <c r="AA63" i="43"/>
  <c r="AC63" i="43" s="1"/>
  <c r="AA62" i="43"/>
  <c r="AC62" i="43" s="1"/>
  <c r="AA61" i="43"/>
  <c r="AC61" i="43" s="1"/>
  <c r="AA60" i="43"/>
  <c r="AC60" i="43" s="1"/>
  <c r="AA59" i="43"/>
  <c r="AC59" i="43" s="1"/>
  <c r="AA58" i="43"/>
  <c r="AC58" i="43" s="1"/>
  <c r="AA57" i="43"/>
  <c r="AC57" i="43" s="1"/>
  <c r="AA56" i="43"/>
  <c r="AC56" i="43" s="1"/>
  <c r="AA55" i="43"/>
  <c r="AC55" i="43" s="1"/>
  <c r="AA54" i="43"/>
  <c r="AC54" i="43" s="1"/>
  <c r="AA53" i="43"/>
  <c r="AC53" i="43" s="1"/>
  <c r="AA52" i="43"/>
  <c r="AC52" i="43" s="1"/>
  <c r="AA51" i="43"/>
  <c r="AC51" i="43" s="1"/>
  <c r="AA50" i="43"/>
  <c r="AC50" i="43" s="1"/>
  <c r="AA49" i="43"/>
  <c r="AC49" i="43" s="1"/>
  <c r="AA48" i="43"/>
  <c r="AC48" i="43" s="1"/>
  <c r="AA47" i="43"/>
  <c r="AC47" i="43" s="1"/>
  <c r="AA46" i="43"/>
  <c r="AC46" i="43" s="1"/>
  <c r="AA45" i="43"/>
  <c r="AC45" i="43" s="1"/>
  <c r="AA44" i="43"/>
  <c r="AC44" i="43" s="1"/>
  <c r="AA43" i="43"/>
  <c r="AC43" i="43" s="1"/>
  <c r="AA42" i="43"/>
  <c r="AC42" i="43" s="1"/>
  <c r="AA41" i="43"/>
  <c r="AC41" i="43" s="1"/>
  <c r="Y40" i="43"/>
  <c r="Y160" i="43" s="1"/>
  <c r="W40" i="43"/>
  <c r="W160" i="43" s="1"/>
  <c r="U40" i="43"/>
  <c r="U160" i="43" s="1"/>
  <c r="S40" i="43"/>
  <c r="S160" i="43" s="1"/>
  <c r="Q40" i="43"/>
  <c r="Q160" i="43" s="1"/>
  <c r="O40" i="43"/>
  <c r="O160" i="43" s="1"/>
  <c r="M40" i="43"/>
  <c r="M160" i="43" s="1"/>
  <c r="K40" i="43"/>
  <c r="K160" i="43" s="1"/>
  <c r="I40" i="43"/>
  <c r="I160" i="43" s="1"/>
  <c r="G40" i="43"/>
  <c r="G160" i="43" s="1"/>
  <c r="E40" i="43"/>
  <c r="E160" i="43" s="1"/>
  <c r="C40" i="43"/>
  <c r="C160" i="43" s="1"/>
  <c r="AA39" i="43"/>
  <c r="AC39" i="43" s="1"/>
  <c r="AA38" i="43"/>
  <c r="AC38" i="43" s="1"/>
  <c r="AA37" i="43"/>
  <c r="AC37" i="43" s="1"/>
  <c r="Y34" i="43"/>
  <c r="W34" i="43"/>
  <c r="U34" i="43"/>
  <c r="S34" i="43"/>
  <c r="Q34" i="43"/>
  <c r="O34" i="43"/>
  <c r="M34" i="43"/>
  <c r="K34" i="43"/>
  <c r="I34" i="43"/>
  <c r="G34" i="43"/>
  <c r="E34" i="43"/>
  <c r="C34" i="43"/>
  <c r="AA33" i="43"/>
  <c r="AC33" i="43" s="1"/>
  <c r="AA32" i="43"/>
  <c r="AC32" i="43" s="1"/>
  <c r="AA31" i="43"/>
  <c r="AC31" i="43" s="1"/>
  <c r="AA30" i="43"/>
  <c r="AC30" i="43" s="1"/>
  <c r="AA29" i="43"/>
  <c r="AC29" i="43" s="1"/>
  <c r="AA28" i="43"/>
  <c r="AC28" i="43" s="1"/>
  <c r="AA27" i="43"/>
  <c r="AC27" i="43" s="1"/>
  <c r="AA26" i="43"/>
  <c r="AC26" i="43" s="1"/>
  <c r="AA25" i="43"/>
  <c r="AC25" i="43" s="1"/>
  <c r="AA24" i="43"/>
  <c r="AC24" i="43" s="1"/>
  <c r="AA23" i="43"/>
  <c r="AC23" i="43" s="1"/>
  <c r="AA22" i="43"/>
  <c r="AC22" i="43" s="1"/>
  <c r="AA21" i="43"/>
  <c r="AC21" i="43" s="1"/>
  <c r="Y20" i="43"/>
  <c r="Y35" i="43" s="1"/>
  <c r="W20" i="43"/>
  <c r="W35" i="43" s="1"/>
  <c r="U20" i="43"/>
  <c r="U35" i="43" s="1"/>
  <c r="S20" i="43"/>
  <c r="Q20" i="43"/>
  <c r="Q35" i="43" s="1"/>
  <c r="O20" i="43"/>
  <c r="O35" i="43" s="1"/>
  <c r="M20" i="43"/>
  <c r="M35" i="43" s="1"/>
  <c r="K20" i="43"/>
  <c r="I20" i="43"/>
  <c r="I35" i="43" s="1"/>
  <c r="G20" i="43"/>
  <c r="G35" i="43" s="1"/>
  <c r="E20" i="43"/>
  <c r="E35" i="43" s="1"/>
  <c r="C20" i="43"/>
  <c r="AA19" i="43"/>
  <c r="AC19" i="43" s="1"/>
  <c r="AA18" i="43"/>
  <c r="AC18" i="43" s="1"/>
  <c r="AA17" i="43"/>
  <c r="AC17" i="43" s="1"/>
  <c r="AA16" i="43"/>
  <c r="AC16" i="43" s="1"/>
  <c r="AA15" i="43"/>
  <c r="AC15" i="43" s="1"/>
  <c r="Y13" i="43"/>
  <c r="W13" i="43"/>
  <c r="U13" i="43"/>
  <c r="S13" i="43"/>
  <c r="Q13" i="43"/>
  <c r="O13" i="43"/>
  <c r="M13" i="43"/>
  <c r="K13" i="43"/>
  <c r="I13" i="43"/>
  <c r="G13" i="43"/>
  <c r="E13" i="43"/>
  <c r="C13" i="43"/>
  <c r="AA11" i="43"/>
  <c r="AC11" i="43" s="1"/>
  <c r="Y10" i="43"/>
  <c r="Z54" i="43" s="1"/>
  <c r="W10" i="43"/>
  <c r="X40" i="43" s="1"/>
  <c r="U10" i="43"/>
  <c r="V40" i="43" s="1"/>
  <c r="S10" i="43"/>
  <c r="T67" i="43" s="1"/>
  <c r="Q10" i="43"/>
  <c r="R54" i="43" s="1"/>
  <c r="O10" i="43"/>
  <c r="P40" i="43" s="1"/>
  <c r="M10" i="43"/>
  <c r="N40" i="43" s="1"/>
  <c r="K10" i="43"/>
  <c r="L40" i="43" s="1"/>
  <c r="I10" i="43"/>
  <c r="J54" i="43" s="1"/>
  <c r="G10" i="43"/>
  <c r="H55" i="43" s="1"/>
  <c r="E10" i="43"/>
  <c r="F40" i="43" s="1"/>
  <c r="C10" i="43"/>
  <c r="D71" i="43" s="1"/>
  <c r="AA9" i="43"/>
  <c r="AC9" i="43" s="1"/>
  <c r="Z9" i="43"/>
  <c r="X9" i="43"/>
  <c r="V9" i="43"/>
  <c r="T9" i="43"/>
  <c r="R9" i="43"/>
  <c r="P9" i="43"/>
  <c r="N9" i="43"/>
  <c r="L9" i="43"/>
  <c r="J9" i="43"/>
  <c r="H9" i="43"/>
  <c r="F9" i="43"/>
  <c r="D9" i="43"/>
  <c r="AA8" i="43"/>
  <c r="AC8" i="43" s="1"/>
  <c r="Z8" i="43"/>
  <c r="X8" i="43"/>
  <c r="V8" i="43"/>
  <c r="T8" i="43"/>
  <c r="R8" i="43"/>
  <c r="P8" i="43"/>
  <c r="N8" i="43"/>
  <c r="L8" i="43"/>
  <c r="J8" i="43"/>
  <c r="H8" i="43"/>
  <c r="F8" i="43"/>
  <c r="D8" i="43"/>
  <c r="AA7" i="43"/>
  <c r="AC7" i="43" s="1"/>
  <c r="Z7" i="43"/>
  <c r="X7" i="43"/>
  <c r="V7" i="43"/>
  <c r="T7" i="43"/>
  <c r="R7" i="43"/>
  <c r="P7" i="43"/>
  <c r="N7" i="43"/>
  <c r="L7" i="43"/>
  <c r="J7" i="43"/>
  <c r="H7" i="43"/>
  <c r="F7" i="43"/>
  <c r="D7" i="43"/>
  <c r="AA6" i="43"/>
  <c r="AC6" i="43" s="1"/>
  <c r="Z6" i="43"/>
  <c r="X6" i="43"/>
  <c r="V6" i="43"/>
  <c r="T6" i="43"/>
  <c r="R6" i="43"/>
  <c r="P6" i="43"/>
  <c r="N6" i="43"/>
  <c r="L6" i="43"/>
  <c r="J6" i="43"/>
  <c r="H6" i="43"/>
  <c r="F6" i="43"/>
  <c r="D6" i="43"/>
  <c r="AA5" i="43"/>
  <c r="AC5" i="43" s="1"/>
  <c r="Z5" i="43"/>
  <c r="X5" i="43"/>
  <c r="V5" i="43"/>
  <c r="T5" i="43"/>
  <c r="R5" i="43"/>
  <c r="P5" i="43"/>
  <c r="N5" i="43"/>
  <c r="L5" i="43"/>
  <c r="J5" i="43"/>
  <c r="H5" i="43"/>
  <c r="F5" i="43"/>
  <c r="D5" i="43"/>
  <c r="AA4" i="43"/>
  <c r="AC4" i="43" s="1"/>
  <c r="Z4" i="43"/>
  <c r="X4" i="43"/>
  <c r="V4" i="43"/>
  <c r="T4" i="43"/>
  <c r="R4" i="43"/>
  <c r="P4" i="43"/>
  <c r="N4" i="43"/>
  <c r="L4" i="43"/>
  <c r="J4" i="43"/>
  <c r="H4" i="43"/>
  <c r="F4" i="43"/>
  <c r="D4" i="43"/>
  <c r="AA3" i="43"/>
  <c r="AC3" i="43" s="1"/>
  <c r="Z3" i="43"/>
  <c r="X3" i="43"/>
  <c r="V3" i="43"/>
  <c r="T3" i="43"/>
  <c r="R3" i="43"/>
  <c r="P3" i="43"/>
  <c r="N3" i="43"/>
  <c r="L3" i="43"/>
  <c r="J3" i="43"/>
  <c r="H3" i="43"/>
  <c r="F3" i="43"/>
  <c r="D3" i="43"/>
  <c r="AA164" i="42"/>
  <c r="AC164" i="42" s="1"/>
  <c r="AA163" i="42"/>
  <c r="AC163" i="42" s="1"/>
  <c r="AA162" i="42"/>
  <c r="AC162" i="42" s="1"/>
  <c r="Y159" i="42"/>
  <c r="W159" i="42"/>
  <c r="U159" i="42"/>
  <c r="S159" i="42"/>
  <c r="Q159" i="42"/>
  <c r="O159" i="42"/>
  <c r="M159" i="42"/>
  <c r="K159" i="42"/>
  <c r="I159" i="42"/>
  <c r="G159" i="42"/>
  <c r="E159" i="42"/>
  <c r="C159" i="42"/>
  <c r="AA158" i="42"/>
  <c r="AC158" i="42" s="1"/>
  <c r="AA157" i="42"/>
  <c r="AC157" i="42" s="1"/>
  <c r="AA156" i="42"/>
  <c r="AC156" i="42" s="1"/>
  <c r="AA151" i="42"/>
  <c r="AC151" i="42" s="1"/>
  <c r="AA150" i="42"/>
  <c r="AC150" i="42" s="1"/>
  <c r="AA149" i="42"/>
  <c r="AC149" i="42" s="1"/>
  <c r="AA148" i="42"/>
  <c r="AC148" i="42" s="1"/>
  <c r="AA147" i="42"/>
  <c r="AC147" i="42" s="1"/>
  <c r="AA146" i="42"/>
  <c r="AC146" i="42" s="1"/>
  <c r="AA144" i="42"/>
  <c r="AC144" i="42" s="1"/>
  <c r="AA143" i="42"/>
  <c r="AC143" i="42" s="1"/>
  <c r="AA140" i="42"/>
  <c r="AC140" i="42" s="1"/>
  <c r="Y139" i="42"/>
  <c r="W139" i="42"/>
  <c r="U139" i="42"/>
  <c r="S139" i="42"/>
  <c r="Q139" i="42"/>
  <c r="O139" i="42"/>
  <c r="M139" i="42"/>
  <c r="K139" i="42"/>
  <c r="I139" i="42"/>
  <c r="G139" i="42"/>
  <c r="E139" i="42"/>
  <c r="C139" i="42"/>
  <c r="AA138" i="42"/>
  <c r="AC138" i="42" s="1"/>
  <c r="AA137" i="42"/>
  <c r="AC137" i="42" s="1"/>
  <c r="AA136" i="42"/>
  <c r="AC136" i="42" s="1"/>
  <c r="AA135" i="42"/>
  <c r="AC135" i="42" s="1"/>
  <c r="AA134" i="42"/>
  <c r="AC134" i="42" s="1"/>
  <c r="AA133" i="42"/>
  <c r="AC133" i="42" s="1"/>
  <c r="AA132" i="42"/>
  <c r="AC132" i="42" s="1"/>
  <c r="AA131" i="42"/>
  <c r="AC131" i="42" s="1"/>
  <c r="AA130" i="42"/>
  <c r="AC130" i="42" s="1"/>
  <c r="AA129" i="42"/>
  <c r="AC129" i="42" s="1"/>
  <c r="AA128" i="42"/>
  <c r="AC128" i="42" s="1"/>
  <c r="AA127" i="42"/>
  <c r="AC127" i="42" s="1"/>
  <c r="AA126" i="42"/>
  <c r="AC126" i="42" s="1"/>
  <c r="Y125" i="42"/>
  <c r="W125" i="42"/>
  <c r="U125" i="42"/>
  <c r="S125" i="42"/>
  <c r="Q125" i="42"/>
  <c r="O125" i="42"/>
  <c r="M125" i="42"/>
  <c r="K125" i="42"/>
  <c r="I125" i="42"/>
  <c r="G125" i="42"/>
  <c r="E125" i="42"/>
  <c r="C125" i="42"/>
  <c r="AA120" i="42"/>
  <c r="AC120" i="42" s="1"/>
  <c r="AA119" i="42"/>
  <c r="AC119" i="42" s="1"/>
  <c r="AA118" i="42"/>
  <c r="AC118" i="42" s="1"/>
  <c r="AA117" i="42"/>
  <c r="AC117" i="42" s="1"/>
  <c r="AA116" i="42"/>
  <c r="AC116" i="42" s="1"/>
  <c r="AA115" i="42"/>
  <c r="AC115" i="42" s="1"/>
  <c r="AA114" i="42"/>
  <c r="AC114" i="42" s="1"/>
  <c r="AA113" i="42"/>
  <c r="AC113" i="42" s="1"/>
  <c r="AA112" i="42"/>
  <c r="AC112" i="42" s="1"/>
  <c r="AA111" i="42"/>
  <c r="AC111" i="42" s="1"/>
  <c r="AA110" i="42"/>
  <c r="AC110" i="42" s="1"/>
  <c r="AA109" i="42"/>
  <c r="AC109" i="42" s="1"/>
  <c r="AA108" i="42"/>
  <c r="AC108" i="42" s="1"/>
  <c r="AA107" i="42"/>
  <c r="AC107" i="42" s="1"/>
  <c r="AA106" i="42"/>
  <c r="AC106" i="42" s="1"/>
  <c r="AA105" i="42"/>
  <c r="AC105" i="42" s="1"/>
  <c r="AA104" i="42"/>
  <c r="AC104" i="42" s="1"/>
  <c r="AA103" i="42"/>
  <c r="AC103" i="42" s="1"/>
  <c r="AA102" i="42"/>
  <c r="AC102" i="42" s="1"/>
  <c r="AA101" i="42"/>
  <c r="AC101" i="42" s="1"/>
  <c r="AA100" i="42"/>
  <c r="AC100" i="42" s="1"/>
  <c r="Y99" i="42"/>
  <c r="W99" i="42"/>
  <c r="U99" i="42"/>
  <c r="S99" i="42"/>
  <c r="Q99" i="42"/>
  <c r="O99" i="42"/>
  <c r="M99" i="42"/>
  <c r="K99" i="42"/>
  <c r="I99" i="42"/>
  <c r="G99" i="42"/>
  <c r="E99" i="42"/>
  <c r="C99" i="42"/>
  <c r="AA94" i="42"/>
  <c r="AC94" i="42" s="1"/>
  <c r="AA93" i="42"/>
  <c r="AC93" i="42" s="1"/>
  <c r="AA92" i="42"/>
  <c r="AC92" i="42" s="1"/>
  <c r="AA91" i="42"/>
  <c r="AC91" i="42" s="1"/>
  <c r="AA90" i="42"/>
  <c r="AC90" i="42" s="1"/>
  <c r="AA89" i="42"/>
  <c r="AC89" i="42" s="1"/>
  <c r="AA88" i="42"/>
  <c r="AC88" i="42" s="1"/>
  <c r="AA87" i="42"/>
  <c r="AC87" i="42" s="1"/>
  <c r="AA86" i="42"/>
  <c r="AC86" i="42" s="1"/>
  <c r="AA85" i="42"/>
  <c r="AC85" i="42" s="1"/>
  <c r="AA84" i="42"/>
  <c r="AC84" i="42" s="1"/>
  <c r="AA83" i="42"/>
  <c r="AC83" i="42" s="1"/>
  <c r="AA82" i="42"/>
  <c r="AC82" i="42" s="1"/>
  <c r="AA81" i="42"/>
  <c r="AC81" i="42" s="1"/>
  <c r="AA80" i="42"/>
  <c r="AC80" i="42" s="1"/>
  <c r="AA79" i="42"/>
  <c r="AC79" i="42" s="1"/>
  <c r="Y78" i="42"/>
  <c r="W78" i="42"/>
  <c r="U78" i="42"/>
  <c r="S78" i="42"/>
  <c r="Q78" i="42"/>
  <c r="O78" i="42"/>
  <c r="M78" i="42"/>
  <c r="K78" i="42"/>
  <c r="I78" i="42"/>
  <c r="G78" i="42"/>
  <c r="E78" i="42"/>
  <c r="C78" i="42"/>
  <c r="AA73" i="42"/>
  <c r="AC73" i="42" s="1"/>
  <c r="AA72" i="42"/>
  <c r="AC72" i="42" s="1"/>
  <c r="AA71" i="42"/>
  <c r="AC71" i="42" s="1"/>
  <c r="AA70" i="42"/>
  <c r="AC70" i="42" s="1"/>
  <c r="AA69" i="42"/>
  <c r="AC69" i="42" s="1"/>
  <c r="AA68" i="42"/>
  <c r="AC68" i="42" s="1"/>
  <c r="AA67" i="42"/>
  <c r="AC67" i="42" s="1"/>
  <c r="AA66" i="42"/>
  <c r="AC66" i="42" s="1"/>
  <c r="AA65" i="42"/>
  <c r="AC65" i="42" s="1"/>
  <c r="AA64" i="42"/>
  <c r="AC64" i="42" s="1"/>
  <c r="AA63" i="42"/>
  <c r="AC63" i="42" s="1"/>
  <c r="AA62" i="42"/>
  <c r="AC62" i="42" s="1"/>
  <c r="AA61" i="42"/>
  <c r="AC61" i="42" s="1"/>
  <c r="AA60" i="42"/>
  <c r="AC60" i="42" s="1"/>
  <c r="AA59" i="42"/>
  <c r="AC59" i="42" s="1"/>
  <c r="AA58" i="42"/>
  <c r="AC58" i="42" s="1"/>
  <c r="AA57" i="42"/>
  <c r="AC57" i="42" s="1"/>
  <c r="AA56" i="42"/>
  <c r="AC56" i="42" s="1"/>
  <c r="AA55" i="42"/>
  <c r="AC55" i="42" s="1"/>
  <c r="AA54" i="42"/>
  <c r="AC54" i="42" s="1"/>
  <c r="AA53" i="42"/>
  <c r="AC53" i="42" s="1"/>
  <c r="AA52" i="42"/>
  <c r="AC52" i="42" s="1"/>
  <c r="AA51" i="42"/>
  <c r="AC51" i="42" s="1"/>
  <c r="AA50" i="42"/>
  <c r="AC50" i="42" s="1"/>
  <c r="AA49" i="42"/>
  <c r="AC49" i="42" s="1"/>
  <c r="AA48" i="42"/>
  <c r="AC48" i="42" s="1"/>
  <c r="AA47" i="42"/>
  <c r="AC47" i="42" s="1"/>
  <c r="AA46" i="42"/>
  <c r="AC46" i="42" s="1"/>
  <c r="AA45" i="42"/>
  <c r="AC45" i="42" s="1"/>
  <c r="AA44" i="42"/>
  <c r="AC44" i="42" s="1"/>
  <c r="AA43" i="42"/>
  <c r="AC43" i="42" s="1"/>
  <c r="AA42" i="42"/>
  <c r="AC42" i="42" s="1"/>
  <c r="AA41" i="42"/>
  <c r="AC41" i="42" s="1"/>
  <c r="Y40" i="42"/>
  <c r="Y160" i="42" s="1"/>
  <c r="W40" i="42"/>
  <c r="W160" i="42" s="1"/>
  <c r="U40" i="42"/>
  <c r="U160" i="42" s="1"/>
  <c r="S40" i="42"/>
  <c r="S160" i="42" s="1"/>
  <c r="Q40" i="42"/>
  <c r="Q160" i="42" s="1"/>
  <c r="O40" i="42"/>
  <c r="O160" i="42" s="1"/>
  <c r="M40" i="42"/>
  <c r="M160" i="42" s="1"/>
  <c r="K40" i="42"/>
  <c r="K160" i="42" s="1"/>
  <c r="I40" i="42"/>
  <c r="I160" i="42" s="1"/>
  <c r="G40" i="42"/>
  <c r="G160" i="42" s="1"/>
  <c r="E40" i="42"/>
  <c r="E160" i="42" s="1"/>
  <c r="C40" i="42"/>
  <c r="C160" i="42" s="1"/>
  <c r="AA39" i="42"/>
  <c r="AC39" i="42" s="1"/>
  <c r="AA38" i="42"/>
  <c r="AC38" i="42" s="1"/>
  <c r="AA37" i="42"/>
  <c r="AC37" i="42" s="1"/>
  <c r="Y34" i="42"/>
  <c r="W34" i="42"/>
  <c r="U34" i="42"/>
  <c r="S34" i="42"/>
  <c r="Q34" i="42"/>
  <c r="O34" i="42"/>
  <c r="M34" i="42"/>
  <c r="K34" i="42"/>
  <c r="I34" i="42"/>
  <c r="G34" i="42"/>
  <c r="E34" i="42"/>
  <c r="C34" i="42"/>
  <c r="AA33" i="42"/>
  <c r="AC33" i="42" s="1"/>
  <c r="AA32" i="42"/>
  <c r="AC32" i="42" s="1"/>
  <c r="AA31" i="42"/>
  <c r="AC31" i="42" s="1"/>
  <c r="AA30" i="42"/>
  <c r="AC30" i="42" s="1"/>
  <c r="AA29" i="42"/>
  <c r="AC29" i="42" s="1"/>
  <c r="AA28" i="42"/>
  <c r="AC28" i="42" s="1"/>
  <c r="AA27" i="42"/>
  <c r="AC27" i="42" s="1"/>
  <c r="AA26" i="42"/>
  <c r="AC26" i="42" s="1"/>
  <c r="AA25" i="42"/>
  <c r="AC25" i="42" s="1"/>
  <c r="AA24" i="42"/>
  <c r="AC24" i="42" s="1"/>
  <c r="AA23" i="42"/>
  <c r="AC23" i="42" s="1"/>
  <c r="AA22" i="42"/>
  <c r="AC22" i="42" s="1"/>
  <c r="AA21" i="42"/>
  <c r="AC21" i="42" s="1"/>
  <c r="Y20" i="42"/>
  <c r="Y35" i="42" s="1"/>
  <c r="W20" i="42"/>
  <c r="W35" i="42" s="1"/>
  <c r="U20" i="42"/>
  <c r="U35" i="42" s="1"/>
  <c r="S20" i="42"/>
  <c r="S35" i="42" s="1"/>
  <c r="Q20" i="42"/>
  <c r="Q35" i="42" s="1"/>
  <c r="O20" i="42"/>
  <c r="O35" i="42" s="1"/>
  <c r="M20" i="42"/>
  <c r="M35" i="42" s="1"/>
  <c r="K20" i="42"/>
  <c r="K35" i="42" s="1"/>
  <c r="I20" i="42"/>
  <c r="I35" i="42" s="1"/>
  <c r="G20" i="42"/>
  <c r="G35" i="42" s="1"/>
  <c r="E20" i="42"/>
  <c r="E35" i="42" s="1"/>
  <c r="C20" i="42"/>
  <c r="C35" i="42" s="1"/>
  <c r="AA19" i="42"/>
  <c r="AC19" i="42" s="1"/>
  <c r="AA18" i="42"/>
  <c r="AC18" i="42" s="1"/>
  <c r="AA17" i="42"/>
  <c r="AC17" i="42" s="1"/>
  <c r="AA16" i="42"/>
  <c r="AC16" i="42" s="1"/>
  <c r="AA15" i="42"/>
  <c r="AC15" i="42" s="1"/>
  <c r="Y13" i="42"/>
  <c r="W13" i="42"/>
  <c r="U13" i="42"/>
  <c r="S13" i="42"/>
  <c r="Q13" i="42"/>
  <c r="O13" i="42"/>
  <c r="M13" i="42"/>
  <c r="K13" i="42"/>
  <c r="I13" i="42"/>
  <c r="G13" i="42"/>
  <c r="E13" i="42"/>
  <c r="C13" i="42"/>
  <c r="AA11" i="42"/>
  <c r="AC11" i="42" s="1"/>
  <c r="Y10" i="42"/>
  <c r="Z54" i="42" s="1"/>
  <c r="W10" i="42"/>
  <c r="X40" i="42" s="1"/>
  <c r="U10" i="42"/>
  <c r="V40" i="42" s="1"/>
  <c r="S10" i="42"/>
  <c r="T71" i="42" s="1"/>
  <c r="Q10" i="42"/>
  <c r="R54" i="42" s="1"/>
  <c r="O10" i="42"/>
  <c r="P55" i="42" s="1"/>
  <c r="M10" i="42"/>
  <c r="N40" i="42" s="1"/>
  <c r="K10" i="42"/>
  <c r="L68" i="42" s="1"/>
  <c r="I10" i="42"/>
  <c r="J55" i="42" s="1"/>
  <c r="G10" i="42"/>
  <c r="H40" i="42" s="1"/>
  <c r="E10" i="42"/>
  <c r="F40" i="42" s="1"/>
  <c r="C10" i="42"/>
  <c r="D40" i="42" s="1"/>
  <c r="AA9" i="42"/>
  <c r="AC9" i="42" s="1"/>
  <c r="Z9" i="42"/>
  <c r="X9" i="42"/>
  <c r="V9" i="42"/>
  <c r="T9" i="42"/>
  <c r="R9" i="42"/>
  <c r="P9" i="42"/>
  <c r="N9" i="42"/>
  <c r="L9" i="42"/>
  <c r="J9" i="42"/>
  <c r="H9" i="42"/>
  <c r="F9" i="42"/>
  <c r="D9" i="42"/>
  <c r="AA8" i="42"/>
  <c r="AC8" i="42" s="1"/>
  <c r="Z8" i="42"/>
  <c r="X8" i="42"/>
  <c r="V8" i="42"/>
  <c r="T8" i="42"/>
  <c r="R8" i="42"/>
  <c r="P8" i="42"/>
  <c r="N8" i="42"/>
  <c r="L8" i="42"/>
  <c r="J8" i="42"/>
  <c r="H8" i="42"/>
  <c r="F8" i="42"/>
  <c r="D8" i="42"/>
  <c r="AA7" i="42"/>
  <c r="AC7" i="42" s="1"/>
  <c r="Z7" i="42"/>
  <c r="X7" i="42"/>
  <c r="V7" i="42"/>
  <c r="T7" i="42"/>
  <c r="R7" i="42"/>
  <c r="P7" i="42"/>
  <c r="N7" i="42"/>
  <c r="L7" i="42"/>
  <c r="J7" i="42"/>
  <c r="H7" i="42"/>
  <c r="F7" i="42"/>
  <c r="D7" i="42"/>
  <c r="AA6" i="42"/>
  <c r="AC6" i="42" s="1"/>
  <c r="Z6" i="42"/>
  <c r="X6" i="42"/>
  <c r="V6" i="42"/>
  <c r="T6" i="42"/>
  <c r="R6" i="42"/>
  <c r="P6" i="42"/>
  <c r="N6" i="42"/>
  <c r="L6" i="42"/>
  <c r="J6" i="42"/>
  <c r="H6" i="42"/>
  <c r="F6" i="42"/>
  <c r="D6" i="42"/>
  <c r="AA5" i="42"/>
  <c r="AC5" i="42" s="1"/>
  <c r="Z5" i="42"/>
  <c r="X5" i="42"/>
  <c r="V5" i="42"/>
  <c r="T5" i="42"/>
  <c r="R5" i="42"/>
  <c r="P5" i="42"/>
  <c r="N5" i="42"/>
  <c r="L5" i="42"/>
  <c r="J5" i="42"/>
  <c r="H5" i="42"/>
  <c r="F5" i="42"/>
  <c r="D5" i="42"/>
  <c r="AA4" i="42"/>
  <c r="AC4" i="42" s="1"/>
  <c r="Z4" i="42"/>
  <c r="X4" i="42"/>
  <c r="V4" i="42"/>
  <c r="T4" i="42"/>
  <c r="R4" i="42"/>
  <c r="P4" i="42"/>
  <c r="N4" i="42"/>
  <c r="L4" i="42"/>
  <c r="J4" i="42"/>
  <c r="H4" i="42"/>
  <c r="F4" i="42"/>
  <c r="D4" i="42"/>
  <c r="AA3" i="42"/>
  <c r="AC3" i="42" s="1"/>
  <c r="Z3" i="42"/>
  <c r="X3" i="42"/>
  <c r="V3" i="42"/>
  <c r="T3" i="42"/>
  <c r="R3" i="42"/>
  <c r="P3" i="42"/>
  <c r="N3" i="42"/>
  <c r="L3" i="42"/>
  <c r="J3" i="42"/>
  <c r="H3" i="42"/>
  <c r="F3" i="42"/>
  <c r="D3" i="42"/>
  <c r="AA164" i="41"/>
  <c r="AC164" i="41" s="1"/>
  <c r="AA163" i="41"/>
  <c r="AC163" i="41" s="1"/>
  <c r="AA162" i="41"/>
  <c r="AC162" i="41" s="1"/>
  <c r="Y159" i="41"/>
  <c r="W159" i="41"/>
  <c r="U159" i="41"/>
  <c r="S159" i="41"/>
  <c r="Q159" i="41"/>
  <c r="O159" i="41"/>
  <c r="M159" i="41"/>
  <c r="K159" i="41"/>
  <c r="I159" i="41"/>
  <c r="G159" i="41"/>
  <c r="E159" i="41"/>
  <c r="C159" i="41"/>
  <c r="AA159" i="41" s="1"/>
  <c r="AC159" i="41" s="1"/>
  <c r="AA158" i="41"/>
  <c r="AC158" i="41" s="1"/>
  <c r="AA157" i="41"/>
  <c r="AC157" i="41" s="1"/>
  <c r="AA156" i="41"/>
  <c r="AC156" i="41" s="1"/>
  <c r="AA151" i="41"/>
  <c r="AC151" i="41" s="1"/>
  <c r="AA150" i="41"/>
  <c r="AC150" i="41" s="1"/>
  <c r="AA149" i="41"/>
  <c r="AC149" i="41" s="1"/>
  <c r="AA148" i="41"/>
  <c r="AC148" i="41" s="1"/>
  <c r="AA147" i="41"/>
  <c r="AC147" i="41" s="1"/>
  <c r="AA146" i="41"/>
  <c r="AC146" i="41" s="1"/>
  <c r="AA144" i="41"/>
  <c r="AC144" i="41" s="1"/>
  <c r="AA143" i="41"/>
  <c r="AC143" i="41" s="1"/>
  <c r="AA140" i="41"/>
  <c r="AC140" i="41" s="1"/>
  <c r="Y139" i="41"/>
  <c r="W139" i="41"/>
  <c r="U139" i="41"/>
  <c r="S139" i="41"/>
  <c r="Q139" i="41"/>
  <c r="O139" i="41"/>
  <c r="M139" i="41"/>
  <c r="K139" i="41"/>
  <c r="I139" i="41"/>
  <c r="G139" i="41"/>
  <c r="E139" i="41"/>
  <c r="C139" i="41"/>
  <c r="AA139" i="41" s="1"/>
  <c r="AC139" i="41" s="1"/>
  <c r="AA138" i="41"/>
  <c r="AC138" i="41" s="1"/>
  <c r="AA137" i="41"/>
  <c r="AC137" i="41" s="1"/>
  <c r="AA136" i="41"/>
  <c r="AC136" i="41" s="1"/>
  <c r="AA135" i="41"/>
  <c r="AC135" i="41" s="1"/>
  <c r="AA134" i="41"/>
  <c r="AC134" i="41" s="1"/>
  <c r="AA133" i="41"/>
  <c r="AC133" i="41" s="1"/>
  <c r="AA132" i="41"/>
  <c r="AC132" i="41" s="1"/>
  <c r="AA131" i="41"/>
  <c r="AC131" i="41" s="1"/>
  <c r="AA130" i="41"/>
  <c r="AC130" i="41" s="1"/>
  <c r="AA129" i="41"/>
  <c r="AC129" i="41" s="1"/>
  <c r="AA128" i="41"/>
  <c r="AC128" i="41" s="1"/>
  <c r="AA127" i="41"/>
  <c r="AC127" i="41" s="1"/>
  <c r="AA126" i="41"/>
  <c r="AC126" i="41" s="1"/>
  <c r="Y125" i="41"/>
  <c r="W125" i="41"/>
  <c r="U125" i="41"/>
  <c r="S125" i="41"/>
  <c r="Q125" i="41"/>
  <c r="O125" i="41"/>
  <c r="M125" i="41"/>
  <c r="K125" i="41"/>
  <c r="I125" i="41"/>
  <c r="G125" i="41"/>
  <c r="E125" i="41"/>
  <c r="C125" i="41"/>
  <c r="AA125" i="41" s="1"/>
  <c r="AC125" i="41" s="1"/>
  <c r="AA120" i="41"/>
  <c r="AC120" i="41" s="1"/>
  <c r="AA119" i="41"/>
  <c r="AC119" i="41" s="1"/>
  <c r="AA118" i="41"/>
  <c r="AC118" i="41" s="1"/>
  <c r="AA117" i="41"/>
  <c r="AC117" i="41" s="1"/>
  <c r="AA116" i="41"/>
  <c r="AC116" i="41" s="1"/>
  <c r="AA115" i="41"/>
  <c r="AC115" i="41" s="1"/>
  <c r="AA114" i="41"/>
  <c r="AC114" i="41" s="1"/>
  <c r="AA113" i="41"/>
  <c r="AC113" i="41" s="1"/>
  <c r="AA112" i="41"/>
  <c r="AC112" i="41" s="1"/>
  <c r="AA111" i="41"/>
  <c r="AC111" i="41" s="1"/>
  <c r="AA110" i="41"/>
  <c r="AC110" i="41" s="1"/>
  <c r="AA109" i="41"/>
  <c r="AC109" i="41" s="1"/>
  <c r="AA108" i="41"/>
  <c r="AC108" i="41" s="1"/>
  <c r="AA107" i="41"/>
  <c r="AC107" i="41" s="1"/>
  <c r="AA106" i="41"/>
  <c r="AC106" i="41" s="1"/>
  <c r="AA105" i="41"/>
  <c r="AC105" i="41" s="1"/>
  <c r="AA104" i="41"/>
  <c r="AC104" i="41" s="1"/>
  <c r="AA103" i="41"/>
  <c r="AC103" i="41" s="1"/>
  <c r="AA102" i="41"/>
  <c r="AC102" i="41" s="1"/>
  <c r="AA101" i="41"/>
  <c r="AC101" i="41" s="1"/>
  <c r="AA100" i="41"/>
  <c r="AC100" i="41" s="1"/>
  <c r="Y99" i="41"/>
  <c r="W99" i="41"/>
  <c r="U99" i="41"/>
  <c r="S99" i="41"/>
  <c r="Q99" i="41"/>
  <c r="O99" i="41"/>
  <c r="M99" i="41"/>
  <c r="K99" i="41"/>
  <c r="I99" i="41"/>
  <c r="G99" i="41"/>
  <c r="E99" i="41"/>
  <c r="C99" i="41"/>
  <c r="AA94" i="41"/>
  <c r="AC94" i="41" s="1"/>
  <c r="AA93" i="41"/>
  <c r="AC93" i="41" s="1"/>
  <c r="AA92" i="41"/>
  <c r="AC92" i="41" s="1"/>
  <c r="AA91" i="41"/>
  <c r="AC91" i="41" s="1"/>
  <c r="AA90" i="41"/>
  <c r="AC90" i="41" s="1"/>
  <c r="AA89" i="41"/>
  <c r="AC89" i="41" s="1"/>
  <c r="AA88" i="41"/>
  <c r="AC88" i="41" s="1"/>
  <c r="AA87" i="41"/>
  <c r="AC87" i="41" s="1"/>
  <c r="AA86" i="41"/>
  <c r="AC86" i="41" s="1"/>
  <c r="AA85" i="41"/>
  <c r="AC85" i="41" s="1"/>
  <c r="AA84" i="41"/>
  <c r="AC84" i="41" s="1"/>
  <c r="AA83" i="41"/>
  <c r="AC83" i="41" s="1"/>
  <c r="AA82" i="41"/>
  <c r="AC82" i="41" s="1"/>
  <c r="AA81" i="41"/>
  <c r="AC81" i="41" s="1"/>
  <c r="AA80" i="41"/>
  <c r="AC80" i="41" s="1"/>
  <c r="AA79" i="41"/>
  <c r="AC79" i="41" s="1"/>
  <c r="Y78" i="41"/>
  <c r="W78" i="41"/>
  <c r="U78" i="41"/>
  <c r="S78" i="41"/>
  <c r="Q78" i="41"/>
  <c r="O78" i="41"/>
  <c r="M78" i="41"/>
  <c r="K78" i="41"/>
  <c r="I78" i="41"/>
  <c r="G78" i="41"/>
  <c r="E78" i="41"/>
  <c r="C78" i="41"/>
  <c r="AA73" i="41"/>
  <c r="AC73" i="41" s="1"/>
  <c r="AA72" i="41"/>
  <c r="AC72" i="41" s="1"/>
  <c r="AA71" i="41"/>
  <c r="AC71" i="41" s="1"/>
  <c r="AA70" i="41"/>
  <c r="AC70" i="41" s="1"/>
  <c r="AA69" i="41"/>
  <c r="AC69" i="41" s="1"/>
  <c r="AA68" i="41"/>
  <c r="AC68" i="41" s="1"/>
  <c r="AA67" i="41"/>
  <c r="AC67" i="41" s="1"/>
  <c r="AA66" i="41"/>
  <c r="AC66" i="41" s="1"/>
  <c r="AA65" i="41"/>
  <c r="AC65" i="41" s="1"/>
  <c r="AA64" i="41"/>
  <c r="AC64" i="41" s="1"/>
  <c r="AA63" i="41"/>
  <c r="AC63" i="41" s="1"/>
  <c r="AA62" i="41"/>
  <c r="AC62" i="41" s="1"/>
  <c r="AA61" i="41"/>
  <c r="AC61" i="41" s="1"/>
  <c r="AA60" i="41"/>
  <c r="AC60" i="41" s="1"/>
  <c r="AA59" i="41"/>
  <c r="AC59" i="41" s="1"/>
  <c r="AA58" i="41"/>
  <c r="AC58" i="41" s="1"/>
  <c r="AA57" i="41"/>
  <c r="AC57" i="41" s="1"/>
  <c r="AA56" i="41"/>
  <c r="AC56" i="41" s="1"/>
  <c r="AA55" i="41"/>
  <c r="AC55" i="41" s="1"/>
  <c r="AA54" i="41"/>
  <c r="AC54" i="41" s="1"/>
  <c r="AA53" i="41"/>
  <c r="AC53" i="41" s="1"/>
  <c r="AA52" i="41"/>
  <c r="AC52" i="41" s="1"/>
  <c r="AA51" i="41"/>
  <c r="AC51" i="41" s="1"/>
  <c r="AA50" i="41"/>
  <c r="AC50" i="41" s="1"/>
  <c r="AA49" i="41"/>
  <c r="AC49" i="41" s="1"/>
  <c r="AA48" i="41"/>
  <c r="AC48" i="41" s="1"/>
  <c r="AA47" i="41"/>
  <c r="AC47" i="41" s="1"/>
  <c r="AA46" i="41"/>
  <c r="AC46" i="41" s="1"/>
  <c r="AA45" i="41"/>
  <c r="AC45" i="41" s="1"/>
  <c r="AA44" i="41"/>
  <c r="AC44" i="41" s="1"/>
  <c r="AA43" i="41"/>
  <c r="AC43" i="41" s="1"/>
  <c r="AA42" i="41"/>
  <c r="AC42" i="41" s="1"/>
  <c r="AA41" i="41"/>
  <c r="AC41" i="41" s="1"/>
  <c r="Y40" i="41"/>
  <c r="Y160" i="41" s="1"/>
  <c r="W40" i="41"/>
  <c r="W160" i="41" s="1"/>
  <c r="U40" i="41"/>
  <c r="U160" i="41" s="1"/>
  <c r="S40" i="41"/>
  <c r="S160" i="41" s="1"/>
  <c r="Q40" i="41"/>
  <c r="Q160" i="41" s="1"/>
  <c r="O40" i="41"/>
  <c r="O160" i="41" s="1"/>
  <c r="M40" i="41"/>
  <c r="M160" i="41" s="1"/>
  <c r="K40" i="41"/>
  <c r="K160" i="41" s="1"/>
  <c r="I40" i="41"/>
  <c r="I160" i="41" s="1"/>
  <c r="G40" i="41"/>
  <c r="G160" i="41" s="1"/>
  <c r="E40" i="41"/>
  <c r="E160" i="41" s="1"/>
  <c r="C40" i="41"/>
  <c r="C160" i="41" s="1"/>
  <c r="AA39" i="41"/>
  <c r="AC39" i="41" s="1"/>
  <c r="AA38" i="41"/>
  <c r="AC38" i="41" s="1"/>
  <c r="AA37" i="41"/>
  <c r="AC37" i="41" s="1"/>
  <c r="Y34" i="41"/>
  <c r="W34" i="41"/>
  <c r="U34" i="41"/>
  <c r="S34" i="41"/>
  <c r="Q34" i="41"/>
  <c r="O34" i="41"/>
  <c r="M34" i="41"/>
  <c r="K34" i="41"/>
  <c r="I34" i="41"/>
  <c r="G34" i="41"/>
  <c r="E34" i="41"/>
  <c r="C34" i="41"/>
  <c r="AA34" i="41" s="1"/>
  <c r="AC34" i="41" s="1"/>
  <c r="AA33" i="41"/>
  <c r="AC33" i="41" s="1"/>
  <c r="AA32" i="41"/>
  <c r="AC32" i="41" s="1"/>
  <c r="AA31" i="41"/>
  <c r="AC31" i="41" s="1"/>
  <c r="AA30" i="41"/>
  <c r="AC30" i="41" s="1"/>
  <c r="AA29" i="41"/>
  <c r="AC29" i="41" s="1"/>
  <c r="AA28" i="41"/>
  <c r="AC28" i="41" s="1"/>
  <c r="AA27" i="41"/>
  <c r="AC27" i="41" s="1"/>
  <c r="AA26" i="41"/>
  <c r="AC26" i="41" s="1"/>
  <c r="AA25" i="41"/>
  <c r="AC25" i="41" s="1"/>
  <c r="AA24" i="41"/>
  <c r="AC24" i="41" s="1"/>
  <c r="AA23" i="41"/>
  <c r="AC23" i="41" s="1"/>
  <c r="AA22" i="41"/>
  <c r="AC22" i="41" s="1"/>
  <c r="AA21" i="41"/>
  <c r="AC21" i="41" s="1"/>
  <c r="Y20" i="41"/>
  <c r="Y35" i="41" s="1"/>
  <c r="W20" i="41"/>
  <c r="U20" i="41"/>
  <c r="U35" i="41" s="1"/>
  <c r="S20" i="41"/>
  <c r="Q20" i="41"/>
  <c r="Q35" i="41" s="1"/>
  <c r="O20" i="41"/>
  <c r="O35" i="41" s="1"/>
  <c r="M20" i="41"/>
  <c r="M35" i="41" s="1"/>
  <c r="K20" i="41"/>
  <c r="I20" i="41"/>
  <c r="I35" i="41" s="1"/>
  <c r="G20" i="41"/>
  <c r="E20" i="41"/>
  <c r="E35" i="41" s="1"/>
  <c r="C20" i="41"/>
  <c r="AA19" i="41"/>
  <c r="AC19" i="41" s="1"/>
  <c r="AA18" i="41"/>
  <c r="AC18" i="41" s="1"/>
  <c r="AC17" i="41"/>
  <c r="AA17" i="41"/>
  <c r="AA16" i="41"/>
  <c r="AC16" i="41" s="1"/>
  <c r="AA15" i="41"/>
  <c r="AC15" i="41" s="1"/>
  <c r="Y13" i="41"/>
  <c r="W13" i="41"/>
  <c r="U13" i="41"/>
  <c r="S13" i="41"/>
  <c r="Q13" i="41"/>
  <c r="O13" i="41"/>
  <c r="M13" i="41"/>
  <c r="K13" i="41"/>
  <c r="I13" i="41"/>
  <c r="G13" i="41"/>
  <c r="E13" i="41"/>
  <c r="C13" i="41"/>
  <c r="AA13" i="41" s="1"/>
  <c r="AC13" i="41" s="1"/>
  <c r="AA11" i="41"/>
  <c r="AC11" i="41" s="1"/>
  <c r="Y10" i="41"/>
  <c r="Z42" i="41" s="1"/>
  <c r="W10" i="41"/>
  <c r="X32" i="41" s="1"/>
  <c r="U10" i="41"/>
  <c r="V40" i="41" s="1"/>
  <c r="S10" i="41"/>
  <c r="T13" i="41" s="1"/>
  <c r="Q10" i="41"/>
  <c r="O10" i="41"/>
  <c r="P28" i="41" s="1"/>
  <c r="M10" i="41"/>
  <c r="N35" i="41" s="1"/>
  <c r="K10" i="41"/>
  <c r="L31" i="41" s="1"/>
  <c r="I10" i="41"/>
  <c r="J42" i="41" s="1"/>
  <c r="G10" i="41"/>
  <c r="H21" i="41" s="1"/>
  <c r="E10" i="41"/>
  <c r="F40" i="41" s="1"/>
  <c r="C10" i="41"/>
  <c r="D26" i="41" s="1"/>
  <c r="AA9" i="41"/>
  <c r="AC9" i="41" s="1"/>
  <c r="Z9" i="41"/>
  <c r="X9" i="41"/>
  <c r="V9" i="41"/>
  <c r="T9" i="41"/>
  <c r="R9" i="41"/>
  <c r="P9" i="41"/>
  <c r="N9" i="41"/>
  <c r="L9" i="41"/>
  <c r="J9" i="41"/>
  <c r="H9" i="41"/>
  <c r="F9" i="41"/>
  <c r="D9" i="41"/>
  <c r="AA8" i="41"/>
  <c r="AC8" i="41" s="1"/>
  <c r="Z8" i="41"/>
  <c r="X8" i="41"/>
  <c r="V8" i="41"/>
  <c r="T8" i="41"/>
  <c r="R8" i="41"/>
  <c r="P8" i="41"/>
  <c r="N8" i="41"/>
  <c r="L8" i="41"/>
  <c r="J8" i="41"/>
  <c r="H8" i="41"/>
  <c r="F8" i="41"/>
  <c r="D8" i="41"/>
  <c r="AA7" i="41"/>
  <c r="AC7" i="41" s="1"/>
  <c r="Z7" i="41"/>
  <c r="X7" i="41"/>
  <c r="V7" i="41"/>
  <c r="T7" i="41"/>
  <c r="R7" i="41"/>
  <c r="P7" i="41"/>
  <c r="N7" i="41"/>
  <c r="L7" i="41"/>
  <c r="J7" i="41"/>
  <c r="H7" i="41"/>
  <c r="F7" i="41"/>
  <c r="D7" i="41"/>
  <c r="AA6" i="41"/>
  <c r="AC6" i="41" s="1"/>
  <c r="Z6" i="41"/>
  <c r="X6" i="41"/>
  <c r="V6" i="41"/>
  <c r="T6" i="41"/>
  <c r="R6" i="41"/>
  <c r="P6" i="41"/>
  <c r="N6" i="41"/>
  <c r="L6" i="41"/>
  <c r="J6" i="41"/>
  <c r="H6" i="41"/>
  <c r="F6" i="41"/>
  <c r="D6" i="41"/>
  <c r="AA5" i="41"/>
  <c r="AC5" i="41" s="1"/>
  <c r="Z5" i="41"/>
  <c r="X5" i="41"/>
  <c r="V5" i="41"/>
  <c r="T5" i="41"/>
  <c r="R5" i="41"/>
  <c r="P5" i="41"/>
  <c r="N5" i="41"/>
  <c r="L5" i="41"/>
  <c r="J5" i="41"/>
  <c r="H5" i="41"/>
  <c r="F5" i="41"/>
  <c r="D5" i="41"/>
  <c r="AA4" i="41"/>
  <c r="AC4" i="41" s="1"/>
  <c r="Z4" i="41"/>
  <c r="X4" i="41"/>
  <c r="V4" i="41"/>
  <c r="T4" i="41"/>
  <c r="R4" i="41"/>
  <c r="P4" i="41"/>
  <c r="N4" i="41"/>
  <c r="L4" i="41"/>
  <c r="J4" i="41"/>
  <c r="H4" i="41"/>
  <c r="F4" i="41"/>
  <c r="D4" i="41"/>
  <c r="AA3" i="41"/>
  <c r="AB7" i="41" s="1"/>
  <c r="Z3" i="41"/>
  <c r="X3" i="41"/>
  <c r="V3" i="41"/>
  <c r="T3" i="41"/>
  <c r="R3" i="41"/>
  <c r="P3" i="41"/>
  <c r="N3" i="41"/>
  <c r="L3" i="41"/>
  <c r="J3" i="41"/>
  <c r="H3" i="41"/>
  <c r="F3" i="41"/>
  <c r="D3" i="41"/>
  <c r="AA164" i="40"/>
  <c r="AC164" i="40" s="1"/>
  <c r="AA163" i="40"/>
  <c r="AC163" i="40" s="1"/>
  <c r="AA162" i="40"/>
  <c r="AC162" i="40" s="1"/>
  <c r="Y159" i="40"/>
  <c r="W159" i="40"/>
  <c r="U159" i="40"/>
  <c r="S159" i="40"/>
  <c r="Q159" i="40"/>
  <c r="O159" i="40"/>
  <c r="M159" i="40"/>
  <c r="K159" i="40"/>
  <c r="I159" i="40"/>
  <c r="G159" i="40"/>
  <c r="E159" i="40"/>
  <c r="C159" i="40"/>
  <c r="AA158" i="40"/>
  <c r="AC158" i="40" s="1"/>
  <c r="AA157" i="40"/>
  <c r="AC157" i="40" s="1"/>
  <c r="AA156" i="40"/>
  <c r="AC156" i="40" s="1"/>
  <c r="AA151" i="40"/>
  <c r="AC151" i="40" s="1"/>
  <c r="AA150" i="40"/>
  <c r="AC150" i="40" s="1"/>
  <c r="AA149" i="40"/>
  <c r="AC149" i="40" s="1"/>
  <c r="AA148" i="40"/>
  <c r="AC148" i="40" s="1"/>
  <c r="AA147" i="40"/>
  <c r="AC147" i="40" s="1"/>
  <c r="AA146" i="40"/>
  <c r="AC146" i="40" s="1"/>
  <c r="AA144" i="40"/>
  <c r="AC144" i="40" s="1"/>
  <c r="AA143" i="40"/>
  <c r="AC143" i="40" s="1"/>
  <c r="AA140" i="40"/>
  <c r="AC140" i="40" s="1"/>
  <c r="Y139" i="40"/>
  <c r="W139" i="40"/>
  <c r="U139" i="40"/>
  <c r="S139" i="40"/>
  <c r="Q139" i="40"/>
  <c r="O139" i="40"/>
  <c r="M139" i="40"/>
  <c r="K139" i="40"/>
  <c r="I139" i="40"/>
  <c r="G139" i="40"/>
  <c r="E139" i="40"/>
  <c r="C139" i="40"/>
  <c r="AA139" i="40" s="1"/>
  <c r="AC139" i="40" s="1"/>
  <c r="AA138" i="40"/>
  <c r="AC138" i="40" s="1"/>
  <c r="AA137" i="40"/>
  <c r="AC137" i="40" s="1"/>
  <c r="AC136" i="40"/>
  <c r="AA136" i="40"/>
  <c r="AA135" i="40"/>
  <c r="AC135" i="40" s="1"/>
  <c r="AA134" i="40"/>
  <c r="AC134" i="40" s="1"/>
  <c r="AA133" i="40"/>
  <c r="AC133" i="40" s="1"/>
  <c r="AA132" i="40"/>
  <c r="AC132" i="40" s="1"/>
  <c r="AA131" i="40"/>
  <c r="AC131" i="40" s="1"/>
  <c r="AA130" i="40"/>
  <c r="AC130" i="40" s="1"/>
  <c r="AA129" i="40"/>
  <c r="AC129" i="40" s="1"/>
  <c r="AA128" i="40"/>
  <c r="AC128" i="40" s="1"/>
  <c r="AA127" i="40"/>
  <c r="AC127" i="40" s="1"/>
  <c r="AA126" i="40"/>
  <c r="AC126" i="40" s="1"/>
  <c r="Y125" i="40"/>
  <c r="W125" i="40"/>
  <c r="U125" i="40"/>
  <c r="S125" i="40"/>
  <c r="Q125" i="40"/>
  <c r="O125" i="40"/>
  <c r="M125" i="40"/>
  <c r="K125" i="40"/>
  <c r="I125" i="40"/>
  <c r="G125" i="40"/>
  <c r="E125" i="40"/>
  <c r="C125" i="40"/>
  <c r="AA120" i="40"/>
  <c r="AC120" i="40" s="1"/>
  <c r="AA119" i="40"/>
  <c r="AC119" i="40" s="1"/>
  <c r="AA118" i="40"/>
  <c r="AC118" i="40" s="1"/>
  <c r="AA117" i="40"/>
  <c r="AC117" i="40" s="1"/>
  <c r="AA116" i="40"/>
  <c r="AC116" i="40" s="1"/>
  <c r="AA115" i="40"/>
  <c r="AC115" i="40" s="1"/>
  <c r="AA114" i="40"/>
  <c r="AC114" i="40" s="1"/>
  <c r="AA113" i="40"/>
  <c r="AC113" i="40" s="1"/>
  <c r="AA112" i="40"/>
  <c r="AC112" i="40" s="1"/>
  <c r="AA111" i="40"/>
  <c r="AC111" i="40" s="1"/>
  <c r="AA110" i="40"/>
  <c r="AC110" i="40" s="1"/>
  <c r="AA109" i="40"/>
  <c r="AC109" i="40" s="1"/>
  <c r="AA108" i="40"/>
  <c r="AC108" i="40" s="1"/>
  <c r="AA107" i="40"/>
  <c r="AC107" i="40" s="1"/>
  <c r="AA106" i="40"/>
  <c r="AC106" i="40" s="1"/>
  <c r="AA105" i="40"/>
  <c r="AC105" i="40" s="1"/>
  <c r="AA104" i="40"/>
  <c r="AC104" i="40" s="1"/>
  <c r="AA103" i="40"/>
  <c r="AC103" i="40" s="1"/>
  <c r="AA102" i="40"/>
  <c r="AC102" i="40" s="1"/>
  <c r="AA101" i="40"/>
  <c r="AC101" i="40" s="1"/>
  <c r="AA100" i="40"/>
  <c r="AC100" i="40" s="1"/>
  <c r="Y99" i="40"/>
  <c r="W99" i="40"/>
  <c r="U99" i="40"/>
  <c r="S99" i="40"/>
  <c r="Q99" i="40"/>
  <c r="O99" i="40"/>
  <c r="M99" i="40"/>
  <c r="K99" i="40"/>
  <c r="I99" i="40"/>
  <c r="G99" i="40"/>
  <c r="E99" i="40"/>
  <c r="C99" i="40"/>
  <c r="AA99" i="40" s="1"/>
  <c r="AC99" i="40" s="1"/>
  <c r="AA94" i="40"/>
  <c r="AC94" i="40" s="1"/>
  <c r="AA93" i="40"/>
  <c r="AC93" i="40" s="1"/>
  <c r="AA92" i="40"/>
  <c r="AC92" i="40" s="1"/>
  <c r="AA91" i="40"/>
  <c r="AC91" i="40" s="1"/>
  <c r="AA90" i="40"/>
  <c r="AC90" i="40" s="1"/>
  <c r="AA89" i="40"/>
  <c r="AC89" i="40" s="1"/>
  <c r="AA88" i="40"/>
  <c r="AC88" i="40" s="1"/>
  <c r="AA87" i="40"/>
  <c r="AC87" i="40" s="1"/>
  <c r="AA86" i="40"/>
  <c r="AC86" i="40" s="1"/>
  <c r="AA85" i="40"/>
  <c r="AC85" i="40" s="1"/>
  <c r="AA84" i="40"/>
  <c r="AC84" i="40" s="1"/>
  <c r="AA83" i="40"/>
  <c r="AC83" i="40" s="1"/>
  <c r="AA82" i="40"/>
  <c r="AC82" i="40" s="1"/>
  <c r="AA81" i="40"/>
  <c r="AC81" i="40" s="1"/>
  <c r="AA80" i="40"/>
  <c r="AC80" i="40" s="1"/>
  <c r="AA79" i="40"/>
  <c r="AC79" i="40" s="1"/>
  <c r="Y78" i="40"/>
  <c r="W78" i="40"/>
  <c r="U78" i="40"/>
  <c r="S78" i="40"/>
  <c r="Q78" i="40"/>
  <c r="O78" i="40"/>
  <c r="M78" i="40"/>
  <c r="K78" i="40"/>
  <c r="I78" i="40"/>
  <c r="G78" i="40"/>
  <c r="E78" i="40"/>
  <c r="C78" i="40"/>
  <c r="AA78" i="40" s="1"/>
  <c r="AC78" i="40" s="1"/>
  <c r="AA73" i="40"/>
  <c r="AC73" i="40" s="1"/>
  <c r="AA72" i="40"/>
  <c r="AC72" i="40" s="1"/>
  <c r="AA71" i="40"/>
  <c r="AC71" i="40" s="1"/>
  <c r="AA70" i="40"/>
  <c r="AC70" i="40" s="1"/>
  <c r="AA69" i="40"/>
  <c r="AC69" i="40" s="1"/>
  <c r="AA68" i="40"/>
  <c r="AC68" i="40" s="1"/>
  <c r="AA67" i="40"/>
  <c r="AC67" i="40" s="1"/>
  <c r="AA66" i="40"/>
  <c r="AC66" i="40" s="1"/>
  <c r="AA65" i="40"/>
  <c r="AC65" i="40" s="1"/>
  <c r="AA64" i="40"/>
  <c r="AC64" i="40" s="1"/>
  <c r="AA63" i="40"/>
  <c r="AC63" i="40" s="1"/>
  <c r="AA62" i="40"/>
  <c r="AC62" i="40" s="1"/>
  <c r="AA61" i="40"/>
  <c r="AC61" i="40" s="1"/>
  <c r="AA60" i="40"/>
  <c r="AC60" i="40" s="1"/>
  <c r="AA59" i="40"/>
  <c r="AC59" i="40" s="1"/>
  <c r="AA58" i="40"/>
  <c r="AC58" i="40" s="1"/>
  <c r="AA57" i="40"/>
  <c r="AC57" i="40" s="1"/>
  <c r="AA56" i="40"/>
  <c r="AC56" i="40" s="1"/>
  <c r="AA55" i="40"/>
  <c r="AC55" i="40" s="1"/>
  <c r="AA54" i="40"/>
  <c r="AC54" i="40" s="1"/>
  <c r="AA53" i="40"/>
  <c r="AC53" i="40" s="1"/>
  <c r="AA52" i="40"/>
  <c r="AC52" i="40" s="1"/>
  <c r="AA51" i="40"/>
  <c r="AC51" i="40" s="1"/>
  <c r="AA50" i="40"/>
  <c r="AC50" i="40" s="1"/>
  <c r="AA49" i="40"/>
  <c r="AC49" i="40" s="1"/>
  <c r="AA48" i="40"/>
  <c r="AC48" i="40" s="1"/>
  <c r="AA47" i="40"/>
  <c r="AC47" i="40" s="1"/>
  <c r="AA46" i="40"/>
  <c r="AC46" i="40" s="1"/>
  <c r="AA45" i="40"/>
  <c r="AC45" i="40" s="1"/>
  <c r="AA44" i="40"/>
  <c r="AC44" i="40" s="1"/>
  <c r="AA43" i="40"/>
  <c r="AC43" i="40" s="1"/>
  <c r="AA42" i="40"/>
  <c r="AC42" i="40" s="1"/>
  <c r="AA41" i="40"/>
  <c r="AC41" i="40" s="1"/>
  <c r="Y40" i="40"/>
  <c r="Y160" i="40" s="1"/>
  <c r="W40" i="40"/>
  <c r="W160" i="40" s="1"/>
  <c r="U40" i="40"/>
  <c r="U160" i="40" s="1"/>
  <c r="S40" i="40"/>
  <c r="S160" i="40" s="1"/>
  <c r="Q40" i="40"/>
  <c r="Q160" i="40" s="1"/>
  <c r="O40" i="40"/>
  <c r="O160" i="40" s="1"/>
  <c r="M40" i="40"/>
  <c r="M160" i="40" s="1"/>
  <c r="K40" i="40"/>
  <c r="K160" i="40" s="1"/>
  <c r="I40" i="40"/>
  <c r="I160" i="40" s="1"/>
  <c r="G40" i="40"/>
  <c r="G160" i="40" s="1"/>
  <c r="E40" i="40"/>
  <c r="E160" i="40" s="1"/>
  <c r="C40" i="40"/>
  <c r="C160" i="40" s="1"/>
  <c r="AA39" i="40"/>
  <c r="AC39" i="40" s="1"/>
  <c r="AA38" i="40"/>
  <c r="AC38" i="40" s="1"/>
  <c r="AA37" i="40"/>
  <c r="AC37" i="40" s="1"/>
  <c r="Y34" i="40"/>
  <c r="W34" i="40"/>
  <c r="U34" i="40"/>
  <c r="S34" i="40"/>
  <c r="Q34" i="40"/>
  <c r="O34" i="40"/>
  <c r="M34" i="40"/>
  <c r="K34" i="40"/>
  <c r="I34" i="40"/>
  <c r="G34" i="40"/>
  <c r="E34" i="40"/>
  <c r="C34" i="40"/>
  <c r="AA33" i="40"/>
  <c r="AC33" i="40" s="1"/>
  <c r="AA32" i="40"/>
  <c r="AC32" i="40" s="1"/>
  <c r="AA31" i="40"/>
  <c r="AC31" i="40" s="1"/>
  <c r="AA30" i="40"/>
  <c r="AC30" i="40" s="1"/>
  <c r="AA29" i="40"/>
  <c r="AC29" i="40" s="1"/>
  <c r="AA28" i="40"/>
  <c r="AC28" i="40" s="1"/>
  <c r="AA27" i="40"/>
  <c r="AC27" i="40" s="1"/>
  <c r="AA26" i="40"/>
  <c r="AC26" i="40" s="1"/>
  <c r="AA25" i="40"/>
  <c r="AC25" i="40" s="1"/>
  <c r="AA24" i="40"/>
  <c r="AC24" i="40" s="1"/>
  <c r="AA23" i="40"/>
  <c r="AC23" i="40" s="1"/>
  <c r="AA22" i="40"/>
  <c r="AC22" i="40" s="1"/>
  <c r="AA21" i="40"/>
  <c r="AC21" i="40" s="1"/>
  <c r="Y20" i="40"/>
  <c r="Y35" i="40" s="1"/>
  <c r="W20" i="40"/>
  <c r="W35" i="40" s="1"/>
  <c r="U20" i="40"/>
  <c r="U35" i="40" s="1"/>
  <c r="S20" i="40"/>
  <c r="S35" i="40" s="1"/>
  <c r="Q20" i="40"/>
  <c r="Q35" i="40" s="1"/>
  <c r="O20" i="40"/>
  <c r="O35" i="40" s="1"/>
  <c r="M20" i="40"/>
  <c r="M35" i="40" s="1"/>
  <c r="K20" i="40"/>
  <c r="K35" i="40" s="1"/>
  <c r="I20" i="40"/>
  <c r="I35" i="40" s="1"/>
  <c r="G20" i="40"/>
  <c r="G35" i="40" s="1"/>
  <c r="E20" i="40"/>
  <c r="E35" i="40" s="1"/>
  <c r="C20" i="40"/>
  <c r="C35" i="40" s="1"/>
  <c r="AA19" i="40"/>
  <c r="AC19" i="40" s="1"/>
  <c r="AA18" i="40"/>
  <c r="AC18" i="40" s="1"/>
  <c r="AA17" i="40"/>
  <c r="AC17" i="40" s="1"/>
  <c r="AA16" i="40"/>
  <c r="AC16" i="40" s="1"/>
  <c r="AA15" i="40"/>
  <c r="AC15" i="40" s="1"/>
  <c r="Y13" i="40"/>
  <c r="W13" i="40"/>
  <c r="U13" i="40"/>
  <c r="S13" i="40"/>
  <c r="Q13" i="40"/>
  <c r="O13" i="40"/>
  <c r="M13" i="40"/>
  <c r="K13" i="40"/>
  <c r="I13" i="40"/>
  <c r="G13" i="40"/>
  <c r="E13" i="40"/>
  <c r="C13" i="40"/>
  <c r="AA11" i="40"/>
  <c r="AC11" i="40" s="1"/>
  <c r="Y10" i="40"/>
  <c r="Z10" i="40" s="1"/>
  <c r="W10" i="40"/>
  <c r="X40" i="40" s="1"/>
  <c r="U10" i="40"/>
  <c r="V11" i="40" s="1"/>
  <c r="S10" i="40"/>
  <c r="T66" i="40" s="1"/>
  <c r="Q10" i="40"/>
  <c r="R11" i="40" s="1"/>
  <c r="O10" i="40"/>
  <c r="P55" i="40" s="1"/>
  <c r="M10" i="40"/>
  <c r="N11" i="40" s="1"/>
  <c r="K10" i="40"/>
  <c r="L61" i="40" s="1"/>
  <c r="I10" i="40"/>
  <c r="J10" i="40" s="1"/>
  <c r="G10" i="40"/>
  <c r="H40" i="40" s="1"/>
  <c r="E10" i="40"/>
  <c r="F11" i="40" s="1"/>
  <c r="C10" i="40"/>
  <c r="D40" i="40" s="1"/>
  <c r="AA9" i="40"/>
  <c r="AC9" i="40" s="1"/>
  <c r="Z9" i="40"/>
  <c r="X9" i="40"/>
  <c r="V9" i="40"/>
  <c r="T9" i="40"/>
  <c r="R9" i="40"/>
  <c r="P9" i="40"/>
  <c r="N9" i="40"/>
  <c r="L9" i="40"/>
  <c r="J9" i="40"/>
  <c r="H9" i="40"/>
  <c r="F9" i="40"/>
  <c r="D9" i="40"/>
  <c r="AA8" i="40"/>
  <c r="AC8" i="40" s="1"/>
  <c r="Z8" i="40"/>
  <c r="X8" i="40"/>
  <c r="V8" i="40"/>
  <c r="T8" i="40"/>
  <c r="R8" i="40"/>
  <c r="P8" i="40"/>
  <c r="N8" i="40"/>
  <c r="L8" i="40"/>
  <c r="J8" i="40"/>
  <c r="H8" i="40"/>
  <c r="F8" i="40"/>
  <c r="D8" i="40"/>
  <c r="AA7" i="40"/>
  <c r="AC7" i="40" s="1"/>
  <c r="Z7" i="40"/>
  <c r="X7" i="40"/>
  <c r="V7" i="40"/>
  <c r="T7" i="40"/>
  <c r="R7" i="40"/>
  <c r="P7" i="40"/>
  <c r="N7" i="40"/>
  <c r="L7" i="40"/>
  <c r="J7" i="40"/>
  <c r="H7" i="40"/>
  <c r="F7" i="40"/>
  <c r="D7" i="40"/>
  <c r="AA6" i="40"/>
  <c r="AC6" i="40" s="1"/>
  <c r="Z6" i="40"/>
  <c r="X6" i="40"/>
  <c r="V6" i="40"/>
  <c r="T6" i="40"/>
  <c r="R6" i="40"/>
  <c r="P6" i="40"/>
  <c r="N6" i="40"/>
  <c r="L6" i="40"/>
  <c r="J6" i="40"/>
  <c r="H6" i="40"/>
  <c r="F6" i="40"/>
  <c r="D6" i="40"/>
  <c r="AA5" i="40"/>
  <c r="AC5" i="40" s="1"/>
  <c r="Z5" i="40"/>
  <c r="X5" i="40"/>
  <c r="V5" i="40"/>
  <c r="T5" i="40"/>
  <c r="R5" i="40"/>
  <c r="P5" i="40"/>
  <c r="N5" i="40"/>
  <c r="L5" i="40"/>
  <c r="J5" i="40"/>
  <c r="H5" i="40"/>
  <c r="F5" i="40"/>
  <c r="D5" i="40"/>
  <c r="AA4" i="40"/>
  <c r="AC4" i="40" s="1"/>
  <c r="Z4" i="40"/>
  <c r="X4" i="40"/>
  <c r="V4" i="40"/>
  <c r="T4" i="40"/>
  <c r="R4" i="40"/>
  <c r="P4" i="40"/>
  <c r="N4" i="40"/>
  <c r="L4" i="40"/>
  <c r="J4" i="40"/>
  <c r="H4" i="40"/>
  <c r="F4" i="40"/>
  <c r="D4" i="40"/>
  <c r="AA3" i="40"/>
  <c r="Z3" i="40"/>
  <c r="X3" i="40"/>
  <c r="V3" i="40"/>
  <c r="T3" i="40"/>
  <c r="R3" i="40"/>
  <c r="P3" i="40"/>
  <c r="N3" i="40"/>
  <c r="L3" i="40"/>
  <c r="J3" i="40"/>
  <c r="H3" i="40"/>
  <c r="F3" i="40"/>
  <c r="D3" i="40"/>
  <c r="AA164" i="39"/>
  <c r="AC164" i="39" s="1"/>
  <c r="AA163" i="39"/>
  <c r="AC163" i="39" s="1"/>
  <c r="AA162" i="39"/>
  <c r="AC162" i="39" s="1"/>
  <c r="Y159" i="39"/>
  <c r="W159" i="39"/>
  <c r="U159" i="39"/>
  <c r="S159" i="39"/>
  <c r="Q159" i="39"/>
  <c r="O159" i="39"/>
  <c r="M159" i="39"/>
  <c r="K159" i="39"/>
  <c r="I159" i="39"/>
  <c r="G159" i="39"/>
  <c r="E159" i="39"/>
  <c r="C159" i="39"/>
  <c r="AA158" i="39"/>
  <c r="AC158" i="39" s="1"/>
  <c r="AA157" i="39"/>
  <c r="AC157" i="39" s="1"/>
  <c r="AA156" i="39"/>
  <c r="AC156" i="39" s="1"/>
  <c r="AA151" i="39"/>
  <c r="AC151" i="39" s="1"/>
  <c r="AA150" i="39"/>
  <c r="AC150" i="39" s="1"/>
  <c r="AA149" i="39"/>
  <c r="AC149" i="39" s="1"/>
  <c r="AA148" i="39"/>
  <c r="AC148" i="39" s="1"/>
  <c r="AA147" i="39"/>
  <c r="AC147" i="39" s="1"/>
  <c r="AA146" i="39"/>
  <c r="AC146" i="39" s="1"/>
  <c r="AA144" i="39"/>
  <c r="AC144" i="39" s="1"/>
  <c r="AA143" i="39"/>
  <c r="AC143" i="39" s="1"/>
  <c r="AA140" i="39"/>
  <c r="AC140" i="39" s="1"/>
  <c r="Y139" i="39"/>
  <c r="W139" i="39"/>
  <c r="U139" i="39"/>
  <c r="S139" i="39"/>
  <c r="Q139" i="39"/>
  <c r="O139" i="39"/>
  <c r="M139" i="39"/>
  <c r="K139" i="39"/>
  <c r="I139" i="39"/>
  <c r="G139" i="39"/>
  <c r="E139" i="39"/>
  <c r="C139" i="39"/>
  <c r="AA138" i="39"/>
  <c r="AC138" i="39" s="1"/>
  <c r="AA137" i="39"/>
  <c r="AC137" i="39" s="1"/>
  <c r="AA136" i="39"/>
  <c r="AC136" i="39" s="1"/>
  <c r="AA135" i="39"/>
  <c r="AC135" i="39" s="1"/>
  <c r="AA134" i="39"/>
  <c r="AC134" i="39" s="1"/>
  <c r="AA133" i="39"/>
  <c r="AC133" i="39" s="1"/>
  <c r="AA132" i="39"/>
  <c r="AC132" i="39" s="1"/>
  <c r="AA131" i="39"/>
  <c r="AC131" i="39" s="1"/>
  <c r="AA130" i="39"/>
  <c r="AC130" i="39" s="1"/>
  <c r="AA129" i="39"/>
  <c r="AC129" i="39" s="1"/>
  <c r="AA128" i="39"/>
  <c r="AC128" i="39" s="1"/>
  <c r="AA127" i="39"/>
  <c r="AC127" i="39" s="1"/>
  <c r="AA126" i="39"/>
  <c r="AC126" i="39" s="1"/>
  <c r="Y125" i="39"/>
  <c r="W125" i="39"/>
  <c r="U125" i="39"/>
  <c r="S125" i="39"/>
  <c r="Q125" i="39"/>
  <c r="O125" i="39"/>
  <c r="M125" i="39"/>
  <c r="K125" i="39"/>
  <c r="I125" i="39"/>
  <c r="G125" i="39"/>
  <c r="E125" i="39"/>
  <c r="C125" i="39"/>
  <c r="AA125" i="39" s="1"/>
  <c r="AC125" i="39" s="1"/>
  <c r="AA120" i="39"/>
  <c r="AC120" i="39" s="1"/>
  <c r="AA119" i="39"/>
  <c r="AC119" i="39" s="1"/>
  <c r="AA118" i="39"/>
  <c r="AC118" i="39" s="1"/>
  <c r="AA117" i="39"/>
  <c r="AC117" i="39" s="1"/>
  <c r="AA116" i="39"/>
  <c r="AC116" i="39" s="1"/>
  <c r="AA115" i="39"/>
  <c r="AC115" i="39" s="1"/>
  <c r="AA114" i="39"/>
  <c r="AC114" i="39" s="1"/>
  <c r="AA113" i="39"/>
  <c r="AC113" i="39" s="1"/>
  <c r="AA112" i="39"/>
  <c r="AC112" i="39" s="1"/>
  <c r="AA111" i="39"/>
  <c r="AC111" i="39" s="1"/>
  <c r="AA110" i="39"/>
  <c r="AC110" i="39" s="1"/>
  <c r="AA109" i="39"/>
  <c r="AC109" i="39" s="1"/>
  <c r="AA108" i="39"/>
  <c r="AC108" i="39" s="1"/>
  <c r="AA107" i="39"/>
  <c r="AC107" i="39" s="1"/>
  <c r="AA106" i="39"/>
  <c r="AC106" i="39" s="1"/>
  <c r="AA105" i="39"/>
  <c r="AC105" i="39" s="1"/>
  <c r="AA104" i="39"/>
  <c r="AC104" i="39" s="1"/>
  <c r="AA103" i="39"/>
  <c r="AC103" i="39" s="1"/>
  <c r="AA102" i="39"/>
  <c r="AC102" i="39" s="1"/>
  <c r="AA101" i="39"/>
  <c r="AC101" i="39" s="1"/>
  <c r="AA100" i="39"/>
  <c r="AC100" i="39" s="1"/>
  <c r="Y99" i="39"/>
  <c r="W99" i="39"/>
  <c r="U99" i="39"/>
  <c r="S99" i="39"/>
  <c r="Q99" i="39"/>
  <c r="O99" i="39"/>
  <c r="M99" i="39"/>
  <c r="K99" i="39"/>
  <c r="I99" i="39"/>
  <c r="G99" i="39"/>
  <c r="E99" i="39"/>
  <c r="C99" i="39"/>
  <c r="AA94" i="39"/>
  <c r="AC94" i="39" s="1"/>
  <c r="AA93" i="39"/>
  <c r="AC93" i="39" s="1"/>
  <c r="AA92" i="39"/>
  <c r="AC92" i="39" s="1"/>
  <c r="AA91" i="39"/>
  <c r="AC91" i="39" s="1"/>
  <c r="AA90" i="39"/>
  <c r="AC90" i="39" s="1"/>
  <c r="AA89" i="39"/>
  <c r="AC89" i="39" s="1"/>
  <c r="AA88" i="39"/>
  <c r="AC88" i="39" s="1"/>
  <c r="AA87" i="39"/>
  <c r="AC87" i="39" s="1"/>
  <c r="AA86" i="39"/>
  <c r="AC86" i="39" s="1"/>
  <c r="AA85" i="39"/>
  <c r="AC85" i="39" s="1"/>
  <c r="AA84" i="39"/>
  <c r="AC84" i="39" s="1"/>
  <c r="AA83" i="39"/>
  <c r="AC83" i="39" s="1"/>
  <c r="AA82" i="39"/>
  <c r="AC82" i="39" s="1"/>
  <c r="AA81" i="39"/>
  <c r="AC81" i="39" s="1"/>
  <c r="AA80" i="39"/>
  <c r="AC80" i="39" s="1"/>
  <c r="AA79" i="39"/>
  <c r="AC79" i="39" s="1"/>
  <c r="Y78" i="39"/>
  <c r="W78" i="39"/>
  <c r="U78" i="39"/>
  <c r="S78" i="39"/>
  <c r="Q78" i="39"/>
  <c r="O78" i="39"/>
  <c r="M78" i="39"/>
  <c r="K78" i="39"/>
  <c r="I78" i="39"/>
  <c r="G78" i="39"/>
  <c r="E78" i="39"/>
  <c r="C78" i="39"/>
  <c r="AA78" i="39" s="1"/>
  <c r="AC78" i="39" s="1"/>
  <c r="AA73" i="39"/>
  <c r="AC73" i="39" s="1"/>
  <c r="AA72" i="39"/>
  <c r="AC72" i="39" s="1"/>
  <c r="AA71" i="39"/>
  <c r="AC71" i="39" s="1"/>
  <c r="AA70" i="39"/>
  <c r="AC70" i="39" s="1"/>
  <c r="AA69" i="39"/>
  <c r="AC69" i="39" s="1"/>
  <c r="AA68" i="39"/>
  <c r="AC68" i="39" s="1"/>
  <c r="AA67" i="39"/>
  <c r="AC67" i="39" s="1"/>
  <c r="AA66" i="39"/>
  <c r="AC66" i="39" s="1"/>
  <c r="AA65" i="39"/>
  <c r="AC65" i="39" s="1"/>
  <c r="AA64" i="39"/>
  <c r="AC64" i="39" s="1"/>
  <c r="AA63" i="39"/>
  <c r="AC63" i="39" s="1"/>
  <c r="AA62" i="39"/>
  <c r="AC62" i="39" s="1"/>
  <c r="AA61" i="39"/>
  <c r="AC61" i="39" s="1"/>
  <c r="AA60" i="39"/>
  <c r="AC60" i="39" s="1"/>
  <c r="AA59" i="39"/>
  <c r="AC59" i="39" s="1"/>
  <c r="AA58" i="39"/>
  <c r="AC58" i="39" s="1"/>
  <c r="AA57" i="39"/>
  <c r="AC57" i="39" s="1"/>
  <c r="AA56" i="39"/>
  <c r="AC56" i="39" s="1"/>
  <c r="AA55" i="39"/>
  <c r="AC55" i="39" s="1"/>
  <c r="AA54" i="39"/>
  <c r="AC54" i="39" s="1"/>
  <c r="AA53" i="39"/>
  <c r="AC53" i="39" s="1"/>
  <c r="AA52" i="39"/>
  <c r="AC52" i="39" s="1"/>
  <c r="AA51" i="39"/>
  <c r="AC51" i="39" s="1"/>
  <c r="AA50" i="39"/>
  <c r="AC50" i="39" s="1"/>
  <c r="AA49" i="39"/>
  <c r="AC49" i="39" s="1"/>
  <c r="AA48" i="39"/>
  <c r="AC48" i="39" s="1"/>
  <c r="AA47" i="39"/>
  <c r="AC47" i="39" s="1"/>
  <c r="AA46" i="39"/>
  <c r="AC46" i="39" s="1"/>
  <c r="AA45" i="39"/>
  <c r="AC45" i="39" s="1"/>
  <c r="AA44" i="39"/>
  <c r="AC44" i="39" s="1"/>
  <c r="AA43" i="39"/>
  <c r="AC43" i="39" s="1"/>
  <c r="AA42" i="39"/>
  <c r="AC42" i="39" s="1"/>
  <c r="AA41" i="39"/>
  <c r="AC41" i="39" s="1"/>
  <c r="Y40" i="39"/>
  <c r="Y160" i="39" s="1"/>
  <c r="W40" i="39"/>
  <c r="W160" i="39" s="1"/>
  <c r="U40" i="39"/>
  <c r="U160" i="39" s="1"/>
  <c r="S40" i="39"/>
  <c r="S160" i="39" s="1"/>
  <c r="Q40" i="39"/>
  <c r="Q160" i="39" s="1"/>
  <c r="O40" i="39"/>
  <c r="O160" i="39" s="1"/>
  <c r="M40" i="39"/>
  <c r="M160" i="39" s="1"/>
  <c r="K40" i="39"/>
  <c r="K160" i="39" s="1"/>
  <c r="I40" i="39"/>
  <c r="I160" i="39" s="1"/>
  <c r="G40" i="39"/>
  <c r="G160" i="39" s="1"/>
  <c r="E40" i="39"/>
  <c r="E160" i="39" s="1"/>
  <c r="C40" i="39"/>
  <c r="C160" i="39" s="1"/>
  <c r="AA39" i="39"/>
  <c r="AC39" i="39" s="1"/>
  <c r="AA38" i="39"/>
  <c r="AC38" i="39" s="1"/>
  <c r="AA37" i="39"/>
  <c r="AC37" i="39" s="1"/>
  <c r="Y34" i="39"/>
  <c r="W34" i="39"/>
  <c r="U34" i="39"/>
  <c r="S34" i="39"/>
  <c r="Q34" i="39"/>
  <c r="O34" i="39"/>
  <c r="M34" i="39"/>
  <c r="K34" i="39"/>
  <c r="I34" i="39"/>
  <c r="G34" i="39"/>
  <c r="E34" i="39"/>
  <c r="C34" i="39"/>
  <c r="AA34" i="39" s="1"/>
  <c r="AC34" i="39" s="1"/>
  <c r="AA33" i="39"/>
  <c r="AC33" i="39" s="1"/>
  <c r="AA32" i="39"/>
  <c r="AC32" i="39" s="1"/>
  <c r="AA31" i="39"/>
  <c r="AC31" i="39" s="1"/>
  <c r="AA30" i="39"/>
  <c r="AC30" i="39" s="1"/>
  <c r="AA29" i="39"/>
  <c r="AC29" i="39" s="1"/>
  <c r="AA28" i="39"/>
  <c r="AC28" i="39" s="1"/>
  <c r="AA27" i="39"/>
  <c r="AC27" i="39" s="1"/>
  <c r="AA26" i="39"/>
  <c r="AC26" i="39" s="1"/>
  <c r="AA25" i="39"/>
  <c r="AC25" i="39" s="1"/>
  <c r="AA24" i="39"/>
  <c r="AC24" i="39" s="1"/>
  <c r="AA23" i="39"/>
  <c r="AC23" i="39" s="1"/>
  <c r="AA22" i="39"/>
  <c r="AC22" i="39" s="1"/>
  <c r="AA21" i="39"/>
  <c r="AC21" i="39" s="1"/>
  <c r="Y20" i="39"/>
  <c r="Y35" i="39" s="1"/>
  <c r="W20" i="39"/>
  <c r="W35" i="39" s="1"/>
  <c r="U20" i="39"/>
  <c r="U35" i="39" s="1"/>
  <c r="S20" i="39"/>
  <c r="S35" i="39" s="1"/>
  <c r="Q20" i="39"/>
  <c r="Q35" i="39" s="1"/>
  <c r="O20" i="39"/>
  <c r="O35" i="39" s="1"/>
  <c r="M20" i="39"/>
  <c r="M35" i="39" s="1"/>
  <c r="K20" i="39"/>
  <c r="K35" i="39" s="1"/>
  <c r="I20" i="39"/>
  <c r="I35" i="39" s="1"/>
  <c r="G20" i="39"/>
  <c r="G35" i="39" s="1"/>
  <c r="E20" i="39"/>
  <c r="E35" i="39" s="1"/>
  <c r="C20" i="39"/>
  <c r="C35" i="39" s="1"/>
  <c r="AA19" i="39"/>
  <c r="AC19" i="39" s="1"/>
  <c r="AA18" i="39"/>
  <c r="AC18" i="39" s="1"/>
  <c r="AA17" i="39"/>
  <c r="AC17" i="39" s="1"/>
  <c r="AA16" i="39"/>
  <c r="AC16" i="39" s="1"/>
  <c r="AA15" i="39"/>
  <c r="AC15" i="39" s="1"/>
  <c r="Y13" i="39"/>
  <c r="W13" i="39"/>
  <c r="U13" i="39"/>
  <c r="S13" i="39"/>
  <c r="Q13" i="39"/>
  <c r="O13" i="39"/>
  <c r="M13" i="39"/>
  <c r="K13" i="39"/>
  <c r="I13" i="39"/>
  <c r="G13" i="39"/>
  <c r="E13" i="39"/>
  <c r="C13" i="39"/>
  <c r="AA11" i="39"/>
  <c r="AC11" i="39" s="1"/>
  <c r="Y10" i="39"/>
  <c r="Z54" i="39" s="1"/>
  <c r="W10" i="39"/>
  <c r="X40" i="39" s="1"/>
  <c r="U10" i="39"/>
  <c r="V40" i="39" s="1"/>
  <c r="S10" i="39"/>
  <c r="T40" i="39" s="1"/>
  <c r="Q10" i="39"/>
  <c r="R54" i="39" s="1"/>
  <c r="O10" i="39"/>
  <c r="P65" i="39" s="1"/>
  <c r="M10" i="39"/>
  <c r="N40" i="39" s="1"/>
  <c r="K10" i="39"/>
  <c r="L40" i="39" s="1"/>
  <c r="I10" i="39"/>
  <c r="J55" i="39" s="1"/>
  <c r="G10" i="39"/>
  <c r="H40" i="39" s="1"/>
  <c r="E10" i="39"/>
  <c r="F40" i="39" s="1"/>
  <c r="C10" i="39"/>
  <c r="D69" i="39" s="1"/>
  <c r="AA9" i="39"/>
  <c r="AC9" i="39" s="1"/>
  <c r="Z9" i="39"/>
  <c r="X9" i="39"/>
  <c r="V9" i="39"/>
  <c r="T9" i="39"/>
  <c r="R9" i="39"/>
  <c r="P9" i="39"/>
  <c r="N9" i="39"/>
  <c r="L9" i="39"/>
  <c r="J9" i="39"/>
  <c r="H9" i="39"/>
  <c r="F9" i="39"/>
  <c r="D9" i="39"/>
  <c r="AA8" i="39"/>
  <c r="AC8" i="39" s="1"/>
  <c r="Z8" i="39"/>
  <c r="X8" i="39"/>
  <c r="V8" i="39"/>
  <c r="T8" i="39"/>
  <c r="R8" i="39"/>
  <c r="P8" i="39"/>
  <c r="N8" i="39"/>
  <c r="L8" i="39"/>
  <c r="J8" i="39"/>
  <c r="H8" i="39"/>
  <c r="F8" i="39"/>
  <c r="D8" i="39"/>
  <c r="AA7" i="39"/>
  <c r="AC7" i="39" s="1"/>
  <c r="Z7" i="39"/>
  <c r="X7" i="39"/>
  <c r="V7" i="39"/>
  <c r="T7" i="39"/>
  <c r="R7" i="39"/>
  <c r="P7" i="39"/>
  <c r="N7" i="39"/>
  <c r="L7" i="39"/>
  <c r="J7" i="39"/>
  <c r="H7" i="39"/>
  <c r="F7" i="39"/>
  <c r="D7" i="39"/>
  <c r="AA6" i="39"/>
  <c r="AC6" i="39" s="1"/>
  <c r="Z6" i="39"/>
  <c r="X6" i="39"/>
  <c r="V6" i="39"/>
  <c r="T6" i="39"/>
  <c r="R6" i="39"/>
  <c r="P6" i="39"/>
  <c r="N6" i="39"/>
  <c r="L6" i="39"/>
  <c r="J6" i="39"/>
  <c r="H6" i="39"/>
  <c r="F6" i="39"/>
  <c r="D6" i="39"/>
  <c r="AA5" i="39"/>
  <c r="AC5" i="39" s="1"/>
  <c r="Z5" i="39"/>
  <c r="X5" i="39"/>
  <c r="V5" i="39"/>
  <c r="T5" i="39"/>
  <c r="R5" i="39"/>
  <c r="P5" i="39"/>
  <c r="N5" i="39"/>
  <c r="L5" i="39"/>
  <c r="J5" i="39"/>
  <c r="H5" i="39"/>
  <c r="F5" i="39"/>
  <c r="D5" i="39"/>
  <c r="AA4" i="39"/>
  <c r="AC4" i="39" s="1"/>
  <c r="Z4" i="39"/>
  <c r="X4" i="39"/>
  <c r="V4" i="39"/>
  <c r="T4" i="39"/>
  <c r="R4" i="39"/>
  <c r="P4" i="39"/>
  <c r="N4" i="39"/>
  <c r="L4" i="39"/>
  <c r="J4" i="39"/>
  <c r="H4" i="39"/>
  <c r="F4" i="39"/>
  <c r="D4" i="39"/>
  <c r="AA3" i="39"/>
  <c r="AC3" i="39" s="1"/>
  <c r="Z3" i="39"/>
  <c r="X3" i="39"/>
  <c r="V3" i="39"/>
  <c r="T3" i="39"/>
  <c r="R3" i="39"/>
  <c r="P3" i="39"/>
  <c r="N3" i="39"/>
  <c r="L3" i="39"/>
  <c r="J3" i="39"/>
  <c r="H3" i="39"/>
  <c r="F3" i="39"/>
  <c r="D3" i="39"/>
  <c r="AA164" i="38"/>
  <c r="AC164" i="38" s="1"/>
  <c r="AA163" i="38"/>
  <c r="AC163" i="38" s="1"/>
  <c r="AA162" i="38"/>
  <c r="AC162" i="38" s="1"/>
  <c r="Y159" i="38"/>
  <c r="W159" i="38"/>
  <c r="U159" i="38"/>
  <c r="S159" i="38"/>
  <c r="Q159" i="38"/>
  <c r="O159" i="38"/>
  <c r="M159" i="38"/>
  <c r="K159" i="38"/>
  <c r="I159" i="38"/>
  <c r="G159" i="38"/>
  <c r="E159" i="38"/>
  <c r="C159" i="38"/>
  <c r="AA159" i="38" s="1"/>
  <c r="AC159" i="38" s="1"/>
  <c r="AA158" i="38"/>
  <c r="AC158" i="38" s="1"/>
  <c r="AA157" i="38"/>
  <c r="AC157" i="38" s="1"/>
  <c r="AA156" i="38"/>
  <c r="AC156" i="38" s="1"/>
  <c r="AA151" i="38"/>
  <c r="AC151" i="38" s="1"/>
  <c r="AA150" i="38"/>
  <c r="AC150" i="38" s="1"/>
  <c r="AA149" i="38"/>
  <c r="AC149" i="38" s="1"/>
  <c r="AA148" i="38"/>
  <c r="AC148" i="38" s="1"/>
  <c r="AA147" i="38"/>
  <c r="AC147" i="38" s="1"/>
  <c r="AA146" i="38"/>
  <c r="AC146" i="38" s="1"/>
  <c r="AA144" i="38"/>
  <c r="AC144" i="38" s="1"/>
  <c r="AA143" i="38"/>
  <c r="AC143" i="38" s="1"/>
  <c r="AA140" i="38"/>
  <c r="AC140" i="38" s="1"/>
  <c r="Y139" i="38"/>
  <c r="W139" i="38"/>
  <c r="U139" i="38"/>
  <c r="S139" i="38"/>
  <c r="Q139" i="38"/>
  <c r="O139" i="38"/>
  <c r="M139" i="38"/>
  <c r="K139" i="38"/>
  <c r="I139" i="38"/>
  <c r="G139" i="38"/>
  <c r="E139" i="38"/>
  <c r="C139" i="38"/>
  <c r="AA139" i="38" s="1"/>
  <c r="AC139" i="38" s="1"/>
  <c r="AA138" i="38"/>
  <c r="AC138" i="38" s="1"/>
  <c r="AA137" i="38"/>
  <c r="AC137" i="38" s="1"/>
  <c r="AA136" i="38"/>
  <c r="AC136" i="38" s="1"/>
  <c r="AA135" i="38"/>
  <c r="AC135" i="38" s="1"/>
  <c r="AA134" i="38"/>
  <c r="AC134" i="38" s="1"/>
  <c r="AA133" i="38"/>
  <c r="AC133" i="38" s="1"/>
  <c r="AA132" i="38"/>
  <c r="AC132" i="38" s="1"/>
  <c r="AA131" i="38"/>
  <c r="AC131" i="38" s="1"/>
  <c r="AA130" i="38"/>
  <c r="AC130" i="38" s="1"/>
  <c r="AA129" i="38"/>
  <c r="AC129" i="38" s="1"/>
  <c r="AA128" i="38"/>
  <c r="AC128" i="38" s="1"/>
  <c r="AA127" i="38"/>
  <c r="AC127" i="38" s="1"/>
  <c r="AA126" i="38"/>
  <c r="AC126" i="38" s="1"/>
  <c r="Y125" i="38"/>
  <c r="W125" i="38"/>
  <c r="U125" i="38"/>
  <c r="S125" i="38"/>
  <c r="Q125" i="38"/>
  <c r="O125" i="38"/>
  <c r="M125" i="38"/>
  <c r="K125" i="38"/>
  <c r="I125" i="38"/>
  <c r="G125" i="38"/>
  <c r="E125" i="38"/>
  <c r="C125" i="38"/>
  <c r="AA120" i="38"/>
  <c r="AC120" i="38" s="1"/>
  <c r="AA119" i="38"/>
  <c r="AC119" i="38" s="1"/>
  <c r="AA118" i="38"/>
  <c r="AC118" i="38" s="1"/>
  <c r="AA117" i="38"/>
  <c r="AC117" i="38" s="1"/>
  <c r="AA116" i="38"/>
  <c r="AC116" i="38" s="1"/>
  <c r="AA115" i="38"/>
  <c r="AC115" i="38" s="1"/>
  <c r="AA114" i="38"/>
  <c r="AC114" i="38" s="1"/>
  <c r="AA113" i="38"/>
  <c r="AC113" i="38" s="1"/>
  <c r="AA112" i="38"/>
  <c r="AC112" i="38" s="1"/>
  <c r="AA111" i="38"/>
  <c r="AC111" i="38" s="1"/>
  <c r="AA110" i="38"/>
  <c r="AC110" i="38" s="1"/>
  <c r="AA109" i="38"/>
  <c r="AC109" i="38" s="1"/>
  <c r="AA108" i="38"/>
  <c r="AC108" i="38" s="1"/>
  <c r="AA107" i="38"/>
  <c r="AC107" i="38" s="1"/>
  <c r="AA106" i="38"/>
  <c r="AC106" i="38" s="1"/>
  <c r="AA105" i="38"/>
  <c r="AC105" i="38" s="1"/>
  <c r="AA104" i="38"/>
  <c r="AC104" i="38" s="1"/>
  <c r="AA103" i="38"/>
  <c r="AC103" i="38" s="1"/>
  <c r="AA102" i="38"/>
  <c r="AC102" i="38" s="1"/>
  <c r="AA101" i="38"/>
  <c r="AC101" i="38" s="1"/>
  <c r="AA100" i="38"/>
  <c r="AC100" i="38" s="1"/>
  <c r="Y99" i="38"/>
  <c r="W99" i="38"/>
  <c r="U99" i="38"/>
  <c r="S99" i="38"/>
  <c r="Q99" i="38"/>
  <c r="O99" i="38"/>
  <c r="M99" i="38"/>
  <c r="K99" i="38"/>
  <c r="I99" i="38"/>
  <c r="G99" i="38"/>
  <c r="E99" i="38"/>
  <c r="C99" i="38"/>
  <c r="AA94" i="38"/>
  <c r="AC94" i="38" s="1"/>
  <c r="AA93" i="38"/>
  <c r="AC93" i="38" s="1"/>
  <c r="AA92" i="38"/>
  <c r="AC92" i="38" s="1"/>
  <c r="AA91" i="38"/>
  <c r="AC91" i="38" s="1"/>
  <c r="AA90" i="38"/>
  <c r="AC90" i="38" s="1"/>
  <c r="AA89" i="38"/>
  <c r="AC89" i="38" s="1"/>
  <c r="AA88" i="38"/>
  <c r="AC88" i="38" s="1"/>
  <c r="AA87" i="38"/>
  <c r="AC87" i="38" s="1"/>
  <c r="AA86" i="38"/>
  <c r="AC86" i="38" s="1"/>
  <c r="AA85" i="38"/>
  <c r="AC85" i="38" s="1"/>
  <c r="AA84" i="38"/>
  <c r="AC84" i="38" s="1"/>
  <c r="AA83" i="38"/>
  <c r="AC83" i="38" s="1"/>
  <c r="AA82" i="38"/>
  <c r="AC82" i="38" s="1"/>
  <c r="AA81" i="38"/>
  <c r="AC81" i="38" s="1"/>
  <c r="AA80" i="38"/>
  <c r="AC80" i="38" s="1"/>
  <c r="AA79" i="38"/>
  <c r="AC79" i="38" s="1"/>
  <c r="Y78" i="38"/>
  <c r="W78" i="38"/>
  <c r="U78" i="38"/>
  <c r="S78" i="38"/>
  <c r="Q78" i="38"/>
  <c r="O78" i="38"/>
  <c r="M78" i="38"/>
  <c r="K78" i="38"/>
  <c r="I78" i="38"/>
  <c r="G78" i="38"/>
  <c r="E78" i="38"/>
  <c r="C78" i="38"/>
  <c r="AA73" i="38"/>
  <c r="AC73" i="38" s="1"/>
  <c r="AA72" i="38"/>
  <c r="AC72" i="38" s="1"/>
  <c r="AA71" i="38"/>
  <c r="AC71" i="38" s="1"/>
  <c r="AA70" i="38"/>
  <c r="AC70" i="38" s="1"/>
  <c r="AA69" i="38"/>
  <c r="AC69" i="38" s="1"/>
  <c r="AA68" i="38"/>
  <c r="AC68" i="38" s="1"/>
  <c r="AA67" i="38"/>
  <c r="AC67" i="38" s="1"/>
  <c r="AA66" i="38"/>
  <c r="AC66" i="38" s="1"/>
  <c r="AA65" i="38"/>
  <c r="AC65" i="38" s="1"/>
  <c r="AA64" i="38"/>
  <c r="AC64" i="38" s="1"/>
  <c r="AA63" i="38"/>
  <c r="AC63" i="38" s="1"/>
  <c r="AA62" i="38"/>
  <c r="AC62" i="38" s="1"/>
  <c r="AA61" i="38"/>
  <c r="AC61" i="38" s="1"/>
  <c r="AA60" i="38"/>
  <c r="AC60" i="38" s="1"/>
  <c r="AA59" i="38"/>
  <c r="AC59" i="38" s="1"/>
  <c r="AA58" i="38"/>
  <c r="AC58" i="38" s="1"/>
  <c r="AA57" i="38"/>
  <c r="AC57" i="38" s="1"/>
  <c r="AA56" i="38"/>
  <c r="AC56" i="38" s="1"/>
  <c r="AA55" i="38"/>
  <c r="AC55" i="38" s="1"/>
  <c r="AA54" i="38"/>
  <c r="AC54" i="38" s="1"/>
  <c r="AA53" i="38"/>
  <c r="AC53" i="38" s="1"/>
  <c r="AA52" i="38"/>
  <c r="AC52" i="38" s="1"/>
  <c r="AA51" i="38"/>
  <c r="AC51" i="38" s="1"/>
  <c r="AA50" i="38"/>
  <c r="AC50" i="38" s="1"/>
  <c r="AA49" i="38"/>
  <c r="AC49" i="38" s="1"/>
  <c r="AA48" i="38"/>
  <c r="AC48" i="38" s="1"/>
  <c r="AA47" i="38"/>
  <c r="AC47" i="38" s="1"/>
  <c r="AA46" i="38"/>
  <c r="AC46" i="38" s="1"/>
  <c r="AA45" i="38"/>
  <c r="AC45" i="38" s="1"/>
  <c r="AA44" i="38"/>
  <c r="AC44" i="38" s="1"/>
  <c r="AA43" i="38"/>
  <c r="AC43" i="38" s="1"/>
  <c r="AA42" i="38"/>
  <c r="AC42" i="38" s="1"/>
  <c r="AA41" i="38"/>
  <c r="AC41" i="38" s="1"/>
  <c r="Y40" i="38"/>
  <c r="Y160" i="38" s="1"/>
  <c r="W40" i="38"/>
  <c r="W160" i="38" s="1"/>
  <c r="U40" i="38"/>
  <c r="U160" i="38" s="1"/>
  <c r="S40" i="38"/>
  <c r="S160" i="38" s="1"/>
  <c r="Q40" i="38"/>
  <c r="Q160" i="38" s="1"/>
  <c r="O40" i="38"/>
  <c r="O160" i="38" s="1"/>
  <c r="M40" i="38"/>
  <c r="M160" i="38" s="1"/>
  <c r="K40" i="38"/>
  <c r="K160" i="38" s="1"/>
  <c r="I40" i="38"/>
  <c r="I160" i="38" s="1"/>
  <c r="G40" i="38"/>
  <c r="G160" i="38" s="1"/>
  <c r="E40" i="38"/>
  <c r="E160" i="38" s="1"/>
  <c r="C40" i="38"/>
  <c r="C160" i="38" s="1"/>
  <c r="AA160" i="38" s="1"/>
  <c r="AC160" i="38" s="1"/>
  <c r="AA39" i="38"/>
  <c r="AC39" i="38" s="1"/>
  <c r="AA38" i="38"/>
  <c r="AC38" i="38" s="1"/>
  <c r="AA37" i="38"/>
  <c r="AC37" i="38" s="1"/>
  <c r="Y34" i="38"/>
  <c r="W34" i="38"/>
  <c r="U34" i="38"/>
  <c r="S34" i="38"/>
  <c r="Q34" i="38"/>
  <c r="O34" i="38"/>
  <c r="M34" i="38"/>
  <c r="K34" i="38"/>
  <c r="I34" i="38"/>
  <c r="G34" i="38"/>
  <c r="E34" i="38"/>
  <c r="C34" i="38"/>
  <c r="AA34" i="38" s="1"/>
  <c r="AC34" i="38" s="1"/>
  <c r="AA33" i="38"/>
  <c r="AC33" i="38" s="1"/>
  <c r="AA32" i="38"/>
  <c r="AC32" i="38" s="1"/>
  <c r="AA31" i="38"/>
  <c r="AC31" i="38" s="1"/>
  <c r="AA30" i="38"/>
  <c r="AC30" i="38" s="1"/>
  <c r="AA29" i="38"/>
  <c r="AC29" i="38" s="1"/>
  <c r="AA28" i="38"/>
  <c r="AC28" i="38" s="1"/>
  <c r="AA27" i="38"/>
  <c r="AC27" i="38" s="1"/>
  <c r="AA26" i="38"/>
  <c r="AC26" i="38" s="1"/>
  <c r="AA25" i="38"/>
  <c r="AC25" i="38" s="1"/>
  <c r="AA24" i="38"/>
  <c r="AC24" i="38" s="1"/>
  <c r="AA23" i="38"/>
  <c r="AC23" i="38" s="1"/>
  <c r="AA22" i="38"/>
  <c r="AC22" i="38" s="1"/>
  <c r="AA21" i="38"/>
  <c r="AC21" i="38" s="1"/>
  <c r="Y20" i="38"/>
  <c r="Y35" i="38" s="1"/>
  <c r="W20" i="38"/>
  <c r="W35" i="38" s="1"/>
  <c r="U20" i="38"/>
  <c r="U35" i="38" s="1"/>
  <c r="S20" i="38"/>
  <c r="S35" i="38" s="1"/>
  <c r="Q20" i="38"/>
  <c r="Q35" i="38" s="1"/>
  <c r="O20" i="38"/>
  <c r="O35" i="38" s="1"/>
  <c r="M20" i="38"/>
  <c r="M35" i="38" s="1"/>
  <c r="K20" i="38"/>
  <c r="K35" i="38" s="1"/>
  <c r="I20" i="38"/>
  <c r="I35" i="38" s="1"/>
  <c r="G20" i="38"/>
  <c r="G35" i="38" s="1"/>
  <c r="E20" i="38"/>
  <c r="E35" i="38" s="1"/>
  <c r="C20" i="38"/>
  <c r="C35" i="38" s="1"/>
  <c r="AA35" i="38" s="1"/>
  <c r="AC35" i="38" s="1"/>
  <c r="AA19" i="38"/>
  <c r="AC19" i="38" s="1"/>
  <c r="AA18" i="38"/>
  <c r="AC18" i="38" s="1"/>
  <c r="AA17" i="38"/>
  <c r="AC17" i="38" s="1"/>
  <c r="AA16" i="38"/>
  <c r="AC16" i="38" s="1"/>
  <c r="AA15" i="38"/>
  <c r="AC15" i="38" s="1"/>
  <c r="Y13" i="38"/>
  <c r="W13" i="38"/>
  <c r="U13" i="38"/>
  <c r="S13" i="38"/>
  <c r="Q13" i="38"/>
  <c r="O13" i="38"/>
  <c r="M13" i="38"/>
  <c r="K13" i="38"/>
  <c r="I13" i="38"/>
  <c r="G13" i="38"/>
  <c r="E13" i="38"/>
  <c r="C13" i="38"/>
  <c r="AA11" i="38"/>
  <c r="AC11" i="38" s="1"/>
  <c r="Y10" i="38"/>
  <c r="Z55" i="38" s="1"/>
  <c r="W10" i="38"/>
  <c r="X40" i="38" s="1"/>
  <c r="U10" i="38"/>
  <c r="V40" i="38" s="1"/>
  <c r="S10" i="38"/>
  <c r="T40" i="38" s="1"/>
  <c r="Q10" i="38"/>
  <c r="R55" i="38" s="1"/>
  <c r="O10" i="38"/>
  <c r="P67" i="38" s="1"/>
  <c r="M10" i="38"/>
  <c r="N40" i="38" s="1"/>
  <c r="K10" i="38"/>
  <c r="L70" i="38" s="1"/>
  <c r="I10" i="38"/>
  <c r="J55" i="38" s="1"/>
  <c r="G10" i="38"/>
  <c r="H40" i="38" s="1"/>
  <c r="E10" i="38"/>
  <c r="F40" i="38" s="1"/>
  <c r="C10" i="38"/>
  <c r="D40" i="38" s="1"/>
  <c r="AA9" i="38"/>
  <c r="AC9" i="38" s="1"/>
  <c r="Z9" i="38"/>
  <c r="X9" i="38"/>
  <c r="V9" i="38"/>
  <c r="T9" i="38"/>
  <c r="R9" i="38"/>
  <c r="P9" i="38"/>
  <c r="N9" i="38"/>
  <c r="L9" i="38"/>
  <c r="J9" i="38"/>
  <c r="H9" i="38"/>
  <c r="F9" i="38"/>
  <c r="D9" i="38"/>
  <c r="AA8" i="38"/>
  <c r="AC8" i="38" s="1"/>
  <c r="Z8" i="38"/>
  <c r="X8" i="38"/>
  <c r="V8" i="38"/>
  <c r="T8" i="38"/>
  <c r="R8" i="38"/>
  <c r="P8" i="38"/>
  <c r="N8" i="38"/>
  <c r="L8" i="38"/>
  <c r="J8" i="38"/>
  <c r="H8" i="38"/>
  <c r="F8" i="38"/>
  <c r="D8" i="38"/>
  <c r="AA7" i="38"/>
  <c r="AC7" i="38" s="1"/>
  <c r="Z7" i="38"/>
  <c r="X7" i="38"/>
  <c r="V7" i="38"/>
  <c r="T7" i="38"/>
  <c r="R7" i="38"/>
  <c r="P7" i="38"/>
  <c r="N7" i="38"/>
  <c r="L7" i="38"/>
  <c r="J7" i="38"/>
  <c r="H7" i="38"/>
  <c r="F7" i="38"/>
  <c r="D7" i="38"/>
  <c r="AA6" i="38"/>
  <c r="AC6" i="38" s="1"/>
  <c r="Z6" i="38"/>
  <c r="X6" i="38"/>
  <c r="V6" i="38"/>
  <c r="T6" i="38"/>
  <c r="R6" i="38"/>
  <c r="P6" i="38"/>
  <c r="N6" i="38"/>
  <c r="L6" i="38"/>
  <c r="J6" i="38"/>
  <c r="H6" i="38"/>
  <c r="F6" i="38"/>
  <c r="D6" i="38"/>
  <c r="AA5" i="38"/>
  <c r="AC5" i="38" s="1"/>
  <c r="Z5" i="38"/>
  <c r="X5" i="38"/>
  <c r="V5" i="38"/>
  <c r="T5" i="38"/>
  <c r="R5" i="38"/>
  <c r="P5" i="38"/>
  <c r="N5" i="38"/>
  <c r="L5" i="38"/>
  <c r="J5" i="38"/>
  <c r="H5" i="38"/>
  <c r="F5" i="38"/>
  <c r="D5" i="38"/>
  <c r="AA4" i="38"/>
  <c r="AC4" i="38" s="1"/>
  <c r="Z4" i="38"/>
  <c r="X4" i="38"/>
  <c r="V4" i="38"/>
  <c r="T4" i="38"/>
  <c r="R4" i="38"/>
  <c r="P4" i="38"/>
  <c r="N4" i="38"/>
  <c r="L4" i="38"/>
  <c r="J4" i="38"/>
  <c r="H4" i="38"/>
  <c r="F4" i="38"/>
  <c r="D4" i="38"/>
  <c r="AA3" i="38"/>
  <c r="Z3" i="38"/>
  <c r="X3" i="38"/>
  <c r="V3" i="38"/>
  <c r="T3" i="38"/>
  <c r="R3" i="38"/>
  <c r="P3" i="38"/>
  <c r="N3" i="38"/>
  <c r="L3" i="38"/>
  <c r="J3" i="38"/>
  <c r="H3" i="38"/>
  <c r="F3" i="38"/>
  <c r="D3" i="38"/>
  <c r="AA164" i="37"/>
  <c r="AC164" i="37" s="1"/>
  <c r="AA163" i="37"/>
  <c r="AC163" i="37" s="1"/>
  <c r="AA162" i="37"/>
  <c r="AC162" i="37" s="1"/>
  <c r="Y159" i="37"/>
  <c r="W159" i="37"/>
  <c r="U159" i="37"/>
  <c r="S159" i="37"/>
  <c r="Q159" i="37"/>
  <c r="O159" i="37"/>
  <c r="M159" i="37"/>
  <c r="K159" i="37"/>
  <c r="I159" i="37"/>
  <c r="G159" i="37"/>
  <c r="E159" i="37"/>
  <c r="C159" i="37"/>
  <c r="AA159" i="37" s="1"/>
  <c r="AC159" i="37" s="1"/>
  <c r="AA158" i="37"/>
  <c r="AC158" i="37" s="1"/>
  <c r="AA157" i="37"/>
  <c r="AC157" i="37" s="1"/>
  <c r="AA156" i="37"/>
  <c r="AC156" i="37" s="1"/>
  <c r="AA151" i="37"/>
  <c r="AC151" i="37" s="1"/>
  <c r="AA150" i="37"/>
  <c r="AC150" i="37" s="1"/>
  <c r="AA149" i="37"/>
  <c r="AC149" i="37" s="1"/>
  <c r="AA148" i="37"/>
  <c r="AC148" i="37" s="1"/>
  <c r="AA147" i="37"/>
  <c r="AC147" i="37" s="1"/>
  <c r="AA146" i="37"/>
  <c r="AC146" i="37" s="1"/>
  <c r="AA144" i="37"/>
  <c r="AC144" i="37" s="1"/>
  <c r="AA143" i="37"/>
  <c r="AC143" i="37" s="1"/>
  <c r="AA140" i="37"/>
  <c r="AC140" i="37" s="1"/>
  <c r="Y139" i="37"/>
  <c r="W139" i="37"/>
  <c r="U139" i="37"/>
  <c r="S139" i="37"/>
  <c r="Q139" i="37"/>
  <c r="O139" i="37"/>
  <c r="M139" i="37"/>
  <c r="K139" i="37"/>
  <c r="I139" i="37"/>
  <c r="G139" i="37"/>
  <c r="E139" i="37"/>
  <c r="C139" i="37"/>
  <c r="AA139" i="37" s="1"/>
  <c r="AC139" i="37" s="1"/>
  <c r="AA138" i="37"/>
  <c r="AC138" i="37" s="1"/>
  <c r="AA137" i="37"/>
  <c r="AC137" i="37" s="1"/>
  <c r="AA136" i="37"/>
  <c r="AC136" i="37" s="1"/>
  <c r="AA135" i="37"/>
  <c r="AC135" i="37" s="1"/>
  <c r="AA134" i="37"/>
  <c r="AC134" i="37" s="1"/>
  <c r="AA133" i="37"/>
  <c r="AC133" i="37" s="1"/>
  <c r="AA132" i="37"/>
  <c r="AC132" i="37" s="1"/>
  <c r="AA131" i="37"/>
  <c r="AC131" i="37" s="1"/>
  <c r="AA130" i="37"/>
  <c r="AC130" i="37" s="1"/>
  <c r="AA129" i="37"/>
  <c r="AC129" i="37" s="1"/>
  <c r="AA128" i="37"/>
  <c r="AC128" i="37" s="1"/>
  <c r="AA127" i="37"/>
  <c r="AC127" i="37" s="1"/>
  <c r="AA126" i="37"/>
  <c r="AC126" i="37" s="1"/>
  <c r="Y125" i="37"/>
  <c r="W125" i="37"/>
  <c r="U125" i="37"/>
  <c r="S125" i="37"/>
  <c r="Q125" i="37"/>
  <c r="O125" i="37"/>
  <c r="M125" i="37"/>
  <c r="K125" i="37"/>
  <c r="I125" i="37"/>
  <c r="G125" i="37"/>
  <c r="E125" i="37"/>
  <c r="C125" i="37"/>
  <c r="AA120" i="37"/>
  <c r="AC120" i="37" s="1"/>
  <c r="AA119" i="37"/>
  <c r="AC119" i="37" s="1"/>
  <c r="AA118" i="37"/>
  <c r="AC118" i="37" s="1"/>
  <c r="AA117" i="37"/>
  <c r="AC117" i="37" s="1"/>
  <c r="AA116" i="37"/>
  <c r="AC116" i="37" s="1"/>
  <c r="AA115" i="37"/>
  <c r="AC115" i="37" s="1"/>
  <c r="AA114" i="37"/>
  <c r="AC114" i="37" s="1"/>
  <c r="AA113" i="37"/>
  <c r="AC113" i="37" s="1"/>
  <c r="AA112" i="37"/>
  <c r="AC112" i="37" s="1"/>
  <c r="AA111" i="37"/>
  <c r="AC111" i="37" s="1"/>
  <c r="AA110" i="37"/>
  <c r="AC110" i="37" s="1"/>
  <c r="AA109" i="37"/>
  <c r="AC109" i="37" s="1"/>
  <c r="AA108" i="37"/>
  <c r="AC108" i="37" s="1"/>
  <c r="AA107" i="37"/>
  <c r="AC107" i="37" s="1"/>
  <c r="AA106" i="37"/>
  <c r="AC106" i="37" s="1"/>
  <c r="AA105" i="37"/>
  <c r="AC105" i="37" s="1"/>
  <c r="AA104" i="37"/>
  <c r="AC104" i="37" s="1"/>
  <c r="AA103" i="37"/>
  <c r="AC103" i="37" s="1"/>
  <c r="AA102" i="37"/>
  <c r="AC102" i="37" s="1"/>
  <c r="AA101" i="37"/>
  <c r="AC101" i="37" s="1"/>
  <c r="AA100" i="37"/>
  <c r="AC100" i="37" s="1"/>
  <c r="Y99" i="37"/>
  <c r="W99" i="37"/>
  <c r="U99" i="37"/>
  <c r="S99" i="37"/>
  <c r="Q99" i="37"/>
  <c r="O99" i="37"/>
  <c r="M99" i="37"/>
  <c r="K99" i="37"/>
  <c r="I99" i="37"/>
  <c r="G99" i="37"/>
  <c r="E99" i="37"/>
  <c r="C99" i="37"/>
  <c r="AA99" i="37" s="1"/>
  <c r="AC99" i="37" s="1"/>
  <c r="AA94" i="37"/>
  <c r="AC94" i="37" s="1"/>
  <c r="AA93" i="37"/>
  <c r="AC93" i="37" s="1"/>
  <c r="AA92" i="37"/>
  <c r="AC92" i="37" s="1"/>
  <c r="AA91" i="37"/>
  <c r="AC91" i="37" s="1"/>
  <c r="AA90" i="37"/>
  <c r="AC90" i="37" s="1"/>
  <c r="AA89" i="37"/>
  <c r="AC89" i="37" s="1"/>
  <c r="AA88" i="37"/>
  <c r="AC88" i="37" s="1"/>
  <c r="AA87" i="37"/>
  <c r="AC87" i="37" s="1"/>
  <c r="AA86" i="37"/>
  <c r="AC86" i="37" s="1"/>
  <c r="AA85" i="37"/>
  <c r="AC85" i="37" s="1"/>
  <c r="AA84" i="37"/>
  <c r="AC84" i="37" s="1"/>
  <c r="AA83" i="37"/>
  <c r="AC83" i="37" s="1"/>
  <c r="AA82" i="37"/>
  <c r="AC82" i="37" s="1"/>
  <c r="AA81" i="37"/>
  <c r="AC81" i="37" s="1"/>
  <c r="AA80" i="37"/>
  <c r="AC80" i="37" s="1"/>
  <c r="AA79" i="37"/>
  <c r="AC79" i="37" s="1"/>
  <c r="Y78" i="37"/>
  <c r="W78" i="37"/>
  <c r="U78" i="37"/>
  <c r="S78" i="37"/>
  <c r="Q78" i="37"/>
  <c r="O78" i="37"/>
  <c r="M78" i="37"/>
  <c r="K78" i="37"/>
  <c r="I78" i="37"/>
  <c r="G78" i="37"/>
  <c r="E78" i="37"/>
  <c r="C78" i="37"/>
  <c r="AA78" i="37" s="1"/>
  <c r="AC78" i="37" s="1"/>
  <c r="AA73" i="37"/>
  <c r="AC73" i="37" s="1"/>
  <c r="AA72" i="37"/>
  <c r="AC72" i="37" s="1"/>
  <c r="AA71" i="37"/>
  <c r="AC71" i="37" s="1"/>
  <c r="AA70" i="37"/>
  <c r="AC70" i="37" s="1"/>
  <c r="AA69" i="37"/>
  <c r="AC69" i="37" s="1"/>
  <c r="AA68" i="37"/>
  <c r="AC68" i="37" s="1"/>
  <c r="AA67" i="37"/>
  <c r="AC67" i="37" s="1"/>
  <c r="AA66" i="37"/>
  <c r="AC66" i="37" s="1"/>
  <c r="AA65" i="37"/>
  <c r="AC65" i="37" s="1"/>
  <c r="AA64" i="37"/>
  <c r="AC64" i="37" s="1"/>
  <c r="AA63" i="37"/>
  <c r="AC63" i="37" s="1"/>
  <c r="AA62" i="37"/>
  <c r="AC62" i="37" s="1"/>
  <c r="AA61" i="37"/>
  <c r="AC61" i="37" s="1"/>
  <c r="AA60" i="37"/>
  <c r="AC60" i="37" s="1"/>
  <c r="AA59" i="37"/>
  <c r="AC59" i="37" s="1"/>
  <c r="AA58" i="37"/>
  <c r="AC58" i="37" s="1"/>
  <c r="AA57" i="37"/>
  <c r="AC57" i="37" s="1"/>
  <c r="AA56" i="37"/>
  <c r="AC56" i="37" s="1"/>
  <c r="AA55" i="37"/>
  <c r="AC55" i="37" s="1"/>
  <c r="AA54" i="37"/>
  <c r="AC54" i="37" s="1"/>
  <c r="AA53" i="37"/>
  <c r="AC53" i="37" s="1"/>
  <c r="AA52" i="37"/>
  <c r="AC52" i="37" s="1"/>
  <c r="AA51" i="37"/>
  <c r="AC51" i="37" s="1"/>
  <c r="AA50" i="37"/>
  <c r="AC50" i="37" s="1"/>
  <c r="AA49" i="37"/>
  <c r="AC49" i="37" s="1"/>
  <c r="AA48" i="37"/>
  <c r="AC48" i="37" s="1"/>
  <c r="AA47" i="37"/>
  <c r="AC47" i="37" s="1"/>
  <c r="AA46" i="37"/>
  <c r="AC46" i="37" s="1"/>
  <c r="AA45" i="37"/>
  <c r="AC45" i="37" s="1"/>
  <c r="AA44" i="37"/>
  <c r="AC44" i="37" s="1"/>
  <c r="AA43" i="37"/>
  <c r="AC43" i="37" s="1"/>
  <c r="AA42" i="37"/>
  <c r="AC42" i="37" s="1"/>
  <c r="AA41" i="37"/>
  <c r="AC41" i="37" s="1"/>
  <c r="Y40" i="37"/>
  <c r="Y160" i="37" s="1"/>
  <c r="W40" i="37"/>
  <c r="W160" i="37" s="1"/>
  <c r="U40" i="37"/>
  <c r="U160" i="37" s="1"/>
  <c r="S40" i="37"/>
  <c r="S160" i="37" s="1"/>
  <c r="Q40" i="37"/>
  <c r="Q160" i="37" s="1"/>
  <c r="O40" i="37"/>
  <c r="O160" i="37" s="1"/>
  <c r="M40" i="37"/>
  <c r="M160" i="37" s="1"/>
  <c r="K40" i="37"/>
  <c r="K160" i="37" s="1"/>
  <c r="I40" i="37"/>
  <c r="I160" i="37" s="1"/>
  <c r="G40" i="37"/>
  <c r="G160" i="37" s="1"/>
  <c r="E40" i="37"/>
  <c r="E160" i="37" s="1"/>
  <c r="C40" i="37"/>
  <c r="C160" i="37" s="1"/>
  <c r="AA39" i="37"/>
  <c r="AC39" i="37" s="1"/>
  <c r="AA38" i="37"/>
  <c r="AC38" i="37" s="1"/>
  <c r="AA37" i="37"/>
  <c r="AC37" i="37" s="1"/>
  <c r="Y34" i="37"/>
  <c r="W34" i="37"/>
  <c r="U34" i="37"/>
  <c r="S34" i="37"/>
  <c r="Q34" i="37"/>
  <c r="O34" i="37"/>
  <c r="M34" i="37"/>
  <c r="K34" i="37"/>
  <c r="I34" i="37"/>
  <c r="G34" i="37"/>
  <c r="E34" i="37"/>
  <c r="C34" i="37"/>
  <c r="AA34" i="37" s="1"/>
  <c r="AC34" i="37" s="1"/>
  <c r="AA33" i="37"/>
  <c r="AC33" i="37" s="1"/>
  <c r="AA32" i="37"/>
  <c r="AC32" i="37" s="1"/>
  <c r="AA31" i="37"/>
  <c r="AC31" i="37" s="1"/>
  <c r="AA30" i="37"/>
  <c r="AC30" i="37" s="1"/>
  <c r="AA29" i="37"/>
  <c r="AC29" i="37" s="1"/>
  <c r="AA28" i="37"/>
  <c r="AC28" i="37" s="1"/>
  <c r="AA27" i="37"/>
  <c r="AC27" i="37" s="1"/>
  <c r="AA26" i="37"/>
  <c r="AC26" i="37" s="1"/>
  <c r="AA25" i="37"/>
  <c r="AC25" i="37" s="1"/>
  <c r="AA24" i="37"/>
  <c r="AC24" i="37" s="1"/>
  <c r="AA23" i="37"/>
  <c r="AC23" i="37" s="1"/>
  <c r="AA22" i="37"/>
  <c r="AC22" i="37" s="1"/>
  <c r="AA21" i="37"/>
  <c r="AC21" i="37" s="1"/>
  <c r="Y20" i="37"/>
  <c r="Y35" i="37" s="1"/>
  <c r="W20" i="37"/>
  <c r="W35" i="37" s="1"/>
  <c r="U20" i="37"/>
  <c r="U35" i="37" s="1"/>
  <c r="S20" i="37"/>
  <c r="S35" i="37" s="1"/>
  <c r="Q20" i="37"/>
  <c r="Q35" i="37" s="1"/>
  <c r="O20" i="37"/>
  <c r="O35" i="37" s="1"/>
  <c r="M20" i="37"/>
  <c r="M35" i="37" s="1"/>
  <c r="K20" i="37"/>
  <c r="K35" i="37" s="1"/>
  <c r="I20" i="37"/>
  <c r="I35" i="37" s="1"/>
  <c r="G20" i="37"/>
  <c r="G35" i="37" s="1"/>
  <c r="E20" i="37"/>
  <c r="E35" i="37" s="1"/>
  <c r="C20" i="37"/>
  <c r="C35" i="37" s="1"/>
  <c r="AA19" i="37"/>
  <c r="AC19" i="37" s="1"/>
  <c r="AA18" i="37"/>
  <c r="AC18" i="37" s="1"/>
  <c r="AA17" i="37"/>
  <c r="AC17" i="37" s="1"/>
  <c r="AA16" i="37"/>
  <c r="AC16" i="37" s="1"/>
  <c r="AA15" i="37"/>
  <c r="AC15" i="37" s="1"/>
  <c r="Y13" i="37"/>
  <c r="W13" i="37"/>
  <c r="U13" i="37"/>
  <c r="S13" i="37"/>
  <c r="Q13" i="37"/>
  <c r="O13" i="37"/>
  <c r="M13" i="37"/>
  <c r="K13" i="37"/>
  <c r="I13" i="37"/>
  <c r="G13" i="37"/>
  <c r="E13" i="37"/>
  <c r="C13" i="37"/>
  <c r="AA13" i="37" s="1"/>
  <c r="AC13" i="37" s="1"/>
  <c r="AA11" i="37"/>
  <c r="AC11" i="37" s="1"/>
  <c r="Y10" i="37"/>
  <c r="W10" i="37"/>
  <c r="X13" i="37" s="1"/>
  <c r="U10" i="37"/>
  <c r="S10" i="37"/>
  <c r="T13" i="37" s="1"/>
  <c r="Q10" i="37"/>
  <c r="O10" i="37"/>
  <c r="P13" i="37" s="1"/>
  <c r="M10" i="37"/>
  <c r="K10" i="37"/>
  <c r="L13" i="37" s="1"/>
  <c r="I10" i="37"/>
  <c r="G10" i="37"/>
  <c r="H13" i="37" s="1"/>
  <c r="E10" i="37"/>
  <c r="C10" i="37"/>
  <c r="D13" i="37" s="1"/>
  <c r="AA9" i="37"/>
  <c r="AC9" i="37" s="1"/>
  <c r="Z9" i="37"/>
  <c r="X9" i="37"/>
  <c r="V9" i="37"/>
  <c r="T9" i="37"/>
  <c r="R9" i="37"/>
  <c r="P9" i="37"/>
  <c r="N9" i="37"/>
  <c r="L9" i="37"/>
  <c r="J9" i="37"/>
  <c r="H9" i="37"/>
  <c r="F9" i="37"/>
  <c r="D9" i="37"/>
  <c r="AA8" i="37"/>
  <c r="AC8" i="37" s="1"/>
  <c r="Z8" i="37"/>
  <c r="X8" i="37"/>
  <c r="V8" i="37"/>
  <c r="T8" i="37"/>
  <c r="R8" i="37"/>
  <c r="P8" i="37"/>
  <c r="N8" i="37"/>
  <c r="L8" i="37"/>
  <c r="J8" i="37"/>
  <c r="H8" i="37"/>
  <c r="F8" i="37"/>
  <c r="D8" i="37"/>
  <c r="AA7" i="37"/>
  <c r="AC7" i="37" s="1"/>
  <c r="Z7" i="37"/>
  <c r="X7" i="37"/>
  <c r="V7" i="37"/>
  <c r="T7" i="37"/>
  <c r="R7" i="37"/>
  <c r="P7" i="37"/>
  <c r="N7" i="37"/>
  <c r="L7" i="37"/>
  <c r="J7" i="37"/>
  <c r="H7" i="37"/>
  <c r="F7" i="37"/>
  <c r="D7" i="37"/>
  <c r="AA6" i="37"/>
  <c r="AC6" i="37" s="1"/>
  <c r="Z6" i="37"/>
  <c r="X6" i="37"/>
  <c r="V6" i="37"/>
  <c r="T6" i="37"/>
  <c r="R6" i="37"/>
  <c r="P6" i="37"/>
  <c r="N6" i="37"/>
  <c r="L6" i="37"/>
  <c r="J6" i="37"/>
  <c r="H6" i="37"/>
  <c r="F6" i="37"/>
  <c r="D6" i="37"/>
  <c r="AA5" i="37"/>
  <c r="AC5" i="37" s="1"/>
  <c r="Z5" i="37"/>
  <c r="X5" i="37"/>
  <c r="V5" i="37"/>
  <c r="T5" i="37"/>
  <c r="R5" i="37"/>
  <c r="P5" i="37"/>
  <c r="N5" i="37"/>
  <c r="L5" i="37"/>
  <c r="J5" i="37"/>
  <c r="H5" i="37"/>
  <c r="F5" i="37"/>
  <c r="D5" i="37"/>
  <c r="AA4" i="37"/>
  <c r="AC4" i="37" s="1"/>
  <c r="Z4" i="37"/>
  <c r="X4" i="37"/>
  <c r="V4" i="37"/>
  <c r="T4" i="37"/>
  <c r="R4" i="37"/>
  <c r="P4" i="37"/>
  <c r="N4" i="37"/>
  <c r="L4" i="37"/>
  <c r="J4" i="37"/>
  <c r="H4" i="37"/>
  <c r="F4" i="37"/>
  <c r="D4" i="37"/>
  <c r="AA3" i="37"/>
  <c r="AB7" i="37" s="1"/>
  <c r="Z3" i="37"/>
  <c r="X3" i="37"/>
  <c r="V3" i="37"/>
  <c r="T3" i="37"/>
  <c r="R3" i="37"/>
  <c r="P3" i="37"/>
  <c r="N3" i="37"/>
  <c r="L3" i="37"/>
  <c r="J3" i="37"/>
  <c r="H3" i="37"/>
  <c r="F3" i="37"/>
  <c r="D3" i="37"/>
  <c r="AA164" i="36"/>
  <c r="AC164" i="36" s="1"/>
  <c r="AA163" i="36"/>
  <c r="AC163" i="36" s="1"/>
  <c r="AA162" i="36"/>
  <c r="AC162" i="36" s="1"/>
  <c r="Y159" i="36"/>
  <c r="W159" i="36"/>
  <c r="U159" i="36"/>
  <c r="S159" i="36"/>
  <c r="Q159" i="36"/>
  <c r="O159" i="36"/>
  <c r="M159" i="36"/>
  <c r="K159" i="36"/>
  <c r="I159" i="36"/>
  <c r="G159" i="36"/>
  <c r="E159" i="36"/>
  <c r="C159" i="36"/>
  <c r="AA159" i="36" s="1"/>
  <c r="AC159" i="36" s="1"/>
  <c r="AA158" i="36"/>
  <c r="AC158" i="36" s="1"/>
  <c r="AA157" i="36"/>
  <c r="AC157" i="36" s="1"/>
  <c r="AA156" i="36"/>
  <c r="AC156" i="36" s="1"/>
  <c r="AA151" i="36"/>
  <c r="AC151" i="36" s="1"/>
  <c r="AA150" i="36"/>
  <c r="AC150" i="36" s="1"/>
  <c r="AA149" i="36"/>
  <c r="AC149" i="36" s="1"/>
  <c r="AA148" i="36"/>
  <c r="AC148" i="36" s="1"/>
  <c r="AA147" i="36"/>
  <c r="AC147" i="36" s="1"/>
  <c r="AA146" i="36"/>
  <c r="AC146" i="36" s="1"/>
  <c r="AA144" i="36"/>
  <c r="AC144" i="36" s="1"/>
  <c r="AA143" i="36"/>
  <c r="AC143" i="36" s="1"/>
  <c r="AA140" i="36"/>
  <c r="AC140" i="36" s="1"/>
  <c r="Y139" i="36"/>
  <c r="W139" i="36"/>
  <c r="U139" i="36"/>
  <c r="S139" i="36"/>
  <c r="Q139" i="36"/>
  <c r="O139" i="36"/>
  <c r="M139" i="36"/>
  <c r="K139" i="36"/>
  <c r="I139" i="36"/>
  <c r="G139" i="36"/>
  <c r="E139" i="36"/>
  <c r="C139" i="36"/>
  <c r="AA138" i="36"/>
  <c r="AC138" i="36" s="1"/>
  <c r="AA137" i="36"/>
  <c r="AC137" i="36" s="1"/>
  <c r="AA136" i="36"/>
  <c r="AC136" i="36" s="1"/>
  <c r="AA135" i="36"/>
  <c r="AC135" i="36" s="1"/>
  <c r="AA134" i="36"/>
  <c r="AC134" i="36" s="1"/>
  <c r="AA133" i="36"/>
  <c r="AC133" i="36" s="1"/>
  <c r="AA132" i="36"/>
  <c r="AC132" i="36" s="1"/>
  <c r="AA131" i="36"/>
  <c r="AC131" i="36" s="1"/>
  <c r="AA130" i="36"/>
  <c r="AC130" i="36" s="1"/>
  <c r="AA129" i="36"/>
  <c r="AC129" i="36" s="1"/>
  <c r="AA128" i="36"/>
  <c r="AC128" i="36" s="1"/>
  <c r="AA127" i="36"/>
  <c r="AC127" i="36" s="1"/>
  <c r="AA126" i="36"/>
  <c r="AC126" i="36" s="1"/>
  <c r="Y125" i="36"/>
  <c r="W125" i="36"/>
  <c r="U125" i="36"/>
  <c r="S125" i="36"/>
  <c r="Q125" i="36"/>
  <c r="O125" i="36"/>
  <c r="M125" i="36"/>
  <c r="K125" i="36"/>
  <c r="I125" i="36"/>
  <c r="G125" i="36"/>
  <c r="E125" i="36"/>
  <c r="C125" i="36"/>
  <c r="AA125" i="36" s="1"/>
  <c r="AC125" i="36" s="1"/>
  <c r="AA120" i="36"/>
  <c r="AC120" i="36" s="1"/>
  <c r="AA119" i="36"/>
  <c r="AC119" i="36" s="1"/>
  <c r="AA118" i="36"/>
  <c r="AC118" i="36" s="1"/>
  <c r="AA117" i="36"/>
  <c r="AC117" i="36" s="1"/>
  <c r="AA116" i="36"/>
  <c r="AC116" i="36" s="1"/>
  <c r="AA115" i="36"/>
  <c r="AC115" i="36" s="1"/>
  <c r="AA114" i="36"/>
  <c r="AC114" i="36" s="1"/>
  <c r="AA113" i="36"/>
  <c r="AC113" i="36" s="1"/>
  <c r="AA112" i="36"/>
  <c r="AC112" i="36" s="1"/>
  <c r="AA111" i="36"/>
  <c r="AC111" i="36" s="1"/>
  <c r="AA110" i="36"/>
  <c r="AC110" i="36" s="1"/>
  <c r="AA109" i="36"/>
  <c r="AC109" i="36" s="1"/>
  <c r="AA108" i="36"/>
  <c r="AC108" i="36" s="1"/>
  <c r="AA107" i="36"/>
  <c r="AC107" i="36" s="1"/>
  <c r="AA106" i="36"/>
  <c r="AC106" i="36" s="1"/>
  <c r="AA105" i="36"/>
  <c r="AC105" i="36" s="1"/>
  <c r="AA104" i="36"/>
  <c r="AC104" i="36" s="1"/>
  <c r="AA103" i="36"/>
  <c r="AC103" i="36" s="1"/>
  <c r="AA102" i="36"/>
  <c r="AC102" i="36" s="1"/>
  <c r="AA101" i="36"/>
  <c r="AC101" i="36" s="1"/>
  <c r="AA100" i="36"/>
  <c r="AC100" i="36" s="1"/>
  <c r="Y99" i="36"/>
  <c r="W99" i="36"/>
  <c r="U99" i="36"/>
  <c r="S99" i="36"/>
  <c r="Q99" i="36"/>
  <c r="O99" i="36"/>
  <c r="M99" i="36"/>
  <c r="K99" i="36"/>
  <c r="I99" i="36"/>
  <c r="G99" i="36"/>
  <c r="E99" i="36"/>
  <c r="C99" i="36"/>
  <c r="AA99" i="36" s="1"/>
  <c r="AC99" i="36" s="1"/>
  <c r="AA94" i="36"/>
  <c r="AC94" i="36" s="1"/>
  <c r="AA93" i="36"/>
  <c r="AC93" i="36" s="1"/>
  <c r="AA92" i="36"/>
  <c r="AC92" i="36" s="1"/>
  <c r="AA91" i="36"/>
  <c r="AC91" i="36" s="1"/>
  <c r="AA90" i="36"/>
  <c r="AC90" i="36" s="1"/>
  <c r="AA89" i="36"/>
  <c r="AC89" i="36" s="1"/>
  <c r="AA88" i="36"/>
  <c r="AC88" i="36" s="1"/>
  <c r="AA87" i="36"/>
  <c r="AC87" i="36" s="1"/>
  <c r="AA86" i="36"/>
  <c r="AC86" i="36" s="1"/>
  <c r="AA85" i="36"/>
  <c r="AC85" i="36" s="1"/>
  <c r="AA84" i="36"/>
  <c r="AC84" i="36" s="1"/>
  <c r="AA83" i="36"/>
  <c r="AC83" i="36" s="1"/>
  <c r="AA82" i="36"/>
  <c r="AC82" i="36" s="1"/>
  <c r="AA81" i="36"/>
  <c r="AC81" i="36" s="1"/>
  <c r="AA80" i="36"/>
  <c r="AC80" i="36" s="1"/>
  <c r="AA79" i="36"/>
  <c r="AC79" i="36" s="1"/>
  <c r="Y78" i="36"/>
  <c r="W78" i="36"/>
  <c r="U78" i="36"/>
  <c r="S78" i="36"/>
  <c r="Q78" i="36"/>
  <c r="O78" i="36"/>
  <c r="M78" i="36"/>
  <c r="K78" i="36"/>
  <c r="I78" i="36"/>
  <c r="G78" i="36"/>
  <c r="E78" i="36"/>
  <c r="C78" i="36"/>
  <c r="AA78" i="36" s="1"/>
  <c r="AC78" i="36" s="1"/>
  <c r="AA73" i="36"/>
  <c r="AC73" i="36" s="1"/>
  <c r="AA72" i="36"/>
  <c r="AC72" i="36" s="1"/>
  <c r="AA71" i="36"/>
  <c r="AC71" i="36" s="1"/>
  <c r="AA70" i="36"/>
  <c r="AC70" i="36" s="1"/>
  <c r="AA69" i="36"/>
  <c r="AC69" i="36" s="1"/>
  <c r="AA68" i="36"/>
  <c r="AC68" i="36" s="1"/>
  <c r="AA67" i="36"/>
  <c r="AC67" i="36" s="1"/>
  <c r="AA66" i="36"/>
  <c r="AC66" i="36" s="1"/>
  <c r="AA65" i="36"/>
  <c r="AC65" i="36" s="1"/>
  <c r="AA64" i="36"/>
  <c r="AC64" i="36" s="1"/>
  <c r="AA63" i="36"/>
  <c r="AC63" i="36" s="1"/>
  <c r="AA62" i="36"/>
  <c r="AC62" i="36" s="1"/>
  <c r="AA61" i="36"/>
  <c r="AC61" i="36" s="1"/>
  <c r="AA60" i="36"/>
  <c r="AC60" i="36" s="1"/>
  <c r="AA59" i="36"/>
  <c r="AC59" i="36" s="1"/>
  <c r="AA58" i="36"/>
  <c r="AC58" i="36" s="1"/>
  <c r="AA57" i="36"/>
  <c r="AC57" i="36" s="1"/>
  <c r="AA56" i="36"/>
  <c r="AC56" i="36" s="1"/>
  <c r="AA55" i="36"/>
  <c r="AC55" i="36" s="1"/>
  <c r="AA54" i="36"/>
  <c r="AC54" i="36" s="1"/>
  <c r="AA53" i="36"/>
  <c r="AC53" i="36" s="1"/>
  <c r="AA52" i="36"/>
  <c r="AC52" i="36" s="1"/>
  <c r="AA51" i="36"/>
  <c r="AC51" i="36" s="1"/>
  <c r="AA50" i="36"/>
  <c r="AC50" i="36" s="1"/>
  <c r="AA49" i="36"/>
  <c r="AC49" i="36" s="1"/>
  <c r="AA48" i="36"/>
  <c r="AC48" i="36" s="1"/>
  <c r="AA47" i="36"/>
  <c r="AC47" i="36" s="1"/>
  <c r="AA46" i="36"/>
  <c r="AC46" i="36" s="1"/>
  <c r="AA45" i="36"/>
  <c r="AC45" i="36" s="1"/>
  <c r="AA44" i="36"/>
  <c r="AC44" i="36" s="1"/>
  <c r="AA43" i="36"/>
  <c r="AC43" i="36" s="1"/>
  <c r="AA42" i="36"/>
  <c r="AC42" i="36" s="1"/>
  <c r="AA41" i="36"/>
  <c r="AC41" i="36" s="1"/>
  <c r="Y40" i="36"/>
  <c r="Y160" i="36" s="1"/>
  <c r="W40" i="36"/>
  <c r="W160" i="36" s="1"/>
  <c r="U40" i="36"/>
  <c r="U160" i="36" s="1"/>
  <c r="S40" i="36"/>
  <c r="S160" i="36" s="1"/>
  <c r="Q40" i="36"/>
  <c r="Q160" i="36" s="1"/>
  <c r="O40" i="36"/>
  <c r="O160" i="36" s="1"/>
  <c r="M40" i="36"/>
  <c r="M160" i="36" s="1"/>
  <c r="K40" i="36"/>
  <c r="K160" i="36" s="1"/>
  <c r="I40" i="36"/>
  <c r="I160" i="36" s="1"/>
  <c r="G40" i="36"/>
  <c r="G160" i="36" s="1"/>
  <c r="E40" i="36"/>
  <c r="E160" i="36" s="1"/>
  <c r="C40" i="36"/>
  <c r="C160" i="36" s="1"/>
  <c r="AA39" i="36"/>
  <c r="AC39" i="36" s="1"/>
  <c r="AA38" i="36"/>
  <c r="AC38" i="36" s="1"/>
  <c r="AA37" i="36"/>
  <c r="AC37" i="36" s="1"/>
  <c r="Y34" i="36"/>
  <c r="W34" i="36"/>
  <c r="U34" i="36"/>
  <c r="S34" i="36"/>
  <c r="Q34" i="36"/>
  <c r="O34" i="36"/>
  <c r="M34" i="36"/>
  <c r="K34" i="36"/>
  <c r="I34" i="36"/>
  <c r="G34" i="36"/>
  <c r="E34" i="36"/>
  <c r="C34" i="36"/>
  <c r="AA33" i="36"/>
  <c r="AC33" i="36" s="1"/>
  <c r="AA32" i="36"/>
  <c r="AC32" i="36" s="1"/>
  <c r="AA31" i="36"/>
  <c r="AC31" i="36" s="1"/>
  <c r="AA30" i="36"/>
  <c r="AC30" i="36" s="1"/>
  <c r="AA29" i="36"/>
  <c r="AC29" i="36" s="1"/>
  <c r="AA28" i="36"/>
  <c r="AC28" i="36" s="1"/>
  <c r="AA27" i="36"/>
  <c r="AC27" i="36" s="1"/>
  <c r="AA26" i="36"/>
  <c r="AC26" i="36" s="1"/>
  <c r="AA25" i="36"/>
  <c r="AC25" i="36" s="1"/>
  <c r="AA24" i="36"/>
  <c r="AC24" i="36" s="1"/>
  <c r="AA23" i="36"/>
  <c r="AC23" i="36" s="1"/>
  <c r="AA22" i="36"/>
  <c r="AC22" i="36" s="1"/>
  <c r="AA21" i="36"/>
  <c r="AC21" i="36" s="1"/>
  <c r="Y20" i="36"/>
  <c r="W20" i="36"/>
  <c r="W35" i="36" s="1"/>
  <c r="U20" i="36"/>
  <c r="S20" i="36"/>
  <c r="S35" i="36" s="1"/>
  <c r="Q20" i="36"/>
  <c r="O20" i="36"/>
  <c r="O35" i="36" s="1"/>
  <c r="M20" i="36"/>
  <c r="K20" i="36"/>
  <c r="K35" i="36" s="1"/>
  <c r="I20" i="36"/>
  <c r="G20" i="36"/>
  <c r="G35" i="36" s="1"/>
  <c r="E20" i="36"/>
  <c r="C20" i="36"/>
  <c r="C35" i="36" s="1"/>
  <c r="AA19" i="36"/>
  <c r="AC19" i="36" s="1"/>
  <c r="AA18" i="36"/>
  <c r="AC18" i="36" s="1"/>
  <c r="AA17" i="36"/>
  <c r="AC17" i="36" s="1"/>
  <c r="AA16" i="36"/>
  <c r="AC16" i="36" s="1"/>
  <c r="AA15" i="36"/>
  <c r="AC15" i="36" s="1"/>
  <c r="Y13" i="36"/>
  <c r="W13" i="36"/>
  <c r="U13" i="36"/>
  <c r="S13" i="36"/>
  <c r="Q13" i="36"/>
  <c r="O13" i="36"/>
  <c r="M13" i="36"/>
  <c r="K13" i="36"/>
  <c r="I13" i="36"/>
  <c r="G13" i="36"/>
  <c r="E13" i="36"/>
  <c r="C13" i="36"/>
  <c r="AA11" i="36"/>
  <c r="AC11" i="36" s="1"/>
  <c r="Y10" i="36"/>
  <c r="Z10" i="36" s="1"/>
  <c r="W10" i="36"/>
  <c r="X62" i="36" s="1"/>
  <c r="U10" i="36"/>
  <c r="V10" i="36" s="1"/>
  <c r="S10" i="36"/>
  <c r="T67" i="36" s="1"/>
  <c r="Q10" i="36"/>
  <c r="R10" i="36" s="1"/>
  <c r="O10" i="36"/>
  <c r="P40" i="36" s="1"/>
  <c r="M10" i="36"/>
  <c r="N10" i="36" s="1"/>
  <c r="K10" i="36"/>
  <c r="L40" i="36" s="1"/>
  <c r="I10" i="36"/>
  <c r="J10" i="36" s="1"/>
  <c r="G10" i="36"/>
  <c r="H62" i="36" s="1"/>
  <c r="E10" i="36"/>
  <c r="F10" i="36" s="1"/>
  <c r="C10" i="36"/>
  <c r="D40" i="36" s="1"/>
  <c r="AA9" i="36"/>
  <c r="AC9" i="36" s="1"/>
  <c r="Z9" i="36"/>
  <c r="X9" i="36"/>
  <c r="V9" i="36"/>
  <c r="T9" i="36"/>
  <c r="R9" i="36"/>
  <c r="P9" i="36"/>
  <c r="N9" i="36"/>
  <c r="L9" i="36"/>
  <c r="J9" i="36"/>
  <c r="H9" i="36"/>
  <c r="F9" i="36"/>
  <c r="D9" i="36"/>
  <c r="AA8" i="36"/>
  <c r="AC8" i="36" s="1"/>
  <c r="Z8" i="36"/>
  <c r="X8" i="36"/>
  <c r="V8" i="36"/>
  <c r="T8" i="36"/>
  <c r="R8" i="36"/>
  <c r="P8" i="36"/>
  <c r="N8" i="36"/>
  <c r="L8" i="36"/>
  <c r="J8" i="36"/>
  <c r="H8" i="36"/>
  <c r="F8" i="36"/>
  <c r="D8" i="36"/>
  <c r="AA7" i="36"/>
  <c r="AC7" i="36" s="1"/>
  <c r="Z7" i="36"/>
  <c r="X7" i="36"/>
  <c r="V7" i="36"/>
  <c r="T7" i="36"/>
  <c r="R7" i="36"/>
  <c r="P7" i="36"/>
  <c r="N7" i="36"/>
  <c r="L7" i="36"/>
  <c r="J7" i="36"/>
  <c r="H7" i="36"/>
  <c r="F7" i="36"/>
  <c r="D7" i="36"/>
  <c r="AA6" i="36"/>
  <c r="AC6" i="36" s="1"/>
  <c r="Z6" i="36"/>
  <c r="X6" i="36"/>
  <c r="V6" i="36"/>
  <c r="T6" i="36"/>
  <c r="R6" i="36"/>
  <c r="P6" i="36"/>
  <c r="N6" i="36"/>
  <c r="L6" i="36"/>
  <c r="J6" i="36"/>
  <c r="H6" i="36"/>
  <c r="F6" i="36"/>
  <c r="D6" i="36"/>
  <c r="AA5" i="36"/>
  <c r="AC5" i="36" s="1"/>
  <c r="Z5" i="36"/>
  <c r="X5" i="36"/>
  <c r="V5" i="36"/>
  <c r="T5" i="36"/>
  <c r="R5" i="36"/>
  <c r="P5" i="36"/>
  <c r="N5" i="36"/>
  <c r="L5" i="36"/>
  <c r="J5" i="36"/>
  <c r="H5" i="36"/>
  <c r="F5" i="36"/>
  <c r="D5" i="36"/>
  <c r="AA4" i="36"/>
  <c r="AC4" i="36" s="1"/>
  <c r="Z4" i="36"/>
  <c r="X4" i="36"/>
  <c r="V4" i="36"/>
  <c r="T4" i="36"/>
  <c r="R4" i="36"/>
  <c r="P4" i="36"/>
  <c r="N4" i="36"/>
  <c r="L4" i="36"/>
  <c r="J4" i="36"/>
  <c r="H4" i="36"/>
  <c r="F4" i="36"/>
  <c r="D4" i="36"/>
  <c r="AA3" i="36"/>
  <c r="Z3" i="36"/>
  <c r="X3" i="36"/>
  <c r="V3" i="36"/>
  <c r="T3" i="36"/>
  <c r="R3" i="36"/>
  <c r="P3" i="36"/>
  <c r="N3" i="36"/>
  <c r="L3" i="36"/>
  <c r="J3" i="36"/>
  <c r="H3" i="36"/>
  <c r="F3" i="36"/>
  <c r="D3" i="36"/>
  <c r="AA164" i="35"/>
  <c r="AC164" i="35" s="1"/>
  <c r="AA163" i="35"/>
  <c r="AC163" i="35" s="1"/>
  <c r="AA162" i="35"/>
  <c r="AC162" i="35" s="1"/>
  <c r="Y159" i="35"/>
  <c r="W159" i="35"/>
  <c r="U159" i="35"/>
  <c r="S159" i="35"/>
  <c r="Q159" i="35"/>
  <c r="O159" i="35"/>
  <c r="M159" i="35"/>
  <c r="K159" i="35"/>
  <c r="I159" i="35"/>
  <c r="G159" i="35"/>
  <c r="E159" i="35"/>
  <c r="C159" i="35"/>
  <c r="AA158" i="35"/>
  <c r="AC158" i="35" s="1"/>
  <c r="AA157" i="35"/>
  <c r="AC157" i="35" s="1"/>
  <c r="AA156" i="35"/>
  <c r="AC156" i="35" s="1"/>
  <c r="AA151" i="35"/>
  <c r="AC151" i="35" s="1"/>
  <c r="AA150" i="35"/>
  <c r="AC150" i="35" s="1"/>
  <c r="AA149" i="35"/>
  <c r="AC149" i="35" s="1"/>
  <c r="AA148" i="35"/>
  <c r="AC148" i="35" s="1"/>
  <c r="AA147" i="35"/>
  <c r="AC147" i="35" s="1"/>
  <c r="AA146" i="35"/>
  <c r="AC146" i="35" s="1"/>
  <c r="AA144" i="35"/>
  <c r="AC144" i="35" s="1"/>
  <c r="AA143" i="35"/>
  <c r="AC143" i="35" s="1"/>
  <c r="AA140" i="35"/>
  <c r="AC140" i="35" s="1"/>
  <c r="Y139" i="35"/>
  <c r="W139" i="35"/>
  <c r="U139" i="35"/>
  <c r="S139" i="35"/>
  <c r="Q139" i="35"/>
  <c r="O139" i="35"/>
  <c r="M139" i="35"/>
  <c r="K139" i="35"/>
  <c r="I139" i="35"/>
  <c r="G139" i="35"/>
  <c r="E139" i="35"/>
  <c r="C139" i="35"/>
  <c r="AA138" i="35"/>
  <c r="AC138" i="35" s="1"/>
  <c r="AA137" i="35"/>
  <c r="AC137" i="35" s="1"/>
  <c r="AA136" i="35"/>
  <c r="AC136" i="35" s="1"/>
  <c r="AA135" i="35"/>
  <c r="AC135" i="35" s="1"/>
  <c r="AA134" i="35"/>
  <c r="AC134" i="35" s="1"/>
  <c r="AA133" i="35"/>
  <c r="AC133" i="35" s="1"/>
  <c r="AA132" i="35"/>
  <c r="AC132" i="35" s="1"/>
  <c r="AA131" i="35"/>
  <c r="AC131" i="35" s="1"/>
  <c r="AA130" i="35"/>
  <c r="AC130" i="35" s="1"/>
  <c r="AA129" i="35"/>
  <c r="AC129" i="35" s="1"/>
  <c r="AA128" i="35"/>
  <c r="AC128" i="35" s="1"/>
  <c r="AA127" i="35"/>
  <c r="AC127" i="35" s="1"/>
  <c r="AA126" i="35"/>
  <c r="AC126" i="35" s="1"/>
  <c r="Y125" i="35"/>
  <c r="W125" i="35"/>
  <c r="U125" i="35"/>
  <c r="S125" i="35"/>
  <c r="Q125" i="35"/>
  <c r="O125" i="35"/>
  <c r="M125" i="35"/>
  <c r="K125" i="35"/>
  <c r="I125" i="35"/>
  <c r="G125" i="35"/>
  <c r="E125" i="35"/>
  <c r="C125" i="35"/>
  <c r="AA125" i="35" s="1"/>
  <c r="AC125" i="35" s="1"/>
  <c r="AA120" i="35"/>
  <c r="AC120" i="35" s="1"/>
  <c r="AA119" i="35"/>
  <c r="AC119" i="35" s="1"/>
  <c r="AA118" i="35"/>
  <c r="AC118" i="35" s="1"/>
  <c r="AA117" i="35"/>
  <c r="AC117" i="35" s="1"/>
  <c r="AA116" i="35"/>
  <c r="AC116" i="35" s="1"/>
  <c r="AA115" i="35"/>
  <c r="AC115" i="35" s="1"/>
  <c r="AA114" i="35"/>
  <c r="AC114" i="35" s="1"/>
  <c r="AA113" i="35"/>
  <c r="AC113" i="35" s="1"/>
  <c r="AA112" i="35"/>
  <c r="AC112" i="35" s="1"/>
  <c r="AA111" i="35"/>
  <c r="AC111" i="35" s="1"/>
  <c r="AA110" i="35"/>
  <c r="AC110" i="35" s="1"/>
  <c r="AA109" i="35"/>
  <c r="AC109" i="35" s="1"/>
  <c r="AA108" i="35"/>
  <c r="AC108" i="35" s="1"/>
  <c r="AA107" i="35"/>
  <c r="AC107" i="35" s="1"/>
  <c r="AA106" i="35"/>
  <c r="AC106" i="35" s="1"/>
  <c r="AA105" i="35"/>
  <c r="AC105" i="35" s="1"/>
  <c r="AA104" i="35"/>
  <c r="AC104" i="35" s="1"/>
  <c r="AA103" i="35"/>
  <c r="AC103" i="35" s="1"/>
  <c r="AA102" i="35"/>
  <c r="AC102" i="35" s="1"/>
  <c r="AA101" i="35"/>
  <c r="AC101" i="35" s="1"/>
  <c r="AA100" i="35"/>
  <c r="AC100" i="35" s="1"/>
  <c r="Y99" i="35"/>
  <c r="W99" i="35"/>
  <c r="U99" i="35"/>
  <c r="S99" i="35"/>
  <c r="Q99" i="35"/>
  <c r="O99" i="35"/>
  <c r="M99" i="35"/>
  <c r="K99" i="35"/>
  <c r="I99" i="35"/>
  <c r="G99" i="35"/>
  <c r="E99" i="35"/>
  <c r="C99" i="35"/>
  <c r="AA94" i="35"/>
  <c r="AC94" i="35" s="1"/>
  <c r="AA93" i="35"/>
  <c r="AC93" i="35" s="1"/>
  <c r="AA92" i="35"/>
  <c r="AC92" i="35" s="1"/>
  <c r="AA91" i="35"/>
  <c r="AC91" i="35" s="1"/>
  <c r="AA90" i="35"/>
  <c r="AC90" i="35" s="1"/>
  <c r="AA89" i="35"/>
  <c r="AC89" i="35" s="1"/>
  <c r="AA88" i="35"/>
  <c r="AC88" i="35" s="1"/>
  <c r="AA87" i="35"/>
  <c r="AC87" i="35" s="1"/>
  <c r="AA86" i="35"/>
  <c r="AC86" i="35" s="1"/>
  <c r="AA85" i="35"/>
  <c r="AC85" i="35" s="1"/>
  <c r="AA84" i="35"/>
  <c r="AC84" i="35" s="1"/>
  <c r="AA83" i="35"/>
  <c r="AC83" i="35" s="1"/>
  <c r="AA82" i="35"/>
  <c r="AC82" i="35" s="1"/>
  <c r="AA81" i="35"/>
  <c r="AC81" i="35" s="1"/>
  <c r="AA80" i="35"/>
  <c r="AC80" i="35" s="1"/>
  <c r="AA79" i="35"/>
  <c r="AC79" i="35" s="1"/>
  <c r="Y78" i="35"/>
  <c r="W78" i="35"/>
  <c r="U78" i="35"/>
  <c r="S78" i="35"/>
  <c r="Q78" i="35"/>
  <c r="O78" i="35"/>
  <c r="M78" i="35"/>
  <c r="K78" i="35"/>
  <c r="I78" i="35"/>
  <c r="G78" i="35"/>
  <c r="E78" i="35"/>
  <c r="C78" i="35"/>
  <c r="AA73" i="35"/>
  <c r="AC73" i="35" s="1"/>
  <c r="AA72" i="35"/>
  <c r="AC72" i="35" s="1"/>
  <c r="AA71" i="35"/>
  <c r="AC71" i="35" s="1"/>
  <c r="AA70" i="35"/>
  <c r="AC70" i="35" s="1"/>
  <c r="AA69" i="35"/>
  <c r="AC69" i="35" s="1"/>
  <c r="AA68" i="35"/>
  <c r="AC68" i="35" s="1"/>
  <c r="AA67" i="35"/>
  <c r="AC67" i="35" s="1"/>
  <c r="AA66" i="35"/>
  <c r="AC66" i="35" s="1"/>
  <c r="AA65" i="35"/>
  <c r="AC65" i="35" s="1"/>
  <c r="AA64" i="35"/>
  <c r="AC64" i="35" s="1"/>
  <c r="AA63" i="35"/>
  <c r="AC63" i="35" s="1"/>
  <c r="AA62" i="35"/>
  <c r="AC62" i="35" s="1"/>
  <c r="AA61" i="35"/>
  <c r="AC61" i="35" s="1"/>
  <c r="AA60" i="35"/>
  <c r="AC60" i="35" s="1"/>
  <c r="AA59" i="35"/>
  <c r="AC59" i="35" s="1"/>
  <c r="AA58" i="35"/>
  <c r="AC58" i="35" s="1"/>
  <c r="AA57" i="35"/>
  <c r="AC57" i="35" s="1"/>
  <c r="AA56" i="35"/>
  <c r="AC56" i="35" s="1"/>
  <c r="AA55" i="35"/>
  <c r="AC55" i="35" s="1"/>
  <c r="AA54" i="35"/>
  <c r="AC54" i="35" s="1"/>
  <c r="AA53" i="35"/>
  <c r="AC53" i="35" s="1"/>
  <c r="AA52" i="35"/>
  <c r="AC52" i="35" s="1"/>
  <c r="AA51" i="35"/>
  <c r="AC51" i="35" s="1"/>
  <c r="AA50" i="35"/>
  <c r="AC50" i="35" s="1"/>
  <c r="AA49" i="35"/>
  <c r="AC49" i="35" s="1"/>
  <c r="AA48" i="35"/>
  <c r="AC48" i="35" s="1"/>
  <c r="AA47" i="35"/>
  <c r="AC47" i="35" s="1"/>
  <c r="AA46" i="35"/>
  <c r="AC46" i="35" s="1"/>
  <c r="AA45" i="35"/>
  <c r="AC45" i="35" s="1"/>
  <c r="AA44" i="35"/>
  <c r="AC44" i="35" s="1"/>
  <c r="AA43" i="35"/>
  <c r="AC43" i="35" s="1"/>
  <c r="AA42" i="35"/>
  <c r="AC42" i="35" s="1"/>
  <c r="AA41" i="35"/>
  <c r="AC41" i="35" s="1"/>
  <c r="Y40" i="35"/>
  <c r="Y160" i="35" s="1"/>
  <c r="W40" i="35"/>
  <c r="W160" i="35" s="1"/>
  <c r="U40" i="35"/>
  <c r="U160" i="35" s="1"/>
  <c r="S40" i="35"/>
  <c r="S160" i="35" s="1"/>
  <c r="Q40" i="35"/>
  <c r="Q160" i="35" s="1"/>
  <c r="O40" i="35"/>
  <c r="O160" i="35" s="1"/>
  <c r="M40" i="35"/>
  <c r="M160" i="35" s="1"/>
  <c r="K40" i="35"/>
  <c r="K160" i="35" s="1"/>
  <c r="I40" i="35"/>
  <c r="I160" i="35" s="1"/>
  <c r="G40" i="35"/>
  <c r="E40" i="35"/>
  <c r="E160" i="35" s="1"/>
  <c r="C40" i="35"/>
  <c r="C160" i="35" s="1"/>
  <c r="AA39" i="35"/>
  <c r="AC39" i="35" s="1"/>
  <c r="AA38" i="35"/>
  <c r="AC38" i="35" s="1"/>
  <c r="AA37" i="35"/>
  <c r="AC37" i="35" s="1"/>
  <c r="Y34" i="35"/>
  <c r="W34" i="35"/>
  <c r="U34" i="35"/>
  <c r="S34" i="35"/>
  <c r="Q34" i="35"/>
  <c r="O34" i="35"/>
  <c r="M34" i="35"/>
  <c r="K34" i="35"/>
  <c r="I34" i="35"/>
  <c r="G34" i="35"/>
  <c r="E34" i="35"/>
  <c r="C34" i="35"/>
  <c r="AA34" i="35" s="1"/>
  <c r="AC34" i="35" s="1"/>
  <c r="AA33" i="35"/>
  <c r="AC33" i="35" s="1"/>
  <c r="AA32" i="35"/>
  <c r="AC32" i="35" s="1"/>
  <c r="AA31" i="35"/>
  <c r="AC31" i="35" s="1"/>
  <c r="AA30" i="35"/>
  <c r="AC30" i="35" s="1"/>
  <c r="AA29" i="35"/>
  <c r="AC29" i="35" s="1"/>
  <c r="AA28" i="35"/>
  <c r="AC28" i="35" s="1"/>
  <c r="AA27" i="35"/>
  <c r="AC27" i="35" s="1"/>
  <c r="AA26" i="35"/>
  <c r="AC26" i="35" s="1"/>
  <c r="AA25" i="35"/>
  <c r="AC25" i="35" s="1"/>
  <c r="AA24" i="35"/>
  <c r="AC24" i="35" s="1"/>
  <c r="AA23" i="35"/>
  <c r="AC23" i="35" s="1"/>
  <c r="AA22" i="35"/>
  <c r="AC22" i="35" s="1"/>
  <c r="AA21" i="35"/>
  <c r="AC21" i="35" s="1"/>
  <c r="Y20" i="35"/>
  <c r="Y35" i="35" s="1"/>
  <c r="W20" i="35"/>
  <c r="W35" i="35" s="1"/>
  <c r="U20" i="35"/>
  <c r="U35" i="35" s="1"/>
  <c r="S20" i="35"/>
  <c r="S35" i="35" s="1"/>
  <c r="Q20" i="35"/>
  <c r="Q35" i="35" s="1"/>
  <c r="O20" i="35"/>
  <c r="O35" i="35" s="1"/>
  <c r="M20" i="35"/>
  <c r="K20" i="35"/>
  <c r="K35" i="35" s="1"/>
  <c r="I20" i="35"/>
  <c r="I35" i="35" s="1"/>
  <c r="G20" i="35"/>
  <c r="G35" i="35" s="1"/>
  <c r="E20" i="35"/>
  <c r="E35" i="35" s="1"/>
  <c r="C20" i="35"/>
  <c r="C35" i="35" s="1"/>
  <c r="AA19" i="35"/>
  <c r="AC19" i="35" s="1"/>
  <c r="AA18" i="35"/>
  <c r="AC18" i="35" s="1"/>
  <c r="AA17" i="35"/>
  <c r="AC17" i="35" s="1"/>
  <c r="AA16" i="35"/>
  <c r="AC16" i="35" s="1"/>
  <c r="AA15" i="35"/>
  <c r="AC15" i="35" s="1"/>
  <c r="Y13" i="35"/>
  <c r="W13" i="35"/>
  <c r="U13" i="35"/>
  <c r="S13" i="35"/>
  <c r="Q13" i="35"/>
  <c r="O13" i="35"/>
  <c r="M13" i="35"/>
  <c r="K13" i="35"/>
  <c r="I13" i="35"/>
  <c r="G13" i="35"/>
  <c r="E13" i="35"/>
  <c r="C13" i="35"/>
  <c r="AA11" i="35"/>
  <c r="AC11" i="35" s="1"/>
  <c r="Y10" i="35"/>
  <c r="Z22" i="35" s="1"/>
  <c r="W10" i="35"/>
  <c r="X75" i="35" s="1"/>
  <c r="U10" i="35"/>
  <c r="V13" i="35" s="1"/>
  <c r="S10" i="35"/>
  <c r="T74" i="35" s="1"/>
  <c r="Q10" i="35"/>
  <c r="R21" i="35" s="1"/>
  <c r="O10" i="35"/>
  <c r="P34" i="35" s="1"/>
  <c r="M10" i="35"/>
  <c r="N20" i="35" s="1"/>
  <c r="K10" i="35"/>
  <c r="L40" i="35" s="1"/>
  <c r="I10" i="35"/>
  <c r="J13" i="35" s="1"/>
  <c r="G10" i="35"/>
  <c r="H49" i="35" s="1"/>
  <c r="E10" i="35"/>
  <c r="F25" i="35" s="1"/>
  <c r="C10" i="35"/>
  <c r="D52" i="35" s="1"/>
  <c r="AA9" i="35"/>
  <c r="AC9" i="35" s="1"/>
  <c r="Z9" i="35"/>
  <c r="X9" i="35"/>
  <c r="V9" i="35"/>
  <c r="T9" i="35"/>
  <c r="R9" i="35"/>
  <c r="P9" i="35"/>
  <c r="N9" i="35"/>
  <c r="L9" i="35"/>
  <c r="J9" i="35"/>
  <c r="H9" i="35"/>
  <c r="F9" i="35"/>
  <c r="D9" i="35"/>
  <c r="AA8" i="35"/>
  <c r="AC8" i="35" s="1"/>
  <c r="Z8" i="35"/>
  <c r="X8" i="35"/>
  <c r="V8" i="35"/>
  <c r="T8" i="35"/>
  <c r="R8" i="35"/>
  <c r="P8" i="35"/>
  <c r="N8" i="35"/>
  <c r="L8" i="35"/>
  <c r="J8" i="35"/>
  <c r="H8" i="35"/>
  <c r="F8" i="35"/>
  <c r="D8" i="35"/>
  <c r="AA7" i="35"/>
  <c r="AC7" i="35" s="1"/>
  <c r="Z7" i="35"/>
  <c r="X7" i="35"/>
  <c r="V7" i="35"/>
  <c r="T7" i="35"/>
  <c r="R7" i="35"/>
  <c r="P7" i="35"/>
  <c r="N7" i="35"/>
  <c r="L7" i="35"/>
  <c r="J7" i="35"/>
  <c r="H7" i="35"/>
  <c r="F7" i="35"/>
  <c r="D7" i="35"/>
  <c r="AA6" i="35"/>
  <c r="AC6" i="35" s="1"/>
  <c r="Z6" i="35"/>
  <c r="X6" i="35"/>
  <c r="V6" i="35"/>
  <c r="T6" i="35"/>
  <c r="R6" i="35"/>
  <c r="P6" i="35"/>
  <c r="N6" i="35"/>
  <c r="L6" i="35"/>
  <c r="J6" i="35"/>
  <c r="H6" i="35"/>
  <c r="F6" i="35"/>
  <c r="D6" i="35"/>
  <c r="AA5" i="35"/>
  <c r="AC5" i="35" s="1"/>
  <c r="Z5" i="35"/>
  <c r="X5" i="35"/>
  <c r="V5" i="35"/>
  <c r="T5" i="35"/>
  <c r="R5" i="35"/>
  <c r="P5" i="35"/>
  <c r="N5" i="35"/>
  <c r="L5" i="35"/>
  <c r="J5" i="35"/>
  <c r="H5" i="35"/>
  <c r="F5" i="35"/>
  <c r="D5" i="35"/>
  <c r="AA4" i="35"/>
  <c r="AC4" i="35" s="1"/>
  <c r="Z4" i="35"/>
  <c r="X4" i="35"/>
  <c r="V4" i="35"/>
  <c r="T4" i="35"/>
  <c r="R4" i="35"/>
  <c r="P4" i="35"/>
  <c r="N4" i="35"/>
  <c r="L4" i="35"/>
  <c r="J4" i="35"/>
  <c r="H4" i="35"/>
  <c r="F4" i="35"/>
  <c r="D4" i="35"/>
  <c r="AA3" i="35"/>
  <c r="Z3" i="35"/>
  <c r="X3" i="35"/>
  <c r="V3" i="35"/>
  <c r="T3" i="35"/>
  <c r="R3" i="35"/>
  <c r="P3" i="35"/>
  <c r="N3" i="35"/>
  <c r="L3" i="35"/>
  <c r="J3" i="35"/>
  <c r="H3" i="35"/>
  <c r="F3" i="35"/>
  <c r="D3" i="35"/>
  <c r="AA164" i="34"/>
  <c r="AC164" i="34" s="1"/>
  <c r="AA163" i="34"/>
  <c r="AC163" i="34" s="1"/>
  <c r="AA162" i="34"/>
  <c r="AC162" i="34" s="1"/>
  <c r="Y159" i="34"/>
  <c r="W159" i="34"/>
  <c r="U159" i="34"/>
  <c r="S159" i="34"/>
  <c r="Q159" i="34"/>
  <c r="O159" i="34"/>
  <c r="M159" i="34"/>
  <c r="K159" i="34"/>
  <c r="I159" i="34"/>
  <c r="G159" i="34"/>
  <c r="E159" i="34"/>
  <c r="C159" i="34"/>
  <c r="AA158" i="34"/>
  <c r="AC158" i="34" s="1"/>
  <c r="AA157" i="34"/>
  <c r="AC157" i="34" s="1"/>
  <c r="AA156" i="34"/>
  <c r="AC156" i="34" s="1"/>
  <c r="AA151" i="34"/>
  <c r="AC151" i="34" s="1"/>
  <c r="AA150" i="34"/>
  <c r="AC150" i="34" s="1"/>
  <c r="AA149" i="34"/>
  <c r="AC149" i="34" s="1"/>
  <c r="AA148" i="34"/>
  <c r="AC148" i="34" s="1"/>
  <c r="AA147" i="34"/>
  <c r="AC147" i="34" s="1"/>
  <c r="AA146" i="34"/>
  <c r="AC146" i="34" s="1"/>
  <c r="AA144" i="34"/>
  <c r="AC144" i="34" s="1"/>
  <c r="AA143" i="34"/>
  <c r="AC143" i="34" s="1"/>
  <c r="AA140" i="34"/>
  <c r="AC140" i="34" s="1"/>
  <c r="Y139" i="34"/>
  <c r="W139" i="34"/>
  <c r="U139" i="34"/>
  <c r="S139" i="34"/>
  <c r="Q139" i="34"/>
  <c r="O139" i="34"/>
  <c r="M139" i="34"/>
  <c r="K139" i="34"/>
  <c r="I139" i="34"/>
  <c r="G139" i="34"/>
  <c r="E139" i="34"/>
  <c r="C139" i="34"/>
  <c r="AA139" i="34" s="1"/>
  <c r="AC139" i="34" s="1"/>
  <c r="AA138" i="34"/>
  <c r="AC138" i="34" s="1"/>
  <c r="AA137" i="34"/>
  <c r="AC137" i="34" s="1"/>
  <c r="AA136" i="34"/>
  <c r="AC136" i="34" s="1"/>
  <c r="AA135" i="34"/>
  <c r="AC135" i="34" s="1"/>
  <c r="AA134" i="34"/>
  <c r="AC134" i="34" s="1"/>
  <c r="AA133" i="34"/>
  <c r="AC133" i="34" s="1"/>
  <c r="AA132" i="34"/>
  <c r="AC132" i="34" s="1"/>
  <c r="AA131" i="34"/>
  <c r="AC131" i="34" s="1"/>
  <c r="AA130" i="34"/>
  <c r="AC130" i="34" s="1"/>
  <c r="AA129" i="34"/>
  <c r="AC129" i="34" s="1"/>
  <c r="AA128" i="34"/>
  <c r="AC128" i="34" s="1"/>
  <c r="AA127" i="34"/>
  <c r="AC127" i="34" s="1"/>
  <c r="AA126" i="34"/>
  <c r="AC126" i="34" s="1"/>
  <c r="Y125" i="34"/>
  <c r="W125" i="34"/>
  <c r="U125" i="34"/>
  <c r="S125" i="34"/>
  <c r="Q125" i="34"/>
  <c r="O125" i="34"/>
  <c r="M125" i="34"/>
  <c r="K125" i="34"/>
  <c r="I125" i="34"/>
  <c r="G125" i="34"/>
  <c r="E125" i="34"/>
  <c r="C125" i="34"/>
  <c r="AA125" i="34" s="1"/>
  <c r="AC125" i="34" s="1"/>
  <c r="AA120" i="34"/>
  <c r="AC120" i="34" s="1"/>
  <c r="AA119" i="34"/>
  <c r="AC119" i="34" s="1"/>
  <c r="AA118" i="34"/>
  <c r="AC118" i="34" s="1"/>
  <c r="AA117" i="34"/>
  <c r="AC117" i="34" s="1"/>
  <c r="AA116" i="34"/>
  <c r="AC116" i="34" s="1"/>
  <c r="AA115" i="34"/>
  <c r="AC115" i="34" s="1"/>
  <c r="AA114" i="34"/>
  <c r="AC114" i="34" s="1"/>
  <c r="AA113" i="34"/>
  <c r="AC113" i="34" s="1"/>
  <c r="AA112" i="34"/>
  <c r="AC112" i="34" s="1"/>
  <c r="AA111" i="34"/>
  <c r="AC111" i="34" s="1"/>
  <c r="AA110" i="34"/>
  <c r="AC110" i="34" s="1"/>
  <c r="AA109" i="34"/>
  <c r="AC109" i="34" s="1"/>
  <c r="AA108" i="34"/>
  <c r="AC108" i="34" s="1"/>
  <c r="AA107" i="34"/>
  <c r="AC107" i="34" s="1"/>
  <c r="AA106" i="34"/>
  <c r="AC106" i="34" s="1"/>
  <c r="AA105" i="34"/>
  <c r="AC105" i="34" s="1"/>
  <c r="AA104" i="34"/>
  <c r="AC104" i="34" s="1"/>
  <c r="AA103" i="34"/>
  <c r="AC103" i="34" s="1"/>
  <c r="AA102" i="34"/>
  <c r="AC102" i="34" s="1"/>
  <c r="AA101" i="34"/>
  <c r="AC101" i="34" s="1"/>
  <c r="AA100" i="34"/>
  <c r="AC100" i="34" s="1"/>
  <c r="Y99" i="34"/>
  <c r="W99" i="34"/>
  <c r="U99" i="34"/>
  <c r="S99" i="34"/>
  <c r="Q99" i="34"/>
  <c r="O99" i="34"/>
  <c r="M99" i="34"/>
  <c r="K99" i="34"/>
  <c r="I99" i="34"/>
  <c r="G99" i="34"/>
  <c r="E99" i="34"/>
  <c r="C99" i="34"/>
  <c r="AA99" i="34" s="1"/>
  <c r="AC99" i="34" s="1"/>
  <c r="AA94" i="34"/>
  <c r="AC94" i="34" s="1"/>
  <c r="AA93" i="34"/>
  <c r="AC93" i="34" s="1"/>
  <c r="AA92" i="34"/>
  <c r="AC92" i="34" s="1"/>
  <c r="AA91" i="34"/>
  <c r="AC91" i="34" s="1"/>
  <c r="AA90" i="34"/>
  <c r="AC90" i="34" s="1"/>
  <c r="AA89" i="34"/>
  <c r="AC89" i="34" s="1"/>
  <c r="AA88" i="34"/>
  <c r="AC88" i="34" s="1"/>
  <c r="AA87" i="34"/>
  <c r="AC87" i="34" s="1"/>
  <c r="AA86" i="34"/>
  <c r="AC86" i="34" s="1"/>
  <c r="AA85" i="34"/>
  <c r="AC85" i="34" s="1"/>
  <c r="AA84" i="34"/>
  <c r="AC84" i="34" s="1"/>
  <c r="AA83" i="34"/>
  <c r="AC83" i="34" s="1"/>
  <c r="AA82" i="34"/>
  <c r="AC82" i="34" s="1"/>
  <c r="AA81" i="34"/>
  <c r="AC81" i="34" s="1"/>
  <c r="AA80" i="34"/>
  <c r="AC80" i="34" s="1"/>
  <c r="AA79" i="34"/>
  <c r="AC79" i="34" s="1"/>
  <c r="Y78" i="34"/>
  <c r="W78" i="34"/>
  <c r="U78" i="34"/>
  <c r="S78" i="34"/>
  <c r="Q78" i="34"/>
  <c r="O78" i="34"/>
  <c r="M78" i="34"/>
  <c r="K78" i="34"/>
  <c r="I78" i="34"/>
  <c r="G78" i="34"/>
  <c r="E78" i="34"/>
  <c r="C78" i="34"/>
  <c r="AA78" i="34" s="1"/>
  <c r="AC78" i="34" s="1"/>
  <c r="AA73" i="34"/>
  <c r="AC73" i="34" s="1"/>
  <c r="AA72" i="34"/>
  <c r="AC72" i="34" s="1"/>
  <c r="AA71" i="34"/>
  <c r="AC71" i="34" s="1"/>
  <c r="AA70" i="34"/>
  <c r="AC70" i="34" s="1"/>
  <c r="AA69" i="34"/>
  <c r="AC69" i="34" s="1"/>
  <c r="AA68" i="34"/>
  <c r="AC68" i="34" s="1"/>
  <c r="AA67" i="34"/>
  <c r="AC67" i="34" s="1"/>
  <c r="AA66" i="34"/>
  <c r="AC66" i="34" s="1"/>
  <c r="AA65" i="34"/>
  <c r="AC65" i="34" s="1"/>
  <c r="AA64" i="34"/>
  <c r="AC64" i="34" s="1"/>
  <c r="AA63" i="34"/>
  <c r="AC63" i="34" s="1"/>
  <c r="AA62" i="34"/>
  <c r="AC62" i="34" s="1"/>
  <c r="AA61" i="34"/>
  <c r="AC61" i="34" s="1"/>
  <c r="AA60" i="34"/>
  <c r="AC60" i="34" s="1"/>
  <c r="AA59" i="34"/>
  <c r="AC59" i="34" s="1"/>
  <c r="AA58" i="34"/>
  <c r="AC58" i="34" s="1"/>
  <c r="AA57" i="34"/>
  <c r="AC57" i="34" s="1"/>
  <c r="AA56" i="34"/>
  <c r="AC56" i="34" s="1"/>
  <c r="AA55" i="34"/>
  <c r="AC55" i="34" s="1"/>
  <c r="AA54" i="34"/>
  <c r="AC54" i="34" s="1"/>
  <c r="AA53" i="34"/>
  <c r="AC53" i="34" s="1"/>
  <c r="AA52" i="34"/>
  <c r="AC52" i="34" s="1"/>
  <c r="AA51" i="34"/>
  <c r="AC51" i="34" s="1"/>
  <c r="AA50" i="34"/>
  <c r="AC50" i="34" s="1"/>
  <c r="AA49" i="34"/>
  <c r="AC49" i="34" s="1"/>
  <c r="AA48" i="34"/>
  <c r="AC48" i="34" s="1"/>
  <c r="AA47" i="34"/>
  <c r="AC47" i="34" s="1"/>
  <c r="AA46" i="34"/>
  <c r="AC46" i="34" s="1"/>
  <c r="AA45" i="34"/>
  <c r="AC45" i="34" s="1"/>
  <c r="AA44" i="34"/>
  <c r="AC44" i="34" s="1"/>
  <c r="AA43" i="34"/>
  <c r="AC43" i="34" s="1"/>
  <c r="AA42" i="34"/>
  <c r="AC42" i="34" s="1"/>
  <c r="AA41" i="34"/>
  <c r="AC41" i="34" s="1"/>
  <c r="Y40" i="34"/>
  <c r="Y160" i="34" s="1"/>
  <c r="W40" i="34"/>
  <c r="W160" i="34" s="1"/>
  <c r="U40" i="34"/>
  <c r="U160" i="34" s="1"/>
  <c r="S40" i="34"/>
  <c r="S160" i="34" s="1"/>
  <c r="Q40" i="34"/>
  <c r="Q160" i="34" s="1"/>
  <c r="O40" i="34"/>
  <c r="O160" i="34" s="1"/>
  <c r="M40" i="34"/>
  <c r="M160" i="34" s="1"/>
  <c r="K40" i="34"/>
  <c r="K160" i="34" s="1"/>
  <c r="I40" i="34"/>
  <c r="I160" i="34" s="1"/>
  <c r="G40" i="34"/>
  <c r="G160" i="34" s="1"/>
  <c r="E40" i="34"/>
  <c r="E160" i="34" s="1"/>
  <c r="C40" i="34"/>
  <c r="C160" i="34" s="1"/>
  <c r="AA160" i="34" s="1"/>
  <c r="AC160" i="34" s="1"/>
  <c r="AA39" i="34"/>
  <c r="AC39" i="34" s="1"/>
  <c r="AA38" i="34"/>
  <c r="AC38" i="34" s="1"/>
  <c r="AA37" i="34"/>
  <c r="AC37" i="34" s="1"/>
  <c r="Y34" i="34"/>
  <c r="W34" i="34"/>
  <c r="U34" i="34"/>
  <c r="S34" i="34"/>
  <c r="Q34" i="34"/>
  <c r="O34" i="34"/>
  <c r="M34" i="34"/>
  <c r="K34" i="34"/>
  <c r="I34" i="34"/>
  <c r="G34" i="34"/>
  <c r="E34" i="34"/>
  <c r="C34" i="34"/>
  <c r="AA34" i="34" s="1"/>
  <c r="AC34" i="34" s="1"/>
  <c r="AA33" i="34"/>
  <c r="AC33" i="34" s="1"/>
  <c r="AA32" i="34"/>
  <c r="AC32" i="34" s="1"/>
  <c r="AA31" i="34"/>
  <c r="AC31" i="34" s="1"/>
  <c r="AA30" i="34"/>
  <c r="AC30" i="34" s="1"/>
  <c r="AA29" i="34"/>
  <c r="AC29" i="34" s="1"/>
  <c r="AA28" i="34"/>
  <c r="AC28" i="34" s="1"/>
  <c r="AA27" i="34"/>
  <c r="AC27" i="34" s="1"/>
  <c r="AA26" i="34"/>
  <c r="AC26" i="34" s="1"/>
  <c r="AA25" i="34"/>
  <c r="AC25" i="34" s="1"/>
  <c r="AA24" i="34"/>
  <c r="AC24" i="34" s="1"/>
  <c r="AA23" i="34"/>
  <c r="AC23" i="34" s="1"/>
  <c r="AA22" i="34"/>
  <c r="AC22" i="34" s="1"/>
  <c r="AA21" i="34"/>
  <c r="AC21" i="34" s="1"/>
  <c r="Y20" i="34"/>
  <c r="Y35" i="34" s="1"/>
  <c r="W20" i="34"/>
  <c r="W35" i="34" s="1"/>
  <c r="U20" i="34"/>
  <c r="U35" i="34" s="1"/>
  <c r="S20" i="34"/>
  <c r="S35" i="34" s="1"/>
  <c r="Q20" i="34"/>
  <c r="Q35" i="34" s="1"/>
  <c r="O20" i="34"/>
  <c r="O35" i="34" s="1"/>
  <c r="M20" i="34"/>
  <c r="M35" i="34" s="1"/>
  <c r="K20" i="34"/>
  <c r="K35" i="34" s="1"/>
  <c r="I20" i="34"/>
  <c r="I35" i="34" s="1"/>
  <c r="G20" i="34"/>
  <c r="G35" i="34" s="1"/>
  <c r="E20" i="34"/>
  <c r="E35" i="34" s="1"/>
  <c r="C20" i="34"/>
  <c r="C35" i="34" s="1"/>
  <c r="AA35" i="34" s="1"/>
  <c r="AC35" i="34" s="1"/>
  <c r="AA19" i="34"/>
  <c r="AC19" i="34" s="1"/>
  <c r="AA18" i="34"/>
  <c r="AC18" i="34" s="1"/>
  <c r="AA17" i="34"/>
  <c r="AC17" i="34" s="1"/>
  <c r="AA16" i="34"/>
  <c r="AC16" i="34" s="1"/>
  <c r="AA15" i="34"/>
  <c r="AC15" i="34" s="1"/>
  <c r="Y13" i="34"/>
  <c r="W13" i="34"/>
  <c r="U13" i="34"/>
  <c r="S13" i="34"/>
  <c r="Q13" i="34"/>
  <c r="O13" i="34"/>
  <c r="M13" i="34"/>
  <c r="K13" i="34"/>
  <c r="I13" i="34"/>
  <c r="G13" i="34"/>
  <c r="E13" i="34"/>
  <c r="C13" i="34"/>
  <c r="AA11" i="34"/>
  <c r="AC11" i="34" s="1"/>
  <c r="Y10" i="34"/>
  <c r="W10" i="34"/>
  <c r="U10" i="34"/>
  <c r="U14" i="34" s="1"/>
  <c r="U36" i="34" s="1"/>
  <c r="S10" i="34"/>
  <c r="Q10" i="34"/>
  <c r="R10" i="34" s="1"/>
  <c r="O10" i="34"/>
  <c r="M10" i="34"/>
  <c r="M14" i="34" s="1"/>
  <c r="M36" i="34" s="1"/>
  <c r="K10" i="34"/>
  <c r="I10" i="34"/>
  <c r="J10" i="34" s="1"/>
  <c r="G10" i="34"/>
  <c r="E10" i="34"/>
  <c r="E14" i="34" s="1"/>
  <c r="E36" i="34" s="1"/>
  <c r="C10" i="34"/>
  <c r="AA9" i="34"/>
  <c r="AC9" i="34" s="1"/>
  <c r="Z9" i="34"/>
  <c r="X9" i="34"/>
  <c r="V9" i="34"/>
  <c r="T9" i="34"/>
  <c r="R9" i="34"/>
  <c r="P9" i="34"/>
  <c r="N9" i="34"/>
  <c r="L9" i="34"/>
  <c r="J9" i="34"/>
  <c r="H9" i="34"/>
  <c r="F9" i="34"/>
  <c r="D9" i="34"/>
  <c r="AA8" i="34"/>
  <c r="AC8" i="34" s="1"/>
  <c r="Z8" i="34"/>
  <c r="X8" i="34"/>
  <c r="V8" i="34"/>
  <c r="T8" i="34"/>
  <c r="R8" i="34"/>
  <c r="P8" i="34"/>
  <c r="N8" i="34"/>
  <c r="L8" i="34"/>
  <c r="J8" i="34"/>
  <c r="H8" i="34"/>
  <c r="F8" i="34"/>
  <c r="D8" i="34"/>
  <c r="AA7" i="34"/>
  <c r="AC7" i="34" s="1"/>
  <c r="Z7" i="34"/>
  <c r="X7" i="34"/>
  <c r="V7" i="34"/>
  <c r="T7" i="34"/>
  <c r="R7" i="34"/>
  <c r="P7" i="34"/>
  <c r="N7" i="34"/>
  <c r="L7" i="34"/>
  <c r="J7" i="34"/>
  <c r="H7" i="34"/>
  <c r="F7" i="34"/>
  <c r="D7" i="34"/>
  <c r="AA6" i="34"/>
  <c r="AC6" i="34" s="1"/>
  <c r="Z6" i="34"/>
  <c r="X6" i="34"/>
  <c r="V6" i="34"/>
  <c r="T6" i="34"/>
  <c r="R6" i="34"/>
  <c r="P6" i="34"/>
  <c r="N6" i="34"/>
  <c r="L6" i="34"/>
  <c r="J6" i="34"/>
  <c r="H6" i="34"/>
  <c r="F6" i="34"/>
  <c r="D6" i="34"/>
  <c r="AA5" i="34"/>
  <c r="AC5" i="34" s="1"/>
  <c r="Z5" i="34"/>
  <c r="X5" i="34"/>
  <c r="V5" i="34"/>
  <c r="T5" i="34"/>
  <c r="R5" i="34"/>
  <c r="P5" i="34"/>
  <c r="N5" i="34"/>
  <c r="L5" i="34"/>
  <c r="J5" i="34"/>
  <c r="H5" i="34"/>
  <c r="F5" i="34"/>
  <c r="D5" i="34"/>
  <c r="AA4" i="34"/>
  <c r="AC4" i="34" s="1"/>
  <c r="Z4" i="34"/>
  <c r="X4" i="34"/>
  <c r="V4" i="34"/>
  <c r="T4" i="34"/>
  <c r="R4" i="34"/>
  <c r="P4" i="34"/>
  <c r="N4" i="34"/>
  <c r="L4" i="34"/>
  <c r="J4" i="34"/>
  <c r="H4" i="34"/>
  <c r="F4" i="34"/>
  <c r="D4" i="34"/>
  <c r="AA3" i="34"/>
  <c r="Z3" i="34"/>
  <c r="X3" i="34"/>
  <c r="V3" i="34"/>
  <c r="T3" i="34"/>
  <c r="R3" i="34"/>
  <c r="P3" i="34"/>
  <c r="N3" i="34"/>
  <c r="L3" i="34"/>
  <c r="J3" i="34"/>
  <c r="H3" i="34"/>
  <c r="F3" i="34"/>
  <c r="D3" i="34"/>
  <c r="AA164" i="32"/>
  <c r="AC164" i="32" s="1"/>
  <c r="AA163" i="32"/>
  <c r="AC163" i="32" s="1"/>
  <c r="AA162" i="32"/>
  <c r="AC162" i="32" s="1"/>
  <c r="Y159" i="32"/>
  <c r="W159" i="32"/>
  <c r="U159" i="32"/>
  <c r="S159" i="32"/>
  <c r="Q159" i="32"/>
  <c r="O159" i="32"/>
  <c r="M159" i="32"/>
  <c r="K159" i="32"/>
  <c r="I159" i="32"/>
  <c r="G159" i="32"/>
  <c r="E159" i="32"/>
  <c r="C159" i="32"/>
  <c r="AA159" i="32" s="1"/>
  <c r="AC159" i="32" s="1"/>
  <c r="AA158" i="32"/>
  <c r="AC158" i="32" s="1"/>
  <c r="AA157" i="32"/>
  <c r="AC157" i="32" s="1"/>
  <c r="AA156" i="32"/>
  <c r="AC156" i="32" s="1"/>
  <c r="AA151" i="32"/>
  <c r="AC151" i="32" s="1"/>
  <c r="AA150" i="32"/>
  <c r="AC150" i="32" s="1"/>
  <c r="AA149" i="32"/>
  <c r="AC149" i="32" s="1"/>
  <c r="AA148" i="32"/>
  <c r="AC148" i="32" s="1"/>
  <c r="AA147" i="32"/>
  <c r="AC147" i="32" s="1"/>
  <c r="AA146" i="32"/>
  <c r="AC146" i="32" s="1"/>
  <c r="AA144" i="32"/>
  <c r="AC144" i="32" s="1"/>
  <c r="AA143" i="32"/>
  <c r="AC143" i="32" s="1"/>
  <c r="AA140" i="32"/>
  <c r="AC140" i="32" s="1"/>
  <c r="Y139" i="32"/>
  <c r="W139" i="32"/>
  <c r="U139" i="32"/>
  <c r="S139" i="32"/>
  <c r="Q139" i="32"/>
  <c r="O139" i="32"/>
  <c r="M139" i="32"/>
  <c r="K139" i="32"/>
  <c r="I139" i="32"/>
  <c r="G139" i="32"/>
  <c r="E139" i="32"/>
  <c r="C139" i="32"/>
  <c r="AA139" i="32" s="1"/>
  <c r="AC139" i="32" s="1"/>
  <c r="AA138" i="32"/>
  <c r="AC138" i="32" s="1"/>
  <c r="AA137" i="32"/>
  <c r="AC137" i="32" s="1"/>
  <c r="AA136" i="32"/>
  <c r="AC136" i="32" s="1"/>
  <c r="AA135" i="32"/>
  <c r="AC135" i="32" s="1"/>
  <c r="AA134" i="32"/>
  <c r="AC134" i="32" s="1"/>
  <c r="AA133" i="32"/>
  <c r="AC133" i="32" s="1"/>
  <c r="AA132" i="32"/>
  <c r="AC132" i="32" s="1"/>
  <c r="AA131" i="32"/>
  <c r="AC131" i="32" s="1"/>
  <c r="AA130" i="32"/>
  <c r="AC130" i="32" s="1"/>
  <c r="AA129" i="32"/>
  <c r="AC129" i="32" s="1"/>
  <c r="AA128" i="32"/>
  <c r="AC128" i="32" s="1"/>
  <c r="AA127" i="32"/>
  <c r="AC127" i="32" s="1"/>
  <c r="AA126" i="32"/>
  <c r="AC126" i="32" s="1"/>
  <c r="Y125" i="32"/>
  <c r="W125" i="32"/>
  <c r="U125" i="32"/>
  <c r="S125" i="32"/>
  <c r="Q125" i="32"/>
  <c r="O125" i="32"/>
  <c r="M125" i="32"/>
  <c r="K125" i="32"/>
  <c r="I125" i="32"/>
  <c r="G125" i="32"/>
  <c r="E125" i="32"/>
  <c r="C125" i="32"/>
  <c r="AA125" i="32" s="1"/>
  <c r="AC125" i="32" s="1"/>
  <c r="AA120" i="32"/>
  <c r="AC120" i="32" s="1"/>
  <c r="AA119" i="32"/>
  <c r="AC119" i="32" s="1"/>
  <c r="AA118" i="32"/>
  <c r="AC118" i="32" s="1"/>
  <c r="AA117" i="32"/>
  <c r="AC117" i="32" s="1"/>
  <c r="AA116" i="32"/>
  <c r="AC116" i="32" s="1"/>
  <c r="AA115" i="32"/>
  <c r="AC115" i="32" s="1"/>
  <c r="AA114" i="32"/>
  <c r="AC114" i="32" s="1"/>
  <c r="AA113" i="32"/>
  <c r="AC113" i="32" s="1"/>
  <c r="AA112" i="32"/>
  <c r="AC112" i="32" s="1"/>
  <c r="AA111" i="32"/>
  <c r="AC111" i="32" s="1"/>
  <c r="AA110" i="32"/>
  <c r="AC110" i="32" s="1"/>
  <c r="AA109" i="32"/>
  <c r="AC109" i="32" s="1"/>
  <c r="AA108" i="32"/>
  <c r="AC108" i="32" s="1"/>
  <c r="AA107" i="32"/>
  <c r="AC107" i="32" s="1"/>
  <c r="AA106" i="32"/>
  <c r="AC106" i="32" s="1"/>
  <c r="AA105" i="32"/>
  <c r="AC105" i="32" s="1"/>
  <c r="AA104" i="32"/>
  <c r="AC104" i="32" s="1"/>
  <c r="AA103" i="32"/>
  <c r="AC103" i="32" s="1"/>
  <c r="AA102" i="32"/>
  <c r="AC102" i="32" s="1"/>
  <c r="AA101" i="32"/>
  <c r="AC101" i="32" s="1"/>
  <c r="AA100" i="32"/>
  <c r="AC100" i="32" s="1"/>
  <c r="Y99" i="32"/>
  <c r="W99" i="32"/>
  <c r="U99" i="32"/>
  <c r="S99" i="32"/>
  <c r="Q99" i="32"/>
  <c r="O99" i="32"/>
  <c r="M99" i="32"/>
  <c r="K99" i="32"/>
  <c r="I99" i="32"/>
  <c r="G99" i="32"/>
  <c r="E99" i="32"/>
  <c r="C99" i="32"/>
  <c r="AA94" i="32"/>
  <c r="AC94" i="32" s="1"/>
  <c r="AA93" i="32"/>
  <c r="AC93" i="32" s="1"/>
  <c r="AA92" i="32"/>
  <c r="AC92" i="32" s="1"/>
  <c r="AA91" i="32"/>
  <c r="AC91" i="32" s="1"/>
  <c r="AA90" i="32"/>
  <c r="AC90" i="32" s="1"/>
  <c r="AA89" i="32"/>
  <c r="AC89" i="32" s="1"/>
  <c r="AA88" i="32"/>
  <c r="AC88" i="32" s="1"/>
  <c r="AA87" i="32"/>
  <c r="AC87" i="32" s="1"/>
  <c r="AA86" i="32"/>
  <c r="AC86" i="32" s="1"/>
  <c r="AA85" i="32"/>
  <c r="AC85" i="32" s="1"/>
  <c r="AA84" i="32"/>
  <c r="AC84" i="32" s="1"/>
  <c r="AA83" i="32"/>
  <c r="AC83" i="32" s="1"/>
  <c r="AA82" i="32"/>
  <c r="AC82" i="32" s="1"/>
  <c r="AA81" i="32"/>
  <c r="AC81" i="32" s="1"/>
  <c r="AA80" i="32"/>
  <c r="AC80" i="32" s="1"/>
  <c r="AA79" i="32"/>
  <c r="AC79" i="32" s="1"/>
  <c r="Y78" i="32"/>
  <c r="W78" i="32"/>
  <c r="U78" i="32"/>
  <c r="S78" i="32"/>
  <c r="Q78" i="32"/>
  <c r="O78" i="32"/>
  <c r="M78" i="32"/>
  <c r="K78" i="32"/>
  <c r="I78" i="32"/>
  <c r="G78" i="32"/>
  <c r="E78" i="32"/>
  <c r="C78" i="32"/>
  <c r="AA73" i="32"/>
  <c r="AC73" i="32" s="1"/>
  <c r="AA72" i="32"/>
  <c r="AC72" i="32" s="1"/>
  <c r="AA71" i="32"/>
  <c r="AC71" i="32" s="1"/>
  <c r="AA70" i="32"/>
  <c r="AC70" i="32" s="1"/>
  <c r="AA69" i="32"/>
  <c r="AC69" i="32" s="1"/>
  <c r="AA68" i="32"/>
  <c r="AC68" i="32" s="1"/>
  <c r="AA67" i="32"/>
  <c r="AC67" i="32" s="1"/>
  <c r="AA66" i="32"/>
  <c r="AC66" i="32" s="1"/>
  <c r="AA65" i="32"/>
  <c r="AC65" i="32" s="1"/>
  <c r="AA64" i="32"/>
  <c r="AC64" i="32" s="1"/>
  <c r="AA63" i="32"/>
  <c r="AC63" i="32" s="1"/>
  <c r="AA62" i="32"/>
  <c r="AC62" i="32" s="1"/>
  <c r="AA61" i="32"/>
  <c r="AC61" i="32" s="1"/>
  <c r="AA60" i="32"/>
  <c r="AC60" i="32" s="1"/>
  <c r="AA59" i="32"/>
  <c r="AC59" i="32" s="1"/>
  <c r="AA58" i="32"/>
  <c r="AC58" i="32" s="1"/>
  <c r="AA57" i="32"/>
  <c r="AC57" i="32" s="1"/>
  <c r="AA56" i="32"/>
  <c r="AC56" i="32" s="1"/>
  <c r="AA55" i="32"/>
  <c r="AC55" i="32" s="1"/>
  <c r="AA54" i="32"/>
  <c r="AC54" i="32" s="1"/>
  <c r="AA53" i="32"/>
  <c r="AC53" i="32" s="1"/>
  <c r="AA52" i="32"/>
  <c r="AC52" i="32" s="1"/>
  <c r="AA51" i="32"/>
  <c r="AC51" i="32" s="1"/>
  <c r="AA50" i="32"/>
  <c r="AC50" i="32" s="1"/>
  <c r="AA49" i="32"/>
  <c r="AC49" i="32" s="1"/>
  <c r="AA48" i="32"/>
  <c r="AC48" i="32" s="1"/>
  <c r="AA47" i="32"/>
  <c r="AC47" i="32" s="1"/>
  <c r="AA46" i="32"/>
  <c r="AC46" i="32" s="1"/>
  <c r="AA45" i="32"/>
  <c r="AC45" i="32" s="1"/>
  <c r="AA44" i="32"/>
  <c r="AC44" i="32" s="1"/>
  <c r="AA43" i="32"/>
  <c r="AC43" i="32" s="1"/>
  <c r="AA42" i="32"/>
  <c r="AC42" i="32" s="1"/>
  <c r="AA41" i="32"/>
  <c r="AC41" i="32" s="1"/>
  <c r="Y40" i="32"/>
  <c r="Y160" i="32" s="1"/>
  <c r="W40" i="32"/>
  <c r="W160" i="32" s="1"/>
  <c r="U40" i="32"/>
  <c r="U160" i="32" s="1"/>
  <c r="S40" i="32"/>
  <c r="S160" i="32" s="1"/>
  <c r="Q40" i="32"/>
  <c r="Q160" i="32" s="1"/>
  <c r="O40" i="32"/>
  <c r="O160" i="32" s="1"/>
  <c r="M40" i="32"/>
  <c r="M160" i="32" s="1"/>
  <c r="K40" i="32"/>
  <c r="K160" i="32" s="1"/>
  <c r="I40" i="32"/>
  <c r="I160" i="32" s="1"/>
  <c r="G40" i="32"/>
  <c r="G160" i="32" s="1"/>
  <c r="E40" i="32"/>
  <c r="E160" i="32" s="1"/>
  <c r="C40" i="32"/>
  <c r="C160" i="32" s="1"/>
  <c r="AA39" i="32"/>
  <c r="AC39" i="32" s="1"/>
  <c r="AA38" i="32"/>
  <c r="AC38" i="32" s="1"/>
  <c r="AA37" i="32"/>
  <c r="AC37" i="32" s="1"/>
  <c r="Y34" i="32"/>
  <c r="W34" i="32"/>
  <c r="U34" i="32"/>
  <c r="S34" i="32"/>
  <c r="Q34" i="32"/>
  <c r="O34" i="32"/>
  <c r="M34" i="32"/>
  <c r="K34" i="32"/>
  <c r="I34" i="32"/>
  <c r="G34" i="32"/>
  <c r="E34" i="32"/>
  <c r="C34" i="32"/>
  <c r="AA33" i="32"/>
  <c r="AC33" i="32" s="1"/>
  <c r="AA32" i="32"/>
  <c r="AC32" i="32" s="1"/>
  <c r="AA31" i="32"/>
  <c r="AC31" i="32" s="1"/>
  <c r="AA30" i="32"/>
  <c r="AC30" i="32" s="1"/>
  <c r="AA29" i="32"/>
  <c r="AC29" i="32" s="1"/>
  <c r="AA28" i="32"/>
  <c r="AC28" i="32" s="1"/>
  <c r="AA27" i="32"/>
  <c r="AC27" i="32" s="1"/>
  <c r="AA26" i="32"/>
  <c r="AC26" i="32" s="1"/>
  <c r="AA25" i="32"/>
  <c r="AC25" i="32" s="1"/>
  <c r="AA24" i="32"/>
  <c r="AC24" i="32" s="1"/>
  <c r="AA23" i="32"/>
  <c r="AC23" i="32" s="1"/>
  <c r="AA22" i="32"/>
  <c r="AC22" i="32" s="1"/>
  <c r="AA21" i="32"/>
  <c r="AC21" i="32" s="1"/>
  <c r="Y20" i="32"/>
  <c r="W20" i="32"/>
  <c r="W35" i="32" s="1"/>
  <c r="U20" i="32"/>
  <c r="S20" i="32"/>
  <c r="S35" i="32" s="1"/>
  <c r="Q20" i="32"/>
  <c r="O20" i="32"/>
  <c r="O35" i="32" s="1"/>
  <c r="M20" i="32"/>
  <c r="K20" i="32"/>
  <c r="K35" i="32" s="1"/>
  <c r="I20" i="32"/>
  <c r="G20" i="32"/>
  <c r="G35" i="32" s="1"/>
  <c r="E20" i="32"/>
  <c r="C20" i="32"/>
  <c r="C35" i="32" s="1"/>
  <c r="AA19" i="32"/>
  <c r="AC19" i="32" s="1"/>
  <c r="AA18" i="32"/>
  <c r="AC18" i="32" s="1"/>
  <c r="AA17" i="32"/>
  <c r="AC17" i="32" s="1"/>
  <c r="AA16" i="32"/>
  <c r="AC16" i="32" s="1"/>
  <c r="AA15" i="32"/>
  <c r="AC15" i="32" s="1"/>
  <c r="Y13" i="32"/>
  <c r="W13" i="32"/>
  <c r="U13" i="32"/>
  <c r="S13" i="32"/>
  <c r="Q13" i="32"/>
  <c r="O13" i="32"/>
  <c r="M13" i="32"/>
  <c r="K13" i="32"/>
  <c r="I13" i="32"/>
  <c r="G13" i="32"/>
  <c r="E13" i="32"/>
  <c r="C13" i="32"/>
  <c r="AA11" i="32"/>
  <c r="AC11" i="32" s="1"/>
  <c r="Y10" i="32"/>
  <c r="Z17" i="32" s="1"/>
  <c r="W10" i="32"/>
  <c r="X40" i="32" s="1"/>
  <c r="U10" i="32"/>
  <c r="V18" i="32" s="1"/>
  <c r="S10" i="32"/>
  <c r="T40" i="32" s="1"/>
  <c r="Q10" i="32"/>
  <c r="R18" i="32" s="1"/>
  <c r="O10" i="32"/>
  <c r="P68" i="32" s="1"/>
  <c r="N10" i="32"/>
  <c r="M10" i="32"/>
  <c r="N17" i="32" s="1"/>
  <c r="K10" i="32"/>
  <c r="L71" i="32" s="1"/>
  <c r="I10" i="32"/>
  <c r="J19" i="32" s="1"/>
  <c r="G10" i="32"/>
  <c r="H40" i="32" s="1"/>
  <c r="E10" i="32"/>
  <c r="F15" i="32" s="1"/>
  <c r="C10" i="32"/>
  <c r="D40" i="32" s="1"/>
  <c r="AA9" i="32"/>
  <c r="AC9" i="32" s="1"/>
  <c r="Z9" i="32"/>
  <c r="X9" i="32"/>
  <c r="V9" i="32"/>
  <c r="T9" i="32"/>
  <c r="R9" i="32"/>
  <c r="P9" i="32"/>
  <c r="N9" i="32"/>
  <c r="L9" i="32"/>
  <c r="J9" i="32"/>
  <c r="H9" i="32"/>
  <c r="F9" i="32"/>
  <c r="D9" i="32"/>
  <c r="AA8" i="32"/>
  <c r="AC8" i="32" s="1"/>
  <c r="Z8" i="32"/>
  <c r="X8" i="32"/>
  <c r="V8" i="32"/>
  <c r="T8" i="32"/>
  <c r="R8" i="32"/>
  <c r="P8" i="32"/>
  <c r="N8" i="32"/>
  <c r="L8" i="32"/>
  <c r="J8" i="32"/>
  <c r="H8" i="32"/>
  <c r="F8" i="32"/>
  <c r="D8" i="32"/>
  <c r="AA7" i="32"/>
  <c r="AC7" i="32" s="1"/>
  <c r="Z7" i="32"/>
  <c r="X7" i="32"/>
  <c r="V7" i="32"/>
  <c r="T7" i="32"/>
  <c r="R7" i="32"/>
  <c r="P7" i="32"/>
  <c r="N7" i="32"/>
  <c r="L7" i="32"/>
  <c r="J7" i="32"/>
  <c r="H7" i="32"/>
  <c r="F7" i="32"/>
  <c r="D7" i="32"/>
  <c r="AA6" i="32"/>
  <c r="AC6" i="32" s="1"/>
  <c r="Z6" i="32"/>
  <c r="X6" i="32"/>
  <c r="V6" i="32"/>
  <c r="T6" i="32"/>
  <c r="R6" i="32"/>
  <c r="P6" i="32"/>
  <c r="N6" i="32"/>
  <c r="L6" i="32"/>
  <c r="J6" i="32"/>
  <c r="H6" i="32"/>
  <c r="F6" i="32"/>
  <c r="D6" i="32"/>
  <c r="AA5" i="32"/>
  <c r="AC5" i="32" s="1"/>
  <c r="Z5" i="32"/>
  <c r="X5" i="32"/>
  <c r="V5" i="32"/>
  <c r="T5" i="32"/>
  <c r="R5" i="32"/>
  <c r="P5" i="32"/>
  <c r="N5" i="32"/>
  <c r="L5" i="32"/>
  <c r="J5" i="32"/>
  <c r="H5" i="32"/>
  <c r="F5" i="32"/>
  <c r="D5" i="32"/>
  <c r="AA4" i="32"/>
  <c r="AC4" i="32" s="1"/>
  <c r="Z4" i="32"/>
  <c r="X4" i="32"/>
  <c r="V4" i="32"/>
  <c r="T4" i="32"/>
  <c r="R4" i="32"/>
  <c r="P4" i="32"/>
  <c r="N4" i="32"/>
  <c r="L4" i="32"/>
  <c r="J4" i="32"/>
  <c r="H4" i="32"/>
  <c r="F4" i="32"/>
  <c r="D4" i="32"/>
  <c r="AA3" i="32"/>
  <c r="Z3" i="32"/>
  <c r="X3" i="32"/>
  <c r="V3" i="32"/>
  <c r="T3" i="32"/>
  <c r="R3" i="32"/>
  <c r="P3" i="32"/>
  <c r="N3" i="32"/>
  <c r="L3" i="32"/>
  <c r="J3" i="32"/>
  <c r="H3" i="32"/>
  <c r="F3" i="32"/>
  <c r="D3" i="32"/>
  <c r="AA164" i="31"/>
  <c r="AC164" i="31" s="1"/>
  <c r="AA163" i="31"/>
  <c r="AC163" i="31" s="1"/>
  <c r="AA162" i="31"/>
  <c r="AC162" i="31" s="1"/>
  <c r="Y159" i="31"/>
  <c r="W159" i="31"/>
  <c r="U159" i="31"/>
  <c r="S159" i="31"/>
  <c r="Q159" i="31"/>
  <c r="O159" i="31"/>
  <c r="M159" i="31"/>
  <c r="K159" i="31"/>
  <c r="I159" i="31"/>
  <c r="G159" i="31"/>
  <c r="E159" i="31"/>
  <c r="C159" i="31"/>
  <c r="AA158" i="31"/>
  <c r="AC158" i="31" s="1"/>
  <c r="AA157" i="31"/>
  <c r="AC157" i="31" s="1"/>
  <c r="AA156" i="31"/>
  <c r="AC156" i="31" s="1"/>
  <c r="AA151" i="31"/>
  <c r="AC151" i="31" s="1"/>
  <c r="AA150" i="31"/>
  <c r="AC150" i="31" s="1"/>
  <c r="AA149" i="31"/>
  <c r="AC149" i="31" s="1"/>
  <c r="AA148" i="31"/>
  <c r="AC148" i="31" s="1"/>
  <c r="AA147" i="31"/>
  <c r="AC147" i="31" s="1"/>
  <c r="AA146" i="31"/>
  <c r="AC146" i="31" s="1"/>
  <c r="AA144" i="31"/>
  <c r="AC144" i="31" s="1"/>
  <c r="AA143" i="31"/>
  <c r="AC143" i="31" s="1"/>
  <c r="AA140" i="31"/>
  <c r="AC140" i="31" s="1"/>
  <c r="Y139" i="31"/>
  <c r="W139" i="31"/>
  <c r="U139" i="31"/>
  <c r="S139" i="31"/>
  <c r="Q139" i="31"/>
  <c r="O139" i="31"/>
  <c r="M139" i="31"/>
  <c r="K139" i="31"/>
  <c r="I139" i="31"/>
  <c r="G139" i="31"/>
  <c r="E139" i="31"/>
  <c r="C139" i="31"/>
  <c r="AA138" i="31"/>
  <c r="AC138" i="31" s="1"/>
  <c r="AA137" i="31"/>
  <c r="AC137" i="31" s="1"/>
  <c r="AA136" i="31"/>
  <c r="AC136" i="31" s="1"/>
  <c r="AA135" i="31"/>
  <c r="AC135" i="31" s="1"/>
  <c r="AA134" i="31"/>
  <c r="AC134" i="31" s="1"/>
  <c r="AA133" i="31"/>
  <c r="AC133" i="31" s="1"/>
  <c r="AA132" i="31"/>
  <c r="AC132" i="31" s="1"/>
  <c r="AA131" i="31"/>
  <c r="AC131" i="31" s="1"/>
  <c r="AA130" i="31"/>
  <c r="AC130" i="31" s="1"/>
  <c r="AA129" i="31"/>
  <c r="AC129" i="31" s="1"/>
  <c r="AA128" i="31"/>
  <c r="AC128" i="31" s="1"/>
  <c r="AA127" i="31"/>
  <c r="AC127" i="31" s="1"/>
  <c r="AA126" i="31"/>
  <c r="AC126" i="31" s="1"/>
  <c r="Y125" i="31"/>
  <c r="W125" i="31"/>
  <c r="U125" i="31"/>
  <c r="S125" i="31"/>
  <c r="Q125" i="31"/>
  <c r="O125" i="31"/>
  <c r="M125" i="31"/>
  <c r="K125" i="31"/>
  <c r="I125" i="31"/>
  <c r="G125" i="31"/>
  <c r="E125" i="31"/>
  <c r="C125" i="31"/>
  <c r="AA125" i="31" s="1"/>
  <c r="AC125" i="31" s="1"/>
  <c r="AA120" i="31"/>
  <c r="AC120" i="31" s="1"/>
  <c r="AA119" i="31"/>
  <c r="AC119" i="31" s="1"/>
  <c r="AA118" i="31"/>
  <c r="AC118" i="31" s="1"/>
  <c r="AA117" i="31"/>
  <c r="AC117" i="31" s="1"/>
  <c r="AA116" i="31"/>
  <c r="AC116" i="31" s="1"/>
  <c r="AA115" i="31"/>
  <c r="AC115" i="31" s="1"/>
  <c r="AA114" i="31"/>
  <c r="AC114" i="31" s="1"/>
  <c r="AA113" i="31"/>
  <c r="AC113" i="31" s="1"/>
  <c r="AA112" i="31"/>
  <c r="AC112" i="31" s="1"/>
  <c r="AA111" i="31"/>
  <c r="AC111" i="31" s="1"/>
  <c r="AA110" i="31"/>
  <c r="AC110" i="31" s="1"/>
  <c r="AA109" i="31"/>
  <c r="AC109" i="31" s="1"/>
  <c r="AA108" i="31"/>
  <c r="AC108" i="31" s="1"/>
  <c r="AA107" i="31"/>
  <c r="AC107" i="31" s="1"/>
  <c r="AA106" i="31"/>
  <c r="AC106" i="31" s="1"/>
  <c r="AA105" i="31"/>
  <c r="AC105" i="31" s="1"/>
  <c r="AA104" i="31"/>
  <c r="AC104" i="31" s="1"/>
  <c r="AA103" i="31"/>
  <c r="AC103" i="31" s="1"/>
  <c r="AA102" i="31"/>
  <c r="AC102" i="31" s="1"/>
  <c r="AA101" i="31"/>
  <c r="AC101" i="31" s="1"/>
  <c r="AA100" i="31"/>
  <c r="AC100" i="31" s="1"/>
  <c r="Y99" i="31"/>
  <c r="W99" i="31"/>
  <c r="U99" i="31"/>
  <c r="S99" i="31"/>
  <c r="Q99" i="31"/>
  <c r="O99" i="31"/>
  <c r="M99" i="31"/>
  <c r="K99" i="31"/>
  <c r="I99" i="31"/>
  <c r="G99" i="31"/>
  <c r="E99" i="31"/>
  <c r="C99" i="31"/>
  <c r="AA99" i="31" s="1"/>
  <c r="AC99" i="31" s="1"/>
  <c r="AA94" i="31"/>
  <c r="AC94" i="31" s="1"/>
  <c r="AA93" i="31"/>
  <c r="AC93" i="31" s="1"/>
  <c r="AA92" i="31"/>
  <c r="AC92" i="31" s="1"/>
  <c r="AA91" i="31"/>
  <c r="AC91" i="31" s="1"/>
  <c r="AA90" i="31"/>
  <c r="AC90" i="31" s="1"/>
  <c r="AA89" i="31"/>
  <c r="AC89" i="31" s="1"/>
  <c r="AA88" i="31"/>
  <c r="AC88" i="31" s="1"/>
  <c r="AA87" i="31"/>
  <c r="AC87" i="31" s="1"/>
  <c r="AA86" i="31"/>
  <c r="AC86" i="31" s="1"/>
  <c r="AA85" i="31"/>
  <c r="AC85" i="31" s="1"/>
  <c r="AA84" i="31"/>
  <c r="AC84" i="31" s="1"/>
  <c r="AA83" i="31"/>
  <c r="AC83" i="31" s="1"/>
  <c r="AA82" i="31"/>
  <c r="AC82" i="31" s="1"/>
  <c r="AA81" i="31"/>
  <c r="AC81" i="31" s="1"/>
  <c r="AA80" i="31"/>
  <c r="AC80" i="31" s="1"/>
  <c r="AA79" i="31"/>
  <c r="AC79" i="31" s="1"/>
  <c r="Y78" i="31"/>
  <c r="W78" i="31"/>
  <c r="U78" i="31"/>
  <c r="S78" i="31"/>
  <c r="Q78" i="31"/>
  <c r="O78" i="31"/>
  <c r="M78" i="31"/>
  <c r="K78" i="31"/>
  <c r="I78" i="31"/>
  <c r="G78" i="31"/>
  <c r="E78" i="31"/>
  <c r="C78" i="31"/>
  <c r="AA78" i="31" s="1"/>
  <c r="AC78" i="31" s="1"/>
  <c r="AA73" i="31"/>
  <c r="AC73" i="31" s="1"/>
  <c r="AA72" i="31"/>
  <c r="AC72" i="31" s="1"/>
  <c r="AA71" i="31"/>
  <c r="AC71" i="31" s="1"/>
  <c r="AA70" i="31"/>
  <c r="AC70" i="31" s="1"/>
  <c r="AA69" i="31"/>
  <c r="AC69" i="31" s="1"/>
  <c r="AA68" i="31"/>
  <c r="AC68" i="31" s="1"/>
  <c r="AA67" i="31"/>
  <c r="AC67" i="31" s="1"/>
  <c r="AA66" i="31"/>
  <c r="AC66" i="31" s="1"/>
  <c r="AA65" i="31"/>
  <c r="AC65" i="31" s="1"/>
  <c r="AA64" i="31"/>
  <c r="AC64" i="31" s="1"/>
  <c r="AA63" i="31"/>
  <c r="AC63" i="31" s="1"/>
  <c r="AA62" i="31"/>
  <c r="AC62" i="31" s="1"/>
  <c r="AA61" i="31"/>
  <c r="AC61" i="31" s="1"/>
  <c r="AA60" i="31"/>
  <c r="AC60" i="31" s="1"/>
  <c r="AA59" i="31"/>
  <c r="AC59" i="31" s="1"/>
  <c r="AA58" i="31"/>
  <c r="AC58" i="31" s="1"/>
  <c r="AA57" i="31"/>
  <c r="AC57" i="31" s="1"/>
  <c r="AA56" i="31"/>
  <c r="AC56" i="31" s="1"/>
  <c r="AA55" i="31"/>
  <c r="AC55" i="31" s="1"/>
  <c r="AA54" i="31"/>
  <c r="AC54" i="31" s="1"/>
  <c r="AA53" i="31"/>
  <c r="AC53" i="31" s="1"/>
  <c r="AA52" i="31"/>
  <c r="AC52" i="31" s="1"/>
  <c r="AA51" i="31"/>
  <c r="AC51" i="31" s="1"/>
  <c r="AA50" i="31"/>
  <c r="AC50" i="31" s="1"/>
  <c r="AA49" i="31"/>
  <c r="AC49" i="31" s="1"/>
  <c r="AA48" i="31"/>
  <c r="AC48" i="31" s="1"/>
  <c r="AA47" i="31"/>
  <c r="AC47" i="31" s="1"/>
  <c r="AA46" i="31"/>
  <c r="AC46" i="31" s="1"/>
  <c r="AA45" i="31"/>
  <c r="AC45" i="31" s="1"/>
  <c r="AA44" i="31"/>
  <c r="AC44" i="31" s="1"/>
  <c r="AA43" i="31"/>
  <c r="AC43" i="31" s="1"/>
  <c r="AA42" i="31"/>
  <c r="AC42" i="31" s="1"/>
  <c r="AA41" i="31"/>
  <c r="AC41" i="31" s="1"/>
  <c r="Y40" i="31"/>
  <c r="Y160" i="31" s="1"/>
  <c r="W40" i="31"/>
  <c r="W160" i="31" s="1"/>
  <c r="U40" i="31"/>
  <c r="U160" i="31" s="1"/>
  <c r="S40" i="31"/>
  <c r="S160" i="31" s="1"/>
  <c r="Q40" i="31"/>
  <c r="Q160" i="31" s="1"/>
  <c r="O40" i="31"/>
  <c r="O160" i="31" s="1"/>
  <c r="M40" i="31"/>
  <c r="M160" i="31" s="1"/>
  <c r="K40" i="31"/>
  <c r="K160" i="31" s="1"/>
  <c r="I40" i="31"/>
  <c r="I160" i="31" s="1"/>
  <c r="G40" i="31"/>
  <c r="G160" i="31" s="1"/>
  <c r="E40" i="31"/>
  <c r="E160" i="31" s="1"/>
  <c r="C40" i="31"/>
  <c r="C160" i="31" s="1"/>
  <c r="AA39" i="31"/>
  <c r="AC39" i="31" s="1"/>
  <c r="AA38" i="31"/>
  <c r="AC38" i="31" s="1"/>
  <c r="AA37" i="31"/>
  <c r="AC37" i="31" s="1"/>
  <c r="Y34" i="31"/>
  <c r="W34" i="31"/>
  <c r="U34" i="31"/>
  <c r="S34" i="31"/>
  <c r="Q34" i="31"/>
  <c r="O34" i="31"/>
  <c r="M34" i="31"/>
  <c r="K34" i="31"/>
  <c r="I34" i="31"/>
  <c r="G34" i="31"/>
  <c r="E34" i="31"/>
  <c r="C34" i="31"/>
  <c r="AA34" i="31" s="1"/>
  <c r="AC34" i="31" s="1"/>
  <c r="AA33" i="31"/>
  <c r="AC33" i="31" s="1"/>
  <c r="AA32" i="31"/>
  <c r="AC32" i="31" s="1"/>
  <c r="AA31" i="31"/>
  <c r="AC31" i="31" s="1"/>
  <c r="AA30" i="31"/>
  <c r="AC30" i="31" s="1"/>
  <c r="AA29" i="31"/>
  <c r="AC29" i="31" s="1"/>
  <c r="AA28" i="31"/>
  <c r="AC28" i="31" s="1"/>
  <c r="AA27" i="31"/>
  <c r="AC27" i="31" s="1"/>
  <c r="AA26" i="31"/>
  <c r="AC26" i="31" s="1"/>
  <c r="AA25" i="31"/>
  <c r="AC25" i="31" s="1"/>
  <c r="AA24" i="31"/>
  <c r="AC24" i="31" s="1"/>
  <c r="AA23" i="31"/>
  <c r="AC23" i="31" s="1"/>
  <c r="AA22" i="31"/>
  <c r="AC22" i="31" s="1"/>
  <c r="AA21" i="31"/>
  <c r="AC21" i="31" s="1"/>
  <c r="Y20" i="31"/>
  <c r="Y35" i="31" s="1"/>
  <c r="W20" i="31"/>
  <c r="U20" i="31"/>
  <c r="U35" i="31" s="1"/>
  <c r="S20" i="31"/>
  <c r="Q20" i="31"/>
  <c r="Q35" i="31" s="1"/>
  <c r="O20" i="31"/>
  <c r="M20" i="31"/>
  <c r="M35" i="31" s="1"/>
  <c r="K20" i="31"/>
  <c r="I20" i="31"/>
  <c r="I35" i="31" s="1"/>
  <c r="G20" i="31"/>
  <c r="E20" i="31"/>
  <c r="E35" i="31" s="1"/>
  <c r="C20" i="31"/>
  <c r="AA19" i="31"/>
  <c r="AC19" i="31" s="1"/>
  <c r="AA18" i="31"/>
  <c r="AC18" i="31" s="1"/>
  <c r="AA17" i="31"/>
  <c r="AC17" i="31" s="1"/>
  <c r="AA16" i="31"/>
  <c r="AC16" i="31" s="1"/>
  <c r="AA15" i="31"/>
  <c r="AC15" i="31" s="1"/>
  <c r="Y13" i="31"/>
  <c r="W13" i="31"/>
  <c r="U13" i="31"/>
  <c r="S13" i="31"/>
  <c r="Q13" i="31"/>
  <c r="O13" i="31"/>
  <c r="M13" i="31"/>
  <c r="K13" i="31"/>
  <c r="I13" i="31"/>
  <c r="G13" i="31"/>
  <c r="E13" i="31"/>
  <c r="C13" i="31"/>
  <c r="AA11" i="31"/>
  <c r="AC11" i="31" s="1"/>
  <c r="Y10" i="31"/>
  <c r="Z23" i="31" s="1"/>
  <c r="W10" i="31"/>
  <c r="X40" i="31" s="1"/>
  <c r="U10" i="31"/>
  <c r="V22" i="31" s="1"/>
  <c r="S10" i="31"/>
  <c r="T40" i="31" s="1"/>
  <c r="Q10" i="31"/>
  <c r="R25" i="31" s="1"/>
  <c r="O10" i="31"/>
  <c r="P55" i="31" s="1"/>
  <c r="M10" i="31"/>
  <c r="N24" i="31" s="1"/>
  <c r="K10" i="31"/>
  <c r="L62" i="31" s="1"/>
  <c r="I10" i="31"/>
  <c r="J23" i="31" s="1"/>
  <c r="G10" i="31"/>
  <c r="H40" i="31" s="1"/>
  <c r="E10" i="31"/>
  <c r="F22" i="31" s="1"/>
  <c r="C10" i="31"/>
  <c r="D40" i="31" s="1"/>
  <c r="AA9" i="31"/>
  <c r="AC9" i="31" s="1"/>
  <c r="Z9" i="31"/>
  <c r="X9" i="31"/>
  <c r="V9" i="31"/>
  <c r="T9" i="31"/>
  <c r="R9" i="31"/>
  <c r="P9" i="31"/>
  <c r="N9" i="31"/>
  <c r="L9" i="31"/>
  <c r="J9" i="31"/>
  <c r="H9" i="31"/>
  <c r="F9" i="31"/>
  <c r="D9" i="31"/>
  <c r="AA8" i="31"/>
  <c r="AC8" i="31" s="1"/>
  <c r="Z8" i="31"/>
  <c r="X8" i="31"/>
  <c r="V8" i="31"/>
  <c r="T8" i="31"/>
  <c r="R8" i="31"/>
  <c r="P8" i="31"/>
  <c r="N8" i="31"/>
  <c r="L8" i="31"/>
  <c r="J8" i="31"/>
  <c r="H8" i="31"/>
  <c r="F8" i="31"/>
  <c r="D8" i="31"/>
  <c r="AA7" i="31"/>
  <c r="AC7" i="31" s="1"/>
  <c r="Z7" i="31"/>
  <c r="X7" i="31"/>
  <c r="V7" i="31"/>
  <c r="T7" i="31"/>
  <c r="R7" i="31"/>
  <c r="P7" i="31"/>
  <c r="N7" i="31"/>
  <c r="L7" i="31"/>
  <c r="J7" i="31"/>
  <c r="H7" i="31"/>
  <c r="F7" i="31"/>
  <c r="D7" i="31"/>
  <c r="AA6" i="31"/>
  <c r="AC6" i="31" s="1"/>
  <c r="Z6" i="31"/>
  <c r="X6" i="31"/>
  <c r="V6" i="31"/>
  <c r="T6" i="31"/>
  <c r="R6" i="31"/>
  <c r="P6" i="31"/>
  <c r="N6" i="31"/>
  <c r="L6" i="31"/>
  <c r="J6" i="31"/>
  <c r="H6" i="31"/>
  <c r="F6" i="31"/>
  <c r="D6" i="31"/>
  <c r="AA5" i="31"/>
  <c r="AC5" i="31" s="1"/>
  <c r="Z5" i="31"/>
  <c r="X5" i="31"/>
  <c r="V5" i="31"/>
  <c r="T5" i="31"/>
  <c r="R5" i="31"/>
  <c r="P5" i="31"/>
  <c r="N5" i="31"/>
  <c r="L5" i="31"/>
  <c r="J5" i="31"/>
  <c r="H5" i="31"/>
  <c r="F5" i="31"/>
  <c r="D5" i="31"/>
  <c r="AB4" i="31"/>
  <c r="AA4" i="31"/>
  <c r="AC4" i="31" s="1"/>
  <c r="Z4" i="31"/>
  <c r="X4" i="31"/>
  <c r="V4" i="31"/>
  <c r="T4" i="31"/>
  <c r="R4" i="31"/>
  <c r="P4" i="31"/>
  <c r="N4" i="31"/>
  <c r="L4" i="31"/>
  <c r="J4" i="31"/>
  <c r="H4" i="31"/>
  <c r="F4" i="31"/>
  <c r="D4" i="31"/>
  <c r="AB3" i="31"/>
  <c r="AA3" i="31"/>
  <c r="AC3" i="31" s="1"/>
  <c r="Z3" i="31"/>
  <c r="X3" i="31"/>
  <c r="V3" i="31"/>
  <c r="T3" i="31"/>
  <c r="R3" i="31"/>
  <c r="P3" i="31"/>
  <c r="N3" i="31"/>
  <c r="L3" i="31"/>
  <c r="J3" i="31"/>
  <c r="H3" i="31"/>
  <c r="F3" i="31"/>
  <c r="D3" i="31"/>
  <c r="AA164" i="30"/>
  <c r="AC164" i="30" s="1"/>
  <c r="AA163" i="30"/>
  <c r="AC163" i="30" s="1"/>
  <c r="AA162" i="30"/>
  <c r="AC162" i="30" s="1"/>
  <c r="Y159" i="30"/>
  <c r="W159" i="30"/>
  <c r="U159" i="30"/>
  <c r="S159" i="30"/>
  <c r="Q159" i="30"/>
  <c r="O159" i="30"/>
  <c r="M159" i="30"/>
  <c r="K159" i="30"/>
  <c r="I159" i="30"/>
  <c r="G159" i="30"/>
  <c r="E159" i="30"/>
  <c r="C159" i="30"/>
  <c r="AA159" i="30" s="1"/>
  <c r="AC159" i="30" s="1"/>
  <c r="AA158" i="30"/>
  <c r="AC158" i="30" s="1"/>
  <c r="AA157" i="30"/>
  <c r="AC157" i="30" s="1"/>
  <c r="AA156" i="30"/>
  <c r="AC156" i="30" s="1"/>
  <c r="AA151" i="30"/>
  <c r="AC151" i="30" s="1"/>
  <c r="AA150" i="30"/>
  <c r="AC150" i="30" s="1"/>
  <c r="AA149" i="30"/>
  <c r="AC149" i="30" s="1"/>
  <c r="AA148" i="30"/>
  <c r="AC148" i="30" s="1"/>
  <c r="AA147" i="30"/>
  <c r="AC147" i="30" s="1"/>
  <c r="AA146" i="30"/>
  <c r="AC146" i="30" s="1"/>
  <c r="AA144" i="30"/>
  <c r="AC144" i="30" s="1"/>
  <c r="AA143" i="30"/>
  <c r="AC143" i="30" s="1"/>
  <c r="AA140" i="30"/>
  <c r="AC140" i="30" s="1"/>
  <c r="Y139" i="30"/>
  <c r="W139" i="30"/>
  <c r="U139" i="30"/>
  <c r="S139" i="30"/>
  <c r="Q139" i="30"/>
  <c r="O139" i="30"/>
  <c r="M139" i="30"/>
  <c r="K139" i="30"/>
  <c r="I139" i="30"/>
  <c r="G139" i="30"/>
  <c r="E139" i="30"/>
  <c r="C139" i="30"/>
  <c r="AA139" i="30" s="1"/>
  <c r="AC139" i="30" s="1"/>
  <c r="AA138" i="30"/>
  <c r="AC138" i="30" s="1"/>
  <c r="AA137" i="30"/>
  <c r="AC137" i="30" s="1"/>
  <c r="AA136" i="30"/>
  <c r="AC136" i="30" s="1"/>
  <c r="AA135" i="30"/>
  <c r="AC135" i="30" s="1"/>
  <c r="AA134" i="30"/>
  <c r="AC134" i="30" s="1"/>
  <c r="AA133" i="30"/>
  <c r="AC133" i="30" s="1"/>
  <c r="AA132" i="30"/>
  <c r="AC132" i="30" s="1"/>
  <c r="AA131" i="30"/>
  <c r="AC131" i="30" s="1"/>
  <c r="AA130" i="30"/>
  <c r="AC130" i="30" s="1"/>
  <c r="AA129" i="30"/>
  <c r="AC129" i="30" s="1"/>
  <c r="AA128" i="30"/>
  <c r="AC128" i="30" s="1"/>
  <c r="AA127" i="30"/>
  <c r="AC127" i="30" s="1"/>
  <c r="AA126" i="30"/>
  <c r="AC126" i="30" s="1"/>
  <c r="Y125" i="30"/>
  <c r="W125" i="30"/>
  <c r="U125" i="30"/>
  <c r="S125" i="30"/>
  <c r="Q125" i="30"/>
  <c r="O125" i="30"/>
  <c r="M125" i="30"/>
  <c r="K125" i="30"/>
  <c r="I125" i="30"/>
  <c r="G125" i="30"/>
  <c r="E125" i="30"/>
  <c r="C125" i="30"/>
  <c r="AA125" i="30" s="1"/>
  <c r="AC125" i="30" s="1"/>
  <c r="AA120" i="30"/>
  <c r="AC120" i="30" s="1"/>
  <c r="AA119" i="30"/>
  <c r="AC119" i="30" s="1"/>
  <c r="AA118" i="30"/>
  <c r="AC118" i="30" s="1"/>
  <c r="AA117" i="30"/>
  <c r="AC117" i="30" s="1"/>
  <c r="AA116" i="30"/>
  <c r="AC116" i="30" s="1"/>
  <c r="AA115" i="30"/>
  <c r="AC115" i="30" s="1"/>
  <c r="AA114" i="30"/>
  <c r="AC114" i="30" s="1"/>
  <c r="AA113" i="30"/>
  <c r="AC113" i="30" s="1"/>
  <c r="AA112" i="30"/>
  <c r="AC112" i="30" s="1"/>
  <c r="AA111" i="30"/>
  <c r="AC111" i="30" s="1"/>
  <c r="AA110" i="30"/>
  <c r="AC110" i="30" s="1"/>
  <c r="AA109" i="30"/>
  <c r="AC109" i="30" s="1"/>
  <c r="AA108" i="30"/>
  <c r="AC108" i="30" s="1"/>
  <c r="AA107" i="30"/>
  <c r="AC107" i="30" s="1"/>
  <c r="AA106" i="30"/>
  <c r="AC106" i="30" s="1"/>
  <c r="AA105" i="30"/>
  <c r="AC105" i="30" s="1"/>
  <c r="AA104" i="30"/>
  <c r="AC104" i="30" s="1"/>
  <c r="AA103" i="30"/>
  <c r="AC103" i="30" s="1"/>
  <c r="AA102" i="30"/>
  <c r="AC102" i="30" s="1"/>
  <c r="AA101" i="30"/>
  <c r="AC101" i="30" s="1"/>
  <c r="AA100" i="30"/>
  <c r="AC100" i="30" s="1"/>
  <c r="Y99" i="30"/>
  <c r="W99" i="30"/>
  <c r="U99" i="30"/>
  <c r="S99" i="30"/>
  <c r="Q99" i="30"/>
  <c r="O99" i="30"/>
  <c r="M99" i="30"/>
  <c r="K99" i="30"/>
  <c r="I99" i="30"/>
  <c r="G99" i="30"/>
  <c r="E99" i="30"/>
  <c r="C99" i="30"/>
  <c r="AA99" i="30" s="1"/>
  <c r="AC99" i="30" s="1"/>
  <c r="AA94" i="30"/>
  <c r="AC94" i="30" s="1"/>
  <c r="AA93" i="30"/>
  <c r="AC93" i="30" s="1"/>
  <c r="AA92" i="30"/>
  <c r="AC92" i="30" s="1"/>
  <c r="AA91" i="30"/>
  <c r="AC91" i="30" s="1"/>
  <c r="AA90" i="30"/>
  <c r="AC90" i="30" s="1"/>
  <c r="AA89" i="30"/>
  <c r="AC89" i="30" s="1"/>
  <c r="AA88" i="30"/>
  <c r="AC88" i="30" s="1"/>
  <c r="AA87" i="30"/>
  <c r="AC87" i="30" s="1"/>
  <c r="AA86" i="30"/>
  <c r="AC86" i="30" s="1"/>
  <c r="AA85" i="30"/>
  <c r="AC85" i="30" s="1"/>
  <c r="AA84" i="30"/>
  <c r="AC84" i="30" s="1"/>
  <c r="AA83" i="30"/>
  <c r="AC83" i="30" s="1"/>
  <c r="AA82" i="30"/>
  <c r="AC82" i="30" s="1"/>
  <c r="AA81" i="30"/>
  <c r="AC81" i="30" s="1"/>
  <c r="AA80" i="30"/>
  <c r="AC80" i="30" s="1"/>
  <c r="AA79" i="30"/>
  <c r="AC79" i="30" s="1"/>
  <c r="Y78" i="30"/>
  <c r="W78" i="30"/>
  <c r="U78" i="30"/>
  <c r="S78" i="30"/>
  <c r="Q78" i="30"/>
  <c r="O78" i="30"/>
  <c r="M78" i="30"/>
  <c r="K78" i="30"/>
  <c r="I78" i="30"/>
  <c r="G78" i="30"/>
  <c r="E78" i="30"/>
  <c r="C78" i="30"/>
  <c r="AA78" i="30" s="1"/>
  <c r="AC78" i="30" s="1"/>
  <c r="AA73" i="30"/>
  <c r="AC73" i="30" s="1"/>
  <c r="AA72" i="30"/>
  <c r="AC72" i="30" s="1"/>
  <c r="AA71" i="30"/>
  <c r="AC71" i="30" s="1"/>
  <c r="AA70" i="30"/>
  <c r="AC70" i="30" s="1"/>
  <c r="AA69" i="30"/>
  <c r="AC69" i="30" s="1"/>
  <c r="AA68" i="30"/>
  <c r="AC68" i="30" s="1"/>
  <c r="AA67" i="30"/>
  <c r="AC67" i="30" s="1"/>
  <c r="AA66" i="30"/>
  <c r="AC66" i="30" s="1"/>
  <c r="AA65" i="30"/>
  <c r="AC65" i="30" s="1"/>
  <c r="AA64" i="30"/>
  <c r="AC64" i="30" s="1"/>
  <c r="AA63" i="30"/>
  <c r="AC63" i="30" s="1"/>
  <c r="AA62" i="30"/>
  <c r="AC62" i="30" s="1"/>
  <c r="AA61" i="30"/>
  <c r="AC61" i="30" s="1"/>
  <c r="AA60" i="30"/>
  <c r="AC60" i="30" s="1"/>
  <c r="AA59" i="30"/>
  <c r="AC59" i="30" s="1"/>
  <c r="AA58" i="30"/>
  <c r="AC58" i="30" s="1"/>
  <c r="AA57" i="30"/>
  <c r="AC57" i="30" s="1"/>
  <c r="AA56" i="30"/>
  <c r="AC56" i="30" s="1"/>
  <c r="AA55" i="30"/>
  <c r="AC55" i="30" s="1"/>
  <c r="AA54" i="30"/>
  <c r="AC54" i="30" s="1"/>
  <c r="AA53" i="30"/>
  <c r="AC53" i="30" s="1"/>
  <c r="AA52" i="30"/>
  <c r="AC52" i="30" s="1"/>
  <c r="AA51" i="30"/>
  <c r="AC51" i="30" s="1"/>
  <c r="AA50" i="30"/>
  <c r="AC50" i="30" s="1"/>
  <c r="AA49" i="30"/>
  <c r="AC49" i="30" s="1"/>
  <c r="AA48" i="30"/>
  <c r="AC48" i="30" s="1"/>
  <c r="AA47" i="30"/>
  <c r="AC47" i="30" s="1"/>
  <c r="AA46" i="30"/>
  <c r="AC46" i="30" s="1"/>
  <c r="AA45" i="30"/>
  <c r="AC45" i="30" s="1"/>
  <c r="AA44" i="30"/>
  <c r="AC44" i="30" s="1"/>
  <c r="AA43" i="30"/>
  <c r="AC43" i="30" s="1"/>
  <c r="AA42" i="30"/>
  <c r="AC42" i="30" s="1"/>
  <c r="AA41" i="30"/>
  <c r="AC41" i="30" s="1"/>
  <c r="Y40" i="30"/>
  <c r="Y160" i="30" s="1"/>
  <c r="W40" i="30"/>
  <c r="W160" i="30" s="1"/>
  <c r="U40" i="30"/>
  <c r="U160" i="30" s="1"/>
  <c r="S40" i="30"/>
  <c r="S160" i="30" s="1"/>
  <c r="Q40" i="30"/>
  <c r="Q160" i="30" s="1"/>
  <c r="O40" i="30"/>
  <c r="O160" i="30" s="1"/>
  <c r="M40" i="30"/>
  <c r="M160" i="30" s="1"/>
  <c r="K40" i="30"/>
  <c r="K160" i="30" s="1"/>
  <c r="I40" i="30"/>
  <c r="I160" i="30" s="1"/>
  <c r="G40" i="30"/>
  <c r="G160" i="30" s="1"/>
  <c r="E40" i="30"/>
  <c r="E160" i="30" s="1"/>
  <c r="C40" i="30"/>
  <c r="C160" i="30" s="1"/>
  <c r="AA39" i="30"/>
  <c r="AC39" i="30" s="1"/>
  <c r="AA38" i="30"/>
  <c r="AC38" i="30" s="1"/>
  <c r="AA37" i="30"/>
  <c r="AC37" i="30" s="1"/>
  <c r="Y34" i="30"/>
  <c r="W34" i="30"/>
  <c r="U34" i="30"/>
  <c r="S34" i="30"/>
  <c r="Q34" i="30"/>
  <c r="O34" i="30"/>
  <c r="M34" i="30"/>
  <c r="K34" i="30"/>
  <c r="I34" i="30"/>
  <c r="G34" i="30"/>
  <c r="E34" i="30"/>
  <c r="C34" i="30"/>
  <c r="AA34" i="30" s="1"/>
  <c r="AC34" i="30" s="1"/>
  <c r="AA33" i="30"/>
  <c r="AC33" i="30" s="1"/>
  <c r="AA32" i="30"/>
  <c r="AC32" i="30" s="1"/>
  <c r="AA31" i="30"/>
  <c r="AC31" i="30" s="1"/>
  <c r="AA30" i="30"/>
  <c r="AC30" i="30" s="1"/>
  <c r="AA29" i="30"/>
  <c r="AC29" i="30" s="1"/>
  <c r="AA28" i="30"/>
  <c r="AC28" i="30" s="1"/>
  <c r="AA27" i="30"/>
  <c r="AC27" i="30" s="1"/>
  <c r="AA26" i="30"/>
  <c r="AC26" i="30" s="1"/>
  <c r="AA25" i="30"/>
  <c r="AC25" i="30" s="1"/>
  <c r="AA24" i="30"/>
  <c r="AC24" i="30" s="1"/>
  <c r="AA23" i="30"/>
  <c r="AC23" i="30" s="1"/>
  <c r="AA22" i="30"/>
  <c r="AC22" i="30" s="1"/>
  <c r="AA21" i="30"/>
  <c r="AC21" i="30" s="1"/>
  <c r="Y20" i="30"/>
  <c r="Y35" i="30" s="1"/>
  <c r="W20" i="30"/>
  <c r="W35" i="30" s="1"/>
  <c r="U20" i="30"/>
  <c r="U35" i="30" s="1"/>
  <c r="S20" i="30"/>
  <c r="S35" i="30" s="1"/>
  <c r="Q20" i="30"/>
  <c r="Q35" i="30" s="1"/>
  <c r="O20" i="30"/>
  <c r="O35" i="30" s="1"/>
  <c r="M20" i="30"/>
  <c r="M35" i="30" s="1"/>
  <c r="K20" i="30"/>
  <c r="K35" i="30" s="1"/>
  <c r="I20" i="30"/>
  <c r="I35" i="30" s="1"/>
  <c r="G20" i="30"/>
  <c r="G35" i="30" s="1"/>
  <c r="E20" i="30"/>
  <c r="E35" i="30" s="1"/>
  <c r="C20" i="30"/>
  <c r="C35" i="30" s="1"/>
  <c r="AA19" i="30"/>
  <c r="AC19" i="30" s="1"/>
  <c r="AA18" i="30"/>
  <c r="AC18" i="30" s="1"/>
  <c r="AA17" i="30"/>
  <c r="AC17" i="30" s="1"/>
  <c r="AA16" i="30"/>
  <c r="AC16" i="30" s="1"/>
  <c r="AA15" i="30"/>
  <c r="AC15" i="30" s="1"/>
  <c r="Y13" i="30"/>
  <c r="W13" i="30"/>
  <c r="U13" i="30"/>
  <c r="S13" i="30"/>
  <c r="Q13" i="30"/>
  <c r="O13" i="30"/>
  <c r="M13" i="30"/>
  <c r="K13" i="30"/>
  <c r="I13" i="30"/>
  <c r="G13" i="30"/>
  <c r="E13" i="30"/>
  <c r="C13" i="30"/>
  <c r="AA13" i="30" s="1"/>
  <c r="AC13" i="30" s="1"/>
  <c r="AA11" i="30"/>
  <c r="AC11" i="30" s="1"/>
  <c r="Y10" i="30"/>
  <c r="Z54" i="30" s="1"/>
  <c r="W10" i="30"/>
  <c r="X40" i="30" s="1"/>
  <c r="U10" i="30"/>
  <c r="V40" i="30" s="1"/>
  <c r="S10" i="30"/>
  <c r="T65" i="30" s="1"/>
  <c r="Q10" i="30"/>
  <c r="R54" i="30" s="1"/>
  <c r="O10" i="30"/>
  <c r="P59" i="30" s="1"/>
  <c r="M10" i="30"/>
  <c r="N40" i="30" s="1"/>
  <c r="K10" i="30"/>
  <c r="L40" i="30" s="1"/>
  <c r="I10" i="30"/>
  <c r="J55" i="30" s="1"/>
  <c r="G10" i="30"/>
  <c r="H40" i="30" s="1"/>
  <c r="E10" i="30"/>
  <c r="F40" i="30" s="1"/>
  <c r="C10" i="30"/>
  <c r="D40" i="30" s="1"/>
  <c r="AA9" i="30"/>
  <c r="AC9" i="30" s="1"/>
  <c r="Z9" i="30"/>
  <c r="X9" i="30"/>
  <c r="V9" i="30"/>
  <c r="T9" i="30"/>
  <c r="R9" i="30"/>
  <c r="P9" i="30"/>
  <c r="N9" i="30"/>
  <c r="L9" i="30"/>
  <c r="J9" i="30"/>
  <c r="H9" i="30"/>
  <c r="F9" i="30"/>
  <c r="D9" i="30"/>
  <c r="AA8" i="30"/>
  <c r="AC8" i="30" s="1"/>
  <c r="Z8" i="30"/>
  <c r="X8" i="30"/>
  <c r="V8" i="30"/>
  <c r="T8" i="30"/>
  <c r="R8" i="30"/>
  <c r="P8" i="30"/>
  <c r="N8" i="30"/>
  <c r="L8" i="30"/>
  <c r="J8" i="30"/>
  <c r="H8" i="30"/>
  <c r="F8" i="30"/>
  <c r="D8" i="30"/>
  <c r="AA7" i="30"/>
  <c r="AC7" i="30" s="1"/>
  <c r="Z7" i="30"/>
  <c r="X7" i="30"/>
  <c r="V7" i="30"/>
  <c r="T7" i="30"/>
  <c r="R7" i="30"/>
  <c r="P7" i="30"/>
  <c r="N7" i="30"/>
  <c r="L7" i="30"/>
  <c r="J7" i="30"/>
  <c r="H7" i="30"/>
  <c r="F7" i="30"/>
  <c r="D7" i="30"/>
  <c r="AA6" i="30"/>
  <c r="AC6" i="30" s="1"/>
  <c r="Z6" i="30"/>
  <c r="X6" i="30"/>
  <c r="V6" i="30"/>
  <c r="T6" i="30"/>
  <c r="R6" i="30"/>
  <c r="P6" i="30"/>
  <c r="N6" i="30"/>
  <c r="L6" i="30"/>
  <c r="J6" i="30"/>
  <c r="H6" i="30"/>
  <c r="F6" i="30"/>
  <c r="D6" i="30"/>
  <c r="AA5" i="30"/>
  <c r="AC5" i="30" s="1"/>
  <c r="Z5" i="30"/>
  <c r="X5" i="30"/>
  <c r="V5" i="30"/>
  <c r="T5" i="30"/>
  <c r="R5" i="30"/>
  <c r="P5" i="30"/>
  <c r="N5" i="30"/>
  <c r="L5" i="30"/>
  <c r="J5" i="30"/>
  <c r="H5" i="30"/>
  <c r="F5" i="30"/>
  <c r="D5" i="30"/>
  <c r="AA4" i="30"/>
  <c r="AC4" i="30" s="1"/>
  <c r="Z4" i="30"/>
  <c r="X4" i="30"/>
  <c r="V4" i="30"/>
  <c r="T4" i="30"/>
  <c r="R4" i="30"/>
  <c r="P4" i="30"/>
  <c r="N4" i="30"/>
  <c r="L4" i="30"/>
  <c r="J4" i="30"/>
  <c r="H4" i="30"/>
  <c r="F4" i="30"/>
  <c r="D4" i="30"/>
  <c r="AA3" i="30"/>
  <c r="Z3" i="30"/>
  <c r="X3" i="30"/>
  <c r="V3" i="30"/>
  <c r="T3" i="30"/>
  <c r="R3" i="30"/>
  <c r="P3" i="30"/>
  <c r="N3" i="30"/>
  <c r="L3" i="30"/>
  <c r="J3" i="30"/>
  <c r="H3" i="30"/>
  <c r="F3" i="30"/>
  <c r="D3" i="30"/>
  <c r="AA164" i="29"/>
  <c r="AC164" i="29" s="1"/>
  <c r="AA163" i="29"/>
  <c r="AC163" i="29" s="1"/>
  <c r="AA162" i="29"/>
  <c r="AC162" i="29" s="1"/>
  <c r="Y159" i="29"/>
  <c r="W159" i="29"/>
  <c r="U159" i="29"/>
  <c r="S159" i="29"/>
  <c r="Q159" i="29"/>
  <c r="O159" i="29"/>
  <c r="M159" i="29"/>
  <c r="K159" i="29"/>
  <c r="I159" i="29"/>
  <c r="G159" i="29"/>
  <c r="E159" i="29"/>
  <c r="C159" i="29"/>
  <c r="AA159" i="29" s="1"/>
  <c r="AC159" i="29" s="1"/>
  <c r="AA158" i="29"/>
  <c r="AC158" i="29" s="1"/>
  <c r="AA157" i="29"/>
  <c r="AC157" i="29" s="1"/>
  <c r="AA156" i="29"/>
  <c r="AC156" i="29" s="1"/>
  <c r="AA151" i="29"/>
  <c r="AC151" i="29" s="1"/>
  <c r="AA150" i="29"/>
  <c r="AC150" i="29" s="1"/>
  <c r="AA149" i="29"/>
  <c r="AC149" i="29" s="1"/>
  <c r="AA148" i="29"/>
  <c r="AC148" i="29" s="1"/>
  <c r="AA147" i="29"/>
  <c r="AC147" i="29" s="1"/>
  <c r="AA146" i="29"/>
  <c r="AC146" i="29" s="1"/>
  <c r="AA144" i="29"/>
  <c r="AC144" i="29" s="1"/>
  <c r="AA143" i="29"/>
  <c r="AC143" i="29" s="1"/>
  <c r="AA140" i="29"/>
  <c r="AC140" i="29" s="1"/>
  <c r="Y139" i="29"/>
  <c r="W139" i="29"/>
  <c r="U139" i="29"/>
  <c r="S139" i="29"/>
  <c r="Q139" i="29"/>
  <c r="O139" i="29"/>
  <c r="M139" i="29"/>
  <c r="K139" i="29"/>
  <c r="I139" i="29"/>
  <c r="G139" i="29"/>
  <c r="E139" i="29"/>
  <c r="C139" i="29"/>
  <c r="AA139" i="29" s="1"/>
  <c r="AC139" i="29" s="1"/>
  <c r="AA138" i="29"/>
  <c r="AC138" i="29" s="1"/>
  <c r="AA137" i="29"/>
  <c r="AC137" i="29" s="1"/>
  <c r="AA136" i="29"/>
  <c r="AC136" i="29" s="1"/>
  <c r="AA135" i="29"/>
  <c r="AC135" i="29" s="1"/>
  <c r="AA134" i="29"/>
  <c r="AC134" i="29" s="1"/>
  <c r="AA133" i="29"/>
  <c r="AC133" i="29" s="1"/>
  <c r="AA132" i="29"/>
  <c r="AC132" i="29" s="1"/>
  <c r="AA131" i="29"/>
  <c r="AC131" i="29" s="1"/>
  <c r="AA130" i="29"/>
  <c r="AC130" i="29" s="1"/>
  <c r="AA129" i="29"/>
  <c r="AC129" i="29" s="1"/>
  <c r="AA128" i="29"/>
  <c r="AC128" i="29" s="1"/>
  <c r="AA127" i="29"/>
  <c r="AC127" i="29" s="1"/>
  <c r="AA126" i="29"/>
  <c r="AC126" i="29" s="1"/>
  <c r="Y125" i="29"/>
  <c r="W125" i="29"/>
  <c r="U125" i="29"/>
  <c r="S125" i="29"/>
  <c r="Q125" i="29"/>
  <c r="O125" i="29"/>
  <c r="M125" i="29"/>
  <c r="K125" i="29"/>
  <c r="I125" i="29"/>
  <c r="G125" i="29"/>
  <c r="E125" i="29"/>
  <c r="C125" i="29"/>
  <c r="AA125" i="29" s="1"/>
  <c r="AC125" i="29" s="1"/>
  <c r="AA120" i="29"/>
  <c r="AC120" i="29" s="1"/>
  <c r="AA119" i="29"/>
  <c r="AC119" i="29" s="1"/>
  <c r="AA118" i="29"/>
  <c r="AC118" i="29" s="1"/>
  <c r="AA117" i="29"/>
  <c r="AC117" i="29" s="1"/>
  <c r="AA116" i="29"/>
  <c r="AC116" i="29" s="1"/>
  <c r="AA115" i="29"/>
  <c r="AC115" i="29" s="1"/>
  <c r="AA114" i="29"/>
  <c r="AC114" i="29" s="1"/>
  <c r="AA113" i="29"/>
  <c r="AC113" i="29" s="1"/>
  <c r="AA112" i="29"/>
  <c r="AC112" i="29" s="1"/>
  <c r="AA111" i="29"/>
  <c r="AC111" i="29" s="1"/>
  <c r="AA110" i="29"/>
  <c r="AC110" i="29" s="1"/>
  <c r="AA109" i="29"/>
  <c r="AC109" i="29" s="1"/>
  <c r="AA108" i="29"/>
  <c r="AC108" i="29" s="1"/>
  <c r="AA107" i="29"/>
  <c r="AC107" i="29" s="1"/>
  <c r="AA106" i="29"/>
  <c r="AC106" i="29" s="1"/>
  <c r="AA105" i="29"/>
  <c r="AC105" i="29" s="1"/>
  <c r="AA104" i="29"/>
  <c r="AC104" i="29" s="1"/>
  <c r="AA103" i="29"/>
  <c r="AC103" i="29" s="1"/>
  <c r="AA102" i="29"/>
  <c r="AC102" i="29" s="1"/>
  <c r="AA101" i="29"/>
  <c r="AC101" i="29" s="1"/>
  <c r="AA100" i="29"/>
  <c r="AC100" i="29" s="1"/>
  <c r="Y99" i="29"/>
  <c r="W99" i="29"/>
  <c r="U99" i="29"/>
  <c r="S99" i="29"/>
  <c r="Q99" i="29"/>
  <c r="O99" i="29"/>
  <c r="M99" i="29"/>
  <c r="K99" i="29"/>
  <c r="I99" i="29"/>
  <c r="G99" i="29"/>
  <c r="E99" i="29"/>
  <c r="C99" i="29"/>
  <c r="AA99" i="29" s="1"/>
  <c r="AC99" i="29" s="1"/>
  <c r="AA94" i="29"/>
  <c r="AC94" i="29" s="1"/>
  <c r="AA93" i="29"/>
  <c r="AC93" i="29" s="1"/>
  <c r="AA92" i="29"/>
  <c r="AC92" i="29" s="1"/>
  <c r="AA91" i="29"/>
  <c r="AC91" i="29" s="1"/>
  <c r="AA90" i="29"/>
  <c r="AC90" i="29" s="1"/>
  <c r="AA89" i="29"/>
  <c r="AC89" i="29" s="1"/>
  <c r="AA88" i="29"/>
  <c r="AC88" i="29" s="1"/>
  <c r="AA87" i="29"/>
  <c r="AC87" i="29" s="1"/>
  <c r="AA86" i="29"/>
  <c r="AC86" i="29" s="1"/>
  <c r="AA85" i="29"/>
  <c r="AC85" i="29" s="1"/>
  <c r="AA84" i="29"/>
  <c r="AC84" i="29" s="1"/>
  <c r="AA83" i="29"/>
  <c r="AC83" i="29" s="1"/>
  <c r="AA82" i="29"/>
  <c r="AC82" i="29" s="1"/>
  <c r="AA81" i="29"/>
  <c r="AC81" i="29" s="1"/>
  <c r="AA80" i="29"/>
  <c r="AC80" i="29" s="1"/>
  <c r="AA79" i="29"/>
  <c r="AC79" i="29" s="1"/>
  <c r="Y78" i="29"/>
  <c r="W78" i="29"/>
  <c r="U78" i="29"/>
  <c r="S78" i="29"/>
  <c r="Q78" i="29"/>
  <c r="O78" i="29"/>
  <c r="M78" i="29"/>
  <c r="K78" i="29"/>
  <c r="I78" i="29"/>
  <c r="G78" i="29"/>
  <c r="E78" i="29"/>
  <c r="C78" i="29"/>
  <c r="AA78" i="29" s="1"/>
  <c r="AC78" i="29" s="1"/>
  <c r="AA73" i="29"/>
  <c r="AC73" i="29" s="1"/>
  <c r="AA72" i="29"/>
  <c r="AC72" i="29" s="1"/>
  <c r="AA71" i="29"/>
  <c r="AC71" i="29" s="1"/>
  <c r="AA70" i="29"/>
  <c r="AC70" i="29" s="1"/>
  <c r="AA69" i="29"/>
  <c r="AC69" i="29" s="1"/>
  <c r="AA68" i="29"/>
  <c r="AC68" i="29" s="1"/>
  <c r="AA67" i="29"/>
  <c r="AC67" i="29" s="1"/>
  <c r="AA66" i="29"/>
  <c r="AC66" i="29" s="1"/>
  <c r="AA65" i="29"/>
  <c r="AC65" i="29" s="1"/>
  <c r="AA64" i="29"/>
  <c r="AC64" i="29" s="1"/>
  <c r="AA63" i="29"/>
  <c r="AC63" i="29" s="1"/>
  <c r="AA62" i="29"/>
  <c r="AC62" i="29" s="1"/>
  <c r="AA61" i="29"/>
  <c r="AC61" i="29" s="1"/>
  <c r="AA60" i="29"/>
  <c r="AC60" i="29" s="1"/>
  <c r="AA59" i="29"/>
  <c r="AC59" i="29" s="1"/>
  <c r="AA58" i="29"/>
  <c r="AC58" i="29" s="1"/>
  <c r="AA57" i="29"/>
  <c r="AC57" i="29" s="1"/>
  <c r="AA56" i="29"/>
  <c r="AC56" i="29" s="1"/>
  <c r="AA55" i="29"/>
  <c r="AC55" i="29" s="1"/>
  <c r="AA54" i="29"/>
  <c r="AC54" i="29" s="1"/>
  <c r="AA53" i="29"/>
  <c r="AC53" i="29" s="1"/>
  <c r="AA52" i="29"/>
  <c r="AC52" i="29" s="1"/>
  <c r="AA51" i="29"/>
  <c r="AC51" i="29" s="1"/>
  <c r="AA50" i="29"/>
  <c r="AC50" i="29" s="1"/>
  <c r="AA49" i="29"/>
  <c r="AC49" i="29" s="1"/>
  <c r="AA48" i="29"/>
  <c r="AC48" i="29" s="1"/>
  <c r="AA47" i="29"/>
  <c r="AC47" i="29" s="1"/>
  <c r="AA46" i="29"/>
  <c r="AC46" i="29" s="1"/>
  <c r="AA45" i="29"/>
  <c r="AC45" i="29" s="1"/>
  <c r="AA44" i="29"/>
  <c r="AC44" i="29" s="1"/>
  <c r="AA43" i="29"/>
  <c r="AC43" i="29" s="1"/>
  <c r="AA42" i="29"/>
  <c r="AC42" i="29" s="1"/>
  <c r="AA41" i="29"/>
  <c r="AC41" i="29" s="1"/>
  <c r="Y40" i="29"/>
  <c r="Y160" i="29" s="1"/>
  <c r="W40" i="29"/>
  <c r="W160" i="29" s="1"/>
  <c r="U40" i="29"/>
  <c r="U160" i="29" s="1"/>
  <c r="S40" i="29"/>
  <c r="S160" i="29" s="1"/>
  <c r="Q40" i="29"/>
  <c r="Q160" i="29" s="1"/>
  <c r="O40" i="29"/>
  <c r="O160" i="29" s="1"/>
  <c r="M40" i="29"/>
  <c r="M160" i="29" s="1"/>
  <c r="K40" i="29"/>
  <c r="K160" i="29" s="1"/>
  <c r="I40" i="29"/>
  <c r="I160" i="29" s="1"/>
  <c r="G40" i="29"/>
  <c r="G160" i="29" s="1"/>
  <c r="E40" i="29"/>
  <c r="E160" i="29" s="1"/>
  <c r="C40" i="29"/>
  <c r="C160" i="29" s="1"/>
  <c r="AA39" i="29"/>
  <c r="AC39" i="29" s="1"/>
  <c r="AA38" i="29"/>
  <c r="AC38" i="29" s="1"/>
  <c r="AA37" i="29"/>
  <c r="AC37" i="29" s="1"/>
  <c r="Y34" i="29"/>
  <c r="W34" i="29"/>
  <c r="U34" i="29"/>
  <c r="S34" i="29"/>
  <c r="Q34" i="29"/>
  <c r="O34" i="29"/>
  <c r="M34" i="29"/>
  <c r="K34" i="29"/>
  <c r="I34" i="29"/>
  <c r="G34" i="29"/>
  <c r="E34" i="29"/>
  <c r="C34" i="29"/>
  <c r="AA33" i="29"/>
  <c r="AC33" i="29" s="1"/>
  <c r="AA32" i="29"/>
  <c r="AC32" i="29" s="1"/>
  <c r="AA31" i="29"/>
  <c r="AC31" i="29" s="1"/>
  <c r="AA30" i="29"/>
  <c r="AC30" i="29" s="1"/>
  <c r="AA29" i="29"/>
  <c r="AC29" i="29" s="1"/>
  <c r="AA28" i="29"/>
  <c r="AC28" i="29" s="1"/>
  <c r="AA27" i="29"/>
  <c r="AC27" i="29" s="1"/>
  <c r="AA26" i="29"/>
  <c r="AC26" i="29" s="1"/>
  <c r="AA25" i="29"/>
  <c r="AC25" i="29" s="1"/>
  <c r="AA24" i="29"/>
  <c r="AC24" i="29" s="1"/>
  <c r="AA23" i="29"/>
  <c r="AC23" i="29" s="1"/>
  <c r="AA22" i="29"/>
  <c r="AC22" i="29" s="1"/>
  <c r="AA21" i="29"/>
  <c r="AC21" i="29" s="1"/>
  <c r="Y20" i="29"/>
  <c r="W20" i="29"/>
  <c r="W35" i="29" s="1"/>
  <c r="U20" i="29"/>
  <c r="S20" i="29"/>
  <c r="S35" i="29" s="1"/>
  <c r="Q20" i="29"/>
  <c r="O20" i="29"/>
  <c r="O35" i="29" s="1"/>
  <c r="M20" i="29"/>
  <c r="K20" i="29"/>
  <c r="K35" i="29" s="1"/>
  <c r="I20" i="29"/>
  <c r="G20" i="29"/>
  <c r="G35" i="29" s="1"/>
  <c r="E20" i="29"/>
  <c r="C20" i="29"/>
  <c r="C35" i="29" s="1"/>
  <c r="AA19" i="29"/>
  <c r="AC19" i="29" s="1"/>
  <c r="AA18" i="29"/>
  <c r="AC18" i="29" s="1"/>
  <c r="AA17" i="29"/>
  <c r="AC17" i="29" s="1"/>
  <c r="AA16" i="29"/>
  <c r="AC16" i="29" s="1"/>
  <c r="AA15" i="29"/>
  <c r="AC15" i="29" s="1"/>
  <c r="Y13" i="29"/>
  <c r="W13" i="29"/>
  <c r="U13" i="29"/>
  <c r="S13" i="29"/>
  <c r="Q13" i="29"/>
  <c r="O13" i="29"/>
  <c r="M13" i="29"/>
  <c r="K13" i="29"/>
  <c r="I13" i="29"/>
  <c r="G13" i="29"/>
  <c r="E13" i="29"/>
  <c r="C13" i="29"/>
  <c r="AA11" i="29"/>
  <c r="AC11" i="29" s="1"/>
  <c r="Y10" i="29"/>
  <c r="W10" i="29"/>
  <c r="X74" i="29" s="1"/>
  <c r="U10" i="29"/>
  <c r="S10" i="29"/>
  <c r="T77" i="29" s="1"/>
  <c r="Q10" i="29"/>
  <c r="O10" i="29"/>
  <c r="P76" i="29" s="1"/>
  <c r="M10" i="29"/>
  <c r="K10" i="29"/>
  <c r="L75" i="29" s="1"/>
  <c r="I10" i="29"/>
  <c r="G10" i="29"/>
  <c r="H74" i="29" s="1"/>
  <c r="E10" i="29"/>
  <c r="C10" i="29"/>
  <c r="D79" i="29" s="1"/>
  <c r="AA9" i="29"/>
  <c r="AC9" i="29" s="1"/>
  <c r="Z9" i="29"/>
  <c r="X9" i="29"/>
  <c r="V9" i="29"/>
  <c r="T9" i="29"/>
  <c r="R9" i="29"/>
  <c r="P9" i="29"/>
  <c r="N9" i="29"/>
  <c r="L9" i="29"/>
  <c r="J9" i="29"/>
  <c r="H9" i="29"/>
  <c r="F9" i="29"/>
  <c r="D9" i="29"/>
  <c r="AA8" i="29"/>
  <c r="AC8" i="29" s="1"/>
  <c r="Z8" i="29"/>
  <c r="X8" i="29"/>
  <c r="V8" i="29"/>
  <c r="T8" i="29"/>
  <c r="R8" i="29"/>
  <c r="P8" i="29"/>
  <c r="N8" i="29"/>
  <c r="L8" i="29"/>
  <c r="J8" i="29"/>
  <c r="H8" i="29"/>
  <c r="F8" i="29"/>
  <c r="D8" i="29"/>
  <c r="AA7" i="29"/>
  <c r="AC7" i="29" s="1"/>
  <c r="Z7" i="29"/>
  <c r="X7" i="29"/>
  <c r="V7" i="29"/>
  <c r="T7" i="29"/>
  <c r="R7" i="29"/>
  <c r="P7" i="29"/>
  <c r="N7" i="29"/>
  <c r="L7" i="29"/>
  <c r="J7" i="29"/>
  <c r="H7" i="29"/>
  <c r="F7" i="29"/>
  <c r="D7" i="29"/>
  <c r="AA6" i="29"/>
  <c r="AC6" i="29" s="1"/>
  <c r="Z6" i="29"/>
  <c r="X6" i="29"/>
  <c r="V6" i="29"/>
  <c r="T6" i="29"/>
  <c r="R6" i="29"/>
  <c r="P6" i="29"/>
  <c r="N6" i="29"/>
  <c r="L6" i="29"/>
  <c r="J6" i="29"/>
  <c r="H6" i="29"/>
  <c r="F6" i="29"/>
  <c r="D6" i="29"/>
  <c r="AA5" i="29"/>
  <c r="AC5" i="29" s="1"/>
  <c r="Z5" i="29"/>
  <c r="X5" i="29"/>
  <c r="V5" i="29"/>
  <c r="T5" i="29"/>
  <c r="R5" i="29"/>
  <c r="P5" i="29"/>
  <c r="N5" i="29"/>
  <c r="L5" i="29"/>
  <c r="J5" i="29"/>
  <c r="H5" i="29"/>
  <c r="F5" i="29"/>
  <c r="D5" i="29"/>
  <c r="AA4" i="29"/>
  <c r="AC4" i="29" s="1"/>
  <c r="Z4" i="29"/>
  <c r="X4" i="29"/>
  <c r="V4" i="29"/>
  <c r="T4" i="29"/>
  <c r="R4" i="29"/>
  <c r="P4" i="29"/>
  <c r="N4" i="29"/>
  <c r="L4" i="29"/>
  <c r="J4" i="29"/>
  <c r="H4" i="29"/>
  <c r="F4" i="29"/>
  <c r="D4" i="29"/>
  <c r="AA3" i="29"/>
  <c r="Z3" i="29"/>
  <c r="X3" i="29"/>
  <c r="V3" i="29"/>
  <c r="T3" i="29"/>
  <c r="R3" i="29"/>
  <c r="P3" i="29"/>
  <c r="N3" i="29"/>
  <c r="L3" i="29"/>
  <c r="J3" i="29"/>
  <c r="H3" i="29"/>
  <c r="F3" i="29"/>
  <c r="D3" i="29"/>
  <c r="AA164" i="28"/>
  <c r="AC164" i="28" s="1"/>
  <c r="AA163" i="28"/>
  <c r="AC163" i="28" s="1"/>
  <c r="AA162" i="28"/>
  <c r="AC162" i="28" s="1"/>
  <c r="Y159" i="28"/>
  <c r="W159" i="28"/>
  <c r="U159" i="28"/>
  <c r="S159" i="28"/>
  <c r="Q159" i="28"/>
  <c r="O159" i="28"/>
  <c r="M159" i="28"/>
  <c r="K159" i="28"/>
  <c r="I159" i="28"/>
  <c r="G159" i="28"/>
  <c r="E159" i="28"/>
  <c r="C159" i="28"/>
  <c r="AA159" i="28" s="1"/>
  <c r="AC159" i="28" s="1"/>
  <c r="AA158" i="28"/>
  <c r="AC158" i="28" s="1"/>
  <c r="AA157" i="28"/>
  <c r="AC157" i="28" s="1"/>
  <c r="AA156" i="28"/>
  <c r="AC156" i="28" s="1"/>
  <c r="AA151" i="28"/>
  <c r="AC151" i="28" s="1"/>
  <c r="AA150" i="28"/>
  <c r="AC150" i="28" s="1"/>
  <c r="AA149" i="28"/>
  <c r="AC149" i="28" s="1"/>
  <c r="AA148" i="28"/>
  <c r="AC148" i="28" s="1"/>
  <c r="AA147" i="28"/>
  <c r="AC147" i="28" s="1"/>
  <c r="AA146" i="28"/>
  <c r="AC146" i="28" s="1"/>
  <c r="AA144" i="28"/>
  <c r="AC144" i="28" s="1"/>
  <c r="AA143" i="28"/>
  <c r="AC143" i="28" s="1"/>
  <c r="AA140" i="28"/>
  <c r="AC140" i="28" s="1"/>
  <c r="Y139" i="28"/>
  <c r="W139" i="28"/>
  <c r="U139" i="28"/>
  <c r="S139" i="28"/>
  <c r="Q139" i="28"/>
  <c r="O139" i="28"/>
  <c r="M139" i="28"/>
  <c r="K139" i="28"/>
  <c r="I139" i="28"/>
  <c r="G139" i="28"/>
  <c r="E139" i="28"/>
  <c r="C139" i="28"/>
  <c r="AA138" i="28"/>
  <c r="AC138" i="28" s="1"/>
  <c r="AA137" i="28"/>
  <c r="AC137" i="28" s="1"/>
  <c r="AA136" i="28"/>
  <c r="AC136" i="28" s="1"/>
  <c r="AA135" i="28"/>
  <c r="AC135" i="28" s="1"/>
  <c r="AA134" i="28"/>
  <c r="AC134" i="28" s="1"/>
  <c r="AA133" i="28"/>
  <c r="AC133" i="28" s="1"/>
  <c r="AA132" i="28"/>
  <c r="AC132" i="28" s="1"/>
  <c r="AA131" i="28"/>
  <c r="AC131" i="28" s="1"/>
  <c r="AA130" i="28"/>
  <c r="AC130" i="28" s="1"/>
  <c r="AA129" i="28"/>
  <c r="AC129" i="28" s="1"/>
  <c r="AA128" i="28"/>
  <c r="AC128" i="28" s="1"/>
  <c r="AA127" i="28"/>
  <c r="AC127" i="28" s="1"/>
  <c r="AA126" i="28"/>
  <c r="AC126" i="28" s="1"/>
  <c r="Y125" i="28"/>
  <c r="W125" i="28"/>
  <c r="U125" i="28"/>
  <c r="S125" i="28"/>
  <c r="Q125" i="28"/>
  <c r="O125" i="28"/>
  <c r="M125" i="28"/>
  <c r="K125" i="28"/>
  <c r="I125" i="28"/>
  <c r="G125" i="28"/>
  <c r="E125" i="28"/>
  <c r="C125" i="28"/>
  <c r="AA125" i="28" s="1"/>
  <c r="AC125" i="28" s="1"/>
  <c r="AA120" i="28"/>
  <c r="AC120" i="28" s="1"/>
  <c r="AA119" i="28"/>
  <c r="AC119" i="28" s="1"/>
  <c r="AA118" i="28"/>
  <c r="AC118" i="28" s="1"/>
  <c r="AA117" i="28"/>
  <c r="AC117" i="28" s="1"/>
  <c r="AA116" i="28"/>
  <c r="AC116" i="28" s="1"/>
  <c r="AA115" i="28"/>
  <c r="AC115" i="28" s="1"/>
  <c r="AA114" i="28"/>
  <c r="AC114" i="28" s="1"/>
  <c r="AA113" i="28"/>
  <c r="AC113" i="28" s="1"/>
  <c r="AA112" i="28"/>
  <c r="AC112" i="28" s="1"/>
  <c r="AA111" i="28"/>
  <c r="AC111" i="28" s="1"/>
  <c r="AA110" i="28"/>
  <c r="AC110" i="28" s="1"/>
  <c r="AA109" i="28"/>
  <c r="AC109" i="28" s="1"/>
  <c r="AA108" i="28"/>
  <c r="AC108" i="28" s="1"/>
  <c r="AA107" i="28"/>
  <c r="AC107" i="28" s="1"/>
  <c r="AA106" i="28"/>
  <c r="AC106" i="28" s="1"/>
  <c r="AA105" i="28"/>
  <c r="AC105" i="28" s="1"/>
  <c r="AA104" i="28"/>
  <c r="AC104" i="28" s="1"/>
  <c r="AA103" i="28"/>
  <c r="AC103" i="28" s="1"/>
  <c r="AA102" i="28"/>
  <c r="AC102" i="28" s="1"/>
  <c r="AA101" i="28"/>
  <c r="AC101" i="28" s="1"/>
  <c r="AA100" i="28"/>
  <c r="AC100" i="28" s="1"/>
  <c r="Y99" i="28"/>
  <c r="W99" i="28"/>
  <c r="U99" i="28"/>
  <c r="S99" i="28"/>
  <c r="Q99" i="28"/>
  <c r="O99" i="28"/>
  <c r="M99" i="28"/>
  <c r="K99" i="28"/>
  <c r="I99" i="28"/>
  <c r="G99" i="28"/>
  <c r="E99" i="28"/>
  <c r="C99" i="28"/>
  <c r="AA99" i="28" s="1"/>
  <c r="AC99" i="28" s="1"/>
  <c r="AA94" i="28"/>
  <c r="AC94" i="28" s="1"/>
  <c r="AA93" i="28"/>
  <c r="AC93" i="28" s="1"/>
  <c r="AA92" i="28"/>
  <c r="AC92" i="28" s="1"/>
  <c r="AA91" i="28"/>
  <c r="AC91" i="28" s="1"/>
  <c r="AA90" i="28"/>
  <c r="AC90" i="28" s="1"/>
  <c r="AA89" i="28"/>
  <c r="AC89" i="28" s="1"/>
  <c r="AA88" i="28"/>
  <c r="AC88" i="28" s="1"/>
  <c r="AA87" i="28"/>
  <c r="AC87" i="28" s="1"/>
  <c r="AA86" i="28"/>
  <c r="AC86" i="28" s="1"/>
  <c r="AA85" i="28"/>
  <c r="AC85" i="28" s="1"/>
  <c r="AA84" i="28"/>
  <c r="AC84" i="28" s="1"/>
  <c r="AA83" i="28"/>
  <c r="AC83" i="28" s="1"/>
  <c r="AA82" i="28"/>
  <c r="AC82" i="28" s="1"/>
  <c r="AA81" i="28"/>
  <c r="AC81" i="28" s="1"/>
  <c r="AA80" i="28"/>
  <c r="AC80" i="28" s="1"/>
  <c r="AA79" i="28"/>
  <c r="AC79" i="28" s="1"/>
  <c r="Y78" i="28"/>
  <c r="W78" i="28"/>
  <c r="U78" i="28"/>
  <c r="S78" i="28"/>
  <c r="Q78" i="28"/>
  <c r="O78" i="28"/>
  <c r="M78" i="28"/>
  <c r="K78" i="28"/>
  <c r="I78" i="28"/>
  <c r="G78" i="28"/>
  <c r="E78" i="28"/>
  <c r="C78" i="28"/>
  <c r="AA78" i="28" s="1"/>
  <c r="AC78" i="28" s="1"/>
  <c r="AA73" i="28"/>
  <c r="AC73" i="28" s="1"/>
  <c r="AA72" i="28"/>
  <c r="AC72" i="28" s="1"/>
  <c r="AA71" i="28"/>
  <c r="AC71" i="28" s="1"/>
  <c r="AA70" i="28"/>
  <c r="AC70" i="28" s="1"/>
  <c r="AA69" i="28"/>
  <c r="AC69" i="28" s="1"/>
  <c r="AA68" i="28"/>
  <c r="AC68" i="28" s="1"/>
  <c r="AA67" i="28"/>
  <c r="AC67" i="28" s="1"/>
  <c r="AA66" i="28"/>
  <c r="AC66" i="28" s="1"/>
  <c r="AA65" i="28"/>
  <c r="AC65" i="28" s="1"/>
  <c r="AA64" i="28"/>
  <c r="AC64" i="28" s="1"/>
  <c r="AA63" i="28"/>
  <c r="AC63" i="28" s="1"/>
  <c r="AA62" i="28"/>
  <c r="AC62" i="28" s="1"/>
  <c r="AA61" i="28"/>
  <c r="AC61" i="28" s="1"/>
  <c r="AA60" i="28"/>
  <c r="AC60" i="28" s="1"/>
  <c r="AA59" i="28"/>
  <c r="AC59" i="28" s="1"/>
  <c r="AA58" i="28"/>
  <c r="AC58" i="28" s="1"/>
  <c r="AA57" i="28"/>
  <c r="AC57" i="28" s="1"/>
  <c r="AA56" i="28"/>
  <c r="AC56" i="28" s="1"/>
  <c r="AA55" i="28"/>
  <c r="AC55" i="28" s="1"/>
  <c r="AA54" i="28"/>
  <c r="AC54" i="28" s="1"/>
  <c r="AA53" i="28"/>
  <c r="AC53" i="28" s="1"/>
  <c r="AA52" i="28"/>
  <c r="AC52" i="28" s="1"/>
  <c r="AA51" i="28"/>
  <c r="AC51" i="28" s="1"/>
  <c r="AA50" i="28"/>
  <c r="AC50" i="28" s="1"/>
  <c r="AA49" i="28"/>
  <c r="AC49" i="28" s="1"/>
  <c r="AA48" i="28"/>
  <c r="AC48" i="28" s="1"/>
  <c r="AA47" i="28"/>
  <c r="AC47" i="28" s="1"/>
  <c r="AA46" i="28"/>
  <c r="AC46" i="28" s="1"/>
  <c r="AA45" i="28"/>
  <c r="AC45" i="28" s="1"/>
  <c r="AA44" i="28"/>
  <c r="AC44" i="28" s="1"/>
  <c r="AA43" i="28"/>
  <c r="AC43" i="28" s="1"/>
  <c r="AA42" i="28"/>
  <c r="AC42" i="28" s="1"/>
  <c r="AA41" i="28"/>
  <c r="AC41" i="28" s="1"/>
  <c r="Y40" i="28"/>
  <c r="Y160" i="28" s="1"/>
  <c r="W40" i="28"/>
  <c r="W160" i="28" s="1"/>
  <c r="U40" i="28"/>
  <c r="U160" i="28" s="1"/>
  <c r="S40" i="28"/>
  <c r="S160" i="28" s="1"/>
  <c r="Q40" i="28"/>
  <c r="Q160" i="28" s="1"/>
  <c r="O40" i="28"/>
  <c r="O160" i="28" s="1"/>
  <c r="M40" i="28"/>
  <c r="M160" i="28" s="1"/>
  <c r="K40" i="28"/>
  <c r="K160" i="28" s="1"/>
  <c r="I40" i="28"/>
  <c r="I160" i="28" s="1"/>
  <c r="G40" i="28"/>
  <c r="G160" i="28" s="1"/>
  <c r="E40" i="28"/>
  <c r="E160" i="28" s="1"/>
  <c r="C40" i="28"/>
  <c r="C160" i="28" s="1"/>
  <c r="AA39" i="28"/>
  <c r="AC39" i="28" s="1"/>
  <c r="AA38" i="28"/>
  <c r="AC38" i="28" s="1"/>
  <c r="AA37" i="28"/>
  <c r="AC37" i="28" s="1"/>
  <c r="Y34" i="28"/>
  <c r="W34" i="28"/>
  <c r="U34" i="28"/>
  <c r="S34" i="28"/>
  <c r="Q34" i="28"/>
  <c r="O34" i="28"/>
  <c r="M34" i="28"/>
  <c r="K34" i="28"/>
  <c r="I34" i="28"/>
  <c r="G34" i="28"/>
  <c r="E34" i="28"/>
  <c r="C34" i="28"/>
  <c r="AA33" i="28"/>
  <c r="AC33" i="28" s="1"/>
  <c r="AA32" i="28"/>
  <c r="AC32" i="28" s="1"/>
  <c r="AA31" i="28"/>
  <c r="AC31" i="28" s="1"/>
  <c r="AA30" i="28"/>
  <c r="AC30" i="28" s="1"/>
  <c r="AA29" i="28"/>
  <c r="AC29" i="28" s="1"/>
  <c r="AA28" i="28"/>
  <c r="AC28" i="28" s="1"/>
  <c r="AA27" i="28"/>
  <c r="AC27" i="28" s="1"/>
  <c r="AA26" i="28"/>
  <c r="AC26" i="28" s="1"/>
  <c r="AA25" i="28"/>
  <c r="AC25" i="28" s="1"/>
  <c r="AA24" i="28"/>
  <c r="AC24" i="28" s="1"/>
  <c r="AA23" i="28"/>
  <c r="AC23" i="28" s="1"/>
  <c r="AA22" i="28"/>
  <c r="AC22" i="28" s="1"/>
  <c r="AA21" i="28"/>
  <c r="AC21" i="28" s="1"/>
  <c r="Y20" i="28"/>
  <c r="Y35" i="28" s="1"/>
  <c r="W20" i="28"/>
  <c r="W35" i="28" s="1"/>
  <c r="U20" i="28"/>
  <c r="U35" i="28" s="1"/>
  <c r="S20" i="28"/>
  <c r="S35" i="28" s="1"/>
  <c r="Q20" i="28"/>
  <c r="Q35" i="28" s="1"/>
  <c r="O20" i="28"/>
  <c r="O35" i="28" s="1"/>
  <c r="M20" i="28"/>
  <c r="M35" i="28" s="1"/>
  <c r="K20" i="28"/>
  <c r="K35" i="28" s="1"/>
  <c r="I20" i="28"/>
  <c r="I35" i="28" s="1"/>
  <c r="G20" i="28"/>
  <c r="G35" i="28" s="1"/>
  <c r="E20" i="28"/>
  <c r="E35" i="28" s="1"/>
  <c r="C20" i="28"/>
  <c r="C35" i="28" s="1"/>
  <c r="AA19" i="28"/>
  <c r="AC19" i="28" s="1"/>
  <c r="AA18" i="28"/>
  <c r="AC18" i="28" s="1"/>
  <c r="AA17" i="28"/>
  <c r="AC17" i="28" s="1"/>
  <c r="AA16" i="28"/>
  <c r="AC16" i="28" s="1"/>
  <c r="AA15" i="28"/>
  <c r="AC15" i="28" s="1"/>
  <c r="Y13" i="28"/>
  <c r="W13" i="28"/>
  <c r="U13" i="28"/>
  <c r="S13" i="28"/>
  <c r="Q13" i="28"/>
  <c r="O13" i="28"/>
  <c r="M13" i="28"/>
  <c r="K13" i="28"/>
  <c r="I13" i="28"/>
  <c r="G13" i="28"/>
  <c r="E13" i="28"/>
  <c r="C13" i="28"/>
  <c r="AA11" i="28"/>
  <c r="AC11" i="28" s="1"/>
  <c r="Y10" i="28"/>
  <c r="Z54" i="28" s="1"/>
  <c r="W10" i="28"/>
  <c r="X64" i="28" s="1"/>
  <c r="U10" i="28"/>
  <c r="V40" i="28" s="1"/>
  <c r="S10" i="28"/>
  <c r="T40" i="28" s="1"/>
  <c r="Q10" i="28"/>
  <c r="R55" i="28" s="1"/>
  <c r="O10" i="28"/>
  <c r="P40" i="28" s="1"/>
  <c r="M10" i="28"/>
  <c r="N40" i="28" s="1"/>
  <c r="K10" i="28"/>
  <c r="L68" i="28" s="1"/>
  <c r="I10" i="28"/>
  <c r="J55" i="28" s="1"/>
  <c r="G10" i="28"/>
  <c r="H64" i="28" s="1"/>
  <c r="E10" i="28"/>
  <c r="F40" i="28" s="1"/>
  <c r="C10" i="28"/>
  <c r="D40" i="28" s="1"/>
  <c r="AA9" i="28"/>
  <c r="AC9" i="28" s="1"/>
  <c r="Z9" i="28"/>
  <c r="X9" i="28"/>
  <c r="V9" i="28"/>
  <c r="T9" i="28"/>
  <c r="R9" i="28"/>
  <c r="P9" i="28"/>
  <c r="N9" i="28"/>
  <c r="L9" i="28"/>
  <c r="J9" i="28"/>
  <c r="H9" i="28"/>
  <c r="F9" i="28"/>
  <c r="D9" i="28"/>
  <c r="AA8" i="28"/>
  <c r="AC8" i="28" s="1"/>
  <c r="Z8" i="28"/>
  <c r="X8" i="28"/>
  <c r="V8" i="28"/>
  <c r="T8" i="28"/>
  <c r="R8" i="28"/>
  <c r="P8" i="28"/>
  <c r="N8" i="28"/>
  <c r="L8" i="28"/>
  <c r="J8" i="28"/>
  <c r="H8" i="28"/>
  <c r="F8" i="28"/>
  <c r="D8" i="28"/>
  <c r="AA7" i="28"/>
  <c r="AC7" i="28" s="1"/>
  <c r="Z7" i="28"/>
  <c r="X7" i="28"/>
  <c r="V7" i="28"/>
  <c r="T7" i="28"/>
  <c r="R7" i="28"/>
  <c r="P7" i="28"/>
  <c r="N7" i="28"/>
  <c r="L7" i="28"/>
  <c r="J7" i="28"/>
  <c r="H7" i="28"/>
  <c r="F7" i="28"/>
  <c r="D7" i="28"/>
  <c r="AA6" i="28"/>
  <c r="AC6" i="28" s="1"/>
  <c r="Z6" i="28"/>
  <c r="X6" i="28"/>
  <c r="V6" i="28"/>
  <c r="T6" i="28"/>
  <c r="R6" i="28"/>
  <c r="P6" i="28"/>
  <c r="N6" i="28"/>
  <c r="L6" i="28"/>
  <c r="J6" i="28"/>
  <c r="H6" i="28"/>
  <c r="F6" i="28"/>
  <c r="D6" i="28"/>
  <c r="AA5" i="28"/>
  <c r="AC5" i="28" s="1"/>
  <c r="Z5" i="28"/>
  <c r="X5" i="28"/>
  <c r="V5" i="28"/>
  <c r="T5" i="28"/>
  <c r="R5" i="28"/>
  <c r="P5" i="28"/>
  <c r="N5" i="28"/>
  <c r="L5" i="28"/>
  <c r="J5" i="28"/>
  <c r="H5" i="28"/>
  <c r="F5" i="28"/>
  <c r="D5" i="28"/>
  <c r="AA4" i="28"/>
  <c r="AC4" i="28" s="1"/>
  <c r="Z4" i="28"/>
  <c r="X4" i="28"/>
  <c r="V4" i="28"/>
  <c r="T4" i="28"/>
  <c r="R4" i="28"/>
  <c r="P4" i="28"/>
  <c r="N4" i="28"/>
  <c r="L4" i="28"/>
  <c r="J4" i="28"/>
  <c r="H4" i="28"/>
  <c r="F4" i="28"/>
  <c r="D4" i="28"/>
  <c r="AA3" i="28"/>
  <c r="AC3" i="28" s="1"/>
  <c r="Z3" i="28"/>
  <c r="X3" i="28"/>
  <c r="V3" i="28"/>
  <c r="T3" i="28"/>
  <c r="R3" i="28"/>
  <c r="P3" i="28"/>
  <c r="N3" i="28"/>
  <c r="L3" i="28"/>
  <c r="J3" i="28"/>
  <c r="H3" i="28"/>
  <c r="F3" i="28"/>
  <c r="D3" i="28"/>
  <c r="AA164" i="27"/>
  <c r="AC164" i="27" s="1"/>
  <c r="AA163" i="27"/>
  <c r="AC163" i="27" s="1"/>
  <c r="AA162" i="27"/>
  <c r="AC162" i="27" s="1"/>
  <c r="Y159" i="27"/>
  <c r="W159" i="27"/>
  <c r="U159" i="27"/>
  <c r="S159" i="27"/>
  <c r="Q159" i="27"/>
  <c r="O159" i="27"/>
  <c r="M159" i="27"/>
  <c r="K159" i="27"/>
  <c r="I159" i="27"/>
  <c r="G159" i="27"/>
  <c r="E159" i="27"/>
  <c r="C159" i="27"/>
  <c r="AA158" i="27"/>
  <c r="AC158" i="27" s="1"/>
  <c r="AA157" i="27"/>
  <c r="AC157" i="27" s="1"/>
  <c r="AA156" i="27"/>
  <c r="AC156" i="27" s="1"/>
  <c r="AA151" i="27"/>
  <c r="AC151" i="27" s="1"/>
  <c r="AA150" i="27"/>
  <c r="AC150" i="27" s="1"/>
  <c r="AA149" i="27"/>
  <c r="AC149" i="27" s="1"/>
  <c r="AA148" i="27"/>
  <c r="AC148" i="27" s="1"/>
  <c r="AA147" i="27"/>
  <c r="AC147" i="27" s="1"/>
  <c r="AA146" i="27"/>
  <c r="AC146" i="27" s="1"/>
  <c r="AA144" i="27"/>
  <c r="AC144" i="27" s="1"/>
  <c r="AA143" i="27"/>
  <c r="AC143" i="27" s="1"/>
  <c r="AA140" i="27"/>
  <c r="AC140" i="27" s="1"/>
  <c r="Y139" i="27"/>
  <c r="W139" i="27"/>
  <c r="U139" i="27"/>
  <c r="S139" i="27"/>
  <c r="Q139" i="27"/>
  <c r="O139" i="27"/>
  <c r="M139" i="27"/>
  <c r="K139" i="27"/>
  <c r="I139" i="27"/>
  <c r="G139" i="27"/>
  <c r="E139" i="27"/>
  <c r="C139" i="27"/>
  <c r="AA139" i="27" s="1"/>
  <c r="AC139" i="27" s="1"/>
  <c r="AA138" i="27"/>
  <c r="AC138" i="27" s="1"/>
  <c r="AA137" i="27"/>
  <c r="AC137" i="27" s="1"/>
  <c r="AA136" i="27"/>
  <c r="AC136" i="27" s="1"/>
  <c r="AA135" i="27"/>
  <c r="AC135" i="27" s="1"/>
  <c r="AA134" i="27"/>
  <c r="AC134" i="27" s="1"/>
  <c r="AA133" i="27"/>
  <c r="AC133" i="27" s="1"/>
  <c r="AA132" i="27"/>
  <c r="AC132" i="27" s="1"/>
  <c r="AA131" i="27"/>
  <c r="AC131" i="27" s="1"/>
  <c r="AA130" i="27"/>
  <c r="AC130" i="27" s="1"/>
  <c r="AA129" i="27"/>
  <c r="AC129" i="27" s="1"/>
  <c r="AA128" i="27"/>
  <c r="AC128" i="27" s="1"/>
  <c r="AA127" i="27"/>
  <c r="AC127" i="27" s="1"/>
  <c r="AA126" i="27"/>
  <c r="AC126" i="27" s="1"/>
  <c r="Y125" i="27"/>
  <c r="W125" i="27"/>
  <c r="U125" i="27"/>
  <c r="S125" i="27"/>
  <c r="Q125" i="27"/>
  <c r="O125" i="27"/>
  <c r="M125" i="27"/>
  <c r="K125" i="27"/>
  <c r="I125" i="27"/>
  <c r="G125" i="27"/>
  <c r="E125" i="27"/>
  <c r="C125" i="27"/>
  <c r="AA125" i="27" s="1"/>
  <c r="AC125" i="27" s="1"/>
  <c r="AA120" i="27"/>
  <c r="AC120" i="27" s="1"/>
  <c r="AA119" i="27"/>
  <c r="AC119" i="27" s="1"/>
  <c r="AA118" i="27"/>
  <c r="AC118" i="27" s="1"/>
  <c r="AA117" i="27"/>
  <c r="AC117" i="27" s="1"/>
  <c r="AA116" i="27"/>
  <c r="AC116" i="27" s="1"/>
  <c r="AA115" i="27"/>
  <c r="AC115" i="27" s="1"/>
  <c r="AA114" i="27"/>
  <c r="AC114" i="27" s="1"/>
  <c r="AA113" i="27"/>
  <c r="AC113" i="27" s="1"/>
  <c r="AA112" i="27"/>
  <c r="AC112" i="27" s="1"/>
  <c r="AA111" i="27"/>
  <c r="AC111" i="27" s="1"/>
  <c r="AA110" i="27"/>
  <c r="AC110" i="27" s="1"/>
  <c r="AA109" i="27"/>
  <c r="AC109" i="27" s="1"/>
  <c r="AA108" i="27"/>
  <c r="AC108" i="27" s="1"/>
  <c r="AA107" i="27"/>
  <c r="AC107" i="27" s="1"/>
  <c r="AA106" i="27"/>
  <c r="AC106" i="27" s="1"/>
  <c r="AA105" i="27"/>
  <c r="AC105" i="27" s="1"/>
  <c r="AA104" i="27"/>
  <c r="AC104" i="27" s="1"/>
  <c r="AA103" i="27"/>
  <c r="AC103" i="27" s="1"/>
  <c r="AA102" i="27"/>
  <c r="AC102" i="27" s="1"/>
  <c r="AA101" i="27"/>
  <c r="AC101" i="27" s="1"/>
  <c r="AA100" i="27"/>
  <c r="AC100" i="27" s="1"/>
  <c r="Y99" i="27"/>
  <c r="W99" i="27"/>
  <c r="U99" i="27"/>
  <c r="S99" i="27"/>
  <c r="Q99" i="27"/>
  <c r="O99" i="27"/>
  <c r="M99" i="27"/>
  <c r="K99" i="27"/>
  <c r="I99" i="27"/>
  <c r="G99" i="27"/>
  <c r="E99" i="27"/>
  <c r="C99" i="27"/>
  <c r="AA94" i="27"/>
  <c r="AC94" i="27" s="1"/>
  <c r="AA93" i="27"/>
  <c r="AC93" i="27" s="1"/>
  <c r="AA92" i="27"/>
  <c r="AC92" i="27" s="1"/>
  <c r="AA91" i="27"/>
  <c r="AC91" i="27" s="1"/>
  <c r="AA90" i="27"/>
  <c r="AC90" i="27" s="1"/>
  <c r="AA89" i="27"/>
  <c r="AC89" i="27" s="1"/>
  <c r="AA88" i="27"/>
  <c r="AC88" i="27" s="1"/>
  <c r="AA87" i="27"/>
  <c r="AC87" i="27" s="1"/>
  <c r="AA86" i="27"/>
  <c r="AC86" i="27" s="1"/>
  <c r="AA85" i="27"/>
  <c r="AC85" i="27" s="1"/>
  <c r="AA84" i="27"/>
  <c r="AC84" i="27" s="1"/>
  <c r="AA83" i="27"/>
  <c r="AC83" i="27" s="1"/>
  <c r="AA82" i="27"/>
  <c r="AC82" i="27" s="1"/>
  <c r="AA81" i="27"/>
  <c r="AC81" i="27" s="1"/>
  <c r="AA80" i="27"/>
  <c r="AC80" i="27" s="1"/>
  <c r="AA79" i="27"/>
  <c r="AC79" i="27" s="1"/>
  <c r="Y78" i="27"/>
  <c r="W78" i="27"/>
  <c r="U78" i="27"/>
  <c r="S78" i="27"/>
  <c r="Q78" i="27"/>
  <c r="O78" i="27"/>
  <c r="M78" i="27"/>
  <c r="K78" i="27"/>
  <c r="I78" i="27"/>
  <c r="G78" i="27"/>
  <c r="E78" i="27"/>
  <c r="C78" i="27"/>
  <c r="AA78" i="27" s="1"/>
  <c r="AC78" i="27" s="1"/>
  <c r="AA73" i="27"/>
  <c r="AC73" i="27" s="1"/>
  <c r="AA72" i="27"/>
  <c r="AC72" i="27" s="1"/>
  <c r="AA71" i="27"/>
  <c r="AC71" i="27" s="1"/>
  <c r="AA70" i="27"/>
  <c r="AC70" i="27" s="1"/>
  <c r="AA69" i="27"/>
  <c r="AC69" i="27" s="1"/>
  <c r="AA68" i="27"/>
  <c r="AC68" i="27" s="1"/>
  <c r="AA67" i="27"/>
  <c r="AC67" i="27" s="1"/>
  <c r="AA66" i="27"/>
  <c r="AC66" i="27" s="1"/>
  <c r="AA65" i="27"/>
  <c r="AC65" i="27" s="1"/>
  <c r="AA64" i="27"/>
  <c r="AC64" i="27" s="1"/>
  <c r="AA63" i="27"/>
  <c r="AC63" i="27" s="1"/>
  <c r="AA62" i="27"/>
  <c r="AC62" i="27" s="1"/>
  <c r="AA61" i="27"/>
  <c r="AC61" i="27" s="1"/>
  <c r="AA60" i="27"/>
  <c r="AC60" i="27" s="1"/>
  <c r="AA59" i="27"/>
  <c r="AC59" i="27" s="1"/>
  <c r="AA58" i="27"/>
  <c r="AC58" i="27" s="1"/>
  <c r="AA57" i="27"/>
  <c r="AC57" i="27" s="1"/>
  <c r="AA56" i="27"/>
  <c r="AC56" i="27" s="1"/>
  <c r="AA55" i="27"/>
  <c r="AC55" i="27" s="1"/>
  <c r="AA54" i="27"/>
  <c r="AC54" i="27" s="1"/>
  <c r="AA53" i="27"/>
  <c r="AC53" i="27" s="1"/>
  <c r="AA52" i="27"/>
  <c r="AC52" i="27" s="1"/>
  <c r="AA51" i="27"/>
  <c r="AC51" i="27" s="1"/>
  <c r="AA50" i="27"/>
  <c r="AC50" i="27" s="1"/>
  <c r="AA49" i="27"/>
  <c r="AC49" i="27" s="1"/>
  <c r="AA48" i="27"/>
  <c r="AC48" i="27" s="1"/>
  <c r="AA47" i="27"/>
  <c r="AC47" i="27" s="1"/>
  <c r="AA46" i="27"/>
  <c r="AC46" i="27" s="1"/>
  <c r="AA45" i="27"/>
  <c r="AC45" i="27" s="1"/>
  <c r="AA44" i="27"/>
  <c r="AC44" i="27" s="1"/>
  <c r="AA43" i="27"/>
  <c r="AC43" i="27" s="1"/>
  <c r="AA42" i="27"/>
  <c r="AC42" i="27" s="1"/>
  <c r="AA41" i="27"/>
  <c r="AC41" i="27" s="1"/>
  <c r="Y40" i="27"/>
  <c r="Y160" i="27" s="1"/>
  <c r="W40" i="27"/>
  <c r="W160" i="27" s="1"/>
  <c r="U40" i="27"/>
  <c r="U160" i="27" s="1"/>
  <c r="S40" i="27"/>
  <c r="S160" i="27" s="1"/>
  <c r="Q40" i="27"/>
  <c r="Q160" i="27" s="1"/>
  <c r="O40" i="27"/>
  <c r="O160" i="27" s="1"/>
  <c r="M40" i="27"/>
  <c r="M160" i="27" s="1"/>
  <c r="K40" i="27"/>
  <c r="K160" i="27" s="1"/>
  <c r="I40" i="27"/>
  <c r="I160" i="27" s="1"/>
  <c r="G40" i="27"/>
  <c r="G160" i="27" s="1"/>
  <c r="E40" i="27"/>
  <c r="E160" i="27" s="1"/>
  <c r="C40" i="27"/>
  <c r="C160" i="27" s="1"/>
  <c r="AA160" i="27" s="1"/>
  <c r="AC160" i="27" s="1"/>
  <c r="AA39" i="27"/>
  <c r="AC39" i="27" s="1"/>
  <c r="AA38" i="27"/>
  <c r="AC38" i="27" s="1"/>
  <c r="AA37" i="27"/>
  <c r="AC37" i="27" s="1"/>
  <c r="Y34" i="27"/>
  <c r="W34" i="27"/>
  <c r="U34" i="27"/>
  <c r="S34" i="27"/>
  <c r="Q34" i="27"/>
  <c r="O34" i="27"/>
  <c r="M34" i="27"/>
  <c r="K34" i="27"/>
  <c r="I34" i="27"/>
  <c r="G34" i="27"/>
  <c r="E34" i="27"/>
  <c r="C34" i="27"/>
  <c r="AA34" i="27" s="1"/>
  <c r="AC34" i="27" s="1"/>
  <c r="AA33" i="27"/>
  <c r="AC33" i="27" s="1"/>
  <c r="AA32" i="27"/>
  <c r="AC32" i="27" s="1"/>
  <c r="AA31" i="27"/>
  <c r="AC31" i="27" s="1"/>
  <c r="AA30" i="27"/>
  <c r="AC30" i="27" s="1"/>
  <c r="AA29" i="27"/>
  <c r="AC29" i="27" s="1"/>
  <c r="AA28" i="27"/>
  <c r="AC28" i="27" s="1"/>
  <c r="AA27" i="27"/>
  <c r="AC27" i="27" s="1"/>
  <c r="AA26" i="27"/>
  <c r="AC26" i="27" s="1"/>
  <c r="AA25" i="27"/>
  <c r="AC25" i="27" s="1"/>
  <c r="AA24" i="27"/>
  <c r="AC24" i="27" s="1"/>
  <c r="AA23" i="27"/>
  <c r="AC23" i="27" s="1"/>
  <c r="AA22" i="27"/>
  <c r="AC22" i="27" s="1"/>
  <c r="AA21" i="27"/>
  <c r="AC21" i="27" s="1"/>
  <c r="Y20" i="27"/>
  <c r="Y35" i="27" s="1"/>
  <c r="W20" i="27"/>
  <c r="W35" i="27" s="1"/>
  <c r="U20" i="27"/>
  <c r="U35" i="27" s="1"/>
  <c r="S20" i="27"/>
  <c r="S35" i="27" s="1"/>
  <c r="Q20" i="27"/>
  <c r="Q35" i="27" s="1"/>
  <c r="O20" i="27"/>
  <c r="O35" i="27" s="1"/>
  <c r="M20" i="27"/>
  <c r="M35" i="27" s="1"/>
  <c r="K20" i="27"/>
  <c r="K35" i="27" s="1"/>
  <c r="I20" i="27"/>
  <c r="I35" i="27" s="1"/>
  <c r="G20" i="27"/>
  <c r="G35" i="27" s="1"/>
  <c r="E20" i="27"/>
  <c r="E35" i="27" s="1"/>
  <c r="C20" i="27"/>
  <c r="C35" i="27" s="1"/>
  <c r="AA35" i="27" s="1"/>
  <c r="AC35" i="27" s="1"/>
  <c r="AA19" i="27"/>
  <c r="AC19" i="27" s="1"/>
  <c r="AA18" i="27"/>
  <c r="AC18" i="27" s="1"/>
  <c r="AA17" i="27"/>
  <c r="AC17" i="27" s="1"/>
  <c r="AA16" i="27"/>
  <c r="AC16" i="27" s="1"/>
  <c r="AA15" i="27"/>
  <c r="AC15" i="27" s="1"/>
  <c r="Y13" i="27"/>
  <c r="W13" i="27"/>
  <c r="U13" i="27"/>
  <c r="S13" i="27"/>
  <c r="Q13" i="27"/>
  <c r="O13" i="27"/>
  <c r="M13" i="27"/>
  <c r="K13" i="27"/>
  <c r="I13" i="27"/>
  <c r="G13" i="27"/>
  <c r="E13" i="27"/>
  <c r="C13" i="27"/>
  <c r="AA11" i="27"/>
  <c r="AC11" i="27" s="1"/>
  <c r="Y10" i="27"/>
  <c r="W10" i="27"/>
  <c r="X39" i="27" s="1"/>
  <c r="U10" i="27"/>
  <c r="S10" i="27"/>
  <c r="T11" i="27" s="1"/>
  <c r="Q10" i="27"/>
  <c r="O10" i="27"/>
  <c r="P51" i="27" s="1"/>
  <c r="M10" i="27"/>
  <c r="K10" i="27"/>
  <c r="I10" i="27"/>
  <c r="G10" i="27"/>
  <c r="H39" i="27" s="1"/>
  <c r="E10" i="27"/>
  <c r="C10" i="27"/>
  <c r="D61" i="27" s="1"/>
  <c r="AA9" i="27"/>
  <c r="AC9" i="27" s="1"/>
  <c r="Z9" i="27"/>
  <c r="X9" i="27"/>
  <c r="V9" i="27"/>
  <c r="T9" i="27"/>
  <c r="R9" i="27"/>
  <c r="P9" i="27"/>
  <c r="N9" i="27"/>
  <c r="L9" i="27"/>
  <c r="J9" i="27"/>
  <c r="H9" i="27"/>
  <c r="F9" i="27"/>
  <c r="D9" i="27"/>
  <c r="AA8" i="27"/>
  <c r="AC8" i="27" s="1"/>
  <c r="Z8" i="27"/>
  <c r="X8" i="27"/>
  <c r="V8" i="27"/>
  <c r="T8" i="27"/>
  <c r="R8" i="27"/>
  <c r="P8" i="27"/>
  <c r="N8" i="27"/>
  <c r="L8" i="27"/>
  <c r="J8" i="27"/>
  <c r="H8" i="27"/>
  <c r="F8" i="27"/>
  <c r="D8" i="27"/>
  <c r="AA7" i="27"/>
  <c r="AC7" i="27" s="1"/>
  <c r="Z7" i="27"/>
  <c r="X7" i="27"/>
  <c r="V7" i="27"/>
  <c r="T7" i="27"/>
  <c r="R7" i="27"/>
  <c r="P7" i="27"/>
  <c r="N7" i="27"/>
  <c r="L7" i="27"/>
  <c r="J7" i="27"/>
  <c r="H7" i="27"/>
  <c r="F7" i="27"/>
  <c r="D7" i="27"/>
  <c r="AA6" i="27"/>
  <c r="AC6" i="27" s="1"/>
  <c r="Z6" i="27"/>
  <c r="X6" i="27"/>
  <c r="V6" i="27"/>
  <c r="T6" i="27"/>
  <c r="R6" i="27"/>
  <c r="P6" i="27"/>
  <c r="N6" i="27"/>
  <c r="L6" i="27"/>
  <c r="J6" i="27"/>
  <c r="H6" i="27"/>
  <c r="F6" i="27"/>
  <c r="D6" i="27"/>
  <c r="AA5" i="27"/>
  <c r="AC5" i="27" s="1"/>
  <c r="Z5" i="27"/>
  <c r="X5" i="27"/>
  <c r="V5" i="27"/>
  <c r="T5" i="27"/>
  <c r="R5" i="27"/>
  <c r="P5" i="27"/>
  <c r="N5" i="27"/>
  <c r="L5" i="27"/>
  <c r="J5" i="27"/>
  <c r="H5" i="27"/>
  <c r="F5" i="27"/>
  <c r="D5" i="27"/>
  <c r="AA4" i="27"/>
  <c r="AC4" i="27" s="1"/>
  <c r="Z4" i="27"/>
  <c r="X4" i="27"/>
  <c r="V4" i="27"/>
  <c r="T4" i="27"/>
  <c r="R4" i="27"/>
  <c r="P4" i="27"/>
  <c r="N4" i="27"/>
  <c r="L4" i="27"/>
  <c r="J4" i="27"/>
  <c r="H4" i="27"/>
  <c r="F4" i="27"/>
  <c r="D4" i="27"/>
  <c r="AA3" i="27"/>
  <c r="AB8" i="27" s="1"/>
  <c r="Z3" i="27"/>
  <c r="X3" i="27"/>
  <c r="V3" i="27"/>
  <c r="T3" i="27"/>
  <c r="R3" i="27"/>
  <c r="P3" i="27"/>
  <c r="N3" i="27"/>
  <c r="L3" i="27"/>
  <c r="J3" i="27"/>
  <c r="H3" i="27"/>
  <c r="F3" i="27"/>
  <c r="D3" i="27"/>
  <c r="AA164" i="26"/>
  <c r="AC164" i="26" s="1"/>
  <c r="AA163" i="26"/>
  <c r="AC163" i="26" s="1"/>
  <c r="AA162" i="26"/>
  <c r="AC162" i="26" s="1"/>
  <c r="Y159" i="26"/>
  <c r="W159" i="26"/>
  <c r="U159" i="26"/>
  <c r="S159" i="26"/>
  <c r="Q159" i="26"/>
  <c r="O159" i="26"/>
  <c r="M159" i="26"/>
  <c r="K159" i="26"/>
  <c r="I159" i="26"/>
  <c r="G159" i="26"/>
  <c r="E159" i="26"/>
  <c r="C159" i="26"/>
  <c r="AA159" i="26" s="1"/>
  <c r="AC159" i="26" s="1"/>
  <c r="AA158" i="26"/>
  <c r="AC158" i="26" s="1"/>
  <c r="AA157" i="26"/>
  <c r="AC157" i="26" s="1"/>
  <c r="AA156" i="26"/>
  <c r="AC156" i="26" s="1"/>
  <c r="AA151" i="26"/>
  <c r="AC151" i="26" s="1"/>
  <c r="AA150" i="26"/>
  <c r="AC150" i="26" s="1"/>
  <c r="AA149" i="26"/>
  <c r="AC149" i="26" s="1"/>
  <c r="AA148" i="26"/>
  <c r="AC148" i="26" s="1"/>
  <c r="AA147" i="26"/>
  <c r="AC147" i="26" s="1"/>
  <c r="AA146" i="26"/>
  <c r="AC146" i="26" s="1"/>
  <c r="AA144" i="26"/>
  <c r="AC144" i="26" s="1"/>
  <c r="AA143" i="26"/>
  <c r="AC143" i="26" s="1"/>
  <c r="AA140" i="26"/>
  <c r="AC140" i="26" s="1"/>
  <c r="Y139" i="26"/>
  <c r="W139" i="26"/>
  <c r="U139" i="26"/>
  <c r="S139" i="26"/>
  <c r="Q139" i="26"/>
  <c r="O139" i="26"/>
  <c r="M139" i="26"/>
  <c r="K139" i="26"/>
  <c r="I139" i="26"/>
  <c r="G139" i="26"/>
  <c r="E139" i="26"/>
  <c r="C139" i="26"/>
  <c r="AA139" i="26" s="1"/>
  <c r="AC139" i="26" s="1"/>
  <c r="AA138" i="26"/>
  <c r="AC138" i="26" s="1"/>
  <c r="AA137" i="26"/>
  <c r="AC137" i="26" s="1"/>
  <c r="AA136" i="26"/>
  <c r="AC136" i="26" s="1"/>
  <c r="AA135" i="26"/>
  <c r="AC135" i="26" s="1"/>
  <c r="AA134" i="26"/>
  <c r="AC134" i="26" s="1"/>
  <c r="AA133" i="26"/>
  <c r="AC133" i="26" s="1"/>
  <c r="AA132" i="26"/>
  <c r="AC132" i="26" s="1"/>
  <c r="AA131" i="26"/>
  <c r="AC131" i="26" s="1"/>
  <c r="AA130" i="26"/>
  <c r="AC130" i="26" s="1"/>
  <c r="AA129" i="26"/>
  <c r="AC129" i="26" s="1"/>
  <c r="AA128" i="26"/>
  <c r="AC128" i="26" s="1"/>
  <c r="AA127" i="26"/>
  <c r="AC127" i="26" s="1"/>
  <c r="AA126" i="26"/>
  <c r="AC126" i="26" s="1"/>
  <c r="Y125" i="26"/>
  <c r="W125" i="26"/>
  <c r="U125" i="26"/>
  <c r="S125" i="26"/>
  <c r="Q125" i="26"/>
  <c r="O125" i="26"/>
  <c r="M125" i="26"/>
  <c r="K125" i="26"/>
  <c r="I125" i="26"/>
  <c r="G125" i="26"/>
  <c r="E125" i="26"/>
  <c r="C125" i="26"/>
  <c r="AA125" i="26" s="1"/>
  <c r="AC125" i="26" s="1"/>
  <c r="AA120" i="26"/>
  <c r="AC120" i="26" s="1"/>
  <c r="AA119" i="26"/>
  <c r="AC119" i="26" s="1"/>
  <c r="AA118" i="26"/>
  <c r="AC118" i="26" s="1"/>
  <c r="AA117" i="26"/>
  <c r="AC117" i="26" s="1"/>
  <c r="AA116" i="26"/>
  <c r="AC116" i="26" s="1"/>
  <c r="AA115" i="26"/>
  <c r="AC115" i="26" s="1"/>
  <c r="AA114" i="26"/>
  <c r="AC114" i="26" s="1"/>
  <c r="AA113" i="26"/>
  <c r="AC113" i="26" s="1"/>
  <c r="AA112" i="26"/>
  <c r="AC112" i="26" s="1"/>
  <c r="AA111" i="26"/>
  <c r="AC111" i="26" s="1"/>
  <c r="AA110" i="26"/>
  <c r="AC110" i="26" s="1"/>
  <c r="AA109" i="26"/>
  <c r="AC109" i="26" s="1"/>
  <c r="AA108" i="26"/>
  <c r="AC108" i="26" s="1"/>
  <c r="AA107" i="26"/>
  <c r="AC107" i="26" s="1"/>
  <c r="AA106" i="26"/>
  <c r="AC106" i="26" s="1"/>
  <c r="AA105" i="26"/>
  <c r="AC105" i="26" s="1"/>
  <c r="AA104" i="26"/>
  <c r="AC104" i="26" s="1"/>
  <c r="AA103" i="26"/>
  <c r="AC103" i="26" s="1"/>
  <c r="AA102" i="26"/>
  <c r="AC102" i="26" s="1"/>
  <c r="AA101" i="26"/>
  <c r="AC101" i="26" s="1"/>
  <c r="AA100" i="26"/>
  <c r="AC100" i="26" s="1"/>
  <c r="Y99" i="26"/>
  <c r="W99" i="26"/>
  <c r="U99" i="26"/>
  <c r="S99" i="26"/>
  <c r="Q99" i="26"/>
  <c r="O99" i="26"/>
  <c r="M99" i="26"/>
  <c r="K99" i="26"/>
  <c r="I99" i="26"/>
  <c r="G99" i="26"/>
  <c r="E99" i="26"/>
  <c r="C99" i="26"/>
  <c r="AA99" i="26" s="1"/>
  <c r="AC99" i="26" s="1"/>
  <c r="AA94" i="26"/>
  <c r="AC94" i="26" s="1"/>
  <c r="AA93" i="26"/>
  <c r="AC93" i="26" s="1"/>
  <c r="AA92" i="26"/>
  <c r="AC92" i="26" s="1"/>
  <c r="AA91" i="26"/>
  <c r="AC91" i="26" s="1"/>
  <c r="AA90" i="26"/>
  <c r="AC90" i="26" s="1"/>
  <c r="AA89" i="26"/>
  <c r="AC89" i="26" s="1"/>
  <c r="AA88" i="26"/>
  <c r="AC88" i="26" s="1"/>
  <c r="AA87" i="26"/>
  <c r="AC87" i="26" s="1"/>
  <c r="AA86" i="26"/>
  <c r="AC86" i="26" s="1"/>
  <c r="AA85" i="26"/>
  <c r="AC85" i="26" s="1"/>
  <c r="AA84" i="26"/>
  <c r="AC84" i="26" s="1"/>
  <c r="AA83" i="26"/>
  <c r="AC83" i="26" s="1"/>
  <c r="AA82" i="26"/>
  <c r="AC82" i="26" s="1"/>
  <c r="AA81" i="26"/>
  <c r="AC81" i="26" s="1"/>
  <c r="AA80" i="26"/>
  <c r="AC80" i="26" s="1"/>
  <c r="AA79" i="26"/>
  <c r="AC79" i="26" s="1"/>
  <c r="Y78" i="26"/>
  <c r="W78" i="26"/>
  <c r="U78" i="26"/>
  <c r="S78" i="26"/>
  <c r="Q78" i="26"/>
  <c r="O78" i="26"/>
  <c r="M78" i="26"/>
  <c r="K78" i="26"/>
  <c r="I78" i="26"/>
  <c r="G78" i="26"/>
  <c r="E78" i="26"/>
  <c r="C78" i="26"/>
  <c r="AA78" i="26" s="1"/>
  <c r="AC78" i="26" s="1"/>
  <c r="AA73" i="26"/>
  <c r="AC73" i="26" s="1"/>
  <c r="AA72" i="26"/>
  <c r="AC72" i="26" s="1"/>
  <c r="AA71" i="26"/>
  <c r="AC71" i="26" s="1"/>
  <c r="AA70" i="26"/>
  <c r="AC70" i="26" s="1"/>
  <c r="AA69" i="26"/>
  <c r="AC69" i="26" s="1"/>
  <c r="AA68" i="26"/>
  <c r="AC68" i="26" s="1"/>
  <c r="AA67" i="26"/>
  <c r="AC67" i="26" s="1"/>
  <c r="AA66" i="26"/>
  <c r="AC66" i="26" s="1"/>
  <c r="AA65" i="26"/>
  <c r="AC65" i="26" s="1"/>
  <c r="AA64" i="26"/>
  <c r="AC64" i="26" s="1"/>
  <c r="AA63" i="26"/>
  <c r="AC63" i="26" s="1"/>
  <c r="AA62" i="26"/>
  <c r="AC62" i="26" s="1"/>
  <c r="AA61" i="26"/>
  <c r="AC61" i="26" s="1"/>
  <c r="AA60" i="26"/>
  <c r="AC60" i="26" s="1"/>
  <c r="AA59" i="26"/>
  <c r="AC59" i="26" s="1"/>
  <c r="AA58" i="26"/>
  <c r="AC58" i="26" s="1"/>
  <c r="AA57" i="26"/>
  <c r="AC57" i="26" s="1"/>
  <c r="AA56" i="26"/>
  <c r="AC56" i="26" s="1"/>
  <c r="AA55" i="26"/>
  <c r="AC55" i="26" s="1"/>
  <c r="AA54" i="26"/>
  <c r="AC54" i="26" s="1"/>
  <c r="AA53" i="26"/>
  <c r="AC53" i="26" s="1"/>
  <c r="AA52" i="26"/>
  <c r="AC52" i="26" s="1"/>
  <c r="AA51" i="26"/>
  <c r="AC51" i="26" s="1"/>
  <c r="AA50" i="26"/>
  <c r="AC50" i="26" s="1"/>
  <c r="AA49" i="26"/>
  <c r="AC49" i="26" s="1"/>
  <c r="AA48" i="26"/>
  <c r="AC48" i="26" s="1"/>
  <c r="AA47" i="26"/>
  <c r="AC47" i="26" s="1"/>
  <c r="AA46" i="26"/>
  <c r="AC46" i="26" s="1"/>
  <c r="AA45" i="26"/>
  <c r="AC45" i="26" s="1"/>
  <c r="AA44" i="26"/>
  <c r="AC44" i="26" s="1"/>
  <c r="AA43" i="26"/>
  <c r="AC43" i="26" s="1"/>
  <c r="AA42" i="26"/>
  <c r="AC42" i="26" s="1"/>
  <c r="AA41" i="26"/>
  <c r="AC41" i="26" s="1"/>
  <c r="Y40" i="26"/>
  <c r="Y160" i="26" s="1"/>
  <c r="W40" i="26"/>
  <c r="W160" i="26" s="1"/>
  <c r="U40" i="26"/>
  <c r="U160" i="26" s="1"/>
  <c r="S40" i="26"/>
  <c r="S160" i="26" s="1"/>
  <c r="Q40" i="26"/>
  <c r="Q160" i="26" s="1"/>
  <c r="O40" i="26"/>
  <c r="O160" i="26" s="1"/>
  <c r="M40" i="26"/>
  <c r="M160" i="26" s="1"/>
  <c r="K40" i="26"/>
  <c r="K160" i="26" s="1"/>
  <c r="I40" i="26"/>
  <c r="I160" i="26" s="1"/>
  <c r="G40" i="26"/>
  <c r="G160" i="26" s="1"/>
  <c r="E40" i="26"/>
  <c r="E160" i="26" s="1"/>
  <c r="C40" i="26"/>
  <c r="C160" i="26" s="1"/>
  <c r="AA160" i="26" s="1"/>
  <c r="AC160" i="26" s="1"/>
  <c r="AA39" i="26"/>
  <c r="AC39" i="26" s="1"/>
  <c r="AA38" i="26"/>
  <c r="AC38" i="26" s="1"/>
  <c r="AA37" i="26"/>
  <c r="AC37" i="26" s="1"/>
  <c r="Y34" i="26"/>
  <c r="W34" i="26"/>
  <c r="U34" i="26"/>
  <c r="S34" i="26"/>
  <c r="Q34" i="26"/>
  <c r="O34" i="26"/>
  <c r="M34" i="26"/>
  <c r="K34" i="26"/>
  <c r="I34" i="26"/>
  <c r="G34" i="26"/>
  <c r="E34" i="26"/>
  <c r="C34" i="26"/>
  <c r="AA33" i="26"/>
  <c r="AC33" i="26" s="1"/>
  <c r="AA32" i="26"/>
  <c r="AC32" i="26" s="1"/>
  <c r="AA31" i="26"/>
  <c r="AC31" i="26" s="1"/>
  <c r="AA30" i="26"/>
  <c r="AC30" i="26" s="1"/>
  <c r="AA29" i="26"/>
  <c r="AC29" i="26" s="1"/>
  <c r="AA28" i="26"/>
  <c r="AC28" i="26" s="1"/>
  <c r="AA27" i="26"/>
  <c r="AC27" i="26" s="1"/>
  <c r="AA26" i="26"/>
  <c r="AC26" i="26" s="1"/>
  <c r="AA25" i="26"/>
  <c r="AC25" i="26" s="1"/>
  <c r="AA24" i="26"/>
  <c r="AC24" i="26" s="1"/>
  <c r="AA23" i="26"/>
  <c r="AC23" i="26" s="1"/>
  <c r="AA22" i="26"/>
  <c r="AC22" i="26" s="1"/>
  <c r="AA21" i="26"/>
  <c r="AC21" i="26" s="1"/>
  <c r="Y20" i="26"/>
  <c r="Y35" i="26" s="1"/>
  <c r="W20" i="26"/>
  <c r="W35" i="26" s="1"/>
  <c r="U20" i="26"/>
  <c r="U35" i="26" s="1"/>
  <c r="S20" i="26"/>
  <c r="S35" i="26" s="1"/>
  <c r="Q20" i="26"/>
  <c r="Q35" i="26" s="1"/>
  <c r="O20" i="26"/>
  <c r="O35" i="26" s="1"/>
  <c r="M20" i="26"/>
  <c r="M35" i="26" s="1"/>
  <c r="K20" i="26"/>
  <c r="K35" i="26" s="1"/>
  <c r="I20" i="26"/>
  <c r="I35" i="26" s="1"/>
  <c r="G20" i="26"/>
  <c r="G35" i="26" s="1"/>
  <c r="E20" i="26"/>
  <c r="E35" i="26" s="1"/>
  <c r="C20" i="26"/>
  <c r="C35" i="26" s="1"/>
  <c r="AA19" i="26"/>
  <c r="AC19" i="26" s="1"/>
  <c r="AA18" i="26"/>
  <c r="AC18" i="26" s="1"/>
  <c r="AA17" i="26"/>
  <c r="AC17" i="26" s="1"/>
  <c r="AA16" i="26"/>
  <c r="AC16" i="26" s="1"/>
  <c r="AA15" i="26"/>
  <c r="AC15" i="26" s="1"/>
  <c r="Y13" i="26"/>
  <c r="W13" i="26"/>
  <c r="U13" i="26"/>
  <c r="S13" i="26"/>
  <c r="Q13" i="26"/>
  <c r="O13" i="26"/>
  <c r="M13" i="26"/>
  <c r="K13" i="26"/>
  <c r="I13" i="26"/>
  <c r="G13" i="26"/>
  <c r="E13" i="26"/>
  <c r="C13" i="26"/>
  <c r="AA11" i="26"/>
  <c r="AC11" i="26" s="1"/>
  <c r="Y10" i="26"/>
  <c r="W10" i="26"/>
  <c r="X39" i="26" s="1"/>
  <c r="U10" i="26"/>
  <c r="S10" i="26"/>
  <c r="T11" i="26" s="1"/>
  <c r="Q10" i="26"/>
  <c r="O10" i="26"/>
  <c r="P51" i="26" s="1"/>
  <c r="M10" i="26"/>
  <c r="K10" i="26"/>
  <c r="I10" i="26"/>
  <c r="G10" i="26"/>
  <c r="H39" i="26" s="1"/>
  <c r="E10" i="26"/>
  <c r="C10" i="26"/>
  <c r="D61" i="26" s="1"/>
  <c r="AA9" i="26"/>
  <c r="AC9" i="26" s="1"/>
  <c r="Z9" i="26"/>
  <c r="X9" i="26"/>
  <c r="V9" i="26"/>
  <c r="T9" i="26"/>
  <c r="R9" i="26"/>
  <c r="P9" i="26"/>
  <c r="N9" i="26"/>
  <c r="L9" i="26"/>
  <c r="J9" i="26"/>
  <c r="H9" i="26"/>
  <c r="F9" i="26"/>
  <c r="D9" i="26"/>
  <c r="AA8" i="26"/>
  <c r="AC8" i="26" s="1"/>
  <c r="Z8" i="26"/>
  <c r="X8" i="26"/>
  <c r="V8" i="26"/>
  <c r="T8" i="26"/>
  <c r="R8" i="26"/>
  <c r="P8" i="26"/>
  <c r="N8" i="26"/>
  <c r="L8" i="26"/>
  <c r="J8" i="26"/>
  <c r="H8" i="26"/>
  <c r="F8" i="26"/>
  <c r="D8" i="26"/>
  <c r="AA7" i="26"/>
  <c r="AC7" i="26" s="1"/>
  <c r="Z7" i="26"/>
  <c r="X7" i="26"/>
  <c r="V7" i="26"/>
  <c r="T7" i="26"/>
  <c r="R7" i="26"/>
  <c r="P7" i="26"/>
  <c r="N7" i="26"/>
  <c r="L7" i="26"/>
  <c r="J7" i="26"/>
  <c r="H7" i="26"/>
  <c r="F7" i="26"/>
  <c r="D7" i="26"/>
  <c r="AA6" i="26"/>
  <c r="AC6" i="26" s="1"/>
  <c r="Z6" i="26"/>
  <c r="X6" i="26"/>
  <c r="V6" i="26"/>
  <c r="T6" i="26"/>
  <c r="R6" i="26"/>
  <c r="P6" i="26"/>
  <c r="N6" i="26"/>
  <c r="L6" i="26"/>
  <c r="J6" i="26"/>
  <c r="H6" i="26"/>
  <c r="F6" i="26"/>
  <c r="D6" i="26"/>
  <c r="AA5" i="26"/>
  <c r="AC5" i="26" s="1"/>
  <c r="Z5" i="26"/>
  <c r="X5" i="26"/>
  <c r="V5" i="26"/>
  <c r="T5" i="26"/>
  <c r="R5" i="26"/>
  <c r="P5" i="26"/>
  <c r="N5" i="26"/>
  <c r="L5" i="26"/>
  <c r="J5" i="26"/>
  <c r="H5" i="26"/>
  <c r="F5" i="26"/>
  <c r="D5" i="26"/>
  <c r="AA4" i="26"/>
  <c r="AC4" i="26" s="1"/>
  <c r="Z4" i="26"/>
  <c r="X4" i="26"/>
  <c r="V4" i="26"/>
  <c r="T4" i="26"/>
  <c r="R4" i="26"/>
  <c r="P4" i="26"/>
  <c r="N4" i="26"/>
  <c r="L4" i="26"/>
  <c r="J4" i="26"/>
  <c r="H4" i="26"/>
  <c r="F4" i="26"/>
  <c r="D4" i="26"/>
  <c r="AA3" i="26"/>
  <c r="AB7" i="26" s="1"/>
  <c r="Z3" i="26"/>
  <c r="X3" i="26"/>
  <c r="V3" i="26"/>
  <c r="T3" i="26"/>
  <c r="R3" i="26"/>
  <c r="P3" i="26"/>
  <c r="N3" i="26"/>
  <c r="L3" i="26"/>
  <c r="J3" i="26"/>
  <c r="H3" i="26"/>
  <c r="F3" i="26"/>
  <c r="D3" i="26"/>
  <c r="AA164" i="25"/>
  <c r="AC164" i="25" s="1"/>
  <c r="AA163" i="25"/>
  <c r="AC163" i="25" s="1"/>
  <c r="AA162" i="25"/>
  <c r="AC162" i="25" s="1"/>
  <c r="Y159" i="25"/>
  <c r="W159" i="25"/>
  <c r="U159" i="25"/>
  <c r="S159" i="25"/>
  <c r="Q159" i="25"/>
  <c r="O159" i="25"/>
  <c r="M159" i="25"/>
  <c r="K159" i="25"/>
  <c r="I159" i="25"/>
  <c r="G159" i="25"/>
  <c r="E159" i="25"/>
  <c r="C159" i="25"/>
  <c r="AA159" i="25" s="1"/>
  <c r="AC159" i="25" s="1"/>
  <c r="AA158" i="25"/>
  <c r="AC158" i="25" s="1"/>
  <c r="AA157" i="25"/>
  <c r="AC157" i="25" s="1"/>
  <c r="AA156" i="25"/>
  <c r="AC156" i="25" s="1"/>
  <c r="AA151" i="25"/>
  <c r="AC151" i="25" s="1"/>
  <c r="AA150" i="25"/>
  <c r="AC150" i="25" s="1"/>
  <c r="AA149" i="25"/>
  <c r="AC149" i="25" s="1"/>
  <c r="AA148" i="25"/>
  <c r="AC148" i="25" s="1"/>
  <c r="AA147" i="25"/>
  <c r="AC147" i="25" s="1"/>
  <c r="AA146" i="25"/>
  <c r="AC146" i="25" s="1"/>
  <c r="AA144" i="25"/>
  <c r="AC144" i="25" s="1"/>
  <c r="AA143" i="25"/>
  <c r="AC143" i="25" s="1"/>
  <c r="AA140" i="25"/>
  <c r="AC140" i="25" s="1"/>
  <c r="Y139" i="25"/>
  <c r="W139" i="25"/>
  <c r="U139" i="25"/>
  <c r="S139" i="25"/>
  <c r="Q139" i="25"/>
  <c r="O139" i="25"/>
  <c r="M139" i="25"/>
  <c r="K139" i="25"/>
  <c r="I139" i="25"/>
  <c r="G139" i="25"/>
  <c r="E139" i="25"/>
  <c r="C139" i="25"/>
  <c r="AA138" i="25"/>
  <c r="AC138" i="25" s="1"/>
  <c r="AA137" i="25"/>
  <c r="AC137" i="25" s="1"/>
  <c r="AA136" i="25"/>
  <c r="AC136" i="25" s="1"/>
  <c r="AA135" i="25"/>
  <c r="AC135" i="25" s="1"/>
  <c r="AA134" i="25"/>
  <c r="AC134" i="25" s="1"/>
  <c r="AA133" i="25"/>
  <c r="AC133" i="25" s="1"/>
  <c r="AA132" i="25"/>
  <c r="AC132" i="25" s="1"/>
  <c r="AA131" i="25"/>
  <c r="AC131" i="25" s="1"/>
  <c r="AA130" i="25"/>
  <c r="AC130" i="25" s="1"/>
  <c r="AA129" i="25"/>
  <c r="AC129" i="25" s="1"/>
  <c r="AA128" i="25"/>
  <c r="AC128" i="25" s="1"/>
  <c r="AA127" i="25"/>
  <c r="AC127" i="25" s="1"/>
  <c r="AA126" i="25"/>
  <c r="AC126" i="25" s="1"/>
  <c r="Y125" i="25"/>
  <c r="W125" i="25"/>
  <c r="U125" i="25"/>
  <c r="S125" i="25"/>
  <c r="Q125" i="25"/>
  <c r="O125" i="25"/>
  <c r="M125" i="25"/>
  <c r="K125" i="25"/>
  <c r="I125" i="25"/>
  <c r="G125" i="25"/>
  <c r="E125" i="25"/>
  <c r="C125" i="25"/>
  <c r="AA125" i="25" s="1"/>
  <c r="AC125" i="25" s="1"/>
  <c r="AA120" i="25"/>
  <c r="AC120" i="25" s="1"/>
  <c r="AA119" i="25"/>
  <c r="AC119" i="25" s="1"/>
  <c r="AA118" i="25"/>
  <c r="AC118" i="25" s="1"/>
  <c r="AA117" i="25"/>
  <c r="AC117" i="25" s="1"/>
  <c r="AA116" i="25"/>
  <c r="AC116" i="25" s="1"/>
  <c r="AA115" i="25"/>
  <c r="AC115" i="25" s="1"/>
  <c r="AA114" i="25"/>
  <c r="AC114" i="25" s="1"/>
  <c r="AA113" i="25"/>
  <c r="AC113" i="25" s="1"/>
  <c r="AA112" i="25"/>
  <c r="AC112" i="25" s="1"/>
  <c r="AA111" i="25"/>
  <c r="AC111" i="25" s="1"/>
  <c r="AA110" i="25"/>
  <c r="AC110" i="25" s="1"/>
  <c r="AA109" i="25"/>
  <c r="AC109" i="25" s="1"/>
  <c r="AA108" i="25"/>
  <c r="AC108" i="25" s="1"/>
  <c r="AA107" i="25"/>
  <c r="AC107" i="25" s="1"/>
  <c r="AA106" i="25"/>
  <c r="AC106" i="25" s="1"/>
  <c r="AA105" i="25"/>
  <c r="AC105" i="25" s="1"/>
  <c r="AA104" i="25"/>
  <c r="AC104" i="25" s="1"/>
  <c r="AA103" i="25"/>
  <c r="AC103" i="25" s="1"/>
  <c r="AA102" i="25"/>
  <c r="AC102" i="25" s="1"/>
  <c r="AA101" i="25"/>
  <c r="AC101" i="25" s="1"/>
  <c r="AA100" i="25"/>
  <c r="AC100" i="25" s="1"/>
  <c r="Y99" i="25"/>
  <c r="W99" i="25"/>
  <c r="U99" i="25"/>
  <c r="S99" i="25"/>
  <c r="Q99" i="25"/>
  <c r="O99" i="25"/>
  <c r="M99" i="25"/>
  <c r="K99" i="25"/>
  <c r="I99" i="25"/>
  <c r="G99" i="25"/>
  <c r="E99" i="25"/>
  <c r="C99" i="25"/>
  <c r="AA99" i="25" s="1"/>
  <c r="AC99" i="25" s="1"/>
  <c r="AA94" i="25"/>
  <c r="AC94" i="25" s="1"/>
  <c r="AA93" i="25"/>
  <c r="AC93" i="25" s="1"/>
  <c r="AA92" i="25"/>
  <c r="AC92" i="25" s="1"/>
  <c r="AA91" i="25"/>
  <c r="AC91" i="25" s="1"/>
  <c r="AA90" i="25"/>
  <c r="AC90" i="25" s="1"/>
  <c r="AA89" i="25"/>
  <c r="AC89" i="25" s="1"/>
  <c r="AA88" i="25"/>
  <c r="AC88" i="25" s="1"/>
  <c r="AA87" i="25"/>
  <c r="AC87" i="25" s="1"/>
  <c r="AA86" i="25"/>
  <c r="AC86" i="25" s="1"/>
  <c r="AA85" i="25"/>
  <c r="AC85" i="25" s="1"/>
  <c r="AA84" i="25"/>
  <c r="AC84" i="25" s="1"/>
  <c r="AA83" i="25"/>
  <c r="AC83" i="25" s="1"/>
  <c r="AA82" i="25"/>
  <c r="AC82" i="25" s="1"/>
  <c r="AA81" i="25"/>
  <c r="AC81" i="25" s="1"/>
  <c r="AA80" i="25"/>
  <c r="AC80" i="25" s="1"/>
  <c r="AA79" i="25"/>
  <c r="AC79" i="25" s="1"/>
  <c r="Y78" i="25"/>
  <c r="W78" i="25"/>
  <c r="U78" i="25"/>
  <c r="S78" i="25"/>
  <c r="Q78" i="25"/>
  <c r="O78" i="25"/>
  <c r="M78" i="25"/>
  <c r="K78" i="25"/>
  <c r="I78" i="25"/>
  <c r="G78" i="25"/>
  <c r="E78" i="25"/>
  <c r="C78" i="25"/>
  <c r="AA78" i="25" s="1"/>
  <c r="AC78" i="25" s="1"/>
  <c r="AA73" i="25"/>
  <c r="AC73" i="25" s="1"/>
  <c r="AA72" i="25"/>
  <c r="AC72" i="25" s="1"/>
  <c r="AA71" i="25"/>
  <c r="AC71" i="25" s="1"/>
  <c r="AA70" i="25"/>
  <c r="AC70" i="25" s="1"/>
  <c r="AA69" i="25"/>
  <c r="AC69" i="25" s="1"/>
  <c r="AA68" i="25"/>
  <c r="AC68" i="25" s="1"/>
  <c r="AA67" i="25"/>
  <c r="AC67" i="25" s="1"/>
  <c r="AA66" i="25"/>
  <c r="AC66" i="25" s="1"/>
  <c r="AA65" i="25"/>
  <c r="AC65" i="25" s="1"/>
  <c r="AA64" i="25"/>
  <c r="AC64" i="25" s="1"/>
  <c r="AA63" i="25"/>
  <c r="AC63" i="25" s="1"/>
  <c r="AA62" i="25"/>
  <c r="AC62" i="25" s="1"/>
  <c r="AA61" i="25"/>
  <c r="AC61" i="25" s="1"/>
  <c r="AA60" i="25"/>
  <c r="AC60" i="25" s="1"/>
  <c r="AA59" i="25"/>
  <c r="AC59" i="25" s="1"/>
  <c r="AA58" i="25"/>
  <c r="AC58" i="25" s="1"/>
  <c r="AA57" i="25"/>
  <c r="AC57" i="25" s="1"/>
  <c r="AA56" i="25"/>
  <c r="AC56" i="25" s="1"/>
  <c r="AA55" i="25"/>
  <c r="AC55" i="25" s="1"/>
  <c r="AA54" i="25"/>
  <c r="AC54" i="25" s="1"/>
  <c r="AA53" i="25"/>
  <c r="AC53" i="25" s="1"/>
  <c r="AA52" i="25"/>
  <c r="AC52" i="25" s="1"/>
  <c r="AA51" i="25"/>
  <c r="AC51" i="25" s="1"/>
  <c r="AA50" i="25"/>
  <c r="AC50" i="25" s="1"/>
  <c r="AA49" i="25"/>
  <c r="AC49" i="25" s="1"/>
  <c r="AA48" i="25"/>
  <c r="AC48" i="25" s="1"/>
  <c r="AA47" i="25"/>
  <c r="AC47" i="25" s="1"/>
  <c r="AA46" i="25"/>
  <c r="AC46" i="25" s="1"/>
  <c r="AA45" i="25"/>
  <c r="AC45" i="25" s="1"/>
  <c r="AA44" i="25"/>
  <c r="AC44" i="25" s="1"/>
  <c r="AA43" i="25"/>
  <c r="AC43" i="25" s="1"/>
  <c r="AA42" i="25"/>
  <c r="AC42" i="25" s="1"/>
  <c r="AA41" i="25"/>
  <c r="AC41" i="25" s="1"/>
  <c r="Y40" i="25"/>
  <c r="Y160" i="25" s="1"/>
  <c r="W40" i="25"/>
  <c r="W160" i="25" s="1"/>
  <c r="U40" i="25"/>
  <c r="U160" i="25" s="1"/>
  <c r="S40" i="25"/>
  <c r="S160" i="25" s="1"/>
  <c r="Q40" i="25"/>
  <c r="Q160" i="25" s="1"/>
  <c r="O40" i="25"/>
  <c r="O160" i="25" s="1"/>
  <c r="M40" i="25"/>
  <c r="M160" i="25" s="1"/>
  <c r="K40" i="25"/>
  <c r="K160" i="25" s="1"/>
  <c r="I40" i="25"/>
  <c r="I160" i="25" s="1"/>
  <c r="G40" i="25"/>
  <c r="G160" i="25" s="1"/>
  <c r="E40" i="25"/>
  <c r="E160" i="25" s="1"/>
  <c r="C40" i="25"/>
  <c r="C160" i="25" s="1"/>
  <c r="AA39" i="25"/>
  <c r="AC39" i="25" s="1"/>
  <c r="AA38" i="25"/>
  <c r="AC38" i="25" s="1"/>
  <c r="AA37" i="25"/>
  <c r="AC37" i="25" s="1"/>
  <c r="Y34" i="25"/>
  <c r="W34" i="25"/>
  <c r="U34" i="25"/>
  <c r="S34" i="25"/>
  <c r="Q34" i="25"/>
  <c r="O34" i="25"/>
  <c r="M34" i="25"/>
  <c r="K34" i="25"/>
  <c r="I34" i="25"/>
  <c r="G34" i="25"/>
  <c r="E34" i="25"/>
  <c r="C34" i="25"/>
  <c r="AA34" i="25" s="1"/>
  <c r="AC34" i="25" s="1"/>
  <c r="AA33" i="25"/>
  <c r="AC33" i="25" s="1"/>
  <c r="AA32" i="25"/>
  <c r="AC32" i="25" s="1"/>
  <c r="AA31" i="25"/>
  <c r="AC31" i="25" s="1"/>
  <c r="AA30" i="25"/>
  <c r="AC30" i="25" s="1"/>
  <c r="AA29" i="25"/>
  <c r="AC29" i="25" s="1"/>
  <c r="AA28" i="25"/>
  <c r="AC28" i="25" s="1"/>
  <c r="AA27" i="25"/>
  <c r="AC27" i="25" s="1"/>
  <c r="AA26" i="25"/>
  <c r="AC26" i="25" s="1"/>
  <c r="AA25" i="25"/>
  <c r="AC25" i="25" s="1"/>
  <c r="AA24" i="25"/>
  <c r="AC24" i="25" s="1"/>
  <c r="AA23" i="25"/>
  <c r="AC23" i="25" s="1"/>
  <c r="AA22" i="25"/>
  <c r="AC22" i="25" s="1"/>
  <c r="AA21" i="25"/>
  <c r="AC21" i="25" s="1"/>
  <c r="Y20" i="25"/>
  <c r="Y35" i="25" s="1"/>
  <c r="W20" i="25"/>
  <c r="U20" i="25"/>
  <c r="U35" i="25" s="1"/>
  <c r="S20" i="25"/>
  <c r="Q20" i="25"/>
  <c r="Q35" i="25" s="1"/>
  <c r="O20" i="25"/>
  <c r="M20" i="25"/>
  <c r="M35" i="25" s="1"/>
  <c r="K20" i="25"/>
  <c r="I20" i="25"/>
  <c r="I35" i="25" s="1"/>
  <c r="G20" i="25"/>
  <c r="E20" i="25"/>
  <c r="E35" i="25" s="1"/>
  <c r="C20" i="25"/>
  <c r="AA19" i="25"/>
  <c r="AC19" i="25" s="1"/>
  <c r="AA18" i="25"/>
  <c r="AC18" i="25" s="1"/>
  <c r="AA17" i="25"/>
  <c r="AC17" i="25" s="1"/>
  <c r="AA16" i="25"/>
  <c r="AC16" i="25" s="1"/>
  <c r="AA15" i="25"/>
  <c r="AC15" i="25" s="1"/>
  <c r="Y13" i="25"/>
  <c r="W13" i="25"/>
  <c r="U13" i="25"/>
  <c r="S13" i="25"/>
  <c r="Q13" i="25"/>
  <c r="O13" i="25"/>
  <c r="M13" i="25"/>
  <c r="K13" i="25"/>
  <c r="I13" i="25"/>
  <c r="G13" i="25"/>
  <c r="E13" i="25"/>
  <c r="C13" i="25"/>
  <c r="AA11" i="25"/>
  <c r="AC11" i="25" s="1"/>
  <c r="Y10" i="25"/>
  <c r="Z13" i="25" s="1"/>
  <c r="W10" i="25"/>
  <c r="X60" i="25" s="1"/>
  <c r="V10" i="25"/>
  <c r="U10" i="25"/>
  <c r="V13" i="25" s="1"/>
  <c r="S10" i="25"/>
  <c r="T66" i="25" s="1"/>
  <c r="Q10" i="25"/>
  <c r="R13" i="25" s="1"/>
  <c r="O10" i="25"/>
  <c r="P40" i="25" s="1"/>
  <c r="M10" i="25"/>
  <c r="N10" i="25" s="1"/>
  <c r="K10" i="25"/>
  <c r="L40" i="25" s="1"/>
  <c r="I10" i="25"/>
  <c r="J10" i="25" s="1"/>
  <c r="G10" i="25"/>
  <c r="H60" i="25" s="1"/>
  <c r="E10" i="25"/>
  <c r="F10" i="25" s="1"/>
  <c r="C10" i="25"/>
  <c r="D40" i="25" s="1"/>
  <c r="AA9" i="25"/>
  <c r="AC9" i="25" s="1"/>
  <c r="Z9" i="25"/>
  <c r="X9" i="25"/>
  <c r="V9" i="25"/>
  <c r="T9" i="25"/>
  <c r="R9" i="25"/>
  <c r="P9" i="25"/>
  <c r="N9" i="25"/>
  <c r="L9" i="25"/>
  <c r="J9" i="25"/>
  <c r="H9" i="25"/>
  <c r="F9" i="25"/>
  <c r="D9" i="25"/>
  <c r="AA8" i="25"/>
  <c r="AC8" i="25" s="1"/>
  <c r="Z8" i="25"/>
  <c r="X8" i="25"/>
  <c r="V8" i="25"/>
  <c r="T8" i="25"/>
  <c r="R8" i="25"/>
  <c r="P8" i="25"/>
  <c r="N8" i="25"/>
  <c r="L8" i="25"/>
  <c r="J8" i="25"/>
  <c r="H8" i="25"/>
  <c r="F8" i="25"/>
  <c r="D8" i="25"/>
  <c r="AA7" i="25"/>
  <c r="AC7" i="25" s="1"/>
  <c r="Z7" i="25"/>
  <c r="X7" i="25"/>
  <c r="V7" i="25"/>
  <c r="T7" i="25"/>
  <c r="R7" i="25"/>
  <c r="P7" i="25"/>
  <c r="N7" i="25"/>
  <c r="L7" i="25"/>
  <c r="J7" i="25"/>
  <c r="H7" i="25"/>
  <c r="F7" i="25"/>
  <c r="D7" i="25"/>
  <c r="AA6" i="25"/>
  <c r="AC6" i="25" s="1"/>
  <c r="Z6" i="25"/>
  <c r="X6" i="25"/>
  <c r="V6" i="25"/>
  <c r="T6" i="25"/>
  <c r="R6" i="25"/>
  <c r="P6" i="25"/>
  <c r="N6" i="25"/>
  <c r="L6" i="25"/>
  <c r="J6" i="25"/>
  <c r="H6" i="25"/>
  <c r="F6" i="25"/>
  <c r="D6" i="25"/>
  <c r="AA5" i="25"/>
  <c r="AC5" i="25" s="1"/>
  <c r="Z5" i="25"/>
  <c r="X5" i="25"/>
  <c r="V5" i="25"/>
  <c r="T5" i="25"/>
  <c r="R5" i="25"/>
  <c r="P5" i="25"/>
  <c r="N5" i="25"/>
  <c r="L5" i="25"/>
  <c r="J5" i="25"/>
  <c r="H5" i="25"/>
  <c r="F5" i="25"/>
  <c r="D5" i="25"/>
  <c r="AA4" i="25"/>
  <c r="AC4" i="25" s="1"/>
  <c r="Z4" i="25"/>
  <c r="X4" i="25"/>
  <c r="V4" i="25"/>
  <c r="T4" i="25"/>
  <c r="R4" i="25"/>
  <c r="P4" i="25"/>
  <c r="N4" i="25"/>
  <c r="L4" i="25"/>
  <c r="J4" i="25"/>
  <c r="H4" i="25"/>
  <c r="F4" i="25"/>
  <c r="D4" i="25"/>
  <c r="AA3" i="25"/>
  <c r="Z3" i="25"/>
  <c r="X3" i="25"/>
  <c r="V3" i="25"/>
  <c r="T3" i="25"/>
  <c r="R3" i="25"/>
  <c r="P3" i="25"/>
  <c r="N3" i="25"/>
  <c r="L3" i="25"/>
  <c r="J3" i="25"/>
  <c r="H3" i="25"/>
  <c r="F3" i="25"/>
  <c r="D3" i="25"/>
  <c r="AA164" i="24"/>
  <c r="AC164" i="24" s="1"/>
  <c r="AA163" i="24"/>
  <c r="AC163" i="24" s="1"/>
  <c r="AA162" i="24"/>
  <c r="AC162" i="24" s="1"/>
  <c r="Y159" i="24"/>
  <c r="W159" i="24"/>
  <c r="U159" i="24"/>
  <c r="S159" i="24"/>
  <c r="Q159" i="24"/>
  <c r="O159" i="24"/>
  <c r="M159" i="24"/>
  <c r="K159" i="24"/>
  <c r="I159" i="24"/>
  <c r="G159" i="24"/>
  <c r="E159" i="24"/>
  <c r="C159" i="24"/>
  <c r="AA159" i="24" s="1"/>
  <c r="AC159" i="24" s="1"/>
  <c r="AA158" i="24"/>
  <c r="AC158" i="24" s="1"/>
  <c r="AA157" i="24"/>
  <c r="AC157" i="24" s="1"/>
  <c r="AA156" i="24"/>
  <c r="AC156" i="24" s="1"/>
  <c r="AA151" i="24"/>
  <c r="AC151" i="24" s="1"/>
  <c r="AA150" i="24"/>
  <c r="AC150" i="24" s="1"/>
  <c r="AA149" i="24"/>
  <c r="AC149" i="24" s="1"/>
  <c r="AA148" i="24"/>
  <c r="AC148" i="24" s="1"/>
  <c r="AA147" i="24"/>
  <c r="AC147" i="24" s="1"/>
  <c r="AA146" i="24"/>
  <c r="AC146" i="24" s="1"/>
  <c r="AA144" i="24"/>
  <c r="AC144" i="24" s="1"/>
  <c r="AA143" i="24"/>
  <c r="AC143" i="24" s="1"/>
  <c r="AA140" i="24"/>
  <c r="AC140" i="24" s="1"/>
  <c r="Y139" i="24"/>
  <c r="W139" i="24"/>
  <c r="U139" i="24"/>
  <c r="S139" i="24"/>
  <c r="Q139" i="24"/>
  <c r="O139" i="24"/>
  <c r="M139" i="24"/>
  <c r="K139" i="24"/>
  <c r="I139" i="24"/>
  <c r="G139" i="24"/>
  <c r="E139" i="24"/>
  <c r="C139" i="24"/>
  <c r="AA139" i="24" s="1"/>
  <c r="AC139" i="24" s="1"/>
  <c r="AA138" i="24"/>
  <c r="AC138" i="24" s="1"/>
  <c r="AA137" i="24"/>
  <c r="AC137" i="24" s="1"/>
  <c r="AA136" i="24"/>
  <c r="AC136" i="24" s="1"/>
  <c r="AA135" i="24"/>
  <c r="AC135" i="24" s="1"/>
  <c r="AA134" i="24"/>
  <c r="AC134" i="24" s="1"/>
  <c r="AA133" i="24"/>
  <c r="AC133" i="24" s="1"/>
  <c r="AA132" i="24"/>
  <c r="AC132" i="24" s="1"/>
  <c r="AA131" i="24"/>
  <c r="AC131" i="24" s="1"/>
  <c r="AA130" i="24"/>
  <c r="AC130" i="24" s="1"/>
  <c r="AA129" i="24"/>
  <c r="AC129" i="24" s="1"/>
  <c r="AA128" i="24"/>
  <c r="AC128" i="24" s="1"/>
  <c r="AA127" i="24"/>
  <c r="AC127" i="24" s="1"/>
  <c r="AA126" i="24"/>
  <c r="AC126" i="24" s="1"/>
  <c r="Y125" i="24"/>
  <c r="W125" i="24"/>
  <c r="U125" i="24"/>
  <c r="S125" i="24"/>
  <c r="Q125" i="24"/>
  <c r="O125" i="24"/>
  <c r="M125" i="24"/>
  <c r="K125" i="24"/>
  <c r="I125" i="24"/>
  <c r="G125" i="24"/>
  <c r="E125" i="24"/>
  <c r="C125" i="24"/>
  <c r="AA125" i="24" s="1"/>
  <c r="AC125" i="24" s="1"/>
  <c r="AA120" i="24"/>
  <c r="AC120" i="24" s="1"/>
  <c r="AA119" i="24"/>
  <c r="AC119" i="24" s="1"/>
  <c r="AA118" i="24"/>
  <c r="AC118" i="24" s="1"/>
  <c r="AA117" i="24"/>
  <c r="AC117" i="24" s="1"/>
  <c r="AA116" i="24"/>
  <c r="AC116" i="24" s="1"/>
  <c r="AA115" i="24"/>
  <c r="AC115" i="24" s="1"/>
  <c r="AA114" i="24"/>
  <c r="AC114" i="24" s="1"/>
  <c r="AA113" i="24"/>
  <c r="AC113" i="24" s="1"/>
  <c r="AA112" i="24"/>
  <c r="AC112" i="24" s="1"/>
  <c r="AA111" i="24"/>
  <c r="AC111" i="24" s="1"/>
  <c r="AA110" i="24"/>
  <c r="AC110" i="24" s="1"/>
  <c r="AA109" i="24"/>
  <c r="AC109" i="24" s="1"/>
  <c r="AA108" i="24"/>
  <c r="AC108" i="24" s="1"/>
  <c r="AA107" i="24"/>
  <c r="AC107" i="24" s="1"/>
  <c r="AA106" i="24"/>
  <c r="AC106" i="24" s="1"/>
  <c r="AA105" i="24"/>
  <c r="AC105" i="24" s="1"/>
  <c r="AA104" i="24"/>
  <c r="AC104" i="24" s="1"/>
  <c r="AA103" i="24"/>
  <c r="AC103" i="24" s="1"/>
  <c r="AA102" i="24"/>
  <c r="AC102" i="24" s="1"/>
  <c r="AA101" i="24"/>
  <c r="AC101" i="24" s="1"/>
  <c r="AA100" i="24"/>
  <c r="AC100" i="24" s="1"/>
  <c r="Y99" i="24"/>
  <c r="W99" i="24"/>
  <c r="U99" i="24"/>
  <c r="S99" i="24"/>
  <c r="Q99" i="24"/>
  <c r="O99" i="24"/>
  <c r="M99" i="24"/>
  <c r="K99" i="24"/>
  <c r="I99" i="24"/>
  <c r="G99" i="24"/>
  <c r="E99" i="24"/>
  <c r="C99" i="24"/>
  <c r="AA99" i="24" s="1"/>
  <c r="AC99" i="24" s="1"/>
  <c r="AA94" i="24"/>
  <c r="AC94" i="24" s="1"/>
  <c r="AA93" i="24"/>
  <c r="AC93" i="24" s="1"/>
  <c r="AA92" i="24"/>
  <c r="AC92" i="24" s="1"/>
  <c r="AA91" i="24"/>
  <c r="AC91" i="24" s="1"/>
  <c r="AA90" i="24"/>
  <c r="AC90" i="24" s="1"/>
  <c r="AA89" i="24"/>
  <c r="AC89" i="24" s="1"/>
  <c r="AA88" i="24"/>
  <c r="AC88" i="24" s="1"/>
  <c r="AA87" i="24"/>
  <c r="AC87" i="24" s="1"/>
  <c r="AA86" i="24"/>
  <c r="AC86" i="24" s="1"/>
  <c r="AA85" i="24"/>
  <c r="AC85" i="24" s="1"/>
  <c r="AA84" i="24"/>
  <c r="AC84" i="24" s="1"/>
  <c r="AA83" i="24"/>
  <c r="AC83" i="24" s="1"/>
  <c r="AA82" i="24"/>
  <c r="AC82" i="24" s="1"/>
  <c r="AA81" i="24"/>
  <c r="AC81" i="24" s="1"/>
  <c r="AA80" i="24"/>
  <c r="AC80" i="24" s="1"/>
  <c r="AA79" i="24"/>
  <c r="AC79" i="24" s="1"/>
  <c r="Y78" i="24"/>
  <c r="W78" i="24"/>
  <c r="U78" i="24"/>
  <c r="S78" i="24"/>
  <c r="Q78" i="24"/>
  <c r="O78" i="24"/>
  <c r="M78" i="24"/>
  <c r="K78" i="24"/>
  <c r="I78" i="24"/>
  <c r="G78" i="24"/>
  <c r="E78" i="24"/>
  <c r="C78" i="24"/>
  <c r="AA78" i="24" s="1"/>
  <c r="AC78" i="24" s="1"/>
  <c r="AA73" i="24"/>
  <c r="AC73" i="24" s="1"/>
  <c r="AA72" i="24"/>
  <c r="AC72" i="24" s="1"/>
  <c r="AA71" i="24"/>
  <c r="AC71" i="24" s="1"/>
  <c r="AA70" i="24"/>
  <c r="AC70" i="24" s="1"/>
  <c r="AA69" i="24"/>
  <c r="AC69" i="24" s="1"/>
  <c r="AA68" i="24"/>
  <c r="AC68" i="24" s="1"/>
  <c r="AA67" i="24"/>
  <c r="AC67" i="24" s="1"/>
  <c r="AA66" i="24"/>
  <c r="AC66" i="24" s="1"/>
  <c r="AA65" i="24"/>
  <c r="AC65" i="24" s="1"/>
  <c r="AA64" i="24"/>
  <c r="AC64" i="24" s="1"/>
  <c r="AA63" i="24"/>
  <c r="AC63" i="24" s="1"/>
  <c r="AA62" i="24"/>
  <c r="AC62" i="24" s="1"/>
  <c r="AA61" i="24"/>
  <c r="AC61" i="24" s="1"/>
  <c r="AA60" i="24"/>
  <c r="AC60" i="24" s="1"/>
  <c r="AA59" i="24"/>
  <c r="AC59" i="24" s="1"/>
  <c r="AA58" i="24"/>
  <c r="AC58" i="24" s="1"/>
  <c r="AA57" i="24"/>
  <c r="AC57" i="24" s="1"/>
  <c r="AA56" i="24"/>
  <c r="AC56" i="24" s="1"/>
  <c r="AA55" i="24"/>
  <c r="AC55" i="24" s="1"/>
  <c r="AA54" i="24"/>
  <c r="AC54" i="24" s="1"/>
  <c r="AA53" i="24"/>
  <c r="AC53" i="24" s="1"/>
  <c r="AA52" i="24"/>
  <c r="AC52" i="24" s="1"/>
  <c r="AA51" i="24"/>
  <c r="AC51" i="24" s="1"/>
  <c r="AA50" i="24"/>
  <c r="AC50" i="24" s="1"/>
  <c r="AA49" i="24"/>
  <c r="AC49" i="24" s="1"/>
  <c r="AA48" i="24"/>
  <c r="AC48" i="24" s="1"/>
  <c r="AA47" i="24"/>
  <c r="AC47" i="24" s="1"/>
  <c r="AA46" i="24"/>
  <c r="AC46" i="24" s="1"/>
  <c r="AA45" i="24"/>
  <c r="AC45" i="24" s="1"/>
  <c r="AA44" i="24"/>
  <c r="AC44" i="24" s="1"/>
  <c r="AA43" i="24"/>
  <c r="AC43" i="24" s="1"/>
  <c r="AA42" i="24"/>
  <c r="AC42" i="24" s="1"/>
  <c r="AA41" i="24"/>
  <c r="AC41" i="24" s="1"/>
  <c r="Y40" i="24"/>
  <c r="Y160" i="24" s="1"/>
  <c r="W40" i="24"/>
  <c r="W160" i="24" s="1"/>
  <c r="U40" i="24"/>
  <c r="U160" i="24" s="1"/>
  <c r="S40" i="24"/>
  <c r="S160" i="24" s="1"/>
  <c r="Q40" i="24"/>
  <c r="Q160" i="24" s="1"/>
  <c r="O40" i="24"/>
  <c r="O160" i="24" s="1"/>
  <c r="M40" i="24"/>
  <c r="M160" i="24" s="1"/>
  <c r="K40" i="24"/>
  <c r="K160" i="24" s="1"/>
  <c r="I40" i="24"/>
  <c r="I160" i="24" s="1"/>
  <c r="G40" i="24"/>
  <c r="G160" i="24" s="1"/>
  <c r="E40" i="24"/>
  <c r="E160" i="24" s="1"/>
  <c r="C40" i="24"/>
  <c r="C160" i="24" s="1"/>
  <c r="AA39" i="24"/>
  <c r="AC39" i="24" s="1"/>
  <c r="AA38" i="24"/>
  <c r="AC38" i="24" s="1"/>
  <c r="AA37" i="24"/>
  <c r="AC37" i="24" s="1"/>
  <c r="Y34" i="24"/>
  <c r="W34" i="24"/>
  <c r="U34" i="24"/>
  <c r="S34" i="24"/>
  <c r="Q34" i="24"/>
  <c r="O34" i="24"/>
  <c r="M34" i="24"/>
  <c r="K34" i="24"/>
  <c r="I34" i="24"/>
  <c r="G34" i="24"/>
  <c r="E34" i="24"/>
  <c r="C34" i="24"/>
  <c r="AA33" i="24"/>
  <c r="AC33" i="24" s="1"/>
  <c r="AA32" i="24"/>
  <c r="AC32" i="24" s="1"/>
  <c r="AA31" i="24"/>
  <c r="AC31" i="24" s="1"/>
  <c r="AA30" i="24"/>
  <c r="AC30" i="24" s="1"/>
  <c r="AA29" i="24"/>
  <c r="AC29" i="24" s="1"/>
  <c r="AA28" i="24"/>
  <c r="AC28" i="24" s="1"/>
  <c r="AA27" i="24"/>
  <c r="AC27" i="24" s="1"/>
  <c r="AA26" i="24"/>
  <c r="AC26" i="24" s="1"/>
  <c r="AA25" i="24"/>
  <c r="AC25" i="24" s="1"/>
  <c r="AA24" i="24"/>
  <c r="AC24" i="24" s="1"/>
  <c r="AA23" i="24"/>
  <c r="AC23" i="24" s="1"/>
  <c r="AA22" i="24"/>
  <c r="AC22" i="24" s="1"/>
  <c r="AA21" i="24"/>
  <c r="AC21" i="24" s="1"/>
  <c r="Y20" i="24"/>
  <c r="Y35" i="24" s="1"/>
  <c r="W20" i="24"/>
  <c r="W35" i="24" s="1"/>
  <c r="U20" i="24"/>
  <c r="U35" i="24" s="1"/>
  <c r="S20" i="24"/>
  <c r="S35" i="24" s="1"/>
  <c r="Q20" i="24"/>
  <c r="Q35" i="24" s="1"/>
  <c r="O20" i="24"/>
  <c r="O35" i="24" s="1"/>
  <c r="M20" i="24"/>
  <c r="M35" i="24" s="1"/>
  <c r="K20" i="24"/>
  <c r="K35" i="24" s="1"/>
  <c r="I20" i="24"/>
  <c r="I35" i="24" s="1"/>
  <c r="G20" i="24"/>
  <c r="G35" i="24" s="1"/>
  <c r="E20" i="24"/>
  <c r="E35" i="24" s="1"/>
  <c r="C20" i="24"/>
  <c r="C35" i="24" s="1"/>
  <c r="AA19" i="24"/>
  <c r="AC19" i="24" s="1"/>
  <c r="AA18" i="24"/>
  <c r="AC18" i="24" s="1"/>
  <c r="AA17" i="24"/>
  <c r="AC17" i="24" s="1"/>
  <c r="AA16" i="24"/>
  <c r="AC16" i="24" s="1"/>
  <c r="AA15" i="24"/>
  <c r="AC15" i="24" s="1"/>
  <c r="Y13" i="24"/>
  <c r="W13" i="24"/>
  <c r="U13" i="24"/>
  <c r="S13" i="24"/>
  <c r="Q13" i="24"/>
  <c r="O13" i="24"/>
  <c r="M13" i="24"/>
  <c r="K13" i="24"/>
  <c r="I13" i="24"/>
  <c r="G13" i="24"/>
  <c r="E13" i="24"/>
  <c r="C13" i="24"/>
  <c r="AA11" i="24"/>
  <c r="AC11" i="24" s="1"/>
  <c r="Y10" i="24"/>
  <c r="Z54" i="24" s="1"/>
  <c r="W10" i="24"/>
  <c r="X67" i="24" s="1"/>
  <c r="U10" i="24"/>
  <c r="V40" i="24" s="1"/>
  <c r="S10" i="24"/>
  <c r="T40" i="24" s="1"/>
  <c r="Q10" i="24"/>
  <c r="R55" i="24" s="1"/>
  <c r="O10" i="24"/>
  <c r="P40" i="24" s="1"/>
  <c r="M10" i="24"/>
  <c r="N40" i="24" s="1"/>
  <c r="K10" i="24"/>
  <c r="L40" i="24" s="1"/>
  <c r="I10" i="24"/>
  <c r="J55" i="24" s="1"/>
  <c r="G10" i="24"/>
  <c r="H68" i="24" s="1"/>
  <c r="E10" i="24"/>
  <c r="F40" i="24" s="1"/>
  <c r="C10" i="24"/>
  <c r="D71" i="24" s="1"/>
  <c r="AA9" i="24"/>
  <c r="AC9" i="24" s="1"/>
  <c r="Z9" i="24"/>
  <c r="X9" i="24"/>
  <c r="V9" i="24"/>
  <c r="T9" i="24"/>
  <c r="R9" i="24"/>
  <c r="P9" i="24"/>
  <c r="N9" i="24"/>
  <c r="L9" i="24"/>
  <c r="J9" i="24"/>
  <c r="H9" i="24"/>
  <c r="F9" i="24"/>
  <c r="D9" i="24"/>
  <c r="AA8" i="24"/>
  <c r="AC8" i="24" s="1"/>
  <c r="Z8" i="24"/>
  <c r="X8" i="24"/>
  <c r="V8" i="24"/>
  <c r="T8" i="24"/>
  <c r="R8" i="24"/>
  <c r="P8" i="24"/>
  <c r="N8" i="24"/>
  <c r="L8" i="24"/>
  <c r="J8" i="24"/>
  <c r="H8" i="24"/>
  <c r="F8" i="24"/>
  <c r="D8" i="24"/>
  <c r="AA7" i="24"/>
  <c r="AC7" i="24" s="1"/>
  <c r="Z7" i="24"/>
  <c r="X7" i="24"/>
  <c r="V7" i="24"/>
  <c r="T7" i="24"/>
  <c r="R7" i="24"/>
  <c r="P7" i="24"/>
  <c r="N7" i="24"/>
  <c r="L7" i="24"/>
  <c r="J7" i="24"/>
  <c r="H7" i="24"/>
  <c r="F7" i="24"/>
  <c r="D7" i="24"/>
  <c r="AA6" i="24"/>
  <c r="AC6" i="24" s="1"/>
  <c r="Z6" i="24"/>
  <c r="X6" i="24"/>
  <c r="V6" i="24"/>
  <c r="T6" i="24"/>
  <c r="R6" i="24"/>
  <c r="P6" i="24"/>
  <c r="N6" i="24"/>
  <c r="L6" i="24"/>
  <c r="J6" i="24"/>
  <c r="H6" i="24"/>
  <c r="F6" i="24"/>
  <c r="D6" i="24"/>
  <c r="AA5" i="24"/>
  <c r="AC5" i="24" s="1"/>
  <c r="Z5" i="24"/>
  <c r="X5" i="24"/>
  <c r="V5" i="24"/>
  <c r="T5" i="24"/>
  <c r="R5" i="24"/>
  <c r="P5" i="24"/>
  <c r="N5" i="24"/>
  <c r="L5" i="24"/>
  <c r="J5" i="24"/>
  <c r="H5" i="24"/>
  <c r="F5" i="24"/>
  <c r="D5" i="24"/>
  <c r="AA4" i="24"/>
  <c r="AC4" i="24" s="1"/>
  <c r="Z4" i="24"/>
  <c r="X4" i="24"/>
  <c r="V4" i="24"/>
  <c r="T4" i="24"/>
  <c r="R4" i="24"/>
  <c r="P4" i="24"/>
  <c r="N4" i="24"/>
  <c r="L4" i="24"/>
  <c r="J4" i="24"/>
  <c r="H4" i="24"/>
  <c r="F4" i="24"/>
  <c r="D4" i="24"/>
  <c r="AA3" i="24"/>
  <c r="AC3" i="24" s="1"/>
  <c r="Z3" i="24"/>
  <c r="X3" i="24"/>
  <c r="V3" i="24"/>
  <c r="T3" i="24"/>
  <c r="R3" i="24"/>
  <c r="P3" i="24"/>
  <c r="N3" i="24"/>
  <c r="L3" i="24"/>
  <c r="J3" i="24"/>
  <c r="H3" i="24"/>
  <c r="F3" i="24"/>
  <c r="D3" i="24"/>
  <c r="AA164" i="23"/>
  <c r="AC164" i="23" s="1"/>
  <c r="AA163" i="23"/>
  <c r="AC163" i="23" s="1"/>
  <c r="AA162" i="23"/>
  <c r="AC162" i="23" s="1"/>
  <c r="Y159" i="23"/>
  <c r="W159" i="23"/>
  <c r="U159" i="23"/>
  <c r="S159" i="23"/>
  <c r="Q159" i="23"/>
  <c r="O159" i="23"/>
  <c r="M159" i="23"/>
  <c r="K159" i="23"/>
  <c r="I159" i="23"/>
  <c r="G159" i="23"/>
  <c r="E159" i="23"/>
  <c r="C159" i="23"/>
  <c r="AA159" i="23" s="1"/>
  <c r="AC159" i="23" s="1"/>
  <c r="AA158" i="23"/>
  <c r="AC158" i="23" s="1"/>
  <c r="AA157" i="23"/>
  <c r="AC157" i="23" s="1"/>
  <c r="AA156" i="23"/>
  <c r="AC156" i="23" s="1"/>
  <c r="AA151" i="23"/>
  <c r="AC151" i="23" s="1"/>
  <c r="AA150" i="23"/>
  <c r="AC150" i="23" s="1"/>
  <c r="AA149" i="23"/>
  <c r="AC149" i="23" s="1"/>
  <c r="AA148" i="23"/>
  <c r="AC148" i="23" s="1"/>
  <c r="AA147" i="23"/>
  <c r="AC147" i="23" s="1"/>
  <c r="AA146" i="23"/>
  <c r="AC146" i="23" s="1"/>
  <c r="AA144" i="23"/>
  <c r="AC144" i="23" s="1"/>
  <c r="AA143" i="23"/>
  <c r="AC143" i="23" s="1"/>
  <c r="AA140" i="23"/>
  <c r="AC140" i="23" s="1"/>
  <c r="Y139" i="23"/>
  <c r="W139" i="23"/>
  <c r="U139" i="23"/>
  <c r="S139" i="23"/>
  <c r="Q139" i="23"/>
  <c r="O139" i="23"/>
  <c r="M139" i="23"/>
  <c r="K139" i="23"/>
  <c r="I139" i="23"/>
  <c r="G139" i="23"/>
  <c r="E139" i="23"/>
  <c r="C139" i="23"/>
  <c r="AA138" i="23"/>
  <c r="AC138" i="23" s="1"/>
  <c r="AA137" i="23"/>
  <c r="AC137" i="23" s="1"/>
  <c r="AA136" i="23"/>
  <c r="AC136" i="23" s="1"/>
  <c r="AA135" i="23"/>
  <c r="AC135" i="23" s="1"/>
  <c r="AA134" i="23"/>
  <c r="AC134" i="23" s="1"/>
  <c r="AA133" i="23"/>
  <c r="AC133" i="23" s="1"/>
  <c r="AA132" i="23"/>
  <c r="AC132" i="23" s="1"/>
  <c r="AA131" i="23"/>
  <c r="AC131" i="23" s="1"/>
  <c r="AA130" i="23"/>
  <c r="AC130" i="23" s="1"/>
  <c r="AA129" i="23"/>
  <c r="AC129" i="23" s="1"/>
  <c r="AA128" i="23"/>
  <c r="AC128" i="23" s="1"/>
  <c r="AA127" i="23"/>
  <c r="AC127" i="23" s="1"/>
  <c r="AA126" i="23"/>
  <c r="AC126" i="23" s="1"/>
  <c r="Y125" i="23"/>
  <c r="W125" i="23"/>
  <c r="U125" i="23"/>
  <c r="S125" i="23"/>
  <c r="Q125" i="23"/>
  <c r="O125" i="23"/>
  <c r="M125" i="23"/>
  <c r="K125" i="23"/>
  <c r="I125" i="23"/>
  <c r="G125" i="23"/>
  <c r="E125" i="23"/>
  <c r="C125" i="23"/>
  <c r="AA125" i="23" s="1"/>
  <c r="AC125" i="23" s="1"/>
  <c r="AA120" i="23"/>
  <c r="AC120" i="23" s="1"/>
  <c r="AA119" i="23"/>
  <c r="AC119" i="23" s="1"/>
  <c r="AA118" i="23"/>
  <c r="AC118" i="23" s="1"/>
  <c r="AA117" i="23"/>
  <c r="AC117" i="23" s="1"/>
  <c r="AA116" i="23"/>
  <c r="AC116" i="23" s="1"/>
  <c r="AA115" i="23"/>
  <c r="AC115" i="23" s="1"/>
  <c r="AA114" i="23"/>
  <c r="AC114" i="23" s="1"/>
  <c r="AA113" i="23"/>
  <c r="AC113" i="23" s="1"/>
  <c r="AA112" i="23"/>
  <c r="AC112" i="23" s="1"/>
  <c r="AA111" i="23"/>
  <c r="AC111" i="23" s="1"/>
  <c r="AA110" i="23"/>
  <c r="AC110" i="23" s="1"/>
  <c r="AA109" i="23"/>
  <c r="AC109" i="23" s="1"/>
  <c r="AA108" i="23"/>
  <c r="AC108" i="23" s="1"/>
  <c r="AA107" i="23"/>
  <c r="AC107" i="23" s="1"/>
  <c r="AA106" i="23"/>
  <c r="AC106" i="23" s="1"/>
  <c r="AA105" i="23"/>
  <c r="AC105" i="23" s="1"/>
  <c r="AA104" i="23"/>
  <c r="AC104" i="23" s="1"/>
  <c r="AA103" i="23"/>
  <c r="AC103" i="23" s="1"/>
  <c r="AA102" i="23"/>
  <c r="AC102" i="23" s="1"/>
  <c r="AA101" i="23"/>
  <c r="AC101" i="23" s="1"/>
  <c r="AA100" i="23"/>
  <c r="AC100" i="23" s="1"/>
  <c r="Y99" i="23"/>
  <c r="W99" i="23"/>
  <c r="U99" i="23"/>
  <c r="S99" i="23"/>
  <c r="Q99" i="23"/>
  <c r="O99" i="23"/>
  <c r="M99" i="23"/>
  <c r="K99" i="23"/>
  <c r="I99" i="23"/>
  <c r="G99" i="23"/>
  <c r="E99" i="23"/>
  <c r="C99" i="23"/>
  <c r="AA99" i="23" s="1"/>
  <c r="AC99" i="23" s="1"/>
  <c r="AA94" i="23"/>
  <c r="AC94" i="23" s="1"/>
  <c r="AA93" i="23"/>
  <c r="AC93" i="23" s="1"/>
  <c r="AA92" i="23"/>
  <c r="AC92" i="23" s="1"/>
  <c r="AA91" i="23"/>
  <c r="AC91" i="23" s="1"/>
  <c r="AA90" i="23"/>
  <c r="AC90" i="23" s="1"/>
  <c r="AA89" i="23"/>
  <c r="AC89" i="23" s="1"/>
  <c r="AA88" i="23"/>
  <c r="AC88" i="23" s="1"/>
  <c r="AA87" i="23"/>
  <c r="AC87" i="23" s="1"/>
  <c r="AA86" i="23"/>
  <c r="AC86" i="23" s="1"/>
  <c r="AA85" i="23"/>
  <c r="AC85" i="23" s="1"/>
  <c r="AA84" i="23"/>
  <c r="AC84" i="23" s="1"/>
  <c r="AA83" i="23"/>
  <c r="AC83" i="23" s="1"/>
  <c r="AA82" i="23"/>
  <c r="AC82" i="23" s="1"/>
  <c r="AA81" i="23"/>
  <c r="AC81" i="23" s="1"/>
  <c r="AA80" i="23"/>
  <c r="AC80" i="23" s="1"/>
  <c r="AA79" i="23"/>
  <c r="AC79" i="23" s="1"/>
  <c r="Y78" i="23"/>
  <c r="W78" i="23"/>
  <c r="U78" i="23"/>
  <c r="S78" i="23"/>
  <c r="Q78" i="23"/>
  <c r="O78" i="23"/>
  <c r="M78" i="23"/>
  <c r="K78" i="23"/>
  <c r="I78" i="23"/>
  <c r="G78" i="23"/>
  <c r="E78" i="23"/>
  <c r="C78" i="23"/>
  <c r="AA78" i="23" s="1"/>
  <c r="AC78" i="23" s="1"/>
  <c r="AA73" i="23"/>
  <c r="AC73" i="23" s="1"/>
  <c r="AA72" i="23"/>
  <c r="AC72" i="23" s="1"/>
  <c r="AA71" i="23"/>
  <c r="AC71" i="23" s="1"/>
  <c r="AA70" i="23"/>
  <c r="AC70" i="23" s="1"/>
  <c r="AA69" i="23"/>
  <c r="AC69" i="23" s="1"/>
  <c r="AA68" i="23"/>
  <c r="AC68" i="23" s="1"/>
  <c r="AA67" i="23"/>
  <c r="AC67" i="23" s="1"/>
  <c r="AA66" i="23"/>
  <c r="AC66" i="23" s="1"/>
  <c r="AA65" i="23"/>
  <c r="AC65" i="23" s="1"/>
  <c r="AA64" i="23"/>
  <c r="AC64" i="23" s="1"/>
  <c r="AA63" i="23"/>
  <c r="AC63" i="23" s="1"/>
  <c r="AA62" i="23"/>
  <c r="AC62" i="23" s="1"/>
  <c r="AA61" i="23"/>
  <c r="AC61" i="23" s="1"/>
  <c r="AA60" i="23"/>
  <c r="AC60" i="23" s="1"/>
  <c r="AA59" i="23"/>
  <c r="AC59" i="23" s="1"/>
  <c r="AA58" i="23"/>
  <c r="AC58" i="23" s="1"/>
  <c r="AA57" i="23"/>
  <c r="AC57" i="23" s="1"/>
  <c r="AA56" i="23"/>
  <c r="AC56" i="23" s="1"/>
  <c r="AA55" i="23"/>
  <c r="AC55" i="23" s="1"/>
  <c r="AA54" i="23"/>
  <c r="AC54" i="23" s="1"/>
  <c r="AA53" i="23"/>
  <c r="AC53" i="23" s="1"/>
  <c r="AA52" i="23"/>
  <c r="AC52" i="23" s="1"/>
  <c r="AA51" i="23"/>
  <c r="AC51" i="23" s="1"/>
  <c r="AA50" i="23"/>
  <c r="AC50" i="23" s="1"/>
  <c r="AA49" i="23"/>
  <c r="AC49" i="23" s="1"/>
  <c r="AA48" i="23"/>
  <c r="AC48" i="23" s="1"/>
  <c r="AA47" i="23"/>
  <c r="AC47" i="23" s="1"/>
  <c r="AA46" i="23"/>
  <c r="AC46" i="23" s="1"/>
  <c r="AA45" i="23"/>
  <c r="AC45" i="23" s="1"/>
  <c r="AA44" i="23"/>
  <c r="AC44" i="23" s="1"/>
  <c r="AA43" i="23"/>
  <c r="AC43" i="23" s="1"/>
  <c r="AA42" i="23"/>
  <c r="AC42" i="23" s="1"/>
  <c r="AA41" i="23"/>
  <c r="AC41" i="23" s="1"/>
  <c r="Y40" i="23"/>
  <c r="Y160" i="23" s="1"/>
  <c r="W40" i="23"/>
  <c r="W160" i="23" s="1"/>
  <c r="U40" i="23"/>
  <c r="U160" i="23" s="1"/>
  <c r="S40" i="23"/>
  <c r="S160" i="23" s="1"/>
  <c r="Q40" i="23"/>
  <c r="Q160" i="23" s="1"/>
  <c r="O40" i="23"/>
  <c r="O160" i="23" s="1"/>
  <c r="M40" i="23"/>
  <c r="M160" i="23" s="1"/>
  <c r="K40" i="23"/>
  <c r="K160" i="23" s="1"/>
  <c r="I40" i="23"/>
  <c r="I160" i="23" s="1"/>
  <c r="G40" i="23"/>
  <c r="G160" i="23" s="1"/>
  <c r="E40" i="23"/>
  <c r="E160" i="23" s="1"/>
  <c r="C40" i="23"/>
  <c r="C160" i="23" s="1"/>
  <c r="AA39" i="23"/>
  <c r="AC39" i="23" s="1"/>
  <c r="AA38" i="23"/>
  <c r="AC38" i="23" s="1"/>
  <c r="AA37" i="23"/>
  <c r="AC37" i="23" s="1"/>
  <c r="Y34" i="23"/>
  <c r="W34" i="23"/>
  <c r="U34" i="23"/>
  <c r="S34" i="23"/>
  <c r="Q34" i="23"/>
  <c r="O34" i="23"/>
  <c r="M34" i="23"/>
  <c r="K34" i="23"/>
  <c r="I34" i="23"/>
  <c r="G34" i="23"/>
  <c r="E34" i="23"/>
  <c r="C34" i="23"/>
  <c r="AA33" i="23"/>
  <c r="AC33" i="23" s="1"/>
  <c r="AA32" i="23"/>
  <c r="AC32" i="23" s="1"/>
  <c r="AA31" i="23"/>
  <c r="AC31" i="23" s="1"/>
  <c r="AA30" i="23"/>
  <c r="AC30" i="23" s="1"/>
  <c r="AA29" i="23"/>
  <c r="AC29" i="23" s="1"/>
  <c r="AA28" i="23"/>
  <c r="AC28" i="23" s="1"/>
  <c r="AA27" i="23"/>
  <c r="AC27" i="23" s="1"/>
  <c r="AA26" i="23"/>
  <c r="AC26" i="23" s="1"/>
  <c r="AA25" i="23"/>
  <c r="AC25" i="23" s="1"/>
  <c r="AA24" i="23"/>
  <c r="AC24" i="23" s="1"/>
  <c r="AA23" i="23"/>
  <c r="AC23" i="23" s="1"/>
  <c r="AA22" i="23"/>
  <c r="AC22" i="23" s="1"/>
  <c r="AA21" i="23"/>
  <c r="AC21" i="23" s="1"/>
  <c r="Y20" i="23"/>
  <c r="Y35" i="23" s="1"/>
  <c r="W20" i="23"/>
  <c r="W35" i="23" s="1"/>
  <c r="U20" i="23"/>
  <c r="U35" i="23" s="1"/>
  <c r="S20" i="23"/>
  <c r="S35" i="23" s="1"/>
  <c r="Q20" i="23"/>
  <c r="Q35" i="23" s="1"/>
  <c r="O20" i="23"/>
  <c r="O35" i="23" s="1"/>
  <c r="M20" i="23"/>
  <c r="M35" i="23" s="1"/>
  <c r="K20" i="23"/>
  <c r="K35" i="23" s="1"/>
  <c r="I20" i="23"/>
  <c r="I35" i="23" s="1"/>
  <c r="G20" i="23"/>
  <c r="G35" i="23" s="1"/>
  <c r="E20" i="23"/>
  <c r="E35" i="23" s="1"/>
  <c r="C20" i="23"/>
  <c r="C35" i="23" s="1"/>
  <c r="AA19" i="23"/>
  <c r="AC19" i="23" s="1"/>
  <c r="AA18" i="23"/>
  <c r="AC18" i="23" s="1"/>
  <c r="AA17" i="23"/>
  <c r="AC17" i="23" s="1"/>
  <c r="AA16" i="23"/>
  <c r="AC16" i="23" s="1"/>
  <c r="AA15" i="23"/>
  <c r="AC15" i="23" s="1"/>
  <c r="Y13" i="23"/>
  <c r="W13" i="23"/>
  <c r="U13" i="23"/>
  <c r="S13" i="23"/>
  <c r="Q13" i="23"/>
  <c r="O13" i="23"/>
  <c r="M13" i="23"/>
  <c r="K13" i="23"/>
  <c r="I13" i="23"/>
  <c r="G13" i="23"/>
  <c r="E13" i="23"/>
  <c r="C13" i="23"/>
  <c r="AA11" i="23"/>
  <c r="AC11" i="23" s="1"/>
  <c r="Y10" i="23"/>
  <c r="Z54" i="23" s="1"/>
  <c r="W10" i="23"/>
  <c r="X60" i="23" s="1"/>
  <c r="U10" i="23"/>
  <c r="V40" i="23" s="1"/>
  <c r="S10" i="23"/>
  <c r="T40" i="23" s="1"/>
  <c r="Q10" i="23"/>
  <c r="R55" i="23" s="1"/>
  <c r="O10" i="23"/>
  <c r="P40" i="23" s="1"/>
  <c r="M10" i="23"/>
  <c r="N40" i="23" s="1"/>
  <c r="K10" i="23"/>
  <c r="L66" i="23" s="1"/>
  <c r="I10" i="23"/>
  <c r="J55" i="23" s="1"/>
  <c r="G10" i="23"/>
  <c r="H60" i="23" s="1"/>
  <c r="E10" i="23"/>
  <c r="F40" i="23" s="1"/>
  <c r="C10" i="23"/>
  <c r="D40" i="23" s="1"/>
  <c r="AA9" i="23"/>
  <c r="AC9" i="23" s="1"/>
  <c r="Z9" i="23"/>
  <c r="X9" i="23"/>
  <c r="V9" i="23"/>
  <c r="T9" i="23"/>
  <c r="R9" i="23"/>
  <c r="P9" i="23"/>
  <c r="N9" i="23"/>
  <c r="L9" i="23"/>
  <c r="J9" i="23"/>
  <c r="H9" i="23"/>
  <c r="F9" i="23"/>
  <c r="D9" i="23"/>
  <c r="AA8" i="23"/>
  <c r="AC8" i="23" s="1"/>
  <c r="Z8" i="23"/>
  <c r="X8" i="23"/>
  <c r="V8" i="23"/>
  <c r="T8" i="23"/>
  <c r="R8" i="23"/>
  <c r="P8" i="23"/>
  <c r="N8" i="23"/>
  <c r="L8" i="23"/>
  <c r="J8" i="23"/>
  <c r="H8" i="23"/>
  <c r="F8" i="23"/>
  <c r="D8" i="23"/>
  <c r="AA7" i="23"/>
  <c r="AC7" i="23" s="1"/>
  <c r="Z7" i="23"/>
  <c r="X7" i="23"/>
  <c r="V7" i="23"/>
  <c r="T7" i="23"/>
  <c r="R7" i="23"/>
  <c r="P7" i="23"/>
  <c r="N7" i="23"/>
  <c r="L7" i="23"/>
  <c r="J7" i="23"/>
  <c r="H7" i="23"/>
  <c r="F7" i="23"/>
  <c r="D7" i="23"/>
  <c r="AA6" i="23"/>
  <c r="AC6" i="23" s="1"/>
  <c r="Z6" i="23"/>
  <c r="X6" i="23"/>
  <c r="V6" i="23"/>
  <c r="T6" i="23"/>
  <c r="R6" i="23"/>
  <c r="P6" i="23"/>
  <c r="N6" i="23"/>
  <c r="L6" i="23"/>
  <c r="J6" i="23"/>
  <c r="H6" i="23"/>
  <c r="F6" i="23"/>
  <c r="D6" i="23"/>
  <c r="AA5" i="23"/>
  <c r="AC5" i="23" s="1"/>
  <c r="Z5" i="23"/>
  <c r="X5" i="23"/>
  <c r="V5" i="23"/>
  <c r="T5" i="23"/>
  <c r="R5" i="23"/>
  <c r="P5" i="23"/>
  <c r="N5" i="23"/>
  <c r="L5" i="23"/>
  <c r="J5" i="23"/>
  <c r="H5" i="23"/>
  <c r="F5" i="23"/>
  <c r="D5" i="23"/>
  <c r="AA4" i="23"/>
  <c r="AC4" i="23" s="1"/>
  <c r="Z4" i="23"/>
  <c r="X4" i="23"/>
  <c r="V4" i="23"/>
  <c r="T4" i="23"/>
  <c r="R4" i="23"/>
  <c r="P4" i="23"/>
  <c r="N4" i="23"/>
  <c r="L4" i="23"/>
  <c r="J4" i="23"/>
  <c r="H4" i="23"/>
  <c r="F4" i="23"/>
  <c r="D4" i="23"/>
  <c r="AA3" i="23"/>
  <c r="Z3" i="23"/>
  <c r="X3" i="23"/>
  <c r="V3" i="23"/>
  <c r="T3" i="23"/>
  <c r="R3" i="23"/>
  <c r="P3" i="23"/>
  <c r="N3" i="23"/>
  <c r="L3" i="23"/>
  <c r="J3" i="23"/>
  <c r="H3" i="23"/>
  <c r="F3" i="23"/>
  <c r="D3" i="23"/>
  <c r="AA164" i="22"/>
  <c r="AC164" i="22" s="1"/>
  <c r="AA163" i="22"/>
  <c r="AC163" i="22" s="1"/>
  <c r="AA162" i="22"/>
  <c r="AC162" i="22" s="1"/>
  <c r="Y159" i="22"/>
  <c r="W159" i="22"/>
  <c r="U159" i="22"/>
  <c r="S159" i="22"/>
  <c r="Q159" i="22"/>
  <c r="O159" i="22"/>
  <c r="M159" i="22"/>
  <c r="K159" i="22"/>
  <c r="I159" i="22"/>
  <c r="G159" i="22"/>
  <c r="E159" i="22"/>
  <c r="C159" i="22"/>
  <c r="AA159" i="22" s="1"/>
  <c r="AC159" i="22" s="1"/>
  <c r="AA158" i="22"/>
  <c r="AC158" i="22" s="1"/>
  <c r="AA157" i="22"/>
  <c r="AC157" i="22" s="1"/>
  <c r="AA156" i="22"/>
  <c r="AC156" i="22" s="1"/>
  <c r="AA151" i="22"/>
  <c r="AC151" i="22" s="1"/>
  <c r="AA150" i="22"/>
  <c r="AC150" i="22" s="1"/>
  <c r="AA149" i="22"/>
  <c r="AC149" i="22" s="1"/>
  <c r="AA148" i="22"/>
  <c r="AC148" i="22" s="1"/>
  <c r="AA147" i="22"/>
  <c r="AC147" i="22" s="1"/>
  <c r="AA146" i="22"/>
  <c r="AC146" i="22" s="1"/>
  <c r="AA144" i="22"/>
  <c r="AC144" i="22" s="1"/>
  <c r="AA143" i="22"/>
  <c r="AC143" i="22" s="1"/>
  <c r="AA140" i="22"/>
  <c r="AC140" i="22" s="1"/>
  <c r="Y139" i="22"/>
  <c r="W139" i="22"/>
  <c r="U139" i="22"/>
  <c r="S139" i="22"/>
  <c r="Q139" i="22"/>
  <c r="O139" i="22"/>
  <c r="M139" i="22"/>
  <c r="K139" i="22"/>
  <c r="I139" i="22"/>
  <c r="G139" i="22"/>
  <c r="E139" i="22"/>
  <c r="C139" i="22"/>
  <c r="AA138" i="22"/>
  <c r="AC138" i="22" s="1"/>
  <c r="AA137" i="22"/>
  <c r="AC137" i="22" s="1"/>
  <c r="AA136" i="22"/>
  <c r="AC136" i="22" s="1"/>
  <c r="AA135" i="22"/>
  <c r="AC135" i="22" s="1"/>
  <c r="AA134" i="22"/>
  <c r="AC134" i="22" s="1"/>
  <c r="AA133" i="22"/>
  <c r="AC133" i="22" s="1"/>
  <c r="AA132" i="22"/>
  <c r="AC132" i="22" s="1"/>
  <c r="AA131" i="22"/>
  <c r="AC131" i="22" s="1"/>
  <c r="AA130" i="22"/>
  <c r="AC130" i="22" s="1"/>
  <c r="AA129" i="22"/>
  <c r="AC129" i="22" s="1"/>
  <c r="AA128" i="22"/>
  <c r="AC128" i="22" s="1"/>
  <c r="AA127" i="22"/>
  <c r="AC127" i="22" s="1"/>
  <c r="AA126" i="22"/>
  <c r="AC126" i="22" s="1"/>
  <c r="Y125" i="22"/>
  <c r="W125" i="22"/>
  <c r="U125" i="22"/>
  <c r="S125" i="22"/>
  <c r="Q125" i="22"/>
  <c r="O125" i="22"/>
  <c r="M125" i="22"/>
  <c r="K125" i="22"/>
  <c r="I125" i="22"/>
  <c r="G125" i="22"/>
  <c r="E125" i="22"/>
  <c r="C125" i="22"/>
  <c r="AA125" i="22" s="1"/>
  <c r="AC125" i="22" s="1"/>
  <c r="AA120" i="22"/>
  <c r="AC120" i="22" s="1"/>
  <c r="AA119" i="22"/>
  <c r="AC119" i="22" s="1"/>
  <c r="AA118" i="22"/>
  <c r="AC118" i="22" s="1"/>
  <c r="AA117" i="22"/>
  <c r="AC117" i="22" s="1"/>
  <c r="AA116" i="22"/>
  <c r="AC116" i="22" s="1"/>
  <c r="AA115" i="22"/>
  <c r="AC115" i="22" s="1"/>
  <c r="AA114" i="22"/>
  <c r="AC114" i="22" s="1"/>
  <c r="AA113" i="22"/>
  <c r="AC113" i="22" s="1"/>
  <c r="AA112" i="22"/>
  <c r="AC112" i="22" s="1"/>
  <c r="AA111" i="22"/>
  <c r="AC111" i="22" s="1"/>
  <c r="AA110" i="22"/>
  <c r="AC110" i="22" s="1"/>
  <c r="AA109" i="22"/>
  <c r="AC109" i="22" s="1"/>
  <c r="AA108" i="22"/>
  <c r="AC108" i="22" s="1"/>
  <c r="AA107" i="22"/>
  <c r="AC107" i="22" s="1"/>
  <c r="AA106" i="22"/>
  <c r="AC106" i="22" s="1"/>
  <c r="AA105" i="22"/>
  <c r="AC105" i="22" s="1"/>
  <c r="AA104" i="22"/>
  <c r="AC104" i="22" s="1"/>
  <c r="AA103" i="22"/>
  <c r="AC103" i="22" s="1"/>
  <c r="AA102" i="22"/>
  <c r="AC102" i="22" s="1"/>
  <c r="AA101" i="22"/>
  <c r="AC101" i="22" s="1"/>
  <c r="AA100" i="22"/>
  <c r="AC100" i="22" s="1"/>
  <c r="Y99" i="22"/>
  <c r="W99" i="22"/>
  <c r="U99" i="22"/>
  <c r="S99" i="22"/>
  <c r="Q99" i="22"/>
  <c r="O99" i="22"/>
  <c r="M99" i="22"/>
  <c r="K99" i="22"/>
  <c r="I99" i="22"/>
  <c r="G99" i="22"/>
  <c r="E99" i="22"/>
  <c r="C99" i="22"/>
  <c r="AA99" i="22" s="1"/>
  <c r="AC99" i="22" s="1"/>
  <c r="AA94" i="22"/>
  <c r="AC94" i="22" s="1"/>
  <c r="AA93" i="22"/>
  <c r="AC93" i="22" s="1"/>
  <c r="AA92" i="22"/>
  <c r="AC92" i="22" s="1"/>
  <c r="AA91" i="22"/>
  <c r="AC91" i="22" s="1"/>
  <c r="AA90" i="22"/>
  <c r="AC90" i="22" s="1"/>
  <c r="AA89" i="22"/>
  <c r="AC89" i="22" s="1"/>
  <c r="AA88" i="22"/>
  <c r="AC88" i="22" s="1"/>
  <c r="AA87" i="22"/>
  <c r="AC87" i="22" s="1"/>
  <c r="AA86" i="22"/>
  <c r="AC86" i="22" s="1"/>
  <c r="AA85" i="22"/>
  <c r="AC85" i="22" s="1"/>
  <c r="AA84" i="22"/>
  <c r="AC84" i="22" s="1"/>
  <c r="AA83" i="22"/>
  <c r="AC83" i="22" s="1"/>
  <c r="AA82" i="22"/>
  <c r="AC82" i="22" s="1"/>
  <c r="AA81" i="22"/>
  <c r="AC81" i="22" s="1"/>
  <c r="AA80" i="22"/>
  <c r="AC80" i="22" s="1"/>
  <c r="AA79" i="22"/>
  <c r="AC79" i="22" s="1"/>
  <c r="Y78" i="22"/>
  <c r="W78" i="22"/>
  <c r="U78" i="22"/>
  <c r="S78" i="22"/>
  <c r="Q78" i="22"/>
  <c r="O78" i="22"/>
  <c r="M78" i="22"/>
  <c r="K78" i="22"/>
  <c r="I78" i="22"/>
  <c r="G78" i="22"/>
  <c r="E78" i="22"/>
  <c r="C78" i="22"/>
  <c r="AA78" i="22" s="1"/>
  <c r="AC78" i="22" s="1"/>
  <c r="AA73" i="22"/>
  <c r="AC73" i="22" s="1"/>
  <c r="AA72" i="22"/>
  <c r="AC72" i="22" s="1"/>
  <c r="AA71" i="22"/>
  <c r="AC71" i="22" s="1"/>
  <c r="AA70" i="22"/>
  <c r="AC70" i="22" s="1"/>
  <c r="AA69" i="22"/>
  <c r="AC69" i="22" s="1"/>
  <c r="AA68" i="22"/>
  <c r="AC68" i="22" s="1"/>
  <c r="AA67" i="22"/>
  <c r="AC67" i="22" s="1"/>
  <c r="AA66" i="22"/>
  <c r="AC66" i="22" s="1"/>
  <c r="AA65" i="22"/>
  <c r="AC65" i="22" s="1"/>
  <c r="AA64" i="22"/>
  <c r="AC64" i="22" s="1"/>
  <c r="AA63" i="22"/>
  <c r="AC63" i="22" s="1"/>
  <c r="AA62" i="22"/>
  <c r="AC62" i="22" s="1"/>
  <c r="AA61" i="22"/>
  <c r="AC61" i="22" s="1"/>
  <c r="AA60" i="22"/>
  <c r="AC60" i="22" s="1"/>
  <c r="AA59" i="22"/>
  <c r="AC59" i="22" s="1"/>
  <c r="AA58" i="22"/>
  <c r="AC58" i="22" s="1"/>
  <c r="AA57" i="22"/>
  <c r="AC57" i="22" s="1"/>
  <c r="AA56" i="22"/>
  <c r="AC56" i="22" s="1"/>
  <c r="AA55" i="22"/>
  <c r="AC55" i="22" s="1"/>
  <c r="AA54" i="22"/>
  <c r="AC54" i="22" s="1"/>
  <c r="AA53" i="22"/>
  <c r="AC53" i="22" s="1"/>
  <c r="AA52" i="22"/>
  <c r="AC52" i="22" s="1"/>
  <c r="AA51" i="22"/>
  <c r="AC51" i="22" s="1"/>
  <c r="AA50" i="22"/>
  <c r="AC50" i="22" s="1"/>
  <c r="AA49" i="22"/>
  <c r="AC49" i="22" s="1"/>
  <c r="AA48" i="22"/>
  <c r="AC48" i="22" s="1"/>
  <c r="AA47" i="22"/>
  <c r="AC47" i="22" s="1"/>
  <c r="AA46" i="22"/>
  <c r="AC46" i="22" s="1"/>
  <c r="AA45" i="22"/>
  <c r="AC45" i="22" s="1"/>
  <c r="AA44" i="22"/>
  <c r="AC44" i="22" s="1"/>
  <c r="AA43" i="22"/>
  <c r="AC43" i="22" s="1"/>
  <c r="AA42" i="22"/>
  <c r="AC42" i="22" s="1"/>
  <c r="AA41" i="22"/>
  <c r="AC41" i="22" s="1"/>
  <c r="Y40" i="22"/>
  <c r="Y160" i="22" s="1"/>
  <c r="W40" i="22"/>
  <c r="W160" i="22" s="1"/>
  <c r="U40" i="22"/>
  <c r="U160" i="22" s="1"/>
  <c r="S40" i="22"/>
  <c r="S160" i="22" s="1"/>
  <c r="Q40" i="22"/>
  <c r="Q160" i="22" s="1"/>
  <c r="O40" i="22"/>
  <c r="O160" i="22" s="1"/>
  <c r="M40" i="22"/>
  <c r="M160" i="22" s="1"/>
  <c r="K40" i="22"/>
  <c r="K160" i="22" s="1"/>
  <c r="I40" i="22"/>
  <c r="I160" i="22" s="1"/>
  <c r="G40" i="22"/>
  <c r="G160" i="22" s="1"/>
  <c r="E40" i="22"/>
  <c r="E160" i="22" s="1"/>
  <c r="C40" i="22"/>
  <c r="C160" i="22" s="1"/>
  <c r="AA39" i="22"/>
  <c r="AC39" i="22" s="1"/>
  <c r="AA38" i="22"/>
  <c r="AC38" i="22" s="1"/>
  <c r="AA37" i="22"/>
  <c r="AC37" i="22" s="1"/>
  <c r="Y34" i="22"/>
  <c r="W34" i="22"/>
  <c r="U34" i="22"/>
  <c r="S34" i="22"/>
  <c r="Q34" i="22"/>
  <c r="O34" i="22"/>
  <c r="M34" i="22"/>
  <c r="K34" i="22"/>
  <c r="I34" i="22"/>
  <c r="G34" i="22"/>
  <c r="E34" i="22"/>
  <c r="C34" i="22"/>
  <c r="AA33" i="22"/>
  <c r="AC33" i="22" s="1"/>
  <c r="AA32" i="22"/>
  <c r="AC32" i="22" s="1"/>
  <c r="AA31" i="22"/>
  <c r="AC31" i="22" s="1"/>
  <c r="AA30" i="22"/>
  <c r="AC30" i="22" s="1"/>
  <c r="AA29" i="22"/>
  <c r="AC29" i="22" s="1"/>
  <c r="AA28" i="22"/>
  <c r="AC28" i="22" s="1"/>
  <c r="AA27" i="22"/>
  <c r="AC27" i="22" s="1"/>
  <c r="AA26" i="22"/>
  <c r="AC26" i="22" s="1"/>
  <c r="AA25" i="22"/>
  <c r="AC25" i="22" s="1"/>
  <c r="AA24" i="22"/>
  <c r="AC24" i="22" s="1"/>
  <c r="AA23" i="22"/>
  <c r="AC23" i="22" s="1"/>
  <c r="AA22" i="22"/>
  <c r="AC22" i="22" s="1"/>
  <c r="AA21" i="22"/>
  <c r="AC21" i="22" s="1"/>
  <c r="Y20" i="22"/>
  <c r="Y35" i="22" s="1"/>
  <c r="W20" i="22"/>
  <c r="W35" i="22" s="1"/>
  <c r="U20" i="22"/>
  <c r="U35" i="22" s="1"/>
  <c r="S20" i="22"/>
  <c r="S35" i="22" s="1"/>
  <c r="Q20" i="22"/>
  <c r="Q35" i="22" s="1"/>
  <c r="O20" i="22"/>
  <c r="O35" i="22" s="1"/>
  <c r="M20" i="22"/>
  <c r="M35" i="22" s="1"/>
  <c r="K20" i="22"/>
  <c r="K35" i="22" s="1"/>
  <c r="I20" i="22"/>
  <c r="I35" i="22" s="1"/>
  <c r="G20" i="22"/>
  <c r="G35" i="22" s="1"/>
  <c r="E20" i="22"/>
  <c r="E35" i="22" s="1"/>
  <c r="C20" i="22"/>
  <c r="C35" i="22" s="1"/>
  <c r="AA19" i="22"/>
  <c r="AC19" i="22" s="1"/>
  <c r="AA18" i="22"/>
  <c r="AC18" i="22" s="1"/>
  <c r="AA17" i="22"/>
  <c r="AC17" i="22" s="1"/>
  <c r="AA16" i="22"/>
  <c r="AC16" i="22" s="1"/>
  <c r="AA15" i="22"/>
  <c r="AC15" i="22" s="1"/>
  <c r="Y13" i="22"/>
  <c r="W13" i="22"/>
  <c r="U13" i="22"/>
  <c r="S13" i="22"/>
  <c r="Q13" i="22"/>
  <c r="O13" i="22"/>
  <c r="M13" i="22"/>
  <c r="K13" i="22"/>
  <c r="I13" i="22"/>
  <c r="G13" i="22"/>
  <c r="E13" i="22"/>
  <c r="C13" i="22"/>
  <c r="AA11" i="22"/>
  <c r="AC11" i="22" s="1"/>
  <c r="Y10" i="22"/>
  <c r="Z54" i="22" s="1"/>
  <c r="W10" i="22"/>
  <c r="X62" i="22" s="1"/>
  <c r="U10" i="22"/>
  <c r="V40" i="22" s="1"/>
  <c r="S10" i="22"/>
  <c r="T67" i="22" s="1"/>
  <c r="Q10" i="22"/>
  <c r="R55" i="22" s="1"/>
  <c r="O10" i="22"/>
  <c r="P40" i="22" s="1"/>
  <c r="M10" i="22"/>
  <c r="N40" i="22" s="1"/>
  <c r="K10" i="22"/>
  <c r="L40" i="22" s="1"/>
  <c r="I10" i="22"/>
  <c r="J55" i="22" s="1"/>
  <c r="G10" i="22"/>
  <c r="H62" i="22" s="1"/>
  <c r="E10" i="22"/>
  <c r="F40" i="22" s="1"/>
  <c r="C10" i="22"/>
  <c r="D40" i="22" s="1"/>
  <c r="AA9" i="22"/>
  <c r="AC9" i="22" s="1"/>
  <c r="Z9" i="22"/>
  <c r="X9" i="22"/>
  <c r="V9" i="22"/>
  <c r="T9" i="22"/>
  <c r="R9" i="22"/>
  <c r="P9" i="22"/>
  <c r="N9" i="22"/>
  <c r="L9" i="22"/>
  <c r="J9" i="22"/>
  <c r="H9" i="22"/>
  <c r="F9" i="22"/>
  <c r="D9" i="22"/>
  <c r="AA8" i="22"/>
  <c r="AC8" i="22" s="1"/>
  <c r="Z8" i="22"/>
  <c r="X8" i="22"/>
  <c r="V8" i="22"/>
  <c r="T8" i="22"/>
  <c r="R8" i="22"/>
  <c r="P8" i="22"/>
  <c r="N8" i="22"/>
  <c r="L8" i="22"/>
  <c r="J8" i="22"/>
  <c r="H8" i="22"/>
  <c r="F8" i="22"/>
  <c r="D8" i="22"/>
  <c r="AA7" i="22"/>
  <c r="AC7" i="22" s="1"/>
  <c r="Z7" i="22"/>
  <c r="X7" i="22"/>
  <c r="V7" i="22"/>
  <c r="T7" i="22"/>
  <c r="R7" i="22"/>
  <c r="P7" i="22"/>
  <c r="N7" i="22"/>
  <c r="L7" i="22"/>
  <c r="J7" i="22"/>
  <c r="H7" i="22"/>
  <c r="F7" i="22"/>
  <c r="D7" i="22"/>
  <c r="AA6" i="22"/>
  <c r="AC6" i="22" s="1"/>
  <c r="Z6" i="22"/>
  <c r="X6" i="22"/>
  <c r="V6" i="22"/>
  <c r="T6" i="22"/>
  <c r="R6" i="22"/>
  <c r="P6" i="22"/>
  <c r="N6" i="22"/>
  <c r="L6" i="22"/>
  <c r="J6" i="22"/>
  <c r="H6" i="22"/>
  <c r="F6" i="22"/>
  <c r="D6" i="22"/>
  <c r="AA5" i="22"/>
  <c r="AC5" i="22" s="1"/>
  <c r="Z5" i="22"/>
  <c r="X5" i="22"/>
  <c r="V5" i="22"/>
  <c r="T5" i="22"/>
  <c r="R5" i="22"/>
  <c r="P5" i="22"/>
  <c r="N5" i="22"/>
  <c r="L5" i="22"/>
  <c r="J5" i="22"/>
  <c r="H5" i="22"/>
  <c r="F5" i="22"/>
  <c r="D5" i="22"/>
  <c r="AA4" i="22"/>
  <c r="AC4" i="22" s="1"/>
  <c r="Z4" i="22"/>
  <c r="X4" i="22"/>
  <c r="V4" i="22"/>
  <c r="T4" i="22"/>
  <c r="R4" i="22"/>
  <c r="P4" i="22"/>
  <c r="N4" i="22"/>
  <c r="L4" i="22"/>
  <c r="J4" i="22"/>
  <c r="H4" i="22"/>
  <c r="F4" i="22"/>
  <c r="D4" i="22"/>
  <c r="AA3" i="22"/>
  <c r="Z3" i="22"/>
  <c r="X3" i="22"/>
  <c r="V3" i="22"/>
  <c r="T3" i="22"/>
  <c r="R3" i="22"/>
  <c r="P3" i="22"/>
  <c r="N3" i="22"/>
  <c r="L3" i="22"/>
  <c r="J3" i="22"/>
  <c r="H3" i="22"/>
  <c r="F3" i="22"/>
  <c r="D3" i="22"/>
  <c r="AA164" i="21"/>
  <c r="AC164" i="21" s="1"/>
  <c r="AA163" i="21"/>
  <c r="AC163" i="21" s="1"/>
  <c r="AA162" i="21"/>
  <c r="AC162" i="21" s="1"/>
  <c r="Y159" i="21"/>
  <c r="W159" i="21"/>
  <c r="U159" i="21"/>
  <c r="S159" i="21"/>
  <c r="Q159" i="21"/>
  <c r="O159" i="21"/>
  <c r="M159" i="21"/>
  <c r="K159" i="21"/>
  <c r="I159" i="21"/>
  <c r="G159" i="21"/>
  <c r="E159" i="21"/>
  <c r="C159" i="21"/>
  <c r="AA159" i="21" s="1"/>
  <c r="AC159" i="21" s="1"/>
  <c r="AA158" i="21"/>
  <c r="AC158" i="21" s="1"/>
  <c r="AA157" i="21"/>
  <c r="AC157" i="21" s="1"/>
  <c r="AA156" i="21"/>
  <c r="AC156" i="21" s="1"/>
  <c r="AA151" i="21"/>
  <c r="AC151" i="21" s="1"/>
  <c r="AA150" i="21"/>
  <c r="AC150" i="21" s="1"/>
  <c r="AA149" i="21"/>
  <c r="AC149" i="21" s="1"/>
  <c r="AA148" i="21"/>
  <c r="AC148" i="21" s="1"/>
  <c r="AA147" i="21"/>
  <c r="AC147" i="21" s="1"/>
  <c r="AA146" i="21"/>
  <c r="AC146" i="21" s="1"/>
  <c r="AA144" i="21"/>
  <c r="AC144" i="21" s="1"/>
  <c r="AA143" i="21"/>
  <c r="AC143" i="21" s="1"/>
  <c r="AA140" i="21"/>
  <c r="AC140" i="21" s="1"/>
  <c r="Y139" i="21"/>
  <c r="W139" i="21"/>
  <c r="U139" i="21"/>
  <c r="S139" i="21"/>
  <c r="Q139" i="21"/>
  <c r="O139" i="21"/>
  <c r="M139" i="21"/>
  <c r="K139" i="21"/>
  <c r="I139" i="21"/>
  <c r="G139" i="21"/>
  <c r="E139" i="21"/>
  <c r="C139" i="21"/>
  <c r="AA139" i="21" s="1"/>
  <c r="AC139" i="21" s="1"/>
  <c r="AA138" i="21"/>
  <c r="AC138" i="21" s="1"/>
  <c r="AA137" i="21"/>
  <c r="AC137" i="21" s="1"/>
  <c r="AA136" i="21"/>
  <c r="AC136" i="21" s="1"/>
  <c r="AA135" i="21"/>
  <c r="AC135" i="21" s="1"/>
  <c r="AA134" i="21"/>
  <c r="AC134" i="21" s="1"/>
  <c r="AA133" i="21"/>
  <c r="AC133" i="21" s="1"/>
  <c r="AA132" i="21"/>
  <c r="AC132" i="21" s="1"/>
  <c r="AA131" i="21"/>
  <c r="AC131" i="21" s="1"/>
  <c r="AA130" i="21"/>
  <c r="AC130" i="21" s="1"/>
  <c r="AA129" i="21"/>
  <c r="AC129" i="21" s="1"/>
  <c r="AA128" i="21"/>
  <c r="AC128" i="21" s="1"/>
  <c r="AA127" i="21"/>
  <c r="AC127" i="21" s="1"/>
  <c r="AA126" i="21"/>
  <c r="AC126" i="21" s="1"/>
  <c r="Y125" i="21"/>
  <c r="W125" i="21"/>
  <c r="U125" i="21"/>
  <c r="S125" i="21"/>
  <c r="Q125" i="21"/>
  <c r="O125" i="21"/>
  <c r="M125" i="21"/>
  <c r="K125" i="21"/>
  <c r="I125" i="21"/>
  <c r="G125" i="21"/>
  <c r="E125" i="21"/>
  <c r="C125" i="21"/>
  <c r="AA125" i="21" s="1"/>
  <c r="AC125" i="21" s="1"/>
  <c r="AA120" i="21"/>
  <c r="AC120" i="21" s="1"/>
  <c r="AA119" i="21"/>
  <c r="AC119" i="21" s="1"/>
  <c r="AA118" i="21"/>
  <c r="AC118" i="21" s="1"/>
  <c r="AA117" i="21"/>
  <c r="AC117" i="21" s="1"/>
  <c r="AA116" i="21"/>
  <c r="AC116" i="21" s="1"/>
  <c r="AA115" i="21"/>
  <c r="AC115" i="21" s="1"/>
  <c r="AA114" i="21"/>
  <c r="AC114" i="21" s="1"/>
  <c r="AA113" i="21"/>
  <c r="AC113" i="21" s="1"/>
  <c r="AA112" i="21"/>
  <c r="AC112" i="21" s="1"/>
  <c r="AA111" i="21"/>
  <c r="AC111" i="21" s="1"/>
  <c r="AA110" i="21"/>
  <c r="AC110" i="21" s="1"/>
  <c r="AA109" i="21"/>
  <c r="AC109" i="21" s="1"/>
  <c r="AA108" i="21"/>
  <c r="AC108" i="21" s="1"/>
  <c r="AA107" i="21"/>
  <c r="AC107" i="21" s="1"/>
  <c r="AA106" i="21"/>
  <c r="AC106" i="21" s="1"/>
  <c r="AA105" i="21"/>
  <c r="AC105" i="21" s="1"/>
  <c r="AA104" i="21"/>
  <c r="AC104" i="21" s="1"/>
  <c r="AA103" i="21"/>
  <c r="AC103" i="21" s="1"/>
  <c r="AA102" i="21"/>
  <c r="AC102" i="21" s="1"/>
  <c r="AA101" i="21"/>
  <c r="AC101" i="21" s="1"/>
  <c r="AA100" i="21"/>
  <c r="AC100" i="21" s="1"/>
  <c r="Y99" i="21"/>
  <c r="W99" i="21"/>
  <c r="U99" i="21"/>
  <c r="S99" i="21"/>
  <c r="Q99" i="21"/>
  <c r="O99" i="21"/>
  <c r="M99" i="21"/>
  <c r="K99" i="21"/>
  <c r="I99" i="21"/>
  <c r="G99" i="21"/>
  <c r="E99" i="21"/>
  <c r="C99" i="21"/>
  <c r="AA99" i="21" s="1"/>
  <c r="AC99" i="21" s="1"/>
  <c r="AA94" i="21"/>
  <c r="AC94" i="21" s="1"/>
  <c r="AA93" i="21"/>
  <c r="AC93" i="21" s="1"/>
  <c r="AA92" i="21"/>
  <c r="AC92" i="21" s="1"/>
  <c r="AA91" i="21"/>
  <c r="AC91" i="21" s="1"/>
  <c r="AA90" i="21"/>
  <c r="AC90" i="21" s="1"/>
  <c r="AA89" i="21"/>
  <c r="AC89" i="21" s="1"/>
  <c r="AA88" i="21"/>
  <c r="AC88" i="21" s="1"/>
  <c r="AA87" i="21"/>
  <c r="AC87" i="21" s="1"/>
  <c r="AA86" i="21"/>
  <c r="AC86" i="21" s="1"/>
  <c r="AA85" i="21"/>
  <c r="AC85" i="21" s="1"/>
  <c r="AA84" i="21"/>
  <c r="AC84" i="21" s="1"/>
  <c r="AA83" i="21"/>
  <c r="AC83" i="21" s="1"/>
  <c r="AA82" i="21"/>
  <c r="AC82" i="21" s="1"/>
  <c r="AA81" i="21"/>
  <c r="AC81" i="21" s="1"/>
  <c r="AA80" i="21"/>
  <c r="AC80" i="21" s="1"/>
  <c r="AA79" i="21"/>
  <c r="AC79" i="21" s="1"/>
  <c r="Y78" i="21"/>
  <c r="W78" i="21"/>
  <c r="U78" i="21"/>
  <c r="S78" i="21"/>
  <c r="Q78" i="21"/>
  <c r="O78" i="21"/>
  <c r="M78" i="21"/>
  <c r="K78" i="21"/>
  <c r="I78" i="21"/>
  <c r="G78" i="21"/>
  <c r="E78" i="21"/>
  <c r="C78" i="21"/>
  <c r="AA78" i="21" s="1"/>
  <c r="AC78" i="21" s="1"/>
  <c r="AA73" i="21"/>
  <c r="AC73" i="21" s="1"/>
  <c r="AA72" i="21"/>
  <c r="AC72" i="21" s="1"/>
  <c r="AA71" i="21"/>
  <c r="AC71" i="21" s="1"/>
  <c r="AA70" i="21"/>
  <c r="AC70" i="21" s="1"/>
  <c r="AA69" i="21"/>
  <c r="AC69" i="21" s="1"/>
  <c r="AA68" i="21"/>
  <c r="AC68" i="21" s="1"/>
  <c r="AA67" i="21"/>
  <c r="AC67" i="21" s="1"/>
  <c r="AA66" i="21"/>
  <c r="AC66" i="21" s="1"/>
  <c r="AA65" i="21"/>
  <c r="AC65" i="21" s="1"/>
  <c r="AA64" i="21"/>
  <c r="AC64" i="21" s="1"/>
  <c r="AA63" i="21"/>
  <c r="AC63" i="21" s="1"/>
  <c r="AA62" i="21"/>
  <c r="AC62" i="21" s="1"/>
  <c r="AA61" i="21"/>
  <c r="AC61" i="21" s="1"/>
  <c r="AA60" i="21"/>
  <c r="AC60" i="21" s="1"/>
  <c r="AA59" i="21"/>
  <c r="AC59" i="21" s="1"/>
  <c r="AA58" i="21"/>
  <c r="AC58" i="21" s="1"/>
  <c r="AA57" i="21"/>
  <c r="AC57" i="21" s="1"/>
  <c r="AA56" i="21"/>
  <c r="AC56" i="21" s="1"/>
  <c r="AA55" i="21"/>
  <c r="AC55" i="21" s="1"/>
  <c r="AA54" i="21"/>
  <c r="AC54" i="21" s="1"/>
  <c r="AA53" i="21"/>
  <c r="AC53" i="21" s="1"/>
  <c r="AA52" i="21"/>
  <c r="AC52" i="21" s="1"/>
  <c r="AA51" i="21"/>
  <c r="AC51" i="21" s="1"/>
  <c r="AA50" i="21"/>
  <c r="AC50" i="21" s="1"/>
  <c r="AA49" i="21"/>
  <c r="AC49" i="21" s="1"/>
  <c r="AA48" i="21"/>
  <c r="AC48" i="21" s="1"/>
  <c r="AA47" i="21"/>
  <c r="AC47" i="21" s="1"/>
  <c r="AA46" i="21"/>
  <c r="AC46" i="21" s="1"/>
  <c r="AA45" i="21"/>
  <c r="AC45" i="21" s="1"/>
  <c r="AA44" i="21"/>
  <c r="AC44" i="21" s="1"/>
  <c r="AA43" i="21"/>
  <c r="AC43" i="21" s="1"/>
  <c r="AA42" i="21"/>
  <c r="AC42" i="21" s="1"/>
  <c r="AA41" i="21"/>
  <c r="AC41" i="21" s="1"/>
  <c r="Y40" i="21"/>
  <c r="Y160" i="21" s="1"/>
  <c r="W40" i="21"/>
  <c r="W160" i="21" s="1"/>
  <c r="U40" i="21"/>
  <c r="U160" i="21" s="1"/>
  <c r="S40" i="21"/>
  <c r="S160" i="21" s="1"/>
  <c r="Q40" i="21"/>
  <c r="Q160" i="21" s="1"/>
  <c r="O40" i="21"/>
  <c r="O160" i="21" s="1"/>
  <c r="M40" i="21"/>
  <c r="M160" i="21" s="1"/>
  <c r="K40" i="21"/>
  <c r="K160" i="21" s="1"/>
  <c r="I40" i="21"/>
  <c r="I160" i="21" s="1"/>
  <c r="G40" i="21"/>
  <c r="G160" i="21" s="1"/>
  <c r="E40" i="21"/>
  <c r="E160" i="21" s="1"/>
  <c r="C40" i="21"/>
  <c r="C160" i="21" s="1"/>
  <c r="AA39" i="21"/>
  <c r="AC39" i="21" s="1"/>
  <c r="AA38" i="21"/>
  <c r="AC38" i="21" s="1"/>
  <c r="AA37" i="21"/>
  <c r="AC37" i="21" s="1"/>
  <c r="Y34" i="21"/>
  <c r="W34" i="21"/>
  <c r="U34" i="21"/>
  <c r="S34" i="21"/>
  <c r="Q34" i="21"/>
  <c r="O34" i="21"/>
  <c r="M34" i="21"/>
  <c r="K34" i="21"/>
  <c r="I34" i="21"/>
  <c r="G34" i="21"/>
  <c r="E34" i="21"/>
  <c r="C34" i="21"/>
  <c r="AA34" i="21" s="1"/>
  <c r="AC34" i="21" s="1"/>
  <c r="AA33" i="21"/>
  <c r="AC33" i="21" s="1"/>
  <c r="AA32" i="21"/>
  <c r="AC32" i="21" s="1"/>
  <c r="AA31" i="21"/>
  <c r="AC31" i="21" s="1"/>
  <c r="AA30" i="21"/>
  <c r="AC30" i="21" s="1"/>
  <c r="AA29" i="21"/>
  <c r="AC29" i="21" s="1"/>
  <c r="AA28" i="21"/>
  <c r="AC28" i="21" s="1"/>
  <c r="AA27" i="21"/>
  <c r="AC27" i="21" s="1"/>
  <c r="AA26" i="21"/>
  <c r="AC26" i="21" s="1"/>
  <c r="AA25" i="21"/>
  <c r="AC25" i="21" s="1"/>
  <c r="AA24" i="21"/>
  <c r="AC24" i="21" s="1"/>
  <c r="AA23" i="21"/>
  <c r="AC23" i="21" s="1"/>
  <c r="AA22" i="21"/>
  <c r="AC22" i="21" s="1"/>
  <c r="AA21" i="21"/>
  <c r="AC21" i="21" s="1"/>
  <c r="Y20" i="21"/>
  <c r="Y35" i="21" s="1"/>
  <c r="W20" i="21"/>
  <c r="W35" i="21" s="1"/>
  <c r="U20" i="21"/>
  <c r="U35" i="21" s="1"/>
  <c r="S20" i="21"/>
  <c r="S35" i="21" s="1"/>
  <c r="Q20" i="21"/>
  <c r="Q35" i="21" s="1"/>
  <c r="O20" i="21"/>
  <c r="O35" i="21" s="1"/>
  <c r="M20" i="21"/>
  <c r="M35" i="21" s="1"/>
  <c r="K20" i="21"/>
  <c r="K35" i="21" s="1"/>
  <c r="I20" i="21"/>
  <c r="I35" i="21" s="1"/>
  <c r="G20" i="21"/>
  <c r="G35" i="21" s="1"/>
  <c r="E20" i="21"/>
  <c r="E35" i="21" s="1"/>
  <c r="C20" i="21"/>
  <c r="C35" i="21" s="1"/>
  <c r="AA19" i="21"/>
  <c r="AC19" i="21" s="1"/>
  <c r="AA18" i="21"/>
  <c r="AC18" i="21" s="1"/>
  <c r="AA17" i="21"/>
  <c r="AC17" i="21" s="1"/>
  <c r="AA16" i="21"/>
  <c r="AC16" i="21" s="1"/>
  <c r="AA15" i="21"/>
  <c r="AC15" i="21" s="1"/>
  <c r="Y13" i="21"/>
  <c r="W13" i="21"/>
  <c r="U13" i="21"/>
  <c r="S13" i="21"/>
  <c r="Q13" i="21"/>
  <c r="O13" i="21"/>
  <c r="M13" i="21"/>
  <c r="K13" i="21"/>
  <c r="I13" i="21"/>
  <c r="G13" i="21"/>
  <c r="E13" i="21"/>
  <c r="C13" i="21"/>
  <c r="AA13" i="21" s="1"/>
  <c r="AC13" i="21" s="1"/>
  <c r="AA11" i="21"/>
  <c r="AC11" i="21" s="1"/>
  <c r="Y10" i="21"/>
  <c r="Z54" i="21" s="1"/>
  <c r="W10" i="21"/>
  <c r="X40" i="21" s="1"/>
  <c r="U10" i="21"/>
  <c r="V40" i="21" s="1"/>
  <c r="S10" i="21"/>
  <c r="T40" i="21" s="1"/>
  <c r="Q10" i="21"/>
  <c r="R54" i="21" s="1"/>
  <c r="O10" i="21"/>
  <c r="P69" i="21" s="1"/>
  <c r="M10" i="21"/>
  <c r="N40" i="21" s="1"/>
  <c r="K10" i="21"/>
  <c r="L71" i="21" s="1"/>
  <c r="I10" i="21"/>
  <c r="J55" i="21" s="1"/>
  <c r="G10" i="21"/>
  <c r="H40" i="21" s="1"/>
  <c r="E10" i="21"/>
  <c r="F40" i="21" s="1"/>
  <c r="C10" i="21"/>
  <c r="D40" i="21" s="1"/>
  <c r="AA9" i="21"/>
  <c r="AC9" i="21" s="1"/>
  <c r="Z9" i="21"/>
  <c r="X9" i="21"/>
  <c r="V9" i="21"/>
  <c r="T9" i="21"/>
  <c r="R9" i="21"/>
  <c r="P9" i="21"/>
  <c r="N9" i="21"/>
  <c r="L9" i="21"/>
  <c r="J9" i="21"/>
  <c r="H9" i="21"/>
  <c r="F9" i="21"/>
  <c r="D9" i="21"/>
  <c r="AA8" i="21"/>
  <c r="AC8" i="21" s="1"/>
  <c r="Z8" i="21"/>
  <c r="X8" i="21"/>
  <c r="V8" i="21"/>
  <c r="T8" i="21"/>
  <c r="R8" i="21"/>
  <c r="P8" i="21"/>
  <c r="N8" i="21"/>
  <c r="L8" i="21"/>
  <c r="J8" i="21"/>
  <c r="H8" i="21"/>
  <c r="F8" i="21"/>
  <c r="D8" i="21"/>
  <c r="AA7" i="21"/>
  <c r="AC7" i="21" s="1"/>
  <c r="Z7" i="21"/>
  <c r="X7" i="21"/>
  <c r="V7" i="21"/>
  <c r="T7" i="21"/>
  <c r="R7" i="21"/>
  <c r="P7" i="21"/>
  <c r="N7" i="21"/>
  <c r="L7" i="21"/>
  <c r="J7" i="21"/>
  <c r="H7" i="21"/>
  <c r="F7" i="21"/>
  <c r="D7" i="21"/>
  <c r="AA6" i="21"/>
  <c r="AC6" i="21" s="1"/>
  <c r="Z6" i="21"/>
  <c r="X6" i="21"/>
  <c r="V6" i="21"/>
  <c r="T6" i="21"/>
  <c r="R6" i="21"/>
  <c r="P6" i="21"/>
  <c r="N6" i="21"/>
  <c r="L6" i="21"/>
  <c r="J6" i="21"/>
  <c r="H6" i="21"/>
  <c r="F6" i="21"/>
  <c r="D6" i="21"/>
  <c r="AA5" i="21"/>
  <c r="AC5" i="21" s="1"/>
  <c r="Z5" i="21"/>
  <c r="X5" i="21"/>
  <c r="V5" i="21"/>
  <c r="T5" i="21"/>
  <c r="R5" i="21"/>
  <c r="P5" i="21"/>
  <c r="N5" i="21"/>
  <c r="L5" i="21"/>
  <c r="J5" i="21"/>
  <c r="H5" i="21"/>
  <c r="F5" i="21"/>
  <c r="D5" i="21"/>
  <c r="AA4" i="21"/>
  <c r="AC4" i="21" s="1"/>
  <c r="Z4" i="21"/>
  <c r="X4" i="21"/>
  <c r="V4" i="21"/>
  <c r="T4" i="21"/>
  <c r="R4" i="21"/>
  <c r="P4" i="21"/>
  <c r="N4" i="21"/>
  <c r="L4" i="21"/>
  <c r="J4" i="21"/>
  <c r="H4" i="21"/>
  <c r="F4" i="21"/>
  <c r="D4" i="21"/>
  <c r="AA3" i="21"/>
  <c r="AC3" i="21" s="1"/>
  <c r="Z3" i="21"/>
  <c r="X3" i="21"/>
  <c r="V3" i="21"/>
  <c r="T3" i="21"/>
  <c r="R3" i="21"/>
  <c r="P3" i="21"/>
  <c r="N3" i="21"/>
  <c r="L3" i="21"/>
  <c r="J3" i="21"/>
  <c r="H3" i="21"/>
  <c r="F3" i="21"/>
  <c r="D3" i="21"/>
  <c r="AA164" i="20"/>
  <c r="AC164" i="20" s="1"/>
  <c r="AA163" i="20"/>
  <c r="AC163" i="20" s="1"/>
  <c r="AA162" i="20"/>
  <c r="AC162" i="20" s="1"/>
  <c r="Y159" i="20"/>
  <c r="W159" i="20"/>
  <c r="U159" i="20"/>
  <c r="S159" i="20"/>
  <c r="Q159" i="20"/>
  <c r="O159" i="20"/>
  <c r="M159" i="20"/>
  <c r="K159" i="20"/>
  <c r="I159" i="20"/>
  <c r="G159" i="20"/>
  <c r="E159" i="20"/>
  <c r="C159" i="20"/>
  <c r="AA159" i="20" s="1"/>
  <c r="AC159" i="20" s="1"/>
  <c r="AA158" i="20"/>
  <c r="AC158" i="20" s="1"/>
  <c r="AA157" i="20"/>
  <c r="AC157" i="20" s="1"/>
  <c r="AA156" i="20"/>
  <c r="AC156" i="20" s="1"/>
  <c r="AA151" i="20"/>
  <c r="AC151" i="20" s="1"/>
  <c r="AA150" i="20"/>
  <c r="AC150" i="20" s="1"/>
  <c r="AA149" i="20"/>
  <c r="AC149" i="20" s="1"/>
  <c r="AA148" i="20"/>
  <c r="AC148" i="20" s="1"/>
  <c r="AA147" i="20"/>
  <c r="AC147" i="20" s="1"/>
  <c r="AA146" i="20"/>
  <c r="AC146" i="20" s="1"/>
  <c r="AA144" i="20"/>
  <c r="AC144" i="20" s="1"/>
  <c r="AA143" i="20"/>
  <c r="AC143" i="20" s="1"/>
  <c r="AA140" i="20"/>
  <c r="AC140" i="20" s="1"/>
  <c r="Y139" i="20"/>
  <c r="W139" i="20"/>
  <c r="U139" i="20"/>
  <c r="S139" i="20"/>
  <c r="Q139" i="20"/>
  <c r="O139" i="20"/>
  <c r="M139" i="20"/>
  <c r="K139" i="20"/>
  <c r="I139" i="20"/>
  <c r="G139" i="20"/>
  <c r="E139" i="20"/>
  <c r="C139" i="20"/>
  <c r="AA139" i="20" s="1"/>
  <c r="AC139" i="20" s="1"/>
  <c r="AA138" i="20"/>
  <c r="AC138" i="20" s="1"/>
  <c r="AA137" i="20"/>
  <c r="AC137" i="20" s="1"/>
  <c r="AA136" i="20"/>
  <c r="AC136" i="20" s="1"/>
  <c r="AA135" i="20"/>
  <c r="AC135" i="20" s="1"/>
  <c r="AA134" i="20"/>
  <c r="AC134" i="20" s="1"/>
  <c r="AA133" i="20"/>
  <c r="AC133" i="20" s="1"/>
  <c r="AA132" i="20"/>
  <c r="AC132" i="20" s="1"/>
  <c r="AA131" i="20"/>
  <c r="AC131" i="20" s="1"/>
  <c r="AA130" i="20"/>
  <c r="AC130" i="20" s="1"/>
  <c r="AA129" i="20"/>
  <c r="AC129" i="20" s="1"/>
  <c r="AA128" i="20"/>
  <c r="AC128" i="20" s="1"/>
  <c r="AA127" i="20"/>
  <c r="AC127" i="20" s="1"/>
  <c r="AA126" i="20"/>
  <c r="AC126" i="20" s="1"/>
  <c r="Y125" i="20"/>
  <c r="W125" i="20"/>
  <c r="U125" i="20"/>
  <c r="S125" i="20"/>
  <c r="Q125" i="20"/>
  <c r="O125" i="20"/>
  <c r="M125" i="20"/>
  <c r="K125" i="20"/>
  <c r="I125" i="20"/>
  <c r="G125" i="20"/>
  <c r="E125" i="20"/>
  <c r="C125" i="20"/>
  <c r="AA125" i="20" s="1"/>
  <c r="AC125" i="20" s="1"/>
  <c r="AA120" i="20"/>
  <c r="AC120" i="20" s="1"/>
  <c r="AA119" i="20"/>
  <c r="AC119" i="20" s="1"/>
  <c r="AA118" i="20"/>
  <c r="AC118" i="20" s="1"/>
  <c r="AA117" i="20"/>
  <c r="AC117" i="20" s="1"/>
  <c r="AA116" i="20"/>
  <c r="AC116" i="20" s="1"/>
  <c r="AA115" i="20"/>
  <c r="AC115" i="20" s="1"/>
  <c r="AA114" i="20"/>
  <c r="AC114" i="20" s="1"/>
  <c r="AA113" i="20"/>
  <c r="AC113" i="20" s="1"/>
  <c r="AA112" i="20"/>
  <c r="AC112" i="20" s="1"/>
  <c r="AA111" i="20"/>
  <c r="AC111" i="20" s="1"/>
  <c r="AA110" i="20"/>
  <c r="AC110" i="20" s="1"/>
  <c r="AA109" i="20"/>
  <c r="AC109" i="20" s="1"/>
  <c r="AA108" i="20"/>
  <c r="AC108" i="20" s="1"/>
  <c r="AA107" i="20"/>
  <c r="AC107" i="20" s="1"/>
  <c r="AA106" i="20"/>
  <c r="AC106" i="20" s="1"/>
  <c r="AA105" i="20"/>
  <c r="AC105" i="20" s="1"/>
  <c r="AA104" i="20"/>
  <c r="AC104" i="20" s="1"/>
  <c r="AA103" i="20"/>
  <c r="AC103" i="20" s="1"/>
  <c r="AA102" i="20"/>
  <c r="AC102" i="20" s="1"/>
  <c r="AA101" i="20"/>
  <c r="AC101" i="20" s="1"/>
  <c r="AA100" i="20"/>
  <c r="AC100" i="20" s="1"/>
  <c r="Y99" i="20"/>
  <c r="W99" i="20"/>
  <c r="U99" i="20"/>
  <c r="S99" i="20"/>
  <c r="Q99" i="20"/>
  <c r="O99" i="20"/>
  <c r="M99" i="20"/>
  <c r="K99" i="20"/>
  <c r="I99" i="20"/>
  <c r="G99" i="20"/>
  <c r="E99" i="20"/>
  <c r="C99" i="20"/>
  <c r="AA99" i="20" s="1"/>
  <c r="AC99" i="20" s="1"/>
  <c r="AA94" i="20"/>
  <c r="AC94" i="20" s="1"/>
  <c r="AA93" i="20"/>
  <c r="AC93" i="20" s="1"/>
  <c r="AA92" i="20"/>
  <c r="AC92" i="20" s="1"/>
  <c r="AA91" i="20"/>
  <c r="AC91" i="20" s="1"/>
  <c r="AA90" i="20"/>
  <c r="AC90" i="20" s="1"/>
  <c r="AA89" i="20"/>
  <c r="AC89" i="20" s="1"/>
  <c r="AA88" i="20"/>
  <c r="AC88" i="20" s="1"/>
  <c r="AA87" i="20"/>
  <c r="AC87" i="20" s="1"/>
  <c r="AA86" i="20"/>
  <c r="AC86" i="20" s="1"/>
  <c r="AA85" i="20"/>
  <c r="AC85" i="20" s="1"/>
  <c r="AA84" i="20"/>
  <c r="AC84" i="20" s="1"/>
  <c r="AA83" i="20"/>
  <c r="AC83" i="20" s="1"/>
  <c r="AA82" i="20"/>
  <c r="AC82" i="20" s="1"/>
  <c r="AA81" i="20"/>
  <c r="AC81" i="20" s="1"/>
  <c r="AA80" i="20"/>
  <c r="AC80" i="20" s="1"/>
  <c r="AA79" i="20"/>
  <c r="AC79" i="20" s="1"/>
  <c r="Y78" i="20"/>
  <c r="W78" i="20"/>
  <c r="U78" i="20"/>
  <c r="S78" i="20"/>
  <c r="Q78" i="20"/>
  <c r="O78" i="20"/>
  <c r="M78" i="20"/>
  <c r="K78" i="20"/>
  <c r="I78" i="20"/>
  <c r="G78" i="20"/>
  <c r="E78" i="20"/>
  <c r="C78" i="20"/>
  <c r="AA78" i="20" s="1"/>
  <c r="AC78" i="20" s="1"/>
  <c r="AA73" i="20"/>
  <c r="AC73" i="20" s="1"/>
  <c r="AA72" i="20"/>
  <c r="AC72" i="20" s="1"/>
  <c r="AA71" i="20"/>
  <c r="AC71" i="20" s="1"/>
  <c r="AA70" i="20"/>
  <c r="AC70" i="20" s="1"/>
  <c r="AA69" i="20"/>
  <c r="AC69" i="20" s="1"/>
  <c r="AA68" i="20"/>
  <c r="AC68" i="20" s="1"/>
  <c r="AA67" i="20"/>
  <c r="AC67" i="20" s="1"/>
  <c r="AA66" i="20"/>
  <c r="AC66" i="20" s="1"/>
  <c r="AA65" i="20"/>
  <c r="AC65" i="20" s="1"/>
  <c r="AA64" i="20"/>
  <c r="AC64" i="20" s="1"/>
  <c r="AA63" i="20"/>
  <c r="AC63" i="20" s="1"/>
  <c r="AA62" i="20"/>
  <c r="AC62" i="20" s="1"/>
  <c r="AA61" i="20"/>
  <c r="AC61" i="20" s="1"/>
  <c r="AA60" i="20"/>
  <c r="AC60" i="20" s="1"/>
  <c r="AA59" i="20"/>
  <c r="AC59" i="20" s="1"/>
  <c r="AA58" i="20"/>
  <c r="AC58" i="20" s="1"/>
  <c r="AA57" i="20"/>
  <c r="AC57" i="20" s="1"/>
  <c r="AA56" i="20"/>
  <c r="AC56" i="20" s="1"/>
  <c r="AA55" i="20"/>
  <c r="AC55" i="20" s="1"/>
  <c r="AA54" i="20"/>
  <c r="AC54" i="20" s="1"/>
  <c r="AA53" i="20"/>
  <c r="AC53" i="20" s="1"/>
  <c r="AA52" i="20"/>
  <c r="AC52" i="20" s="1"/>
  <c r="AA51" i="20"/>
  <c r="AC51" i="20" s="1"/>
  <c r="AA50" i="20"/>
  <c r="AC50" i="20" s="1"/>
  <c r="AA49" i="20"/>
  <c r="AC49" i="20" s="1"/>
  <c r="AA48" i="20"/>
  <c r="AC48" i="20" s="1"/>
  <c r="AA47" i="20"/>
  <c r="AC47" i="20" s="1"/>
  <c r="AA46" i="20"/>
  <c r="AC46" i="20" s="1"/>
  <c r="AA45" i="20"/>
  <c r="AC45" i="20" s="1"/>
  <c r="AA44" i="20"/>
  <c r="AC44" i="20" s="1"/>
  <c r="AA43" i="20"/>
  <c r="AC43" i="20" s="1"/>
  <c r="AA42" i="20"/>
  <c r="AC42" i="20" s="1"/>
  <c r="AA41" i="20"/>
  <c r="AC41" i="20" s="1"/>
  <c r="Y40" i="20"/>
  <c r="Y160" i="20" s="1"/>
  <c r="W40" i="20"/>
  <c r="W160" i="20" s="1"/>
  <c r="U40" i="20"/>
  <c r="U160" i="20" s="1"/>
  <c r="S40" i="20"/>
  <c r="S160" i="20" s="1"/>
  <c r="Q40" i="20"/>
  <c r="Q160" i="20" s="1"/>
  <c r="O40" i="20"/>
  <c r="O160" i="20" s="1"/>
  <c r="M40" i="20"/>
  <c r="M160" i="20" s="1"/>
  <c r="K40" i="20"/>
  <c r="K160" i="20" s="1"/>
  <c r="I40" i="20"/>
  <c r="I160" i="20" s="1"/>
  <c r="G40" i="20"/>
  <c r="G160" i="20" s="1"/>
  <c r="E40" i="20"/>
  <c r="E160" i="20" s="1"/>
  <c r="C40" i="20"/>
  <c r="C160" i="20" s="1"/>
  <c r="AA39" i="20"/>
  <c r="AC39" i="20" s="1"/>
  <c r="AA38" i="20"/>
  <c r="AC38" i="20" s="1"/>
  <c r="AA37" i="20"/>
  <c r="AC37" i="20" s="1"/>
  <c r="Y34" i="20"/>
  <c r="W34" i="20"/>
  <c r="U34" i="20"/>
  <c r="S34" i="20"/>
  <c r="Q34" i="20"/>
  <c r="O34" i="20"/>
  <c r="M34" i="20"/>
  <c r="K34" i="20"/>
  <c r="I34" i="20"/>
  <c r="G34" i="20"/>
  <c r="E34" i="20"/>
  <c r="C34" i="20"/>
  <c r="AA34" i="20" s="1"/>
  <c r="AC34" i="20" s="1"/>
  <c r="AA33" i="20"/>
  <c r="AC33" i="20" s="1"/>
  <c r="AA32" i="20"/>
  <c r="AC32" i="20" s="1"/>
  <c r="AA31" i="20"/>
  <c r="AC31" i="20" s="1"/>
  <c r="AA30" i="20"/>
  <c r="AC30" i="20" s="1"/>
  <c r="AA29" i="20"/>
  <c r="AC29" i="20" s="1"/>
  <c r="AA28" i="20"/>
  <c r="AC28" i="20" s="1"/>
  <c r="AA27" i="20"/>
  <c r="AC27" i="20" s="1"/>
  <c r="AA26" i="20"/>
  <c r="AC26" i="20" s="1"/>
  <c r="AA25" i="20"/>
  <c r="AC25" i="20" s="1"/>
  <c r="AA24" i="20"/>
  <c r="AC24" i="20" s="1"/>
  <c r="AA23" i="20"/>
  <c r="AC23" i="20" s="1"/>
  <c r="AA22" i="20"/>
  <c r="AC22" i="20" s="1"/>
  <c r="AA21" i="20"/>
  <c r="AC21" i="20" s="1"/>
  <c r="Y20" i="20"/>
  <c r="Y35" i="20" s="1"/>
  <c r="W20" i="20"/>
  <c r="W35" i="20" s="1"/>
  <c r="U20" i="20"/>
  <c r="U35" i="20" s="1"/>
  <c r="S20" i="20"/>
  <c r="S35" i="20" s="1"/>
  <c r="Q20" i="20"/>
  <c r="Q35" i="20" s="1"/>
  <c r="O20" i="20"/>
  <c r="O35" i="20" s="1"/>
  <c r="M20" i="20"/>
  <c r="M35" i="20" s="1"/>
  <c r="K20" i="20"/>
  <c r="K35" i="20" s="1"/>
  <c r="I20" i="20"/>
  <c r="I35" i="20" s="1"/>
  <c r="G20" i="20"/>
  <c r="G35" i="20" s="1"/>
  <c r="E20" i="20"/>
  <c r="E35" i="20" s="1"/>
  <c r="C20" i="20"/>
  <c r="C35" i="20" s="1"/>
  <c r="AA19" i="20"/>
  <c r="AC19" i="20" s="1"/>
  <c r="AA18" i="20"/>
  <c r="AC18" i="20" s="1"/>
  <c r="AA17" i="20"/>
  <c r="AC17" i="20" s="1"/>
  <c r="AA16" i="20"/>
  <c r="AC16" i="20" s="1"/>
  <c r="AA15" i="20"/>
  <c r="AC15" i="20" s="1"/>
  <c r="Y13" i="20"/>
  <c r="W13" i="20"/>
  <c r="U13" i="20"/>
  <c r="S13" i="20"/>
  <c r="Q13" i="20"/>
  <c r="O13" i="20"/>
  <c r="M13" i="20"/>
  <c r="K13" i="20"/>
  <c r="I13" i="20"/>
  <c r="G13" i="20"/>
  <c r="E13" i="20"/>
  <c r="C13" i="20"/>
  <c r="AA11" i="20"/>
  <c r="AC11" i="20" s="1"/>
  <c r="Y10" i="20"/>
  <c r="Z28" i="20" s="1"/>
  <c r="W10" i="20"/>
  <c r="X20" i="20" s="1"/>
  <c r="U10" i="20"/>
  <c r="V27" i="20" s="1"/>
  <c r="S10" i="20"/>
  <c r="T20" i="20" s="1"/>
  <c r="Q10" i="20"/>
  <c r="R28" i="20" s="1"/>
  <c r="O10" i="20"/>
  <c r="P20" i="20" s="1"/>
  <c r="M10" i="20"/>
  <c r="N26" i="20" s="1"/>
  <c r="K10" i="20"/>
  <c r="L20" i="20" s="1"/>
  <c r="I10" i="20"/>
  <c r="J28" i="20" s="1"/>
  <c r="G10" i="20"/>
  <c r="H20" i="20" s="1"/>
  <c r="E10" i="20"/>
  <c r="F19" i="20" s="1"/>
  <c r="C10" i="20"/>
  <c r="D20" i="20" s="1"/>
  <c r="AA9" i="20"/>
  <c r="AC9" i="20" s="1"/>
  <c r="Z9" i="20"/>
  <c r="X9" i="20"/>
  <c r="V9" i="20"/>
  <c r="T9" i="20"/>
  <c r="R9" i="20"/>
  <c r="P9" i="20"/>
  <c r="N9" i="20"/>
  <c r="L9" i="20"/>
  <c r="J9" i="20"/>
  <c r="H9" i="20"/>
  <c r="F9" i="20"/>
  <c r="D9" i="20"/>
  <c r="AA8" i="20"/>
  <c r="AC8" i="20" s="1"/>
  <c r="Z8" i="20"/>
  <c r="X8" i="20"/>
  <c r="V8" i="20"/>
  <c r="T8" i="20"/>
  <c r="R8" i="20"/>
  <c r="P8" i="20"/>
  <c r="N8" i="20"/>
  <c r="L8" i="20"/>
  <c r="J8" i="20"/>
  <c r="H8" i="20"/>
  <c r="F8" i="20"/>
  <c r="D8" i="20"/>
  <c r="AA7" i="20"/>
  <c r="AC7" i="20" s="1"/>
  <c r="Z7" i="20"/>
  <c r="X7" i="20"/>
  <c r="V7" i="20"/>
  <c r="T7" i="20"/>
  <c r="R7" i="20"/>
  <c r="P7" i="20"/>
  <c r="N7" i="20"/>
  <c r="L7" i="20"/>
  <c r="J7" i="20"/>
  <c r="H7" i="20"/>
  <c r="F7" i="20"/>
  <c r="D7" i="20"/>
  <c r="AA6" i="20"/>
  <c r="AC6" i="20" s="1"/>
  <c r="Z6" i="20"/>
  <c r="X6" i="20"/>
  <c r="V6" i="20"/>
  <c r="T6" i="20"/>
  <c r="R6" i="20"/>
  <c r="P6" i="20"/>
  <c r="N6" i="20"/>
  <c r="L6" i="20"/>
  <c r="J6" i="20"/>
  <c r="H6" i="20"/>
  <c r="F6" i="20"/>
  <c r="D6" i="20"/>
  <c r="AA5" i="20"/>
  <c r="AC5" i="20" s="1"/>
  <c r="Z5" i="20"/>
  <c r="X5" i="20"/>
  <c r="V5" i="20"/>
  <c r="T5" i="20"/>
  <c r="R5" i="20"/>
  <c r="P5" i="20"/>
  <c r="N5" i="20"/>
  <c r="L5" i="20"/>
  <c r="J5" i="20"/>
  <c r="H5" i="20"/>
  <c r="F5" i="20"/>
  <c r="D5" i="20"/>
  <c r="AA4" i="20"/>
  <c r="AC4" i="20" s="1"/>
  <c r="Z4" i="20"/>
  <c r="X4" i="20"/>
  <c r="V4" i="20"/>
  <c r="T4" i="20"/>
  <c r="R4" i="20"/>
  <c r="P4" i="20"/>
  <c r="N4" i="20"/>
  <c r="L4" i="20"/>
  <c r="J4" i="20"/>
  <c r="H4" i="20"/>
  <c r="F4" i="20"/>
  <c r="D4" i="20"/>
  <c r="AA3" i="20"/>
  <c r="AC3" i="20" s="1"/>
  <c r="Z3" i="20"/>
  <c r="X3" i="20"/>
  <c r="V3" i="20"/>
  <c r="T3" i="20"/>
  <c r="R3" i="20"/>
  <c r="P3" i="20"/>
  <c r="N3" i="20"/>
  <c r="L3" i="20"/>
  <c r="J3" i="20"/>
  <c r="H3" i="20"/>
  <c r="F3" i="20"/>
  <c r="D3" i="20"/>
  <c r="Y159" i="1"/>
  <c r="Y139" i="1"/>
  <c r="Y125" i="1"/>
  <c r="Y99" i="1"/>
  <c r="Y78" i="1"/>
  <c r="Y40" i="1"/>
  <c r="Y34" i="1"/>
  <c r="Y20" i="1"/>
  <c r="Y13" i="1"/>
  <c r="Y10" i="1"/>
  <c r="Z74" i="1" s="1"/>
  <c r="W159" i="1"/>
  <c r="W139" i="1"/>
  <c r="W125" i="1"/>
  <c r="W99" i="1"/>
  <c r="W78" i="1"/>
  <c r="W40" i="1"/>
  <c r="W34" i="1"/>
  <c r="W35" i="1" s="1"/>
  <c r="W20" i="1"/>
  <c r="W13" i="1"/>
  <c r="W10" i="1"/>
  <c r="U159" i="1"/>
  <c r="U139" i="1"/>
  <c r="U125" i="1"/>
  <c r="U99" i="1"/>
  <c r="U78" i="1"/>
  <c r="U40" i="1"/>
  <c r="U34" i="1"/>
  <c r="U20" i="1"/>
  <c r="U13" i="1"/>
  <c r="U10" i="1"/>
  <c r="V74" i="1" s="1"/>
  <c r="S159" i="1"/>
  <c r="S139" i="1"/>
  <c r="S125" i="1"/>
  <c r="S99" i="1"/>
  <c r="S78" i="1"/>
  <c r="S40" i="1"/>
  <c r="S34" i="1"/>
  <c r="S20" i="1"/>
  <c r="S13" i="1"/>
  <c r="S10" i="1"/>
  <c r="Q159" i="1"/>
  <c r="Q139" i="1"/>
  <c r="Q125" i="1"/>
  <c r="Q99" i="1"/>
  <c r="Q78" i="1"/>
  <c r="Q40" i="1"/>
  <c r="Q34" i="1"/>
  <c r="Q20" i="1"/>
  <c r="Q13" i="1"/>
  <c r="Q10" i="1"/>
  <c r="R74" i="1" s="1"/>
  <c r="O159" i="1"/>
  <c r="O139" i="1"/>
  <c r="O125" i="1"/>
  <c r="O99" i="1"/>
  <c r="O78" i="1"/>
  <c r="O40" i="1"/>
  <c r="O34" i="1"/>
  <c r="O20" i="1"/>
  <c r="O13" i="1"/>
  <c r="O10" i="1"/>
  <c r="M159" i="1"/>
  <c r="M139" i="1"/>
  <c r="M125" i="1"/>
  <c r="M99" i="1"/>
  <c r="M78" i="1"/>
  <c r="M40" i="1"/>
  <c r="M34" i="1"/>
  <c r="M20" i="1"/>
  <c r="M13" i="1"/>
  <c r="M10" i="1"/>
  <c r="N74" i="1" s="1"/>
  <c r="K159" i="1"/>
  <c r="K139" i="1"/>
  <c r="K125" i="1"/>
  <c r="K99" i="1"/>
  <c r="K78" i="1"/>
  <c r="K40" i="1"/>
  <c r="K34" i="1"/>
  <c r="K35" i="1" s="1"/>
  <c r="K20" i="1"/>
  <c r="K13" i="1"/>
  <c r="K10" i="1"/>
  <c r="I159" i="1"/>
  <c r="I139" i="1"/>
  <c r="I125" i="1"/>
  <c r="I99" i="1"/>
  <c r="I78" i="1"/>
  <c r="I40" i="1"/>
  <c r="I34" i="1"/>
  <c r="I20" i="1"/>
  <c r="I13" i="1"/>
  <c r="I10" i="1"/>
  <c r="J74" i="1" s="1"/>
  <c r="G159" i="1"/>
  <c r="G139" i="1"/>
  <c r="G125" i="1"/>
  <c r="G99" i="1"/>
  <c r="G78" i="1"/>
  <c r="G40" i="1"/>
  <c r="G34" i="1"/>
  <c r="G35" i="1" s="1"/>
  <c r="G20" i="1"/>
  <c r="G13" i="1"/>
  <c r="G10" i="1"/>
  <c r="E159" i="1"/>
  <c r="E139" i="1"/>
  <c r="E125" i="1"/>
  <c r="E99" i="1"/>
  <c r="E78" i="1"/>
  <c r="E40" i="1"/>
  <c r="E34" i="1"/>
  <c r="E20" i="1"/>
  <c r="E13" i="1"/>
  <c r="E10" i="1"/>
  <c r="F77" i="1" s="1"/>
  <c r="C78" i="1"/>
  <c r="C125" i="1"/>
  <c r="C99" i="1"/>
  <c r="H164" i="53" l="1"/>
  <c r="H163" i="53"/>
  <c r="H162" i="53"/>
  <c r="H160" i="53"/>
  <c r="H155" i="53"/>
  <c r="H139" i="53"/>
  <c r="H125" i="53"/>
  <c r="H158" i="53"/>
  <c r="H157" i="53"/>
  <c r="H156" i="53"/>
  <c r="H153" i="53"/>
  <c r="H152" i="53"/>
  <c r="H148" i="53"/>
  <c r="H123" i="53"/>
  <c r="H119" i="53"/>
  <c r="H118" i="53"/>
  <c r="H117" i="53"/>
  <c r="H116" i="53"/>
  <c r="H115" i="53"/>
  <c r="H114" i="53"/>
  <c r="H113" i="53"/>
  <c r="H112" i="53"/>
  <c r="H111" i="53"/>
  <c r="H110" i="53"/>
  <c r="H109" i="53"/>
  <c r="H108" i="53"/>
  <c r="H107" i="53"/>
  <c r="H106" i="53"/>
  <c r="H105" i="53"/>
  <c r="H104" i="53"/>
  <c r="H103" i="53"/>
  <c r="H102" i="53"/>
  <c r="H154" i="53"/>
  <c r="H149" i="53"/>
  <c r="H147" i="53"/>
  <c r="H144" i="53"/>
  <c r="H140" i="53"/>
  <c r="H124" i="53"/>
  <c r="H121" i="53"/>
  <c r="H120" i="53"/>
  <c r="H138" i="53"/>
  <c r="H136" i="53"/>
  <c r="H134" i="53"/>
  <c r="H132" i="53"/>
  <c r="H130" i="53"/>
  <c r="H128" i="53"/>
  <c r="H126" i="53"/>
  <c r="H101" i="53"/>
  <c r="H100" i="53"/>
  <c r="H97" i="53"/>
  <c r="H95" i="53"/>
  <c r="H94" i="53"/>
  <c r="H93" i="53"/>
  <c r="H92" i="53"/>
  <c r="H91" i="53"/>
  <c r="H90" i="53"/>
  <c r="H89" i="53"/>
  <c r="H88" i="53"/>
  <c r="H87" i="53"/>
  <c r="H86" i="53"/>
  <c r="H85" i="53"/>
  <c r="H84" i="53"/>
  <c r="H83" i="53"/>
  <c r="H82" i="53"/>
  <c r="H81" i="53"/>
  <c r="H80" i="53"/>
  <c r="H79" i="53"/>
  <c r="H146" i="53"/>
  <c r="H122" i="53"/>
  <c r="H99" i="53"/>
  <c r="H78" i="53"/>
  <c r="H40" i="53"/>
  <c r="H151" i="53"/>
  <c r="H137" i="53"/>
  <c r="H131" i="53"/>
  <c r="H159" i="53"/>
  <c r="H133" i="53"/>
  <c r="H96" i="53"/>
  <c r="H150" i="53"/>
  <c r="H71" i="53"/>
  <c r="H67" i="53"/>
  <c r="H63" i="53"/>
  <c r="H59" i="53"/>
  <c r="H55" i="53"/>
  <c r="H51" i="53"/>
  <c r="H39" i="53"/>
  <c r="H38" i="53"/>
  <c r="H37" i="53"/>
  <c r="H33" i="53"/>
  <c r="H32" i="53"/>
  <c r="H31" i="53"/>
  <c r="H30" i="53"/>
  <c r="H29" i="53"/>
  <c r="H28" i="53"/>
  <c r="H27" i="53"/>
  <c r="H26" i="53"/>
  <c r="H25" i="53"/>
  <c r="H24" i="53"/>
  <c r="H23" i="53"/>
  <c r="H22" i="53"/>
  <c r="H21" i="53"/>
  <c r="H19" i="53"/>
  <c r="H18" i="53"/>
  <c r="H17" i="53"/>
  <c r="H16" i="53"/>
  <c r="H15" i="53"/>
  <c r="H11" i="53"/>
  <c r="H135" i="53"/>
  <c r="H77" i="53"/>
  <c r="H76" i="53"/>
  <c r="H75" i="53"/>
  <c r="H74" i="53"/>
  <c r="H70" i="53"/>
  <c r="H66" i="53"/>
  <c r="H62" i="53"/>
  <c r="H58" i="53"/>
  <c r="H54" i="53"/>
  <c r="H50" i="53"/>
  <c r="H35" i="53"/>
  <c r="H34" i="53"/>
  <c r="H20" i="53"/>
  <c r="H13" i="53"/>
  <c r="H10" i="53"/>
  <c r="H143" i="53"/>
  <c r="H129" i="53"/>
  <c r="H73" i="53"/>
  <c r="H69" i="53"/>
  <c r="H65" i="53"/>
  <c r="H61" i="53"/>
  <c r="H57" i="53"/>
  <c r="H53" i="53"/>
  <c r="H127" i="53"/>
  <c r="H98" i="53"/>
  <c r="H72" i="53"/>
  <c r="H68" i="53"/>
  <c r="H64" i="53"/>
  <c r="H60" i="53"/>
  <c r="H56" i="53"/>
  <c r="X164" i="53"/>
  <c r="X163" i="53"/>
  <c r="X162" i="53"/>
  <c r="X160" i="53"/>
  <c r="X154" i="53"/>
  <c r="X139" i="53"/>
  <c r="X125" i="53"/>
  <c r="X152" i="53"/>
  <c r="X151" i="53"/>
  <c r="X150" i="53"/>
  <c r="X149" i="53"/>
  <c r="X148" i="53"/>
  <c r="X159" i="53"/>
  <c r="X158" i="53"/>
  <c r="X156" i="53"/>
  <c r="X153" i="53"/>
  <c r="X136" i="53"/>
  <c r="X135" i="53"/>
  <c r="X134" i="53"/>
  <c r="X133" i="53"/>
  <c r="X132" i="53"/>
  <c r="X131" i="53"/>
  <c r="X130" i="53"/>
  <c r="X129" i="53"/>
  <c r="X128" i="53"/>
  <c r="X127" i="53"/>
  <c r="X126" i="53"/>
  <c r="X122" i="53"/>
  <c r="X119" i="53"/>
  <c r="X118" i="53"/>
  <c r="X117" i="53"/>
  <c r="X116" i="53"/>
  <c r="X115" i="53"/>
  <c r="X114" i="53"/>
  <c r="X113" i="53"/>
  <c r="X112" i="53"/>
  <c r="X111" i="53"/>
  <c r="X110" i="53"/>
  <c r="X109" i="53"/>
  <c r="X108" i="53"/>
  <c r="X107" i="53"/>
  <c r="X106" i="53"/>
  <c r="X105" i="53"/>
  <c r="X104" i="53"/>
  <c r="X103" i="53"/>
  <c r="X102" i="53"/>
  <c r="X101" i="53"/>
  <c r="X155" i="53"/>
  <c r="X147" i="53"/>
  <c r="X144" i="53"/>
  <c r="X140" i="53"/>
  <c r="X143" i="53"/>
  <c r="X124" i="53"/>
  <c r="X121" i="53"/>
  <c r="X100" i="53"/>
  <c r="X97" i="53"/>
  <c r="X95" i="53"/>
  <c r="X94" i="53"/>
  <c r="X93" i="53"/>
  <c r="X92" i="53"/>
  <c r="X91" i="53"/>
  <c r="X90" i="53"/>
  <c r="X89" i="53"/>
  <c r="X88" i="53"/>
  <c r="X87" i="53"/>
  <c r="X86" i="53"/>
  <c r="X85" i="53"/>
  <c r="X84" i="53"/>
  <c r="X83" i="53"/>
  <c r="X82" i="53"/>
  <c r="X81" i="53"/>
  <c r="X80" i="53"/>
  <c r="X79" i="53"/>
  <c r="X137" i="53"/>
  <c r="X123" i="53"/>
  <c r="X99" i="53"/>
  <c r="X78" i="53"/>
  <c r="X40" i="53"/>
  <c r="X157" i="53"/>
  <c r="X77" i="53"/>
  <c r="X74" i="53"/>
  <c r="X73" i="53"/>
  <c r="X72" i="53"/>
  <c r="X71" i="53"/>
  <c r="X70" i="53"/>
  <c r="X69" i="53"/>
  <c r="X68" i="53"/>
  <c r="X67" i="53"/>
  <c r="X66" i="53"/>
  <c r="X65" i="53"/>
  <c r="X64" i="53"/>
  <c r="X63" i="53"/>
  <c r="X62" i="53"/>
  <c r="X61" i="53"/>
  <c r="X60" i="53"/>
  <c r="X59" i="53"/>
  <c r="X58" i="53"/>
  <c r="X57" i="53"/>
  <c r="X56" i="53"/>
  <c r="X55" i="53"/>
  <c r="X54" i="53"/>
  <c r="X53" i="53"/>
  <c r="X52" i="53"/>
  <c r="X51" i="53"/>
  <c r="X50" i="53"/>
  <c r="X49" i="53"/>
  <c r="X146" i="53"/>
  <c r="X96" i="53"/>
  <c r="X75" i="53"/>
  <c r="X37" i="53"/>
  <c r="X33" i="53"/>
  <c r="X32" i="53"/>
  <c r="X31" i="53"/>
  <c r="X30" i="53"/>
  <c r="X29" i="53"/>
  <c r="X28" i="53"/>
  <c r="X27" i="53"/>
  <c r="X26" i="53"/>
  <c r="X25" i="53"/>
  <c r="X24" i="53"/>
  <c r="X23" i="53"/>
  <c r="X22" i="53"/>
  <c r="X21" i="53"/>
  <c r="X19" i="53"/>
  <c r="X18" i="53"/>
  <c r="X17" i="53"/>
  <c r="X16" i="53"/>
  <c r="X15" i="53"/>
  <c r="X11" i="53"/>
  <c r="X138" i="53"/>
  <c r="X120" i="53"/>
  <c r="X98" i="53"/>
  <c r="X76" i="53"/>
  <c r="X48" i="53"/>
  <c r="X47" i="53"/>
  <c r="X46" i="53"/>
  <c r="X45" i="53"/>
  <c r="X44" i="53"/>
  <c r="X43" i="53"/>
  <c r="X42" i="53"/>
  <c r="X41" i="53"/>
  <c r="X35" i="53"/>
  <c r="X34" i="53"/>
  <c r="X20" i="53"/>
  <c r="X13" i="53"/>
  <c r="X10" i="53"/>
  <c r="L11" i="53"/>
  <c r="C14" i="53"/>
  <c r="K14" i="53"/>
  <c r="S14" i="53"/>
  <c r="S36" i="53" s="1"/>
  <c r="T15" i="53"/>
  <c r="L16" i="53"/>
  <c r="D17" i="53"/>
  <c r="T19" i="53"/>
  <c r="L21" i="53"/>
  <c r="D22" i="53"/>
  <c r="T24" i="53"/>
  <c r="L25" i="53"/>
  <c r="D26" i="53"/>
  <c r="T28" i="53"/>
  <c r="L29" i="53"/>
  <c r="D30" i="53"/>
  <c r="T32" i="53"/>
  <c r="L33" i="53"/>
  <c r="K35" i="53"/>
  <c r="AA35" i="53" s="1"/>
  <c r="AC35" i="53" s="1"/>
  <c r="D37" i="53"/>
  <c r="X38" i="53"/>
  <c r="R40" i="53"/>
  <c r="H41" i="53"/>
  <c r="H43" i="53"/>
  <c r="H44" i="53"/>
  <c r="H45" i="53"/>
  <c r="H46" i="53"/>
  <c r="H47" i="53"/>
  <c r="H48" i="53"/>
  <c r="H49" i="53"/>
  <c r="D154" i="53"/>
  <c r="D139" i="53"/>
  <c r="D125" i="53"/>
  <c r="D155" i="53"/>
  <c r="D152" i="53"/>
  <c r="D151" i="53"/>
  <c r="D150" i="53"/>
  <c r="D149" i="53"/>
  <c r="D148" i="53"/>
  <c r="D147" i="53"/>
  <c r="D146" i="53"/>
  <c r="D144" i="53"/>
  <c r="D143" i="53"/>
  <c r="D140" i="53"/>
  <c r="D138" i="53"/>
  <c r="D137" i="53"/>
  <c r="D162" i="53"/>
  <c r="D158" i="53"/>
  <c r="D156" i="53"/>
  <c r="D122" i="53"/>
  <c r="D160" i="53"/>
  <c r="D159" i="53"/>
  <c r="D123" i="53"/>
  <c r="D157" i="53"/>
  <c r="D124" i="53"/>
  <c r="D98" i="53"/>
  <c r="D96" i="53"/>
  <c r="D163" i="53"/>
  <c r="D136" i="53"/>
  <c r="D134" i="53"/>
  <c r="D132" i="53"/>
  <c r="D130" i="53"/>
  <c r="D128" i="53"/>
  <c r="D126" i="53"/>
  <c r="D99" i="53"/>
  <c r="D78" i="53"/>
  <c r="D40" i="53"/>
  <c r="D153" i="53"/>
  <c r="D129" i="53"/>
  <c r="D121" i="53"/>
  <c r="D120" i="53"/>
  <c r="D116" i="53"/>
  <c r="D112" i="53"/>
  <c r="D108" i="53"/>
  <c r="D104" i="53"/>
  <c r="D77" i="53"/>
  <c r="D131" i="53"/>
  <c r="D119" i="53"/>
  <c r="D115" i="53"/>
  <c r="D111" i="53"/>
  <c r="D107" i="53"/>
  <c r="D103" i="53"/>
  <c r="D101" i="53"/>
  <c r="D100" i="53"/>
  <c r="D95" i="53"/>
  <c r="D94" i="53"/>
  <c r="D93" i="53"/>
  <c r="D92" i="53"/>
  <c r="D91" i="53"/>
  <c r="D90" i="53"/>
  <c r="D89" i="53"/>
  <c r="D88" i="53"/>
  <c r="D87" i="53"/>
  <c r="D86" i="53"/>
  <c r="D85" i="53"/>
  <c r="D127" i="53"/>
  <c r="D83" i="53"/>
  <c r="D81" i="53"/>
  <c r="D79" i="53"/>
  <c r="D72" i="53"/>
  <c r="D68" i="53"/>
  <c r="D64" i="53"/>
  <c r="D60" i="53"/>
  <c r="D56" i="53"/>
  <c r="D52" i="53"/>
  <c r="D49" i="53"/>
  <c r="D48" i="53"/>
  <c r="D47" i="53"/>
  <c r="D46" i="53"/>
  <c r="D45" i="53"/>
  <c r="D44" i="53"/>
  <c r="D43" i="53"/>
  <c r="D42" i="53"/>
  <c r="D41" i="53"/>
  <c r="D164" i="53"/>
  <c r="D71" i="53"/>
  <c r="D67" i="53"/>
  <c r="D63" i="53"/>
  <c r="D59" i="53"/>
  <c r="D55" i="53"/>
  <c r="D51" i="53"/>
  <c r="D39" i="53"/>
  <c r="D35" i="53"/>
  <c r="D34" i="53"/>
  <c r="D20" i="53"/>
  <c r="D14" i="53"/>
  <c r="D13" i="53"/>
  <c r="D10" i="53"/>
  <c r="D135" i="53"/>
  <c r="D133" i="53"/>
  <c r="D118" i="53"/>
  <c r="D117" i="53"/>
  <c r="D114" i="53"/>
  <c r="D113" i="53"/>
  <c r="D110" i="53"/>
  <c r="D109" i="53"/>
  <c r="D106" i="53"/>
  <c r="D105" i="53"/>
  <c r="D102" i="53"/>
  <c r="D84" i="53"/>
  <c r="D82" i="53"/>
  <c r="D80" i="53"/>
  <c r="D76" i="53"/>
  <c r="D75" i="53"/>
  <c r="D74" i="53"/>
  <c r="D70" i="53"/>
  <c r="D66" i="53"/>
  <c r="D62" i="53"/>
  <c r="D58" i="53"/>
  <c r="D54" i="53"/>
  <c r="D50" i="53"/>
  <c r="D97" i="53"/>
  <c r="D73" i="53"/>
  <c r="D69" i="53"/>
  <c r="D65" i="53"/>
  <c r="D61" i="53"/>
  <c r="D57" i="53"/>
  <c r="T153" i="53"/>
  <c r="T139" i="53"/>
  <c r="T125" i="53"/>
  <c r="T158" i="53"/>
  <c r="T157" i="53"/>
  <c r="T156" i="53"/>
  <c r="T147" i="53"/>
  <c r="T146" i="53"/>
  <c r="T144" i="53"/>
  <c r="T143" i="53"/>
  <c r="T140" i="53"/>
  <c r="T138" i="53"/>
  <c r="T137" i="53"/>
  <c r="T164" i="53"/>
  <c r="T150" i="53"/>
  <c r="T121" i="53"/>
  <c r="T120" i="53"/>
  <c r="T163" i="53"/>
  <c r="T151" i="53"/>
  <c r="T136" i="53"/>
  <c r="T135" i="53"/>
  <c r="T134" i="53"/>
  <c r="T133" i="53"/>
  <c r="T132" i="53"/>
  <c r="T131" i="53"/>
  <c r="T130" i="53"/>
  <c r="T129" i="53"/>
  <c r="T128" i="53"/>
  <c r="T127" i="53"/>
  <c r="T126" i="53"/>
  <c r="T124" i="53"/>
  <c r="T155" i="53"/>
  <c r="T152" i="53"/>
  <c r="T98" i="53"/>
  <c r="T96" i="53"/>
  <c r="T99" i="53"/>
  <c r="T78" i="53"/>
  <c r="T40" i="53"/>
  <c r="T122" i="53"/>
  <c r="T118" i="53"/>
  <c r="T114" i="53"/>
  <c r="T110" i="53"/>
  <c r="T106" i="53"/>
  <c r="T102" i="53"/>
  <c r="T76" i="53"/>
  <c r="T148" i="53"/>
  <c r="T123" i="53"/>
  <c r="T117" i="53"/>
  <c r="T113" i="53"/>
  <c r="T109" i="53"/>
  <c r="T105" i="53"/>
  <c r="T101" i="53"/>
  <c r="T100" i="53"/>
  <c r="T95" i="53"/>
  <c r="T94" i="53"/>
  <c r="T93" i="53"/>
  <c r="T92" i="53"/>
  <c r="T91" i="53"/>
  <c r="T90" i="53"/>
  <c r="T89" i="53"/>
  <c r="T88" i="53"/>
  <c r="T87" i="53"/>
  <c r="T86" i="53"/>
  <c r="T85" i="53"/>
  <c r="T84" i="53"/>
  <c r="T162" i="53"/>
  <c r="T116" i="53"/>
  <c r="T112" i="53"/>
  <c r="T108" i="53"/>
  <c r="T104" i="53"/>
  <c r="T71" i="53"/>
  <c r="T67" i="53"/>
  <c r="T63" i="53"/>
  <c r="T59" i="53"/>
  <c r="T55" i="53"/>
  <c r="T51" i="53"/>
  <c r="T154" i="53"/>
  <c r="T97" i="53"/>
  <c r="T83" i="53"/>
  <c r="T81" i="53"/>
  <c r="T79" i="53"/>
  <c r="T74" i="53"/>
  <c r="T70" i="53"/>
  <c r="T66" i="53"/>
  <c r="T62" i="53"/>
  <c r="T58" i="53"/>
  <c r="T54" i="53"/>
  <c r="T50" i="53"/>
  <c r="T36" i="53"/>
  <c r="T35" i="53"/>
  <c r="T34" i="53"/>
  <c r="T20" i="53"/>
  <c r="T14" i="53"/>
  <c r="T13" i="53"/>
  <c r="T10" i="53"/>
  <c r="T159" i="53"/>
  <c r="T77" i="53"/>
  <c r="T75" i="53"/>
  <c r="T73" i="53"/>
  <c r="T69" i="53"/>
  <c r="T65" i="53"/>
  <c r="T61" i="53"/>
  <c r="T57" i="53"/>
  <c r="T53" i="53"/>
  <c r="T49" i="53"/>
  <c r="T48" i="53"/>
  <c r="T47" i="53"/>
  <c r="T46" i="53"/>
  <c r="T45" i="53"/>
  <c r="T44" i="53"/>
  <c r="T43" i="53"/>
  <c r="T149" i="53"/>
  <c r="T119" i="53"/>
  <c r="T115" i="53"/>
  <c r="T111" i="53"/>
  <c r="T107" i="53"/>
  <c r="T103" i="53"/>
  <c r="T82" i="53"/>
  <c r="T80" i="53"/>
  <c r="T72" i="53"/>
  <c r="T68" i="53"/>
  <c r="T64" i="53"/>
  <c r="T60" i="53"/>
  <c r="T56" i="53"/>
  <c r="D11" i="53"/>
  <c r="L15" i="53"/>
  <c r="D16" i="53"/>
  <c r="T18" i="53"/>
  <c r="L19" i="53"/>
  <c r="D21" i="53"/>
  <c r="T23" i="53"/>
  <c r="L24" i="53"/>
  <c r="D25" i="53"/>
  <c r="T27" i="53"/>
  <c r="L28" i="53"/>
  <c r="D29" i="53"/>
  <c r="T31" i="53"/>
  <c r="L32" i="53"/>
  <c r="D33" i="53"/>
  <c r="L39" i="53"/>
  <c r="T42" i="53"/>
  <c r="T52" i="53"/>
  <c r="D53" i="53"/>
  <c r="P164" i="53"/>
  <c r="P163" i="53"/>
  <c r="P162" i="53"/>
  <c r="P152" i="53"/>
  <c r="P151" i="53"/>
  <c r="P150" i="53"/>
  <c r="P149" i="53"/>
  <c r="P148" i="53"/>
  <c r="P139" i="53"/>
  <c r="P125" i="53"/>
  <c r="P159" i="53"/>
  <c r="P155" i="53"/>
  <c r="P154" i="53"/>
  <c r="P146" i="53"/>
  <c r="P143" i="53"/>
  <c r="P138" i="53"/>
  <c r="P119" i="53"/>
  <c r="P118" i="53"/>
  <c r="P117" i="53"/>
  <c r="P116" i="53"/>
  <c r="P115" i="53"/>
  <c r="P114" i="53"/>
  <c r="P113" i="53"/>
  <c r="P112" i="53"/>
  <c r="P111" i="53"/>
  <c r="P110" i="53"/>
  <c r="P109" i="53"/>
  <c r="P108" i="53"/>
  <c r="P107" i="53"/>
  <c r="P106" i="53"/>
  <c r="P105" i="53"/>
  <c r="P104" i="53"/>
  <c r="P103" i="53"/>
  <c r="P102" i="53"/>
  <c r="P158" i="53"/>
  <c r="P156" i="53"/>
  <c r="P153" i="53"/>
  <c r="P137" i="53"/>
  <c r="P123" i="53"/>
  <c r="P144" i="53"/>
  <c r="P122" i="53"/>
  <c r="P120" i="53"/>
  <c r="P101" i="53"/>
  <c r="P100" i="53"/>
  <c r="P97" i="53"/>
  <c r="P95" i="53"/>
  <c r="P94" i="53"/>
  <c r="P93" i="53"/>
  <c r="P92" i="53"/>
  <c r="P91" i="53"/>
  <c r="P90" i="53"/>
  <c r="P89" i="53"/>
  <c r="P88" i="53"/>
  <c r="P87" i="53"/>
  <c r="P86" i="53"/>
  <c r="P85" i="53"/>
  <c r="P84" i="53"/>
  <c r="P83" i="53"/>
  <c r="P82" i="53"/>
  <c r="P81" i="53"/>
  <c r="P80" i="53"/>
  <c r="P79" i="53"/>
  <c r="P140" i="53"/>
  <c r="P135" i="53"/>
  <c r="P133" i="53"/>
  <c r="P131" i="53"/>
  <c r="P129" i="53"/>
  <c r="P127" i="53"/>
  <c r="P124" i="53"/>
  <c r="P121" i="53"/>
  <c r="P99" i="53"/>
  <c r="P78" i="53"/>
  <c r="P40" i="53"/>
  <c r="P130" i="53"/>
  <c r="P75" i="53"/>
  <c r="P157" i="53"/>
  <c r="P132" i="53"/>
  <c r="P98" i="53"/>
  <c r="P134" i="53"/>
  <c r="P73" i="53"/>
  <c r="P69" i="53"/>
  <c r="P65" i="53"/>
  <c r="P61" i="53"/>
  <c r="P57" i="53"/>
  <c r="P53" i="53"/>
  <c r="P49" i="53"/>
  <c r="P48" i="53"/>
  <c r="P47" i="53"/>
  <c r="P46" i="53"/>
  <c r="P45" i="53"/>
  <c r="P44" i="53"/>
  <c r="P43" i="53"/>
  <c r="P42" i="53"/>
  <c r="P41" i="53"/>
  <c r="P37" i="53"/>
  <c r="P33" i="53"/>
  <c r="P32" i="53"/>
  <c r="P31" i="53"/>
  <c r="P30" i="53"/>
  <c r="P29" i="53"/>
  <c r="P28" i="53"/>
  <c r="P27" i="53"/>
  <c r="P26" i="53"/>
  <c r="P25" i="53"/>
  <c r="P24" i="53"/>
  <c r="P23" i="53"/>
  <c r="P22" i="53"/>
  <c r="P21" i="53"/>
  <c r="P19" i="53"/>
  <c r="P18" i="53"/>
  <c r="P17" i="53"/>
  <c r="P16" i="53"/>
  <c r="P15" i="53"/>
  <c r="P11" i="53"/>
  <c r="P147" i="53"/>
  <c r="P128" i="53"/>
  <c r="P96" i="53"/>
  <c r="P72" i="53"/>
  <c r="P68" i="53"/>
  <c r="P64" i="53"/>
  <c r="P60" i="53"/>
  <c r="P56" i="53"/>
  <c r="P52" i="53"/>
  <c r="P39" i="53"/>
  <c r="P38" i="53"/>
  <c r="P35" i="53"/>
  <c r="P34" i="53"/>
  <c r="P20" i="53"/>
  <c r="P13" i="53"/>
  <c r="P10" i="53"/>
  <c r="P126" i="53"/>
  <c r="P71" i="53"/>
  <c r="P67" i="53"/>
  <c r="P63" i="53"/>
  <c r="P59" i="53"/>
  <c r="P55" i="53"/>
  <c r="P51" i="53"/>
  <c r="P136" i="53"/>
  <c r="P77" i="53"/>
  <c r="P76" i="53"/>
  <c r="P74" i="53"/>
  <c r="P70" i="53"/>
  <c r="P66" i="53"/>
  <c r="P62" i="53"/>
  <c r="P58" i="53"/>
  <c r="G14" i="53"/>
  <c r="G36" i="53" s="1"/>
  <c r="O14" i="53"/>
  <c r="O36" i="53" s="1"/>
  <c r="P36" i="53" s="1"/>
  <c r="W14" i="53"/>
  <c r="W36" i="53" s="1"/>
  <c r="X36" i="53" s="1"/>
  <c r="D15" i="53"/>
  <c r="T17" i="53"/>
  <c r="L18" i="53"/>
  <c r="D19" i="53"/>
  <c r="T22" i="53"/>
  <c r="L23" i="53"/>
  <c r="D24" i="53"/>
  <c r="T26" i="53"/>
  <c r="L27" i="53"/>
  <c r="D28" i="53"/>
  <c r="T30" i="53"/>
  <c r="L31" i="53"/>
  <c r="D32" i="53"/>
  <c r="L37" i="53"/>
  <c r="T39" i="53"/>
  <c r="AA40" i="53"/>
  <c r="AC40" i="53" s="1"/>
  <c r="H42" i="53"/>
  <c r="AC3" i="53"/>
  <c r="AB9" i="53"/>
  <c r="AB8" i="53"/>
  <c r="AB7" i="53"/>
  <c r="AB6" i="53"/>
  <c r="AB5" i="53"/>
  <c r="AB4" i="53"/>
  <c r="AB3" i="53"/>
  <c r="L159" i="53"/>
  <c r="L158" i="53"/>
  <c r="L157" i="53"/>
  <c r="L156" i="53"/>
  <c r="L139" i="53"/>
  <c r="L125" i="53"/>
  <c r="L164" i="53"/>
  <c r="L163" i="53"/>
  <c r="L162" i="53"/>
  <c r="L154" i="53"/>
  <c r="L147" i="53"/>
  <c r="L146" i="53"/>
  <c r="L144" i="53"/>
  <c r="L143" i="53"/>
  <c r="L140" i="53"/>
  <c r="L138" i="53"/>
  <c r="L137" i="53"/>
  <c r="L149" i="53"/>
  <c r="L136" i="53"/>
  <c r="L135" i="53"/>
  <c r="L134" i="53"/>
  <c r="L133" i="53"/>
  <c r="L132" i="53"/>
  <c r="L131" i="53"/>
  <c r="L130" i="53"/>
  <c r="L129" i="53"/>
  <c r="L128" i="53"/>
  <c r="L127" i="53"/>
  <c r="L126" i="53"/>
  <c r="L124" i="53"/>
  <c r="L150" i="53"/>
  <c r="L122" i="53"/>
  <c r="L119" i="53"/>
  <c r="L118" i="53"/>
  <c r="L117" i="53"/>
  <c r="L116" i="53"/>
  <c r="L115" i="53"/>
  <c r="L114" i="53"/>
  <c r="L113" i="53"/>
  <c r="L112" i="53"/>
  <c r="L111" i="53"/>
  <c r="L110" i="53"/>
  <c r="L109" i="53"/>
  <c r="L108" i="53"/>
  <c r="L107" i="53"/>
  <c r="L106" i="53"/>
  <c r="L105" i="53"/>
  <c r="L104" i="53"/>
  <c r="L103" i="53"/>
  <c r="L102" i="53"/>
  <c r="L98" i="53"/>
  <c r="L96" i="53"/>
  <c r="L155" i="53"/>
  <c r="L152" i="53"/>
  <c r="L151" i="53"/>
  <c r="L120" i="53"/>
  <c r="L99" i="53"/>
  <c r="L78" i="53"/>
  <c r="L40" i="53"/>
  <c r="L74" i="53"/>
  <c r="L73" i="53"/>
  <c r="L72" i="53"/>
  <c r="L71" i="53"/>
  <c r="L70" i="53"/>
  <c r="L69" i="53"/>
  <c r="L68" i="53"/>
  <c r="L67" i="53"/>
  <c r="L66" i="53"/>
  <c r="L65" i="53"/>
  <c r="L64" i="53"/>
  <c r="L63" i="53"/>
  <c r="L62" i="53"/>
  <c r="L61" i="53"/>
  <c r="L60" i="53"/>
  <c r="L59" i="53"/>
  <c r="L58" i="53"/>
  <c r="L57" i="53"/>
  <c r="L56" i="53"/>
  <c r="L55" i="53"/>
  <c r="L54" i="53"/>
  <c r="L53" i="53"/>
  <c r="L52" i="53"/>
  <c r="L51" i="53"/>
  <c r="L50" i="53"/>
  <c r="L160" i="53"/>
  <c r="L97" i="53"/>
  <c r="L77" i="53"/>
  <c r="L76" i="53"/>
  <c r="L75" i="53"/>
  <c r="L95" i="53"/>
  <c r="L94" i="53"/>
  <c r="L93" i="53"/>
  <c r="L92" i="53"/>
  <c r="L91" i="53"/>
  <c r="L90" i="53"/>
  <c r="L89" i="53"/>
  <c r="L88" i="53"/>
  <c r="L87" i="53"/>
  <c r="L86" i="53"/>
  <c r="L85" i="53"/>
  <c r="L84" i="53"/>
  <c r="L82" i="53"/>
  <c r="L80" i="53"/>
  <c r="L49" i="53"/>
  <c r="L48" i="53"/>
  <c r="L47" i="53"/>
  <c r="L46" i="53"/>
  <c r="L45" i="53"/>
  <c r="L44" i="53"/>
  <c r="L43" i="53"/>
  <c r="L42" i="53"/>
  <c r="L41" i="53"/>
  <c r="L35" i="53"/>
  <c r="L34" i="53"/>
  <c r="L20" i="53"/>
  <c r="L14" i="53"/>
  <c r="L13" i="53"/>
  <c r="L10" i="53"/>
  <c r="L153" i="53"/>
  <c r="L148" i="53"/>
  <c r="L121" i="53"/>
  <c r="L101" i="53"/>
  <c r="L100" i="53"/>
  <c r="L123" i="53"/>
  <c r="L83" i="53"/>
  <c r="L81" i="53"/>
  <c r="L79" i="53"/>
  <c r="AA10" i="53"/>
  <c r="T16" i="53"/>
  <c r="L17" i="53"/>
  <c r="D18" i="53"/>
  <c r="T21" i="53"/>
  <c r="L22" i="53"/>
  <c r="D23" i="53"/>
  <c r="T25" i="53"/>
  <c r="L26" i="53"/>
  <c r="D27" i="53"/>
  <c r="T29" i="53"/>
  <c r="L30" i="53"/>
  <c r="D31" i="53"/>
  <c r="T33" i="53"/>
  <c r="T38" i="53"/>
  <c r="T41" i="53"/>
  <c r="AA78" i="53"/>
  <c r="AC78" i="53" s="1"/>
  <c r="F37" i="53"/>
  <c r="N37" i="53"/>
  <c r="V37" i="53"/>
  <c r="F38" i="53"/>
  <c r="Z38" i="53"/>
  <c r="Z39" i="53"/>
  <c r="N40" i="53"/>
  <c r="S160" i="53"/>
  <c r="T160" i="53" s="1"/>
  <c r="Z49" i="53"/>
  <c r="R51" i="53"/>
  <c r="J53" i="53"/>
  <c r="Z53" i="53"/>
  <c r="R55" i="53"/>
  <c r="J57" i="53"/>
  <c r="Z57" i="53"/>
  <c r="R59" i="53"/>
  <c r="J61" i="53"/>
  <c r="Z61" i="53"/>
  <c r="R63" i="53"/>
  <c r="J65" i="53"/>
  <c r="Z65" i="53"/>
  <c r="R67" i="53"/>
  <c r="J69" i="53"/>
  <c r="Z69" i="53"/>
  <c r="R71" i="53"/>
  <c r="Z73" i="53"/>
  <c r="V75" i="53"/>
  <c r="V77" i="53"/>
  <c r="R100" i="53"/>
  <c r="R101" i="53"/>
  <c r="R104" i="53"/>
  <c r="R105" i="53"/>
  <c r="R108" i="53"/>
  <c r="R109" i="53"/>
  <c r="R112" i="53"/>
  <c r="R113" i="53"/>
  <c r="R116" i="53"/>
  <c r="Z121" i="53"/>
  <c r="Z129" i="53"/>
  <c r="F160" i="53"/>
  <c r="F159" i="53"/>
  <c r="F155" i="53"/>
  <c r="F153" i="53"/>
  <c r="F152" i="53"/>
  <c r="F151" i="53"/>
  <c r="F150" i="53"/>
  <c r="F149" i="53"/>
  <c r="F148" i="53"/>
  <c r="F147" i="53"/>
  <c r="F146" i="53"/>
  <c r="F144" i="53"/>
  <c r="F143" i="53"/>
  <c r="F140" i="53"/>
  <c r="F138" i="53"/>
  <c r="F137" i="53"/>
  <c r="F136" i="53"/>
  <c r="F135" i="53"/>
  <c r="F134" i="53"/>
  <c r="F133" i="53"/>
  <c r="F132" i="53"/>
  <c r="F131" i="53"/>
  <c r="F130" i="53"/>
  <c r="F129" i="53"/>
  <c r="F128" i="53"/>
  <c r="F127" i="53"/>
  <c r="F126" i="53"/>
  <c r="F123" i="53"/>
  <c r="F121" i="53"/>
  <c r="F120" i="53"/>
  <c r="F164" i="53"/>
  <c r="F157" i="53"/>
  <c r="F119" i="53"/>
  <c r="F118" i="53"/>
  <c r="F117" i="53"/>
  <c r="F116" i="53"/>
  <c r="F115" i="53"/>
  <c r="F114" i="53"/>
  <c r="F113" i="53"/>
  <c r="F112" i="53"/>
  <c r="F111" i="53"/>
  <c r="F110" i="53"/>
  <c r="F109" i="53"/>
  <c r="F108" i="53"/>
  <c r="F107" i="53"/>
  <c r="F106" i="53"/>
  <c r="F105" i="53"/>
  <c r="F104" i="53"/>
  <c r="F103" i="53"/>
  <c r="F102" i="53"/>
  <c r="F163" i="53"/>
  <c r="F162" i="53"/>
  <c r="F158" i="53"/>
  <c r="F154" i="53"/>
  <c r="F139" i="53"/>
  <c r="F125" i="53"/>
  <c r="F101" i="53"/>
  <c r="F100" i="53"/>
  <c r="F97" i="53"/>
  <c r="F95" i="53"/>
  <c r="F94" i="53"/>
  <c r="F93" i="53"/>
  <c r="F92" i="53"/>
  <c r="F91" i="53"/>
  <c r="F90" i="53"/>
  <c r="F89" i="53"/>
  <c r="F88" i="53"/>
  <c r="F87" i="53"/>
  <c r="F86" i="53"/>
  <c r="F85" i="53"/>
  <c r="F84" i="53"/>
  <c r="F83" i="53"/>
  <c r="F82" i="53"/>
  <c r="F81" i="53"/>
  <c r="F80" i="53"/>
  <c r="F79" i="53"/>
  <c r="F76" i="53"/>
  <c r="F74" i="53"/>
  <c r="F73" i="53"/>
  <c r="F72" i="53"/>
  <c r="F71" i="53"/>
  <c r="F70" i="53"/>
  <c r="F69" i="53"/>
  <c r="F68" i="53"/>
  <c r="F67" i="53"/>
  <c r="F66" i="53"/>
  <c r="F65" i="53"/>
  <c r="F64" i="53"/>
  <c r="F63" i="53"/>
  <c r="F62" i="53"/>
  <c r="F61" i="53"/>
  <c r="F60" i="53"/>
  <c r="F59" i="53"/>
  <c r="F58" i="53"/>
  <c r="F57" i="53"/>
  <c r="F56" i="53"/>
  <c r="F55" i="53"/>
  <c r="F54" i="53"/>
  <c r="F53" i="53"/>
  <c r="F52" i="53"/>
  <c r="F51" i="53"/>
  <c r="F50" i="53"/>
  <c r="F49" i="53"/>
  <c r="F48" i="53"/>
  <c r="F47" i="53"/>
  <c r="F46" i="53"/>
  <c r="F45" i="53"/>
  <c r="F44" i="53"/>
  <c r="F43" i="53"/>
  <c r="F42" i="53"/>
  <c r="F41" i="53"/>
  <c r="F39" i="53"/>
  <c r="F156" i="53"/>
  <c r="F124" i="53"/>
  <c r="F98" i="53"/>
  <c r="F75" i="53"/>
  <c r="F122" i="53"/>
  <c r="J164" i="53"/>
  <c r="J163" i="53"/>
  <c r="J162" i="53"/>
  <c r="J160" i="53"/>
  <c r="J159" i="53"/>
  <c r="J158" i="53"/>
  <c r="J157" i="53"/>
  <c r="J156" i="53"/>
  <c r="J154" i="53"/>
  <c r="J152" i="53"/>
  <c r="J151" i="53"/>
  <c r="J150" i="53"/>
  <c r="J149" i="53"/>
  <c r="J148" i="53"/>
  <c r="J153" i="53"/>
  <c r="J124" i="53"/>
  <c r="J122" i="53"/>
  <c r="J155" i="53"/>
  <c r="J147" i="53"/>
  <c r="J144" i="53"/>
  <c r="J140" i="53"/>
  <c r="J139" i="53"/>
  <c r="J121" i="53"/>
  <c r="J120" i="53"/>
  <c r="J146" i="53"/>
  <c r="J143" i="53"/>
  <c r="J138" i="53"/>
  <c r="J136" i="53"/>
  <c r="J135" i="53"/>
  <c r="J134" i="53"/>
  <c r="J133" i="53"/>
  <c r="J132" i="53"/>
  <c r="J131" i="53"/>
  <c r="J130" i="53"/>
  <c r="J129" i="53"/>
  <c r="J128" i="53"/>
  <c r="J127" i="53"/>
  <c r="J126" i="53"/>
  <c r="J123" i="53"/>
  <c r="J125" i="53"/>
  <c r="J119" i="53"/>
  <c r="J118" i="53"/>
  <c r="J117" i="53"/>
  <c r="J116" i="53"/>
  <c r="J115" i="53"/>
  <c r="J114" i="53"/>
  <c r="J113" i="53"/>
  <c r="J112" i="53"/>
  <c r="J111" i="53"/>
  <c r="J110" i="53"/>
  <c r="J109" i="53"/>
  <c r="J108" i="53"/>
  <c r="J107" i="53"/>
  <c r="J106" i="53"/>
  <c r="J105" i="53"/>
  <c r="J104" i="53"/>
  <c r="J103" i="53"/>
  <c r="J102" i="53"/>
  <c r="J98" i="53"/>
  <c r="J96" i="53"/>
  <c r="J77" i="53"/>
  <c r="J75" i="53"/>
  <c r="J101" i="53"/>
  <c r="J100" i="53"/>
  <c r="J99" i="53"/>
  <c r="J95" i="53"/>
  <c r="J94" i="53"/>
  <c r="J93" i="53"/>
  <c r="J92" i="53"/>
  <c r="J91" i="53"/>
  <c r="J90" i="53"/>
  <c r="J89" i="53"/>
  <c r="J88" i="53"/>
  <c r="J87" i="53"/>
  <c r="J86" i="53"/>
  <c r="J85" i="53"/>
  <c r="J84" i="53"/>
  <c r="J83" i="53"/>
  <c r="J82" i="53"/>
  <c r="J81" i="53"/>
  <c r="J80" i="53"/>
  <c r="J79" i="53"/>
  <c r="J78" i="53"/>
  <c r="J76" i="53"/>
  <c r="N160" i="53"/>
  <c r="N159" i="53"/>
  <c r="N155" i="53"/>
  <c r="N153" i="53"/>
  <c r="N164" i="53"/>
  <c r="N163" i="53"/>
  <c r="N162" i="53"/>
  <c r="N154" i="53"/>
  <c r="N147" i="53"/>
  <c r="N146" i="53"/>
  <c r="N144" i="53"/>
  <c r="N143" i="53"/>
  <c r="N140" i="53"/>
  <c r="N138" i="53"/>
  <c r="N137" i="53"/>
  <c r="N136" i="53"/>
  <c r="N135" i="53"/>
  <c r="N134" i="53"/>
  <c r="N133" i="53"/>
  <c r="N132" i="53"/>
  <c r="N131" i="53"/>
  <c r="N130" i="53"/>
  <c r="N129" i="53"/>
  <c r="N128" i="53"/>
  <c r="N127" i="53"/>
  <c r="N126" i="53"/>
  <c r="N123" i="53"/>
  <c r="N121" i="53"/>
  <c r="N120" i="53"/>
  <c r="N152" i="53"/>
  <c r="N151" i="53"/>
  <c r="N150" i="53"/>
  <c r="N149" i="53"/>
  <c r="N148" i="53"/>
  <c r="N157" i="53"/>
  <c r="N125" i="53"/>
  <c r="N122" i="53"/>
  <c r="N139" i="53"/>
  <c r="N119" i="53"/>
  <c r="N118" i="53"/>
  <c r="N117" i="53"/>
  <c r="N116" i="53"/>
  <c r="N115" i="53"/>
  <c r="N114" i="53"/>
  <c r="N113" i="53"/>
  <c r="N112" i="53"/>
  <c r="N111" i="53"/>
  <c r="N110" i="53"/>
  <c r="N109" i="53"/>
  <c r="N108" i="53"/>
  <c r="N107" i="53"/>
  <c r="N106" i="53"/>
  <c r="N105" i="53"/>
  <c r="N104" i="53"/>
  <c r="N103" i="53"/>
  <c r="N102" i="53"/>
  <c r="N101" i="53"/>
  <c r="N100" i="53"/>
  <c r="N97" i="53"/>
  <c r="N95" i="53"/>
  <c r="N94" i="53"/>
  <c r="N93" i="53"/>
  <c r="N92" i="53"/>
  <c r="N91" i="53"/>
  <c r="N90" i="53"/>
  <c r="N89" i="53"/>
  <c r="N88" i="53"/>
  <c r="N87" i="53"/>
  <c r="N86" i="53"/>
  <c r="N85" i="53"/>
  <c r="N84" i="53"/>
  <c r="N83" i="53"/>
  <c r="N82" i="53"/>
  <c r="N81" i="53"/>
  <c r="N80" i="53"/>
  <c r="N79" i="53"/>
  <c r="N76" i="53"/>
  <c r="N74" i="53"/>
  <c r="N73" i="53"/>
  <c r="N72" i="53"/>
  <c r="N71" i="53"/>
  <c r="N70" i="53"/>
  <c r="N69" i="53"/>
  <c r="N68" i="53"/>
  <c r="N67" i="53"/>
  <c r="N66" i="53"/>
  <c r="N65" i="53"/>
  <c r="N64" i="53"/>
  <c r="N63" i="53"/>
  <c r="N62" i="53"/>
  <c r="N61" i="53"/>
  <c r="N60" i="53"/>
  <c r="N59" i="53"/>
  <c r="N58" i="53"/>
  <c r="N57" i="53"/>
  <c r="N56" i="53"/>
  <c r="N55" i="53"/>
  <c r="N54" i="53"/>
  <c r="N53" i="53"/>
  <c r="N52" i="53"/>
  <c r="N51" i="53"/>
  <c r="N50" i="53"/>
  <c r="N49" i="53"/>
  <c r="N48" i="53"/>
  <c r="N47" i="53"/>
  <c r="N46" i="53"/>
  <c r="N45" i="53"/>
  <c r="N44" i="53"/>
  <c r="N43" i="53"/>
  <c r="N42" i="53"/>
  <c r="N41" i="53"/>
  <c r="N39" i="53"/>
  <c r="N38" i="53"/>
  <c r="N96" i="53"/>
  <c r="N77" i="53"/>
  <c r="N99" i="53"/>
  <c r="R164" i="53"/>
  <c r="R163" i="53"/>
  <c r="R162" i="53"/>
  <c r="R160" i="53"/>
  <c r="R159" i="53"/>
  <c r="R158" i="53"/>
  <c r="R157" i="53"/>
  <c r="R156" i="53"/>
  <c r="R154" i="53"/>
  <c r="R152" i="53"/>
  <c r="R151" i="53"/>
  <c r="R150" i="53"/>
  <c r="R149" i="53"/>
  <c r="R148" i="53"/>
  <c r="R155" i="53"/>
  <c r="R124" i="53"/>
  <c r="R122" i="53"/>
  <c r="R153" i="53"/>
  <c r="R137" i="53"/>
  <c r="R123" i="53"/>
  <c r="R125" i="53"/>
  <c r="R121" i="53"/>
  <c r="R120" i="53"/>
  <c r="R146" i="53"/>
  <c r="R140" i="53"/>
  <c r="R135" i="53"/>
  <c r="R133" i="53"/>
  <c r="R131" i="53"/>
  <c r="R129" i="53"/>
  <c r="R127" i="53"/>
  <c r="R143" i="53"/>
  <c r="R139" i="53"/>
  <c r="R98" i="53"/>
  <c r="R96" i="53"/>
  <c r="R77" i="53"/>
  <c r="R75" i="53"/>
  <c r="R144" i="53"/>
  <c r="R138" i="53"/>
  <c r="R132" i="53"/>
  <c r="R119" i="53"/>
  <c r="R115" i="53"/>
  <c r="R111" i="53"/>
  <c r="R107" i="53"/>
  <c r="R103" i="53"/>
  <c r="R97" i="53"/>
  <c r="R147" i="53"/>
  <c r="R134" i="53"/>
  <c r="R126" i="53"/>
  <c r="R118" i="53"/>
  <c r="R114" i="53"/>
  <c r="R110" i="53"/>
  <c r="R106" i="53"/>
  <c r="R102" i="53"/>
  <c r="V160" i="53"/>
  <c r="V159" i="53"/>
  <c r="V155" i="53"/>
  <c r="V153" i="53"/>
  <c r="V158" i="53"/>
  <c r="V157" i="53"/>
  <c r="V156" i="53"/>
  <c r="V147" i="53"/>
  <c r="V146" i="53"/>
  <c r="V144" i="53"/>
  <c r="V143" i="53"/>
  <c r="V140" i="53"/>
  <c r="V138" i="53"/>
  <c r="V137" i="53"/>
  <c r="V136" i="53"/>
  <c r="V135" i="53"/>
  <c r="V134" i="53"/>
  <c r="V133" i="53"/>
  <c r="V132" i="53"/>
  <c r="V131" i="53"/>
  <c r="V130" i="53"/>
  <c r="V129" i="53"/>
  <c r="V128" i="53"/>
  <c r="V127" i="53"/>
  <c r="V126" i="53"/>
  <c r="V123" i="53"/>
  <c r="V121" i="53"/>
  <c r="V120" i="53"/>
  <c r="V154" i="53"/>
  <c r="V163" i="53"/>
  <c r="V151" i="53"/>
  <c r="V124" i="53"/>
  <c r="V162" i="53"/>
  <c r="V152" i="53"/>
  <c r="V148" i="53"/>
  <c r="V122" i="53"/>
  <c r="V119" i="53"/>
  <c r="V118" i="53"/>
  <c r="V117" i="53"/>
  <c r="V116" i="53"/>
  <c r="V115" i="53"/>
  <c r="V114" i="53"/>
  <c r="V113" i="53"/>
  <c r="V112" i="53"/>
  <c r="V111" i="53"/>
  <c r="V110" i="53"/>
  <c r="V109" i="53"/>
  <c r="V108" i="53"/>
  <c r="V107" i="53"/>
  <c r="V106" i="53"/>
  <c r="V105" i="53"/>
  <c r="V104" i="53"/>
  <c r="V103" i="53"/>
  <c r="V102" i="53"/>
  <c r="V101" i="53"/>
  <c r="V164" i="53"/>
  <c r="V150" i="53"/>
  <c r="V149" i="53"/>
  <c r="V100" i="53"/>
  <c r="V97" i="53"/>
  <c r="V95" i="53"/>
  <c r="V94" i="53"/>
  <c r="V93" i="53"/>
  <c r="V92" i="53"/>
  <c r="V91" i="53"/>
  <c r="V90" i="53"/>
  <c r="V89" i="53"/>
  <c r="V88" i="53"/>
  <c r="V87" i="53"/>
  <c r="V86" i="53"/>
  <c r="V85" i="53"/>
  <c r="V84" i="53"/>
  <c r="V83" i="53"/>
  <c r="V82" i="53"/>
  <c r="V81" i="53"/>
  <c r="V80" i="53"/>
  <c r="V79" i="53"/>
  <c r="V76" i="53"/>
  <c r="V74" i="53"/>
  <c r="V73" i="53"/>
  <c r="V72" i="53"/>
  <c r="V71" i="53"/>
  <c r="V70" i="53"/>
  <c r="V69" i="53"/>
  <c r="V68" i="53"/>
  <c r="V67" i="53"/>
  <c r="V66" i="53"/>
  <c r="V65" i="53"/>
  <c r="V64" i="53"/>
  <c r="V63" i="53"/>
  <c r="V62" i="53"/>
  <c r="V61" i="53"/>
  <c r="V60" i="53"/>
  <c r="V59" i="53"/>
  <c r="V58" i="53"/>
  <c r="V57" i="53"/>
  <c r="V56" i="53"/>
  <c r="V55" i="53"/>
  <c r="V54" i="53"/>
  <c r="V53" i="53"/>
  <c r="V52" i="53"/>
  <c r="V51" i="53"/>
  <c r="V50" i="53"/>
  <c r="V49" i="53"/>
  <c r="V48" i="53"/>
  <c r="V47" i="53"/>
  <c r="V46" i="53"/>
  <c r="V45" i="53"/>
  <c r="V44" i="53"/>
  <c r="V43" i="53"/>
  <c r="V42" i="53"/>
  <c r="V41" i="53"/>
  <c r="V39" i="53"/>
  <c r="V38" i="53"/>
  <c r="V98" i="53"/>
  <c r="V139" i="53"/>
  <c r="Z164" i="53"/>
  <c r="Z163" i="53"/>
  <c r="Z162" i="53"/>
  <c r="Z160" i="53"/>
  <c r="Z159" i="53"/>
  <c r="Z158" i="53"/>
  <c r="Z157" i="53"/>
  <c r="Z156" i="53"/>
  <c r="Z154" i="53"/>
  <c r="Z152" i="53"/>
  <c r="Z151" i="53"/>
  <c r="Z150" i="53"/>
  <c r="Z149" i="53"/>
  <c r="Z148" i="53"/>
  <c r="Z124" i="53"/>
  <c r="Z122" i="53"/>
  <c r="Z155" i="53"/>
  <c r="Z147" i="53"/>
  <c r="Z144" i="53"/>
  <c r="Z140" i="53"/>
  <c r="Z139" i="53"/>
  <c r="Z146" i="53"/>
  <c r="Z143" i="53"/>
  <c r="Z138" i="53"/>
  <c r="Z123" i="53"/>
  <c r="Z137" i="53"/>
  <c r="Z153" i="53"/>
  <c r="Z136" i="53"/>
  <c r="Z134" i="53"/>
  <c r="Z132" i="53"/>
  <c r="Z130" i="53"/>
  <c r="Z128" i="53"/>
  <c r="Z126" i="53"/>
  <c r="Z119" i="53"/>
  <c r="Z118" i="53"/>
  <c r="Z117" i="53"/>
  <c r="Z116" i="53"/>
  <c r="Z115" i="53"/>
  <c r="Z114" i="53"/>
  <c r="Z113" i="53"/>
  <c r="Z112" i="53"/>
  <c r="Z111" i="53"/>
  <c r="Z110" i="53"/>
  <c r="Z109" i="53"/>
  <c r="Z108" i="53"/>
  <c r="Z107" i="53"/>
  <c r="Z106" i="53"/>
  <c r="Z105" i="53"/>
  <c r="Z104" i="53"/>
  <c r="Z103" i="53"/>
  <c r="Z102" i="53"/>
  <c r="Z101" i="53"/>
  <c r="Z98" i="53"/>
  <c r="Z96" i="53"/>
  <c r="Z77" i="53"/>
  <c r="Z75" i="53"/>
  <c r="Z133" i="53"/>
  <c r="Z125" i="53"/>
  <c r="Z100" i="53"/>
  <c r="Z99" i="53"/>
  <c r="Z95" i="53"/>
  <c r="Z94" i="53"/>
  <c r="Z93" i="53"/>
  <c r="Z92" i="53"/>
  <c r="Z91" i="53"/>
  <c r="Z90" i="53"/>
  <c r="Z89" i="53"/>
  <c r="Z88" i="53"/>
  <c r="Z87" i="53"/>
  <c r="Z86" i="53"/>
  <c r="Z85" i="53"/>
  <c r="Z84" i="53"/>
  <c r="Z83" i="53"/>
  <c r="Z82" i="53"/>
  <c r="Z81" i="53"/>
  <c r="Z80" i="53"/>
  <c r="Z79" i="53"/>
  <c r="Z78" i="53"/>
  <c r="Z135" i="53"/>
  <c r="Z127" i="53"/>
  <c r="E14" i="53"/>
  <c r="I14" i="53"/>
  <c r="M14" i="53"/>
  <c r="Q14" i="53"/>
  <c r="U14" i="53"/>
  <c r="Y14" i="53"/>
  <c r="R38" i="53"/>
  <c r="R39" i="53"/>
  <c r="J40" i="53"/>
  <c r="O160" i="53"/>
  <c r="P160" i="53" s="1"/>
  <c r="Z40" i="53"/>
  <c r="Z41" i="53"/>
  <c r="Z42" i="53"/>
  <c r="Z43" i="53"/>
  <c r="Z44" i="53"/>
  <c r="Z45" i="53"/>
  <c r="Z46" i="53"/>
  <c r="Z47" i="53"/>
  <c r="Z48" i="53"/>
  <c r="J50" i="53"/>
  <c r="Z50" i="53"/>
  <c r="R52" i="53"/>
  <c r="J54" i="53"/>
  <c r="Z54" i="53"/>
  <c r="R56" i="53"/>
  <c r="J58" i="53"/>
  <c r="Z58" i="53"/>
  <c r="R60" i="53"/>
  <c r="J62" i="53"/>
  <c r="Z62" i="53"/>
  <c r="R64" i="53"/>
  <c r="J66" i="53"/>
  <c r="Z66" i="53"/>
  <c r="R68" i="53"/>
  <c r="J70" i="53"/>
  <c r="Z70" i="53"/>
  <c r="R72" i="53"/>
  <c r="J74" i="53"/>
  <c r="Z74" i="53"/>
  <c r="Z76" i="53"/>
  <c r="F78" i="53"/>
  <c r="R78" i="53"/>
  <c r="R80" i="53"/>
  <c r="R82" i="53"/>
  <c r="R84" i="53"/>
  <c r="R85" i="53"/>
  <c r="R86" i="53"/>
  <c r="R87" i="53"/>
  <c r="R88" i="53"/>
  <c r="R89" i="53"/>
  <c r="R90" i="53"/>
  <c r="R91" i="53"/>
  <c r="R92" i="53"/>
  <c r="R93" i="53"/>
  <c r="R94" i="53"/>
  <c r="R95" i="53"/>
  <c r="V96" i="53"/>
  <c r="Z97" i="53"/>
  <c r="Z120" i="53"/>
  <c r="R128" i="53"/>
  <c r="J137" i="53"/>
  <c r="N156" i="53"/>
  <c r="AA159" i="53"/>
  <c r="AC159" i="53" s="1"/>
  <c r="AA139" i="53"/>
  <c r="AC139" i="53" s="1"/>
  <c r="AA13" i="22"/>
  <c r="AC13" i="22" s="1"/>
  <c r="AA13" i="26"/>
  <c r="AC13" i="26" s="1"/>
  <c r="Z11" i="31"/>
  <c r="N17" i="31"/>
  <c r="AA139" i="31"/>
  <c r="AC139" i="31" s="1"/>
  <c r="AA159" i="31"/>
  <c r="AC159" i="31" s="1"/>
  <c r="F10" i="32"/>
  <c r="V16" i="32"/>
  <c r="AA13" i="40"/>
  <c r="AC13" i="40" s="1"/>
  <c r="AA13" i="23"/>
  <c r="AC13" i="23" s="1"/>
  <c r="F10" i="31"/>
  <c r="J10" i="31"/>
  <c r="N10" i="31"/>
  <c r="R10" i="31"/>
  <c r="V10" i="31"/>
  <c r="Z10" i="31"/>
  <c r="R16" i="31"/>
  <c r="V17" i="31"/>
  <c r="N19" i="31"/>
  <c r="F11" i="32"/>
  <c r="R10" i="35"/>
  <c r="Z13" i="35"/>
  <c r="AA34" i="22"/>
  <c r="AC34" i="22" s="1"/>
  <c r="V11" i="25"/>
  <c r="J11" i="31"/>
  <c r="N15" i="31"/>
  <c r="Z16" i="31"/>
  <c r="V10" i="32"/>
  <c r="N11" i="32"/>
  <c r="F16" i="32"/>
  <c r="AA78" i="32"/>
  <c r="AC78" i="32" s="1"/>
  <c r="AA99" i="32"/>
  <c r="AC99" i="32" s="1"/>
  <c r="Z10" i="35"/>
  <c r="AA159" i="35"/>
  <c r="AC159" i="35" s="1"/>
  <c r="AA99" i="39"/>
  <c r="AC99" i="39" s="1"/>
  <c r="R10" i="40"/>
  <c r="AA34" i="40"/>
  <c r="AC34" i="40" s="1"/>
  <c r="AA34" i="23"/>
  <c r="AC34" i="23" s="1"/>
  <c r="AA160" i="24"/>
  <c r="AC160" i="24" s="1"/>
  <c r="AA159" i="27"/>
  <c r="AC159" i="27" s="1"/>
  <c r="D10" i="31"/>
  <c r="H10" i="31"/>
  <c r="L10" i="31"/>
  <c r="P10" i="31"/>
  <c r="T10" i="31"/>
  <c r="X10" i="31"/>
  <c r="R11" i="31"/>
  <c r="V15" i="31"/>
  <c r="Z18" i="31"/>
  <c r="V11" i="32"/>
  <c r="N16" i="32"/>
  <c r="R11" i="35"/>
  <c r="T10" i="41"/>
  <c r="P11" i="41"/>
  <c r="P16" i="41"/>
  <c r="D20" i="41"/>
  <c r="AA78" i="42"/>
  <c r="AC78" i="42" s="1"/>
  <c r="AA99" i="42"/>
  <c r="AC99" i="42" s="1"/>
  <c r="AA125" i="43"/>
  <c r="AC125" i="43" s="1"/>
  <c r="AA13" i="44"/>
  <c r="AC13" i="44" s="1"/>
  <c r="E35" i="45"/>
  <c r="M35" i="45"/>
  <c r="U35" i="45"/>
  <c r="C160" i="49"/>
  <c r="K160" i="49"/>
  <c r="S160" i="49"/>
  <c r="AA139" i="49"/>
  <c r="AC139" i="49" s="1"/>
  <c r="AA159" i="49"/>
  <c r="AC159" i="49" s="1"/>
  <c r="C160" i="50"/>
  <c r="K160" i="50"/>
  <c r="S160" i="50"/>
  <c r="AA34" i="46"/>
  <c r="AC34" i="46" s="1"/>
  <c r="E160" i="46"/>
  <c r="M160" i="46"/>
  <c r="U160" i="46"/>
  <c r="AA139" i="46"/>
  <c r="AC139" i="46" s="1"/>
  <c r="AA159" i="46"/>
  <c r="AC159" i="46" s="1"/>
  <c r="C160" i="47"/>
  <c r="K160" i="47"/>
  <c r="S160" i="47"/>
  <c r="I160" i="48"/>
  <c r="Q160" i="48"/>
  <c r="Y160" i="48"/>
  <c r="Q36" i="51"/>
  <c r="P13" i="51"/>
  <c r="P17" i="51"/>
  <c r="AA34" i="51"/>
  <c r="AC34" i="51" s="1"/>
  <c r="AA78" i="51"/>
  <c r="AC78" i="51" s="1"/>
  <c r="AA99" i="51"/>
  <c r="AC99" i="51" s="1"/>
  <c r="L20" i="41"/>
  <c r="D29" i="41"/>
  <c r="AA35" i="42"/>
  <c r="AC35" i="42" s="1"/>
  <c r="AA160" i="42"/>
  <c r="AC160" i="42" s="1"/>
  <c r="AA125" i="42"/>
  <c r="AC125" i="42" s="1"/>
  <c r="AA139" i="43"/>
  <c r="AC139" i="43" s="1"/>
  <c r="AA159" i="43"/>
  <c r="AC159" i="43" s="1"/>
  <c r="H40" i="44"/>
  <c r="X40" i="44"/>
  <c r="AA13" i="45"/>
  <c r="AC13" i="45" s="1"/>
  <c r="AA34" i="49"/>
  <c r="AC34" i="49" s="1"/>
  <c r="E160" i="49"/>
  <c r="M160" i="49"/>
  <c r="U160" i="49"/>
  <c r="AA34" i="50"/>
  <c r="AC34" i="50" s="1"/>
  <c r="E160" i="50"/>
  <c r="M160" i="50"/>
  <c r="U160" i="50"/>
  <c r="AA78" i="50"/>
  <c r="AC78" i="50" s="1"/>
  <c r="AA99" i="50"/>
  <c r="AC99" i="50" s="1"/>
  <c r="D40" i="46"/>
  <c r="T40" i="46"/>
  <c r="AA34" i="47"/>
  <c r="AC34" i="47" s="1"/>
  <c r="E160" i="47"/>
  <c r="M160" i="47"/>
  <c r="U160" i="47"/>
  <c r="AA78" i="47"/>
  <c r="AC78" i="47" s="1"/>
  <c r="AA99" i="47"/>
  <c r="AC99" i="47" s="1"/>
  <c r="C160" i="48"/>
  <c r="K160" i="48"/>
  <c r="S160" i="48"/>
  <c r="L10" i="51"/>
  <c r="L11" i="51"/>
  <c r="K14" i="51"/>
  <c r="K36" i="51" s="1"/>
  <c r="P16" i="51"/>
  <c r="L19" i="51"/>
  <c r="I160" i="51"/>
  <c r="Q160" i="51"/>
  <c r="Y160" i="51"/>
  <c r="S14" i="52"/>
  <c r="AA139" i="52"/>
  <c r="AC139" i="52" s="1"/>
  <c r="AA159" i="52"/>
  <c r="AC159" i="52" s="1"/>
  <c r="D10" i="41"/>
  <c r="T20" i="41"/>
  <c r="C35" i="43"/>
  <c r="K35" i="43"/>
  <c r="S35" i="43"/>
  <c r="E35" i="44"/>
  <c r="M35" i="44"/>
  <c r="U35" i="44"/>
  <c r="AA34" i="44"/>
  <c r="AC34" i="44" s="1"/>
  <c r="E160" i="44"/>
  <c r="M160" i="44"/>
  <c r="U160" i="44"/>
  <c r="AA78" i="44"/>
  <c r="AC78" i="44" s="1"/>
  <c r="AA99" i="44"/>
  <c r="AC99" i="44" s="1"/>
  <c r="AA34" i="45"/>
  <c r="AC34" i="45" s="1"/>
  <c r="E160" i="45"/>
  <c r="M160" i="45"/>
  <c r="U160" i="45"/>
  <c r="AA78" i="45"/>
  <c r="AC78" i="45" s="1"/>
  <c r="G35" i="49"/>
  <c r="AA35" i="49" s="1"/>
  <c r="AC35" i="49" s="1"/>
  <c r="O35" i="49"/>
  <c r="W35" i="49"/>
  <c r="AA78" i="49"/>
  <c r="AC78" i="49" s="1"/>
  <c r="AA99" i="49"/>
  <c r="AC99" i="49" s="1"/>
  <c r="G35" i="50"/>
  <c r="AA35" i="50" s="1"/>
  <c r="AC35" i="50" s="1"/>
  <c r="O35" i="50"/>
  <c r="W35" i="50"/>
  <c r="G160" i="50"/>
  <c r="O160" i="50"/>
  <c r="W160" i="50"/>
  <c r="AA125" i="50"/>
  <c r="AC125" i="50" s="1"/>
  <c r="AA13" i="46"/>
  <c r="AC13" i="46" s="1"/>
  <c r="I35" i="46"/>
  <c r="Q35" i="46"/>
  <c r="Y35" i="46"/>
  <c r="I160" i="46"/>
  <c r="Q160" i="46"/>
  <c r="Y160" i="46"/>
  <c r="AA78" i="46"/>
  <c r="AC78" i="46" s="1"/>
  <c r="AA99" i="46"/>
  <c r="AC99" i="46" s="1"/>
  <c r="G35" i="47"/>
  <c r="AA35" i="47" s="1"/>
  <c r="AC35" i="47" s="1"/>
  <c r="O35" i="47"/>
  <c r="W35" i="47"/>
  <c r="G160" i="47"/>
  <c r="O160" i="47"/>
  <c r="W160" i="47"/>
  <c r="AA13" i="51"/>
  <c r="AC13" i="51" s="1"/>
  <c r="P15" i="51"/>
  <c r="P19" i="51"/>
  <c r="C160" i="51"/>
  <c r="K160" i="51"/>
  <c r="S160" i="51"/>
  <c r="AA125" i="51"/>
  <c r="AC125" i="51" s="1"/>
  <c r="AA13" i="52"/>
  <c r="AC13" i="52" s="1"/>
  <c r="I160" i="52"/>
  <c r="Q160" i="52"/>
  <c r="Y160" i="52"/>
  <c r="L10" i="41"/>
  <c r="D25" i="41"/>
  <c r="L28" i="41"/>
  <c r="K35" i="41"/>
  <c r="T11" i="45"/>
  <c r="O14" i="51"/>
  <c r="O36" i="51" s="1"/>
  <c r="P18" i="51"/>
  <c r="C35" i="52"/>
  <c r="K35" i="52"/>
  <c r="S35" i="52"/>
  <c r="C160" i="52"/>
  <c r="K160" i="52"/>
  <c r="S160" i="52"/>
  <c r="AA78" i="52"/>
  <c r="AC78" i="52" s="1"/>
  <c r="AA99" i="52"/>
  <c r="AC99" i="52" s="1"/>
  <c r="AD9" i="52"/>
  <c r="AD8" i="52"/>
  <c r="AD7" i="52"/>
  <c r="AD6" i="52"/>
  <c r="AD5" i="52"/>
  <c r="AD4" i="52"/>
  <c r="AD3" i="52"/>
  <c r="J155" i="52"/>
  <c r="J153" i="52"/>
  <c r="J124" i="52"/>
  <c r="J122" i="52"/>
  <c r="J163" i="52"/>
  <c r="J157" i="52"/>
  <c r="J154" i="52"/>
  <c r="J151" i="52"/>
  <c r="J147" i="52"/>
  <c r="J139" i="52"/>
  <c r="J136" i="52"/>
  <c r="J132" i="52"/>
  <c r="J128" i="52"/>
  <c r="J125" i="52"/>
  <c r="J164" i="52"/>
  <c r="J158" i="52"/>
  <c r="J152" i="52"/>
  <c r="J148" i="52"/>
  <c r="J137" i="52"/>
  <c r="J133" i="52"/>
  <c r="J129" i="52"/>
  <c r="J121" i="52"/>
  <c r="J120" i="52"/>
  <c r="J119" i="52"/>
  <c r="J118" i="52"/>
  <c r="J117" i="52"/>
  <c r="J116" i="52"/>
  <c r="J115" i="52"/>
  <c r="J114" i="52"/>
  <c r="J113" i="52"/>
  <c r="J112" i="52"/>
  <c r="J111" i="52"/>
  <c r="J110" i="52"/>
  <c r="J109" i="52"/>
  <c r="J108" i="52"/>
  <c r="J107" i="52"/>
  <c r="J98" i="52"/>
  <c r="J96" i="52"/>
  <c r="J77" i="52"/>
  <c r="J75" i="52"/>
  <c r="J160" i="52"/>
  <c r="J149" i="52"/>
  <c r="J143" i="52"/>
  <c r="J140" i="52"/>
  <c r="J138" i="52"/>
  <c r="J134" i="52"/>
  <c r="J130" i="52"/>
  <c r="J126" i="52"/>
  <c r="J123" i="52"/>
  <c r="J162" i="52"/>
  <c r="J159" i="52"/>
  <c r="J156" i="52"/>
  <c r="J150" i="52"/>
  <c r="J146" i="52"/>
  <c r="J144" i="52"/>
  <c r="J135" i="52"/>
  <c r="J131" i="52"/>
  <c r="J127" i="52"/>
  <c r="J106" i="52"/>
  <c r="J105" i="52"/>
  <c r="J104" i="52"/>
  <c r="J103" i="52"/>
  <c r="J102" i="52"/>
  <c r="J101" i="52"/>
  <c r="J100" i="52"/>
  <c r="J99" i="52"/>
  <c r="J97" i="52"/>
  <c r="J95" i="52"/>
  <c r="J94" i="52"/>
  <c r="J93" i="52"/>
  <c r="J92" i="52"/>
  <c r="J91" i="52"/>
  <c r="J90" i="52"/>
  <c r="J89" i="52"/>
  <c r="J88" i="52"/>
  <c r="J87" i="52"/>
  <c r="J86" i="52"/>
  <c r="J85" i="52"/>
  <c r="J84" i="52"/>
  <c r="J83" i="52"/>
  <c r="J82" i="52"/>
  <c r="J81" i="52"/>
  <c r="J80" i="52"/>
  <c r="J79" i="52"/>
  <c r="J78" i="52"/>
  <c r="J76" i="52"/>
  <c r="J74" i="52"/>
  <c r="J73" i="52"/>
  <c r="J72" i="52"/>
  <c r="J71" i="52"/>
  <c r="J70" i="52"/>
  <c r="J69" i="52"/>
  <c r="J68" i="52"/>
  <c r="I14" i="52"/>
  <c r="I36" i="52" s="1"/>
  <c r="J67" i="52"/>
  <c r="J66" i="52"/>
  <c r="J65" i="52"/>
  <c r="J64" i="52"/>
  <c r="J63" i="52"/>
  <c r="J62" i="52"/>
  <c r="J61" i="52"/>
  <c r="J60" i="52"/>
  <c r="J59" i="52"/>
  <c r="J58" i="52"/>
  <c r="J57" i="52"/>
  <c r="J56" i="52"/>
  <c r="J55" i="52"/>
  <c r="J54" i="52"/>
  <c r="J53" i="52"/>
  <c r="J52" i="52"/>
  <c r="J51" i="52"/>
  <c r="J50" i="52"/>
  <c r="J49" i="52"/>
  <c r="J48" i="52"/>
  <c r="J47" i="52"/>
  <c r="J46" i="52"/>
  <c r="J45" i="52"/>
  <c r="J44" i="52"/>
  <c r="J43" i="52"/>
  <c r="J42" i="52"/>
  <c r="J41" i="52"/>
  <c r="J40" i="52"/>
  <c r="J39" i="52"/>
  <c r="J38" i="52"/>
  <c r="J37" i="52"/>
  <c r="J36" i="52"/>
  <c r="J35" i="52"/>
  <c r="J34" i="52"/>
  <c r="J33" i="52"/>
  <c r="J32" i="52"/>
  <c r="J31" i="52"/>
  <c r="J30" i="52"/>
  <c r="J29" i="52"/>
  <c r="J28" i="52"/>
  <c r="J27" i="52"/>
  <c r="J26" i="52"/>
  <c r="J25" i="52"/>
  <c r="J24" i="52"/>
  <c r="J23" i="52"/>
  <c r="J22" i="52"/>
  <c r="J21" i="52"/>
  <c r="J20" i="52"/>
  <c r="J19" i="52"/>
  <c r="J18" i="52"/>
  <c r="J17" i="52"/>
  <c r="J16" i="52"/>
  <c r="J15" i="52"/>
  <c r="J14" i="52"/>
  <c r="J13" i="52"/>
  <c r="J11" i="52"/>
  <c r="J10" i="52"/>
  <c r="R155" i="52"/>
  <c r="R153" i="52"/>
  <c r="R124" i="52"/>
  <c r="R122" i="52"/>
  <c r="R162" i="52"/>
  <c r="R160" i="52"/>
  <c r="R156" i="52"/>
  <c r="R150" i="52"/>
  <c r="R146" i="52"/>
  <c r="R144" i="52"/>
  <c r="R135" i="52"/>
  <c r="R131" i="52"/>
  <c r="R127" i="52"/>
  <c r="R123" i="52"/>
  <c r="R121" i="52"/>
  <c r="R120" i="52"/>
  <c r="R119" i="52"/>
  <c r="R118" i="52"/>
  <c r="R117" i="52"/>
  <c r="R116" i="52"/>
  <c r="R115" i="52"/>
  <c r="R114" i="52"/>
  <c r="R113" i="52"/>
  <c r="R112" i="52"/>
  <c r="R111" i="52"/>
  <c r="R110" i="52"/>
  <c r="R109" i="52"/>
  <c r="R108" i="52"/>
  <c r="R107" i="52"/>
  <c r="R163" i="52"/>
  <c r="R159" i="52"/>
  <c r="R157" i="52"/>
  <c r="R154" i="52"/>
  <c r="R151" i="52"/>
  <c r="R147" i="52"/>
  <c r="R136" i="52"/>
  <c r="R132" i="52"/>
  <c r="R128" i="52"/>
  <c r="R98" i="52"/>
  <c r="R96" i="52"/>
  <c r="R77" i="52"/>
  <c r="R75" i="52"/>
  <c r="R164" i="52"/>
  <c r="R158" i="52"/>
  <c r="R152" i="52"/>
  <c r="R148" i="52"/>
  <c r="R139" i="52"/>
  <c r="R137" i="52"/>
  <c r="R133" i="52"/>
  <c r="R129" i="52"/>
  <c r="R125" i="52"/>
  <c r="R149" i="52"/>
  <c r="R143" i="52"/>
  <c r="R140" i="52"/>
  <c r="R138" i="52"/>
  <c r="R134" i="52"/>
  <c r="R130" i="52"/>
  <c r="R126" i="52"/>
  <c r="R106" i="52"/>
  <c r="R105" i="52"/>
  <c r="R104" i="52"/>
  <c r="R103" i="52"/>
  <c r="R102" i="52"/>
  <c r="R101" i="52"/>
  <c r="R100" i="52"/>
  <c r="R99" i="52"/>
  <c r="R97" i="52"/>
  <c r="R95" i="52"/>
  <c r="R94" i="52"/>
  <c r="R93" i="52"/>
  <c r="R92" i="52"/>
  <c r="R91" i="52"/>
  <c r="R90" i="52"/>
  <c r="R89" i="52"/>
  <c r="R88" i="52"/>
  <c r="R87" i="52"/>
  <c r="R86" i="52"/>
  <c r="R85" i="52"/>
  <c r="R84" i="52"/>
  <c r="R83" i="52"/>
  <c r="R82" i="52"/>
  <c r="R81" i="52"/>
  <c r="R80" i="52"/>
  <c r="R79" i="52"/>
  <c r="R78" i="52"/>
  <c r="R76" i="52"/>
  <c r="R74" i="52"/>
  <c r="R73" i="52"/>
  <c r="R72" i="52"/>
  <c r="R71" i="52"/>
  <c r="R70" i="52"/>
  <c r="R69" i="52"/>
  <c r="R68" i="52"/>
  <c r="Q14" i="52"/>
  <c r="Q36" i="52" s="1"/>
  <c r="R67" i="52"/>
  <c r="R66" i="52"/>
  <c r="R65" i="52"/>
  <c r="R64" i="52"/>
  <c r="R63" i="52"/>
  <c r="R62" i="52"/>
  <c r="R61" i="52"/>
  <c r="R60" i="52"/>
  <c r="R59" i="52"/>
  <c r="R58" i="52"/>
  <c r="R57" i="52"/>
  <c r="R56" i="52"/>
  <c r="R55" i="52"/>
  <c r="R54" i="52"/>
  <c r="R53" i="52"/>
  <c r="R52" i="52"/>
  <c r="R51" i="52"/>
  <c r="R50" i="52"/>
  <c r="R49" i="52"/>
  <c r="R48" i="52"/>
  <c r="R47" i="52"/>
  <c r="R46" i="52"/>
  <c r="R45" i="52"/>
  <c r="R44" i="52"/>
  <c r="R43" i="52"/>
  <c r="R42" i="52"/>
  <c r="R41" i="52"/>
  <c r="R40" i="52"/>
  <c r="R39" i="52"/>
  <c r="R38" i="52"/>
  <c r="R37" i="52"/>
  <c r="R36" i="52"/>
  <c r="R35" i="52"/>
  <c r="R34" i="52"/>
  <c r="R33" i="52"/>
  <c r="R32" i="52"/>
  <c r="R31" i="52"/>
  <c r="R30" i="52"/>
  <c r="R29" i="52"/>
  <c r="R28" i="52"/>
  <c r="R27" i="52"/>
  <c r="R26" i="52"/>
  <c r="R25" i="52"/>
  <c r="R24" i="52"/>
  <c r="R23" i="52"/>
  <c r="R22" i="52"/>
  <c r="R21" i="52"/>
  <c r="R20" i="52"/>
  <c r="R19" i="52"/>
  <c r="R18" i="52"/>
  <c r="R17" i="52"/>
  <c r="R16" i="52"/>
  <c r="R15" i="52"/>
  <c r="R14" i="52"/>
  <c r="R13" i="52"/>
  <c r="R11" i="52"/>
  <c r="R10" i="52"/>
  <c r="Z155" i="52"/>
  <c r="Z153" i="52"/>
  <c r="Z124" i="52"/>
  <c r="Z122" i="52"/>
  <c r="Z149" i="52"/>
  <c r="Z143" i="52"/>
  <c r="Z140" i="52"/>
  <c r="Z139" i="52"/>
  <c r="Z138" i="52"/>
  <c r="Z134" i="52"/>
  <c r="Z130" i="52"/>
  <c r="Z126" i="52"/>
  <c r="Z125" i="52"/>
  <c r="Z162" i="52"/>
  <c r="Z156" i="52"/>
  <c r="Z150" i="52"/>
  <c r="Z146" i="52"/>
  <c r="Z144" i="52"/>
  <c r="Z135" i="52"/>
  <c r="Z131" i="52"/>
  <c r="Z127" i="52"/>
  <c r="Z98" i="52"/>
  <c r="Z96" i="52"/>
  <c r="Z77" i="52"/>
  <c r="Z75" i="52"/>
  <c r="Z163" i="52"/>
  <c r="Z160" i="52"/>
  <c r="Z157" i="52"/>
  <c r="Z154" i="52"/>
  <c r="Z151" i="52"/>
  <c r="Z147" i="52"/>
  <c r="Z136" i="52"/>
  <c r="Z132" i="52"/>
  <c r="Z128" i="52"/>
  <c r="Z123" i="52"/>
  <c r="Z164" i="52"/>
  <c r="Z159" i="52"/>
  <c r="Z158" i="52"/>
  <c r="Z152" i="52"/>
  <c r="Z148" i="52"/>
  <c r="Z137" i="52"/>
  <c r="Z133" i="52"/>
  <c r="Z129" i="52"/>
  <c r="Z121" i="52"/>
  <c r="Z120" i="52"/>
  <c r="Z119" i="52"/>
  <c r="Z118" i="52"/>
  <c r="Z117" i="52"/>
  <c r="Z116" i="52"/>
  <c r="Z115" i="52"/>
  <c r="Z114" i="52"/>
  <c r="Z113" i="52"/>
  <c r="Z112" i="52"/>
  <c r="Z111" i="52"/>
  <c r="Z110" i="52"/>
  <c r="Z109" i="52"/>
  <c r="Z108" i="52"/>
  <c r="Z107" i="52"/>
  <c r="Z106" i="52"/>
  <c r="Z105" i="52"/>
  <c r="Z104" i="52"/>
  <c r="Z103" i="52"/>
  <c r="Z102" i="52"/>
  <c r="Z101" i="52"/>
  <c r="Z100" i="52"/>
  <c r="Z99" i="52"/>
  <c r="Z97" i="52"/>
  <c r="Z95" i="52"/>
  <c r="Z94" i="52"/>
  <c r="Z93" i="52"/>
  <c r="Z92" i="52"/>
  <c r="Z91" i="52"/>
  <c r="Z90" i="52"/>
  <c r="Z89" i="52"/>
  <c r="Z88" i="52"/>
  <c r="Z87" i="52"/>
  <c r="Z86" i="52"/>
  <c r="Z85" i="52"/>
  <c r="Z84" i="52"/>
  <c r="Z83" i="52"/>
  <c r="Z82" i="52"/>
  <c r="Z81" i="52"/>
  <c r="Z80" i="52"/>
  <c r="Z79" i="52"/>
  <c r="Z78" i="52"/>
  <c r="Z76" i="52"/>
  <c r="Z74" i="52"/>
  <c r="Z73" i="52"/>
  <c r="Z72" i="52"/>
  <c r="Z71" i="52"/>
  <c r="Z70" i="52"/>
  <c r="Z69" i="52"/>
  <c r="Z68" i="52"/>
  <c r="Z67" i="52"/>
  <c r="Y14" i="52"/>
  <c r="Y36" i="52" s="1"/>
  <c r="Z66" i="52"/>
  <c r="Z65" i="52"/>
  <c r="Z64" i="52"/>
  <c r="Z63" i="52"/>
  <c r="Z62" i="52"/>
  <c r="Z61" i="52"/>
  <c r="Z60" i="52"/>
  <c r="Z59" i="52"/>
  <c r="Z58" i="52"/>
  <c r="Z57" i="52"/>
  <c r="Z56" i="52"/>
  <c r="Z55" i="52"/>
  <c r="Z54" i="52"/>
  <c r="Z53" i="52"/>
  <c r="Z52" i="52"/>
  <c r="Z51" i="52"/>
  <c r="Z50" i="52"/>
  <c r="Z49" i="52"/>
  <c r="Z48" i="52"/>
  <c r="Z47" i="52"/>
  <c r="Z46" i="52"/>
  <c r="Z45" i="52"/>
  <c r="Z44" i="52"/>
  <c r="Z43" i="52"/>
  <c r="Z42" i="52"/>
  <c r="Z41" i="52"/>
  <c r="Z40" i="52"/>
  <c r="Z39" i="52"/>
  <c r="Z38" i="52"/>
  <c r="Z37" i="52"/>
  <c r="Z36" i="52"/>
  <c r="Z35" i="52"/>
  <c r="Z34" i="52"/>
  <c r="Z33" i="52"/>
  <c r="Z32" i="52"/>
  <c r="Z31" i="52"/>
  <c r="Z30" i="52"/>
  <c r="Z29" i="52"/>
  <c r="Z28" i="52"/>
  <c r="Z27" i="52"/>
  <c r="Z26" i="52"/>
  <c r="Z25" i="52"/>
  <c r="Z24" i="52"/>
  <c r="Z23" i="52"/>
  <c r="Z22" i="52"/>
  <c r="Z21" i="52"/>
  <c r="Z20" i="52"/>
  <c r="Z19" i="52"/>
  <c r="Z18" i="52"/>
  <c r="Z17" i="52"/>
  <c r="Z16" i="52"/>
  <c r="Z15" i="52"/>
  <c r="Z14" i="52"/>
  <c r="Z13" i="52"/>
  <c r="Z11" i="52"/>
  <c r="Z10" i="52"/>
  <c r="K14" i="52"/>
  <c r="K36" i="52" s="1"/>
  <c r="T21" i="52"/>
  <c r="T22" i="52"/>
  <c r="T23" i="52"/>
  <c r="AB9" i="52"/>
  <c r="AB8" i="52"/>
  <c r="AB7" i="52"/>
  <c r="AB6" i="52"/>
  <c r="AB5" i="52"/>
  <c r="AB4" i="52"/>
  <c r="AB3" i="52"/>
  <c r="H155" i="52"/>
  <c r="H153" i="52"/>
  <c r="H160" i="52"/>
  <c r="H159" i="52"/>
  <c r="H139" i="52"/>
  <c r="H125" i="52"/>
  <c r="H164" i="52"/>
  <c r="H163" i="52"/>
  <c r="H162" i="52"/>
  <c r="H158" i="52"/>
  <c r="H157" i="52"/>
  <c r="H156" i="52"/>
  <c r="H154" i="52"/>
  <c r="H152" i="52"/>
  <c r="H151" i="52"/>
  <c r="H150" i="52"/>
  <c r="H149" i="52"/>
  <c r="H148" i="52"/>
  <c r="H147" i="52"/>
  <c r="H146" i="52"/>
  <c r="H144" i="52"/>
  <c r="H143" i="52"/>
  <c r="H140" i="52"/>
  <c r="H138" i="52"/>
  <c r="H137" i="52"/>
  <c r="H136" i="52"/>
  <c r="H135" i="52"/>
  <c r="H134" i="52"/>
  <c r="H133" i="52"/>
  <c r="H132" i="52"/>
  <c r="H131" i="52"/>
  <c r="H130" i="52"/>
  <c r="H129" i="52"/>
  <c r="H128" i="52"/>
  <c r="H127" i="52"/>
  <c r="H126" i="52"/>
  <c r="H121" i="52"/>
  <c r="H120" i="52"/>
  <c r="H119" i="52"/>
  <c r="H118" i="52"/>
  <c r="H117" i="52"/>
  <c r="H116" i="52"/>
  <c r="H115" i="52"/>
  <c r="H114" i="52"/>
  <c r="H113" i="52"/>
  <c r="H112" i="52"/>
  <c r="H111" i="52"/>
  <c r="H110" i="52"/>
  <c r="H109" i="52"/>
  <c r="H108" i="52"/>
  <c r="H107" i="52"/>
  <c r="H124" i="52"/>
  <c r="H123" i="52"/>
  <c r="H99" i="52"/>
  <c r="H78" i="52"/>
  <c r="H106" i="52"/>
  <c r="H105" i="52"/>
  <c r="H104" i="52"/>
  <c r="H103" i="52"/>
  <c r="H102" i="52"/>
  <c r="H101" i="52"/>
  <c r="H100" i="52"/>
  <c r="H122" i="52"/>
  <c r="H97" i="52"/>
  <c r="H74" i="52"/>
  <c r="H73" i="52"/>
  <c r="H72" i="52"/>
  <c r="H71" i="52"/>
  <c r="H70" i="52"/>
  <c r="H69" i="52"/>
  <c r="H68" i="52"/>
  <c r="H67" i="52"/>
  <c r="H66" i="52"/>
  <c r="H65" i="52"/>
  <c r="H64" i="52"/>
  <c r="H63" i="52"/>
  <c r="H62" i="52"/>
  <c r="H61" i="52"/>
  <c r="H60" i="52"/>
  <c r="H59" i="52"/>
  <c r="H58" i="52"/>
  <c r="H57" i="52"/>
  <c r="H56" i="52"/>
  <c r="H55" i="52"/>
  <c r="H54" i="52"/>
  <c r="H53" i="52"/>
  <c r="H52" i="52"/>
  <c r="H51" i="52"/>
  <c r="H50" i="52"/>
  <c r="H49" i="52"/>
  <c r="H48" i="52"/>
  <c r="H47" i="52"/>
  <c r="H46" i="52"/>
  <c r="H45" i="52"/>
  <c r="H44" i="52"/>
  <c r="H43" i="52"/>
  <c r="H42" i="52"/>
  <c r="H41" i="52"/>
  <c r="H39" i="52"/>
  <c r="H38" i="52"/>
  <c r="H37" i="52"/>
  <c r="H33" i="52"/>
  <c r="H32" i="52"/>
  <c r="H31" i="52"/>
  <c r="H30" i="52"/>
  <c r="H29" i="52"/>
  <c r="H28" i="52"/>
  <c r="H27" i="52"/>
  <c r="H26" i="52"/>
  <c r="H25" i="52"/>
  <c r="H24" i="52"/>
  <c r="H23" i="52"/>
  <c r="H22" i="52"/>
  <c r="H21" i="52"/>
  <c r="H19" i="52"/>
  <c r="H18" i="52"/>
  <c r="H17" i="52"/>
  <c r="H16" i="52"/>
  <c r="H15" i="52"/>
  <c r="H96" i="52"/>
  <c r="H77" i="52"/>
  <c r="H95" i="52"/>
  <c r="H94" i="52"/>
  <c r="H93" i="52"/>
  <c r="H92" i="52"/>
  <c r="H91" i="52"/>
  <c r="H90" i="52"/>
  <c r="H89" i="52"/>
  <c r="H88" i="52"/>
  <c r="H87" i="52"/>
  <c r="H86" i="52"/>
  <c r="H85" i="52"/>
  <c r="H84" i="52"/>
  <c r="H83" i="52"/>
  <c r="H82" i="52"/>
  <c r="H81" i="52"/>
  <c r="H80" i="52"/>
  <c r="H79" i="52"/>
  <c r="H76" i="52"/>
  <c r="H98" i="52"/>
  <c r="H75" i="52"/>
  <c r="H40" i="52"/>
  <c r="H35" i="52"/>
  <c r="H34" i="52"/>
  <c r="H20" i="52"/>
  <c r="H13" i="52"/>
  <c r="H10" i="52"/>
  <c r="P155" i="52"/>
  <c r="P153" i="52"/>
  <c r="P160" i="52"/>
  <c r="P159" i="52"/>
  <c r="P139" i="52"/>
  <c r="P125" i="52"/>
  <c r="P164" i="52"/>
  <c r="P163" i="52"/>
  <c r="P162" i="52"/>
  <c r="P158" i="52"/>
  <c r="P157" i="52"/>
  <c r="P156" i="52"/>
  <c r="P154" i="52"/>
  <c r="P152" i="52"/>
  <c r="P151" i="52"/>
  <c r="P150" i="52"/>
  <c r="P149" i="52"/>
  <c r="P148" i="52"/>
  <c r="P147" i="52"/>
  <c r="P146" i="52"/>
  <c r="P144" i="52"/>
  <c r="P143" i="52"/>
  <c r="P140" i="52"/>
  <c r="P138" i="52"/>
  <c r="P137" i="52"/>
  <c r="P136" i="52"/>
  <c r="P135" i="52"/>
  <c r="P134" i="52"/>
  <c r="P133" i="52"/>
  <c r="P132" i="52"/>
  <c r="P131" i="52"/>
  <c r="P130" i="52"/>
  <c r="P129" i="52"/>
  <c r="P128" i="52"/>
  <c r="P127" i="52"/>
  <c r="P126" i="52"/>
  <c r="P123" i="52"/>
  <c r="P99" i="52"/>
  <c r="P78" i="52"/>
  <c r="P122" i="52"/>
  <c r="P106" i="52"/>
  <c r="P105" i="52"/>
  <c r="P104" i="52"/>
  <c r="P103" i="52"/>
  <c r="P102" i="52"/>
  <c r="P101" i="52"/>
  <c r="P100" i="52"/>
  <c r="P124" i="52"/>
  <c r="P121" i="52"/>
  <c r="P120" i="52"/>
  <c r="P119" i="52"/>
  <c r="P118" i="52"/>
  <c r="P117" i="52"/>
  <c r="P116" i="52"/>
  <c r="P115" i="52"/>
  <c r="P114" i="52"/>
  <c r="P113" i="52"/>
  <c r="P112" i="52"/>
  <c r="P111" i="52"/>
  <c r="P110" i="52"/>
  <c r="P109" i="52"/>
  <c r="P108" i="52"/>
  <c r="P107" i="52"/>
  <c r="P95" i="52"/>
  <c r="P94" i="52"/>
  <c r="P93" i="52"/>
  <c r="P92" i="52"/>
  <c r="P91" i="52"/>
  <c r="P90" i="52"/>
  <c r="P89" i="52"/>
  <c r="P88" i="52"/>
  <c r="P87" i="52"/>
  <c r="P86" i="52"/>
  <c r="P85" i="52"/>
  <c r="P84" i="52"/>
  <c r="P83" i="52"/>
  <c r="P82" i="52"/>
  <c r="P81" i="52"/>
  <c r="P80" i="52"/>
  <c r="P79" i="52"/>
  <c r="P76" i="52"/>
  <c r="P67" i="52"/>
  <c r="P66" i="52"/>
  <c r="P65" i="52"/>
  <c r="P64" i="52"/>
  <c r="P63" i="52"/>
  <c r="P62" i="52"/>
  <c r="P61" i="52"/>
  <c r="P60" i="52"/>
  <c r="P59" i="52"/>
  <c r="P58" i="52"/>
  <c r="P57" i="52"/>
  <c r="P56" i="52"/>
  <c r="P55" i="52"/>
  <c r="P54" i="52"/>
  <c r="P53" i="52"/>
  <c r="P52" i="52"/>
  <c r="P51" i="52"/>
  <c r="P50" i="52"/>
  <c r="P49" i="52"/>
  <c r="P48" i="52"/>
  <c r="P47" i="52"/>
  <c r="P46" i="52"/>
  <c r="P45" i="52"/>
  <c r="P44" i="52"/>
  <c r="P43" i="52"/>
  <c r="P42" i="52"/>
  <c r="P41" i="52"/>
  <c r="P39" i="52"/>
  <c r="P38" i="52"/>
  <c r="P37" i="52"/>
  <c r="P33" i="52"/>
  <c r="P32" i="52"/>
  <c r="P31" i="52"/>
  <c r="P30" i="52"/>
  <c r="P29" i="52"/>
  <c r="P28" i="52"/>
  <c r="P27" i="52"/>
  <c r="P26" i="52"/>
  <c r="P25" i="52"/>
  <c r="P24" i="52"/>
  <c r="P23" i="52"/>
  <c r="P22" i="52"/>
  <c r="P21" i="52"/>
  <c r="P19" i="52"/>
  <c r="P18" i="52"/>
  <c r="P17" i="52"/>
  <c r="P16" i="52"/>
  <c r="P15" i="52"/>
  <c r="P98" i="52"/>
  <c r="P75" i="52"/>
  <c r="P97" i="52"/>
  <c r="P74" i="52"/>
  <c r="P73" i="52"/>
  <c r="P72" i="52"/>
  <c r="P71" i="52"/>
  <c r="P70" i="52"/>
  <c r="P69" i="52"/>
  <c r="P68" i="52"/>
  <c r="P96" i="52"/>
  <c r="P77" i="52"/>
  <c r="P40" i="52"/>
  <c r="P35" i="52"/>
  <c r="P34" i="52"/>
  <c r="P20" i="52"/>
  <c r="P13" i="52"/>
  <c r="P10" i="52"/>
  <c r="X155" i="52"/>
  <c r="X153" i="52"/>
  <c r="X160" i="52"/>
  <c r="X159" i="52"/>
  <c r="X139" i="52"/>
  <c r="X125" i="52"/>
  <c r="X164" i="52"/>
  <c r="X163" i="52"/>
  <c r="X162" i="52"/>
  <c r="X158" i="52"/>
  <c r="X157" i="52"/>
  <c r="X156" i="52"/>
  <c r="X154" i="52"/>
  <c r="X152" i="52"/>
  <c r="X151" i="52"/>
  <c r="X150" i="52"/>
  <c r="X149" i="52"/>
  <c r="X148" i="52"/>
  <c r="X147" i="52"/>
  <c r="X146" i="52"/>
  <c r="X144" i="52"/>
  <c r="X143" i="52"/>
  <c r="X140" i="52"/>
  <c r="X138" i="52"/>
  <c r="X137" i="52"/>
  <c r="X136" i="52"/>
  <c r="X135" i="52"/>
  <c r="X134" i="52"/>
  <c r="X133" i="52"/>
  <c r="X132" i="52"/>
  <c r="X131" i="52"/>
  <c r="X130" i="52"/>
  <c r="X129" i="52"/>
  <c r="X128" i="52"/>
  <c r="X127" i="52"/>
  <c r="X126" i="52"/>
  <c r="X123" i="52"/>
  <c r="X124" i="52"/>
  <c r="X122" i="52"/>
  <c r="X99" i="52"/>
  <c r="X78" i="52"/>
  <c r="X121" i="52"/>
  <c r="X120" i="52"/>
  <c r="X119" i="52"/>
  <c r="X118" i="52"/>
  <c r="X117" i="52"/>
  <c r="X116" i="52"/>
  <c r="X115" i="52"/>
  <c r="X114" i="52"/>
  <c r="X113" i="52"/>
  <c r="X112" i="52"/>
  <c r="X111" i="52"/>
  <c r="X110" i="52"/>
  <c r="X109" i="52"/>
  <c r="X108" i="52"/>
  <c r="X107" i="52"/>
  <c r="X106" i="52"/>
  <c r="X105" i="52"/>
  <c r="X104" i="52"/>
  <c r="X103" i="52"/>
  <c r="X102" i="52"/>
  <c r="X101" i="52"/>
  <c r="X100" i="52"/>
  <c r="X97" i="52"/>
  <c r="X74" i="52"/>
  <c r="X73" i="52"/>
  <c r="X72" i="52"/>
  <c r="X71" i="52"/>
  <c r="X70" i="52"/>
  <c r="X69" i="52"/>
  <c r="X68" i="52"/>
  <c r="X67" i="52"/>
  <c r="X66" i="52"/>
  <c r="X65" i="52"/>
  <c r="X64" i="52"/>
  <c r="X63" i="52"/>
  <c r="X62" i="52"/>
  <c r="X61" i="52"/>
  <c r="X60" i="52"/>
  <c r="X59" i="52"/>
  <c r="X58" i="52"/>
  <c r="X57" i="52"/>
  <c r="X56" i="52"/>
  <c r="X55" i="52"/>
  <c r="X54" i="52"/>
  <c r="X53" i="52"/>
  <c r="X52" i="52"/>
  <c r="X51" i="52"/>
  <c r="X50" i="52"/>
  <c r="X49" i="52"/>
  <c r="X48" i="52"/>
  <c r="X47" i="52"/>
  <c r="X46" i="52"/>
  <c r="X45" i="52"/>
  <c r="X44" i="52"/>
  <c r="X43" i="52"/>
  <c r="X42" i="52"/>
  <c r="X41" i="52"/>
  <c r="X39" i="52"/>
  <c r="X38" i="52"/>
  <c r="X37" i="52"/>
  <c r="X33" i="52"/>
  <c r="X32" i="52"/>
  <c r="X31" i="52"/>
  <c r="X30" i="52"/>
  <c r="X29" i="52"/>
  <c r="X28" i="52"/>
  <c r="X27" i="52"/>
  <c r="X26" i="52"/>
  <c r="X25" i="52"/>
  <c r="X24" i="52"/>
  <c r="X23" i="52"/>
  <c r="X22" i="52"/>
  <c r="X21" i="52"/>
  <c r="X19" i="52"/>
  <c r="X18" i="52"/>
  <c r="X17" i="52"/>
  <c r="X16" i="52"/>
  <c r="X15" i="52"/>
  <c r="X96" i="52"/>
  <c r="X77" i="52"/>
  <c r="X98" i="52"/>
  <c r="X95" i="52"/>
  <c r="X94" i="52"/>
  <c r="X93" i="52"/>
  <c r="X92" i="52"/>
  <c r="X91" i="52"/>
  <c r="X90" i="52"/>
  <c r="X89" i="52"/>
  <c r="X88" i="52"/>
  <c r="X87" i="52"/>
  <c r="X86" i="52"/>
  <c r="X85" i="52"/>
  <c r="X84" i="52"/>
  <c r="X83" i="52"/>
  <c r="X82" i="52"/>
  <c r="X81" i="52"/>
  <c r="X80" i="52"/>
  <c r="X79" i="52"/>
  <c r="X76" i="52"/>
  <c r="X75" i="52"/>
  <c r="X40" i="52"/>
  <c r="X35" i="52"/>
  <c r="X34" i="52"/>
  <c r="X20" i="52"/>
  <c r="X13" i="52"/>
  <c r="X10" i="52"/>
  <c r="D11" i="52"/>
  <c r="T11" i="52"/>
  <c r="G14" i="52"/>
  <c r="G36" i="52" s="1"/>
  <c r="W14" i="52"/>
  <c r="W36" i="52" s="1"/>
  <c r="T15" i="52"/>
  <c r="T16" i="52"/>
  <c r="T17" i="52"/>
  <c r="T18" i="52"/>
  <c r="T19" i="52"/>
  <c r="L21" i="52"/>
  <c r="L22" i="52"/>
  <c r="L23" i="52"/>
  <c r="F164" i="52"/>
  <c r="F163" i="52"/>
  <c r="F162" i="52"/>
  <c r="F158" i="52"/>
  <c r="F157" i="52"/>
  <c r="F156" i="52"/>
  <c r="F154" i="52"/>
  <c r="F152" i="52"/>
  <c r="F151" i="52"/>
  <c r="F150" i="52"/>
  <c r="F149" i="52"/>
  <c r="F148" i="52"/>
  <c r="F147" i="52"/>
  <c r="F146" i="52"/>
  <c r="F144" i="52"/>
  <c r="F143" i="52"/>
  <c r="F140" i="52"/>
  <c r="F138" i="52"/>
  <c r="F137" i="52"/>
  <c r="F136" i="52"/>
  <c r="F135" i="52"/>
  <c r="F134" i="52"/>
  <c r="F133" i="52"/>
  <c r="F132" i="52"/>
  <c r="F131" i="52"/>
  <c r="F130" i="52"/>
  <c r="F129" i="52"/>
  <c r="F128" i="52"/>
  <c r="F127" i="52"/>
  <c r="F126" i="52"/>
  <c r="F123" i="52"/>
  <c r="F121" i="52"/>
  <c r="F120" i="52"/>
  <c r="F119" i="52"/>
  <c r="F118" i="52"/>
  <c r="F117" i="52"/>
  <c r="F116" i="52"/>
  <c r="F115" i="52"/>
  <c r="F114" i="52"/>
  <c r="F113" i="52"/>
  <c r="F112" i="52"/>
  <c r="F111" i="52"/>
  <c r="F110" i="52"/>
  <c r="F109" i="52"/>
  <c r="F108" i="52"/>
  <c r="F107" i="52"/>
  <c r="F159" i="52"/>
  <c r="F153" i="52"/>
  <c r="F124" i="52"/>
  <c r="F160" i="52"/>
  <c r="F139" i="52"/>
  <c r="F125" i="52"/>
  <c r="F106" i="52"/>
  <c r="F105" i="52"/>
  <c r="F104" i="52"/>
  <c r="F103" i="52"/>
  <c r="F102" i="52"/>
  <c r="F101" i="52"/>
  <c r="F100" i="52"/>
  <c r="F97" i="52"/>
  <c r="F95" i="52"/>
  <c r="F94" i="52"/>
  <c r="F93" i="52"/>
  <c r="F92" i="52"/>
  <c r="F91" i="52"/>
  <c r="F90" i="52"/>
  <c r="F89" i="52"/>
  <c r="F88" i="52"/>
  <c r="F87" i="52"/>
  <c r="F86" i="52"/>
  <c r="F85" i="52"/>
  <c r="F84" i="52"/>
  <c r="F83" i="52"/>
  <c r="F82" i="52"/>
  <c r="F81" i="52"/>
  <c r="F80" i="52"/>
  <c r="F79" i="52"/>
  <c r="F76" i="52"/>
  <c r="F74" i="52"/>
  <c r="F73" i="52"/>
  <c r="F72" i="52"/>
  <c r="F71" i="52"/>
  <c r="F70" i="52"/>
  <c r="F69" i="52"/>
  <c r="F68" i="52"/>
  <c r="F122" i="52"/>
  <c r="F155" i="52"/>
  <c r="F99" i="52"/>
  <c r="F98" i="52"/>
  <c r="F96" i="52"/>
  <c r="F78" i="52"/>
  <c r="F77" i="52"/>
  <c r="F75" i="52"/>
  <c r="F40" i="52"/>
  <c r="F35" i="52"/>
  <c r="F34" i="52"/>
  <c r="F20" i="52"/>
  <c r="F13" i="52"/>
  <c r="F10" i="52"/>
  <c r="F67" i="52"/>
  <c r="F66" i="52"/>
  <c r="F65" i="52"/>
  <c r="F64" i="52"/>
  <c r="F63" i="52"/>
  <c r="F62" i="52"/>
  <c r="F61" i="52"/>
  <c r="F60" i="52"/>
  <c r="F59" i="52"/>
  <c r="F58" i="52"/>
  <c r="F57" i="52"/>
  <c r="F56" i="52"/>
  <c r="F55" i="52"/>
  <c r="F54" i="52"/>
  <c r="F53" i="52"/>
  <c r="F52" i="52"/>
  <c r="F51" i="52"/>
  <c r="F50" i="52"/>
  <c r="F49" i="52"/>
  <c r="F48" i="52"/>
  <c r="F47" i="52"/>
  <c r="F46" i="52"/>
  <c r="F45" i="52"/>
  <c r="F44" i="52"/>
  <c r="F43" i="52"/>
  <c r="F42" i="52"/>
  <c r="F41" i="52"/>
  <c r="F39" i="52"/>
  <c r="F38" i="52"/>
  <c r="F37" i="52"/>
  <c r="F33" i="52"/>
  <c r="F32" i="52"/>
  <c r="F31" i="52"/>
  <c r="F30" i="52"/>
  <c r="F29" i="52"/>
  <c r="F28" i="52"/>
  <c r="F27" i="52"/>
  <c r="F26" i="52"/>
  <c r="F25" i="52"/>
  <c r="F24" i="52"/>
  <c r="F23" i="52"/>
  <c r="F22" i="52"/>
  <c r="F21" i="52"/>
  <c r="F19" i="52"/>
  <c r="F18" i="52"/>
  <c r="F17" i="52"/>
  <c r="F16" i="52"/>
  <c r="F15" i="52"/>
  <c r="F11" i="52"/>
  <c r="N164" i="52"/>
  <c r="N163" i="52"/>
  <c r="N162" i="52"/>
  <c r="N158" i="52"/>
  <c r="N157" i="52"/>
  <c r="N156" i="52"/>
  <c r="N154" i="52"/>
  <c r="N152" i="52"/>
  <c r="N151" i="52"/>
  <c r="N150" i="52"/>
  <c r="N149" i="52"/>
  <c r="N148" i="52"/>
  <c r="N147" i="52"/>
  <c r="N146" i="52"/>
  <c r="N144" i="52"/>
  <c r="N143" i="52"/>
  <c r="N140" i="52"/>
  <c r="N138" i="52"/>
  <c r="N137" i="52"/>
  <c r="N136" i="52"/>
  <c r="N135" i="52"/>
  <c r="N134" i="52"/>
  <c r="N133" i="52"/>
  <c r="N132" i="52"/>
  <c r="N131" i="52"/>
  <c r="N130" i="52"/>
  <c r="N129" i="52"/>
  <c r="N128" i="52"/>
  <c r="N127" i="52"/>
  <c r="N126" i="52"/>
  <c r="N123" i="52"/>
  <c r="N121" i="52"/>
  <c r="N120" i="52"/>
  <c r="N119" i="52"/>
  <c r="N118" i="52"/>
  <c r="N117" i="52"/>
  <c r="N116" i="52"/>
  <c r="N115" i="52"/>
  <c r="N114" i="52"/>
  <c r="N113" i="52"/>
  <c r="N112" i="52"/>
  <c r="N111" i="52"/>
  <c r="N110" i="52"/>
  <c r="N109" i="52"/>
  <c r="N108" i="52"/>
  <c r="N107" i="52"/>
  <c r="N155" i="52"/>
  <c r="N153" i="52"/>
  <c r="N122" i="52"/>
  <c r="N106" i="52"/>
  <c r="N105" i="52"/>
  <c r="N104" i="52"/>
  <c r="N103" i="52"/>
  <c r="N102" i="52"/>
  <c r="N101" i="52"/>
  <c r="N100" i="52"/>
  <c r="N97" i="52"/>
  <c r="N95" i="52"/>
  <c r="N94" i="52"/>
  <c r="N93" i="52"/>
  <c r="N92" i="52"/>
  <c r="N91" i="52"/>
  <c r="N90" i="52"/>
  <c r="N89" i="52"/>
  <c r="N88" i="52"/>
  <c r="N87" i="52"/>
  <c r="N86" i="52"/>
  <c r="N85" i="52"/>
  <c r="N84" i="52"/>
  <c r="N83" i="52"/>
  <c r="N82" i="52"/>
  <c r="N81" i="52"/>
  <c r="N80" i="52"/>
  <c r="N79" i="52"/>
  <c r="N76" i="52"/>
  <c r="N74" i="52"/>
  <c r="N73" i="52"/>
  <c r="N72" i="52"/>
  <c r="N71" i="52"/>
  <c r="N70" i="52"/>
  <c r="N69" i="52"/>
  <c r="N68" i="52"/>
  <c r="N159" i="52"/>
  <c r="N124" i="52"/>
  <c r="N160" i="52"/>
  <c r="N139" i="52"/>
  <c r="N125" i="52"/>
  <c r="N99" i="52"/>
  <c r="N98" i="52"/>
  <c r="N96" i="52"/>
  <c r="N78" i="52"/>
  <c r="N77" i="52"/>
  <c r="N75" i="52"/>
  <c r="M14" i="52"/>
  <c r="M36" i="52" s="1"/>
  <c r="N40" i="52"/>
  <c r="N35" i="52"/>
  <c r="N34" i="52"/>
  <c r="N20" i="52"/>
  <c r="N13" i="52"/>
  <c r="N10" i="52"/>
  <c r="N67" i="52"/>
  <c r="N66" i="52"/>
  <c r="N65" i="52"/>
  <c r="N64" i="52"/>
  <c r="N63" i="52"/>
  <c r="N62" i="52"/>
  <c r="N61" i="52"/>
  <c r="N60" i="52"/>
  <c r="N59" i="52"/>
  <c r="N58" i="52"/>
  <c r="N57" i="52"/>
  <c r="N56" i="52"/>
  <c r="N55" i="52"/>
  <c r="N54" i="52"/>
  <c r="N53" i="52"/>
  <c r="N52" i="52"/>
  <c r="N51" i="52"/>
  <c r="N50" i="52"/>
  <c r="N49" i="52"/>
  <c r="N48" i="52"/>
  <c r="N47" i="52"/>
  <c r="N46" i="52"/>
  <c r="N45" i="52"/>
  <c r="N44" i="52"/>
  <c r="N43" i="52"/>
  <c r="N42" i="52"/>
  <c r="N41" i="52"/>
  <c r="N39" i="52"/>
  <c r="N38" i="52"/>
  <c r="N37" i="52"/>
  <c r="N33" i="52"/>
  <c r="N32" i="52"/>
  <c r="N31" i="52"/>
  <c r="N30" i="52"/>
  <c r="N29" i="52"/>
  <c r="N28" i="52"/>
  <c r="N27" i="52"/>
  <c r="N26" i="52"/>
  <c r="N25" i="52"/>
  <c r="N24" i="52"/>
  <c r="N23" i="52"/>
  <c r="N22" i="52"/>
  <c r="N21" i="52"/>
  <c r="N19" i="52"/>
  <c r="N18" i="52"/>
  <c r="N17" i="52"/>
  <c r="N16" i="52"/>
  <c r="N15" i="52"/>
  <c r="N11" i="52"/>
  <c r="V164" i="52"/>
  <c r="V163" i="52"/>
  <c r="V162" i="52"/>
  <c r="V158" i="52"/>
  <c r="V157" i="52"/>
  <c r="V156" i="52"/>
  <c r="V154" i="52"/>
  <c r="V152" i="52"/>
  <c r="V151" i="52"/>
  <c r="V150" i="52"/>
  <c r="V149" i="52"/>
  <c r="V148" i="52"/>
  <c r="V147" i="52"/>
  <c r="V146" i="52"/>
  <c r="V144" i="52"/>
  <c r="V143" i="52"/>
  <c r="V140" i="52"/>
  <c r="V138" i="52"/>
  <c r="V137" i="52"/>
  <c r="V136" i="52"/>
  <c r="V135" i="52"/>
  <c r="V134" i="52"/>
  <c r="V133" i="52"/>
  <c r="V132" i="52"/>
  <c r="V131" i="52"/>
  <c r="V130" i="52"/>
  <c r="V129" i="52"/>
  <c r="V128" i="52"/>
  <c r="V127" i="52"/>
  <c r="V126" i="52"/>
  <c r="V123" i="52"/>
  <c r="V121" i="52"/>
  <c r="V120" i="52"/>
  <c r="V119" i="52"/>
  <c r="V118" i="52"/>
  <c r="V117" i="52"/>
  <c r="V116" i="52"/>
  <c r="V115" i="52"/>
  <c r="V114" i="52"/>
  <c r="V113" i="52"/>
  <c r="V112" i="52"/>
  <c r="V111" i="52"/>
  <c r="V110" i="52"/>
  <c r="V109" i="52"/>
  <c r="V108" i="52"/>
  <c r="V107" i="52"/>
  <c r="V159" i="52"/>
  <c r="V124" i="52"/>
  <c r="V122" i="52"/>
  <c r="V160" i="52"/>
  <c r="V155" i="52"/>
  <c r="V139" i="52"/>
  <c r="V125" i="52"/>
  <c r="V106" i="52"/>
  <c r="V105" i="52"/>
  <c r="V104" i="52"/>
  <c r="V103" i="52"/>
  <c r="V102" i="52"/>
  <c r="V101" i="52"/>
  <c r="V100" i="52"/>
  <c r="V97" i="52"/>
  <c r="V95" i="52"/>
  <c r="V94" i="52"/>
  <c r="V93" i="52"/>
  <c r="V92" i="52"/>
  <c r="V91" i="52"/>
  <c r="V90" i="52"/>
  <c r="V89" i="52"/>
  <c r="V88" i="52"/>
  <c r="V87" i="52"/>
  <c r="V86" i="52"/>
  <c r="V85" i="52"/>
  <c r="V84" i="52"/>
  <c r="V83" i="52"/>
  <c r="V82" i="52"/>
  <c r="V81" i="52"/>
  <c r="V80" i="52"/>
  <c r="V79" i="52"/>
  <c r="V76" i="52"/>
  <c r="V74" i="52"/>
  <c r="V73" i="52"/>
  <c r="V72" i="52"/>
  <c r="V71" i="52"/>
  <c r="V70" i="52"/>
  <c r="V69" i="52"/>
  <c r="V68" i="52"/>
  <c r="V153" i="52"/>
  <c r="V99" i="52"/>
  <c r="V98" i="52"/>
  <c r="V96" i="52"/>
  <c r="V78" i="52"/>
  <c r="V77" i="52"/>
  <c r="V75" i="52"/>
  <c r="U14" i="52"/>
  <c r="U36" i="52" s="1"/>
  <c r="V36" i="52" s="1"/>
  <c r="V40" i="52"/>
  <c r="V35" i="52"/>
  <c r="V34" i="52"/>
  <c r="V20" i="52"/>
  <c r="V14" i="52"/>
  <c r="V13" i="52"/>
  <c r="V10" i="52"/>
  <c r="V67" i="52"/>
  <c r="V66" i="52"/>
  <c r="V65" i="52"/>
  <c r="V64" i="52"/>
  <c r="V63" i="52"/>
  <c r="V62" i="52"/>
  <c r="V61" i="52"/>
  <c r="V60" i="52"/>
  <c r="V59" i="52"/>
  <c r="V58" i="52"/>
  <c r="V57" i="52"/>
  <c r="V56" i="52"/>
  <c r="V55" i="52"/>
  <c r="V54" i="52"/>
  <c r="V53" i="52"/>
  <c r="V52" i="52"/>
  <c r="V51" i="52"/>
  <c r="V50" i="52"/>
  <c r="V49" i="52"/>
  <c r="V48" i="52"/>
  <c r="V47" i="52"/>
  <c r="V46" i="52"/>
  <c r="V45" i="52"/>
  <c r="V44" i="52"/>
  <c r="V43" i="52"/>
  <c r="V42" i="52"/>
  <c r="V41" i="52"/>
  <c r="V39" i="52"/>
  <c r="V38" i="52"/>
  <c r="V37" i="52"/>
  <c r="V33" i="52"/>
  <c r="V32" i="52"/>
  <c r="V31" i="52"/>
  <c r="V30" i="52"/>
  <c r="V29" i="52"/>
  <c r="V28" i="52"/>
  <c r="V27" i="52"/>
  <c r="V26" i="52"/>
  <c r="V25" i="52"/>
  <c r="V24" i="52"/>
  <c r="V23" i="52"/>
  <c r="V22" i="52"/>
  <c r="V21" i="52"/>
  <c r="V19" i="52"/>
  <c r="V18" i="52"/>
  <c r="V17" i="52"/>
  <c r="V16" i="52"/>
  <c r="V15" i="52"/>
  <c r="V11" i="52"/>
  <c r="P11" i="52"/>
  <c r="E14" i="52"/>
  <c r="E36" i="52" s="1"/>
  <c r="F36" i="52" s="1"/>
  <c r="L15" i="52"/>
  <c r="L16" i="52"/>
  <c r="L17" i="52"/>
  <c r="L18" i="52"/>
  <c r="D21" i="52"/>
  <c r="D22" i="52"/>
  <c r="D23" i="52"/>
  <c r="D164" i="52"/>
  <c r="D163" i="52"/>
  <c r="D162" i="52"/>
  <c r="D158" i="52"/>
  <c r="D157" i="52"/>
  <c r="D156" i="52"/>
  <c r="D154" i="52"/>
  <c r="D152" i="52"/>
  <c r="D151" i="52"/>
  <c r="D150" i="52"/>
  <c r="D149" i="52"/>
  <c r="D148" i="52"/>
  <c r="D147" i="52"/>
  <c r="D146" i="52"/>
  <c r="D144" i="52"/>
  <c r="D143" i="52"/>
  <c r="D140" i="52"/>
  <c r="D138" i="52"/>
  <c r="D137" i="52"/>
  <c r="D136" i="52"/>
  <c r="D135" i="52"/>
  <c r="D134" i="52"/>
  <c r="D133" i="52"/>
  <c r="D132" i="52"/>
  <c r="D131" i="52"/>
  <c r="D130" i="52"/>
  <c r="D129" i="52"/>
  <c r="D128" i="52"/>
  <c r="D127" i="52"/>
  <c r="D126" i="52"/>
  <c r="D160" i="52"/>
  <c r="D159" i="52"/>
  <c r="D139" i="52"/>
  <c r="D125" i="52"/>
  <c r="D155" i="52"/>
  <c r="D153" i="52"/>
  <c r="D124" i="52"/>
  <c r="D123" i="52"/>
  <c r="D106" i="52"/>
  <c r="D105" i="52"/>
  <c r="D104" i="52"/>
  <c r="D103" i="52"/>
  <c r="D102" i="52"/>
  <c r="D101" i="52"/>
  <c r="D100" i="52"/>
  <c r="D122" i="52"/>
  <c r="D99" i="52"/>
  <c r="D78" i="52"/>
  <c r="D121" i="52"/>
  <c r="D120" i="52"/>
  <c r="D119" i="52"/>
  <c r="D118" i="52"/>
  <c r="D117" i="52"/>
  <c r="D116" i="52"/>
  <c r="D115" i="52"/>
  <c r="D114" i="52"/>
  <c r="D113" i="52"/>
  <c r="D112" i="52"/>
  <c r="D111" i="52"/>
  <c r="D110" i="52"/>
  <c r="D109" i="52"/>
  <c r="D108" i="52"/>
  <c r="D107" i="52"/>
  <c r="D96" i="52"/>
  <c r="D77" i="52"/>
  <c r="D95" i="52"/>
  <c r="D94" i="52"/>
  <c r="D93" i="52"/>
  <c r="D92" i="52"/>
  <c r="D91" i="52"/>
  <c r="D90" i="52"/>
  <c r="D89" i="52"/>
  <c r="D88" i="52"/>
  <c r="D87" i="52"/>
  <c r="D86" i="52"/>
  <c r="D85" i="52"/>
  <c r="D84" i="52"/>
  <c r="D83" i="52"/>
  <c r="D82" i="52"/>
  <c r="D81" i="52"/>
  <c r="D80" i="52"/>
  <c r="D79" i="52"/>
  <c r="D76" i="52"/>
  <c r="D98" i="52"/>
  <c r="D75" i="52"/>
  <c r="D67" i="52"/>
  <c r="D66" i="52"/>
  <c r="D65" i="52"/>
  <c r="D64" i="52"/>
  <c r="D63" i="52"/>
  <c r="D62" i="52"/>
  <c r="D61" i="52"/>
  <c r="D60" i="52"/>
  <c r="D59" i="52"/>
  <c r="D58" i="52"/>
  <c r="D57" i="52"/>
  <c r="D56" i="52"/>
  <c r="D55" i="52"/>
  <c r="D54" i="52"/>
  <c r="D53" i="52"/>
  <c r="D52" i="52"/>
  <c r="D51" i="52"/>
  <c r="D50" i="52"/>
  <c r="D49" i="52"/>
  <c r="D48" i="52"/>
  <c r="D47" i="52"/>
  <c r="D46" i="52"/>
  <c r="D45" i="52"/>
  <c r="D44" i="52"/>
  <c r="D43" i="52"/>
  <c r="D42" i="52"/>
  <c r="D41" i="52"/>
  <c r="D39" i="52"/>
  <c r="D38" i="52"/>
  <c r="D37" i="52"/>
  <c r="D33" i="52"/>
  <c r="D32" i="52"/>
  <c r="D31" i="52"/>
  <c r="D30" i="52"/>
  <c r="D29" i="52"/>
  <c r="D28" i="52"/>
  <c r="D27" i="52"/>
  <c r="D26" i="52"/>
  <c r="D25" i="52"/>
  <c r="D97" i="52"/>
  <c r="D74" i="52"/>
  <c r="D73" i="52"/>
  <c r="D72" i="52"/>
  <c r="D71" i="52"/>
  <c r="D70" i="52"/>
  <c r="D69" i="52"/>
  <c r="D68" i="52"/>
  <c r="D40" i="52"/>
  <c r="D35" i="52"/>
  <c r="D34" i="52"/>
  <c r="D20" i="52"/>
  <c r="D13" i="52"/>
  <c r="D10" i="52"/>
  <c r="L164" i="52"/>
  <c r="L163" i="52"/>
  <c r="L162" i="52"/>
  <c r="L158" i="52"/>
  <c r="L157" i="52"/>
  <c r="L156" i="52"/>
  <c r="L154" i="52"/>
  <c r="L152" i="52"/>
  <c r="L151" i="52"/>
  <c r="L150" i="52"/>
  <c r="L149" i="52"/>
  <c r="L148" i="52"/>
  <c r="L147" i="52"/>
  <c r="L146" i="52"/>
  <c r="L144" i="52"/>
  <c r="L143" i="52"/>
  <c r="L140" i="52"/>
  <c r="L138" i="52"/>
  <c r="L137" i="52"/>
  <c r="L136" i="52"/>
  <c r="L135" i="52"/>
  <c r="L134" i="52"/>
  <c r="L133" i="52"/>
  <c r="L132" i="52"/>
  <c r="L131" i="52"/>
  <c r="L130" i="52"/>
  <c r="L129" i="52"/>
  <c r="L128" i="52"/>
  <c r="L127" i="52"/>
  <c r="L126" i="52"/>
  <c r="L160" i="52"/>
  <c r="L159" i="52"/>
  <c r="L139" i="52"/>
  <c r="L125" i="52"/>
  <c r="L155" i="52"/>
  <c r="L153" i="52"/>
  <c r="L124" i="52"/>
  <c r="L122" i="52"/>
  <c r="L106" i="52"/>
  <c r="L105" i="52"/>
  <c r="L104" i="52"/>
  <c r="L103" i="52"/>
  <c r="L102" i="52"/>
  <c r="L101" i="52"/>
  <c r="L100" i="52"/>
  <c r="L99" i="52"/>
  <c r="L78" i="52"/>
  <c r="L121" i="52"/>
  <c r="L120" i="52"/>
  <c r="L119" i="52"/>
  <c r="L118" i="52"/>
  <c r="L117" i="52"/>
  <c r="L116" i="52"/>
  <c r="L115" i="52"/>
  <c r="L114" i="52"/>
  <c r="L113" i="52"/>
  <c r="L112" i="52"/>
  <c r="L111" i="52"/>
  <c r="L110" i="52"/>
  <c r="L109" i="52"/>
  <c r="L108" i="52"/>
  <c r="L107" i="52"/>
  <c r="L123" i="52"/>
  <c r="L98" i="52"/>
  <c r="L75" i="52"/>
  <c r="L97" i="52"/>
  <c r="L74" i="52"/>
  <c r="L73" i="52"/>
  <c r="L72" i="52"/>
  <c r="L71" i="52"/>
  <c r="L70" i="52"/>
  <c r="L69" i="52"/>
  <c r="L68" i="52"/>
  <c r="L96" i="52"/>
  <c r="L77" i="52"/>
  <c r="L67" i="52"/>
  <c r="L66" i="52"/>
  <c r="L65" i="52"/>
  <c r="L64" i="52"/>
  <c r="L63" i="52"/>
  <c r="L62" i="52"/>
  <c r="L61" i="52"/>
  <c r="L60" i="52"/>
  <c r="L59" i="52"/>
  <c r="L58" i="52"/>
  <c r="L57" i="52"/>
  <c r="L56" i="52"/>
  <c r="L55" i="52"/>
  <c r="L54" i="52"/>
  <c r="L53" i="52"/>
  <c r="L52" i="52"/>
  <c r="L51" i="52"/>
  <c r="L50" i="52"/>
  <c r="L49" i="52"/>
  <c r="L48" i="52"/>
  <c r="L47" i="52"/>
  <c r="L46" i="52"/>
  <c r="L45" i="52"/>
  <c r="L44" i="52"/>
  <c r="L43" i="52"/>
  <c r="L42" i="52"/>
  <c r="L41" i="52"/>
  <c r="L39" i="52"/>
  <c r="L38" i="52"/>
  <c r="L37" i="52"/>
  <c r="L33" i="52"/>
  <c r="L32" i="52"/>
  <c r="L31" i="52"/>
  <c r="L30" i="52"/>
  <c r="L29" i="52"/>
  <c r="L28" i="52"/>
  <c r="L27" i="52"/>
  <c r="L26" i="52"/>
  <c r="L25" i="52"/>
  <c r="L24" i="52"/>
  <c r="L95" i="52"/>
  <c r="L94" i="52"/>
  <c r="L93" i="52"/>
  <c r="L92" i="52"/>
  <c r="L91" i="52"/>
  <c r="L90" i="52"/>
  <c r="L89" i="52"/>
  <c r="L88" i="52"/>
  <c r="L87" i="52"/>
  <c r="L86" i="52"/>
  <c r="L85" i="52"/>
  <c r="L84" i="52"/>
  <c r="L83" i="52"/>
  <c r="L82" i="52"/>
  <c r="L81" i="52"/>
  <c r="L80" i="52"/>
  <c r="L79" i="52"/>
  <c r="L76" i="52"/>
  <c r="L40" i="52"/>
  <c r="L36" i="52"/>
  <c r="L35" i="52"/>
  <c r="L34" i="52"/>
  <c r="L20" i="52"/>
  <c r="L14" i="52"/>
  <c r="L13" i="52"/>
  <c r="L10" i="52"/>
  <c r="T164" i="52"/>
  <c r="T163" i="52"/>
  <c r="T162" i="52"/>
  <c r="T158" i="52"/>
  <c r="T157" i="52"/>
  <c r="T156" i="52"/>
  <c r="T154" i="52"/>
  <c r="T152" i="52"/>
  <c r="T151" i="52"/>
  <c r="T150" i="52"/>
  <c r="T149" i="52"/>
  <c r="T148" i="52"/>
  <c r="T147" i="52"/>
  <c r="T146" i="52"/>
  <c r="T144" i="52"/>
  <c r="T143" i="52"/>
  <c r="T140" i="52"/>
  <c r="T138" i="52"/>
  <c r="T137" i="52"/>
  <c r="T136" i="52"/>
  <c r="T135" i="52"/>
  <c r="T134" i="52"/>
  <c r="T133" i="52"/>
  <c r="T132" i="52"/>
  <c r="T131" i="52"/>
  <c r="T130" i="52"/>
  <c r="T129" i="52"/>
  <c r="T128" i="52"/>
  <c r="T127" i="52"/>
  <c r="T126" i="52"/>
  <c r="T160" i="52"/>
  <c r="T159" i="52"/>
  <c r="T139" i="52"/>
  <c r="T125" i="52"/>
  <c r="T155" i="52"/>
  <c r="T153" i="52"/>
  <c r="T124" i="52"/>
  <c r="T106" i="52"/>
  <c r="T105" i="52"/>
  <c r="T104" i="52"/>
  <c r="T103" i="52"/>
  <c r="T102" i="52"/>
  <c r="T101" i="52"/>
  <c r="T100" i="52"/>
  <c r="T123" i="52"/>
  <c r="T121" i="52"/>
  <c r="T120" i="52"/>
  <c r="T119" i="52"/>
  <c r="T118" i="52"/>
  <c r="T117" i="52"/>
  <c r="T116" i="52"/>
  <c r="T115" i="52"/>
  <c r="T114" i="52"/>
  <c r="T113" i="52"/>
  <c r="T112" i="52"/>
  <c r="T111" i="52"/>
  <c r="T110" i="52"/>
  <c r="T109" i="52"/>
  <c r="T108" i="52"/>
  <c r="T107" i="52"/>
  <c r="T99" i="52"/>
  <c r="T78" i="52"/>
  <c r="T98" i="52"/>
  <c r="T122" i="52"/>
  <c r="T96" i="52"/>
  <c r="T77" i="52"/>
  <c r="T95" i="52"/>
  <c r="T94" i="52"/>
  <c r="T93" i="52"/>
  <c r="T92" i="52"/>
  <c r="T91" i="52"/>
  <c r="T90" i="52"/>
  <c r="T89" i="52"/>
  <c r="T88" i="52"/>
  <c r="T87" i="52"/>
  <c r="T86" i="52"/>
  <c r="T85" i="52"/>
  <c r="T84" i="52"/>
  <c r="T83" i="52"/>
  <c r="T82" i="52"/>
  <c r="T81" i="52"/>
  <c r="T80" i="52"/>
  <c r="T79" i="52"/>
  <c r="T76" i="52"/>
  <c r="T75" i="52"/>
  <c r="T67" i="52"/>
  <c r="T66" i="52"/>
  <c r="T65" i="52"/>
  <c r="T64" i="52"/>
  <c r="T63" i="52"/>
  <c r="T62" i="52"/>
  <c r="T61" i="52"/>
  <c r="T60" i="52"/>
  <c r="T59" i="52"/>
  <c r="T58" i="52"/>
  <c r="T57" i="52"/>
  <c r="T56" i="52"/>
  <c r="T55" i="52"/>
  <c r="T54" i="52"/>
  <c r="T53" i="52"/>
  <c r="T52" i="52"/>
  <c r="T51" i="52"/>
  <c r="T50" i="52"/>
  <c r="T49" i="52"/>
  <c r="T48" i="52"/>
  <c r="T47" i="52"/>
  <c r="T46" i="52"/>
  <c r="T45" i="52"/>
  <c r="T44" i="52"/>
  <c r="T43" i="52"/>
  <c r="T42" i="52"/>
  <c r="T41" i="52"/>
  <c r="T39" i="52"/>
  <c r="T38" i="52"/>
  <c r="T37" i="52"/>
  <c r="T33" i="52"/>
  <c r="T32" i="52"/>
  <c r="T31" i="52"/>
  <c r="T30" i="52"/>
  <c r="T29" i="52"/>
  <c r="T28" i="52"/>
  <c r="T27" i="52"/>
  <c r="T26" i="52"/>
  <c r="T25" i="52"/>
  <c r="T24" i="52"/>
  <c r="T97" i="52"/>
  <c r="T74" i="52"/>
  <c r="T73" i="52"/>
  <c r="T72" i="52"/>
  <c r="T71" i="52"/>
  <c r="T70" i="52"/>
  <c r="T69" i="52"/>
  <c r="T68" i="52"/>
  <c r="T40" i="52"/>
  <c r="T35" i="52"/>
  <c r="T34" i="52"/>
  <c r="T20" i="52"/>
  <c r="T14" i="52"/>
  <c r="T13" i="52"/>
  <c r="T10" i="52"/>
  <c r="AA10" i="52"/>
  <c r="L11" i="52"/>
  <c r="C14" i="52"/>
  <c r="D14" i="52" s="1"/>
  <c r="O14" i="52"/>
  <c r="O36" i="52" s="1"/>
  <c r="D15" i="52"/>
  <c r="D16" i="52"/>
  <c r="D17" i="52"/>
  <c r="D18" i="52"/>
  <c r="D19" i="52"/>
  <c r="AA20" i="52"/>
  <c r="AC20" i="52" s="1"/>
  <c r="AA40" i="52"/>
  <c r="AC40" i="52" s="1"/>
  <c r="AA125" i="52"/>
  <c r="AC125" i="52" s="1"/>
  <c r="K161" i="51"/>
  <c r="K165" i="51" s="1"/>
  <c r="K141" i="51"/>
  <c r="K145" i="51" s="1"/>
  <c r="Q161" i="51"/>
  <c r="Q165" i="51" s="1"/>
  <c r="Q141" i="51"/>
  <c r="Q145" i="51" s="1"/>
  <c r="U161" i="51"/>
  <c r="U165" i="51" s="1"/>
  <c r="U141" i="51"/>
  <c r="U145" i="51" s="1"/>
  <c r="F164" i="51"/>
  <c r="F163" i="51"/>
  <c r="F162" i="51"/>
  <c r="F158" i="51"/>
  <c r="F157" i="51"/>
  <c r="F156" i="51"/>
  <c r="F154" i="51"/>
  <c r="F152" i="51"/>
  <c r="F151" i="51"/>
  <c r="F150" i="51"/>
  <c r="F149" i="51"/>
  <c r="F148" i="51"/>
  <c r="F147" i="51"/>
  <c r="F146" i="51"/>
  <c r="F144" i="51"/>
  <c r="F143" i="51"/>
  <c r="F140" i="51"/>
  <c r="F138" i="51"/>
  <c r="F137" i="51"/>
  <c r="F136" i="51"/>
  <c r="F135" i="51"/>
  <c r="F134" i="51"/>
  <c r="F133" i="51"/>
  <c r="F132" i="51"/>
  <c r="F131" i="51"/>
  <c r="F130" i="51"/>
  <c r="F129" i="51"/>
  <c r="F128" i="51"/>
  <c r="F127" i="51"/>
  <c r="F126" i="51"/>
  <c r="F123" i="51"/>
  <c r="F121" i="51"/>
  <c r="F120" i="51"/>
  <c r="F119" i="51"/>
  <c r="F118" i="51"/>
  <c r="F117" i="51"/>
  <c r="F116" i="51"/>
  <c r="F115" i="51"/>
  <c r="F114" i="51"/>
  <c r="F113" i="51"/>
  <c r="F112" i="51"/>
  <c r="F111" i="51"/>
  <c r="F110" i="51"/>
  <c r="F109" i="51"/>
  <c r="F108" i="51"/>
  <c r="F107" i="51"/>
  <c r="F160" i="51"/>
  <c r="F159" i="51"/>
  <c r="F155" i="51"/>
  <c r="F153" i="51"/>
  <c r="F139" i="51"/>
  <c r="F125" i="51"/>
  <c r="F124" i="51"/>
  <c r="F122" i="51"/>
  <c r="F106" i="51"/>
  <c r="F105" i="51"/>
  <c r="F104" i="51"/>
  <c r="F103" i="51"/>
  <c r="F102" i="51"/>
  <c r="F101" i="51"/>
  <c r="F100" i="51"/>
  <c r="F97" i="51"/>
  <c r="F95" i="51"/>
  <c r="F94" i="51"/>
  <c r="F93" i="51"/>
  <c r="F92" i="51"/>
  <c r="F91" i="51"/>
  <c r="F90" i="51"/>
  <c r="F89" i="51"/>
  <c r="F88" i="51"/>
  <c r="F87" i="51"/>
  <c r="F86" i="51"/>
  <c r="F85" i="51"/>
  <c r="F84" i="51"/>
  <c r="F83" i="51"/>
  <c r="F82" i="51"/>
  <c r="F81" i="51"/>
  <c r="F99" i="51"/>
  <c r="F98" i="51"/>
  <c r="F96" i="51"/>
  <c r="F78" i="51"/>
  <c r="F77" i="51"/>
  <c r="F75" i="51"/>
  <c r="F76" i="51"/>
  <c r="F57" i="51"/>
  <c r="F56" i="51"/>
  <c r="F55" i="51"/>
  <c r="F54" i="51"/>
  <c r="F53" i="51"/>
  <c r="F52" i="51"/>
  <c r="F51" i="51"/>
  <c r="F50" i="51"/>
  <c r="F49" i="51"/>
  <c r="F48" i="51"/>
  <c r="F47" i="51"/>
  <c r="F46" i="51"/>
  <c r="F45" i="51"/>
  <c r="F44" i="51"/>
  <c r="F43" i="51"/>
  <c r="F42" i="51"/>
  <c r="F41" i="51"/>
  <c r="F39" i="51"/>
  <c r="F38" i="51"/>
  <c r="F37" i="51"/>
  <c r="F33" i="51"/>
  <c r="F32" i="51"/>
  <c r="F31" i="51"/>
  <c r="F30" i="51"/>
  <c r="F29" i="51"/>
  <c r="F28" i="51"/>
  <c r="F27" i="51"/>
  <c r="F26" i="51"/>
  <c r="F25" i="51"/>
  <c r="F24" i="51"/>
  <c r="F23" i="51"/>
  <c r="F22" i="51"/>
  <c r="F21" i="51"/>
  <c r="F19" i="51"/>
  <c r="F18" i="51"/>
  <c r="F17" i="51"/>
  <c r="F80" i="51"/>
  <c r="F79" i="51"/>
  <c r="F40" i="51"/>
  <c r="F35" i="51"/>
  <c r="F34" i="51"/>
  <c r="F20" i="51"/>
  <c r="F13" i="51"/>
  <c r="F10" i="51"/>
  <c r="F74" i="51"/>
  <c r="F73" i="51"/>
  <c r="F72" i="51"/>
  <c r="F71" i="51"/>
  <c r="F70" i="51"/>
  <c r="F69" i="51"/>
  <c r="F68" i="51"/>
  <c r="F67" i="51"/>
  <c r="F66" i="51"/>
  <c r="F65" i="51"/>
  <c r="F64" i="51"/>
  <c r="F63" i="51"/>
  <c r="F62" i="51"/>
  <c r="F61" i="51"/>
  <c r="F60" i="51"/>
  <c r="F59" i="51"/>
  <c r="F58" i="51"/>
  <c r="L164" i="51"/>
  <c r="L163" i="51"/>
  <c r="L162" i="51"/>
  <c r="L158" i="51"/>
  <c r="L157" i="51"/>
  <c r="L156" i="51"/>
  <c r="L154" i="51"/>
  <c r="L152" i="51"/>
  <c r="L151" i="51"/>
  <c r="L150" i="51"/>
  <c r="L149" i="51"/>
  <c r="L148" i="51"/>
  <c r="L147" i="51"/>
  <c r="L146" i="51"/>
  <c r="L144" i="51"/>
  <c r="L143" i="51"/>
  <c r="L140" i="51"/>
  <c r="L138" i="51"/>
  <c r="L165" i="51"/>
  <c r="L161" i="51"/>
  <c r="L160" i="51"/>
  <c r="L159" i="51"/>
  <c r="L145" i="51"/>
  <c r="L141" i="51"/>
  <c r="L139" i="51"/>
  <c r="L125" i="51"/>
  <c r="L155" i="51"/>
  <c r="L153" i="51"/>
  <c r="L124" i="51"/>
  <c r="L99" i="51"/>
  <c r="L137" i="51"/>
  <c r="L136" i="51"/>
  <c r="L135" i="51"/>
  <c r="L134" i="51"/>
  <c r="L133" i="51"/>
  <c r="L132" i="51"/>
  <c r="L131" i="51"/>
  <c r="L130" i="51"/>
  <c r="L129" i="51"/>
  <c r="L128" i="51"/>
  <c r="L127" i="51"/>
  <c r="L126" i="51"/>
  <c r="L123" i="51"/>
  <c r="L98" i="51"/>
  <c r="L96" i="51"/>
  <c r="L122" i="51"/>
  <c r="L121" i="51"/>
  <c r="L120" i="51"/>
  <c r="L119" i="51"/>
  <c r="L118" i="51"/>
  <c r="L117" i="51"/>
  <c r="L116" i="51"/>
  <c r="L115" i="51"/>
  <c r="L114" i="51"/>
  <c r="L113" i="51"/>
  <c r="L112" i="51"/>
  <c r="L111" i="51"/>
  <c r="L110" i="51"/>
  <c r="L109" i="51"/>
  <c r="L108" i="51"/>
  <c r="L107" i="51"/>
  <c r="L106" i="51"/>
  <c r="L105" i="51"/>
  <c r="L104" i="51"/>
  <c r="L103" i="51"/>
  <c r="L102" i="51"/>
  <c r="L101" i="51"/>
  <c r="L100" i="51"/>
  <c r="L97" i="51"/>
  <c r="L95" i="51"/>
  <c r="L94" i="51"/>
  <c r="L93" i="51"/>
  <c r="L92" i="51"/>
  <c r="L91" i="51"/>
  <c r="L90" i="51"/>
  <c r="L89" i="51"/>
  <c r="L88" i="51"/>
  <c r="L87" i="51"/>
  <c r="L86" i="51"/>
  <c r="L85" i="51"/>
  <c r="L84" i="51"/>
  <c r="L83" i="51"/>
  <c r="L82" i="51"/>
  <c r="L80" i="51"/>
  <c r="L79" i="51"/>
  <c r="L75" i="51"/>
  <c r="L40" i="51"/>
  <c r="L36" i="51"/>
  <c r="L35" i="51"/>
  <c r="L34" i="51"/>
  <c r="L20" i="51"/>
  <c r="L77" i="51"/>
  <c r="L74" i="51"/>
  <c r="L73" i="51"/>
  <c r="L72" i="51"/>
  <c r="L71" i="51"/>
  <c r="L70" i="51"/>
  <c r="L69" i="51"/>
  <c r="L68" i="51"/>
  <c r="L67" i="51"/>
  <c r="L66" i="51"/>
  <c r="L65" i="51"/>
  <c r="L64" i="51"/>
  <c r="L63" i="51"/>
  <c r="L62" i="51"/>
  <c r="L61" i="51"/>
  <c r="L60" i="51"/>
  <c r="L59" i="51"/>
  <c r="L58" i="51"/>
  <c r="L76" i="51"/>
  <c r="L81" i="51"/>
  <c r="L78" i="51"/>
  <c r="L57" i="51"/>
  <c r="L56" i="51"/>
  <c r="L55" i="51"/>
  <c r="L54" i="51"/>
  <c r="L53" i="51"/>
  <c r="L52" i="51"/>
  <c r="L51" i="51"/>
  <c r="L50" i="51"/>
  <c r="L49" i="51"/>
  <c r="L48" i="51"/>
  <c r="L47" i="51"/>
  <c r="L46" i="51"/>
  <c r="L45" i="51"/>
  <c r="L44" i="51"/>
  <c r="L43" i="51"/>
  <c r="L42" i="51"/>
  <c r="L41" i="51"/>
  <c r="L39" i="51"/>
  <c r="L38" i="51"/>
  <c r="L37" i="51"/>
  <c r="L33" i="51"/>
  <c r="L32" i="51"/>
  <c r="L31" i="51"/>
  <c r="L30" i="51"/>
  <c r="L29" i="51"/>
  <c r="L28" i="51"/>
  <c r="L27" i="51"/>
  <c r="L26" i="51"/>
  <c r="L25" i="51"/>
  <c r="L24" i="51"/>
  <c r="L23" i="51"/>
  <c r="L22" i="51"/>
  <c r="V164" i="51"/>
  <c r="V163" i="51"/>
  <c r="V162" i="51"/>
  <c r="V158" i="51"/>
  <c r="V157" i="51"/>
  <c r="V156" i="51"/>
  <c r="V154" i="51"/>
  <c r="V152" i="51"/>
  <c r="V151" i="51"/>
  <c r="V150" i="51"/>
  <c r="V149" i="51"/>
  <c r="V148" i="51"/>
  <c r="V147" i="51"/>
  <c r="V146" i="51"/>
  <c r="V144" i="51"/>
  <c r="V143" i="51"/>
  <c r="V140" i="51"/>
  <c r="V138" i="51"/>
  <c r="V137" i="51"/>
  <c r="V136" i="51"/>
  <c r="V135" i="51"/>
  <c r="V134" i="51"/>
  <c r="V133" i="51"/>
  <c r="V132" i="51"/>
  <c r="V131" i="51"/>
  <c r="V130" i="51"/>
  <c r="V129" i="51"/>
  <c r="V128" i="51"/>
  <c r="V127" i="51"/>
  <c r="V126" i="51"/>
  <c r="V123" i="51"/>
  <c r="V121" i="51"/>
  <c r="V120" i="51"/>
  <c r="V119" i="51"/>
  <c r="V118" i="51"/>
  <c r="V117" i="51"/>
  <c r="V116" i="51"/>
  <c r="V115" i="51"/>
  <c r="V114" i="51"/>
  <c r="V113" i="51"/>
  <c r="V112" i="51"/>
  <c r="V111" i="51"/>
  <c r="V110" i="51"/>
  <c r="V109" i="51"/>
  <c r="V108" i="51"/>
  <c r="V107" i="51"/>
  <c r="V165" i="51"/>
  <c r="V161" i="51"/>
  <c r="V160" i="51"/>
  <c r="V159" i="51"/>
  <c r="V155" i="51"/>
  <c r="V153" i="51"/>
  <c r="V145" i="51"/>
  <c r="V141" i="51"/>
  <c r="V139" i="51"/>
  <c r="V125" i="51"/>
  <c r="V124" i="51"/>
  <c r="V122" i="51"/>
  <c r="V106" i="51"/>
  <c r="V105" i="51"/>
  <c r="V104" i="51"/>
  <c r="V103" i="51"/>
  <c r="V102" i="51"/>
  <c r="V101" i="51"/>
  <c r="V100" i="51"/>
  <c r="V97" i="51"/>
  <c r="V95" i="51"/>
  <c r="V94" i="51"/>
  <c r="V93" i="51"/>
  <c r="V92" i="51"/>
  <c r="V91" i="51"/>
  <c r="V90" i="51"/>
  <c r="V89" i="51"/>
  <c r="V88" i="51"/>
  <c r="V87" i="51"/>
  <c r="V86" i="51"/>
  <c r="V85" i="51"/>
  <c r="V84" i="51"/>
  <c r="V83" i="51"/>
  <c r="V82" i="51"/>
  <c r="V81" i="51"/>
  <c r="V99" i="51"/>
  <c r="V98" i="51"/>
  <c r="V96" i="51"/>
  <c r="V78" i="51"/>
  <c r="V77" i="51"/>
  <c r="V75" i="51"/>
  <c r="V80" i="51"/>
  <c r="V79" i="51"/>
  <c r="V57" i="51"/>
  <c r="V56" i="51"/>
  <c r="V55" i="51"/>
  <c r="V54" i="51"/>
  <c r="V53" i="51"/>
  <c r="V52" i="51"/>
  <c r="V51" i="51"/>
  <c r="V50" i="51"/>
  <c r="V49" i="51"/>
  <c r="V48" i="51"/>
  <c r="V47" i="51"/>
  <c r="V46" i="51"/>
  <c r="V45" i="51"/>
  <c r="V44" i="51"/>
  <c r="V43" i="51"/>
  <c r="V42" i="51"/>
  <c r="V41" i="51"/>
  <c r="V39" i="51"/>
  <c r="V38" i="51"/>
  <c r="V37" i="51"/>
  <c r="V33" i="51"/>
  <c r="V32" i="51"/>
  <c r="V31" i="51"/>
  <c r="V30" i="51"/>
  <c r="V29" i="51"/>
  <c r="V28" i="51"/>
  <c r="V27" i="51"/>
  <c r="V26" i="51"/>
  <c r="V25" i="51"/>
  <c r="V24" i="51"/>
  <c r="V23" i="51"/>
  <c r="V22" i="51"/>
  <c r="V21" i="51"/>
  <c r="V19" i="51"/>
  <c r="V18" i="51"/>
  <c r="V17" i="51"/>
  <c r="V16" i="51"/>
  <c r="V74" i="51"/>
  <c r="V73" i="51"/>
  <c r="V72" i="51"/>
  <c r="V71" i="51"/>
  <c r="V70" i="51"/>
  <c r="V69" i="51"/>
  <c r="V68" i="51"/>
  <c r="V67" i="51"/>
  <c r="V66" i="51"/>
  <c r="V65" i="51"/>
  <c r="V64" i="51"/>
  <c r="V63" i="51"/>
  <c r="V62" i="51"/>
  <c r="V61" i="51"/>
  <c r="V60" i="51"/>
  <c r="V59" i="51"/>
  <c r="V58" i="51"/>
  <c r="V76" i="51"/>
  <c r="V40" i="51"/>
  <c r="V36" i="51"/>
  <c r="V35" i="51"/>
  <c r="V34" i="51"/>
  <c r="V20" i="51"/>
  <c r="V14" i="51"/>
  <c r="V13" i="51"/>
  <c r="V10" i="51"/>
  <c r="AC3" i="51"/>
  <c r="AB9" i="51"/>
  <c r="P10" i="51"/>
  <c r="AA10" i="51"/>
  <c r="F11" i="51"/>
  <c r="P11" i="51"/>
  <c r="D13" i="51"/>
  <c r="T13" i="51"/>
  <c r="C14" i="51"/>
  <c r="M14" i="51"/>
  <c r="M36" i="51" s="1"/>
  <c r="S14" i="51"/>
  <c r="S36" i="51" s="1"/>
  <c r="L15" i="51"/>
  <c r="V15" i="51"/>
  <c r="L16" i="51"/>
  <c r="X16" i="51"/>
  <c r="H17" i="51"/>
  <c r="X17" i="51"/>
  <c r="H18" i="51"/>
  <c r="X18" i="51"/>
  <c r="H19" i="51"/>
  <c r="X19" i="51"/>
  <c r="J155" i="51"/>
  <c r="J153" i="51"/>
  <c r="J124" i="51"/>
  <c r="J122" i="51"/>
  <c r="J164" i="51"/>
  <c r="J163" i="51"/>
  <c r="J162" i="51"/>
  <c r="J160" i="51"/>
  <c r="J159" i="51"/>
  <c r="J158" i="51"/>
  <c r="J157" i="51"/>
  <c r="J156" i="51"/>
  <c r="J154" i="51"/>
  <c r="J152" i="51"/>
  <c r="J151" i="51"/>
  <c r="J150" i="51"/>
  <c r="J149" i="51"/>
  <c r="J148" i="51"/>
  <c r="J147" i="51"/>
  <c r="J146" i="51"/>
  <c r="J144" i="51"/>
  <c r="J143" i="51"/>
  <c r="J140" i="51"/>
  <c r="J139" i="51"/>
  <c r="J138" i="51"/>
  <c r="J137" i="51"/>
  <c r="J136" i="51"/>
  <c r="J135" i="51"/>
  <c r="J134" i="51"/>
  <c r="J133" i="51"/>
  <c r="J132" i="51"/>
  <c r="J131" i="51"/>
  <c r="J130" i="51"/>
  <c r="J129" i="51"/>
  <c r="J128" i="51"/>
  <c r="J127" i="51"/>
  <c r="J126" i="51"/>
  <c r="J125" i="51"/>
  <c r="J123" i="51"/>
  <c r="J121" i="51"/>
  <c r="J120" i="51"/>
  <c r="J119" i="51"/>
  <c r="J118" i="51"/>
  <c r="J117" i="51"/>
  <c r="J116" i="51"/>
  <c r="J115" i="51"/>
  <c r="J114" i="51"/>
  <c r="J113" i="51"/>
  <c r="J112" i="51"/>
  <c r="J111" i="51"/>
  <c r="J110" i="51"/>
  <c r="J109" i="51"/>
  <c r="J108" i="51"/>
  <c r="J107" i="51"/>
  <c r="J98" i="51"/>
  <c r="J96" i="51"/>
  <c r="J106" i="51"/>
  <c r="J105" i="51"/>
  <c r="J104" i="51"/>
  <c r="J103" i="51"/>
  <c r="J102" i="51"/>
  <c r="J101" i="51"/>
  <c r="J100" i="51"/>
  <c r="J99" i="51"/>
  <c r="J97" i="51"/>
  <c r="J95" i="51"/>
  <c r="J94" i="51"/>
  <c r="J93" i="51"/>
  <c r="J92" i="51"/>
  <c r="J91" i="51"/>
  <c r="J90" i="51"/>
  <c r="J89" i="51"/>
  <c r="J88" i="51"/>
  <c r="J87" i="51"/>
  <c r="J86" i="51"/>
  <c r="J85" i="51"/>
  <c r="J84" i="51"/>
  <c r="J83" i="51"/>
  <c r="J82" i="51"/>
  <c r="J81" i="51"/>
  <c r="J80" i="51"/>
  <c r="J79" i="51"/>
  <c r="J78" i="51"/>
  <c r="J76" i="51"/>
  <c r="J74" i="51"/>
  <c r="J73" i="51"/>
  <c r="J72" i="51"/>
  <c r="J71" i="51"/>
  <c r="J70" i="51"/>
  <c r="J69" i="51"/>
  <c r="J68" i="51"/>
  <c r="J67" i="51"/>
  <c r="J66" i="51"/>
  <c r="J65" i="51"/>
  <c r="J64" i="51"/>
  <c r="J63" i="51"/>
  <c r="J62" i="51"/>
  <c r="J61" i="51"/>
  <c r="J60" i="51"/>
  <c r="J59" i="51"/>
  <c r="J58" i="51"/>
  <c r="J77" i="51"/>
  <c r="J57" i="51"/>
  <c r="J56" i="51"/>
  <c r="J55" i="51"/>
  <c r="J54" i="51"/>
  <c r="J53" i="51"/>
  <c r="J52" i="51"/>
  <c r="J51" i="51"/>
  <c r="J50" i="51"/>
  <c r="J49" i="51"/>
  <c r="J48" i="51"/>
  <c r="J47" i="51"/>
  <c r="J46" i="51"/>
  <c r="J45" i="51"/>
  <c r="J44" i="51"/>
  <c r="J43" i="51"/>
  <c r="J42" i="51"/>
  <c r="J41" i="51"/>
  <c r="J40" i="51"/>
  <c r="J39" i="51"/>
  <c r="J38" i="51"/>
  <c r="J37" i="51"/>
  <c r="J36" i="51"/>
  <c r="J35" i="51"/>
  <c r="J34" i="51"/>
  <c r="J33" i="51"/>
  <c r="J32" i="51"/>
  <c r="J31" i="51"/>
  <c r="J30" i="51"/>
  <c r="J29" i="51"/>
  <c r="J28" i="51"/>
  <c r="J27" i="51"/>
  <c r="J26" i="51"/>
  <c r="J25" i="51"/>
  <c r="J24" i="51"/>
  <c r="J23" i="51"/>
  <c r="J22" i="51"/>
  <c r="J21" i="51"/>
  <c r="J20" i="51"/>
  <c r="J19" i="51"/>
  <c r="J18" i="51"/>
  <c r="J17" i="51"/>
  <c r="J16" i="51"/>
  <c r="J15" i="51"/>
  <c r="J14" i="51"/>
  <c r="J13" i="51"/>
  <c r="J11" i="51"/>
  <c r="J10" i="51"/>
  <c r="J75" i="51"/>
  <c r="P155" i="51"/>
  <c r="P153" i="51"/>
  <c r="P160" i="51"/>
  <c r="P159" i="51"/>
  <c r="P139" i="51"/>
  <c r="P125" i="51"/>
  <c r="P164" i="51"/>
  <c r="P163" i="51"/>
  <c r="P162" i="51"/>
  <c r="P158" i="51"/>
  <c r="P157" i="51"/>
  <c r="P156" i="51"/>
  <c r="P154" i="51"/>
  <c r="P152" i="51"/>
  <c r="P151" i="51"/>
  <c r="P150" i="51"/>
  <c r="P149" i="51"/>
  <c r="P148" i="51"/>
  <c r="P147" i="51"/>
  <c r="P146" i="51"/>
  <c r="P144" i="51"/>
  <c r="P143" i="51"/>
  <c r="P140" i="51"/>
  <c r="P138" i="51"/>
  <c r="P137" i="51"/>
  <c r="P136" i="51"/>
  <c r="P121" i="51"/>
  <c r="P120" i="51"/>
  <c r="P119" i="51"/>
  <c r="P118" i="51"/>
  <c r="P117" i="51"/>
  <c r="P116" i="51"/>
  <c r="P115" i="51"/>
  <c r="P114" i="51"/>
  <c r="P113" i="51"/>
  <c r="P112" i="51"/>
  <c r="P111" i="51"/>
  <c r="P110" i="51"/>
  <c r="P109" i="51"/>
  <c r="P108" i="51"/>
  <c r="P107" i="51"/>
  <c r="P99" i="51"/>
  <c r="P124" i="51"/>
  <c r="P106" i="51"/>
  <c r="P105" i="51"/>
  <c r="P104" i="51"/>
  <c r="P103" i="51"/>
  <c r="P102" i="51"/>
  <c r="P101" i="51"/>
  <c r="P100" i="51"/>
  <c r="P97" i="51"/>
  <c r="P95" i="51"/>
  <c r="P94" i="51"/>
  <c r="P135" i="51"/>
  <c r="P134" i="51"/>
  <c r="P133" i="51"/>
  <c r="P132" i="51"/>
  <c r="P131" i="51"/>
  <c r="P130" i="51"/>
  <c r="P129" i="51"/>
  <c r="P128" i="51"/>
  <c r="P127" i="51"/>
  <c r="P126" i="51"/>
  <c r="P123" i="51"/>
  <c r="P122" i="51"/>
  <c r="P98" i="51"/>
  <c r="P96" i="51"/>
  <c r="P93" i="51"/>
  <c r="P89" i="51"/>
  <c r="P85" i="51"/>
  <c r="P81" i="51"/>
  <c r="P76" i="51"/>
  <c r="P40" i="51"/>
  <c r="P36" i="51"/>
  <c r="P35" i="51"/>
  <c r="P34" i="51"/>
  <c r="P20" i="51"/>
  <c r="P90" i="51"/>
  <c r="P86" i="51"/>
  <c r="P82" i="51"/>
  <c r="P75" i="51"/>
  <c r="P57" i="51"/>
  <c r="P56" i="51"/>
  <c r="P55" i="51"/>
  <c r="P54" i="51"/>
  <c r="P53" i="51"/>
  <c r="P52" i="51"/>
  <c r="P51" i="51"/>
  <c r="P50" i="51"/>
  <c r="P49" i="51"/>
  <c r="P48" i="51"/>
  <c r="P47" i="51"/>
  <c r="P46" i="51"/>
  <c r="P45" i="51"/>
  <c r="P44" i="51"/>
  <c r="P43" i="51"/>
  <c r="P42" i="51"/>
  <c r="P41" i="51"/>
  <c r="P39" i="51"/>
  <c r="P38" i="51"/>
  <c r="P37" i="51"/>
  <c r="P33" i="51"/>
  <c r="P32" i="51"/>
  <c r="P31" i="51"/>
  <c r="P30" i="51"/>
  <c r="P29" i="51"/>
  <c r="P28" i="51"/>
  <c r="P27" i="51"/>
  <c r="P26" i="51"/>
  <c r="P25" i="51"/>
  <c r="P24" i="51"/>
  <c r="P23" i="51"/>
  <c r="P22" i="51"/>
  <c r="P91" i="51"/>
  <c r="P87" i="51"/>
  <c r="P83" i="51"/>
  <c r="P80" i="51"/>
  <c r="P79" i="51"/>
  <c r="P78" i="51"/>
  <c r="P77" i="51"/>
  <c r="P92" i="51"/>
  <c r="P88" i="51"/>
  <c r="P84" i="51"/>
  <c r="P74" i="51"/>
  <c r="P73" i="51"/>
  <c r="P72" i="51"/>
  <c r="P71" i="51"/>
  <c r="P70" i="51"/>
  <c r="P69" i="51"/>
  <c r="P68" i="51"/>
  <c r="P67" i="51"/>
  <c r="P66" i="51"/>
  <c r="P65" i="51"/>
  <c r="P64" i="51"/>
  <c r="P63" i="51"/>
  <c r="P62" i="51"/>
  <c r="P61" i="51"/>
  <c r="P60" i="51"/>
  <c r="P59" i="51"/>
  <c r="P58" i="51"/>
  <c r="Z155" i="51"/>
  <c r="Z153" i="51"/>
  <c r="Z124" i="51"/>
  <c r="Z122" i="51"/>
  <c r="Z164" i="51"/>
  <c r="Z163" i="51"/>
  <c r="Z162" i="51"/>
  <c r="Z160" i="51"/>
  <c r="Z159" i="51"/>
  <c r="Z158" i="51"/>
  <c r="Z157" i="51"/>
  <c r="Z156" i="51"/>
  <c r="Z154" i="51"/>
  <c r="Z152" i="51"/>
  <c r="Z151" i="51"/>
  <c r="Z150" i="51"/>
  <c r="Z149" i="51"/>
  <c r="Z148" i="51"/>
  <c r="Z147" i="51"/>
  <c r="Z146" i="51"/>
  <c r="Z144" i="51"/>
  <c r="Z143" i="51"/>
  <c r="Z140" i="51"/>
  <c r="Z139" i="51"/>
  <c r="Z138" i="51"/>
  <c r="Z137" i="51"/>
  <c r="Z136" i="51"/>
  <c r="Z135" i="51"/>
  <c r="Z134" i="51"/>
  <c r="Z133" i="51"/>
  <c r="Z132" i="51"/>
  <c r="Z131" i="51"/>
  <c r="Z130" i="51"/>
  <c r="Z129" i="51"/>
  <c r="Z128" i="51"/>
  <c r="Z127" i="51"/>
  <c r="Z126" i="51"/>
  <c r="Z125" i="51"/>
  <c r="Z123" i="51"/>
  <c r="Z121" i="51"/>
  <c r="Z120" i="51"/>
  <c r="Z119" i="51"/>
  <c r="Z118" i="51"/>
  <c r="Z117" i="51"/>
  <c r="Z116" i="51"/>
  <c r="Z115" i="51"/>
  <c r="Z114" i="51"/>
  <c r="Z113" i="51"/>
  <c r="Z112" i="51"/>
  <c r="Z111" i="51"/>
  <c r="Z110" i="51"/>
  <c r="Z109" i="51"/>
  <c r="Z108" i="51"/>
  <c r="Z107" i="51"/>
  <c r="Z98" i="51"/>
  <c r="Z96" i="51"/>
  <c r="Z106" i="51"/>
  <c r="Z105" i="51"/>
  <c r="Z104" i="51"/>
  <c r="Z103" i="51"/>
  <c r="Z102" i="51"/>
  <c r="Z101" i="51"/>
  <c r="Z100" i="51"/>
  <c r="Z99" i="51"/>
  <c r="Z97" i="51"/>
  <c r="Z95" i="51"/>
  <c r="Z94" i="51"/>
  <c r="Z93" i="51"/>
  <c r="Z92" i="51"/>
  <c r="Z91" i="51"/>
  <c r="Z90" i="51"/>
  <c r="Z89" i="51"/>
  <c r="Z88" i="51"/>
  <c r="Z87" i="51"/>
  <c r="Z86" i="51"/>
  <c r="Z85" i="51"/>
  <c r="Z84" i="51"/>
  <c r="Z83" i="51"/>
  <c r="Z82" i="51"/>
  <c r="Z81" i="51"/>
  <c r="Z80" i="51"/>
  <c r="Z79" i="51"/>
  <c r="Z78" i="51"/>
  <c r="Z76" i="51"/>
  <c r="Z74" i="51"/>
  <c r="Z73" i="51"/>
  <c r="Z72" i="51"/>
  <c r="Z71" i="51"/>
  <c r="Z70" i="51"/>
  <c r="Z69" i="51"/>
  <c r="Z68" i="51"/>
  <c r="Z67" i="51"/>
  <c r="Z66" i="51"/>
  <c r="Z65" i="51"/>
  <c r="Z64" i="51"/>
  <c r="Z63" i="51"/>
  <c r="Z62" i="51"/>
  <c r="Z61" i="51"/>
  <c r="Z60" i="51"/>
  <c r="Z59" i="51"/>
  <c r="Z58" i="51"/>
  <c r="Z75" i="51"/>
  <c r="Z77" i="51"/>
  <c r="Z57" i="51"/>
  <c r="Z56" i="51"/>
  <c r="Z55" i="51"/>
  <c r="Z54" i="51"/>
  <c r="Z53" i="51"/>
  <c r="Z52" i="51"/>
  <c r="Z51" i="51"/>
  <c r="Z50" i="51"/>
  <c r="Z49" i="51"/>
  <c r="Z48" i="51"/>
  <c r="Z47" i="51"/>
  <c r="Z46" i="51"/>
  <c r="Z45" i="51"/>
  <c r="Z44" i="51"/>
  <c r="Z43" i="51"/>
  <c r="Z42" i="51"/>
  <c r="Z41" i="51"/>
  <c r="Z40" i="51"/>
  <c r="Z39" i="51"/>
  <c r="Z38" i="51"/>
  <c r="Z37" i="51"/>
  <c r="Z36" i="51"/>
  <c r="Z35" i="51"/>
  <c r="Z34" i="51"/>
  <c r="Z33" i="51"/>
  <c r="Z32" i="51"/>
  <c r="Z31" i="51"/>
  <c r="Z30" i="51"/>
  <c r="Z29" i="51"/>
  <c r="Z28" i="51"/>
  <c r="Z27" i="51"/>
  <c r="Z26" i="51"/>
  <c r="Z25" i="51"/>
  <c r="Z24" i="51"/>
  <c r="Z23" i="51"/>
  <c r="Z22" i="51"/>
  <c r="Z21" i="51"/>
  <c r="Z20" i="51"/>
  <c r="Z19" i="51"/>
  <c r="Z18" i="51"/>
  <c r="Z17" i="51"/>
  <c r="Z16" i="51"/>
  <c r="Z15" i="51"/>
  <c r="Z14" i="51"/>
  <c r="Z13" i="51"/>
  <c r="Z11" i="51"/>
  <c r="Z10" i="51"/>
  <c r="AB3" i="51"/>
  <c r="AB4" i="51"/>
  <c r="AB5" i="51"/>
  <c r="AB6" i="51"/>
  <c r="D10" i="51"/>
  <c r="T10" i="51"/>
  <c r="D11" i="51"/>
  <c r="X11" i="51"/>
  <c r="H13" i="51"/>
  <c r="X13" i="51"/>
  <c r="G14" i="51"/>
  <c r="G36" i="51" s="1"/>
  <c r="L14" i="51"/>
  <c r="W14" i="51"/>
  <c r="W36" i="51" s="1"/>
  <c r="H15" i="51"/>
  <c r="T15" i="51"/>
  <c r="H16" i="51"/>
  <c r="T16" i="51"/>
  <c r="D17" i="51"/>
  <c r="T17" i="51"/>
  <c r="D18" i="51"/>
  <c r="T18" i="51"/>
  <c r="AA35" i="51"/>
  <c r="AC35" i="51" s="1"/>
  <c r="AA20" i="51"/>
  <c r="AC20" i="51" s="1"/>
  <c r="L21" i="51"/>
  <c r="D164" i="51"/>
  <c r="D163" i="51"/>
  <c r="D162" i="51"/>
  <c r="D158" i="51"/>
  <c r="D157" i="51"/>
  <c r="D156" i="51"/>
  <c r="D154" i="51"/>
  <c r="D152" i="51"/>
  <c r="D151" i="51"/>
  <c r="D150" i="51"/>
  <c r="D149" i="51"/>
  <c r="D148" i="51"/>
  <c r="D147" i="51"/>
  <c r="D146" i="51"/>
  <c r="D144" i="51"/>
  <c r="D143" i="51"/>
  <c r="D140" i="51"/>
  <c r="D138" i="51"/>
  <c r="D160" i="51"/>
  <c r="D159" i="51"/>
  <c r="D139" i="51"/>
  <c r="D125" i="51"/>
  <c r="D155" i="51"/>
  <c r="D153" i="51"/>
  <c r="D137" i="51"/>
  <c r="D122" i="51"/>
  <c r="D99" i="51"/>
  <c r="D121" i="51"/>
  <c r="D120" i="51"/>
  <c r="D119" i="51"/>
  <c r="D118" i="51"/>
  <c r="D117" i="51"/>
  <c r="D116" i="51"/>
  <c r="D115" i="51"/>
  <c r="D114" i="51"/>
  <c r="D113" i="51"/>
  <c r="D112" i="51"/>
  <c r="D111" i="51"/>
  <c r="D110" i="51"/>
  <c r="D109" i="51"/>
  <c r="D108" i="51"/>
  <c r="D107" i="51"/>
  <c r="D98" i="51"/>
  <c r="D96" i="51"/>
  <c r="D124" i="51"/>
  <c r="D136" i="51"/>
  <c r="D135" i="51"/>
  <c r="D134" i="51"/>
  <c r="D133" i="51"/>
  <c r="D132" i="51"/>
  <c r="D131" i="51"/>
  <c r="D130" i="51"/>
  <c r="D129" i="51"/>
  <c r="D128" i="51"/>
  <c r="D127" i="51"/>
  <c r="D126" i="51"/>
  <c r="D123" i="51"/>
  <c r="D106" i="51"/>
  <c r="D105" i="51"/>
  <c r="D104" i="51"/>
  <c r="D103" i="51"/>
  <c r="D102" i="51"/>
  <c r="D101" i="51"/>
  <c r="D100" i="51"/>
  <c r="D97" i="51"/>
  <c r="D95" i="51"/>
  <c r="D94" i="51"/>
  <c r="D93" i="51"/>
  <c r="D92" i="51"/>
  <c r="D91" i="51"/>
  <c r="D90" i="51"/>
  <c r="D89" i="51"/>
  <c r="D88" i="51"/>
  <c r="D87" i="51"/>
  <c r="D86" i="51"/>
  <c r="D85" i="51"/>
  <c r="D84" i="51"/>
  <c r="D83" i="51"/>
  <c r="D82" i="51"/>
  <c r="D40" i="51"/>
  <c r="D35" i="51"/>
  <c r="D34" i="51"/>
  <c r="D20" i="51"/>
  <c r="D81" i="51"/>
  <c r="D80" i="51"/>
  <c r="D79" i="51"/>
  <c r="D78" i="51"/>
  <c r="D75" i="51"/>
  <c r="D77" i="51"/>
  <c r="D74" i="51"/>
  <c r="D73" i="51"/>
  <c r="D72" i="51"/>
  <c r="D71" i="51"/>
  <c r="D70" i="51"/>
  <c r="D69" i="51"/>
  <c r="D68" i="51"/>
  <c r="D67" i="51"/>
  <c r="D66" i="51"/>
  <c r="D65" i="51"/>
  <c r="D64" i="51"/>
  <c r="D63" i="51"/>
  <c r="D62" i="51"/>
  <c r="D61" i="51"/>
  <c r="D60" i="51"/>
  <c r="D59" i="51"/>
  <c r="D58" i="51"/>
  <c r="D76" i="51"/>
  <c r="D57" i="51"/>
  <c r="D56" i="51"/>
  <c r="D55" i="51"/>
  <c r="D54" i="51"/>
  <c r="D53" i="51"/>
  <c r="D52" i="51"/>
  <c r="D51" i="51"/>
  <c r="D50" i="51"/>
  <c r="D49" i="51"/>
  <c r="D48" i="51"/>
  <c r="D47" i="51"/>
  <c r="D46" i="51"/>
  <c r="D45" i="51"/>
  <c r="D44" i="51"/>
  <c r="D43" i="51"/>
  <c r="D42" i="51"/>
  <c r="D41" i="51"/>
  <c r="D39" i="51"/>
  <c r="D38" i="51"/>
  <c r="D37" i="51"/>
  <c r="D33" i="51"/>
  <c r="D32" i="51"/>
  <c r="D31" i="51"/>
  <c r="D30" i="51"/>
  <c r="D29" i="51"/>
  <c r="D28" i="51"/>
  <c r="D27" i="51"/>
  <c r="D26" i="51"/>
  <c r="D25" i="51"/>
  <c r="D24" i="51"/>
  <c r="D23" i="51"/>
  <c r="D22" i="51"/>
  <c r="N164" i="51"/>
  <c r="N163" i="51"/>
  <c r="N162" i="51"/>
  <c r="N158" i="51"/>
  <c r="N157" i="51"/>
  <c r="N156" i="51"/>
  <c r="N154" i="51"/>
  <c r="N152" i="51"/>
  <c r="N151" i="51"/>
  <c r="N150" i="51"/>
  <c r="N149" i="51"/>
  <c r="N148" i="51"/>
  <c r="N147" i="51"/>
  <c r="N146" i="51"/>
  <c r="N144" i="51"/>
  <c r="N143" i="51"/>
  <c r="N140" i="51"/>
  <c r="N138" i="51"/>
  <c r="N137" i="51"/>
  <c r="N136" i="51"/>
  <c r="N135" i="51"/>
  <c r="N134" i="51"/>
  <c r="N133" i="51"/>
  <c r="N132" i="51"/>
  <c r="N131" i="51"/>
  <c r="N130" i="51"/>
  <c r="N129" i="51"/>
  <c r="N128" i="51"/>
  <c r="N127" i="51"/>
  <c r="N126" i="51"/>
  <c r="N123" i="51"/>
  <c r="N121" i="51"/>
  <c r="N120" i="51"/>
  <c r="N119" i="51"/>
  <c r="N118" i="51"/>
  <c r="N117" i="51"/>
  <c r="N116" i="51"/>
  <c r="N115" i="51"/>
  <c r="N114" i="51"/>
  <c r="N113" i="51"/>
  <c r="N112" i="51"/>
  <c r="N111" i="51"/>
  <c r="N110" i="51"/>
  <c r="N109" i="51"/>
  <c r="N108" i="51"/>
  <c r="N107" i="51"/>
  <c r="N160" i="51"/>
  <c r="N159" i="51"/>
  <c r="N155" i="51"/>
  <c r="N153" i="51"/>
  <c r="N139" i="51"/>
  <c r="N125" i="51"/>
  <c r="N124" i="51"/>
  <c r="N122" i="51"/>
  <c r="N106" i="51"/>
  <c r="N105" i="51"/>
  <c r="N104" i="51"/>
  <c r="N103" i="51"/>
  <c r="N102" i="51"/>
  <c r="N101" i="51"/>
  <c r="N100" i="51"/>
  <c r="N97" i="51"/>
  <c r="N95" i="51"/>
  <c r="N94" i="51"/>
  <c r="N93" i="51"/>
  <c r="N92" i="51"/>
  <c r="N91" i="51"/>
  <c r="N90" i="51"/>
  <c r="N89" i="51"/>
  <c r="N88" i="51"/>
  <c r="N87" i="51"/>
  <c r="N86" i="51"/>
  <c r="N85" i="51"/>
  <c r="N84" i="51"/>
  <c r="N83" i="51"/>
  <c r="N82" i="51"/>
  <c r="N81" i="51"/>
  <c r="N99" i="51"/>
  <c r="N98" i="51"/>
  <c r="N96" i="51"/>
  <c r="N78" i="51"/>
  <c r="N77" i="51"/>
  <c r="N75" i="51"/>
  <c r="N57" i="51"/>
  <c r="N56" i="51"/>
  <c r="N55" i="51"/>
  <c r="N54" i="51"/>
  <c r="N53" i="51"/>
  <c r="N52" i="51"/>
  <c r="N51" i="51"/>
  <c r="N50" i="51"/>
  <c r="N49" i="51"/>
  <c r="N48" i="51"/>
  <c r="N47" i="51"/>
  <c r="N46" i="51"/>
  <c r="N45" i="51"/>
  <c r="N44" i="51"/>
  <c r="N43" i="51"/>
  <c r="N42" i="51"/>
  <c r="N41" i="51"/>
  <c r="N39" i="51"/>
  <c r="N38" i="51"/>
  <c r="N37" i="51"/>
  <c r="N33" i="51"/>
  <c r="N32" i="51"/>
  <c r="N31" i="51"/>
  <c r="N30" i="51"/>
  <c r="N29" i="51"/>
  <c r="N28" i="51"/>
  <c r="N27" i="51"/>
  <c r="N26" i="51"/>
  <c r="N25" i="51"/>
  <c r="N24" i="51"/>
  <c r="N23" i="51"/>
  <c r="N22" i="51"/>
  <c r="N21" i="51"/>
  <c r="N19" i="51"/>
  <c r="N18" i="51"/>
  <c r="N17" i="51"/>
  <c r="N80" i="51"/>
  <c r="N79" i="51"/>
  <c r="N74" i="51"/>
  <c r="N73" i="51"/>
  <c r="N72" i="51"/>
  <c r="N71" i="51"/>
  <c r="N70" i="51"/>
  <c r="N69" i="51"/>
  <c r="N68" i="51"/>
  <c r="N67" i="51"/>
  <c r="N66" i="51"/>
  <c r="N65" i="51"/>
  <c r="N64" i="51"/>
  <c r="N63" i="51"/>
  <c r="N62" i="51"/>
  <c r="N61" i="51"/>
  <c r="N60" i="51"/>
  <c r="N59" i="51"/>
  <c r="N58" i="51"/>
  <c r="N40" i="51"/>
  <c r="N36" i="51"/>
  <c r="N35" i="51"/>
  <c r="N34" i="51"/>
  <c r="N20" i="51"/>
  <c r="N14" i="51"/>
  <c r="N13" i="51"/>
  <c r="N10" i="51"/>
  <c r="N76" i="51"/>
  <c r="T164" i="51"/>
  <c r="T163" i="51"/>
  <c r="T162" i="51"/>
  <c r="T158" i="51"/>
  <c r="T157" i="51"/>
  <c r="T156" i="51"/>
  <c r="T154" i="51"/>
  <c r="T152" i="51"/>
  <c r="T151" i="51"/>
  <c r="T150" i="51"/>
  <c r="T149" i="51"/>
  <c r="T148" i="51"/>
  <c r="T147" i="51"/>
  <c r="T146" i="51"/>
  <c r="T144" i="51"/>
  <c r="T143" i="51"/>
  <c r="T140" i="51"/>
  <c r="T138" i="51"/>
  <c r="T160" i="51"/>
  <c r="T159" i="51"/>
  <c r="T139" i="51"/>
  <c r="T125" i="51"/>
  <c r="T155" i="51"/>
  <c r="T153" i="51"/>
  <c r="T122" i="51"/>
  <c r="T99" i="51"/>
  <c r="T121" i="51"/>
  <c r="T120" i="51"/>
  <c r="T119" i="51"/>
  <c r="T118" i="51"/>
  <c r="T117" i="51"/>
  <c r="T116" i="51"/>
  <c r="T115" i="51"/>
  <c r="T114" i="51"/>
  <c r="T113" i="51"/>
  <c r="T112" i="51"/>
  <c r="T111" i="51"/>
  <c r="T110" i="51"/>
  <c r="T109" i="51"/>
  <c r="T108" i="51"/>
  <c r="T107" i="51"/>
  <c r="T98" i="51"/>
  <c r="T96" i="51"/>
  <c r="T137" i="51"/>
  <c r="T136" i="51"/>
  <c r="T124" i="51"/>
  <c r="T135" i="51"/>
  <c r="T134" i="51"/>
  <c r="T133" i="51"/>
  <c r="T132" i="51"/>
  <c r="T131" i="51"/>
  <c r="T130" i="51"/>
  <c r="T129" i="51"/>
  <c r="T128" i="51"/>
  <c r="T127" i="51"/>
  <c r="T126" i="51"/>
  <c r="T123" i="51"/>
  <c r="T106" i="51"/>
  <c r="T105" i="51"/>
  <c r="T104" i="51"/>
  <c r="T103" i="51"/>
  <c r="T102" i="51"/>
  <c r="T101" i="51"/>
  <c r="T100" i="51"/>
  <c r="T97" i="51"/>
  <c r="T95" i="51"/>
  <c r="T94" i="51"/>
  <c r="T93" i="51"/>
  <c r="T92" i="51"/>
  <c r="T91" i="51"/>
  <c r="T90" i="51"/>
  <c r="T89" i="51"/>
  <c r="T88" i="51"/>
  <c r="T87" i="51"/>
  <c r="T86" i="51"/>
  <c r="T85" i="51"/>
  <c r="T84" i="51"/>
  <c r="T83" i="51"/>
  <c r="T82" i="51"/>
  <c r="T81" i="51"/>
  <c r="T77" i="51"/>
  <c r="T74" i="51"/>
  <c r="T73" i="51"/>
  <c r="T72" i="51"/>
  <c r="T71" i="51"/>
  <c r="T70" i="51"/>
  <c r="T69" i="51"/>
  <c r="T68" i="51"/>
  <c r="T67" i="51"/>
  <c r="T66" i="51"/>
  <c r="T65" i="51"/>
  <c r="T64" i="51"/>
  <c r="T63" i="51"/>
  <c r="T62" i="51"/>
  <c r="T61" i="51"/>
  <c r="T60" i="51"/>
  <c r="T59" i="51"/>
  <c r="T58" i="51"/>
  <c r="T40" i="51"/>
  <c r="T36" i="51"/>
  <c r="T35" i="51"/>
  <c r="T34" i="51"/>
  <c r="T20" i="51"/>
  <c r="T78" i="51"/>
  <c r="T76" i="51"/>
  <c r="T80" i="51"/>
  <c r="T79" i="51"/>
  <c r="T75" i="51"/>
  <c r="T57" i="51"/>
  <c r="T56" i="51"/>
  <c r="T55" i="51"/>
  <c r="T54" i="51"/>
  <c r="T53" i="51"/>
  <c r="T52" i="51"/>
  <c r="T51" i="51"/>
  <c r="T50" i="51"/>
  <c r="T49" i="51"/>
  <c r="T48" i="51"/>
  <c r="T47" i="51"/>
  <c r="T46" i="51"/>
  <c r="T45" i="51"/>
  <c r="T44" i="51"/>
  <c r="T43" i="51"/>
  <c r="T42" i="51"/>
  <c r="T41" i="51"/>
  <c r="T39" i="51"/>
  <c r="T38" i="51"/>
  <c r="T37" i="51"/>
  <c r="T33" i="51"/>
  <c r="T32" i="51"/>
  <c r="T31" i="51"/>
  <c r="T30" i="51"/>
  <c r="T29" i="51"/>
  <c r="T28" i="51"/>
  <c r="T27" i="51"/>
  <c r="T26" i="51"/>
  <c r="T25" i="51"/>
  <c r="T24" i="51"/>
  <c r="T23" i="51"/>
  <c r="T22" i="51"/>
  <c r="AB7" i="51"/>
  <c r="H10" i="51"/>
  <c r="X10" i="51"/>
  <c r="L13" i="51"/>
  <c r="E14" i="51"/>
  <c r="E36" i="51" s="1"/>
  <c r="P14" i="51"/>
  <c r="H155" i="51"/>
  <c r="H153" i="51"/>
  <c r="H160" i="51"/>
  <c r="H159" i="51"/>
  <c r="H139" i="51"/>
  <c r="H125" i="51"/>
  <c r="H164" i="51"/>
  <c r="H163" i="51"/>
  <c r="H162" i="51"/>
  <c r="H158" i="51"/>
  <c r="H157" i="51"/>
  <c r="H156" i="51"/>
  <c r="H154" i="51"/>
  <c r="H152" i="51"/>
  <c r="H151" i="51"/>
  <c r="H150" i="51"/>
  <c r="H149" i="51"/>
  <c r="H148" i="51"/>
  <c r="H147" i="51"/>
  <c r="H146" i="51"/>
  <c r="H144" i="51"/>
  <c r="H143" i="51"/>
  <c r="H140" i="51"/>
  <c r="H138" i="51"/>
  <c r="H137" i="51"/>
  <c r="H136" i="51"/>
  <c r="H135" i="51"/>
  <c r="H134" i="51"/>
  <c r="H133" i="51"/>
  <c r="H132" i="51"/>
  <c r="H131" i="51"/>
  <c r="H130" i="51"/>
  <c r="H129" i="51"/>
  <c r="H128" i="51"/>
  <c r="H127" i="51"/>
  <c r="H126" i="51"/>
  <c r="H123" i="51"/>
  <c r="H99" i="51"/>
  <c r="H122" i="51"/>
  <c r="H106" i="51"/>
  <c r="H105" i="51"/>
  <c r="H104" i="51"/>
  <c r="H103" i="51"/>
  <c r="H102" i="51"/>
  <c r="H101" i="51"/>
  <c r="H100" i="51"/>
  <c r="H97" i="51"/>
  <c r="H95" i="51"/>
  <c r="H94" i="51"/>
  <c r="H121" i="51"/>
  <c r="H120" i="51"/>
  <c r="H119" i="51"/>
  <c r="H118" i="51"/>
  <c r="H117" i="51"/>
  <c r="H116" i="51"/>
  <c r="H115" i="51"/>
  <c r="H114" i="51"/>
  <c r="H113" i="51"/>
  <c r="H112" i="51"/>
  <c r="H111" i="51"/>
  <c r="H110" i="51"/>
  <c r="H109" i="51"/>
  <c r="H108" i="51"/>
  <c r="H107" i="51"/>
  <c r="H124" i="51"/>
  <c r="H98" i="51"/>
  <c r="H96" i="51"/>
  <c r="H90" i="51"/>
  <c r="H86" i="51"/>
  <c r="H82" i="51"/>
  <c r="H78" i="51"/>
  <c r="H74" i="51"/>
  <c r="H73" i="51"/>
  <c r="H72" i="51"/>
  <c r="H71" i="51"/>
  <c r="H70" i="51"/>
  <c r="H69" i="51"/>
  <c r="H68" i="51"/>
  <c r="H67" i="51"/>
  <c r="H66" i="51"/>
  <c r="H65" i="51"/>
  <c r="H64" i="51"/>
  <c r="H63" i="51"/>
  <c r="H62" i="51"/>
  <c r="H61" i="51"/>
  <c r="H60" i="51"/>
  <c r="H59" i="51"/>
  <c r="H58" i="51"/>
  <c r="H40" i="51"/>
  <c r="H36" i="51"/>
  <c r="H35" i="51"/>
  <c r="H34" i="51"/>
  <c r="H20" i="51"/>
  <c r="H91" i="51"/>
  <c r="H87" i="51"/>
  <c r="H83" i="51"/>
  <c r="H76" i="51"/>
  <c r="H57" i="51"/>
  <c r="H56" i="51"/>
  <c r="H55" i="51"/>
  <c r="H54" i="51"/>
  <c r="H53" i="51"/>
  <c r="H52" i="51"/>
  <c r="H51" i="51"/>
  <c r="H50" i="51"/>
  <c r="H49" i="51"/>
  <c r="H48" i="51"/>
  <c r="H47" i="51"/>
  <c r="H46" i="51"/>
  <c r="H45" i="51"/>
  <c r="H44" i="51"/>
  <c r="H43" i="51"/>
  <c r="H42" i="51"/>
  <c r="H41" i="51"/>
  <c r="H39" i="51"/>
  <c r="H38" i="51"/>
  <c r="H37" i="51"/>
  <c r="H33" i="51"/>
  <c r="H32" i="51"/>
  <c r="H31" i="51"/>
  <c r="H30" i="51"/>
  <c r="H29" i="51"/>
  <c r="H28" i="51"/>
  <c r="H27" i="51"/>
  <c r="H26" i="51"/>
  <c r="H25" i="51"/>
  <c r="H24" i="51"/>
  <c r="H23" i="51"/>
  <c r="H22" i="51"/>
  <c r="H92" i="51"/>
  <c r="H88" i="51"/>
  <c r="H84" i="51"/>
  <c r="H81" i="51"/>
  <c r="H75" i="51"/>
  <c r="H93" i="51"/>
  <c r="H89" i="51"/>
  <c r="H85" i="51"/>
  <c r="H80" i="51"/>
  <c r="H79" i="51"/>
  <c r="H77" i="51"/>
  <c r="R155" i="51"/>
  <c r="R153" i="51"/>
  <c r="R124" i="51"/>
  <c r="R122" i="51"/>
  <c r="R165" i="51"/>
  <c r="R164" i="51"/>
  <c r="R163" i="51"/>
  <c r="R162" i="51"/>
  <c r="R161" i="51"/>
  <c r="R160" i="51"/>
  <c r="R159" i="51"/>
  <c r="R158" i="51"/>
  <c r="R157" i="51"/>
  <c r="R156" i="51"/>
  <c r="R154" i="51"/>
  <c r="R152" i="51"/>
  <c r="R151" i="51"/>
  <c r="R150" i="51"/>
  <c r="R149" i="51"/>
  <c r="R148" i="51"/>
  <c r="R147" i="51"/>
  <c r="R146" i="51"/>
  <c r="R145" i="51"/>
  <c r="R144" i="51"/>
  <c r="R143" i="51"/>
  <c r="R141" i="51"/>
  <c r="R140" i="51"/>
  <c r="R139" i="51"/>
  <c r="R138" i="51"/>
  <c r="R137" i="51"/>
  <c r="R136" i="51"/>
  <c r="R135" i="51"/>
  <c r="R134" i="51"/>
  <c r="R133" i="51"/>
  <c r="R132" i="51"/>
  <c r="R131" i="51"/>
  <c r="R130" i="51"/>
  <c r="R129" i="51"/>
  <c r="R128" i="51"/>
  <c r="R127" i="51"/>
  <c r="R126" i="51"/>
  <c r="R125" i="51"/>
  <c r="R123" i="51"/>
  <c r="R121" i="51"/>
  <c r="R120" i="51"/>
  <c r="R119" i="51"/>
  <c r="R118" i="51"/>
  <c r="R117" i="51"/>
  <c r="R116" i="51"/>
  <c r="R115" i="51"/>
  <c r="R114" i="51"/>
  <c r="R113" i="51"/>
  <c r="R112" i="51"/>
  <c r="R111" i="51"/>
  <c r="R110" i="51"/>
  <c r="R109" i="51"/>
  <c r="R108" i="51"/>
  <c r="R107" i="51"/>
  <c r="R98" i="51"/>
  <c r="R96" i="51"/>
  <c r="R106" i="51"/>
  <c r="R105" i="51"/>
  <c r="R104" i="51"/>
  <c r="R103" i="51"/>
  <c r="R102" i="51"/>
  <c r="R101" i="51"/>
  <c r="R100" i="51"/>
  <c r="R99" i="51"/>
  <c r="R97" i="51"/>
  <c r="R95" i="51"/>
  <c r="R94" i="51"/>
  <c r="R93" i="51"/>
  <c r="R92" i="51"/>
  <c r="R91" i="51"/>
  <c r="R90" i="51"/>
  <c r="R89" i="51"/>
  <c r="R88" i="51"/>
  <c r="R87" i="51"/>
  <c r="R86" i="51"/>
  <c r="R85" i="51"/>
  <c r="R84" i="51"/>
  <c r="R83" i="51"/>
  <c r="R82" i="51"/>
  <c r="R81" i="51"/>
  <c r="R80" i="51"/>
  <c r="R79" i="51"/>
  <c r="R78" i="51"/>
  <c r="R76" i="51"/>
  <c r="R74" i="51"/>
  <c r="R73" i="51"/>
  <c r="R72" i="51"/>
  <c r="R71" i="51"/>
  <c r="R70" i="51"/>
  <c r="R69" i="51"/>
  <c r="R68" i="51"/>
  <c r="R67" i="51"/>
  <c r="R66" i="51"/>
  <c r="R65" i="51"/>
  <c r="R64" i="51"/>
  <c r="R63" i="51"/>
  <c r="R62" i="51"/>
  <c r="R61" i="51"/>
  <c r="R60" i="51"/>
  <c r="R59" i="51"/>
  <c r="R58" i="51"/>
  <c r="R75" i="51"/>
  <c r="R57" i="51"/>
  <c r="R56" i="51"/>
  <c r="R55" i="51"/>
  <c r="R54" i="51"/>
  <c r="R53" i="51"/>
  <c r="R52" i="51"/>
  <c r="R51" i="51"/>
  <c r="R50" i="51"/>
  <c r="R49" i="51"/>
  <c r="R48" i="51"/>
  <c r="R47" i="51"/>
  <c r="R46" i="51"/>
  <c r="R45" i="51"/>
  <c r="R44" i="51"/>
  <c r="R43" i="51"/>
  <c r="R42" i="51"/>
  <c r="R41" i="51"/>
  <c r="R40" i="51"/>
  <c r="R39" i="51"/>
  <c r="R38" i="51"/>
  <c r="R37" i="51"/>
  <c r="R36" i="51"/>
  <c r="R35" i="51"/>
  <c r="R34" i="51"/>
  <c r="R33" i="51"/>
  <c r="R32" i="51"/>
  <c r="R31" i="51"/>
  <c r="R30" i="51"/>
  <c r="R29" i="51"/>
  <c r="R28" i="51"/>
  <c r="R27" i="51"/>
  <c r="R26" i="51"/>
  <c r="R25" i="51"/>
  <c r="R24" i="51"/>
  <c r="R23" i="51"/>
  <c r="R22" i="51"/>
  <c r="R21" i="51"/>
  <c r="R20" i="51"/>
  <c r="R19" i="51"/>
  <c r="R18" i="51"/>
  <c r="R17" i="51"/>
  <c r="R16" i="51"/>
  <c r="R15" i="51"/>
  <c r="R14" i="51"/>
  <c r="R13" i="51"/>
  <c r="R11" i="51"/>
  <c r="R10" i="51"/>
  <c r="R77" i="51"/>
  <c r="X155" i="51"/>
  <c r="X153" i="51"/>
  <c r="X160" i="51"/>
  <c r="X159" i="51"/>
  <c r="X139" i="51"/>
  <c r="X125" i="51"/>
  <c r="X164" i="51"/>
  <c r="X163" i="51"/>
  <c r="X162" i="51"/>
  <c r="X158" i="51"/>
  <c r="X157" i="51"/>
  <c r="X156" i="51"/>
  <c r="X154" i="51"/>
  <c r="X152" i="51"/>
  <c r="X151" i="51"/>
  <c r="X150" i="51"/>
  <c r="X149" i="51"/>
  <c r="X148" i="51"/>
  <c r="X147" i="51"/>
  <c r="X146" i="51"/>
  <c r="X144" i="51"/>
  <c r="X143" i="51"/>
  <c r="X140" i="51"/>
  <c r="X138" i="51"/>
  <c r="X137" i="51"/>
  <c r="X136" i="51"/>
  <c r="X135" i="51"/>
  <c r="X134" i="51"/>
  <c r="X133" i="51"/>
  <c r="X132" i="51"/>
  <c r="X131" i="51"/>
  <c r="X130" i="51"/>
  <c r="X129" i="51"/>
  <c r="X128" i="51"/>
  <c r="X127" i="51"/>
  <c r="X126" i="51"/>
  <c r="X123" i="51"/>
  <c r="X99" i="51"/>
  <c r="X122" i="51"/>
  <c r="X106" i="51"/>
  <c r="X105" i="51"/>
  <c r="X104" i="51"/>
  <c r="X103" i="51"/>
  <c r="X102" i="51"/>
  <c r="X101" i="51"/>
  <c r="X100" i="51"/>
  <c r="X97" i="51"/>
  <c r="X95" i="51"/>
  <c r="X94" i="51"/>
  <c r="X121" i="51"/>
  <c r="X120" i="51"/>
  <c r="X119" i="51"/>
  <c r="X118" i="51"/>
  <c r="X117" i="51"/>
  <c r="X116" i="51"/>
  <c r="X115" i="51"/>
  <c r="X114" i="51"/>
  <c r="X113" i="51"/>
  <c r="X112" i="51"/>
  <c r="X111" i="51"/>
  <c r="X110" i="51"/>
  <c r="X109" i="51"/>
  <c r="X108" i="51"/>
  <c r="X107" i="51"/>
  <c r="X124" i="51"/>
  <c r="X98" i="51"/>
  <c r="X96" i="51"/>
  <c r="X92" i="51"/>
  <c r="X88" i="51"/>
  <c r="X84" i="51"/>
  <c r="X78" i="51"/>
  <c r="X75" i="51"/>
  <c r="X40" i="51"/>
  <c r="X36" i="51"/>
  <c r="X35" i="51"/>
  <c r="X34" i="51"/>
  <c r="X20" i="51"/>
  <c r="X93" i="51"/>
  <c r="X89" i="51"/>
  <c r="X85" i="51"/>
  <c r="X81" i="51"/>
  <c r="X80" i="51"/>
  <c r="X79" i="51"/>
  <c r="X77" i="51"/>
  <c r="X57" i="51"/>
  <c r="X56" i="51"/>
  <c r="X55" i="51"/>
  <c r="X54" i="51"/>
  <c r="X53" i="51"/>
  <c r="X52" i="51"/>
  <c r="X51" i="51"/>
  <c r="X50" i="51"/>
  <c r="X49" i="51"/>
  <c r="X48" i="51"/>
  <c r="X47" i="51"/>
  <c r="X46" i="51"/>
  <c r="X45" i="51"/>
  <c r="X44" i="51"/>
  <c r="X43" i="51"/>
  <c r="X42" i="51"/>
  <c r="X41" i="51"/>
  <c r="X39" i="51"/>
  <c r="X38" i="51"/>
  <c r="X37" i="51"/>
  <c r="X33" i="51"/>
  <c r="X32" i="51"/>
  <c r="X31" i="51"/>
  <c r="X30" i="51"/>
  <c r="X29" i="51"/>
  <c r="X28" i="51"/>
  <c r="X27" i="51"/>
  <c r="X26" i="51"/>
  <c r="X25" i="51"/>
  <c r="X24" i="51"/>
  <c r="X23" i="51"/>
  <c r="X22" i="51"/>
  <c r="X90" i="51"/>
  <c r="X86" i="51"/>
  <c r="X82" i="51"/>
  <c r="X74" i="51"/>
  <c r="X73" i="51"/>
  <c r="X72" i="51"/>
  <c r="X71" i="51"/>
  <c r="X70" i="51"/>
  <c r="X69" i="51"/>
  <c r="X68" i="51"/>
  <c r="X67" i="51"/>
  <c r="X66" i="51"/>
  <c r="X65" i="51"/>
  <c r="X64" i="51"/>
  <c r="X63" i="51"/>
  <c r="X62" i="51"/>
  <c r="X61" i="51"/>
  <c r="X60" i="51"/>
  <c r="X59" i="51"/>
  <c r="X58" i="51"/>
  <c r="X91" i="51"/>
  <c r="X87" i="51"/>
  <c r="X83" i="51"/>
  <c r="X76" i="51"/>
  <c r="I161" i="51"/>
  <c r="I165" i="51" s="1"/>
  <c r="J165" i="51" s="1"/>
  <c r="I141" i="51"/>
  <c r="I145" i="51" s="1"/>
  <c r="J145" i="51" s="1"/>
  <c r="O161" i="51"/>
  <c r="O165" i="51" s="1"/>
  <c r="P165" i="51" s="1"/>
  <c r="O141" i="51"/>
  <c r="O145" i="51" s="1"/>
  <c r="P145" i="51" s="1"/>
  <c r="Y161" i="51"/>
  <c r="Y165" i="51" s="1"/>
  <c r="Z165" i="51" s="1"/>
  <c r="Y141" i="51"/>
  <c r="Y145" i="51" s="1"/>
  <c r="Z145" i="51" s="1"/>
  <c r="AB8" i="51"/>
  <c r="H11" i="51"/>
  <c r="T11" i="51"/>
  <c r="D14" i="51"/>
  <c r="T14" i="51"/>
  <c r="D15" i="51"/>
  <c r="N15" i="51"/>
  <c r="X15" i="51"/>
  <c r="D16" i="51"/>
  <c r="N16" i="51"/>
  <c r="D21" i="51"/>
  <c r="T21" i="51"/>
  <c r="AA160" i="51"/>
  <c r="AC160" i="51" s="1"/>
  <c r="AA40" i="51"/>
  <c r="AC40" i="51" s="1"/>
  <c r="H152" i="1"/>
  <c r="H122" i="1"/>
  <c r="H96" i="1"/>
  <c r="H153" i="1"/>
  <c r="H123" i="1"/>
  <c r="H154" i="1"/>
  <c r="H124" i="1"/>
  <c r="H98" i="1"/>
  <c r="H155" i="1"/>
  <c r="H121" i="1"/>
  <c r="K14" i="1"/>
  <c r="L152" i="1"/>
  <c r="L122" i="1"/>
  <c r="L96" i="1"/>
  <c r="L75" i="1"/>
  <c r="L153" i="1"/>
  <c r="L123" i="1"/>
  <c r="L154" i="1"/>
  <c r="L124" i="1"/>
  <c r="L98" i="1"/>
  <c r="L77" i="1"/>
  <c r="L155" i="1"/>
  <c r="L121" i="1"/>
  <c r="P152" i="1"/>
  <c r="P122" i="1"/>
  <c r="P96" i="1"/>
  <c r="P75" i="1"/>
  <c r="P153" i="1"/>
  <c r="P123" i="1"/>
  <c r="P154" i="1"/>
  <c r="P124" i="1"/>
  <c r="P98" i="1"/>
  <c r="P77" i="1"/>
  <c r="P155" i="1"/>
  <c r="P121" i="1"/>
  <c r="S14" i="1"/>
  <c r="T152" i="1"/>
  <c r="T122" i="1"/>
  <c r="T96" i="1"/>
  <c r="T75" i="1"/>
  <c r="T153" i="1"/>
  <c r="T123" i="1"/>
  <c r="T97" i="1"/>
  <c r="T154" i="1"/>
  <c r="T124" i="1"/>
  <c r="T98" i="1"/>
  <c r="T77" i="1"/>
  <c r="T155" i="1"/>
  <c r="T121" i="1"/>
  <c r="T95" i="1"/>
  <c r="W14" i="1"/>
  <c r="X152" i="1"/>
  <c r="X122" i="1"/>
  <c r="X96" i="1"/>
  <c r="X75" i="1"/>
  <c r="X153" i="1"/>
  <c r="X123" i="1"/>
  <c r="X97" i="1"/>
  <c r="X154" i="1"/>
  <c r="X124" i="1"/>
  <c r="X98" i="1"/>
  <c r="X77" i="1"/>
  <c r="X155" i="1"/>
  <c r="X121" i="1"/>
  <c r="X95" i="1"/>
  <c r="G160" i="1"/>
  <c r="I35" i="1"/>
  <c r="M35" i="1"/>
  <c r="O160" i="1"/>
  <c r="Q35" i="1"/>
  <c r="S160" i="1"/>
  <c r="U35" i="1"/>
  <c r="Y35" i="1"/>
  <c r="F74" i="1"/>
  <c r="H74" i="1"/>
  <c r="L76" i="1"/>
  <c r="P76" i="1"/>
  <c r="T76" i="1"/>
  <c r="X76" i="1"/>
  <c r="H97" i="1"/>
  <c r="L97" i="1"/>
  <c r="P97" i="1"/>
  <c r="H77" i="1"/>
  <c r="L74" i="1"/>
  <c r="P74" i="1"/>
  <c r="T74" i="1"/>
  <c r="X74" i="1"/>
  <c r="H95" i="1"/>
  <c r="L95" i="1"/>
  <c r="P95" i="1"/>
  <c r="E14" i="1"/>
  <c r="F152" i="1"/>
  <c r="F122" i="1"/>
  <c r="F96" i="1"/>
  <c r="F153" i="1"/>
  <c r="F123" i="1"/>
  <c r="F154" i="1"/>
  <c r="F124" i="1"/>
  <c r="F98" i="1"/>
  <c r="F155" i="1"/>
  <c r="F121" i="1"/>
  <c r="I14" i="1"/>
  <c r="J152" i="1"/>
  <c r="J122" i="1"/>
  <c r="J96" i="1"/>
  <c r="J153" i="1"/>
  <c r="J123" i="1"/>
  <c r="J154" i="1"/>
  <c r="J124" i="1"/>
  <c r="J98" i="1"/>
  <c r="J77" i="1"/>
  <c r="J155" i="1"/>
  <c r="J121" i="1"/>
  <c r="M14" i="1"/>
  <c r="N152" i="1"/>
  <c r="N122" i="1"/>
  <c r="N96" i="1"/>
  <c r="N75" i="1"/>
  <c r="N153" i="1"/>
  <c r="N123" i="1"/>
  <c r="N154" i="1"/>
  <c r="N124" i="1"/>
  <c r="N98" i="1"/>
  <c r="N77" i="1"/>
  <c r="N155" i="1"/>
  <c r="N121" i="1"/>
  <c r="Q14" i="1"/>
  <c r="R152" i="1"/>
  <c r="R122" i="1"/>
  <c r="R96" i="1"/>
  <c r="R75" i="1"/>
  <c r="R153" i="1"/>
  <c r="R123" i="1"/>
  <c r="R154" i="1"/>
  <c r="R124" i="1"/>
  <c r="R98" i="1"/>
  <c r="R77" i="1"/>
  <c r="R155" i="1"/>
  <c r="R121" i="1"/>
  <c r="V152" i="1"/>
  <c r="V122" i="1"/>
  <c r="V96" i="1"/>
  <c r="V75" i="1"/>
  <c r="V153" i="1"/>
  <c r="V123" i="1"/>
  <c r="V97" i="1"/>
  <c r="V154" i="1"/>
  <c r="V124" i="1"/>
  <c r="V98" i="1"/>
  <c r="V77" i="1"/>
  <c r="V155" i="1"/>
  <c r="V121" i="1"/>
  <c r="V95" i="1"/>
  <c r="Z152" i="1"/>
  <c r="Z122" i="1"/>
  <c r="Z96" i="1"/>
  <c r="Z75" i="1"/>
  <c r="Z153" i="1"/>
  <c r="Z123" i="1"/>
  <c r="Z97" i="1"/>
  <c r="Z154" i="1"/>
  <c r="Z124" i="1"/>
  <c r="Z98" i="1"/>
  <c r="Z77" i="1"/>
  <c r="Z155" i="1"/>
  <c r="Z121" i="1"/>
  <c r="Z95" i="1"/>
  <c r="M160" i="1"/>
  <c r="O35" i="1"/>
  <c r="F76" i="1"/>
  <c r="H76" i="1"/>
  <c r="J76" i="1"/>
  <c r="N76" i="1"/>
  <c r="R76" i="1"/>
  <c r="V76" i="1"/>
  <c r="Z76" i="1"/>
  <c r="F97" i="1"/>
  <c r="J97" i="1"/>
  <c r="N97" i="1"/>
  <c r="R97" i="1"/>
  <c r="F75" i="1"/>
  <c r="H75" i="1"/>
  <c r="J75" i="1"/>
  <c r="F95" i="1"/>
  <c r="J95" i="1"/>
  <c r="N95" i="1"/>
  <c r="R95" i="1"/>
  <c r="F40" i="37"/>
  <c r="F27" i="37"/>
  <c r="F26" i="37"/>
  <c r="F25" i="37"/>
  <c r="F24" i="37"/>
  <c r="F23" i="37"/>
  <c r="F22" i="37"/>
  <c r="F21" i="37"/>
  <c r="F20" i="37"/>
  <c r="F18" i="37"/>
  <c r="F17" i="37"/>
  <c r="J55" i="37"/>
  <c r="J17" i="37"/>
  <c r="J19" i="37"/>
  <c r="J18" i="37"/>
  <c r="N40" i="37"/>
  <c r="N20" i="37"/>
  <c r="N18" i="37"/>
  <c r="N16" i="37"/>
  <c r="N27" i="37"/>
  <c r="N26" i="37"/>
  <c r="N25" i="37"/>
  <c r="N24" i="37"/>
  <c r="N23" i="37"/>
  <c r="N22" i="37"/>
  <c r="N21" i="37"/>
  <c r="N19" i="37"/>
  <c r="R55" i="37"/>
  <c r="R19" i="37"/>
  <c r="R17" i="37"/>
  <c r="R20" i="37"/>
  <c r="R16" i="37"/>
  <c r="V40" i="37"/>
  <c r="V27" i="37"/>
  <c r="V26" i="37"/>
  <c r="V25" i="37"/>
  <c r="V24" i="37"/>
  <c r="V23" i="37"/>
  <c r="V22" i="37"/>
  <c r="V21" i="37"/>
  <c r="V20" i="37"/>
  <c r="V18" i="37"/>
  <c r="V17" i="37"/>
  <c r="Z55" i="37"/>
  <c r="Z17" i="37"/>
  <c r="Z20" i="37"/>
  <c r="Z19" i="37"/>
  <c r="Z18" i="37"/>
  <c r="N11" i="20"/>
  <c r="F13" i="20"/>
  <c r="J13" i="20"/>
  <c r="N13" i="20"/>
  <c r="R13" i="20"/>
  <c r="V13" i="20"/>
  <c r="Z13" i="20"/>
  <c r="R15" i="20"/>
  <c r="F16" i="20"/>
  <c r="V16" i="20"/>
  <c r="J17" i="20"/>
  <c r="Z17" i="20"/>
  <c r="N18" i="20"/>
  <c r="R19" i="20"/>
  <c r="F21" i="20"/>
  <c r="V21" i="20"/>
  <c r="J22" i="20"/>
  <c r="Z22" i="20"/>
  <c r="R23" i="20"/>
  <c r="F24" i="20"/>
  <c r="F25" i="20"/>
  <c r="F26" i="20"/>
  <c r="N27" i="20"/>
  <c r="AA35" i="22"/>
  <c r="AC35" i="22" s="1"/>
  <c r="AA160" i="22"/>
  <c r="AC160" i="22" s="1"/>
  <c r="J11" i="25"/>
  <c r="AA34" i="28"/>
  <c r="AC34" i="28" s="1"/>
  <c r="E35" i="29"/>
  <c r="M35" i="29"/>
  <c r="U35" i="29"/>
  <c r="AA34" i="29"/>
  <c r="AC34" i="29" s="1"/>
  <c r="F11" i="31"/>
  <c r="V11" i="31"/>
  <c r="D13" i="31"/>
  <c r="H13" i="31"/>
  <c r="L13" i="31"/>
  <c r="P13" i="31"/>
  <c r="T13" i="31"/>
  <c r="X13" i="31"/>
  <c r="J15" i="31"/>
  <c r="Z15" i="31"/>
  <c r="N16" i="31"/>
  <c r="R17" i="31"/>
  <c r="F18" i="31"/>
  <c r="V18" i="31"/>
  <c r="J19" i="31"/>
  <c r="Z19" i="31"/>
  <c r="N21" i="31"/>
  <c r="R22" i="31"/>
  <c r="F23" i="31"/>
  <c r="V23" i="31"/>
  <c r="J24" i="31"/>
  <c r="Z24" i="31"/>
  <c r="N25" i="31"/>
  <c r="AA160" i="31"/>
  <c r="AC160" i="31" s="1"/>
  <c r="J10" i="32"/>
  <c r="Z10" i="32"/>
  <c r="R11" i="32"/>
  <c r="AA13" i="32"/>
  <c r="AC13" i="32" s="1"/>
  <c r="N13" i="32"/>
  <c r="N15" i="32"/>
  <c r="R16" i="32"/>
  <c r="F17" i="32"/>
  <c r="V17" i="32"/>
  <c r="N18" i="32"/>
  <c r="I35" i="32"/>
  <c r="Q35" i="32"/>
  <c r="Y35" i="32"/>
  <c r="AA13" i="34"/>
  <c r="AC13" i="34" s="1"/>
  <c r="AA159" i="34"/>
  <c r="AC159" i="34" s="1"/>
  <c r="F10" i="35"/>
  <c r="V10" i="35"/>
  <c r="J11" i="35"/>
  <c r="AA13" i="35"/>
  <c r="AC13" i="35" s="1"/>
  <c r="N13" i="35"/>
  <c r="Z15" i="35"/>
  <c r="Z16" i="35"/>
  <c r="Z17" i="35"/>
  <c r="Z18" i="35"/>
  <c r="Z19" i="35"/>
  <c r="F20" i="35"/>
  <c r="V20" i="35"/>
  <c r="J21" i="35"/>
  <c r="R22" i="35"/>
  <c r="F24" i="35"/>
  <c r="AB4" i="37"/>
  <c r="AB6" i="37"/>
  <c r="AB8" i="37"/>
  <c r="N11" i="37"/>
  <c r="F13" i="37"/>
  <c r="J13" i="37"/>
  <c r="N13" i="37"/>
  <c r="R13" i="37"/>
  <c r="V13" i="37"/>
  <c r="Z13" i="37"/>
  <c r="R15" i="37"/>
  <c r="F16" i="37"/>
  <c r="J20" i="37"/>
  <c r="AB4" i="20"/>
  <c r="AB6" i="20"/>
  <c r="AB8" i="20"/>
  <c r="D10" i="20"/>
  <c r="H10" i="20"/>
  <c r="L10" i="20"/>
  <c r="P10" i="20"/>
  <c r="T10" i="20"/>
  <c r="X10" i="20"/>
  <c r="J11" i="20"/>
  <c r="Z11" i="20"/>
  <c r="N15" i="20"/>
  <c r="R16" i="20"/>
  <c r="F17" i="20"/>
  <c r="V17" i="20"/>
  <c r="J18" i="20"/>
  <c r="Z18" i="20"/>
  <c r="N19" i="20"/>
  <c r="F20" i="20"/>
  <c r="J20" i="20"/>
  <c r="N20" i="20"/>
  <c r="R20" i="20"/>
  <c r="V20" i="20"/>
  <c r="Z20" i="20"/>
  <c r="R21" i="20"/>
  <c r="F22" i="20"/>
  <c r="V22" i="20"/>
  <c r="N23" i="20"/>
  <c r="V28" i="20"/>
  <c r="AA34" i="24"/>
  <c r="AC34" i="24" s="1"/>
  <c r="Z10" i="25"/>
  <c r="Z11" i="25"/>
  <c r="G35" i="25"/>
  <c r="O35" i="25"/>
  <c r="W35" i="25"/>
  <c r="AA13" i="27"/>
  <c r="AC13" i="27" s="1"/>
  <c r="AB5" i="31"/>
  <c r="AB7" i="31"/>
  <c r="AB9" i="31"/>
  <c r="AA13" i="31"/>
  <c r="AC13" i="31" s="1"/>
  <c r="F15" i="31"/>
  <c r="J16" i="31"/>
  <c r="R18" i="31"/>
  <c r="F19" i="31"/>
  <c r="V19" i="31"/>
  <c r="D20" i="31"/>
  <c r="H20" i="31"/>
  <c r="L20" i="31"/>
  <c r="P20" i="31"/>
  <c r="T20" i="31"/>
  <c r="X20" i="31"/>
  <c r="J21" i="31"/>
  <c r="Z21" i="31"/>
  <c r="N22" i="31"/>
  <c r="R23" i="31"/>
  <c r="F24" i="31"/>
  <c r="V24" i="31"/>
  <c r="J25" i="31"/>
  <c r="Z25" i="31"/>
  <c r="R13" i="32"/>
  <c r="J15" i="32"/>
  <c r="Z15" i="32"/>
  <c r="R17" i="32"/>
  <c r="J18" i="32"/>
  <c r="Z18" i="32"/>
  <c r="Z19" i="32"/>
  <c r="J10" i="35"/>
  <c r="R13" i="35"/>
  <c r="R15" i="35"/>
  <c r="R16" i="35"/>
  <c r="R17" i="35"/>
  <c r="R18" i="35"/>
  <c r="R19" i="35"/>
  <c r="J20" i="35"/>
  <c r="Z20" i="35"/>
  <c r="AA139" i="35"/>
  <c r="AC139" i="35" s="1"/>
  <c r="E35" i="36"/>
  <c r="M35" i="36"/>
  <c r="U35" i="36"/>
  <c r="AA34" i="36"/>
  <c r="AC34" i="36" s="1"/>
  <c r="D10" i="37"/>
  <c r="H10" i="37"/>
  <c r="L10" i="37"/>
  <c r="P10" i="37"/>
  <c r="T10" i="37"/>
  <c r="X10" i="37"/>
  <c r="J11" i="37"/>
  <c r="Z11" i="37"/>
  <c r="N15" i="37"/>
  <c r="Z16" i="37"/>
  <c r="R18" i="37"/>
  <c r="F11" i="20"/>
  <c r="V11" i="20"/>
  <c r="D13" i="20"/>
  <c r="H13" i="20"/>
  <c r="L13" i="20"/>
  <c r="P13" i="20"/>
  <c r="T13" i="20"/>
  <c r="X13" i="20"/>
  <c r="J15" i="20"/>
  <c r="Z15" i="20"/>
  <c r="N16" i="20"/>
  <c r="R17" i="20"/>
  <c r="F18" i="20"/>
  <c r="V18" i="20"/>
  <c r="J19" i="20"/>
  <c r="Z19" i="20"/>
  <c r="N21" i="20"/>
  <c r="R22" i="20"/>
  <c r="F23" i="20"/>
  <c r="Z23" i="20"/>
  <c r="V24" i="20"/>
  <c r="V25" i="20"/>
  <c r="V26" i="20"/>
  <c r="AA13" i="28"/>
  <c r="AC13" i="28" s="1"/>
  <c r="AA13" i="29"/>
  <c r="AC13" i="29" s="1"/>
  <c r="I35" i="29"/>
  <c r="Q35" i="29"/>
  <c r="Y35" i="29"/>
  <c r="N11" i="31"/>
  <c r="F13" i="31"/>
  <c r="J13" i="31"/>
  <c r="N13" i="31"/>
  <c r="R13" i="31"/>
  <c r="V13" i="31"/>
  <c r="Z13" i="31"/>
  <c r="R15" i="31"/>
  <c r="F16" i="31"/>
  <c r="V16" i="31"/>
  <c r="J17" i="31"/>
  <c r="Z17" i="31"/>
  <c r="N18" i="31"/>
  <c r="R19" i="31"/>
  <c r="C35" i="31"/>
  <c r="G35" i="31"/>
  <c r="K35" i="31"/>
  <c r="O35" i="31"/>
  <c r="S35" i="31"/>
  <c r="W35" i="31"/>
  <c r="F21" i="31"/>
  <c r="V21" i="31"/>
  <c r="J22" i="31"/>
  <c r="Z22" i="31"/>
  <c r="N23" i="31"/>
  <c r="R24" i="31"/>
  <c r="F25" i="31"/>
  <c r="V25" i="31"/>
  <c r="R10" i="32"/>
  <c r="J11" i="32"/>
  <c r="Z11" i="32"/>
  <c r="F13" i="32"/>
  <c r="V13" i="32"/>
  <c r="V15" i="32"/>
  <c r="J16" i="32"/>
  <c r="Z16" i="32"/>
  <c r="R19" i="32"/>
  <c r="E35" i="32"/>
  <c r="M35" i="32"/>
  <c r="U35" i="32"/>
  <c r="AA34" i="32"/>
  <c r="AC34" i="32" s="1"/>
  <c r="N10" i="35"/>
  <c r="Z11" i="35"/>
  <c r="F13" i="35"/>
  <c r="J15" i="35"/>
  <c r="J16" i="35"/>
  <c r="J17" i="35"/>
  <c r="J18" i="35"/>
  <c r="J19" i="35"/>
  <c r="Z21" i="35"/>
  <c r="AA160" i="36"/>
  <c r="AC160" i="36" s="1"/>
  <c r="AB3" i="37"/>
  <c r="AB5" i="37"/>
  <c r="F11" i="37"/>
  <c r="V11" i="37"/>
  <c r="J15" i="37"/>
  <c r="Z15" i="37"/>
  <c r="V16" i="37"/>
  <c r="V19" i="37"/>
  <c r="AB3" i="20"/>
  <c r="AB5" i="20"/>
  <c r="AB7" i="20"/>
  <c r="AB9" i="20"/>
  <c r="F10" i="20"/>
  <c r="J10" i="20"/>
  <c r="N10" i="20"/>
  <c r="R10" i="20"/>
  <c r="V10" i="20"/>
  <c r="Z10" i="20"/>
  <c r="R11" i="20"/>
  <c r="AA13" i="20"/>
  <c r="AC13" i="20" s="1"/>
  <c r="F15" i="20"/>
  <c r="V15" i="20"/>
  <c r="J16" i="20"/>
  <c r="Z16" i="20"/>
  <c r="N17" i="20"/>
  <c r="R18" i="20"/>
  <c r="V19" i="20"/>
  <c r="J21" i="20"/>
  <c r="Z21" i="20"/>
  <c r="N22" i="20"/>
  <c r="V23" i="20"/>
  <c r="N24" i="20"/>
  <c r="N25" i="20"/>
  <c r="AA160" i="21"/>
  <c r="AC160" i="21" s="1"/>
  <c r="AA35" i="23"/>
  <c r="AC35" i="23" s="1"/>
  <c r="AA160" i="23"/>
  <c r="AC160" i="23" s="1"/>
  <c r="AA13" i="24"/>
  <c r="AC13" i="24" s="1"/>
  <c r="R10" i="25"/>
  <c r="R11" i="25"/>
  <c r="AA13" i="25"/>
  <c r="AC13" i="25" s="1"/>
  <c r="C35" i="25"/>
  <c r="AA35" i="25" s="1"/>
  <c r="AC35" i="25" s="1"/>
  <c r="K35" i="25"/>
  <c r="S35" i="25"/>
  <c r="AA160" i="25"/>
  <c r="AC160" i="25" s="1"/>
  <c r="AA34" i="26"/>
  <c r="AC34" i="26" s="1"/>
  <c r="AA99" i="27"/>
  <c r="AC99" i="27" s="1"/>
  <c r="AA160" i="30"/>
  <c r="AC160" i="30" s="1"/>
  <c r="AB6" i="31"/>
  <c r="AB8" i="31"/>
  <c r="F17" i="31"/>
  <c r="J18" i="31"/>
  <c r="F20" i="31"/>
  <c r="J20" i="31"/>
  <c r="N20" i="31"/>
  <c r="R20" i="31"/>
  <c r="V20" i="31"/>
  <c r="Z20" i="31"/>
  <c r="R21" i="31"/>
  <c r="J13" i="32"/>
  <c r="Z13" i="32"/>
  <c r="R15" i="32"/>
  <c r="J17" i="32"/>
  <c r="AA160" i="32"/>
  <c r="AC160" i="32" s="1"/>
  <c r="R20" i="35"/>
  <c r="M35" i="35"/>
  <c r="AA99" i="35"/>
  <c r="AC99" i="35" s="1"/>
  <c r="AA13" i="36"/>
  <c r="AC13" i="36" s="1"/>
  <c r="I35" i="36"/>
  <c r="Q35" i="36"/>
  <c r="Y35" i="36"/>
  <c r="F10" i="37"/>
  <c r="J10" i="37"/>
  <c r="N10" i="37"/>
  <c r="R10" i="37"/>
  <c r="V10" i="37"/>
  <c r="Z10" i="37"/>
  <c r="R11" i="37"/>
  <c r="F15" i="37"/>
  <c r="V15" i="37"/>
  <c r="J16" i="37"/>
  <c r="N17" i="37"/>
  <c r="F19" i="37"/>
  <c r="AA160" i="37"/>
  <c r="AC160" i="37" s="1"/>
  <c r="AA13" i="38"/>
  <c r="AC13" i="38" s="1"/>
  <c r="AA35" i="39"/>
  <c r="AC35" i="39" s="1"/>
  <c r="AA160" i="39"/>
  <c r="AC160" i="39" s="1"/>
  <c r="J11" i="40"/>
  <c r="Z11" i="40"/>
  <c r="AB4" i="41"/>
  <c r="AB8" i="41"/>
  <c r="H13" i="41"/>
  <c r="X13" i="41"/>
  <c r="X15" i="41"/>
  <c r="H17" i="41"/>
  <c r="X19" i="41"/>
  <c r="X22" i="41"/>
  <c r="P23" i="41"/>
  <c r="H24" i="41"/>
  <c r="X26" i="41"/>
  <c r="P27" i="41"/>
  <c r="AA13" i="42"/>
  <c r="AC13" i="42" s="1"/>
  <c r="AC3" i="45"/>
  <c r="P11" i="45"/>
  <c r="T15" i="45"/>
  <c r="D16" i="45"/>
  <c r="X16" i="45"/>
  <c r="H17" i="45"/>
  <c r="P18" i="45"/>
  <c r="T19" i="45"/>
  <c r="AA35" i="45"/>
  <c r="AC35" i="45" s="1"/>
  <c r="H21" i="45"/>
  <c r="X22" i="45"/>
  <c r="P23" i="45"/>
  <c r="H24" i="45"/>
  <c r="P28" i="45"/>
  <c r="P32" i="45"/>
  <c r="N11" i="49"/>
  <c r="F13" i="49"/>
  <c r="J13" i="49"/>
  <c r="N13" i="49"/>
  <c r="R13" i="49"/>
  <c r="V13" i="49"/>
  <c r="Z13" i="49"/>
  <c r="R15" i="49"/>
  <c r="F16" i="49"/>
  <c r="V16" i="49"/>
  <c r="J17" i="49"/>
  <c r="Z17" i="49"/>
  <c r="N18" i="49"/>
  <c r="R19" i="49"/>
  <c r="F21" i="49"/>
  <c r="V21" i="49"/>
  <c r="J22" i="49"/>
  <c r="Z22" i="49"/>
  <c r="N23" i="49"/>
  <c r="AA13" i="47"/>
  <c r="AC13" i="47" s="1"/>
  <c r="T15" i="47"/>
  <c r="T17" i="47"/>
  <c r="T19" i="47"/>
  <c r="L22" i="47"/>
  <c r="P11" i="48"/>
  <c r="X16" i="48"/>
  <c r="P17" i="48"/>
  <c r="H18" i="48"/>
  <c r="G35" i="48"/>
  <c r="O35" i="48"/>
  <c r="W35" i="48"/>
  <c r="X21" i="48"/>
  <c r="P22" i="48"/>
  <c r="H23" i="48"/>
  <c r="X25" i="48"/>
  <c r="P26" i="48"/>
  <c r="H27" i="48"/>
  <c r="X29" i="48"/>
  <c r="P30" i="48"/>
  <c r="H31" i="48"/>
  <c r="X33" i="48"/>
  <c r="E160" i="48"/>
  <c r="M160" i="48"/>
  <c r="U160" i="48"/>
  <c r="AA78" i="48"/>
  <c r="AC78" i="48" s="1"/>
  <c r="AA99" i="48"/>
  <c r="AC99" i="48" s="1"/>
  <c r="AA125" i="37"/>
  <c r="AC125" i="37" s="1"/>
  <c r="AA13" i="39"/>
  <c r="AC13" i="39" s="1"/>
  <c r="AA139" i="39"/>
  <c r="AC139" i="39" s="1"/>
  <c r="AA159" i="39"/>
  <c r="AC159" i="39" s="1"/>
  <c r="F10" i="40"/>
  <c r="V10" i="40"/>
  <c r="AA160" i="40"/>
  <c r="AC160" i="40" s="1"/>
  <c r="AA125" i="40"/>
  <c r="AC125" i="40" s="1"/>
  <c r="AB5" i="41"/>
  <c r="AB9" i="41"/>
  <c r="P10" i="41"/>
  <c r="H11" i="41"/>
  <c r="L13" i="41"/>
  <c r="P15" i="41"/>
  <c r="H16" i="41"/>
  <c r="X18" i="41"/>
  <c r="P19" i="41"/>
  <c r="C35" i="41"/>
  <c r="H20" i="41"/>
  <c r="S35" i="41"/>
  <c r="X20" i="41"/>
  <c r="X21" i="41"/>
  <c r="P22" i="41"/>
  <c r="H23" i="41"/>
  <c r="X25" i="41"/>
  <c r="P26" i="41"/>
  <c r="L27" i="41"/>
  <c r="D28" i="41"/>
  <c r="X29" i="41"/>
  <c r="X30" i="41"/>
  <c r="X31" i="41"/>
  <c r="AA34" i="43"/>
  <c r="AC34" i="43" s="1"/>
  <c r="AA159" i="44"/>
  <c r="AC159" i="44" s="1"/>
  <c r="AB3" i="45"/>
  <c r="AB4" i="45"/>
  <c r="AB5" i="45"/>
  <c r="AB6" i="45"/>
  <c r="H11" i="45"/>
  <c r="P15" i="45"/>
  <c r="T16" i="45"/>
  <c r="D17" i="45"/>
  <c r="X17" i="45"/>
  <c r="H18" i="45"/>
  <c r="P19" i="45"/>
  <c r="X21" i="45"/>
  <c r="P22" i="45"/>
  <c r="H23" i="45"/>
  <c r="X25" i="45"/>
  <c r="P29" i="45"/>
  <c r="AA99" i="45"/>
  <c r="AC99" i="45" s="1"/>
  <c r="AB4" i="49"/>
  <c r="AB6" i="49"/>
  <c r="AB8" i="49"/>
  <c r="D10" i="49"/>
  <c r="H10" i="49"/>
  <c r="L10" i="49"/>
  <c r="P10" i="49"/>
  <c r="T10" i="49"/>
  <c r="X10" i="49"/>
  <c r="J11" i="49"/>
  <c r="Z11" i="49"/>
  <c r="N15" i="49"/>
  <c r="R16" i="49"/>
  <c r="F17" i="49"/>
  <c r="V17" i="49"/>
  <c r="J18" i="49"/>
  <c r="Z18" i="49"/>
  <c r="N19" i="49"/>
  <c r="F20" i="49"/>
  <c r="J20" i="49"/>
  <c r="N20" i="49"/>
  <c r="R20" i="49"/>
  <c r="V20" i="49"/>
  <c r="Z20" i="49"/>
  <c r="R21" i="49"/>
  <c r="F22" i="49"/>
  <c r="V22" i="49"/>
  <c r="J23" i="49"/>
  <c r="Z23" i="49"/>
  <c r="V24" i="49"/>
  <c r="V25" i="49"/>
  <c r="V26" i="49"/>
  <c r="V27" i="49"/>
  <c r="AA35" i="46"/>
  <c r="AC35" i="46" s="1"/>
  <c r="AA160" i="46"/>
  <c r="AC160" i="46" s="1"/>
  <c r="AA139" i="47"/>
  <c r="AC139" i="47" s="1"/>
  <c r="AA159" i="47"/>
  <c r="AC159" i="47" s="1"/>
  <c r="H11" i="48"/>
  <c r="X15" i="48"/>
  <c r="P16" i="48"/>
  <c r="H17" i="48"/>
  <c r="X19" i="48"/>
  <c r="P21" i="48"/>
  <c r="H22" i="48"/>
  <c r="X24" i="48"/>
  <c r="P25" i="48"/>
  <c r="H26" i="48"/>
  <c r="X28" i="48"/>
  <c r="P29" i="48"/>
  <c r="H30" i="48"/>
  <c r="X32" i="48"/>
  <c r="P33" i="48"/>
  <c r="AA34" i="48"/>
  <c r="AC34" i="48" s="1"/>
  <c r="P37" i="48"/>
  <c r="AA78" i="38"/>
  <c r="AC78" i="38" s="1"/>
  <c r="AA99" i="38"/>
  <c r="AC99" i="38" s="1"/>
  <c r="AA125" i="38"/>
  <c r="AC125" i="38" s="1"/>
  <c r="AC3" i="41"/>
  <c r="AB6" i="41"/>
  <c r="P13" i="41"/>
  <c r="H15" i="41"/>
  <c r="X17" i="41"/>
  <c r="P18" i="41"/>
  <c r="H19" i="41"/>
  <c r="P21" i="41"/>
  <c r="H22" i="41"/>
  <c r="X24" i="41"/>
  <c r="P25" i="41"/>
  <c r="L26" i="41"/>
  <c r="D27" i="41"/>
  <c r="X28" i="41"/>
  <c r="P29" i="41"/>
  <c r="P30" i="41"/>
  <c r="P31" i="41"/>
  <c r="G35" i="41"/>
  <c r="W35" i="41"/>
  <c r="AA78" i="41"/>
  <c r="AC78" i="41" s="1"/>
  <c r="AA99" i="41"/>
  <c r="AC99" i="41" s="1"/>
  <c r="AA34" i="42"/>
  <c r="AC34" i="42" s="1"/>
  <c r="AA159" i="42"/>
  <c r="AC159" i="42" s="1"/>
  <c r="AA35" i="43"/>
  <c r="AC35" i="43" s="1"/>
  <c r="AA160" i="43"/>
  <c r="AC160" i="43" s="1"/>
  <c r="D11" i="45"/>
  <c r="X11" i="45"/>
  <c r="H15" i="45"/>
  <c r="P16" i="45"/>
  <c r="T17" i="45"/>
  <c r="D18" i="45"/>
  <c r="X18" i="45"/>
  <c r="H19" i="45"/>
  <c r="P21" i="45"/>
  <c r="H22" i="45"/>
  <c r="X24" i="45"/>
  <c r="P25" i="45"/>
  <c r="P26" i="45"/>
  <c r="P30" i="45"/>
  <c r="F11" i="49"/>
  <c r="V11" i="49"/>
  <c r="D13" i="49"/>
  <c r="H13" i="49"/>
  <c r="L13" i="49"/>
  <c r="P13" i="49"/>
  <c r="T13" i="49"/>
  <c r="X13" i="49"/>
  <c r="J15" i="49"/>
  <c r="Z15" i="49"/>
  <c r="N16" i="49"/>
  <c r="R17" i="49"/>
  <c r="F18" i="49"/>
  <c r="V18" i="49"/>
  <c r="J19" i="49"/>
  <c r="Z19" i="49"/>
  <c r="N21" i="49"/>
  <c r="R22" i="49"/>
  <c r="F23" i="49"/>
  <c r="V23" i="49"/>
  <c r="N24" i="49"/>
  <c r="N25" i="49"/>
  <c r="N26" i="49"/>
  <c r="N27" i="49"/>
  <c r="V28" i="49"/>
  <c r="AC3" i="50"/>
  <c r="T11" i="50"/>
  <c r="T11" i="47"/>
  <c r="T16" i="47"/>
  <c r="T18" i="47"/>
  <c r="AA125" i="47"/>
  <c r="AC125" i="47" s="1"/>
  <c r="X11" i="48"/>
  <c r="P15" i="48"/>
  <c r="H16" i="48"/>
  <c r="X18" i="48"/>
  <c r="P19" i="48"/>
  <c r="H21" i="48"/>
  <c r="X23" i="48"/>
  <c r="P24" i="48"/>
  <c r="H25" i="48"/>
  <c r="X27" i="48"/>
  <c r="P28" i="48"/>
  <c r="H29" i="48"/>
  <c r="X31" i="48"/>
  <c r="P32" i="48"/>
  <c r="H33" i="48"/>
  <c r="P38" i="48"/>
  <c r="AA139" i="48"/>
  <c r="AC139" i="48" s="1"/>
  <c r="AA159" i="48"/>
  <c r="AC159" i="48" s="1"/>
  <c r="N10" i="40"/>
  <c r="AA159" i="40"/>
  <c r="AC159" i="40" s="1"/>
  <c r="AB3" i="41"/>
  <c r="H10" i="41"/>
  <c r="X10" i="41"/>
  <c r="X11" i="41"/>
  <c r="D13" i="41"/>
  <c r="X16" i="41"/>
  <c r="P17" i="41"/>
  <c r="H18" i="41"/>
  <c r="P20" i="41"/>
  <c r="X23" i="41"/>
  <c r="P24" i="41"/>
  <c r="L25" i="41"/>
  <c r="X27" i="41"/>
  <c r="L29" i="41"/>
  <c r="L30" i="41"/>
  <c r="AA13" i="43"/>
  <c r="AC13" i="43" s="1"/>
  <c r="D15" i="45"/>
  <c r="X15" i="45"/>
  <c r="H16" i="45"/>
  <c r="P17" i="45"/>
  <c r="T18" i="45"/>
  <c r="D19" i="45"/>
  <c r="X19" i="45"/>
  <c r="L21" i="45"/>
  <c r="P24" i="45"/>
  <c r="P27" i="45"/>
  <c r="AA139" i="45"/>
  <c r="AC139" i="45" s="1"/>
  <c r="AA159" i="45"/>
  <c r="AC159" i="45" s="1"/>
  <c r="AB3" i="49"/>
  <c r="AB5" i="49"/>
  <c r="AB7" i="49"/>
  <c r="AB9" i="49"/>
  <c r="F10" i="49"/>
  <c r="J10" i="49"/>
  <c r="N10" i="49"/>
  <c r="R10" i="49"/>
  <c r="V10" i="49"/>
  <c r="Z10" i="49"/>
  <c r="R11" i="49"/>
  <c r="F15" i="49"/>
  <c r="V15" i="49"/>
  <c r="J16" i="49"/>
  <c r="Z16" i="49"/>
  <c r="N17" i="49"/>
  <c r="R18" i="49"/>
  <c r="F19" i="49"/>
  <c r="D20" i="49"/>
  <c r="H20" i="49"/>
  <c r="L20" i="49"/>
  <c r="P20" i="49"/>
  <c r="T20" i="49"/>
  <c r="X20" i="49"/>
  <c r="N22" i="49"/>
  <c r="F24" i="49"/>
  <c r="F25" i="49"/>
  <c r="F26" i="49"/>
  <c r="D11" i="50"/>
  <c r="H15" i="48"/>
  <c r="X17" i="48"/>
  <c r="P18" i="48"/>
  <c r="H19" i="48"/>
  <c r="X22" i="48"/>
  <c r="P23" i="48"/>
  <c r="H24" i="48"/>
  <c r="X26" i="48"/>
  <c r="P27" i="48"/>
  <c r="H28" i="48"/>
  <c r="X30" i="48"/>
  <c r="P31" i="48"/>
  <c r="H32" i="48"/>
  <c r="AA35" i="48"/>
  <c r="AC35" i="48" s="1"/>
  <c r="D164" i="48"/>
  <c r="D163" i="48"/>
  <c r="D162" i="48"/>
  <c r="D158" i="48"/>
  <c r="D157" i="48"/>
  <c r="D156" i="48"/>
  <c r="D154" i="48"/>
  <c r="D152" i="48"/>
  <c r="D151" i="48"/>
  <c r="D150" i="48"/>
  <c r="D149" i="48"/>
  <c r="D148" i="48"/>
  <c r="D147" i="48"/>
  <c r="D146" i="48"/>
  <c r="D144" i="48"/>
  <c r="D143" i="48"/>
  <c r="D140" i="48"/>
  <c r="D138" i="48"/>
  <c r="D137" i="48"/>
  <c r="D136" i="48"/>
  <c r="D135" i="48"/>
  <c r="D134" i="48"/>
  <c r="D133" i="48"/>
  <c r="D132" i="48"/>
  <c r="D131" i="48"/>
  <c r="D160" i="48"/>
  <c r="D159" i="48"/>
  <c r="D139" i="48"/>
  <c r="D125" i="48"/>
  <c r="D155" i="48"/>
  <c r="D153" i="48"/>
  <c r="D121" i="48"/>
  <c r="D120" i="48"/>
  <c r="D119" i="48"/>
  <c r="D118" i="48"/>
  <c r="D117" i="48"/>
  <c r="D116" i="48"/>
  <c r="D115" i="48"/>
  <c r="D114" i="48"/>
  <c r="D113" i="48"/>
  <c r="D112" i="48"/>
  <c r="D111" i="48"/>
  <c r="D110" i="48"/>
  <c r="D109" i="48"/>
  <c r="D108" i="48"/>
  <c r="D107" i="48"/>
  <c r="D98" i="48"/>
  <c r="D96" i="48"/>
  <c r="D77" i="48"/>
  <c r="D75" i="48"/>
  <c r="D130" i="48"/>
  <c r="D129" i="48"/>
  <c r="D128" i="48"/>
  <c r="D127" i="48"/>
  <c r="D126" i="48"/>
  <c r="D124" i="48"/>
  <c r="D123" i="48"/>
  <c r="D106" i="48"/>
  <c r="D105" i="48"/>
  <c r="D104" i="48"/>
  <c r="D103" i="48"/>
  <c r="D102" i="48"/>
  <c r="D101" i="48"/>
  <c r="D100" i="48"/>
  <c r="D97" i="48"/>
  <c r="D95" i="48"/>
  <c r="D94" i="48"/>
  <c r="D93" i="48"/>
  <c r="D92" i="48"/>
  <c r="D91" i="48"/>
  <c r="D90" i="48"/>
  <c r="D89" i="48"/>
  <c r="D88" i="48"/>
  <c r="D87" i="48"/>
  <c r="D86" i="48"/>
  <c r="D85" i="48"/>
  <c r="D84" i="48"/>
  <c r="D83" i="48"/>
  <c r="D82" i="48"/>
  <c r="D81" i="48"/>
  <c r="D80" i="48"/>
  <c r="D79" i="48"/>
  <c r="D76" i="48"/>
  <c r="D74" i="48"/>
  <c r="D73" i="48"/>
  <c r="D72" i="48"/>
  <c r="D71" i="48"/>
  <c r="D70" i="48"/>
  <c r="D69" i="48"/>
  <c r="D68" i="48"/>
  <c r="D67" i="48"/>
  <c r="D66" i="48"/>
  <c r="D65" i="48"/>
  <c r="D64" i="48"/>
  <c r="D63" i="48"/>
  <c r="D62" i="48"/>
  <c r="D61" i="48"/>
  <c r="D60" i="48"/>
  <c r="D59" i="48"/>
  <c r="D122" i="48"/>
  <c r="D99" i="48"/>
  <c r="D78" i="48"/>
  <c r="D40" i="48"/>
  <c r="D35" i="48"/>
  <c r="D34" i="48"/>
  <c r="D20" i="48"/>
  <c r="D13" i="48"/>
  <c r="D10" i="48"/>
  <c r="L164" i="48"/>
  <c r="L163" i="48"/>
  <c r="L162" i="48"/>
  <c r="L158" i="48"/>
  <c r="L157" i="48"/>
  <c r="L156" i="48"/>
  <c r="L154" i="48"/>
  <c r="L152" i="48"/>
  <c r="L151" i="48"/>
  <c r="L150" i="48"/>
  <c r="L149" i="48"/>
  <c r="L148" i="48"/>
  <c r="L147" i="48"/>
  <c r="L146" i="48"/>
  <c r="L144" i="48"/>
  <c r="L143" i="48"/>
  <c r="L140" i="48"/>
  <c r="L138" i="48"/>
  <c r="L137" i="48"/>
  <c r="L136" i="48"/>
  <c r="L135" i="48"/>
  <c r="L134" i="48"/>
  <c r="L133" i="48"/>
  <c r="L132" i="48"/>
  <c r="L131" i="48"/>
  <c r="L160" i="48"/>
  <c r="L159" i="48"/>
  <c r="L139" i="48"/>
  <c r="L125" i="48"/>
  <c r="L155" i="48"/>
  <c r="L153" i="48"/>
  <c r="L123" i="48"/>
  <c r="L98" i="48"/>
  <c r="L96" i="48"/>
  <c r="L77" i="48"/>
  <c r="L75" i="48"/>
  <c r="L122" i="48"/>
  <c r="L130" i="48"/>
  <c r="L129" i="48"/>
  <c r="L128" i="48"/>
  <c r="L127" i="48"/>
  <c r="L126" i="48"/>
  <c r="L121" i="48"/>
  <c r="L120" i="48"/>
  <c r="L119" i="48"/>
  <c r="L118" i="48"/>
  <c r="L117" i="48"/>
  <c r="L116" i="48"/>
  <c r="L115" i="48"/>
  <c r="L114" i="48"/>
  <c r="L113" i="48"/>
  <c r="L112" i="48"/>
  <c r="L111" i="48"/>
  <c r="L110" i="48"/>
  <c r="L109" i="48"/>
  <c r="L108" i="48"/>
  <c r="L107" i="48"/>
  <c r="L106" i="48"/>
  <c r="L105" i="48"/>
  <c r="L104" i="48"/>
  <c r="L103" i="48"/>
  <c r="L102" i="48"/>
  <c r="L101" i="48"/>
  <c r="L100" i="48"/>
  <c r="L97" i="48"/>
  <c r="L95" i="48"/>
  <c r="L94" i="48"/>
  <c r="L93" i="48"/>
  <c r="L92" i="48"/>
  <c r="L91" i="48"/>
  <c r="L90" i="48"/>
  <c r="L89" i="48"/>
  <c r="L88" i="48"/>
  <c r="L87" i="48"/>
  <c r="L86" i="48"/>
  <c r="L85" i="48"/>
  <c r="L84" i="48"/>
  <c r="L83" i="48"/>
  <c r="L82" i="48"/>
  <c r="L81" i="48"/>
  <c r="L80" i="48"/>
  <c r="L79" i="48"/>
  <c r="L76" i="48"/>
  <c r="L74" i="48"/>
  <c r="L73" i="48"/>
  <c r="L72" i="48"/>
  <c r="L71" i="48"/>
  <c r="L70" i="48"/>
  <c r="L69" i="48"/>
  <c r="L68" i="48"/>
  <c r="L67" i="48"/>
  <c r="L66" i="48"/>
  <c r="L65" i="48"/>
  <c r="L64" i="48"/>
  <c r="L63" i="48"/>
  <c r="L62" i="48"/>
  <c r="L61" i="48"/>
  <c r="L60" i="48"/>
  <c r="L59" i="48"/>
  <c r="L124" i="48"/>
  <c r="L99" i="48"/>
  <c r="L78" i="48"/>
  <c r="L40" i="48"/>
  <c r="L35" i="48"/>
  <c r="L34" i="48"/>
  <c r="L20" i="48"/>
  <c r="L13" i="48"/>
  <c r="L10" i="48"/>
  <c r="T164" i="48"/>
  <c r="T163" i="48"/>
  <c r="T162" i="48"/>
  <c r="T158" i="48"/>
  <c r="T157" i="48"/>
  <c r="T156" i="48"/>
  <c r="T154" i="48"/>
  <c r="T152" i="48"/>
  <c r="T151" i="48"/>
  <c r="T150" i="48"/>
  <c r="T149" i="48"/>
  <c r="T148" i="48"/>
  <c r="T147" i="48"/>
  <c r="T146" i="48"/>
  <c r="T144" i="48"/>
  <c r="T143" i="48"/>
  <c r="T140" i="48"/>
  <c r="T138" i="48"/>
  <c r="T137" i="48"/>
  <c r="T136" i="48"/>
  <c r="T135" i="48"/>
  <c r="T134" i="48"/>
  <c r="T133" i="48"/>
  <c r="T132" i="48"/>
  <c r="T131" i="48"/>
  <c r="T160" i="48"/>
  <c r="T159" i="48"/>
  <c r="T139" i="48"/>
  <c r="T125" i="48"/>
  <c r="T155" i="48"/>
  <c r="T153" i="48"/>
  <c r="T121" i="48"/>
  <c r="T120" i="48"/>
  <c r="T119" i="48"/>
  <c r="T118" i="48"/>
  <c r="T117" i="48"/>
  <c r="T116" i="48"/>
  <c r="T115" i="48"/>
  <c r="T114" i="48"/>
  <c r="T113" i="48"/>
  <c r="T112" i="48"/>
  <c r="T111" i="48"/>
  <c r="T110" i="48"/>
  <c r="T109" i="48"/>
  <c r="T108" i="48"/>
  <c r="T107" i="48"/>
  <c r="T98" i="48"/>
  <c r="T96" i="48"/>
  <c r="T77" i="48"/>
  <c r="T75" i="48"/>
  <c r="T124" i="48"/>
  <c r="T123" i="48"/>
  <c r="T106" i="48"/>
  <c r="T105" i="48"/>
  <c r="T104" i="48"/>
  <c r="T103" i="48"/>
  <c r="T102" i="48"/>
  <c r="T101" i="48"/>
  <c r="T100" i="48"/>
  <c r="T97" i="48"/>
  <c r="T95" i="48"/>
  <c r="T94" i="48"/>
  <c r="T93" i="48"/>
  <c r="T92" i="48"/>
  <c r="T91" i="48"/>
  <c r="T90" i="48"/>
  <c r="T89" i="48"/>
  <c r="T88" i="48"/>
  <c r="T87" i="48"/>
  <c r="T86" i="48"/>
  <c r="T85" i="48"/>
  <c r="T84" i="48"/>
  <c r="T83" i="48"/>
  <c r="T82" i="48"/>
  <c r="T81" i="48"/>
  <c r="T80" i="48"/>
  <c r="T79" i="48"/>
  <c r="T76" i="48"/>
  <c r="T74" i="48"/>
  <c r="T73" i="48"/>
  <c r="T72" i="48"/>
  <c r="T71" i="48"/>
  <c r="T70" i="48"/>
  <c r="T69" i="48"/>
  <c r="T68" i="48"/>
  <c r="T67" i="48"/>
  <c r="T66" i="48"/>
  <c r="T65" i="48"/>
  <c r="T64" i="48"/>
  <c r="T63" i="48"/>
  <c r="T62" i="48"/>
  <c r="T61" i="48"/>
  <c r="T60" i="48"/>
  <c r="T59" i="48"/>
  <c r="T130" i="48"/>
  <c r="T129" i="48"/>
  <c r="T128" i="48"/>
  <c r="T127" i="48"/>
  <c r="T126" i="48"/>
  <c r="T122" i="48"/>
  <c r="T99" i="48"/>
  <c r="T78" i="48"/>
  <c r="T40" i="48"/>
  <c r="T35" i="48"/>
  <c r="T34" i="48"/>
  <c r="T20" i="48"/>
  <c r="T13" i="48"/>
  <c r="T10" i="48"/>
  <c r="AA10" i="48"/>
  <c r="L11" i="48"/>
  <c r="C14" i="48"/>
  <c r="D14" i="48" s="1"/>
  <c r="K14" i="48"/>
  <c r="K36" i="48" s="1"/>
  <c r="S14" i="48"/>
  <c r="S36" i="48" s="1"/>
  <c r="T36" i="48" s="1"/>
  <c r="L15" i="48"/>
  <c r="L16" i="48"/>
  <c r="L17" i="48"/>
  <c r="L18" i="48"/>
  <c r="L19" i="48"/>
  <c r="D21" i="48"/>
  <c r="T21" i="48"/>
  <c r="D22" i="48"/>
  <c r="T22" i="48"/>
  <c r="D23" i="48"/>
  <c r="T23" i="48"/>
  <c r="D24" i="48"/>
  <c r="T24" i="48"/>
  <c r="D25" i="48"/>
  <c r="T25" i="48"/>
  <c r="D26" i="48"/>
  <c r="T26" i="48"/>
  <c r="D27" i="48"/>
  <c r="T27" i="48"/>
  <c r="D28" i="48"/>
  <c r="T28" i="48"/>
  <c r="D29" i="48"/>
  <c r="T29" i="48"/>
  <c r="D30" i="48"/>
  <c r="T30" i="48"/>
  <c r="D31" i="48"/>
  <c r="T31" i="48"/>
  <c r="D32" i="48"/>
  <c r="T32" i="48"/>
  <c r="D33" i="48"/>
  <c r="T33" i="48"/>
  <c r="L37" i="48"/>
  <c r="L38" i="48"/>
  <c r="L39" i="48"/>
  <c r="D41" i="48"/>
  <c r="T41" i="48"/>
  <c r="D42" i="48"/>
  <c r="T42" i="48"/>
  <c r="D43" i="48"/>
  <c r="T43" i="48"/>
  <c r="D44" i="48"/>
  <c r="T44" i="48"/>
  <c r="D45" i="48"/>
  <c r="T45" i="48"/>
  <c r="D46" i="48"/>
  <c r="T46" i="48"/>
  <c r="D47" i="48"/>
  <c r="T47" i="48"/>
  <c r="D48" i="48"/>
  <c r="T48" i="48"/>
  <c r="D49" i="48"/>
  <c r="J155" i="48"/>
  <c r="J153" i="48"/>
  <c r="J124" i="48"/>
  <c r="J122" i="48"/>
  <c r="J164" i="48"/>
  <c r="J163" i="48"/>
  <c r="J162" i="48"/>
  <c r="J160" i="48"/>
  <c r="J159" i="48"/>
  <c r="J158" i="48"/>
  <c r="J157" i="48"/>
  <c r="J156" i="48"/>
  <c r="J154" i="48"/>
  <c r="J152" i="48"/>
  <c r="J151" i="48"/>
  <c r="J150" i="48"/>
  <c r="J149" i="48"/>
  <c r="J148" i="48"/>
  <c r="J147" i="48"/>
  <c r="J146" i="48"/>
  <c r="J144" i="48"/>
  <c r="J143" i="48"/>
  <c r="J140" i="48"/>
  <c r="J139" i="48"/>
  <c r="J138" i="48"/>
  <c r="J137" i="48"/>
  <c r="J136" i="48"/>
  <c r="J135" i="48"/>
  <c r="J134" i="48"/>
  <c r="J133" i="48"/>
  <c r="J132" i="48"/>
  <c r="J131" i="48"/>
  <c r="J130" i="48"/>
  <c r="J129" i="48"/>
  <c r="J128" i="48"/>
  <c r="J127" i="48"/>
  <c r="J126" i="48"/>
  <c r="J125" i="48"/>
  <c r="J123" i="48"/>
  <c r="J121" i="48"/>
  <c r="J120" i="48"/>
  <c r="J119" i="48"/>
  <c r="J118" i="48"/>
  <c r="J117" i="48"/>
  <c r="J116" i="48"/>
  <c r="J115" i="48"/>
  <c r="J114" i="48"/>
  <c r="J113" i="48"/>
  <c r="J112" i="48"/>
  <c r="J111" i="48"/>
  <c r="J110" i="48"/>
  <c r="J109" i="48"/>
  <c r="J108" i="48"/>
  <c r="J107" i="48"/>
  <c r="J106" i="48"/>
  <c r="J105" i="48"/>
  <c r="J104" i="48"/>
  <c r="J103" i="48"/>
  <c r="J102" i="48"/>
  <c r="J101" i="48"/>
  <c r="J100" i="48"/>
  <c r="J99" i="48"/>
  <c r="J97" i="48"/>
  <c r="J95" i="48"/>
  <c r="J94" i="48"/>
  <c r="J93" i="48"/>
  <c r="J92" i="48"/>
  <c r="J91" i="48"/>
  <c r="J90" i="48"/>
  <c r="J89" i="48"/>
  <c r="J88" i="48"/>
  <c r="J87" i="48"/>
  <c r="J86" i="48"/>
  <c r="J85" i="48"/>
  <c r="J84" i="48"/>
  <c r="J83" i="48"/>
  <c r="J82" i="48"/>
  <c r="J81" i="48"/>
  <c r="J80" i="48"/>
  <c r="J79" i="48"/>
  <c r="J78" i="48"/>
  <c r="J76" i="48"/>
  <c r="J74" i="48"/>
  <c r="J73" i="48"/>
  <c r="J72" i="48"/>
  <c r="J71" i="48"/>
  <c r="J70" i="48"/>
  <c r="J69" i="48"/>
  <c r="J68" i="48"/>
  <c r="J67" i="48"/>
  <c r="J66" i="48"/>
  <c r="J65" i="48"/>
  <c r="J64" i="48"/>
  <c r="J63" i="48"/>
  <c r="J62" i="48"/>
  <c r="J61" i="48"/>
  <c r="J60" i="48"/>
  <c r="J59" i="48"/>
  <c r="J58" i="48"/>
  <c r="J57" i="48"/>
  <c r="J56" i="48"/>
  <c r="J55" i="48"/>
  <c r="J54" i="48"/>
  <c r="J53" i="48"/>
  <c r="J52" i="48"/>
  <c r="J51" i="48"/>
  <c r="J50" i="48"/>
  <c r="J49" i="48"/>
  <c r="J48" i="48"/>
  <c r="J47" i="48"/>
  <c r="J46" i="48"/>
  <c r="J45" i="48"/>
  <c r="J44" i="48"/>
  <c r="J43" i="48"/>
  <c r="J42" i="48"/>
  <c r="J41" i="48"/>
  <c r="J40" i="48"/>
  <c r="J39" i="48"/>
  <c r="J38" i="48"/>
  <c r="J37" i="48"/>
  <c r="J35" i="48"/>
  <c r="J34" i="48"/>
  <c r="J33" i="48"/>
  <c r="J32" i="48"/>
  <c r="J31" i="48"/>
  <c r="J30" i="48"/>
  <c r="J29" i="48"/>
  <c r="J28" i="48"/>
  <c r="J27" i="48"/>
  <c r="J26" i="48"/>
  <c r="J25" i="48"/>
  <c r="J24" i="48"/>
  <c r="J23" i="48"/>
  <c r="J22" i="48"/>
  <c r="J21" i="48"/>
  <c r="J20" i="48"/>
  <c r="J19" i="48"/>
  <c r="J18" i="48"/>
  <c r="J17" i="48"/>
  <c r="J16" i="48"/>
  <c r="J15" i="48"/>
  <c r="J13" i="48"/>
  <c r="J11" i="48"/>
  <c r="J10" i="48"/>
  <c r="J98" i="48"/>
  <c r="J96" i="48"/>
  <c r="J77" i="48"/>
  <c r="J75" i="48"/>
  <c r="R155" i="48"/>
  <c r="R153" i="48"/>
  <c r="R124" i="48"/>
  <c r="R122" i="48"/>
  <c r="R164" i="48"/>
  <c r="R163" i="48"/>
  <c r="R162" i="48"/>
  <c r="R160" i="48"/>
  <c r="R159" i="48"/>
  <c r="R158" i="48"/>
  <c r="R157" i="48"/>
  <c r="R156" i="48"/>
  <c r="R154" i="48"/>
  <c r="R152" i="48"/>
  <c r="R151" i="48"/>
  <c r="R150" i="48"/>
  <c r="R149" i="48"/>
  <c r="R148" i="48"/>
  <c r="R147" i="48"/>
  <c r="R146" i="48"/>
  <c r="R144" i="48"/>
  <c r="R143" i="48"/>
  <c r="R140" i="48"/>
  <c r="R139" i="48"/>
  <c r="R138" i="48"/>
  <c r="R137" i="48"/>
  <c r="R136" i="48"/>
  <c r="R135" i="48"/>
  <c r="R134" i="48"/>
  <c r="R133" i="48"/>
  <c r="R132" i="48"/>
  <c r="R131" i="48"/>
  <c r="R130" i="48"/>
  <c r="R129" i="48"/>
  <c r="R128" i="48"/>
  <c r="R127" i="48"/>
  <c r="R126" i="48"/>
  <c r="R125" i="48"/>
  <c r="R123" i="48"/>
  <c r="R121" i="48"/>
  <c r="R120" i="48"/>
  <c r="R119" i="48"/>
  <c r="R118" i="48"/>
  <c r="R117" i="48"/>
  <c r="R116" i="48"/>
  <c r="R115" i="48"/>
  <c r="R114" i="48"/>
  <c r="R113" i="48"/>
  <c r="R112" i="48"/>
  <c r="R111" i="48"/>
  <c r="R110" i="48"/>
  <c r="R109" i="48"/>
  <c r="R108" i="48"/>
  <c r="R107" i="48"/>
  <c r="R106" i="48"/>
  <c r="R105" i="48"/>
  <c r="R104" i="48"/>
  <c r="R103" i="48"/>
  <c r="R102" i="48"/>
  <c r="R101" i="48"/>
  <c r="R100" i="48"/>
  <c r="R99" i="48"/>
  <c r="R97" i="48"/>
  <c r="R95" i="48"/>
  <c r="R94" i="48"/>
  <c r="R93" i="48"/>
  <c r="R92" i="48"/>
  <c r="R91" i="48"/>
  <c r="R90" i="48"/>
  <c r="R89" i="48"/>
  <c r="R88" i="48"/>
  <c r="R87" i="48"/>
  <c r="R86" i="48"/>
  <c r="R85" i="48"/>
  <c r="R84" i="48"/>
  <c r="R83" i="48"/>
  <c r="R82" i="48"/>
  <c r="R81" i="48"/>
  <c r="R80" i="48"/>
  <c r="R79" i="48"/>
  <c r="R78" i="48"/>
  <c r="R76" i="48"/>
  <c r="R74" i="48"/>
  <c r="R73" i="48"/>
  <c r="R72" i="48"/>
  <c r="R71" i="48"/>
  <c r="R70" i="48"/>
  <c r="R69" i="48"/>
  <c r="R68" i="48"/>
  <c r="R67" i="48"/>
  <c r="R66" i="48"/>
  <c r="R65" i="48"/>
  <c r="R64" i="48"/>
  <c r="R63" i="48"/>
  <c r="R62" i="48"/>
  <c r="R61" i="48"/>
  <c r="R60" i="48"/>
  <c r="R59" i="48"/>
  <c r="R58" i="48"/>
  <c r="R57" i="48"/>
  <c r="R56" i="48"/>
  <c r="R55" i="48"/>
  <c r="R54" i="48"/>
  <c r="R53" i="48"/>
  <c r="R52" i="48"/>
  <c r="R51" i="48"/>
  <c r="R50" i="48"/>
  <c r="R49" i="48"/>
  <c r="R48" i="48"/>
  <c r="R47" i="48"/>
  <c r="R46" i="48"/>
  <c r="R45" i="48"/>
  <c r="R44" i="48"/>
  <c r="R43" i="48"/>
  <c r="R42" i="48"/>
  <c r="R41" i="48"/>
  <c r="R40" i="48"/>
  <c r="R39" i="48"/>
  <c r="R38" i="48"/>
  <c r="R37" i="48"/>
  <c r="R35" i="48"/>
  <c r="R34" i="48"/>
  <c r="R33" i="48"/>
  <c r="R32" i="48"/>
  <c r="R31" i="48"/>
  <c r="R30" i="48"/>
  <c r="R29" i="48"/>
  <c r="R28" i="48"/>
  <c r="R27" i="48"/>
  <c r="R26" i="48"/>
  <c r="R25" i="48"/>
  <c r="R24" i="48"/>
  <c r="R23" i="48"/>
  <c r="R22" i="48"/>
  <c r="R21" i="48"/>
  <c r="R20" i="48"/>
  <c r="R19" i="48"/>
  <c r="R18" i="48"/>
  <c r="R17" i="48"/>
  <c r="R16" i="48"/>
  <c r="R15" i="48"/>
  <c r="R13" i="48"/>
  <c r="R11" i="48"/>
  <c r="R10" i="48"/>
  <c r="R98" i="48"/>
  <c r="R96" i="48"/>
  <c r="R77" i="48"/>
  <c r="R75" i="48"/>
  <c r="Z155" i="48"/>
  <c r="Z153" i="48"/>
  <c r="Z124" i="48"/>
  <c r="Z122" i="48"/>
  <c r="Z164" i="48"/>
  <c r="Z163" i="48"/>
  <c r="Z162" i="48"/>
  <c r="Z160" i="48"/>
  <c r="Z159" i="48"/>
  <c r="Z158" i="48"/>
  <c r="Z157" i="48"/>
  <c r="Z156" i="48"/>
  <c r="Z154" i="48"/>
  <c r="Z152" i="48"/>
  <c r="Z151" i="48"/>
  <c r="Z150" i="48"/>
  <c r="Z149" i="48"/>
  <c r="Z148" i="48"/>
  <c r="Z147" i="48"/>
  <c r="Z146" i="48"/>
  <c r="Z144" i="48"/>
  <c r="Z143" i="48"/>
  <c r="Z140" i="48"/>
  <c r="Z139" i="48"/>
  <c r="Z138" i="48"/>
  <c r="Z137" i="48"/>
  <c r="Z136" i="48"/>
  <c r="Z135" i="48"/>
  <c r="Z134" i="48"/>
  <c r="Z133" i="48"/>
  <c r="Z132" i="48"/>
  <c r="Z131" i="48"/>
  <c r="Z130" i="48"/>
  <c r="Z129" i="48"/>
  <c r="Z128" i="48"/>
  <c r="Z127" i="48"/>
  <c r="Z126" i="48"/>
  <c r="Z125" i="48"/>
  <c r="Z123" i="48"/>
  <c r="Z121" i="48"/>
  <c r="Z120" i="48"/>
  <c r="Z119" i="48"/>
  <c r="Z118" i="48"/>
  <c r="Z117" i="48"/>
  <c r="Z116" i="48"/>
  <c r="Z115" i="48"/>
  <c r="Z114" i="48"/>
  <c r="Z113" i="48"/>
  <c r="Z112" i="48"/>
  <c r="Z111" i="48"/>
  <c r="Z110" i="48"/>
  <c r="Z109" i="48"/>
  <c r="Z108" i="48"/>
  <c r="Z107" i="48"/>
  <c r="Z106" i="48"/>
  <c r="Z105" i="48"/>
  <c r="Z104" i="48"/>
  <c r="Z103" i="48"/>
  <c r="Z102" i="48"/>
  <c r="Z101" i="48"/>
  <c r="Z100" i="48"/>
  <c r="Z99" i="48"/>
  <c r="Z97" i="48"/>
  <c r="Z95" i="48"/>
  <c r="Z94" i="48"/>
  <c r="Z93" i="48"/>
  <c r="Z92" i="48"/>
  <c r="Z91" i="48"/>
  <c r="Z90" i="48"/>
  <c r="Z89" i="48"/>
  <c r="Z88" i="48"/>
  <c r="Z87" i="48"/>
  <c r="Z86" i="48"/>
  <c r="Z85" i="48"/>
  <c r="Z84" i="48"/>
  <c r="Z83" i="48"/>
  <c r="Z82" i="48"/>
  <c r="Z81" i="48"/>
  <c r="Z80" i="48"/>
  <c r="Z79" i="48"/>
  <c r="Z78" i="48"/>
  <c r="Z76" i="48"/>
  <c r="Z74" i="48"/>
  <c r="Z73" i="48"/>
  <c r="Z72" i="48"/>
  <c r="Z71" i="48"/>
  <c r="Z70" i="48"/>
  <c r="Z69" i="48"/>
  <c r="Z68" i="48"/>
  <c r="Z67" i="48"/>
  <c r="Z66" i="48"/>
  <c r="Z65" i="48"/>
  <c r="Z64" i="48"/>
  <c r="Z63" i="48"/>
  <c r="Z62" i="48"/>
  <c r="Z61" i="48"/>
  <c r="Z60" i="48"/>
  <c r="Z59" i="48"/>
  <c r="Z58" i="48"/>
  <c r="Z57" i="48"/>
  <c r="Z56" i="48"/>
  <c r="Z55" i="48"/>
  <c r="Z54" i="48"/>
  <c r="Z53" i="48"/>
  <c r="Z52" i="48"/>
  <c r="Z51" i="48"/>
  <c r="Z50" i="48"/>
  <c r="Z49" i="48"/>
  <c r="Z48" i="48"/>
  <c r="Z47" i="48"/>
  <c r="Z46" i="48"/>
  <c r="Z45" i="48"/>
  <c r="Z44" i="48"/>
  <c r="Z43" i="48"/>
  <c r="Z42" i="48"/>
  <c r="Z41" i="48"/>
  <c r="Z40" i="48"/>
  <c r="Z39" i="48"/>
  <c r="Z38" i="48"/>
  <c r="Z37" i="48"/>
  <c r="Z35" i="48"/>
  <c r="Z34" i="48"/>
  <c r="Z33" i="48"/>
  <c r="Z32" i="48"/>
  <c r="Z31" i="48"/>
  <c r="Z30" i="48"/>
  <c r="Z29" i="48"/>
  <c r="Z28" i="48"/>
  <c r="Z27" i="48"/>
  <c r="Z26" i="48"/>
  <c r="Z25" i="48"/>
  <c r="Z24" i="48"/>
  <c r="Z23" i="48"/>
  <c r="Z22" i="48"/>
  <c r="Z21" i="48"/>
  <c r="Z20" i="48"/>
  <c r="Z19" i="48"/>
  <c r="Z18" i="48"/>
  <c r="Z17" i="48"/>
  <c r="Z16" i="48"/>
  <c r="Z15" i="48"/>
  <c r="Z13" i="48"/>
  <c r="Z11" i="48"/>
  <c r="Z10" i="48"/>
  <c r="Z98" i="48"/>
  <c r="Z96" i="48"/>
  <c r="Z77" i="48"/>
  <c r="Z75" i="48"/>
  <c r="AC3" i="48"/>
  <c r="I14" i="48"/>
  <c r="I36" i="48" s="1"/>
  <c r="Q14" i="48"/>
  <c r="Q36" i="48" s="1"/>
  <c r="R36" i="48" s="1"/>
  <c r="Y14" i="48"/>
  <c r="Y36" i="48" s="1"/>
  <c r="H37" i="48"/>
  <c r="X37" i="48"/>
  <c r="H38" i="48"/>
  <c r="X38" i="48"/>
  <c r="P41" i="48"/>
  <c r="P42" i="48"/>
  <c r="P43" i="48"/>
  <c r="P44" i="48"/>
  <c r="P45" i="48"/>
  <c r="P46" i="48"/>
  <c r="P47" i="48"/>
  <c r="T49" i="48"/>
  <c r="T50" i="48"/>
  <c r="T51" i="48"/>
  <c r="T52" i="48"/>
  <c r="T53" i="48"/>
  <c r="T54" i="48"/>
  <c r="T55" i="48"/>
  <c r="T56" i="48"/>
  <c r="T57" i="48"/>
  <c r="T58" i="48"/>
  <c r="H155" i="48"/>
  <c r="H153" i="48"/>
  <c r="H160" i="48"/>
  <c r="H159" i="48"/>
  <c r="H139" i="48"/>
  <c r="H125" i="48"/>
  <c r="H164" i="48"/>
  <c r="H163" i="48"/>
  <c r="H162" i="48"/>
  <c r="H158" i="48"/>
  <c r="H157" i="48"/>
  <c r="H156" i="48"/>
  <c r="H154" i="48"/>
  <c r="H152" i="48"/>
  <c r="H151" i="48"/>
  <c r="H150" i="48"/>
  <c r="H149" i="48"/>
  <c r="H148" i="48"/>
  <c r="H147" i="48"/>
  <c r="H146" i="48"/>
  <c r="H144" i="48"/>
  <c r="H143" i="48"/>
  <c r="H140" i="48"/>
  <c r="H138" i="48"/>
  <c r="H137" i="48"/>
  <c r="H136" i="48"/>
  <c r="H135" i="48"/>
  <c r="H134" i="48"/>
  <c r="H133" i="48"/>
  <c r="H132" i="48"/>
  <c r="H131" i="48"/>
  <c r="H130" i="48"/>
  <c r="H129" i="48"/>
  <c r="H128" i="48"/>
  <c r="H127" i="48"/>
  <c r="H126" i="48"/>
  <c r="H122" i="48"/>
  <c r="H106" i="48"/>
  <c r="H105" i="48"/>
  <c r="H104" i="48"/>
  <c r="H103" i="48"/>
  <c r="H102" i="48"/>
  <c r="H101" i="48"/>
  <c r="H100" i="48"/>
  <c r="H97" i="48"/>
  <c r="H95" i="48"/>
  <c r="H94" i="48"/>
  <c r="H93" i="48"/>
  <c r="H92" i="48"/>
  <c r="H91" i="48"/>
  <c r="H90" i="48"/>
  <c r="H89" i="48"/>
  <c r="H88" i="48"/>
  <c r="H87" i="48"/>
  <c r="H86" i="48"/>
  <c r="H85" i="48"/>
  <c r="H84" i="48"/>
  <c r="H83" i="48"/>
  <c r="H82" i="48"/>
  <c r="H81" i="48"/>
  <c r="H80" i="48"/>
  <c r="H79" i="48"/>
  <c r="H76" i="48"/>
  <c r="H74" i="48"/>
  <c r="H73" i="48"/>
  <c r="H72" i="48"/>
  <c r="H71" i="48"/>
  <c r="H70" i="48"/>
  <c r="H69" i="48"/>
  <c r="H68" i="48"/>
  <c r="H67" i="48"/>
  <c r="H66" i="48"/>
  <c r="H65" i="48"/>
  <c r="H64" i="48"/>
  <c r="H63" i="48"/>
  <c r="H62" i="48"/>
  <c r="H61" i="48"/>
  <c r="H60" i="48"/>
  <c r="H59" i="48"/>
  <c r="H58" i="48"/>
  <c r="H57" i="48"/>
  <c r="H56" i="48"/>
  <c r="H55" i="48"/>
  <c r="H54" i="48"/>
  <c r="H53" i="48"/>
  <c r="H52" i="48"/>
  <c r="H51" i="48"/>
  <c r="H50" i="48"/>
  <c r="H121" i="48"/>
  <c r="H120" i="48"/>
  <c r="H119" i="48"/>
  <c r="H118" i="48"/>
  <c r="H117" i="48"/>
  <c r="H116" i="48"/>
  <c r="H115" i="48"/>
  <c r="H114" i="48"/>
  <c r="H113" i="48"/>
  <c r="H112" i="48"/>
  <c r="H111" i="48"/>
  <c r="H110" i="48"/>
  <c r="H109" i="48"/>
  <c r="H108" i="48"/>
  <c r="H107" i="48"/>
  <c r="H124" i="48"/>
  <c r="H98" i="48"/>
  <c r="H96" i="48"/>
  <c r="H77" i="48"/>
  <c r="H75" i="48"/>
  <c r="H123" i="48"/>
  <c r="H99" i="48"/>
  <c r="H78" i="48"/>
  <c r="H40" i="48"/>
  <c r="H35" i="48"/>
  <c r="H34" i="48"/>
  <c r="H20" i="48"/>
  <c r="H13" i="48"/>
  <c r="H10" i="48"/>
  <c r="P155" i="48"/>
  <c r="P153" i="48"/>
  <c r="P160" i="48"/>
  <c r="P159" i="48"/>
  <c r="P139" i="48"/>
  <c r="P125" i="48"/>
  <c r="P164" i="48"/>
  <c r="P163" i="48"/>
  <c r="P162" i="48"/>
  <c r="P158" i="48"/>
  <c r="P157" i="48"/>
  <c r="P156" i="48"/>
  <c r="P154" i="48"/>
  <c r="P152" i="48"/>
  <c r="P151" i="48"/>
  <c r="P150" i="48"/>
  <c r="P149" i="48"/>
  <c r="P148" i="48"/>
  <c r="P147" i="48"/>
  <c r="P146" i="48"/>
  <c r="P144" i="48"/>
  <c r="P143" i="48"/>
  <c r="P140" i="48"/>
  <c r="P138" i="48"/>
  <c r="P137" i="48"/>
  <c r="P136" i="48"/>
  <c r="P135" i="48"/>
  <c r="P134" i="48"/>
  <c r="P133" i="48"/>
  <c r="P132" i="48"/>
  <c r="P131" i="48"/>
  <c r="P130" i="48"/>
  <c r="P129" i="48"/>
  <c r="P128" i="48"/>
  <c r="P127" i="48"/>
  <c r="P126" i="48"/>
  <c r="P124" i="48"/>
  <c r="P106" i="48"/>
  <c r="P105" i="48"/>
  <c r="P104" i="48"/>
  <c r="P103" i="48"/>
  <c r="P102" i="48"/>
  <c r="P101" i="48"/>
  <c r="P100" i="48"/>
  <c r="P97" i="48"/>
  <c r="P95" i="48"/>
  <c r="P94" i="48"/>
  <c r="P93" i="48"/>
  <c r="P92" i="48"/>
  <c r="P91" i="48"/>
  <c r="P90" i="48"/>
  <c r="P89" i="48"/>
  <c r="P88" i="48"/>
  <c r="P87" i="48"/>
  <c r="P86" i="48"/>
  <c r="P85" i="48"/>
  <c r="P84" i="48"/>
  <c r="P83" i="48"/>
  <c r="P82" i="48"/>
  <c r="P81" i="48"/>
  <c r="P80" i="48"/>
  <c r="P79" i="48"/>
  <c r="P76" i="48"/>
  <c r="P74" i="48"/>
  <c r="P73" i="48"/>
  <c r="P72" i="48"/>
  <c r="P71" i="48"/>
  <c r="P70" i="48"/>
  <c r="P69" i="48"/>
  <c r="P68" i="48"/>
  <c r="P67" i="48"/>
  <c r="P66" i="48"/>
  <c r="P65" i="48"/>
  <c r="P64" i="48"/>
  <c r="P63" i="48"/>
  <c r="P62" i="48"/>
  <c r="P61" i="48"/>
  <c r="P60" i="48"/>
  <c r="P59" i="48"/>
  <c r="P58" i="48"/>
  <c r="P57" i="48"/>
  <c r="P56" i="48"/>
  <c r="P55" i="48"/>
  <c r="P54" i="48"/>
  <c r="P53" i="48"/>
  <c r="P52" i="48"/>
  <c r="P51" i="48"/>
  <c r="P50" i="48"/>
  <c r="P49" i="48"/>
  <c r="P123" i="48"/>
  <c r="P122" i="48"/>
  <c r="P98" i="48"/>
  <c r="P96" i="48"/>
  <c r="P77" i="48"/>
  <c r="P75" i="48"/>
  <c r="P121" i="48"/>
  <c r="P120" i="48"/>
  <c r="P119" i="48"/>
  <c r="P118" i="48"/>
  <c r="P117" i="48"/>
  <c r="P116" i="48"/>
  <c r="P115" i="48"/>
  <c r="P114" i="48"/>
  <c r="P113" i="48"/>
  <c r="P112" i="48"/>
  <c r="P111" i="48"/>
  <c r="P110" i="48"/>
  <c r="P109" i="48"/>
  <c r="P108" i="48"/>
  <c r="P107" i="48"/>
  <c r="P99" i="48"/>
  <c r="P78" i="48"/>
  <c r="P40" i="48"/>
  <c r="P35" i="48"/>
  <c r="P34" i="48"/>
  <c r="P20" i="48"/>
  <c r="P13" i="48"/>
  <c r="P10" i="48"/>
  <c r="X155" i="48"/>
  <c r="X153" i="48"/>
  <c r="X160" i="48"/>
  <c r="X159" i="48"/>
  <c r="X139" i="48"/>
  <c r="X125" i="48"/>
  <c r="X164" i="48"/>
  <c r="X163" i="48"/>
  <c r="X162" i="48"/>
  <c r="X158" i="48"/>
  <c r="X157" i="48"/>
  <c r="X156" i="48"/>
  <c r="X154" i="48"/>
  <c r="X152" i="48"/>
  <c r="X151" i="48"/>
  <c r="X150" i="48"/>
  <c r="X149" i="48"/>
  <c r="X148" i="48"/>
  <c r="X147" i="48"/>
  <c r="X146" i="48"/>
  <c r="X144" i="48"/>
  <c r="X143" i="48"/>
  <c r="X140" i="48"/>
  <c r="X138" i="48"/>
  <c r="X137" i="48"/>
  <c r="X136" i="48"/>
  <c r="X135" i="48"/>
  <c r="X134" i="48"/>
  <c r="X133" i="48"/>
  <c r="X132" i="48"/>
  <c r="X131" i="48"/>
  <c r="X130" i="48"/>
  <c r="X129" i="48"/>
  <c r="X128" i="48"/>
  <c r="X127" i="48"/>
  <c r="X126" i="48"/>
  <c r="X122" i="48"/>
  <c r="X106" i="48"/>
  <c r="X105" i="48"/>
  <c r="X104" i="48"/>
  <c r="X103" i="48"/>
  <c r="X102" i="48"/>
  <c r="X101" i="48"/>
  <c r="X100" i="48"/>
  <c r="X97" i="48"/>
  <c r="X95" i="48"/>
  <c r="X94" i="48"/>
  <c r="X93" i="48"/>
  <c r="X92" i="48"/>
  <c r="X91" i="48"/>
  <c r="X90" i="48"/>
  <c r="X89" i="48"/>
  <c r="X88" i="48"/>
  <c r="X87" i="48"/>
  <c r="X86" i="48"/>
  <c r="X85" i="48"/>
  <c r="X84" i="48"/>
  <c r="X83" i="48"/>
  <c r="X82" i="48"/>
  <c r="X81" i="48"/>
  <c r="X80" i="48"/>
  <c r="X79" i="48"/>
  <c r="X76" i="48"/>
  <c r="X74" i="48"/>
  <c r="X73" i="48"/>
  <c r="X72" i="48"/>
  <c r="X71" i="48"/>
  <c r="X70" i="48"/>
  <c r="X69" i="48"/>
  <c r="X68" i="48"/>
  <c r="X67" i="48"/>
  <c r="X66" i="48"/>
  <c r="X65" i="48"/>
  <c r="X64" i="48"/>
  <c r="X63" i="48"/>
  <c r="X62" i="48"/>
  <c r="X61" i="48"/>
  <c r="X60" i="48"/>
  <c r="X59" i="48"/>
  <c r="X58" i="48"/>
  <c r="X57" i="48"/>
  <c r="X56" i="48"/>
  <c r="X55" i="48"/>
  <c r="X54" i="48"/>
  <c r="X53" i="48"/>
  <c r="X52" i="48"/>
  <c r="X51" i="48"/>
  <c r="X50" i="48"/>
  <c r="X49" i="48"/>
  <c r="X121" i="48"/>
  <c r="X120" i="48"/>
  <c r="X119" i="48"/>
  <c r="X118" i="48"/>
  <c r="X117" i="48"/>
  <c r="X116" i="48"/>
  <c r="X115" i="48"/>
  <c r="X114" i="48"/>
  <c r="X113" i="48"/>
  <c r="X112" i="48"/>
  <c r="X111" i="48"/>
  <c r="X110" i="48"/>
  <c r="X109" i="48"/>
  <c r="X108" i="48"/>
  <c r="X107" i="48"/>
  <c r="X124" i="48"/>
  <c r="X98" i="48"/>
  <c r="X96" i="48"/>
  <c r="X77" i="48"/>
  <c r="X75" i="48"/>
  <c r="X123" i="48"/>
  <c r="X99" i="48"/>
  <c r="X78" i="48"/>
  <c r="X40" i="48"/>
  <c r="X35" i="48"/>
  <c r="X34" i="48"/>
  <c r="X20" i="48"/>
  <c r="X13" i="48"/>
  <c r="X10" i="48"/>
  <c r="AB3" i="48"/>
  <c r="AB4" i="48"/>
  <c r="AB5" i="48"/>
  <c r="AB6" i="48"/>
  <c r="D11" i="48"/>
  <c r="G14" i="48"/>
  <c r="G36" i="48" s="1"/>
  <c r="O14" i="48"/>
  <c r="O36" i="48" s="1"/>
  <c r="P36" i="48" s="1"/>
  <c r="W14" i="48"/>
  <c r="W36" i="48" s="1"/>
  <c r="D15" i="48"/>
  <c r="T15" i="48"/>
  <c r="D16" i="48"/>
  <c r="T16" i="48"/>
  <c r="D17" i="48"/>
  <c r="T17" i="48"/>
  <c r="D18" i="48"/>
  <c r="T18" i="48"/>
  <c r="D19" i="48"/>
  <c r="T19" i="48"/>
  <c r="AA20" i="48"/>
  <c r="AC20" i="48" s="1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D37" i="48"/>
  <c r="T37" i="48"/>
  <c r="D38" i="48"/>
  <c r="T38" i="48"/>
  <c r="D39" i="48"/>
  <c r="T39" i="48"/>
  <c r="AA160" i="48"/>
  <c r="AC160" i="48" s="1"/>
  <c r="AA40" i="48"/>
  <c r="AC40" i="48" s="1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AB10" i="48"/>
  <c r="AB9" i="48"/>
  <c r="AB8" i="48"/>
  <c r="F164" i="48"/>
  <c r="F163" i="48"/>
  <c r="F162" i="48"/>
  <c r="F158" i="48"/>
  <c r="F157" i="48"/>
  <c r="F156" i="48"/>
  <c r="F154" i="48"/>
  <c r="F152" i="48"/>
  <c r="F151" i="48"/>
  <c r="F150" i="48"/>
  <c r="F149" i="48"/>
  <c r="F148" i="48"/>
  <c r="F147" i="48"/>
  <c r="F146" i="48"/>
  <c r="F144" i="48"/>
  <c r="F143" i="48"/>
  <c r="F140" i="48"/>
  <c r="F138" i="48"/>
  <c r="F137" i="48"/>
  <c r="F136" i="48"/>
  <c r="F135" i="48"/>
  <c r="F134" i="48"/>
  <c r="F133" i="48"/>
  <c r="F132" i="48"/>
  <c r="F131" i="48"/>
  <c r="F130" i="48"/>
  <c r="F129" i="48"/>
  <c r="F128" i="48"/>
  <c r="F127" i="48"/>
  <c r="F126" i="48"/>
  <c r="F123" i="48"/>
  <c r="F121" i="48"/>
  <c r="F120" i="48"/>
  <c r="F119" i="48"/>
  <c r="F118" i="48"/>
  <c r="F117" i="48"/>
  <c r="F116" i="48"/>
  <c r="F115" i="48"/>
  <c r="F114" i="48"/>
  <c r="F113" i="48"/>
  <c r="F112" i="48"/>
  <c r="F111" i="48"/>
  <c r="F110" i="48"/>
  <c r="F109" i="48"/>
  <c r="F108" i="48"/>
  <c r="F107" i="48"/>
  <c r="F160" i="48"/>
  <c r="F159" i="48"/>
  <c r="F155" i="48"/>
  <c r="F153" i="48"/>
  <c r="F139" i="48"/>
  <c r="F125" i="48"/>
  <c r="F124" i="48"/>
  <c r="F122" i="48"/>
  <c r="F99" i="48"/>
  <c r="F98" i="48"/>
  <c r="F96" i="48"/>
  <c r="F78" i="48"/>
  <c r="F77" i="48"/>
  <c r="F75" i="48"/>
  <c r="F40" i="48"/>
  <c r="F35" i="48"/>
  <c r="F34" i="48"/>
  <c r="F20" i="48"/>
  <c r="F13" i="48"/>
  <c r="F10" i="48"/>
  <c r="F106" i="48"/>
  <c r="F105" i="48"/>
  <c r="F104" i="48"/>
  <c r="F103" i="48"/>
  <c r="F102" i="48"/>
  <c r="F101" i="48"/>
  <c r="F100" i="48"/>
  <c r="F97" i="48"/>
  <c r="F95" i="48"/>
  <c r="F94" i="48"/>
  <c r="F93" i="48"/>
  <c r="F92" i="48"/>
  <c r="F91" i="48"/>
  <c r="F90" i="48"/>
  <c r="F89" i="48"/>
  <c r="F88" i="48"/>
  <c r="F87" i="48"/>
  <c r="F86" i="48"/>
  <c r="F85" i="48"/>
  <c r="F84" i="48"/>
  <c r="F83" i="48"/>
  <c r="F82" i="48"/>
  <c r="F81" i="48"/>
  <c r="F80" i="48"/>
  <c r="F79" i="48"/>
  <c r="F76" i="48"/>
  <c r="F74" i="48"/>
  <c r="F73" i="48"/>
  <c r="F72" i="48"/>
  <c r="F71" i="48"/>
  <c r="F70" i="48"/>
  <c r="F69" i="48"/>
  <c r="F68" i="48"/>
  <c r="F67" i="48"/>
  <c r="F66" i="48"/>
  <c r="F65" i="48"/>
  <c r="F64" i="48"/>
  <c r="F63" i="48"/>
  <c r="F62" i="48"/>
  <c r="F61" i="48"/>
  <c r="F60" i="48"/>
  <c r="F59" i="48"/>
  <c r="F58" i="48"/>
  <c r="F57" i="48"/>
  <c r="F56" i="48"/>
  <c r="F55" i="48"/>
  <c r="F54" i="48"/>
  <c r="F53" i="48"/>
  <c r="F52" i="48"/>
  <c r="F51" i="48"/>
  <c r="F50" i="48"/>
  <c r="F49" i="48"/>
  <c r="F48" i="48"/>
  <c r="F47" i="48"/>
  <c r="F46" i="48"/>
  <c r="F45" i="48"/>
  <c r="F44" i="48"/>
  <c r="F43" i="48"/>
  <c r="F42" i="48"/>
  <c r="F41" i="48"/>
  <c r="F39" i="48"/>
  <c r="F38" i="48"/>
  <c r="F37" i="48"/>
  <c r="F33" i="48"/>
  <c r="F32" i="48"/>
  <c r="F31" i="48"/>
  <c r="F30" i="48"/>
  <c r="F29" i="48"/>
  <c r="F28" i="48"/>
  <c r="F27" i="48"/>
  <c r="F26" i="48"/>
  <c r="F25" i="48"/>
  <c r="F24" i="48"/>
  <c r="F23" i="48"/>
  <c r="F22" i="48"/>
  <c r="F21" i="48"/>
  <c r="F19" i="48"/>
  <c r="F18" i="48"/>
  <c r="F17" i="48"/>
  <c r="F16" i="48"/>
  <c r="F15" i="48"/>
  <c r="F11" i="48"/>
  <c r="N164" i="48"/>
  <c r="N163" i="48"/>
  <c r="N162" i="48"/>
  <c r="N158" i="48"/>
  <c r="N157" i="48"/>
  <c r="N156" i="48"/>
  <c r="N154" i="48"/>
  <c r="N152" i="48"/>
  <c r="N151" i="48"/>
  <c r="N150" i="48"/>
  <c r="N149" i="48"/>
  <c r="N148" i="48"/>
  <c r="N147" i="48"/>
  <c r="N146" i="48"/>
  <c r="N144" i="48"/>
  <c r="N143" i="48"/>
  <c r="N140" i="48"/>
  <c r="N138" i="48"/>
  <c r="N137" i="48"/>
  <c r="N136" i="48"/>
  <c r="N135" i="48"/>
  <c r="N134" i="48"/>
  <c r="N133" i="48"/>
  <c r="N132" i="48"/>
  <c r="N131" i="48"/>
  <c r="N130" i="48"/>
  <c r="N129" i="48"/>
  <c r="N128" i="48"/>
  <c r="N127" i="48"/>
  <c r="N126" i="48"/>
  <c r="N123" i="48"/>
  <c r="N121" i="48"/>
  <c r="N120" i="48"/>
  <c r="N119" i="48"/>
  <c r="N118" i="48"/>
  <c r="N117" i="48"/>
  <c r="N116" i="48"/>
  <c r="N115" i="48"/>
  <c r="N114" i="48"/>
  <c r="N113" i="48"/>
  <c r="N112" i="48"/>
  <c r="N111" i="48"/>
  <c r="N110" i="48"/>
  <c r="N109" i="48"/>
  <c r="N108" i="48"/>
  <c r="N107" i="48"/>
  <c r="N160" i="48"/>
  <c r="N159" i="48"/>
  <c r="N155" i="48"/>
  <c r="N153" i="48"/>
  <c r="N139" i="48"/>
  <c r="N125" i="48"/>
  <c r="N124" i="48"/>
  <c r="N122" i="48"/>
  <c r="N99" i="48"/>
  <c r="N98" i="48"/>
  <c r="N96" i="48"/>
  <c r="N78" i="48"/>
  <c r="N77" i="48"/>
  <c r="N75" i="48"/>
  <c r="N40" i="48"/>
  <c r="N35" i="48"/>
  <c r="N34" i="48"/>
  <c r="N20" i="48"/>
  <c r="N13" i="48"/>
  <c r="N10" i="48"/>
  <c r="N106" i="48"/>
  <c r="N105" i="48"/>
  <c r="N104" i="48"/>
  <c r="N103" i="48"/>
  <c r="N102" i="48"/>
  <c r="N101" i="48"/>
  <c r="N100" i="48"/>
  <c r="N97" i="48"/>
  <c r="N95" i="48"/>
  <c r="N94" i="48"/>
  <c r="N93" i="48"/>
  <c r="N92" i="48"/>
  <c r="N91" i="48"/>
  <c r="N90" i="48"/>
  <c r="N89" i="48"/>
  <c r="N88" i="48"/>
  <c r="N87" i="48"/>
  <c r="N86" i="48"/>
  <c r="N85" i="48"/>
  <c r="N84" i="48"/>
  <c r="N83" i="48"/>
  <c r="N82" i="48"/>
  <c r="N81" i="48"/>
  <c r="N80" i="48"/>
  <c r="N79" i="48"/>
  <c r="N76" i="48"/>
  <c r="N74" i="48"/>
  <c r="N73" i="48"/>
  <c r="N72" i="48"/>
  <c r="N71" i="48"/>
  <c r="N70" i="48"/>
  <c r="N69" i="48"/>
  <c r="N68" i="48"/>
  <c r="N67" i="48"/>
  <c r="N66" i="48"/>
  <c r="N65" i="48"/>
  <c r="N64" i="48"/>
  <c r="N63" i="48"/>
  <c r="N62" i="48"/>
  <c r="N61" i="48"/>
  <c r="N60" i="48"/>
  <c r="N59" i="48"/>
  <c r="N58" i="48"/>
  <c r="N57" i="48"/>
  <c r="N56" i="48"/>
  <c r="N55" i="48"/>
  <c r="N54" i="48"/>
  <c r="N53" i="48"/>
  <c r="N52" i="48"/>
  <c r="N51" i="48"/>
  <c r="N50" i="48"/>
  <c r="N49" i="48"/>
  <c r="N48" i="48"/>
  <c r="N47" i="48"/>
  <c r="N46" i="48"/>
  <c r="N45" i="48"/>
  <c r="N44" i="48"/>
  <c r="N43" i="48"/>
  <c r="N42" i="48"/>
  <c r="N41" i="48"/>
  <c r="N39" i="48"/>
  <c r="N38" i="48"/>
  <c r="N37" i="48"/>
  <c r="N33" i="48"/>
  <c r="N32" i="48"/>
  <c r="N31" i="48"/>
  <c r="N30" i="48"/>
  <c r="N29" i="48"/>
  <c r="N28" i="48"/>
  <c r="N27" i="48"/>
  <c r="N26" i="48"/>
  <c r="N25" i="48"/>
  <c r="N24" i="48"/>
  <c r="N23" i="48"/>
  <c r="N22" i="48"/>
  <c r="N21" i="48"/>
  <c r="N19" i="48"/>
  <c r="N18" i="48"/>
  <c r="N17" i="48"/>
  <c r="N16" i="48"/>
  <c r="N15" i="48"/>
  <c r="N11" i="48"/>
  <c r="V164" i="48"/>
  <c r="V163" i="48"/>
  <c r="V162" i="48"/>
  <c r="V158" i="48"/>
  <c r="V157" i="48"/>
  <c r="V156" i="48"/>
  <c r="V154" i="48"/>
  <c r="V152" i="48"/>
  <c r="V151" i="48"/>
  <c r="V150" i="48"/>
  <c r="V149" i="48"/>
  <c r="V148" i="48"/>
  <c r="V147" i="48"/>
  <c r="V146" i="48"/>
  <c r="V144" i="48"/>
  <c r="V143" i="48"/>
  <c r="V140" i="48"/>
  <c r="V138" i="48"/>
  <c r="V137" i="48"/>
  <c r="V136" i="48"/>
  <c r="V135" i="48"/>
  <c r="V134" i="48"/>
  <c r="V133" i="48"/>
  <c r="V132" i="48"/>
  <c r="V131" i="48"/>
  <c r="V130" i="48"/>
  <c r="V129" i="48"/>
  <c r="V128" i="48"/>
  <c r="V127" i="48"/>
  <c r="V126" i="48"/>
  <c r="V123" i="48"/>
  <c r="V121" i="48"/>
  <c r="V120" i="48"/>
  <c r="V119" i="48"/>
  <c r="V118" i="48"/>
  <c r="V117" i="48"/>
  <c r="V116" i="48"/>
  <c r="V115" i="48"/>
  <c r="V114" i="48"/>
  <c r="V113" i="48"/>
  <c r="V112" i="48"/>
  <c r="V111" i="48"/>
  <c r="V110" i="48"/>
  <c r="V109" i="48"/>
  <c r="V108" i="48"/>
  <c r="V107" i="48"/>
  <c r="V160" i="48"/>
  <c r="V159" i="48"/>
  <c r="V155" i="48"/>
  <c r="V153" i="48"/>
  <c r="V139" i="48"/>
  <c r="V125" i="48"/>
  <c r="V124" i="48"/>
  <c r="V122" i="48"/>
  <c r="V99" i="48"/>
  <c r="V98" i="48"/>
  <c r="V96" i="48"/>
  <c r="V78" i="48"/>
  <c r="V77" i="48"/>
  <c r="V75" i="48"/>
  <c r="V40" i="48"/>
  <c r="V35" i="48"/>
  <c r="V34" i="48"/>
  <c r="V20" i="48"/>
  <c r="V13" i="48"/>
  <c r="V10" i="48"/>
  <c r="V106" i="48"/>
  <c r="V105" i="48"/>
  <c r="V104" i="48"/>
  <c r="V103" i="48"/>
  <c r="V102" i="48"/>
  <c r="V101" i="48"/>
  <c r="V100" i="48"/>
  <c r="V97" i="48"/>
  <c r="V95" i="48"/>
  <c r="V94" i="48"/>
  <c r="V93" i="48"/>
  <c r="V92" i="48"/>
  <c r="V91" i="48"/>
  <c r="V90" i="48"/>
  <c r="V89" i="48"/>
  <c r="V88" i="48"/>
  <c r="V87" i="48"/>
  <c r="V86" i="48"/>
  <c r="V85" i="48"/>
  <c r="V84" i="48"/>
  <c r="V83" i="48"/>
  <c r="V82" i="48"/>
  <c r="V81" i="48"/>
  <c r="V80" i="48"/>
  <c r="V79" i="48"/>
  <c r="V76" i="48"/>
  <c r="V74" i="48"/>
  <c r="V73" i="48"/>
  <c r="V72" i="48"/>
  <c r="V71" i="48"/>
  <c r="V70" i="48"/>
  <c r="V69" i="48"/>
  <c r="V68" i="48"/>
  <c r="V67" i="48"/>
  <c r="V66" i="48"/>
  <c r="V65" i="48"/>
  <c r="V64" i="48"/>
  <c r="V63" i="48"/>
  <c r="V62" i="48"/>
  <c r="V61" i="48"/>
  <c r="V60" i="48"/>
  <c r="V59" i="48"/>
  <c r="V58" i="48"/>
  <c r="V57" i="48"/>
  <c r="V56" i="48"/>
  <c r="V55" i="48"/>
  <c r="V54" i="48"/>
  <c r="V53" i="48"/>
  <c r="V52" i="48"/>
  <c r="V51" i="48"/>
  <c r="V50" i="48"/>
  <c r="V49" i="48"/>
  <c r="V48" i="48"/>
  <c r="V47" i="48"/>
  <c r="V46" i="48"/>
  <c r="V45" i="48"/>
  <c r="V44" i="48"/>
  <c r="V43" i="48"/>
  <c r="V42" i="48"/>
  <c r="V41" i="48"/>
  <c r="V39" i="48"/>
  <c r="V38" i="48"/>
  <c r="V37" i="48"/>
  <c r="V33" i="48"/>
  <c r="V32" i="48"/>
  <c r="V31" i="48"/>
  <c r="V30" i="48"/>
  <c r="V29" i="48"/>
  <c r="V28" i="48"/>
  <c r="V27" i="48"/>
  <c r="V26" i="48"/>
  <c r="V25" i="48"/>
  <c r="V24" i="48"/>
  <c r="V23" i="48"/>
  <c r="V22" i="48"/>
  <c r="V21" i="48"/>
  <c r="V19" i="48"/>
  <c r="V18" i="48"/>
  <c r="V17" i="48"/>
  <c r="V16" i="48"/>
  <c r="V15" i="48"/>
  <c r="V11" i="48"/>
  <c r="E14" i="48"/>
  <c r="E36" i="48" s="1"/>
  <c r="M14" i="48"/>
  <c r="M36" i="48" s="1"/>
  <c r="U14" i="48"/>
  <c r="U36" i="48" s="1"/>
  <c r="P39" i="48"/>
  <c r="H41" i="48"/>
  <c r="X41" i="48"/>
  <c r="H42" i="48"/>
  <c r="X42" i="48"/>
  <c r="H43" i="48"/>
  <c r="X43" i="48"/>
  <c r="H44" i="48"/>
  <c r="X44" i="48"/>
  <c r="H45" i="48"/>
  <c r="X45" i="48"/>
  <c r="H46" i="48"/>
  <c r="X46" i="48"/>
  <c r="H47" i="48"/>
  <c r="X47" i="48"/>
  <c r="H48" i="48"/>
  <c r="X48" i="48"/>
  <c r="H49" i="48"/>
  <c r="D50" i="48"/>
  <c r="D51" i="48"/>
  <c r="D52" i="48"/>
  <c r="D53" i="48"/>
  <c r="D54" i="48"/>
  <c r="D55" i="48"/>
  <c r="D56" i="48"/>
  <c r="D57" i="48"/>
  <c r="D58" i="48"/>
  <c r="E161" i="47"/>
  <c r="E165" i="47" s="1"/>
  <c r="E141" i="47"/>
  <c r="E145" i="47" s="1"/>
  <c r="N164" i="47"/>
  <c r="N163" i="47"/>
  <c r="N162" i="47"/>
  <c r="N158" i="47"/>
  <c r="N157" i="47"/>
  <c r="N156" i="47"/>
  <c r="N154" i="47"/>
  <c r="N152" i="47"/>
  <c r="N151" i="47"/>
  <c r="N150" i="47"/>
  <c r="N149" i="47"/>
  <c r="N148" i="47"/>
  <c r="N147" i="47"/>
  <c r="N146" i="47"/>
  <c r="N144" i="47"/>
  <c r="N143" i="47"/>
  <c r="N140" i="47"/>
  <c r="N138" i="47"/>
  <c r="N137" i="47"/>
  <c r="N136" i="47"/>
  <c r="N135" i="47"/>
  <c r="N134" i="47"/>
  <c r="N133" i="47"/>
  <c r="N132" i="47"/>
  <c r="N131" i="47"/>
  <c r="N130" i="47"/>
  <c r="N129" i="47"/>
  <c r="N128" i="47"/>
  <c r="N127" i="47"/>
  <c r="N126" i="47"/>
  <c r="N123" i="47"/>
  <c r="N121" i="47"/>
  <c r="N120" i="47"/>
  <c r="N119" i="47"/>
  <c r="N118" i="47"/>
  <c r="N117" i="47"/>
  <c r="N116" i="47"/>
  <c r="N115" i="47"/>
  <c r="N114" i="47"/>
  <c r="N113" i="47"/>
  <c r="N112" i="47"/>
  <c r="N111" i="47"/>
  <c r="N110" i="47"/>
  <c r="N109" i="47"/>
  <c r="N108" i="47"/>
  <c r="N107" i="47"/>
  <c r="N160" i="47"/>
  <c r="N159" i="47"/>
  <c r="N155" i="47"/>
  <c r="N153" i="47"/>
  <c r="N139" i="47"/>
  <c r="N125" i="47"/>
  <c r="N124" i="47"/>
  <c r="N122" i="47"/>
  <c r="N99" i="47"/>
  <c r="N98" i="47"/>
  <c r="N96" i="47"/>
  <c r="N78" i="47"/>
  <c r="N77" i="47"/>
  <c r="N75" i="47"/>
  <c r="N40" i="47"/>
  <c r="N35" i="47"/>
  <c r="N34" i="47"/>
  <c r="N20" i="47"/>
  <c r="N13" i="47"/>
  <c r="N10" i="47"/>
  <c r="N106" i="47"/>
  <c r="N105" i="47"/>
  <c r="N104" i="47"/>
  <c r="N103" i="47"/>
  <c r="N102" i="47"/>
  <c r="N101" i="47"/>
  <c r="N100" i="47"/>
  <c r="N97" i="47"/>
  <c r="N95" i="47"/>
  <c r="N94" i="47"/>
  <c r="N93" i="47"/>
  <c r="N92" i="47"/>
  <c r="N91" i="47"/>
  <c r="N90" i="47"/>
  <c r="N89" i="47"/>
  <c r="N88" i="47"/>
  <c r="N87" i="47"/>
  <c r="N86" i="47"/>
  <c r="N85" i="47"/>
  <c r="N84" i="47"/>
  <c r="N83" i="47"/>
  <c r="N82" i="47"/>
  <c r="N81" i="47"/>
  <c r="N80" i="47"/>
  <c r="N79" i="47"/>
  <c r="N76" i="47"/>
  <c r="N74" i="47"/>
  <c r="N73" i="47"/>
  <c r="N72" i="47"/>
  <c r="N71" i="47"/>
  <c r="N70" i="47"/>
  <c r="N69" i="47"/>
  <c r="N68" i="47"/>
  <c r="N67" i="47"/>
  <c r="N66" i="47"/>
  <c r="N65" i="47"/>
  <c r="N64" i="47"/>
  <c r="N63" i="47"/>
  <c r="N62" i="47"/>
  <c r="N61" i="47"/>
  <c r="N60" i="47"/>
  <c r="N59" i="47"/>
  <c r="N58" i="47"/>
  <c r="N57" i="47"/>
  <c r="N56" i="47"/>
  <c r="N55" i="47"/>
  <c r="N54" i="47"/>
  <c r="N53" i="47"/>
  <c r="N52" i="47"/>
  <c r="N51" i="47"/>
  <c r="N50" i="47"/>
  <c r="N49" i="47"/>
  <c r="N48" i="47"/>
  <c r="N47" i="47"/>
  <c r="N46" i="47"/>
  <c r="N45" i="47"/>
  <c r="N44" i="47"/>
  <c r="N43" i="47"/>
  <c r="N42" i="47"/>
  <c r="N41" i="47"/>
  <c r="N39" i="47"/>
  <c r="N38" i="47"/>
  <c r="N37" i="47"/>
  <c r="N33" i="47"/>
  <c r="N32" i="47"/>
  <c r="N31" i="47"/>
  <c r="N30" i="47"/>
  <c r="N29" i="47"/>
  <c r="N28" i="47"/>
  <c r="N27" i="47"/>
  <c r="N26" i="47"/>
  <c r="N25" i="47"/>
  <c r="N24" i="47"/>
  <c r="N23" i="47"/>
  <c r="N22" i="47"/>
  <c r="N21" i="47"/>
  <c r="N19" i="47"/>
  <c r="N18" i="47"/>
  <c r="N17" i="47"/>
  <c r="N16" i="47"/>
  <c r="N15" i="47"/>
  <c r="N11" i="47"/>
  <c r="V164" i="47"/>
  <c r="V163" i="47"/>
  <c r="V162" i="47"/>
  <c r="V158" i="47"/>
  <c r="V157" i="47"/>
  <c r="V156" i="47"/>
  <c r="V154" i="47"/>
  <c r="V152" i="47"/>
  <c r="V151" i="47"/>
  <c r="V150" i="47"/>
  <c r="V149" i="47"/>
  <c r="V148" i="47"/>
  <c r="V147" i="47"/>
  <c r="V146" i="47"/>
  <c r="V144" i="47"/>
  <c r="V143" i="47"/>
  <c r="V140" i="47"/>
  <c r="V138" i="47"/>
  <c r="V137" i="47"/>
  <c r="V136" i="47"/>
  <c r="V135" i="47"/>
  <c r="V134" i="47"/>
  <c r="V133" i="47"/>
  <c r="V132" i="47"/>
  <c r="V131" i="47"/>
  <c r="V130" i="47"/>
  <c r="V129" i="47"/>
  <c r="V128" i="47"/>
  <c r="V127" i="47"/>
  <c r="V126" i="47"/>
  <c r="V123" i="47"/>
  <c r="V121" i="47"/>
  <c r="V120" i="47"/>
  <c r="V119" i="47"/>
  <c r="V118" i="47"/>
  <c r="V117" i="47"/>
  <c r="V116" i="47"/>
  <c r="V115" i="47"/>
  <c r="V114" i="47"/>
  <c r="V113" i="47"/>
  <c r="V112" i="47"/>
  <c r="V111" i="47"/>
  <c r="V110" i="47"/>
  <c r="V109" i="47"/>
  <c r="V108" i="47"/>
  <c r="V107" i="47"/>
  <c r="V160" i="47"/>
  <c r="V159" i="47"/>
  <c r="V155" i="47"/>
  <c r="V153" i="47"/>
  <c r="V139" i="47"/>
  <c r="V125" i="47"/>
  <c r="V124" i="47"/>
  <c r="V122" i="47"/>
  <c r="V99" i="47"/>
  <c r="V98" i="47"/>
  <c r="V96" i="47"/>
  <c r="V78" i="47"/>
  <c r="V77" i="47"/>
  <c r="V75" i="47"/>
  <c r="V40" i="47"/>
  <c r="V35" i="47"/>
  <c r="V34" i="47"/>
  <c r="V20" i="47"/>
  <c r="V13" i="47"/>
  <c r="V10" i="47"/>
  <c r="V106" i="47"/>
  <c r="V105" i="47"/>
  <c r="V104" i="47"/>
  <c r="V103" i="47"/>
  <c r="V102" i="47"/>
  <c r="V101" i="47"/>
  <c r="V100" i="47"/>
  <c r="V97" i="47"/>
  <c r="V95" i="47"/>
  <c r="V94" i="47"/>
  <c r="V93" i="47"/>
  <c r="V92" i="47"/>
  <c r="V91" i="47"/>
  <c r="V90" i="47"/>
  <c r="V89" i="47"/>
  <c r="V88" i="47"/>
  <c r="V87" i="47"/>
  <c r="V86" i="47"/>
  <c r="V85" i="47"/>
  <c r="V84" i="47"/>
  <c r="V83" i="47"/>
  <c r="V82" i="47"/>
  <c r="V81" i="47"/>
  <c r="V80" i="47"/>
  <c r="V79" i="47"/>
  <c r="V76" i="47"/>
  <c r="V74" i="47"/>
  <c r="V73" i="47"/>
  <c r="V72" i="47"/>
  <c r="V71" i="47"/>
  <c r="V70" i="47"/>
  <c r="V69" i="47"/>
  <c r="V68" i="47"/>
  <c r="V67" i="47"/>
  <c r="V66" i="47"/>
  <c r="V65" i="47"/>
  <c r="V64" i="47"/>
  <c r="V63" i="47"/>
  <c r="V62" i="47"/>
  <c r="V61" i="47"/>
  <c r="V60" i="47"/>
  <c r="V59" i="47"/>
  <c r="V58" i="47"/>
  <c r="V57" i="47"/>
  <c r="V56" i="47"/>
  <c r="V55" i="47"/>
  <c r="V54" i="47"/>
  <c r="V53" i="47"/>
  <c r="V52" i="47"/>
  <c r="V51" i="47"/>
  <c r="V50" i="47"/>
  <c r="V49" i="47"/>
  <c r="V48" i="47"/>
  <c r="V47" i="47"/>
  <c r="V46" i="47"/>
  <c r="V45" i="47"/>
  <c r="V44" i="47"/>
  <c r="V43" i="47"/>
  <c r="V42" i="47"/>
  <c r="V41" i="47"/>
  <c r="V39" i="47"/>
  <c r="V38" i="47"/>
  <c r="V37" i="47"/>
  <c r="V33" i="47"/>
  <c r="V32" i="47"/>
  <c r="V31" i="47"/>
  <c r="V30" i="47"/>
  <c r="V29" i="47"/>
  <c r="V28" i="47"/>
  <c r="V27" i="47"/>
  <c r="V26" i="47"/>
  <c r="V25" i="47"/>
  <c r="V24" i="47"/>
  <c r="V23" i="47"/>
  <c r="V22" i="47"/>
  <c r="V21" i="47"/>
  <c r="V19" i="47"/>
  <c r="V18" i="47"/>
  <c r="V17" i="47"/>
  <c r="V16" i="47"/>
  <c r="V15" i="47"/>
  <c r="V11" i="47"/>
  <c r="F10" i="47"/>
  <c r="P11" i="47"/>
  <c r="M14" i="47"/>
  <c r="M36" i="47" s="1"/>
  <c r="U14" i="47"/>
  <c r="U36" i="47" s="1"/>
  <c r="P15" i="47"/>
  <c r="P16" i="47"/>
  <c r="P17" i="47"/>
  <c r="P18" i="47"/>
  <c r="P19" i="47"/>
  <c r="H21" i="47"/>
  <c r="X21" i="47"/>
  <c r="H22" i="47"/>
  <c r="X22" i="47"/>
  <c r="H23" i="47"/>
  <c r="X23" i="47"/>
  <c r="H24" i="47"/>
  <c r="X24" i="47"/>
  <c r="H25" i="47"/>
  <c r="X25" i="47"/>
  <c r="H26" i="47"/>
  <c r="X26" i="47"/>
  <c r="H27" i="47"/>
  <c r="X27" i="47"/>
  <c r="H28" i="47"/>
  <c r="X28" i="47"/>
  <c r="H29" i="47"/>
  <c r="X29" i="47"/>
  <c r="H30" i="47"/>
  <c r="X30" i="47"/>
  <c r="H31" i="47"/>
  <c r="X31" i="47"/>
  <c r="H32" i="47"/>
  <c r="X32" i="47"/>
  <c r="H33" i="47"/>
  <c r="X33" i="47"/>
  <c r="P37" i="47"/>
  <c r="P38" i="47"/>
  <c r="P39" i="47"/>
  <c r="H41" i="47"/>
  <c r="X41" i="47"/>
  <c r="H42" i="47"/>
  <c r="X42" i="47"/>
  <c r="H43" i="47"/>
  <c r="X43" i="47"/>
  <c r="H44" i="47"/>
  <c r="X44" i="47"/>
  <c r="H45" i="47"/>
  <c r="X45" i="47"/>
  <c r="H46" i="47"/>
  <c r="X46" i="47"/>
  <c r="H47" i="47"/>
  <c r="X47" i="47"/>
  <c r="H48" i="47"/>
  <c r="X48" i="47"/>
  <c r="H49" i="47"/>
  <c r="X49" i="47"/>
  <c r="H50" i="47"/>
  <c r="X50" i="47"/>
  <c r="H51" i="47"/>
  <c r="X51" i="47"/>
  <c r="T52" i="47"/>
  <c r="T53" i="47"/>
  <c r="T54" i="47"/>
  <c r="T55" i="47"/>
  <c r="T56" i="47"/>
  <c r="T57" i="47"/>
  <c r="T58" i="47"/>
  <c r="F164" i="47"/>
  <c r="F163" i="47"/>
  <c r="F162" i="47"/>
  <c r="F158" i="47"/>
  <c r="F157" i="47"/>
  <c r="F156" i="47"/>
  <c r="F154" i="47"/>
  <c r="F152" i="47"/>
  <c r="F151" i="47"/>
  <c r="F150" i="47"/>
  <c r="F149" i="47"/>
  <c r="F148" i="47"/>
  <c r="F147" i="47"/>
  <c r="F146" i="47"/>
  <c r="F144" i="47"/>
  <c r="F143" i="47"/>
  <c r="F140" i="47"/>
  <c r="F138" i="47"/>
  <c r="F137" i="47"/>
  <c r="F136" i="47"/>
  <c r="F135" i="47"/>
  <c r="F134" i="47"/>
  <c r="F133" i="47"/>
  <c r="F132" i="47"/>
  <c r="F131" i="47"/>
  <c r="F130" i="47"/>
  <c r="F129" i="47"/>
  <c r="F128" i="47"/>
  <c r="F127" i="47"/>
  <c r="F126" i="47"/>
  <c r="F123" i="47"/>
  <c r="F121" i="47"/>
  <c r="F120" i="47"/>
  <c r="F119" i="47"/>
  <c r="F118" i="47"/>
  <c r="F117" i="47"/>
  <c r="F116" i="47"/>
  <c r="F115" i="47"/>
  <c r="F114" i="47"/>
  <c r="F113" i="47"/>
  <c r="F112" i="47"/>
  <c r="F111" i="47"/>
  <c r="F110" i="47"/>
  <c r="F109" i="47"/>
  <c r="F108" i="47"/>
  <c r="F107" i="47"/>
  <c r="F165" i="47"/>
  <c r="F161" i="47"/>
  <c r="F160" i="47"/>
  <c r="F159" i="47"/>
  <c r="F155" i="47"/>
  <c r="F153" i="47"/>
  <c r="F145" i="47"/>
  <c r="F141" i="47"/>
  <c r="F139" i="47"/>
  <c r="F125" i="47"/>
  <c r="F124" i="47"/>
  <c r="F122" i="47"/>
  <c r="F99" i="47"/>
  <c r="F98" i="47"/>
  <c r="F96" i="47"/>
  <c r="F78" i="47"/>
  <c r="F77" i="47"/>
  <c r="F75" i="47"/>
  <c r="F40" i="47"/>
  <c r="F36" i="47"/>
  <c r="F35" i="47"/>
  <c r="F34" i="47"/>
  <c r="F20" i="47"/>
  <c r="F14" i="47"/>
  <c r="F13" i="47"/>
  <c r="F106" i="47"/>
  <c r="F105" i="47"/>
  <c r="F104" i="47"/>
  <c r="F103" i="47"/>
  <c r="F102" i="47"/>
  <c r="F101" i="47"/>
  <c r="F100" i="47"/>
  <c r="F97" i="47"/>
  <c r="F95" i="47"/>
  <c r="F94" i="47"/>
  <c r="F93" i="47"/>
  <c r="F92" i="47"/>
  <c r="F91" i="47"/>
  <c r="F90" i="47"/>
  <c r="F89" i="47"/>
  <c r="F88" i="47"/>
  <c r="F87" i="47"/>
  <c r="F86" i="47"/>
  <c r="F85" i="47"/>
  <c r="F84" i="47"/>
  <c r="F83" i="47"/>
  <c r="F82" i="47"/>
  <c r="F81" i="47"/>
  <c r="F80" i="47"/>
  <c r="F79" i="47"/>
  <c r="F76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39" i="47"/>
  <c r="F38" i="47"/>
  <c r="F37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19" i="47"/>
  <c r="F18" i="47"/>
  <c r="F17" i="47"/>
  <c r="F16" i="47"/>
  <c r="F15" i="47"/>
  <c r="F11" i="47"/>
  <c r="L164" i="47"/>
  <c r="L163" i="47"/>
  <c r="L162" i="47"/>
  <c r="L158" i="47"/>
  <c r="L157" i="47"/>
  <c r="L156" i="47"/>
  <c r="L154" i="47"/>
  <c r="L152" i="47"/>
  <c r="L151" i="47"/>
  <c r="L150" i="47"/>
  <c r="L149" i="47"/>
  <c r="L148" i="47"/>
  <c r="L147" i="47"/>
  <c r="L146" i="47"/>
  <c r="L144" i="47"/>
  <c r="L143" i="47"/>
  <c r="L140" i="47"/>
  <c r="L160" i="47"/>
  <c r="L159" i="47"/>
  <c r="L139" i="47"/>
  <c r="L125" i="47"/>
  <c r="L155" i="47"/>
  <c r="L153" i="47"/>
  <c r="L135" i="47"/>
  <c r="L134" i="47"/>
  <c r="L133" i="47"/>
  <c r="L132" i="47"/>
  <c r="L131" i="47"/>
  <c r="L130" i="47"/>
  <c r="L129" i="47"/>
  <c r="L128" i="47"/>
  <c r="L127" i="47"/>
  <c r="L126" i="47"/>
  <c r="L123" i="47"/>
  <c r="L98" i="47"/>
  <c r="L96" i="47"/>
  <c r="L77" i="47"/>
  <c r="L75" i="47"/>
  <c r="L122" i="47"/>
  <c r="L138" i="47"/>
  <c r="L137" i="47"/>
  <c r="L136" i="47"/>
  <c r="L121" i="47"/>
  <c r="L120" i="47"/>
  <c r="L119" i="47"/>
  <c r="L118" i="47"/>
  <c r="L117" i="47"/>
  <c r="L116" i="47"/>
  <c r="L115" i="47"/>
  <c r="L114" i="47"/>
  <c r="L113" i="47"/>
  <c r="L112" i="47"/>
  <c r="L111" i="47"/>
  <c r="L110" i="47"/>
  <c r="L109" i="47"/>
  <c r="L108" i="47"/>
  <c r="L107" i="47"/>
  <c r="L106" i="47"/>
  <c r="L105" i="47"/>
  <c r="L104" i="47"/>
  <c r="L103" i="47"/>
  <c r="L102" i="47"/>
  <c r="L101" i="47"/>
  <c r="L100" i="47"/>
  <c r="L97" i="47"/>
  <c r="L95" i="47"/>
  <c r="L94" i="47"/>
  <c r="L93" i="47"/>
  <c r="L92" i="47"/>
  <c r="L91" i="47"/>
  <c r="L90" i="47"/>
  <c r="L89" i="47"/>
  <c r="L88" i="47"/>
  <c r="L87" i="47"/>
  <c r="L86" i="47"/>
  <c r="L85" i="47"/>
  <c r="L84" i="47"/>
  <c r="L83" i="47"/>
  <c r="L82" i="47"/>
  <c r="L81" i="47"/>
  <c r="L80" i="47"/>
  <c r="L79" i="47"/>
  <c r="L76" i="47"/>
  <c r="L74" i="47"/>
  <c r="L73" i="47"/>
  <c r="L72" i="47"/>
  <c r="L71" i="47"/>
  <c r="L70" i="47"/>
  <c r="L69" i="47"/>
  <c r="L68" i="47"/>
  <c r="L67" i="47"/>
  <c r="L66" i="47"/>
  <c r="L65" i="47"/>
  <c r="L64" i="47"/>
  <c r="L63" i="47"/>
  <c r="L62" i="47"/>
  <c r="L61" i="47"/>
  <c r="L60" i="47"/>
  <c r="L124" i="47"/>
  <c r="L99" i="47"/>
  <c r="L78" i="47"/>
  <c r="L40" i="47"/>
  <c r="L35" i="47"/>
  <c r="L34" i="47"/>
  <c r="L20" i="47"/>
  <c r="L13" i="47"/>
  <c r="L10" i="47"/>
  <c r="T164" i="47"/>
  <c r="T163" i="47"/>
  <c r="T162" i="47"/>
  <c r="T158" i="47"/>
  <c r="T157" i="47"/>
  <c r="T156" i="47"/>
  <c r="T154" i="47"/>
  <c r="T152" i="47"/>
  <c r="T151" i="47"/>
  <c r="T150" i="47"/>
  <c r="T149" i="47"/>
  <c r="T148" i="47"/>
  <c r="T147" i="47"/>
  <c r="T146" i="47"/>
  <c r="T144" i="47"/>
  <c r="T143" i="47"/>
  <c r="T140" i="47"/>
  <c r="T160" i="47"/>
  <c r="T159" i="47"/>
  <c r="T139" i="47"/>
  <c r="T125" i="47"/>
  <c r="T155" i="47"/>
  <c r="T153" i="47"/>
  <c r="T121" i="47"/>
  <c r="T120" i="47"/>
  <c r="T119" i="47"/>
  <c r="T118" i="47"/>
  <c r="T117" i="47"/>
  <c r="T116" i="47"/>
  <c r="T115" i="47"/>
  <c r="T114" i="47"/>
  <c r="T113" i="47"/>
  <c r="T112" i="47"/>
  <c r="T111" i="47"/>
  <c r="T110" i="47"/>
  <c r="T109" i="47"/>
  <c r="T108" i="47"/>
  <c r="T107" i="47"/>
  <c r="T98" i="47"/>
  <c r="T96" i="47"/>
  <c r="T77" i="47"/>
  <c r="T75" i="47"/>
  <c r="T124" i="47"/>
  <c r="T135" i="47"/>
  <c r="T134" i="47"/>
  <c r="T133" i="47"/>
  <c r="T132" i="47"/>
  <c r="T131" i="47"/>
  <c r="T130" i="47"/>
  <c r="T129" i="47"/>
  <c r="T128" i="47"/>
  <c r="T127" i="47"/>
  <c r="T126" i="47"/>
  <c r="T123" i="47"/>
  <c r="T106" i="47"/>
  <c r="T105" i="47"/>
  <c r="T104" i="47"/>
  <c r="T103" i="47"/>
  <c r="T102" i="47"/>
  <c r="T101" i="47"/>
  <c r="T100" i="47"/>
  <c r="T97" i="47"/>
  <c r="T95" i="47"/>
  <c r="T94" i="47"/>
  <c r="T93" i="47"/>
  <c r="T92" i="47"/>
  <c r="T91" i="47"/>
  <c r="T90" i="47"/>
  <c r="T89" i="47"/>
  <c r="T88" i="47"/>
  <c r="T87" i="47"/>
  <c r="T86" i="47"/>
  <c r="T85" i="47"/>
  <c r="T84" i="47"/>
  <c r="T83" i="47"/>
  <c r="T82" i="47"/>
  <c r="T81" i="47"/>
  <c r="T80" i="47"/>
  <c r="T79" i="47"/>
  <c r="T76" i="47"/>
  <c r="T74" i="47"/>
  <c r="T73" i="47"/>
  <c r="T72" i="47"/>
  <c r="T71" i="47"/>
  <c r="T70" i="47"/>
  <c r="T69" i="47"/>
  <c r="T68" i="47"/>
  <c r="T67" i="47"/>
  <c r="T66" i="47"/>
  <c r="T65" i="47"/>
  <c r="T64" i="47"/>
  <c r="T63" i="47"/>
  <c r="T62" i="47"/>
  <c r="T61" i="47"/>
  <c r="T60" i="47"/>
  <c r="T138" i="47"/>
  <c r="T137" i="47"/>
  <c r="T136" i="47"/>
  <c r="T122" i="47"/>
  <c r="T99" i="47"/>
  <c r="T78" i="47"/>
  <c r="T40" i="47"/>
  <c r="T35" i="47"/>
  <c r="T34" i="47"/>
  <c r="T20" i="47"/>
  <c r="T13" i="47"/>
  <c r="T10" i="47"/>
  <c r="AC3" i="47"/>
  <c r="AA10" i="47"/>
  <c r="L11" i="47"/>
  <c r="C14" i="47"/>
  <c r="K14" i="47"/>
  <c r="K36" i="47" s="1"/>
  <c r="S14" i="47"/>
  <c r="S36" i="47" s="1"/>
  <c r="L15" i="47"/>
  <c r="L16" i="47"/>
  <c r="L17" i="47"/>
  <c r="L18" i="47"/>
  <c r="L19" i="47"/>
  <c r="D21" i="47"/>
  <c r="T21" i="47"/>
  <c r="D22" i="47"/>
  <c r="T22" i="47"/>
  <c r="D23" i="47"/>
  <c r="T23" i="47"/>
  <c r="D24" i="47"/>
  <c r="T24" i="47"/>
  <c r="D25" i="47"/>
  <c r="T25" i="47"/>
  <c r="D26" i="47"/>
  <c r="T26" i="47"/>
  <c r="D27" i="47"/>
  <c r="T27" i="47"/>
  <c r="D28" i="47"/>
  <c r="T28" i="47"/>
  <c r="D29" i="47"/>
  <c r="T29" i="47"/>
  <c r="D30" i="47"/>
  <c r="T30" i="47"/>
  <c r="D31" i="47"/>
  <c r="T31" i="47"/>
  <c r="D32" i="47"/>
  <c r="T32" i="47"/>
  <c r="D33" i="47"/>
  <c r="T33" i="47"/>
  <c r="L37" i="47"/>
  <c r="L38" i="47"/>
  <c r="L39" i="47"/>
  <c r="D41" i="47"/>
  <c r="T41" i="47"/>
  <c r="D42" i="47"/>
  <c r="T42" i="47"/>
  <c r="D43" i="47"/>
  <c r="T43" i="47"/>
  <c r="D44" i="47"/>
  <c r="T44" i="47"/>
  <c r="D45" i="47"/>
  <c r="T45" i="47"/>
  <c r="D46" i="47"/>
  <c r="T46" i="47"/>
  <c r="D47" i="47"/>
  <c r="T47" i="47"/>
  <c r="D48" i="47"/>
  <c r="T48" i="47"/>
  <c r="D49" i="47"/>
  <c r="T49" i="47"/>
  <c r="D50" i="47"/>
  <c r="T50" i="47"/>
  <c r="D51" i="47"/>
  <c r="T51" i="47"/>
  <c r="L52" i="47"/>
  <c r="L53" i="47"/>
  <c r="L54" i="47"/>
  <c r="L55" i="47"/>
  <c r="L56" i="47"/>
  <c r="L57" i="47"/>
  <c r="L58" i="47"/>
  <c r="L59" i="47"/>
  <c r="J155" i="47"/>
  <c r="J153" i="47"/>
  <c r="J124" i="47"/>
  <c r="J122" i="47"/>
  <c r="J164" i="47"/>
  <c r="J163" i="47"/>
  <c r="J162" i="47"/>
  <c r="J160" i="47"/>
  <c r="J159" i="47"/>
  <c r="J158" i="47"/>
  <c r="J157" i="47"/>
  <c r="J156" i="47"/>
  <c r="J154" i="47"/>
  <c r="J152" i="47"/>
  <c r="J151" i="47"/>
  <c r="J150" i="47"/>
  <c r="J149" i="47"/>
  <c r="J148" i="47"/>
  <c r="J147" i="47"/>
  <c r="J146" i="47"/>
  <c r="J144" i="47"/>
  <c r="J143" i="47"/>
  <c r="J140" i="47"/>
  <c r="J139" i="47"/>
  <c r="J138" i="47"/>
  <c r="J137" i="47"/>
  <c r="J136" i="47"/>
  <c r="J135" i="47"/>
  <c r="J134" i="47"/>
  <c r="J133" i="47"/>
  <c r="J132" i="47"/>
  <c r="J131" i="47"/>
  <c r="J130" i="47"/>
  <c r="J129" i="47"/>
  <c r="J128" i="47"/>
  <c r="J127" i="47"/>
  <c r="J126" i="47"/>
  <c r="J125" i="47"/>
  <c r="J123" i="47"/>
  <c r="J121" i="47"/>
  <c r="J120" i="47"/>
  <c r="J119" i="47"/>
  <c r="J118" i="47"/>
  <c r="J117" i="47"/>
  <c r="J116" i="47"/>
  <c r="J115" i="47"/>
  <c r="J114" i="47"/>
  <c r="J113" i="47"/>
  <c r="J112" i="47"/>
  <c r="J111" i="47"/>
  <c r="J110" i="47"/>
  <c r="J109" i="47"/>
  <c r="J108" i="47"/>
  <c r="J107" i="47"/>
  <c r="J106" i="47"/>
  <c r="J105" i="47"/>
  <c r="J104" i="47"/>
  <c r="J103" i="47"/>
  <c r="J102" i="47"/>
  <c r="J101" i="47"/>
  <c r="J100" i="47"/>
  <c r="J99" i="47"/>
  <c r="J97" i="47"/>
  <c r="J95" i="47"/>
  <c r="J94" i="47"/>
  <c r="J93" i="47"/>
  <c r="J92" i="47"/>
  <c r="J91" i="47"/>
  <c r="J90" i="47"/>
  <c r="J89" i="47"/>
  <c r="J88" i="47"/>
  <c r="J87" i="47"/>
  <c r="J86" i="47"/>
  <c r="J85" i="47"/>
  <c r="J84" i="47"/>
  <c r="J83" i="47"/>
  <c r="J82" i="47"/>
  <c r="J81" i="47"/>
  <c r="J80" i="47"/>
  <c r="J79" i="47"/>
  <c r="J78" i="47"/>
  <c r="J76" i="47"/>
  <c r="J74" i="47"/>
  <c r="J73" i="47"/>
  <c r="J72" i="47"/>
  <c r="J71" i="47"/>
  <c r="J70" i="47"/>
  <c r="J69" i="47"/>
  <c r="J68" i="47"/>
  <c r="J67" i="47"/>
  <c r="J66" i="47"/>
  <c r="J65" i="47"/>
  <c r="J64" i="47"/>
  <c r="J63" i="47"/>
  <c r="J62" i="47"/>
  <c r="J61" i="47"/>
  <c r="J60" i="47"/>
  <c r="J59" i="47"/>
  <c r="J58" i="47"/>
  <c r="J57" i="47"/>
  <c r="J56" i="47"/>
  <c r="J55" i="47"/>
  <c r="J54" i="47"/>
  <c r="J53" i="47"/>
  <c r="J52" i="47"/>
  <c r="J51" i="47"/>
  <c r="J50" i="47"/>
  <c r="J49" i="47"/>
  <c r="J48" i="47"/>
  <c r="J47" i="47"/>
  <c r="J46" i="47"/>
  <c r="J45" i="47"/>
  <c r="J44" i="47"/>
  <c r="J43" i="47"/>
  <c r="J42" i="47"/>
  <c r="J41" i="47"/>
  <c r="J40" i="47"/>
  <c r="J39" i="47"/>
  <c r="J38" i="47"/>
  <c r="J37" i="47"/>
  <c r="J35" i="47"/>
  <c r="J34" i="47"/>
  <c r="J33" i="47"/>
  <c r="J32" i="47"/>
  <c r="J31" i="47"/>
  <c r="J30" i="47"/>
  <c r="J29" i="47"/>
  <c r="J28" i="47"/>
  <c r="J27" i="47"/>
  <c r="J26" i="47"/>
  <c r="J25" i="47"/>
  <c r="J24" i="47"/>
  <c r="J23" i="47"/>
  <c r="J22" i="47"/>
  <c r="J21" i="47"/>
  <c r="J20" i="47"/>
  <c r="J19" i="47"/>
  <c r="J18" i="47"/>
  <c r="J17" i="47"/>
  <c r="J16" i="47"/>
  <c r="J15" i="47"/>
  <c r="J13" i="47"/>
  <c r="J11" i="47"/>
  <c r="J10" i="47"/>
  <c r="J98" i="47"/>
  <c r="J96" i="47"/>
  <c r="J77" i="47"/>
  <c r="J75" i="47"/>
  <c r="R155" i="47"/>
  <c r="R153" i="47"/>
  <c r="R124" i="47"/>
  <c r="R122" i="47"/>
  <c r="R164" i="47"/>
  <c r="R163" i="47"/>
  <c r="R162" i="47"/>
  <c r="R160" i="47"/>
  <c r="R159" i="47"/>
  <c r="R158" i="47"/>
  <c r="R157" i="47"/>
  <c r="R156" i="47"/>
  <c r="R154" i="47"/>
  <c r="R152" i="47"/>
  <c r="R151" i="47"/>
  <c r="R150" i="47"/>
  <c r="R149" i="47"/>
  <c r="R148" i="47"/>
  <c r="R147" i="47"/>
  <c r="R146" i="47"/>
  <c r="R144" i="47"/>
  <c r="R143" i="47"/>
  <c r="R140" i="47"/>
  <c r="R139" i="47"/>
  <c r="R138" i="47"/>
  <c r="R137" i="47"/>
  <c r="R136" i="47"/>
  <c r="R135" i="47"/>
  <c r="R134" i="47"/>
  <c r="R133" i="47"/>
  <c r="R132" i="47"/>
  <c r="R131" i="47"/>
  <c r="R130" i="47"/>
  <c r="R129" i="47"/>
  <c r="R128" i="47"/>
  <c r="R127" i="47"/>
  <c r="R126" i="47"/>
  <c r="R125" i="47"/>
  <c r="R123" i="47"/>
  <c r="R121" i="47"/>
  <c r="R120" i="47"/>
  <c r="R119" i="47"/>
  <c r="R118" i="47"/>
  <c r="R117" i="47"/>
  <c r="R116" i="47"/>
  <c r="R115" i="47"/>
  <c r="R114" i="47"/>
  <c r="R113" i="47"/>
  <c r="R112" i="47"/>
  <c r="R111" i="47"/>
  <c r="R110" i="47"/>
  <c r="R109" i="47"/>
  <c r="R108" i="47"/>
  <c r="R107" i="47"/>
  <c r="R106" i="47"/>
  <c r="R105" i="47"/>
  <c r="R104" i="47"/>
  <c r="R103" i="47"/>
  <c r="R102" i="47"/>
  <c r="R101" i="47"/>
  <c r="R100" i="47"/>
  <c r="R99" i="47"/>
  <c r="R97" i="47"/>
  <c r="R95" i="47"/>
  <c r="R94" i="47"/>
  <c r="R93" i="47"/>
  <c r="R92" i="47"/>
  <c r="R91" i="47"/>
  <c r="R90" i="47"/>
  <c r="R89" i="47"/>
  <c r="R88" i="47"/>
  <c r="R87" i="47"/>
  <c r="R86" i="47"/>
  <c r="R85" i="47"/>
  <c r="R84" i="47"/>
  <c r="R83" i="47"/>
  <c r="R82" i="47"/>
  <c r="R81" i="47"/>
  <c r="R80" i="47"/>
  <c r="R79" i="47"/>
  <c r="R78" i="47"/>
  <c r="R76" i="47"/>
  <c r="R74" i="47"/>
  <c r="R73" i="47"/>
  <c r="R72" i="47"/>
  <c r="R71" i="47"/>
  <c r="R70" i="47"/>
  <c r="R69" i="47"/>
  <c r="R68" i="47"/>
  <c r="R67" i="47"/>
  <c r="R66" i="47"/>
  <c r="R65" i="47"/>
  <c r="R64" i="47"/>
  <c r="R63" i="47"/>
  <c r="R62" i="47"/>
  <c r="R61" i="47"/>
  <c r="R60" i="47"/>
  <c r="R59" i="47"/>
  <c r="R58" i="47"/>
  <c r="R57" i="47"/>
  <c r="R56" i="47"/>
  <c r="R55" i="47"/>
  <c r="R54" i="47"/>
  <c r="R53" i="47"/>
  <c r="R52" i="47"/>
  <c r="R51" i="47"/>
  <c r="R50" i="47"/>
  <c r="R49" i="47"/>
  <c r="R48" i="47"/>
  <c r="R47" i="47"/>
  <c r="R46" i="47"/>
  <c r="R45" i="47"/>
  <c r="R44" i="47"/>
  <c r="R43" i="47"/>
  <c r="R42" i="47"/>
  <c r="R41" i="47"/>
  <c r="R40" i="47"/>
  <c r="R39" i="47"/>
  <c r="R38" i="47"/>
  <c r="R37" i="47"/>
  <c r="R35" i="47"/>
  <c r="R34" i="47"/>
  <c r="R33" i="47"/>
  <c r="R32" i="47"/>
  <c r="R31" i="47"/>
  <c r="R30" i="47"/>
  <c r="R29" i="47"/>
  <c r="R28" i="47"/>
  <c r="R27" i="47"/>
  <c r="R26" i="47"/>
  <c r="R25" i="47"/>
  <c r="R24" i="47"/>
  <c r="R23" i="47"/>
  <c r="R22" i="47"/>
  <c r="R21" i="47"/>
  <c r="R20" i="47"/>
  <c r="R19" i="47"/>
  <c r="R18" i="47"/>
  <c r="R17" i="47"/>
  <c r="R16" i="47"/>
  <c r="R15" i="47"/>
  <c r="R13" i="47"/>
  <c r="R11" i="47"/>
  <c r="R10" i="47"/>
  <c r="R98" i="47"/>
  <c r="R96" i="47"/>
  <c r="R77" i="47"/>
  <c r="R75" i="47"/>
  <c r="Z155" i="47"/>
  <c r="Z153" i="47"/>
  <c r="Z124" i="47"/>
  <c r="Z122" i="47"/>
  <c r="Z164" i="47"/>
  <c r="Z163" i="47"/>
  <c r="Z162" i="47"/>
  <c r="Z160" i="47"/>
  <c r="Z159" i="47"/>
  <c r="Z158" i="47"/>
  <c r="Z157" i="47"/>
  <c r="Z156" i="47"/>
  <c r="Z154" i="47"/>
  <c r="Z152" i="47"/>
  <c r="Z151" i="47"/>
  <c r="Z150" i="47"/>
  <c r="Z149" i="47"/>
  <c r="Z148" i="47"/>
  <c r="Z147" i="47"/>
  <c r="Z146" i="47"/>
  <c r="Z144" i="47"/>
  <c r="Z143" i="47"/>
  <c r="Z140" i="47"/>
  <c r="Z139" i="47"/>
  <c r="Z138" i="47"/>
  <c r="Z137" i="47"/>
  <c r="Z136" i="47"/>
  <c r="Z135" i="47"/>
  <c r="Z134" i="47"/>
  <c r="Z133" i="47"/>
  <c r="Z132" i="47"/>
  <c r="Z131" i="47"/>
  <c r="Z130" i="47"/>
  <c r="Z129" i="47"/>
  <c r="Z128" i="47"/>
  <c r="Z127" i="47"/>
  <c r="Z126" i="47"/>
  <c r="Z125" i="47"/>
  <c r="Z123" i="47"/>
  <c r="Z121" i="47"/>
  <c r="Z120" i="47"/>
  <c r="Z119" i="47"/>
  <c r="Z118" i="47"/>
  <c r="Z117" i="47"/>
  <c r="Z116" i="47"/>
  <c r="Z115" i="47"/>
  <c r="Z114" i="47"/>
  <c r="Z113" i="47"/>
  <c r="Z112" i="47"/>
  <c r="Z111" i="47"/>
  <c r="Z110" i="47"/>
  <c r="Z109" i="47"/>
  <c r="Z108" i="47"/>
  <c r="Z107" i="47"/>
  <c r="Z106" i="47"/>
  <c r="Z105" i="47"/>
  <c r="Z104" i="47"/>
  <c r="Z103" i="47"/>
  <c r="Z102" i="47"/>
  <c r="Z101" i="47"/>
  <c r="Z100" i="47"/>
  <c r="Z99" i="47"/>
  <c r="Z97" i="47"/>
  <c r="Z95" i="47"/>
  <c r="Z94" i="47"/>
  <c r="Z93" i="47"/>
  <c r="Z92" i="47"/>
  <c r="Z91" i="47"/>
  <c r="Z90" i="47"/>
  <c r="Z89" i="47"/>
  <c r="Z88" i="47"/>
  <c r="Z87" i="47"/>
  <c r="Z86" i="47"/>
  <c r="Z85" i="47"/>
  <c r="Z84" i="47"/>
  <c r="Z83" i="47"/>
  <c r="Z82" i="47"/>
  <c r="Z81" i="47"/>
  <c r="Z80" i="47"/>
  <c r="Z79" i="47"/>
  <c r="Z78" i="47"/>
  <c r="Z76" i="47"/>
  <c r="Z74" i="47"/>
  <c r="Z73" i="47"/>
  <c r="Z72" i="47"/>
  <c r="Z71" i="47"/>
  <c r="Z70" i="47"/>
  <c r="Z69" i="47"/>
  <c r="Z68" i="47"/>
  <c r="Z67" i="47"/>
  <c r="Z66" i="47"/>
  <c r="Z65" i="47"/>
  <c r="Z64" i="47"/>
  <c r="Z63" i="47"/>
  <c r="Z62" i="47"/>
  <c r="Z61" i="47"/>
  <c r="Z60" i="47"/>
  <c r="Z59" i="47"/>
  <c r="Z58" i="47"/>
  <c r="Z57" i="47"/>
  <c r="Z56" i="47"/>
  <c r="Z55" i="47"/>
  <c r="Z54" i="47"/>
  <c r="Z53" i="47"/>
  <c r="Z52" i="47"/>
  <c r="Z51" i="47"/>
  <c r="Z50" i="47"/>
  <c r="Z49" i="47"/>
  <c r="Z48" i="47"/>
  <c r="Z47" i="47"/>
  <c r="Z46" i="47"/>
  <c r="Z45" i="47"/>
  <c r="Z44" i="47"/>
  <c r="Z43" i="47"/>
  <c r="Z42" i="47"/>
  <c r="Z41" i="47"/>
  <c r="Z40" i="47"/>
  <c r="Z39" i="47"/>
  <c r="Z38" i="47"/>
  <c r="Z37" i="47"/>
  <c r="Z35" i="47"/>
  <c r="Z34" i="47"/>
  <c r="Z33" i="47"/>
  <c r="Z32" i="47"/>
  <c r="Z31" i="47"/>
  <c r="Z30" i="47"/>
  <c r="Z29" i="47"/>
  <c r="Z28" i="47"/>
  <c r="Z27" i="47"/>
  <c r="Z26" i="47"/>
  <c r="Z25" i="47"/>
  <c r="Z24" i="47"/>
  <c r="Z23" i="47"/>
  <c r="Z22" i="47"/>
  <c r="Z21" i="47"/>
  <c r="Z20" i="47"/>
  <c r="Z19" i="47"/>
  <c r="Z18" i="47"/>
  <c r="Z17" i="47"/>
  <c r="Z16" i="47"/>
  <c r="Z15" i="47"/>
  <c r="Z13" i="47"/>
  <c r="Z11" i="47"/>
  <c r="Z10" i="47"/>
  <c r="Z98" i="47"/>
  <c r="Z96" i="47"/>
  <c r="Z77" i="47"/>
  <c r="Z75" i="47"/>
  <c r="AB3" i="47"/>
  <c r="AB4" i="47"/>
  <c r="AB5" i="47"/>
  <c r="AB6" i="47"/>
  <c r="AB7" i="47"/>
  <c r="AB8" i="47"/>
  <c r="D10" i="47"/>
  <c r="H11" i="47"/>
  <c r="X11" i="47"/>
  <c r="I14" i="47"/>
  <c r="I36" i="47" s="1"/>
  <c r="Q14" i="47"/>
  <c r="Q36" i="47" s="1"/>
  <c r="R36" i="47" s="1"/>
  <c r="Y14" i="47"/>
  <c r="Y36" i="47" s="1"/>
  <c r="Z36" i="47" s="1"/>
  <c r="H15" i="47"/>
  <c r="X15" i="47"/>
  <c r="H16" i="47"/>
  <c r="X16" i="47"/>
  <c r="H17" i="47"/>
  <c r="X17" i="47"/>
  <c r="H18" i="47"/>
  <c r="X18" i="47"/>
  <c r="H19" i="47"/>
  <c r="X19" i="47"/>
  <c r="P21" i="47"/>
  <c r="P22" i="47"/>
  <c r="P23" i="47"/>
  <c r="P24" i="47"/>
  <c r="P25" i="47"/>
  <c r="P26" i="47"/>
  <c r="P27" i="47"/>
  <c r="P28" i="47"/>
  <c r="P29" i="47"/>
  <c r="P30" i="47"/>
  <c r="P31" i="47"/>
  <c r="P32" i="47"/>
  <c r="P33" i="47"/>
  <c r="H37" i="47"/>
  <c r="X37" i="47"/>
  <c r="H38" i="47"/>
  <c r="X38" i="47"/>
  <c r="P41" i="47"/>
  <c r="P42" i="47"/>
  <c r="P43" i="47"/>
  <c r="P44" i="47"/>
  <c r="P45" i="47"/>
  <c r="P46" i="47"/>
  <c r="P47" i="47"/>
  <c r="P48" i="47"/>
  <c r="P49" i="47"/>
  <c r="P50" i="47"/>
  <c r="D52" i="47"/>
  <c r="D53" i="47"/>
  <c r="D54" i="47"/>
  <c r="D55" i="47"/>
  <c r="D56" i="47"/>
  <c r="D57" i="47"/>
  <c r="D58" i="47"/>
  <c r="D164" i="47"/>
  <c r="D163" i="47"/>
  <c r="D162" i="47"/>
  <c r="D158" i="47"/>
  <c r="D157" i="47"/>
  <c r="D156" i="47"/>
  <c r="D154" i="47"/>
  <c r="D152" i="47"/>
  <c r="D151" i="47"/>
  <c r="D150" i="47"/>
  <c r="D149" i="47"/>
  <c r="D148" i="47"/>
  <c r="D147" i="47"/>
  <c r="D146" i="47"/>
  <c r="D144" i="47"/>
  <c r="D143" i="47"/>
  <c r="D140" i="47"/>
  <c r="D160" i="47"/>
  <c r="D159" i="47"/>
  <c r="D139" i="47"/>
  <c r="D125" i="47"/>
  <c r="D155" i="47"/>
  <c r="D153" i="47"/>
  <c r="D121" i="47"/>
  <c r="D120" i="47"/>
  <c r="D119" i="47"/>
  <c r="D118" i="47"/>
  <c r="D117" i="47"/>
  <c r="D116" i="47"/>
  <c r="D115" i="47"/>
  <c r="D114" i="47"/>
  <c r="D113" i="47"/>
  <c r="D112" i="47"/>
  <c r="D111" i="47"/>
  <c r="D110" i="47"/>
  <c r="D109" i="47"/>
  <c r="D108" i="47"/>
  <c r="D107" i="47"/>
  <c r="D98" i="47"/>
  <c r="D96" i="47"/>
  <c r="D77" i="47"/>
  <c r="D75" i="47"/>
  <c r="D138" i="47"/>
  <c r="D137" i="47"/>
  <c r="D136" i="47"/>
  <c r="D124" i="47"/>
  <c r="D135" i="47"/>
  <c r="D134" i="47"/>
  <c r="D133" i="47"/>
  <c r="D132" i="47"/>
  <c r="D131" i="47"/>
  <c r="D130" i="47"/>
  <c r="D129" i="47"/>
  <c r="D128" i="47"/>
  <c r="D127" i="47"/>
  <c r="D126" i="47"/>
  <c r="D123" i="47"/>
  <c r="D106" i="47"/>
  <c r="D105" i="47"/>
  <c r="D104" i="47"/>
  <c r="D103" i="47"/>
  <c r="D102" i="47"/>
  <c r="D101" i="47"/>
  <c r="D100" i="47"/>
  <c r="D97" i="47"/>
  <c r="D95" i="47"/>
  <c r="D94" i="47"/>
  <c r="D93" i="47"/>
  <c r="D92" i="47"/>
  <c r="D91" i="47"/>
  <c r="D90" i="47"/>
  <c r="D89" i="47"/>
  <c r="D88" i="47"/>
  <c r="D87" i="47"/>
  <c r="D86" i="47"/>
  <c r="D85" i="47"/>
  <c r="D84" i="47"/>
  <c r="D83" i="47"/>
  <c r="D82" i="47"/>
  <c r="D81" i="47"/>
  <c r="D80" i="47"/>
  <c r="D79" i="47"/>
  <c r="D76" i="47"/>
  <c r="D74" i="47"/>
  <c r="D73" i="47"/>
  <c r="D72" i="47"/>
  <c r="D71" i="47"/>
  <c r="D70" i="47"/>
  <c r="D69" i="47"/>
  <c r="D68" i="47"/>
  <c r="D67" i="47"/>
  <c r="D66" i="47"/>
  <c r="D65" i="47"/>
  <c r="D64" i="47"/>
  <c r="D63" i="47"/>
  <c r="D62" i="47"/>
  <c r="D61" i="47"/>
  <c r="D60" i="47"/>
  <c r="D122" i="47"/>
  <c r="D99" i="47"/>
  <c r="D78" i="47"/>
  <c r="D40" i="47"/>
  <c r="D35" i="47"/>
  <c r="D34" i="47"/>
  <c r="D20" i="47"/>
  <c r="D14" i="47"/>
  <c r="D13" i="47"/>
  <c r="H155" i="47"/>
  <c r="H153" i="47"/>
  <c r="H160" i="47"/>
  <c r="H159" i="47"/>
  <c r="H139" i="47"/>
  <c r="H125" i="47"/>
  <c r="H164" i="47"/>
  <c r="H163" i="47"/>
  <c r="H162" i="47"/>
  <c r="H158" i="47"/>
  <c r="H157" i="47"/>
  <c r="H156" i="47"/>
  <c r="H154" i="47"/>
  <c r="H152" i="47"/>
  <c r="H151" i="47"/>
  <c r="H150" i="47"/>
  <c r="H149" i="47"/>
  <c r="H148" i="47"/>
  <c r="H147" i="47"/>
  <c r="H146" i="47"/>
  <c r="H144" i="47"/>
  <c r="H143" i="47"/>
  <c r="H140" i="47"/>
  <c r="H138" i="47"/>
  <c r="H137" i="47"/>
  <c r="H136" i="47"/>
  <c r="H122" i="47"/>
  <c r="H106" i="47"/>
  <c r="H105" i="47"/>
  <c r="H104" i="47"/>
  <c r="H103" i="47"/>
  <c r="H102" i="47"/>
  <c r="H101" i="47"/>
  <c r="H100" i="47"/>
  <c r="H97" i="47"/>
  <c r="H95" i="47"/>
  <c r="H94" i="47"/>
  <c r="H93" i="47"/>
  <c r="H92" i="47"/>
  <c r="H91" i="47"/>
  <c r="H90" i="47"/>
  <c r="H89" i="47"/>
  <c r="H88" i="47"/>
  <c r="H87" i="47"/>
  <c r="H86" i="47"/>
  <c r="H85" i="47"/>
  <c r="H84" i="47"/>
  <c r="H83" i="47"/>
  <c r="H82" i="47"/>
  <c r="H81" i="47"/>
  <c r="H80" i="47"/>
  <c r="H79" i="47"/>
  <c r="H76" i="47"/>
  <c r="H74" i="47"/>
  <c r="H73" i="47"/>
  <c r="H72" i="47"/>
  <c r="H71" i="47"/>
  <c r="H70" i="47"/>
  <c r="H69" i="47"/>
  <c r="H68" i="47"/>
  <c r="H67" i="47"/>
  <c r="H66" i="47"/>
  <c r="H65" i="47"/>
  <c r="H64" i="47"/>
  <c r="H63" i="47"/>
  <c r="H62" i="47"/>
  <c r="H61" i="47"/>
  <c r="H60" i="47"/>
  <c r="H59" i="47"/>
  <c r="H58" i="47"/>
  <c r="H57" i="47"/>
  <c r="H56" i="47"/>
  <c r="H55" i="47"/>
  <c r="H54" i="47"/>
  <c r="H53" i="47"/>
  <c r="H52" i="47"/>
  <c r="H121" i="47"/>
  <c r="H120" i="47"/>
  <c r="H119" i="47"/>
  <c r="H118" i="47"/>
  <c r="H117" i="47"/>
  <c r="H116" i="47"/>
  <c r="H115" i="47"/>
  <c r="H114" i="47"/>
  <c r="H113" i="47"/>
  <c r="H112" i="47"/>
  <c r="H111" i="47"/>
  <c r="H110" i="47"/>
  <c r="H109" i="47"/>
  <c r="H108" i="47"/>
  <c r="H107" i="47"/>
  <c r="H124" i="47"/>
  <c r="H98" i="47"/>
  <c r="H96" i="47"/>
  <c r="H77" i="47"/>
  <c r="H75" i="47"/>
  <c r="H135" i="47"/>
  <c r="H134" i="47"/>
  <c r="H133" i="47"/>
  <c r="H132" i="47"/>
  <c r="H131" i="47"/>
  <c r="H130" i="47"/>
  <c r="H129" i="47"/>
  <c r="H128" i="47"/>
  <c r="H127" i="47"/>
  <c r="H126" i="47"/>
  <c r="H123" i="47"/>
  <c r="H99" i="47"/>
  <c r="H78" i="47"/>
  <c r="H40" i="47"/>
  <c r="H35" i="47"/>
  <c r="H34" i="47"/>
  <c r="H20" i="47"/>
  <c r="H13" i="47"/>
  <c r="H10" i="47"/>
  <c r="P155" i="47"/>
  <c r="P153" i="47"/>
  <c r="P160" i="47"/>
  <c r="P159" i="47"/>
  <c r="P139" i="47"/>
  <c r="P125" i="47"/>
  <c r="P164" i="47"/>
  <c r="P163" i="47"/>
  <c r="P162" i="47"/>
  <c r="P158" i="47"/>
  <c r="P157" i="47"/>
  <c r="P156" i="47"/>
  <c r="P154" i="47"/>
  <c r="P152" i="47"/>
  <c r="P151" i="47"/>
  <c r="P150" i="47"/>
  <c r="P149" i="47"/>
  <c r="P148" i="47"/>
  <c r="P147" i="47"/>
  <c r="P146" i="47"/>
  <c r="P144" i="47"/>
  <c r="P143" i="47"/>
  <c r="P140" i="47"/>
  <c r="P138" i="47"/>
  <c r="P137" i="47"/>
  <c r="P136" i="47"/>
  <c r="P124" i="47"/>
  <c r="P106" i="47"/>
  <c r="P105" i="47"/>
  <c r="P104" i="47"/>
  <c r="P103" i="47"/>
  <c r="P102" i="47"/>
  <c r="P101" i="47"/>
  <c r="P100" i="47"/>
  <c r="P97" i="47"/>
  <c r="P95" i="47"/>
  <c r="P94" i="47"/>
  <c r="P93" i="47"/>
  <c r="P92" i="47"/>
  <c r="P91" i="47"/>
  <c r="P90" i="47"/>
  <c r="P89" i="47"/>
  <c r="P88" i="47"/>
  <c r="P87" i="47"/>
  <c r="P86" i="47"/>
  <c r="P85" i="47"/>
  <c r="P84" i="47"/>
  <c r="P83" i="47"/>
  <c r="P82" i="47"/>
  <c r="P81" i="47"/>
  <c r="P80" i="47"/>
  <c r="P79" i="47"/>
  <c r="P76" i="47"/>
  <c r="P74" i="47"/>
  <c r="P73" i="47"/>
  <c r="P72" i="47"/>
  <c r="P71" i="47"/>
  <c r="P70" i="47"/>
  <c r="P69" i="47"/>
  <c r="P68" i="47"/>
  <c r="P67" i="47"/>
  <c r="P66" i="47"/>
  <c r="P65" i="47"/>
  <c r="P64" i="47"/>
  <c r="P63" i="47"/>
  <c r="P62" i="47"/>
  <c r="P61" i="47"/>
  <c r="P60" i="47"/>
  <c r="P59" i="47"/>
  <c r="P58" i="47"/>
  <c r="P57" i="47"/>
  <c r="P56" i="47"/>
  <c r="P55" i="47"/>
  <c r="P54" i="47"/>
  <c r="P53" i="47"/>
  <c r="P52" i="47"/>
  <c r="P135" i="47"/>
  <c r="P134" i="47"/>
  <c r="P133" i="47"/>
  <c r="P132" i="47"/>
  <c r="P131" i="47"/>
  <c r="P130" i="47"/>
  <c r="P129" i="47"/>
  <c r="P128" i="47"/>
  <c r="P127" i="47"/>
  <c r="P126" i="47"/>
  <c r="P123" i="47"/>
  <c r="P122" i="47"/>
  <c r="P98" i="47"/>
  <c r="P96" i="47"/>
  <c r="P77" i="47"/>
  <c r="P75" i="47"/>
  <c r="P121" i="47"/>
  <c r="P120" i="47"/>
  <c r="P119" i="47"/>
  <c r="P118" i="47"/>
  <c r="P117" i="47"/>
  <c r="P116" i="47"/>
  <c r="P115" i="47"/>
  <c r="P114" i="47"/>
  <c r="P113" i="47"/>
  <c r="P112" i="47"/>
  <c r="P111" i="47"/>
  <c r="P110" i="47"/>
  <c r="P109" i="47"/>
  <c r="P108" i="47"/>
  <c r="P107" i="47"/>
  <c r="P99" i="47"/>
  <c r="P78" i="47"/>
  <c r="P40" i="47"/>
  <c r="P35" i="47"/>
  <c r="P34" i="47"/>
  <c r="P20" i="47"/>
  <c r="P13" i="47"/>
  <c r="P10" i="47"/>
  <c r="X155" i="47"/>
  <c r="X153" i="47"/>
  <c r="X160" i="47"/>
  <c r="X159" i="47"/>
  <c r="X139" i="47"/>
  <c r="X125" i="47"/>
  <c r="X164" i="47"/>
  <c r="X163" i="47"/>
  <c r="X162" i="47"/>
  <c r="X158" i="47"/>
  <c r="X157" i="47"/>
  <c r="X156" i="47"/>
  <c r="X154" i="47"/>
  <c r="X152" i="47"/>
  <c r="X151" i="47"/>
  <c r="X150" i="47"/>
  <c r="X149" i="47"/>
  <c r="X148" i="47"/>
  <c r="X147" i="47"/>
  <c r="X146" i="47"/>
  <c r="X144" i="47"/>
  <c r="X143" i="47"/>
  <c r="X140" i="47"/>
  <c r="X138" i="47"/>
  <c r="X137" i="47"/>
  <c r="X136" i="47"/>
  <c r="X122" i="47"/>
  <c r="X106" i="47"/>
  <c r="X105" i="47"/>
  <c r="X104" i="47"/>
  <c r="X103" i="47"/>
  <c r="X102" i="47"/>
  <c r="X101" i="47"/>
  <c r="X100" i="47"/>
  <c r="X97" i="47"/>
  <c r="X95" i="47"/>
  <c r="X94" i="47"/>
  <c r="X93" i="47"/>
  <c r="X92" i="47"/>
  <c r="X91" i="47"/>
  <c r="X90" i="47"/>
  <c r="X89" i="47"/>
  <c r="X88" i="47"/>
  <c r="X87" i="47"/>
  <c r="X86" i="47"/>
  <c r="X85" i="47"/>
  <c r="X84" i="47"/>
  <c r="X83" i="47"/>
  <c r="X82" i="47"/>
  <c r="X81" i="47"/>
  <c r="X80" i="47"/>
  <c r="X79" i="47"/>
  <c r="X76" i="47"/>
  <c r="X74" i="47"/>
  <c r="X73" i="47"/>
  <c r="X72" i="47"/>
  <c r="X71" i="47"/>
  <c r="X70" i="47"/>
  <c r="X69" i="47"/>
  <c r="X68" i="47"/>
  <c r="X67" i="47"/>
  <c r="X66" i="47"/>
  <c r="X65" i="47"/>
  <c r="X64" i="47"/>
  <c r="X63" i="47"/>
  <c r="X62" i="47"/>
  <c r="X61" i="47"/>
  <c r="X60" i="47"/>
  <c r="X59" i="47"/>
  <c r="X58" i="47"/>
  <c r="X57" i="47"/>
  <c r="X56" i="47"/>
  <c r="X55" i="47"/>
  <c r="X54" i="47"/>
  <c r="X53" i="47"/>
  <c r="X52" i="47"/>
  <c r="X121" i="47"/>
  <c r="X120" i="47"/>
  <c r="X119" i="47"/>
  <c r="X118" i="47"/>
  <c r="X117" i="47"/>
  <c r="X116" i="47"/>
  <c r="X115" i="47"/>
  <c r="X114" i="47"/>
  <c r="X113" i="47"/>
  <c r="X112" i="47"/>
  <c r="X111" i="47"/>
  <c r="X110" i="47"/>
  <c r="X109" i="47"/>
  <c r="X108" i="47"/>
  <c r="X107" i="47"/>
  <c r="X124" i="47"/>
  <c r="X98" i="47"/>
  <c r="X96" i="47"/>
  <c r="X77" i="47"/>
  <c r="X75" i="47"/>
  <c r="X135" i="47"/>
  <c r="X134" i="47"/>
  <c r="X133" i="47"/>
  <c r="X132" i="47"/>
  <c r="X131" i="47"/>
  <c r="X130" i="47"/>
  <c r="X129" i="47"/>
  <c r="X128" i="47"/>
  <c r="X127" i="47"/>
  <c r="X126" i="47"/>
  <c r="X123" i="47"/>
  <c r="X99" i="47"/>
  <c r="X78" i="47"/>
  <c r="X40" i="47"/>
  <c r="X35" i="47"/>
  <c r="X34" i="47"/>
  <c r="X20" i="47"/>
  <c r="X13" i="47"/>
  <c r="X10" i="47"/>
  <c r="AB10" i="47"/>
  <c r="D11" i="47"/>
  <c r="G14" i="47"/>
  <c r="G36" i="47" s="1"/>
  <c r="O14" i="47"/>
  <c r="O36" i="47" s="1"/>
  <c r="W14" i="47"/>
  <c r="W36" i="47" s="1"/>
  <c r="X36" i="47" s="1"/>
  <c r="D15" i="47"/>
  <c r="D16" i="47"/>
  <c r="D17" i="47"/>
  <c r="D18" i="47"/>
  <c r="D19" i="47"/>
  <c r="AA20" i="47"/>
  <c r="AC20" i="47" s="1"/>
  <c r="L23" i="47"/>
  <c r="L24" i="47"/>
  <c r="L25" i="47"/>
  <c r="L26" i="47"/>
  <c r="L27" i="47"/>
  <c r="L28" i="47"/>
  <c r="L29" i="47"/>
  <c r="L30" i="47"/>
  <c r="L31" i="47"/>
  <c r="L32" i="47"/>
  <c r="L33" i="47"/>
  <c r="D37" i="47"/>
  <c r="T37" i="47"/>
  <c r="D38" i="47"/>
  <c r="T38" i="47"/>
  <c r="D39" i="47"/>
  <c r="T39" i="47"/>
  <c r="AA40" i="47"/>
  <c r="AC40" i="47" s="1"/>
  <c r="L41" i="47"/>
  <c r="L42" i="47"/>
  <c r="L43" i="47"/>
  <c r="L44" i="47"/>
  <c r="L45" i="47"/>
  <c r="L46" i="47"/>
  <c r="L47" i="47"/>
  <c r="L48" i="47"/>
  <c r="L49" i="47"/>
  <c r="L50" i="47"/>
  <c r="L51" i="47"/>
  <c r="AD9" i="46"/>
  <c r="AD8" i="46"/>
  <c r="AD7" i="46"/>
  <c r="AD6" i="46"/>
  <c r="AD5" i="46"/>
  <c r="AD4" i="46"/>
  <c r="AD3" i="46"/>
  <c r="AB3" i="46"/>
  <c r="AB4" i="46"/>
  <c r="AB5" i="46"/>
  <c r="AB6" i="46"/>
  <c r="AB7" i="46"/>
  <c r="AB8" i="46"/>
  <c r="AB9" i="46"/>
  <c r="D10" i="46"/>
  <c r="H10" i="46"/>
  <c r="L10" i="46"/>
  <c r="P10" i="46"/>
  <c r="T10" i="46"/>
  <c r="X10" i="46"/>
  <c r="F11" i="46"/>
  <c r="N11" i="46"/>
  <c r="V11" i="46"/>
  <c r="D13" i="46"/>
  <c r="H13" i="46"/>
  <c r="L13" i="46"/>
  <c r="P13" i="46"/>
  <c r="T13" i="46"/>
  <c r="X13" i="46"/>
  <c r="F15" i="46"/>
  <c r="N15" i="46"/>
  <c r="V15" i="46"/>
  <c r="F16" i="46"/>
  <c r="N16" i="46"/>
  <c r="V16" i="46"/>
  <c r="F17" i="46"/>
  <c r="N17" i="46"/>
  <c r="V17" i="46"/>
  <c r="F18" i="46"/>
  <c r="N18" i="46"/>
  <c r="V18" i="46"/>
  <c r="F19" i="46"/>
  <c r="N19" i="46"/>
  <c r="V19" i="46"/>
  <c r="D20" i="46"/>
  <c r="H20" i="46"/>
  <c r="L20" i="46"/>
  <c r="P20" i="46"/>
  <c r="T20" i="46"/>
  <c r="X20" i="46"/>
  <c r="F21" i="46"/>
  <c r="N21" i="46"/>
  <c r="V21" i="46"/>
  <c r="F22" i="46"/>
  <c r="N22" i="46"/>
  <c r="V22" i="46"/>
  <c r="F23" i="46"/>
  <c r="N23" i="46"/>
  <c r="V23" i="46"/>
  <c r="F24" i="46"/>
  <c r="N24" i="46"/>
  <c r="V24" i="46"/>
  <c r="F25" i="46"/>
  <c r="N25" i="46"/>
  <c r="V25" i="46"/>
  <c r="F26" i="46"/>
  <c r="N26" i="46"/>
  <c r="V26" i="46"/>
  <c r="F27" i="46"/>
  <c r="N27" i="46"/>
  <c r="V27" i="46"/>
  <c r="F28" i="46"/>
  <c r="N28" i="46"/>
  <c r="V28" i="46"/>
  <c r="F29" i="46"/>
  <c r="N29" i="46"/>
  <c r="V29" i="46"/>
  <c r="F30" i="46"/>
  <c r="N30" i="46"/>
  <c r="V30" i="46"/>
  <c r="F31" i="46"/>
  <c r="N31" i="46"/>
  <c r="V31" i="46"/>
  <c r="F32" i="46"/>
  <c r="N32" i="46"/>
  <c r="V32" i="46"/>
  <c r="F33" i="46"/>
  <c r="N33" i="46"/>
  <c r="V33" i="46"/>
  <c r="D34" i="46"/>
  <c r="H34" i="46"/>
  <c r="L34" i="46"/>
  <c r="P34" i="46"/>
  <c r="T34" i="46"/>
  <c r="X34" i="46"/>
  <c r="D35" i="46"/>
  <c r="H35" i="46"/>
  <c r="L35" i="46"/>
  <c r="P35" i="46"/>
  <c r="T35" i="46"/>
  <c r="X35" i="46"/>
  <c r="F37" i="46"/>
  <c r="N37" i="46"/>
  <c r="V37" i="46"/>
  <c r="F38" i="46"/>
  <c r="N38" i="46"/>
  <c r="V38" i="46"/>
  <c r="F39" i="46"/>
  <c r="N39" i="46"/>
  <c r="V39" i="46"/>
  <c r="H40" i="46"/>
  <c r="L40" i="46"/>
  <c r="X40" i="46"/>
  <c r="F41" i="46"/>
  <c r="N41" i="46"/>
  <c r="V41" i="46"/>
  <c r="F42" i="46"/>
  <c r="N42" i="46"/>
  <c r="V42" i="46"/>
  <c r="F43" i="46"/>
  <c r="N43" i="46"/>
  <c r="V43" i="46"/>
  <c r="F44" i="46"/>
  <c r="N44" i="46"/>
  <c r="V44" i="46"/>
  <c r="F45" i="46"/>
  <c r="N45" i="46"/>
  <c r="V45" i="46"/>
  <c r="F46" i="46"/>
  <c r="N46" i="46"/>
  <c r="V46" i="46"/>
  <c r="F47" i="46"/>
  <c r="N47" i="46"/>
  <c r="V47" i="46"/>
  <c r="F48" i="46"/>
  <c r="N48" i="46"/>
  <c r="V48" i="46"/>
  <c r="F49" i="46"/>
  <c r="N49" i="46"/>
  <c r="V49" i="46"/>
  <c r="F50" i="46"/>
  <c r="N50" i="46"/>
  <c r="V50" i="46"/>
  <c r="F51" i="46"/>
  <c r="N51" i="46"/>
  <c r="V51" i="46"/>
  <c r="F52" i="46"/>
  <c r="N52" i="46"/>
  <c r="V52" i="46"/>
  <c r="F53" i="46"/>
  <c r="N53" i="46"/>
  <c r="V53" i="46"/>
  <c r="F54" i="46"/>
  <c r="N54" i="46"/>
  <c r="V54" i="46"/>
  <c r="H55" i="46"/>
  <c r="X55" i="46"/>
  <c r="H56" i="46"/>
  <c r="X56" i="46"/>
  <c r="H57" i="46"/>
  <c r="X57" i="46"/>
  <c r="L59" i="46"/>
  <c r="L60" i="46"/>
  <c r="L61" i="46"/>
  <c r="L62" i="46"/>
  <c r="L63" i="46"/>
  <c r="L64" i="46"/>
  <c r="D164" i="46"/>
  <c r="D163" i="46"/>
  <c r="D162" i="46"/>
  <c r="D158" i="46"/>
  <c r="D157" i="46"/>
  <c r="D156" i="46"/>
  <c r="D154" i="46"/>
  <c r="D152" i="46"/>
  <c r="D151" i="46"/>
  <c r="D150" i="46"/>
  <c r="D149" i="46"/>
  <c r="D148" i="46"/>
  <c r="D147" i="46"/>
  <c r="D146" i="46"/>
  <c r="D144" i="46"/>
  <c r="D143" i="46"/>
  <c r="D140" i="46"/>
  <c r="D160" i="46"/>
  <c r="D159" i="46"/>
  <c r="D139" i="46"/>
  <c r="D125" i="46"/>
  <c r="D155" i="46"/>
  <c r="D153" i="46"/>
  <c r="D124" i="46"/>
  <c r="D138" i="46"/>
  <c r="D137" i="46"/>
  <c r="D136" i="46"/>
  <c r="D135" i="46"/>
  <c r="D134" i="46"/>
  <c r="D133" i="46"/>
  <c r="D132" i="46"/>
  <c r="D131" i="46"/>
  <c r="D130" i="46"/>
  <c r="D129" i="46"/>
  <c r="D128" i="46"/>
  <c r="D127" i="46"/>
  <c r="D126" i="46"/>
  <c r="D123" i="46"/>
  <c r="D106" i="46"/>
  <c r="D105" i="46"/>
  <c r="D104" i="46"/>
  <c r="D103" i="46"/>
  <c r="D102" i="46"/>
  <c r="D101" i="46"/>
  <c r="D100" i="46"/>
  <c r="D97" i="46"/>
  <c r="D95" i="46"/>
  <c r="D94" i="46"/>
  <c r="D93" i="46"/>
  <c r="D92" i="46"/>
  <c r="D91" i="46"/>
  <c r="D90" i="46"/>
  <c r="D89" i="46"/>
  <c r="D88" i="46"/>
  <c r="D87" i="46"/>
  <c r="D86" i="46"/>
  <c r="D85" i="46"/>
  <c r="D84" i="46"/>
  <c r="D83" i="46"/>
  <c r="D82" i="46"/>
  <c r="D81" i="46"/>
  <c r="D80" i="46"/>
  <c r="D79" i="46"/>
  <c r="D76" i="46"/>
  <c r="D74" i="46"/>
  <c r="D73" i="46"/>
  <c r="D72" i="46"/>
  <c r="D71" i="46"/>
  <c r="D70" i="46"/>
  <c r="D69" i="46"/>
  <c r="D68" i="46"/>
  <c r="D67" i="46"/>
  <c r="D66" i="46"/>
  <c r="D122" i="46"/>
  <c r="D99" i="46"/>
  <c r="D78" i="46"/>
  <c r="D121" i="46"/>
  <c r="D120" i="46"/>
  <c r="D119" i="46"/>
  <c r="D118" i="46"/>
  <c r="D117" i="46"/>
  <c r="D116" i="46"/>
  <c r="D115" i="46"/>
  <c r="D114" i="46"/>
  <c r="D113" i="46"/>
  <c r="D112" i="46"/>
  <c r="D111" i="46"/>
  <c r="D110" i="46"/>
  <c r="D109" i="46"/>
  <c r="D108" i="46"/>
  <c r="D107" i="46"/>
  <c r="D98" i="46"/>
  <c r="D96" i="46"/>
  <c r="D77" i="46"/>
  <c r="D75" i="46"/>
  <c r="H155" i="46"/>
  <c r="H153" i="46"/>
  <c r="H160" i="46"/>
  <c r="H159" i="46"/>
  <c r="H139" i="46"/>
  <c r="H125" i="46"/>
  <c r="H164" i="46"/>
  <c r="H163" i="46"/>
  <c r="H162" i="46"/>
  <c r="H158" i="46"/>
  <c r="H157" i="46"/>
  <c r="H156" i="46"/>
  <c r="H154" i="46"/>
  <c r="H152" i="46"/>
  <c r="H151" i="46"/>
  <c r="H150" i="46"/>
  <c r="H149" i="46"/>
  <c r="H148" i="46"/>
  <c r="H147" i="46"/>
  <c r="H146" i="46"/>
  <c r="H144" i="46"/>
  <c r="H143" i="46"/>
  <c r="H140" i="46"/>
  <c r="H138" i="46"/>
  <c r="H137" i="46"/>
  <c r="H121" i="46"/>
  <c r="H120" i="46"/>
  <c r="H119" i="46"/>
  <c r="H118" i="46"/>
  <c r="H117" i="46"/>
  <c r="H116" i="46"/>
  <c r="H115" i="46"/>
  <c r="H114" i="46"/>
  <c r="H113" i="46"/>
  <c r="H112" i="46"/>
  <c r="H111" i="46"/>
  <c r="H110" i="46"/>
  <c r="H109" i="46"/>
  <c r="H108" i="46"/>
  <c r="H107" i="46"/>
  <c r="H124" i="46"/>
  <c r="H98" i="46"/>
  <c r="H96" i="46"/>
  <c r="H77" i="46"/>
  <c r="H75" i="46"/>
  <c r="H136" i="46"/>
  <c r="H135" i="46"/>
  <c r="H134" i="46"/>
  <c r="H133" i="46"/>
  <c r="H132" i="46"/>
  <c r="H131" i="46"/>
  <c r="H130" i="46"/>
  <c r="H129" i="46"/>
  <c r="H128" i="46"/>
  <c r="H127" i="46"/>
  <c r="H126" i="46"/>
  <c r="H123" i="46"/>
  <c r="H99" i="46"/>
  <c r="H78" i="46"/>
  <c r="H122" i="46"/>
  <c r="H106" i="46"/>
  <c r="H105" i="46"/>
  <c r="H104" i="46"/>
  <c r="H103" i="46"/>
  <c r="H102" i="46"/>
  <c r="H101" i="46"/>
  <c r="H100" i="46"/>
  <c r="H97" i="46"/>
  <c r="H95" i="46"/>
  <c r="H94" i="46"/>
  <c r="H93" i="46"/>
  <c r="H92" i="46"/>
  <c r="H91" i="46"/>
  <c r="H90" i="46"/>
  <c r="H89" i="46"/>
  <c r="H88" i="46"/>
  <c r="H87" i="46"/>
  <c r="H86" i="46"/>
  <c r="H85" i="46"/>
  <c r="H84" i="46"/>
  <c r="H83" i="46"/>
  <c r="H82" i="46"/>
  <c r="H81" i="46"/>
  <c r="H80" i="46"/>
  <c r="H79" i="46"/>
  <c r="H76" i="46"/>
  <c r="H74" i="46"/>
  <c r="H73" i="46"/>
  <c r="H72" i="46"/>
  <c r="H71" i="46"/>
  <c r="H70" i="46"/>
  <c r="H69" i="46"/>
  <c r="H68" i="46"/>
  <c r="H67" i="46"/>
  <c r="H66" i="46"/>
  <c r="H65" i="46"/>
  <c r="H64" i="46"/>
  <c r="H63" i="46"/>
  <c r="H62" i="46"/>
  <c r="H61" i="46"/>
  <c r="H60" i="46"/>
  <c r="H59" i="46"/>
  <c r="L164" i="46"/>
  <c r="L163" i="46"/>
  <c r="L162" i="46"/>
  <c r="L158" i="46"/>
  <c r="L157" i="46"/>
  <c r="L156" i="46"/>
  <c r="L154" i="46"/>
  <c r="L152" i="46"/>
  <c r="L151" i="46"/>
  <c r="L150" i="46"/>
  <c r="L149" i="46"/>
  <c r="L148" i="46"/>
  <c r="L147" i="46"/>
  <c r="L146" i="46"/>
  <c r="L144" i="46"/>
  <c r="L143" i="46"/>
  <c r="L140" i="46"/>
  <c r="L160" i="46"/>
  <c r="L159" i="46"/>
  <c r="L139" i="46"/>
  <c r="L125" i="46"/>
  <c r="L155" i="46"/>
  <c r="L153" i="46"/>
  <c r="L122" i="46"/>
  <c r="L121" i="46"/>
  <c r="L120" i="46"/>
  <c r="L119" i="46"/>
  <c r="L118" i="46"/>
  <c r="L117" i="46"/>
  <c r="L116" i="46"/>
  <c r="L115" i="46"/>
  <c r="L114" i="46"/>
  <c r="L113" i="46"/>
  <c r="L112" i="46"/>
  <c r="L111" i="46"/>
  <c r="L110" i="46"/>
  <c r="L109" i="46"/>
  <c r="L108" i="46"/>
  <c r="L107" i="46"/>
  <c r="L106" i="46"/>
  <c r="L105" i="46"/>
  <c r="L104" i="46"/>
  <c r="L103" i="46"/>
  <c r="L102" i="46"/>
  <c r="L101" i="46"/>
  <c r="L100" i="46"/>
  <c r="L97" i="46"/>
  <c r="L95" i="46"/>
  <c r="L94" i="46"/>
  <c r="L93" i="46"/>
  <c r="L92" i="46"/>
  <c r="L91" i="46"/>
  <c r="L90" i="46"/>
  <c r="L89" i="46"/>
  <c r="L88" i="46"/>
  <c r="L87" i="46"/>
  <c r="L86" i="46"/>
  <c r="L85" i="46"/>
  <c r="L84" i="46"/>
  <c r="L83" i="46"/>
  <c r="L82" i="46"/>
  <c r="L81" i="46"/>
  <c r="L80" i="46"/>
  <c r="L79" i="46"/>
  <c r="L76" i="46"/>
  <c r="L74" i="46"/>
  <c r="L73" i="46"/>
  <c r="L72" i="46"/>
  <c r="L71" i="46"/>
  <c r="L70" i="46"/>
  <c r="L69" i="46"/>
  <c r="L68" i="46"/>
  <c r="L67" i="46"/>
  <c r="L66" i="46"/>
  <c r="L138" i="46"/>
  <c r="L137" i="46"/>
  <c r="L124" i="46"/>
  <c r="L99" i="46"/>
  <c r="L78" i="46"/>
  <c r="L136" i="46"/>
  <c r="L135" i="46"/>
  <c r="L134" i="46"/>
  <c r="L133" i="46"/>
  <c r="L132" i="46"/>
  <c r="L131" i="46"/>
  <c r="L130" i="46"/>
  <c r="L129" i="46"/>
  <c r="L128" i="46"/>
  <c r="L127" i="46"/>
  <c r="L126" i="46"/>
  <c r="L123" i="46"/>
  <c r="L98" i="46"/>
  <c r="L96" i="46"/>
  <c r="L77" i="46"/>
  <c r="L75" i="46"/>
  <c r="P155" i="46"/>
  <c r="P153" i="46"/>
  <c r="P160" i="46"/>
  <c r="P159" i="46"/>
  <c r="P139" i="46"/>
  <c r="P125" i="46"/>
  <c r="P164" i="46"/>
  <c r="P163" i="46"/>
  <c r="P162" i="46"/>
  <c r="P158" i="46"/>
  <c r="P157" i="46"/>
  <c r="P156" i="46"/>
  <c r="P154" i="46"/>
  <c r="P152" i="46"/>
  <c r="P151" i="46"/>
  <c r="P150" i="46"/>
  <c r="P149" i="46"/>
  <c r="P148" i="46"/>
  <c r="P147" i="46"/>
  <c r="P146" i="46"/>
  <c r="P144" i="46"/>
  <c r="P143" i="46"/>
  <c r="P140" i="46"/>
  <c r="P138" i="46"/>
  <c r="P137" i="46"/>
  <c r="P136" i="46"/>
  <c r="P135" i="46"/>
  <c r="P134" i="46"/>
  <c r="P133" i="46"/>
  <c r="P132" i="46"/>
  <c r="P131" i="46"/>
  <c r="P130" i="46"/>
  <c r="P129" i="46"/>
  <c r="P128" i="46"/>
  <c r="P127" i="46"/>
  <c r="P126" i="46"/>
  <c r="P123" i="46"/>
  <c r="P122" i="46"/>
  <c r="P98" i="46"/>
  <c r="P96" i="46"/>
  <c r="P77" i="46"/>
  <c r="P75" i="46"/>
  <c r="P121" i="46"/>
  <c r="P120" i="46"/>
  <c r="P119" i="46"/>
  <c r="P118" i="46"/>
  <c r="P117" i="46"/>
  <c r="P116" i="46"/>
  <c r="P115" i="46"/>
  <c r="P114" i="46"/>
  <c r="P113" i="46"/>
  <c r="P112" i="46"/>
  <c r="P111" i="46"/>
  <c r="P110" i="46"/>
  <c r="P109" i="46"/>
  <c r="P108" i="46"/>
  <c r="P107" i="46"/>
  <c r="P99" i="46"/>
  <c r="P78" i="46"/>
  <c r="P124" i="46"/>
  <c r="P106" i="46"/>
  <c r="P105" i="46"/>
  <c r="P104" i="46"/>
  <c r="P103" i="46"/>
  <c r="P102" i="46"/>
  <c r="P101" i="46"/>
  <c r="P100" i="46"/>
  <c r="P97" i="46"/>
  <c r="P95" i="46"/>
  <c r="P94" i="46"/>
  <c r="P93" i="46"/>
  <c r="P92" i="46"/>
  <c r="P91" i="46"/>
  <c r="P90" i="46"/>
  <c r="P89" i="46"/>
  <c r="P88" i="46"/>
  <c r="P87" i="46"/>
  <c r="P86" i="46"/>
  <c r="P85" i="46"/>
  <c r="P84" i="46"/>
  <c r="P83" i="46"/>
  <c r="P82" i="46"/>
  <c r="P81" i="46"/>
  <c r="P80" i="46"/>
  <c r="P79" i="46"/>
  <c r="P76" i="46"/>
  <c r="P74" i="46"/>
  <c r="P73" i="46"/>
  <c r="P72" i="46"/>
  <c r="P71" i="46"/>
  <c r="P70" i="46"/>
  <c r="P69" i="46"/>
  <c r="P68" i="46"/>
  <c r="P67" i="46"/>
  <c r="P66" i="46"/>
  <c r="P65" i="46"/>
  <c r="P64" i="46"/>
  <c r="P63" i="46"/>
  <c r="P62" i="46"/>
  <c r="P61" i="46"/>
  <c r="P60" i="46"/>
  <c r="P59" i="46"/>
  <c r="T164" i="46"/>
  <c r="T163" i="46"/>
  <c r="T162" i="46"/>
  <c r="T158" i="46"/>
  <c r="T157" i="46"/>
  <c r="T156" i="46"/>
  <c r="T154" i="46"/>
  <c r="T152" i="46"/>
  <c r="T151" i="46"/>
  <c r="T150" i="46"/>
  <c r="T149" i="46"/>
  <c r="T148" i="46"/>
  <c r="T147" i="46"/>
  <c r="T146" i="46"/>
  <c r="T144" i="46"/>
  <c r="T143" i="46"/>
  <c r="T140" i="46"/>
  <c r="T160" i="46"/>
  <c r="T159" i="46"/>
  <c r="T139" i="46"/>
  <c r="T125" i="46"/>
  <c r="T155" i="46"/>
  <c r="T153" i="46"/>
  <c r="T124" i="46"/>
  <c r="T136" i="46"/>
  <c r="T135" i="46"/>
  <c r="T134" i="46"/>
  <c r="T133" i="46"/>
  <c r="T132" i="46"/>
  <c r="T131" i="46"/>
  <c r="T130" i="46"/>
  <c r="T129" i="46"/>
  <c r="T128" i="46"/>
  <c r="T127" i="46"/>
  <c r="T126" i="46"/>
  <c r="T123" i="46"/>
  <c r="T106" i="46"/>
  <c r="T105" i="46"/>
  <c r="T104" i="46"/>
  <c r="T103" i="46"/>
  <c r="T102" i="46"/>
  <c r="T101" i="46"/>
  <c r="T100" i="46"/>
  <c r="T97" i="46"/>
  <c r="T95" i="46"/>
  <c r="T94" i="46"/>
  <c r="T93" i="46"/>
  <c r="T92" i="46"/>
  <c r="T91" i="46"/>
  <c r="T90" i="46"/>
  <c r="T89" i="46"/>
  <c r="T88" i="46"/>
  <c r="T87" i="46"/>
  <c r="T86" i="46"/>
  <c r="T85" i="46"/>
  <c r="T84" i="46"/>
  <c r="T83" i="46"/>
  <c r="T82" i="46"/>
  <c r="T81" i="46"/>
  <c r="T80" i="46"/>
  <c r="T79" i="46"/>
  <c r="T76" i="46"/>
  <c r="T74" i="46"/>
  <c r="T73" i="46"/>
  <c r="T72" i="46"/>
  <c r="T71" i="46"/>
  <c r="T70" i="46"/>
  <c r="T69" i="46"/>
  <c r="T68" i="46"/>
  <c r="T67" i="46"/>
  <c r="T66" i="46"/>
  <c r="T65" i="46"/>
  <c r="T122" i="46"/>
  <c r="T99" i="46"/>
  <c r="T78" i="46"/>
  <c r="T138" i="46"/>
  <c r="T137" i="46"/>
  <c r="T121" i="46"/>
  <c r="T120" i="46"/>
  <c r="T119" i="46"/>
  <c r="T118" i="46"/>
  <c r="T117" i="46"/>
  <c r="T116" i="46"/>
  <c r="T115" i="46"/>
  <c r="T114" i="46"/>
  <c r="T113" i="46"/>
  <c r="T112" i="46"/>
  <c r="T111" i="46"/>
  <c r="T110" i="46"/>
  <c r="T109" i="46"/>
  <c r="T108" i="46"/>
  <c r="T107" i="46"/>
  <c r="T98" i="46"/>
  <c r="T96" i="46"/>
  <c r="T77" i="46"/>
  <c r="T75" i="46"/>
  <c r="X155" i="46"/>
  <c r="X153" i="46"/>
  <c r="X160" i="46"/>
  <c r="X159" i="46"/>
  <c r="X139" i="46"/>
  <c r="X125" i="46"/>
  <c r="X164" i="46"/>
  <c r="X163" i="46"/>
  <c r="X162" i="46"/>
  <c r="X158" i="46"/>
  <c r="X157" i="46"/>
  <c r="X156" i="46"/>
  <c r="X154" i="46"/>
  <c r="X152" i="46"/>
  <c r="X151" i="46"/>
  <c r="X150" i="46"/>
  <c r="X149" i="46"/>
  <c r="X148" i="46"/>
  <c r="X147" i="46"/>
  <c r="X146" i="46"/>
  <c r="X144" i="46"/>
  <c r="X143" i="46"/>
  <c r="X140" i="46"/>
  <c r="X138" i="46"/>
  <c r="X137" i="46"/>
  <c r="X121" i="46"/>
  <c r="X120" i="46"/>
  <c r="X119" i="46"/>
  <c r="X118" i="46"/>
  <c r="X117" i="46"/>
  <c r="X116" i="46"/>
  <c r="X115" i="46"/>
  <c r="X114" i="46"/>
  <c r="X113" i="46"/>
  <c r="X112" i="46"/>
  <c r="X111" i="46"/>
  <c r="X110" i="46"/>
  <c r="X109" i="46"/>
  <c r="X108" i="46"/>
  <c r="X107" i="46"/>
  <c r="X124" i="46"/>
  <c r="X98" i="46"/>
  <c r="X96" i="46"/>
  <c r="X77" i="46"/>
  <c r="X75" i="46"/>
  <c r="X136" i="46"/>
  <c r="X135" i="46"/>
  <c r="X134" i="46"/>
  <c r="X133" i="46"/>
  <c r="X132" i="46"/>
  <c r="X131" i="46"/>
  <c r="X130" i="46"/>
  <c r="X129" i="46"/>
  <c r="X128" i="46"/>
  <c r="X127" i="46"/>
  <c r="X126" i="46"/>
  <c r="X123" i="46"/>
  <c r="X99" i="46"/>
  <c r="X78" i="46"/>
  <c r="X122" i="46"/>
  <c r="X106" i="46"/>
  <c r="X105" i="46"/>
  <c r="X104" i="46"/>
  <c r="X103" i="46"/>
  <c r="X102" i="46"/>
  <c r="X101" i="46"/>
  <c r="X100" i="46"/>
  <c r="X97" i="46"/>
  <c r="X95" i="46"/>
  <c r="X94" i="46"/>
  <c r="X93" i="46"/>
  <c r="X92" i="46"/>
  <c r="X91" i="46"/>
  <c r="X90" i="46"/>
  <c r="X89" i="46"/>
  <c r="X88" i="46"/>
  <c r="X87" i="46"/>
  <c r="X86" i="46"/>
  <c r="X85" i="46"/>
  <c r="X84" i="46"/>
  <c r="X83" i="46"/>
  <c r="X82" i="46"/>
  <c r="X81" i="46"/>
  <c r="X80" i="46"/>
  <c r="X79" i="46"/>
  <c r="X76" i="46"/>
  <c r="X74" i="46"/>
  <c r="X73" i="46"/>
  <c r="X72" i="46"/>
  <c r="X71" i="46"/>
  <c r="X70" i="46"/>
  <c r="X69" i="46"/>
  <c r="X68" i="46"/>
  <c r="X67" i="46"/>
  <c r="X66" i="46"/>
  <c r="X65" i="46"/>
  <c r="X64" i="46"/>
  <c r="X63" i="46"/>
  <c r="X62" i="46"/>
  <c r="X61" i="46"/>
  <c r="X60" i="46"/>
  <c r="X59" i="46"/>
  <c r="AA10" i="46"/>
  <c r="D11" i="46"/>
  <c r="L11" i="46"/>
  <c r="T11" i="46"/>
  <c r="C14" i="46"/>
  <c r="G14" i="46"/>
  <c r="G36" i="46" s="1"/>
  <c r="K14" i="46"/>
  <c r="K36" i="46" s="1"/>
  <c r="O14" i="46"/>
  <c r="O36" i="46" s="1"/>
  <c r="S14" i="46"/>
  <c r="S36" i="46" s="1"/>
  <c r="W14" i="46"/>
  <c r="W36" i="46" s="1"/>
  <c r="D15" i="46"/>
  <c r="L15" i="46"/>
  <c r="T15" i="46"/>
  <c r="D16" i="46"/>
  <c r="L16" i="46"/>
  <c r="T16" i="46"/>
  <c r="D17" i="46"/>
  <c r="L17" i="46"/>
  <c r="T17" i="46"/>
  <c r="D18" i="46"/>
  <c r="L18" i="46"/>
  <c r="T18" i="46"/>
  <c r="D19" i="46"/>
  <c r="L19" i="46"/>
  <c r="T19" i="46"/>
  <c r="AA20" i="46"/>
  <c r="AC20" i="46" s="1"/>
  <c r="D21" i="46"/>
  <c r="L21" i="46"/>
  <c r="T21" i="46"/>
  <c r="D22" i="46"/>
  <c r="L22" i="46"/>
  <c r="T22" i="46"/>
  <c r="D23" i="46"/>
  <c r="L23" i="46"/>
  <c r="T23" i="46"/>
  <c r="D24" i="46"/>
  <c r="L24" i="46"/>
  <c r="T24" i="46"/>
  <c r="D25" i="46"/>
  <c r="L25" i="46"/>
  <c r="T25" i="46"/>
  <c r="D26" i="46"/>
  <c r="L26" i="46"/>
  <c r="T26" i="46"/>
  <c r="D27" i="46"/>
  <c r="L27" i="46"/>
  <c r="T27" i="46"/>
  <c r="D28" i="46"/>
  <c r="L28" i="46"/>
  <c r="T28" i="46"/>
  <c r="D29" i="46"/>
  <c r="L29" i="46"/>
  <c r="T29" i="46"/>
  <c r="D30" i="46"/>
  <c r="L30" i="46"/>
  <c r="T30" i="46"/>
  <c r="D31" i="46"/>
  <c r="L31" i="46"/>
  <c r="T31" i="46"/>
  <c r="D32" i="46"/>
  <c r="L32" i="46"/>
  <c r="T32" i="46"/>
  <c r="D33" i="46"/>
  <c r="L33" i="46"/>
  <c r="T33" i="46"/>
  <c r="D37" i="46"/>
  <c r="L37" i="46"/>
  <c r="T37" i="46"/>
  <c r="D38" i="46"/>
  <c r="L38" i="46"/>
  <c r="T38" i="46"/>
  <c r="D39" i="46"/>
  <c r="L39" i="46"/>
  <c r="T39" i="46"/>
  <c r="AA40" i="46"/>
  <c r="AC40" i="46" s="1"/>
  <c r="D41" i="46"/>
  <c r="L41" i="46"/>
  <c r="T41" i="46"/>
  <c r="D42" i="46"/>
  <c r="L42" i="46"/>
  <c r="T42" i="46"/>
  <c r="D43" i="46"/>
  <c r="L43" i="46"/>
  <c r="T43" i="46"/>
  <c r="D44" i="46"/>
  <c r="L44" i="46"/>
  <c r="T44" i="46"/>
  <c r="D45" i="46"/>
  <c r="L45" i="46"/>
  <c r="T45" i="46"/>
  <c r="D46" i="46"/>
  <c r="L46" i="46"/>
  <c r="T46" i="46"/>
  <c r="D47" i="46"/>
  <c r="L47" i="46"/>
  <c r="T47" i="46"/>
  <c r="D48" i="46"/>
  <c r="L48" i="46"/>
  <c r="T48" i="46"/>
  <c r="D49" i="46"/>
  <c r="L49" i="46"/>
  <c r="T49" i="46"/>
  <c r="D50" i="46"/>
  <c r="L50" i="46"/>
  <c r="T50" i="46"/>
  <c r="D51" i="46"/>
  <c r="L51" i="46"/>
  <c r="T51" i="46"/>
  <c r="D52" i="46"/>
  <c r="L52" i="46"/>
  <c r="T52" i="46"/>
  <c r="D53" i="46"/>
  <c r="L53" i="46"/>
  <c r="T53" i="46"/>
  <c r="D54" i="46"/>
  <c r="L54" i="46"/>
  <c r="T54" i="46"/>
  <c r="D55" i="46"/>
  <c r="T55" i="46"/>
  <c r="D56" i="46"/>
  <c r="T56" i="46"/>
  <c r="D57" i="46"/>
  <c r="T57" i="46"/>
  <c r="D58" i="46"/>
  <c r="T58" i="46"/>
  <c r="D59" i="46"/>
  <c r="D60" i="46"/>
  <c r="D61" i="46"/>
  <c r="D62" i="46"/>
  <c r="D63" i="46"/>
  <c r="D64" i="46"/>
  <c r="D65" i="46"/>
  <c r="F10" i="46"/>
  <c r="J10" i="46"/>
  <c r="N10" i="46"/>
  <c r="R10" i="46"/>
  <c r="V10" i="46"/>
  <c r="Z10" i="46"/>
  <c r="J11" i="46"/>
  <c r="R11" i="46"/>
  <c r="Z11" i="46"/>
  <c r="F13" i="46"/>
  <c r="J13" i="46"/>
  <c r="N13" i="46"/>
  <c r="R13" i="46"/>
  <c r="V13" i="46"/>
  <c r="Z13" i="46"/>
  <c r="J15" i="46"/>
  <c r="R15" i="46"/>
  <c r="Z15" i="46"/>
  <c r="J16" i="46"/>
  <c r="R16" i="46"/>
  <c r="Z16" i="46"/>
  <c r="J17" i="46"/>
  <c r="R17" i="46"/>
  <c r="Z17" i="46"/>
  <c r="J18" i="46"/>
  <c r="R18" i="46"/>
  <c r="Z18" i="46"/>
  <c r="J19" i="46"/>
  <c r="R19" i="46"/>
  <c r="Z19" i="46"/>
  <c r="F20" i="46"/>
  <c r="J20" i="46"/>
  <c r="N20" i="46"/>
  <c r="R20" i="46"/>
  <c r="V20" i="46"/>
  <c r="Z20" i="46"/>
  <c r="J21" i="46"/>
  <c r="R21" i="46"/>
  <c r="Z21" i="46"/>
  <c r="J22" i="46"/>
  <c r="R22" i="46"/>
  <c r="Z22" i="46"/>
  <c r="J23" i="46"/>
  <c r="R23" i="46"/>
  <c r="Z23" i="46"/>
  <c r="J24" i="46"/>
  <c r="R24" i="46"/>
  <c r="Z24" i="46"/>
  <c r="J25" i="46"/>
  <c r="R25" i="46"/>
  <c r="Z25" i="46"/>
  <c r="J26" i="46"/>
  <c r="R26" i="46"/>
  <c r="Z26" i="46"/>
  <c r="J27" i="46"/>
  <c r="R27" i="46"/>
  <c r="Z27" i="46"/>
  <c r="J28" i="46"/>
  <c r="R28" i="46"/>
  <c r="Z28" i="46"/>
  <c r="J29" i="46"/>
  <c r="R29" i="46"/>
  <c r="Z29" i="46"/>
  <c r="J30" i="46"/>
  <c r="R30" i="46"/>
  <c r="Z30" i="46"/>
  <c r="J31" i="46"/>
  <c r="R31" i="46"/>
  <c r="Z31" i="46"/>
  <c r="J32" i="46"/>
  <c r="R32" i="46"/>
  <c r="Z32" i="46"/>
  <c r="J33" i="46"/>
  <c r="R33" i="46"/>
  <c r="Z33" i="46"/>
  <c r="F34" i="46"/>
  <c r="J34" i="46"/>
  <c r="N34" i="46"/>
  <c r="R34" i="46"/>
  <c r="V34" i="46"/>
  <c r="Z34" i="46"/>
  <c r="F35" i="46"/>
  <c r="J35" i="46"/>
  <c r="N35" i="46"/>
  <c r="R35" i="46"/>
  <c r="V35" i="46"/>
  <c r="Z35" i="46"/>
  <c r="J37" i="46"/>
  <c r="R37" i="46"/>
  <c r="Z37" i="46"/>
  <c r="J38" i="46"/>
  <c r="R38" i="46"/>
  <c r="Z38" i="46"/>
  <c r="J39" i="46"/>
  <c r="R39" i="46"/>
  <c r="Z39" i="46"/>
  <c r="J40" i="46"/>
  <c r="R40" i="46"/>
  <c r="Z40" i="46"/>
  <c r="J41" i="46"/>
  <c r="R41" i="46"/>
  <c r="Z41" i="46"/>
  <c r="J42" i="46"/>
  <c r="R42" i="46"/>
  <c r="Z42" i="46"/>
  <c r="J43" i="46"/>
  <c r="R43" i="46"/>
  <c r="Z43" i="46"/>
  <c r="J44" i="46"/>
  <c r="R44" i="46"/>
  <c r="Z44" i="46"/>
  <c r="J45" i="46"/>
  <c r="R45" i="46"/>
  <c r="Z45" i="46"/>
  <c r="J46" i="46"/>
  <c r="R46" i="46"/>
  <c r="Z46" i="46"/>
  <c r="J47" i="46"/>
  <c r="R47" i="46"/>
  <c r="Z47" i="46"/>
  <c r="J48" i="46"/>
  <c r="R48" i="46"/>
  <c r="Z48" i="46"/>
  <c r="J49" i="46"/>
  <c r="R49" i="46"/>
  <c r="Z49" i="46"/>
  <c r="J50" i="46"/>
  <c r="R50" i="46"/>
  <c r="Z50" i="46"/>
  <c r="J51" i="46"/>
  <c r="R51" i="46"/>
  <c r="Z51" i="46"/>
  <c r="J52" i="46"/>
  <c r="R52" i="46"/>
  <c r="Z52" i="46"/>
  <c r="J53" i="46"/>
  <c r="R53" i="46"/>
  <c r="Z53" i="46"/>
  <c r="P55" i="46"/>
  <c r="P56" i="46"/>
  <c r="P57" i="46"/>
  <c r="P58" i="46"/>
  <c r="F164" i="46"/>
  <c r="F163" i="46"/>
  <c r="F162" i="46"/>
  <c r="F158" i="46"/>
  <c r="F157" i="46"/>
  <c r="F156" i="46"/>
  <c r="F154" i="46"/>
  <c r="F152" i="46"/>
  <c r="F151" i="46"/>
  <c r="F150" i="46"/>
  <c r="F149" i="46"/>
  <c r="F148" i="46"/>
  <c r="F147" i="46"/>
  <c r="F146" i="46"/>
  <c r="F144" i="46"/>
  <c r="F143" i="46"/>
  <c r="F140" i="46"/>
  <c r="F138" i="46"/>
  <c r="F137" i="46"/>
  <c r="F136" i="46"/>
  <c r="F135" i="46"/>
  <c r="F134" i="46"/>
  <c r="F133" i="46"/>
  <c r="F132" i="46"/>
  <c r="F131" i="46"/>
  <c r="F130" i="46"/>
  <c r="F129" i="46"/>
  <c r="F128" i="46"/>
  <c r="F127" i="46"/>
  <c r="F126" i="46"/>
  <c r="F123" i="46"/>
  <c r="F121" i="46"/>
  <c r="F120" i="46"/>
  <c r="F119" i="46"/>
  <c r="F118" i="46"/>
  <c r="F117" i="46"/>
  <c r="F116" i="46"/>
  <c r="F115" i="46"/>
  <c r="F114" i="46"/>
  <c r="F113" i="46"/>
  <c r="F112" i="46"/>
  <c r="F111" i="46"/>
  <c r="F110" i="46"/>
  <c r="F109" i="46"/>
  <c r="F108" i="46"/>
  <c r="F107" i="46"/>
  <c r="F160" i="46"/>
  <c r="F159" i="46"/>
  <c r="F155" i="46"/>
  <c r="F153" i="46"/>
  <c r="F139" i="46"/>
  <c r="F125" i="46"/>
  <c r="F124" i="46"/>
  <c r="F122" i="46"/>
  <c r="F99" i="46"/>
  <c r="F98" i="46"/>
  <c r="F96" i="46"/>
  <c r="F78" i="46"/>
  <c r="F77" i="46"/>
  <c r="F75" i="46"/>
  <c r="F106" i="46"/>
  <c r="F105" i="46"/>
  <c r="F104" i="46"/>
  <c r="F103" i="46"/>
  <c r="F102" i="46"/>
  <c r="F101" i="46"/>
  <c r="F100" i="46"/>
  <c r="F97" i="46"/>
  <c r="F95" i="46"/>
  <c r="F94" i="46"/>
  <c r="F93" i="46"/>
  <c r="F92" i="46"/>
  <c r="F91" i="46"/>
  <c r="F90" i="46"/>
  <c r="F89" i="46"/>
  <c r="F88" i="46"/>
  <c r="F87" i="46"/>
  <c r="F86" i="46"/>
  <c r="F85" i="46"/>
  <c r="F84" i="46"/>
  <c r="F83" i="46"/>
  <c r="F82" i="46"/>
  <c r="F81" i="46"/>
  <c r="F80" i="46"/>
  <c r="F79" i="46"/>
  <c r="F76" i="46"/>
  <c r="F74" i="46"/>
  <c r="F73" i="46"/>
  <c r="F72" i="46"/>
  <c r="F71" i="46"/>
  <c r="F70" i="46"/>
  <c r="F69" i="46"/>
  <c r="F68" i="46"/>
  <c r="F67" i="46"/>
  <c r="F66" i="46"/>
  <c r="F65" i="46"/>
  <c r="F64" i="46"/>
  <c r="F63" i="46"/>
  <c r="F62" i="46"/>
  <c r="F61" i="46"/>
  <c r="F60" i="46"/>
  <c r="F59" i="46"/>
  <c r="F58" i="46"/>
  <c r="F57" i="46"/>
  <c r="F56" i="46"/>
  <c r="F55" i="46"/>
  <c r="J155" i="46"/>
  <c r="J153" i="46"/>
  <c r="J124" i="46"/>
  <c r="J122" i="46"/>
  <c r="J164" i="46"/>
  <c r="J163" i="46"/>
  <c r="J162" i="46"/>
  <c r="J160" i="46"/>
  <c r="J159" i="46"/>
  <c r="J158" i="46"/>
  <c r="J157" i="46"/>
  <c r="J156" i="46"/>
  <c r="J154" i="46"/>
  <c r="J152" i="46"/>
  <c r="J151" i="46"/>
  <c r="J150" i="46"/>
  <c r="J149" i="46"/>
  <c r="J148" i="46"/>
  <c r="J147" i="46"/>
  <c r="J146" i="46"/>
  <c r="J144" i="46"/>
  <c r="J143" i="46"/>
  <c r="J140" i="46"/>
  <c r="J139" i="46"/>
  <c r="J138" i="46"/>
  <c r="J137" i="46"/>
  <c r="J136" i="46"/>
  <c r="J135" i="46"/>
  <c r="J134" i="46"/>
  <c r="J133" i="46"/>
  <c r="J132" i="46"/>
  <c r="J131" i="46"/>
  <c r="J130" i="46"/>
  <c r="J129" i="46"/>
  <c r="J128" i="46"/>
  <c r="J127" i="46"/>
  <c r="J126" i="46"/>
  <c r="J125" i="46"/>
  <c r="J123" i="46"/>
  <c r="J121" i="46"/>
  <c r="J120" i="46"/>
  <c r="J119" i="46"/>
  <c r="J118" i="46"/>
  <c r="J117" i="46"/>
  <c r="J116" i="46"/>
  <c r="J115" i="46"/>
  <c r="J114" i="46"/>
  <c r="J113" i="46"/>
  <c r="J112" i="46"/>
  <c r="J111" i="46"/>
  <c r="J110" i="46"/>
  <c r="J109" i="46"/>
  <c r="J108" i="46"/>
  <c r="J107" i="46"/>
  <c r="J106" i="46"/>
  <c r="J105" i="46"/>
  <c r="J104" i="46"/>
  <c r="J103" i="46"/>
  <c r="J102" i="46"/>
  <c r="J101" i="46"/>
  <c r="J100" i="46"/>
  <c r="J99" i="46"/>
  <c r="J97" i="46"/>
  <c r="J95" i="46"/>
  <c r="J94" i="46"/>
  <c r="J93" i="46"/>
  <c r="J92" i="46"/>
  <c r="J91" i="46"/>
  <c r="J90" i="46"/>
  <c r="J89" i="46"/>
  <c r="J88" i="46"/>
  <c r="J87" i="46"/>
  <c r="J86" i="46"/>
  <c r="J85" i="46"/>
  <c r="J84" i="46"/>
  <c r="J83" i="46"/>
  <c r="J82" i="46"/>
  <c r="J81" i="46"/>
  <c r="J80" i="46"/>
  <c r="J79" i="46"/>
  <c r="J78" i="46"/>
  <c r="J76" i="46"/>
  <c r="J74" i="46"/>
  <c r="J73" i="46"/>
  <c r="J72" i="46"/>
  <c r="J71" i="46"/>
  <c r="J70" i="46"/>
  <c r="J69" i="46"/>
  <c r="J68" i="46"/>
  <c r="J67" i="46"/>
  <c r="J66" i="46"/>
  <c r="J65" i="46"/>
  <c r="J64" i="46"/>
  <c r="J63" i="46"/>
  <c r="J62" i="46"/>
  <c r="J61" i="46"/>
  <c r="J60" i="46"/>
  <c r="J59" i="46"/>
  <c r="J58" i="46"/>
  <c r="J57" i="46"/>
  <c r="J56" i="46"/>
  <c r="J55" i="46"/>
  <c r="J98" i="46"/>
  <c r="J96" i="46"/>
  <c r="J77" i="46"/>
  <c r="J75" i="46"/>
  <c r="N164" i="46"/>
  <c r="N163" i="46"/>
  <c r="N162" i="46"/>
  <c r="N158" i="46"/>
  <c r="N157" i="46"/>
  <c r="N156" i="46"/>
  <c r="N154" i="46"/>
  <c r="N152" i="46"/>
  <c r="N151" i="46"/>
  <c r="N150" i="46"/>
  <c r="N149" i="46"/>
  <c r="N148" i="46"/>
  <c r="N147" i="46"/>
  <c r="N146" i="46"/>
  <c r="N144" i="46"/>
  <c r="N143" i="46"/>
  <c r="N140" i="46"/>
  <c r="N138" i="46"/>
  <c r="N137" i="46"/>
  <c r="N136" i="46"/>
  <c r="N135" i="46"/>
  <c r="N134" i="46"/>
  <c r="N133" i="46"/>
  <c r="N132" i="46"/>
  <c r="N131" i="46"/>
  <c r="N130" i="46"/>
  <c r="N129" i="46"/>
  <c r="N128" i="46"/>
  <c r="N127" i="46"/>
  <c r="N126" i="46"/>
  <c r="N123" i="46"/>
  <c r="N121" i="46"/>
  <c r="N120" i="46"/>
  <c r="N119" i="46"/>
  <c r="N118" i="46"/>
  <c r="N117" i="46"/>
  <c r="N116" i="46"/>
  <c r="N115" i="46"/>
  <c r="N114" i="46"/>
  <c r="N113" i="46"/>
  <c r="N112" i="46"/>
  <c r="N111" i="46"/>
  <c r="N110" i="46"/>
  <c r="N109" i="46"/>
  <c r="N108" i="46"/>
  <c r="N107" i="46"/>
  <c r="N160" i="46"/>
  <c r="N159" i="46"/>
  <c r="N155" i="46"/>
  <c r="N153" i="46"/>
  <c r="N139" i="46"/>
  <c r="N125" i="46"/>
  <c r="N124" i="46"/>
  <c r="N122" i="46"/>
  <c r="N99" i="46"/>
  <c r="N98" i="46"/>
  <c r="N96" i="46"/>
  <c r="N78" i="46"/>
  <c r="N77" i="46"/>
  <c r="N75" i="46"/>
  <c r="N106" i="46"/>
  <c r="N105" i="46"/>
  <c r="N104" i="46"/>
  <c r="N103" i="46"/>
  <c r="N102" i="46"/>
  <c r="N101" i="46"/>
  <c r="N100" i="46"/>
  <c r="N97" i="46"/>
  <c r="N95" i="46"/>
  <c r="N94" i="46"/>
  <c r="N93" i="46"/>
  <c r="N92" i="46"/>
  <c r="N91" i="46"/>
  <c r="N90" i="46"/>
  <c r="N89" i="46"/>
  <c r="N88" i="46"/>
  <c r="N87" i="46"/>
  <c r="N86" i="46"/>
  <c r="N85" i="46"/>
  <c r="N84" i="46"/>
  <c r="N83" i="46"/>
  <c r="N82" i="46"/>
  <c r="N81" i="46"/>
  <c r="N80" i="46"/>
  <c r="N79" i="46"/>
  <c r="N76" i="46"/>
  <c r="N74" i="46"/>
  <c r="N73" i="46"/>
  <c r="N72" i="46"/>
  <c r="N71" i="46"/>
  <c r="N70" i="46"/>
  <c r="N69" i="46"/>
  <c r="N68" i="46"/>
  <c r="N67" i="46"/>
  <c r="N66" i="46"/>
  <c r="N65" i="46"/>
  <c r="N64" i="46"/>
  <c r="N63" i="46"/>
  <c r="N62" i="46"/>
  <c r="N61" i="46"/>
  <c r="N60" i="46"/>
  <c r="N59" i="46"/>
  <c r="N58" i="46"/>
  <c r="N57" i="46"/>
  <c r="N56" i="46"/>
  <c r="N55" i="46"/>
  <c r="R155" i="46"/>
  <c r="R153" i="46"/>
  <c r="R124" i="46"/>
  <c r="R122" i="46"/>
  <c r="R164" i="46"/>
  <c r="R163" i="46"/>
  <c r="R162" i="46"/>
  <c r="R160" i="46"/>
  <c r="R159" i="46"/>
  <c r="R158" i="46"/>
  <c r="R157" i="46"/>
  <c r="R156" i="46"/>
  <c r="R154" i="46"/>
  <c r="R152" i="46"/>
  <c r="R151" i="46"/>
  <c r="R150" i="46"/>
  <c r="R149" i="46"/>
  <c r="R148" i="46"/>
  <c r="R147" i="46"/>
  <c r="R146" i="46"/>
  <c r="R144" i="46"/>
  <c r="R143" i="46"/>
  <c r="R140" i="46"/>
  <c r="R139" i="46"/>
  <c r="R138" i="46"/>
  <c r="R137" i="46"/>
  <c r="R136" i="46"/>
  <c r="R135" i="46"/>
  <c r="R134" i="46"/>
  <c r="R133" i="46"/>
  <c r="R132" i="46"/>
  <c r="R131" i="46"/>
  <c r="R130" i="46"/>
  <c r="R129" i="46"/>
  <c r="R128" i="46"/>
  <c r="R127" i="46"/>
  <c r="R126" i="46"/>
  <c r="R125" i="46"/>
  <c r="R123" i="46"/>
  <c r="R121" i="46"/>
  <c r="R120" i="46"/>
  <c r="R119" i="46"/>
  <c r="R118" i="46"/>
  <c r="R117" i="46"/>
  <c r="R116" i="46"/>
  <c r="R115" i="46"/>
  <c r="R114" i="46"/>
  <c r="R113" i="46"/>
  <c r="R112" i="46"/>
  <c r="R111" i="46"/>
  <c r="R110" i="46"/>
  <c r="R109" i="46"/>
  <c r="R108" i="46"/>
  <c r="R107" i="46"/>
  <c r="R106" i="46"/>
  <c r="R105" i="46"/>
  <c r="R104" i="46"/>
  <c r="R103" i="46"/>
  <c r="R102" i="46"/>
  <c r="R101" i="46"/>
  <c r="R100" i="46"/>
  <c r="R99" i="46"/>
  <c r="R97" i="46"/>
  <c r="R95" i="46"/>
  <c r="R94" i="46"/>
  <c r="R93" i="46"/>
  <c r="R92" i="46"/>
  <c r="R91" i="46"/>
  <c r="R90" i="46"/>
  <c r="R89" i="46"/>
  <c r="R88" i="46"/>
  <c r="R87" i="46"/>
  <c r="R86" i="46"/>
  <c r="R85" i="46"/>
  <c r="R84" i="46"/>
  <c r="R83" i="46"/>
  <c r="R82" i="46"/>
  <c r="R81" i="46"/>
  <c r="R80" i="46"/>
  <c r="R79" i="46"/>
  <c r="R78" i="46"/>
  <c r="R76" i="46"/>
  <c r="R74" i="46"/>
  <c r="R73" i="46"/>
  <c r="R72" i="46"/>
  <c r="R71" i="46"/>
  <c r="R70" i="46"/>
  <c r="R69" i="46"/>
  <c r="R68" i="46"/>
  <c r="R67" i="46"/>
  <c r="R66" i="46"/>
  <c r="R65" i="46"/>
  <c r="R64" i="46"/>
  <c r="R63" i="46"/>
  <c r="R62" i="46"/>
  <c r="R61" i="46"/>
  <c r="R60" i="46"/>
  <c r="R59" i="46"/>
  <c r="R58" i="46"/>
  <c r="R57" i="46"/>
  <c r="R56" i="46"/>
  <c r="R55" i="46"/>
  <c r="R98" i="46"/>
  <c r="R96" i="46"/>
  <c r="R77" i="46"/>
  <c r="R75" i="46"/>
  <c r="V164" i="46"/>
  <c r="V163" i="46"/>
  <c r="V162" i="46"/>
  <c r="V158" i="46"/>
  <c r="V157" i="46"/>
  <c r="V156" i="46"/>
  <c r="V154" i="46"/>
  <c r="V152" i="46"/>
  <c r="V151" i="46"/>
  <c r="V150" i="46"/>
  <c r="V149" i="46"/>
  <c r="V148" i="46"/>
  <c r="V147" i="46"/>
  <c r="V146" i="46"/>
  <c r="V144" i="46"/>
  <c r="V143" i="46"/>
  <c r="V140" i="46"/>
  <c r="V138" i="46"/>
  <c r="V137" i="46"/>
  <c r="V136" i="46"/>
  <c r="V135" i="46"/>
  <c r="V134" i="46"/>
  <c r="V133" i="46"/>
  <c r="V132" i="46"/>
  <c r="V131" i="46"/>
  <c r="V130" i="46"/>
  <c r="V129" i="46"/>
  <c r="V128" i="46"/>
  <c r="V127" i="46"/>
  <c r="V126" i="46"/>
  <c r="V123" i="46"/>
  <c r="V121" i="46"/>
  <c r="V120" i="46"/>
  <c r="V119" i="46"/>
  <c r="V118" i="46"/>
  <c r="V117" i="46"/>
  <c r="V116" i="46"/>
  <c r="V115" i="46"/>
  <c r="V114" i="46"/>
  <c r="V113" i="46"/>
  <c r="V112" i="46"/>
  <c r="V111" i="46"/>
  <c r="V110" i="46"/>
  <c r="V109" i="46"/>
  <c r="V108" i="46"/>
  <c r="V107" i="46"/>
  <c r="V160" i="46"/>
  <c r="V159" i="46"/>
  <c r="V155" i="46"/>
  <c r="V153" i="46"/>
  <c r="V139" i="46"/>
  <c r="V125" i="46"/>
  <c r="V124" i="46"/>
  <c r="V122" i="46"/>
  <c r="V99" i="46"/>
  <c r="V98" i="46"/>
  <c r="V96" i="46"/>
  <c r="V78" i="46"/>
  <c r="V77" i="46"/>
  <c r="V75" i="46"/>
  <c r="V106" i="46"/>
  <c r="V105" i="46"/>
  <c r="V104" i="46"/>
  <c r="V103" i="46"/>
  <c r="V102" i="46"/>
  <c r="V101" i="46"/>
  <c r="V100" i="46"/>
  <c r="V97" i="46"/>
  <c r="V95" i="46"/>
  <c r="V94" i="46"/>
  <c r="V93" i="46"/>
  <c r="V92" i="46"/>
  <c r="V91" i="46"/>
  <c r="V90" i="46"/>
  <c r="V89" i="46"/>
  <c r="V88" i="46"/>
  <c r="V87" i="46"/>
  <c r="V86" i="46"/>
  <c r="V85" i="46"/>
  <c r="V84" i="46"/>
  <c r="V83" i="46"/>
  <c r="V82" i="46"/>
  <c r="V81" i="46"/>
  <c r="V80" i="46"/>
  <c r="V79" i="46"/>
  <c r="V76" i="46"/>
  <c r="V74" i="46"/>
  <c r="V73" i="46"/>
  <c r="V72" i="46"/>
  <c r="V71" i="46"/>
  <c r="V70" i="46"/>
  <c r="V69" i="46"/>
  <c r="V68" i="46"/>
  <c r="V67" i="46"/>
  <c r="V66" i="46"/>
  <c r="V65" i="46"/>
  <c r="V64" i="46"/>
  <c r="V63" i="46"/>
  <c r="V62" i="46"/>
  <c r="V61" i="46"/>
  <c r="V60" i="46"/>
  <c r="V59" i="46"/>
  <c r="V58" i="46"/>
  <c r="V57" i="46"/>
  <c r="V56" i="46"/>
  <c r="V55" i="46"/>
  <c r="Z155" i="46"/>
  <c r="Z153" i="46"/>
  <c r="Z124" i="46"/>
  <c r="Z122" i="46"/>
  <c r="Z164" i="46"/>
  <c r="Z163" i="46"/>
  <c r="Z162" i="46"/>
  <c r="Z160" i="46"/>
  <c r="Z159" i="46"/>
  <c r="Z158" i="46"/>
  <c r="Z157" i="46"/>
  <c r="Z156" i="46"/>
  <c r="Z154" i="46"/>
  <c r="Z152" i="46"/>
  <c r="Z151" i="46"/>
  <c r="Z150" i="46"/>
  <c r="Z149" i="46"/>
  <c r="Z148" i="46"/>
  <c r="Z147" i="46"/>
  <c r="Z146" i="46"/>
  <c r="Z144" i="46"/>
  <c r="Z143" i="46"/>
  <c r="Z140" i="46"/>
  <c r="Z139" i="46"/>
  <c r="Z138" i="46"/>
  <c r="Z137" i="46"/>
  <c r="Z136" i="46"/>
  <c r="Z135" i="46"/>
  <c r="Z134" i="46"/>
  <c r="Z133" i="46"/>
  <c r="Z132" i="46"/>
  <c r="Z131" i="46"/>
  <c r="Z130" i="46"/>
  <c r="Z129" i="46"/>
  <c r="Z128" i="46"/>
  <c r="Z127" i="46"/>
  <c r="Z126" i="46"/>
  <c r="Z125" i="46"/>
  <c r="Z123" i="46"/>
  <c r="Z121" i="46"/>
  <c r="Z120" i="46"/>
  <c r="Z119" i="46"/>
  <c r="Z118" i="46"/>
  <c r="Z117" i="46"/>
  <c r="Z116" i="46"/>
  <c r="Z115" i="46"/>
  <c r="Z114" i="46"/>
  <c r="Z113" i="46"/>
  <c r="Z112" i="46"/>
  <c r="Z111" i="46"/>
  <c r="Z110" i="46"/>
  <c r="Z109" i="46"/>
  <c r="Z108" i="46"/>
  <c r="Z107" i="46"/>
  <c r="Z106" i="46"/>
  <c r="Z105" i="46"/>
  <c r="Z104" i="46"/>
  <c r="Z103" i="46"/>
  <c r="Z102" i="46"/>
  <c r="Z101" i="46"/>
  <c r="Z100" i="46"/>
  <c r="Z99" i="46"/>
  <c r="Z97" i="46"/>
  <c r="Z95" i="46"/>
  <c r="Z94" i="46"/>
  <c r="Z93" i="46"/>
  <c r="Z92" i="46"/>
  <c r="Z91" i="46"/>
  <c r="Z90" i="46"/>
  <c r="Z89" i="46"/>
  <c r="Z88" i="46"/>
  <c r="Z87" i="46"/>
  <c r="Z86" i="46"/>
  <c r="Z85" i="46"/>
  <c r="Z84" i="46"/>
  <c r="Z83" i="46"/>
  <c r="Z82" i="46"/>
  <c r="Z81" i="46"/>
  <c r="Z80" i="46"/>
  <c r="Z79" i="46"/>
  <c r="Z78" i="46"/>
  <c r="Z76" i="46"/>
  <c r="Z74" i="46"/>
  <c r="Z73" i="46"/>
  <c r="Z72" i="46"/>
  <c r="Z71" i="46"/>
  <c r="Z70" i="46"/>
  <c r="Z69" i="46"/>
  <c r="Z68" i="46"/>
  <c r="Z67" i="46"/>
  <c r="Z66" i="46"/>
  <c r="Z65" i="46"/>
  <c r="Z64" i="46"/>
  <c r="Z63" i="46"/>
  <c r="Z62" i="46"/>
  <c r="Z61" i="46"/>
  <c r="Z60" i="46"/>
  <c r="Z59" i="46"/>
  <c r="Z58" i="46"/>
  <c r="Z57" i="46"/>
  <c r="Z56" i="46"/>
  <c r="Z55" i="46"/>
  <c r="Z98" i="46"/>
  <c r="Z96" i="46"/>
  <c r="Z77" i="46"/>
  <c r="Z75" i="46"/>
  <c r="H11" i="46"/>
  <c r="P11" i="46"/>
  <c r="X11" i="46"/>
  <c r="E14" i="46"/>
  <c r="E36" i="46" s="1"/>
  <c r="I14" i="46"/>
  <c r="I36" i="46" s="1"/>
  <c r="M14" i="46"/>
  <c r="M36" i="46" s="1"/>
  <c r="Q14" i="46"/>
  <c r="Q36" i="46" s="1"/>
  <c r="U14" i="46"/>
  <c r="U36" i="46" s="1"/>
  <c r="Y14" i="46"/>
  <c r="Y36" i="46" s="1"/>
  <c r="H15" i="46"/>
  <c r="P15" i="46"/>
  <c r="X15" i="46"/>
  <c r="H16" i="46"/>
  <c r="P16" i="46"/>
  <c r="X16" i="46"/>
  <c r="H17" i="46"/>
  <c r="P17" i="46"/>
  <c r="X17" i="46"/>
  <c r="H18" i="46"/>
  <c r="P18" i="46"/>
  <c r="X18" i="46"/>
  <c r="H19" i="46"/>
  <c r="P19" i="46"/>
  <c r="X19" i="46"/>
  <c r="H21" i="46"/>
  <c r="P21" i="46"/>
  <c r="X21" i="46"/>
  <c r="H22" i="46"/>
  <c r="P22" i="46"/>
  <c r="X22" i="46"/>
  <c r="H23" i="46"/>
  <c r="P23" i="46"/>
  <c r="X23" i="46"/>
  <c r="H24" i="46"/>
  <c r="P24" i="46"/>
  <c r="X24" i="46"/>
  <c r="H25" i="46"/>
  <c r="P25" i="46"/>
  <c r="X25" i="46"/>
  <c r="H26" i="46"/>
  <c r="P26" i="46"/>
  <c r="X26" i="46"/>
  <c r="H27" i="46"/>
  <c r="P27" i="46"/>
  <c r="X27" i="46"/>
  <c r="H28" i="46"/>
  <c r="P28" i="46"/>
  <c r="X28" i="46"/>
  <c r="H29" i="46"/>
  <c r="P29" i="46"/>
  <c r="X29" i="46"/>
  <c r="H30" i="46"/>
  <c r="P30" i="46"/>
  <c r="X30" i="46"/>
  <c r="H31" i="46"/>
  <c r="P31" i="46"/>
  <c r="X31" i="46"/>
  <c r="H32" i="46"/>
  <c r="P32" i="46"/>
  <c r="X32" i="46"/>
  <c r="H33" i="46"/>
  <c r="P33" i="46"/>
  <c r="X33" i="46"/>
  <c r="H37" i="46"/>
  <c r="P37" i="46"/>
  <c r="X37" i="46"/>
  <c r="H38" i="46"/>
  <c r="P38" i="46"/>
  <c r="X38" i="46"/>
  <c r="H39" i="46"/>
  <c r="P39" i="46"/>
  <c r="X39" i="46"/>
  <c r="H41" i="46"/>
  <c r="P41" i="46"/>
  <c r="X41" i="46"/>
  <c r="H42" i="46"/>
  <c r="P42" i="46"/>
  <c r="X42" i="46"/>
  <c r="H43" i="46"/>
  <c r="P43" i="46"/>
  <c r="X43" i="46"/>
  <c r="H44" i="46"/>
  <c r="P44" i="46"/>
  <c r="X44" i="46"/>
  <c r="H45" i="46"/>
  <c r="P45" i="46"/>
  <c r="X45" i="46"/>
  <c r="H46" i="46"/>
  <c r="P46" i="46"/>
  <c r="X46" i="46"/>
  <c r="H47" i="46"/>
  <c r="P47" i="46"/>
  <c r="X47" i="46"/>
  <c r="H48" i="46"/>
  <c r="P48" i="46"/>
  <c r="X48" i="46"/>
  <c r="H49" i="46"/>
  <c r="P49" i="46"/>
  <c r="X49" i="46"/>
  <c r="H50" i="46"/>
  <c r="P50" i="46"/>
  <c r="X50" i="46"/>
  <c r="H51" i="46"/>
  <c r="P51" i="46"/>
  <c r="X51" i="46"/>
  <c r="H52" i="46"/>
  <c r="P52" i="46"/>
  <c r="X52" i="46"/>
  <c r="H53" i="46"/>
  <c r="P53" i="46"/>
  <c r="X53" i="46"/>
  <c r="H54" i="46"/>
  <c r="P54" i="46"/>
  <c r="X54" i="46"/>
  <c r="L55" i="46"/>
  <c r="L56" i="46"/>
  <c r="L57" i="46"/>
  <c r="L58" i="46"/>
  <c r="T59" i="46"/>
  <c r="T60" i="46"/>
  <c r="T61" i="46"/>
  <c r="T62" i="46"/>
  <c r="T63" i="46"/>
  <c r="T64" i="46"/>
  <c r="J155" i="50"/>
  <c r="J153" i="50"/>
  <c r="J124" i="50"/>
  <c r="J122" i="50"/>
  <c r="J163" i="50"/>
  <c r="J157" i="50"/>
  <c r="J154" i="50"/>
  <c r="J151" i="50"/>
  <c r="J147" i="50"/>
  <c r="J139" i="50"/>
  <c r="J136" i="50"/>
  <c r="J132" i="50"/>
  <c r="J130" i="50"/>
  <c r="J129" i="50"/>
  <c r="J128" i="50"/>
  <c r="J127" i="50"/>
  <c r="J126" i="50"/>
  <c r="J125" i="50"/>
  <c r="J123" i="50"/>
  <c r="J164" i="50"/>
  <c r="J158" i="50"/>
  <c r="J152" i="50"/>
  <c r="J148" i="50"/>
  <c r="J137" i="50"/>
  <c r="J133" i="50"/>
  <c r="J106" i="50"/>
  <c r="J105" i="50"/>
  <c r="J104" i="50"/>
  <c r="J103" i="50"/>
  <c r="J102" i="50"/>
  <c r="J101" i="50"/>
  <c r="J100" i="50"/>
  <c r="J99" i="50"/>
  <c r="J97" i="50"/>
  <c r="J95" i="50"/>
  <c r="J94" i="50"/>
  <c r="J93" i="50"/>
  <c r="J92" i="50"/>
  <c r="J91" i="50"/>
  <c r="J90" i="50"/>
  <c r="J89" i="50"/>
  <c r="J88" i="50"/>
  <c r="J87" i="50"/>
  <c r="J86" i="50"/>
  <c r="J85" i="50"/>
  <c r="J84" i="50"/>
  <c r="J83" i="50"/>
  <c r="J82" i="50"/>
  <c r="J81" i="50"/>
  <c r="J80" i="50"/>
  <c r="J79" i="50"/>
  <c r="J78" i="50"/>
  <c r="J76" i="50"/>
  <c r="J74" i="50"/>
  <c r="J73" i="50"/>
  <c r="J72" i="50"/>
  <c r="J71" i="50"/>
  <c r="J70" i="50"/>
  <c r="J69" i="50"/>
  <c r="J68" i="50"/>
  <c r="J67" i="50"/>
  <c r="J66" i="50"/>
  <c r="J65" i="50"/>
  <c r="J64" i="50"/>
  <c r="J63" i="50"/>
  <c r="J62" i="50"/>
  <c r="J61" i="50"/>
  <c r="J60" i="50"/>
  <c r="J59" i="50"/>
  <c r="J58" i="50"/>
  <c r="J57" i="50"/>
  <c r="J56" i="50"/>
  <c r="J55" i="50"/>
  <c r="J54" i="50"/>
  <c r="J53" i="50"/>
  <c r="J52" i="50"/>
  <c r="J51" i="50"/>
  <c r="J50" i="50"/>
  <c r="J49" i="50"/>
  <c r="J48" i="50"/>
  <c r="J47" i="50"/>
  <c r="J46" i="50"/>
  <c r="J45" i="50"/>
  <c r="J44" i="50"/>
  <c r="J43" i="50"/>
  <c r="J42" i="50"/>
  <c r="J41" i="50"/>
  <c r="J160" i="50"/>
  <c r="J149" i="50"/>
  <c r="J143" i="50"/>
  <c r="J140" i="50"/>
  <c r="J138" i="50"/>
  <c r="J134" i="50"/>
  <c r="J156" i="50"/>
  <c r="J121" i="50"/>
  <c r="J120" i="50"/>
  <c r="J119" i="50"/>
  <c r="J118" i="50"/>
  <c r="J117" i="50"/>
  <c r="J116" i="50"/>
  <c r="J115" i="50"/>
  <c r="J114" i="50"/>
  <c r="J113" i="50"/>
  <c r="J112" i="50"/>
  <c r="J111" i="50"/>
  <c r="J110" i="50"/>
  <c r="J109" i="50"/>
  <c r="J108" i="50"/>
  <c r="J107" i="50"/>
  <c r="J96" i="50"/>
  <c r="J150" i="50"/>
  <c r="J146" i="50"/>
  <c r="J144" i="50"/>
  <c r="J40" i="50"/>
  <c r="J39" i="50"/>
  <c r="J38" i="50"/>
  <c r="J37" i="50"/>
  <c r="J35" i="50"/>
  <c r="J34" i="50"/>
  <c r="J33" i="50"/>
  <c r="J32" i="50"/>
  <c r="J31" i="50"/>
  <c r="J30" i="50"/>
  <c r="J29" i="50"/>
  <c r="J28" i="50"/>
  <c r="J27" i="50"/>
  <c r="J26" i="50"/>
  <c r="J25" i="50"/>
  <c r="J24" i="50"/>
  <c r="J23" i="50"/>
  <c r="J22" i="50"/>
  <c r="J21" i="50"/>
  <c r="J20" i="50"/>
  <c r="J19" i="50"/>
  <c r="J18" i="50"/>
  <c r="J17" i="50"/>
  <c r="J16" i="50"/>
  <c r="J15" i="50"/>
  <c r="J13" i="50"/>
  <c r="J11" i="50"/>
  <c r="J10" i="50"/>
  <c r="J159" i="50"/>
  <c r="J135" i="50"/>
  <c r="J131" i="50"/>
  <c r="J77" i="50"/>
  <c r="J162" i="50"/>
  <c r="J98" i="50"/>
  <c r="J75" i="50"/>
  <c r="R155" i="50"/>
  <c r="R153" i="50"/>
  <c r="R124" i="50"/>
  <c r="R122" i="50"/>
  <c r="R162" i="50"/>
  <c r="R160" i="50"/>
  <c r="R156" i="50"/>
  <c r="R150" i="50"/>
  <c r="R146" i="50"/>
  <c r="R144" i="50"/>
  <c r="R135" i="50"/>
  <c r="R131" i="50"/>
  <c r="R163" i="50"/>
  <c r="R159" i="50"/>
  <c r="R157" i="50"/>
  <c r="R154" i="50"/>
  <c r="R151" i="50"/>
  <c r="R147" i="50"/>
  <c r="R136" i="50"/>
  <c r="R132" i="50"/>
  <c r="R106" i="50"/>
  <c r="R105" i="50"/>
  <c r="R104" i="50"/>
  <c r="R103" i="50"/>
  <c r="R102" i="50"/>
  <c r="R101" i="50"/>
  <c r="R100" i="50"/>
  <c r="R99" i="50"/>
  <c r="R97" i="50"/>
  <c r="R95" i="50"/>
  <c r="R94" i="50"/>
  <c r="R93" i="50"/>
  <c r="R92" i="50"/>
  <c r="R91" i="50"/>
  <c r="R90" i="50"/>
  <c r="R89" i="50"/>
  <c r="R88" i="50"/>
  <c r="R87" i="50"/>
  <c r="R86" i="50"/>
  <c r="R85" i="50"/>
  <c r="R84" i="50"/>
  <c r="R83" i="50"/>
  <c r="R82" i="50"/>
  <c r="R81" i="50"/>
  <c r="R80" i="50"/>
  <c r="R79" i="50"/>
  <c r="R78" i="50"/>
  <c r="R76" i="50"/>
  <c r="R74" i="50"/>
  <c r="R73" i="50"/>
  <c r="R72" i="50"/>
  <c r="R71" i="50"/>
  <c r="R70" i="50"/>
  <c r="R69" i="50"/>
  <c r="R68" i="50"/>
  <c r="R67" i="50"/>
  <c r="R66" i="50"/>
  <c r="R65" i="50"/>
  <c r="R64" i="50"/>
  <c r="R63" i="50"/>
  <c r="R62" i="50"/>
  <c r="R61" i="50"/>
  <c r="R60" i="50"/>
  <c r="R59" i="50"/>
  <c r="R58" i="50"/>
  <c r="R57" i="50"/>
  <c r="R56" i="50"/>
  <c r="R55" i="50"/>
  <c r="R54" i="50"/>
  <c r="R53" i="50"/>
  <c r="R52" i="50"/>
  <c r="R51" i="50"/>
  <c r="R50" i="50"/>
  <c r="R49" i="50"/>
  <c r="R48" i="50"/>
  <c r="R47" i="50"/>
  <c r="R46" i="50"/>
  <c r="R45" i="50"/>
  <c r="R44" i="50"/>
  <c r="R43" i="50"/>
  <c r="R42" i="50"/>
  <c r="R41" i="50"/>
  <c r="R40" i="50"/>
  <c r="R164" i="50"/>
  <c r="R158" i="50"/>
  <c r="R152" i="50"/>
  <c r="R148" i="50"/>
  <c r="R139" i="50"/>
  <c r="R137" i="50"/>
  <c r="R133" i="50"/>
  <c r="R130" i="50"/>
  <c r="R129" i="50"/>
  <c r="R128" i="50"/>
  <c r="R127" i="50"/>
  <c r="R126" i="50"/>
  <c r="R125" i="50"/>
  <c r="R121" i="50"/>
  <c r="R120" i="50"/>
  <c r="R119" i="50"/>
  <c r="R118" i="50"/>
  <c r="R117" i="50"/>
  <c r="R116" i="50"/>
  <c r="R115" i="50"/>
  <c r="R114" i="50"/>
  <c r="R113" i="50"/>
  <c r="R112" i="50"/>
  <c r="R111" i="50"/>
  <c r="R110" i="50"/>
  <c r="R109" i="50"/>
  <c r="R108" i="50"/>
  <c r="R107" i="50"/>
  <c r="R138" i="50"/>
  <c r="R134" i="50"/>
  <c r="R98" i="50"/>
  <c r="R75" i="50"/>
  <c r="R96" i="50"/>
  <c r="R39" i="50"/>
  <c r="R38" i="50"/>
  <c r="R37" i="50"/>
  <c r="R35" i="50"/>
  <c r="R34" i="50"/>
  <c r="R33" i="50"/>
  <c r="R32" i="50"/>
  <c r="R31" i="50"/>
  <c r="R30" i="50"/>
  <c r="R29" i="50"/>
  <c r="R28" i="50"/>
  <c r="R27" i="50"/>
  <c r="R26" i="50"/>
  <c r="R25" i="50"/>
  <c r="R24" i="50"/>
  <c r="R23" i="50"/>
  <c r="R22" i="50"/>
  <c r="R21" i="50"/>
  <c r="R20" i="50"/>
  <c r="R19" i="50"/>
  <c r="R18" i="50"/>
  <c r="R17" i="50"/>
  <c r="R16" i="50"/>
  <c r="R15" i="50"/>
  <c r="R13" i="50"/>
  <c r="R11" i="50"/>
  <c r="R10" i="50"/>
  <c r="R123" i="50"/>
  <c r="R149" i="50"/>
  <c r="R143" i="50"/>
  <c r="R140" i="50"/>
  <c r="R77" i="50"/>
  <c r="Z155" i="50"/>
  <c r="Z153" i="50"/>
  <c r="Z124" i="50"/>
  <c r="Z122" i="50"/>
  <c r="Z149" i="50"/>
  <c r="Z143" i="50"/>
  <c r="Z140" i="50"/>
  <c r="Z139" i="50"/>
  <c r="Z138" i="50"/>
  <c r="Z134" i="50"/>
  <c r="Z130" i="50"/>
  <c r="Z129" i="50"/>
  <c r="Z128" i="50"/>
  <c r="Z127" i="50"/>
  <c r="Z126" i="50"/>
  <c r="Z125" i="50"/>
  <c r="Z162" i="50"/>
  <c r="Z156" i="50"/>
  <c r="Z150" i="50"/>
  <c r="Z146" i="50"/>
  <c r="Z144" i="50"/>
  <c r="Z135" i="50"/>
  <c r="Z131" i="50"/>
  <c r="Z121" i="50"/>
  <c r="Z120" i="50"/>
  <c r="Z119" i="50"/>
  <c r="Z118" i="50"/>
  <c r="Z117" i="50"/>
  <c r="Z116" i="50"/>
  <c r="Z115" i="50"/>
  <c r="Z114" i="50"/>
  <c r="Z113" i="50"/>
  <c r="Z112" i="50"/>
  <c r="Z111" i="50"/>
  <c r="Z110" i="50"/>
  <c r="Z109" i="50"/>
  <c r="Z108" i="50"/>
  <c r="Z107" i="50"/>
  <c r="Z106" i="50"/>
  <c r="Z105" i="50"/>
  <c r="Z104" i="50"/>
  <c r="Z103" i="50"/>
  <c r="Z102" i="50"/>
  <c r="Z101" i="50"/>
  <c r="Z100" i="50"/>
  <c r="Z99" i="50"/>
  <c r="Z97" i="50"/>
  <c r="Z95" i="50"/>
  <c r="Z94" i="50"/>
  <c r="Z93" i="50"/>
  <c r="Z92" i="50"/>
  <c r="Z91" i="50"/>
  <c r="Z90" i="50"/>
  <c r="Z89" i="50"/>
  <c r="Z88" i="50"/>
  <c r="Z87" i="50"/>
  <c r="Z86" i="50"/>
  <c r="Z85" i="50"/>
  <c r="Z84" i="50"/>
  <c r="Z83" i="50"/>
  <c r="Z82" i="50"/>
  <c r="Z81" i="50"/>
  <c r="Z80" i="50"/>
  <c r="Z79" i="50"/>
  <c r="Z78" i="50"/>
  <c r="Z76" i="50"/>
  <c r="Z74" i="50"/>
  <c r="Z73" i="50"/>
  <c r="Z72" i="50"/>
  <c r="Z71" i="50"/>
  <c r="Z70" i="50"/>
  <c r="Z69" i="50"/>
  <c r="Z68" i="50"/>
  <c r="Z67" i="50"/>
  <c r="Z66" i="50"/>
  <c r="Z65" i="50"/>
  <c r="Z64" i="50"/>
  <c r="Z63" i="50"/>
  <c r="Z62" i="50"/>
  <c r="Z61" i="50"/>
  <c r="Z60" i="50"/>
  <c r="Z59" i="50"/>
  <c r="Z58" i="50"/>
  <c r="Z57" i="50"/>
  <c r="Z56" i="50"/>
  <c r="Z55" i="50"/>
  <c r="Z54" i="50"/>
  <c r="Z53" i="50"/>
  <c r="Z52" i="50"/>
  <c r="Z51" i="50"/>
  <c r="Z50" i="50"/>
  <c r="Z49" i="50"/>
  <c r="Z48" i="50"/>
  <c r="Z47" i="50"/>
  <c r="Z46" i="50"/>
  <c r="Z45" i="50"/>
  <c r="Z44" i="50"/>
  <c r="Z43" i="50"/>
  <c r="Z42" i="50"/>
  <c r="Z41" i="50"/>
  <c r="Z40" i="50"/>
  <c r="Z163" i="50"/>
  <c r="Z160" i="50"/>
  <c r="Z157" i="50"/>
  <c r="Z154" i="50"/>
  <c r="Z151" i="50"/>
  <c r="Z147" i="50"/>
  <c r="Z136" i="50"/>
  <c r="Z132" i="50"/>
  <c r="Z123" i="50"/>
  <c r="Z158" i="50"/>
  <c r="Z77" i="50"/>
  <c r="Z152" i="50"/>
  <c r="Z148" i="50"/>
  <c r="Z98" i="50"/>
  <c r="Z75" i="50"/>
  <c r="Z39" i="50"/>
  <c r="Z38" i="50"/>
  <c r="Z37" i="50"/>
  <c r="Z35" i="50"/>
  <c r="Z34" i="50"/>
  <c r="Z33" i="50"/>
  <c r="Z32" i="50"/>
  <c r="Z31" i="50"/>
  <c r="Z30" i="50"/>
  <c r="Z29" i="50"/>
  <c r="Z28" i="50"/>
  <c r="Z27" i="50"/>
  <c r="Z26" i="50"/>
  <c r="Z25" i="50"/>
  <c r="Z24" i="50"/>
  <c r="Z23" i="50"/>
  <c r="Z22" i="50"/>
  <c r="Z21" i="50"/>
  <c r="Z20" i="50"/>
  <c r="Z19" i="50"/>
  <c r="Z18" i="50"/>
  <c r="Z17" i="50"/>
  <c r="Z16" i="50"/>
  <c r="Z15" i="50"/>
  <c r="Z13" i="50"/>
  <c r="Z11" i="50"/>
  <c r="Z10" i="50"/>
  <c r="Z137" i="50"/>
  <c r="Z133" i="50"/>
  <c r="Z96" i="50"/>
  <c r="Z164" i="50"/>
  <c r="Z159" i="50"/>
  <c r="H11" i="50"/>
  <c r="X11" i="50"/>
  <c r="I14" i="50"/>
  <c r="I36" i="50" s="1"/>
  <c r="Q14" i="50"/>
  <c r="Q36" i="50" s="1"/>
  <c r="R36" i="50" s="1"/>
  <c r="Y14" i="50"/>
  <c r="Y36" i="50" s="1"/>
  <c r="H15" i="50"/>
  <c r="X15" i="50"/>
  <c r="H16" i="50"/>
  <c r="X16" i="50"/>
  <c r="H17" i="50"/>
  <c r="X17" i="50"/>
  <c r="H18" i="50"/>
  <c r="X18" i="50"/>
  <c r="P21" i="50"/>
  <c r="P22" i="50"/>
  <c r="P23" i="50"/>
  <c r="P24" i="50"/>
  <c r="P25" i="50"/>
  <c r="P26" i="50"/>
  <c r="P27" i="50"/>
  <c r="P28" i="50"/>
  <c r="P29" i="50"/>
  <c r="P30" i="50"/>
  <c r="P31" i="50"/>
  <c r="P32" i="50"/>
  <c r="AD9" i="50"/>
  <c r="AD8" i="50"/>
  <c r="AD7" i="50"/>
  <c r="AD6" i="50"/>
  <c r="AD5" i="50"/>
  <c r="AD4" i="50"/>
  <c r="AD3" i="50"/>
  <c r="H155" i="50"/>
  <c r="H153" i="50"/>
  <c r="H160" i="50"/>
  <c r="H159" i="50"/>
  <c r="H139" i="50"/>
  <c r="H125" i="50"/>
  <c r="H164" i="50"/>
  <c r="H163" i="50"/>
  <c r="H162" i="50"/>
  <c r="H158" i="50"/>
  <c r="H157" i="50"/>
  <c r="H156" i="50"/>
  <c r="H154" i="50"/>
  <c r="H152" i="50"/>
  <c r="H151" i="50"/>
  <c r="H150" i="50"/>
  <c r="H149" i="50"/>
  <c r="H148" i="50"/>
  <c r="H147" i="50"/>
  <c r="H146" i="50"/>
  <c r="H144" i="50"/>
  <c r="H143" i="50"/>
  <c r="H140" i="50"/>
  <c r="H138" i="50"/>
  <c r="H137" i="50"/>
  <c r="H136" i="50"/>
  <c r="H135" i="50"/>
  <c r="H134" i="50"/>
  <c r="H133" i="50"/>
  <c r="H132" i="50"/>
  <c r="H131" i="50"/>
  <c r="H130" i="50"/>
  <c r="H129" i="50"/>
  <c r="H128" i="50"/>
  <c r="H127" i="50"/>
  <c r="H126" i="50"/>
  <c r="H106" i="50"/>
  <c r="H105" i="50"/>
  <c r="H104" i="50"/>
  <c r="H103" i="50"/>
  <c r="H102" i="50"/>
  <c r="H101" i="50"/>
  <c r="H100" i="50"/>
  <c r="H97" i="50"/>
  <c r="H95" i="50"/>
  <c r="H94" i="50"/>
  <c r="H93" i="50"/>
  <c r="H92" i="50"/>
  <c r="H91" i="50"/>
  <c r="H90" i="50"/>
  <c r="H89" i="50"/>
  <c r="H88" i="50"/>
  <c r="H87" i="50"/>
  <c r="H86" i="50"/>
  <c r="H85" i="50"/>
  <c r="H84" i="50"/>
  <c r="H83" i="50"/>
  <c r="H82" i="50"/>
  <c r="H81" i="50"/>
  <c r="H80" i="50"/>
  <c r="H79" i="50"/>
  <c r="H76" i="50"/>
  <c r="H74" i="50"/>
  <c r="H73" i="50"/>
  <c r="H72" i="50"/>
  <c r="H71" i="50"/>
  <c r="H70" i="50"/>
  <c r="H69" i="50"/>
  <c r="H68" i="50"/>
  <c r="H67" i="50"/>
  <c r="H122" i="50"/>
  <c r="H124" i="50"/>
  <c r="H121" i="50"/>
  <c r="H120" i="50"/>
  <c r="H119" i="50"/>
  <c r="H118" i="50"/>
  <c r="H117" i="50"/>
  <c r="H116" i="50"/>
  <c r="H115" i="50"/>
  <c r="H114" i="50"/>
  <c r="H113" i="50"/>
  <c r="H112" i="50"/>
  <c r="H111" i="50"/>
  <c r="H110" i="50"/>
  <c r="H109" i="50"/>
  <c r="H108" i="50"/>
  <c r="H107" i="50"/>
  <c r="H98" i="50"/>
  <c r="H96" i="50"/>
  <c r="H77" i="50"/>
  <c r="H75" i="50"/>
  <c r="H66" i="50"/>
  <c r="H65" i="50"/>
  <c r="H64" i="50"/>
  <c r="H63" i="50"/>
  <c r="H62" i="50"/>
  <c r="H61" i="50"/>
  <c r="H60" i="50"/>
  <c r="H59" i="50"/>
  <c r="H58" i="50"/>
  <c r="H57" i="50"/>
  <c r="H56" i="50"/>
  <c r="H55" i="50"/>
  <c r="H54" i="50"/>
  <c r="H53" i="50"/>
  <c r="H52" i="50"/>
  <c r="H51" i="50"/>
  <c r="H50" i="50"/>
  <c r="H49" i="50"/>
  <c r="H48" i="50"/>
  <c r="H47" i="50"/>
  <c r="H46" i="50"/>
  <c r="H45" i="50"/>
  <c r="H44" i="50"/>
  <c r="H43" i="50"/>
  <c r="H42" i="50"/>
  <c r="H41" i="50"/>
  <c r="H39" i="50"/>
  <c r="H38" i="50"/>
  <c r="H37" i="50"/>
  <c r="H123" i="50"/>
  <c r="H78" i="50"/>
  <c r="H99" i="50"/>
  <c r="H40" i="50"/>
  <c r="H35" i="50"/>
  <c r="H34" i="50"/>
  <c r="H20" i="50"/>
  <c r="H13" i="50"/>
  <c r="H10" i="50"/>
  <c r="P155" i="50"/>
  <c r="P153" i="50"/>
  <c r="P160" i="50"/>
  <c r="P159" i="50"/>
  <c r="P139" i="50"/>
  <c r="P125" i="50"/>
  <c r="P164" i="50"/>
  <c r="P163" i="50"/>
  <c r="P162" i="50"/>
  <c r="P158" i="50"/>
  <c r="P157" i="50"/>
  <c r="P156" i="50"/>
  <c r="P154" i="50"/>
  <c r="P152" i="50"/>
  <c r="P151" i="50"/>
  <c r="P150" i="50"/>
  <c r="P149" i="50"/>
  <c r="P148" i="50"/>
  <c r="P147" i="50"/>
  <c r="P146" i="50"/>
  <c r="P144" i="50"/>
  <c r="P143" i="50"/>
  <c r="P140" i="50"/>
  <c r="P138" i="50"/>
  <c r="P137" i="50"/>
  <c r="P136" i="50"/>
  <c r="P135" i="50"/>
  <c r="P134" i="50"/>
  <c r="P133" i="50"/>
  <c r="P132" i="50"/>
  <c r="P131" i="50"/>
  <c r="P130" i="50"/>
  <c r="P129" i="50"/>
  <c r="P128" i="50"/>
  <c r="P127" i="50"/>
  <c r="P126" i="50"/>
  <c r="P122" i="50"/>
  <c r="P106" i="50"/>
  <c r="P105" i="50"/>
  <c r="P104" i="50"/>
  <c r="P103" i="50"/>
  <c r="P102" i="50"/>
  <c r="P101" i="50"/>
  <c r="P100" i="50"/>
  <c r="P97" i="50"/>
  <c r="P95" i="50"/>
  <c r="P94" i="50"/>
  <c r="P93" i="50"/>
  <c r="P92" i="50"/>
  <c r="P91" i="50"/>
  <c r="P90" i="50"/>
  <c r="P89" i="50"/>
  <c r="P88" i="50"/>
  <c r="P87" i="50"/>
  <c r="P86" i="50"/>
  <c r="P85" i="50"/>
  <c r="P84" i="50"/>
  <c r="P83" i="50"/>
  <c r="P82" i="50"/>
  <c r="P81" i="50"/>
  <c r="P80" i="50"/>
  <c r="P79" i="50"/>
  <c r="P76" i="50"/>
  <c r="P74" i="50"/>
  <c r="P73" i="50"/>
  <c r="P72" i="50"/>
  <c r="P71" i="50"/>
  <c r="P70" i="50"/>
  <c r="P69" i="50"/>
  <c r="P68" i="50"/>
  <c r="P67" i="50"/>
  <c r="P124" i="50"/>
  <c r="P121" i="50"/>
  <c r="P120" i="50"/>
  <c r="P119" i="50"/>
  <c r="P118" i="50"/>
  <c r="P117" i="50"/>
  <c r="P116" i="50"/>
  <c r="P115" i="50"/>
  <c r="P114" i="50"/>
  <c r="P113" i="50"/>
  <c r="P112" i="50"/>
  <c r="P111" i="50"/>
  <c r="P110" i="50"/>
  <c r="P109" i="50"/>
  <c r="P108" i="50"/>
  <c r="P107" i="50"/>
  <c r="P123" i="50"/>
  <c r="P98" i="50"/>
  <c r="P96" i="50"/>
  <c r="P77" i="50"/>
  <c r="P75" i="50"/>
  <c r="P99" i="50"/>
  <c r="P39" i="50"/>
  <c r="P38" i="50"/>
  <c r="P37" i="50"/>
  <c r="P78" i="50"/>
  <c r="P66" i="50"/>
  <c r="P65" i="50"/>
  <c r="P64" i="50"/>
  <c r="P63" i="50"/>
  <c r="P62" i="50"/>
  <c r="P61" i="50"/>
  <c r="P60" i="50"/>
  <c r="P59" i="50"/>
  <c r="P58" i="50"/>
  <c r="P57" i="50"/>
  <c r="P56" i="50"/>
  <c r="P55" i="50"/>
  <c r="P54" i="50"/>
  <c r="P53" i="50"/>
  <c r="P52" i="50"/>
  <c r="P51" i="50"/>
  <c r="P50" i="50"/>
  <c r="P49" i="50"/>
  <c r="P48" i="50"/>
  <c r="P47" i="50"/>
  <c r="P46" i="50"/>
  <c r="P45" i="50"/>
  <c r="P44" i="50"/>
  <c r="P43" i="50"/>
  <c r="P42" i="50"/>
  <c r="P41" i="50"/>
  <c r="P40" i="50"/>
  <c r="P35" i="50"/>
  <c r="P34" i="50"/>
  <c r="P20" i="50"/>
  <c r="P13" i="50"/>
  <c r="P10" i="50"/>
  <c r="X155" i="50"/>
  <c r="X153" i="50"/>
  <c r="X160" i="50"/>
  <c r="X159" i="50"/>
  <c r="X139" i="50"/>
  <c r="X125" i="50"/>
  <c r="X164" i="50"/>
  <c r="X163" i="50"/>
  <c r="X162" i="50"/>
  <c r="X158" i="50"/>
  <c r="X157" i="50"/>
  <c r="X156" i="50"/>
  <c r="X154" i="50"/>
  <c r="X152" i="50"/>
  <c r="X151" i="50"/>
  <c r="X150" i="50"/>
  <c r="X149" i="50"/>
  <c r="X148" i="50"/>
  <c r="X147" i="50"/>
  <c r="X146" i="50"/>
  <c r="X144" i="50"/>
  <c r="X143" i="50"/>
  <c r="X140" i="50"/>
  <c r="X138" i="50"/>
  <c r="X137" i="50"/>
  <c r="X136" i="50"/>
  <c r="X135" i="50"/>
  <c r="X134" i="50"/>
  <c r="X133" i="50"/>
  <c r="X132" i="50"/>
  <c r="X131" i="50"/>
  <c r="X130" i="50"/>
  <c r="X129" i="50"/>
  <c r="X128" i="50"/>
  <c r="X127" i="50"/>
  <c r="X126" i="50"/>
  <c r="X124" i="50"/>
  <c r="X121" i="50"/>
  <c r="X120" i="50"/>
  <c r="X119" i="50"/>
  <c r="X118" i="50"/>
  <c r="X117" i="50"/>
  <c r="X116" i="50"/>
  <c r="X115" i="50"/>
  <c r="X114" i="50"/>
  <c r="X113" i="50"/>
  <c r="X112" i="50"/>
  <c r="X111" i="50"/>
  <c r="X110" i="50"/>
  <c r="X109" i="50"/>
  <c r="X108" i="50"/>
  <c r="X107" i="50"/>
  <c r="X106" i="50"/>
  <c r="X105" i="50"/>
  <c r="X104" i="50"/>
  <c r="X103" i="50"/>
  <c r="X102" i="50"/>
  <c r="X101" i="50"/>
  <c r="X100" i="50"/>
  <c r="X97" i="50"/>
  <c r="X95" i="50"/>
  <c r="X94" i="50"/>
  <c r="X93" i="50"/>
  <c r="X92" i="50"/>
  <c r="X91" i="50"/>
  <c r="X90" i="50"/>
  <c r="X89" i="50"/>
  <c r="X88" i="50"/>
  <c r="X87" i="50"/>
  <c r="X86" i="50"/>
  <c r="X85" i="50"/>
  <c r="X84" i="50"/>
  <c r="X83" i="50"/>
  <c r="X82" i="50"/>
  <c r="X81" i="50"/>
  <c r="X80" i="50"/>
  <c r="X79" i="50"/>
  <c r="X76" i="50"/>
  <c r="X74" i="50"/>
  <c r="X73" i="50"/>
  <c r="X72" i="50"/>
  <c r="X71" i="50"/>
  <c r="X70" i="50"/>
  <c r="X69" i="50"/>
  <c r="X68" i="50"/>
  <c r="X67" i="50"/>
  <c r="X123" i="50"/>
  <c r="X98" i="50"/>
  <c r="X96" i="50"/>
  <c r="X77" i="50"/>
  <c r="X75" i="50"/>
  <c r="X122" i="50"/>
  <c r="X39" i="50"/>
  <c r="X38" i="50"/>
  <c r="X37" i="50"/>
  <c r="X78" i="50"/>
  <c r="X40" i="50"/>
  <c r="X99" i="50"/>
  <c r="X66" i="50"/>
  <c r="X65" i="50"/>
  <c r="X64" i="50"/>
  <c r="X63" i="50"/>
  <c r="X62" i="50"/>
  <c r="X61" i="50"/>
  <c r="X60" i="50"/>
  <c r="X59" i="50"/>
  <c r="X58" i="50"/>
  <c r="X57" i="50"/>
  <c r="X56" i="50"/>
  <c r="X55" i="50"/>
  <c r="X54" i="50"/>
  <c r="X53" i="50"/>
  <c r="X52" i="50"/>
  <c r="X51" i="50"/>
  <c r="X50" i="50"/>
  <c r="X49" i="50"/>
  <c r="X48" i="50"/>
  <c r="X47" i="50"/>
  <c r="X46" i="50"/>
  <c r="X45" i="50"/>
  <c r="X44" i="50"/>
  <c r="X43" i="50"/>
  <c r="X42" i="50"/>
  <c r="X41" i="50"/>
  <c r="X35" i="50"/>
  <c r="X34" i="50"/>
  <c r="X20" i="50"/>
  <c r="X13" i="50"/>
  <c r="X10" i="50"/>
  <c r="G14" i="50"/>
  <c r="G36" i="50" s="1"/>
  <c r="O14" i="50"/>
  <c r="O36" i="50" s="1"/>
  <c r="W14" i="50"/>
  <c r="W36" i="50" s="1"/>
  <c r="X36" i="50" s="1"/>
  <c r="D15" i="50"/>
  <c r="T15" i="50"/>
  <c r="D16" i="50"/>
  <c r="T16" i="50"/>
  <c r="D17" i="50"/>
  <c r="T17" i="50"/>
  <c r="D18" i="50"/>
  <c r="T18" i="50"/>
  <c r="AA20" i="50"/>
  <c r="AC20" i="50" s="1"/>
  <c r="L21" i="50"/>
  <c r="L22" i="50"/>
  <c r="L23" i="50"/>
  <c r="L24" i="50"/>
  <c r="L25" i="50"/>
  <c r="L26" i="50"/>
  <c r="L27" i="50"/>
  <c r="L28" i="50"/>
  <c r="L29" i="50"/>
  <c r="L30" i="50"/>
  <c r="L31" i="50"/>
  <c r="L32" i="50"/>
  <c r="F164" i="50"/>
  <c r="F163" i="50"/>
  <c r="F162" i="50"/>
  <c r="F158" i="50"/>
  <c r="F157" i="50"/>
  <c r="F156" i="50"/>
  <c r="F154" i="50"/>
  <c r="F152" i="50"/>
  <c r="F151" i="50"/>
  <c r="F150" i="50"/>
  <c r="F149" i="50"/>
  <c r="F148" i="50"/>
  <c r="F147" i="50"/>
  <c r="F146" i="50"/>
  <c r="F144" i="50"/>
  <c r="F143" i="50"/>
  <c r="F140" i="50"/>
  <c r="F138" i="50"/>
  <c r="F137" i="50"/>
  <c r="F136" i="50"/>
  <c r="F135" i="50"/>
  <c r="F134" i="50"/>
  <c r="F133" i="50"/>
  <c r="F132" i="50"/>
  <c r="F131" i="50"/>
  <c r="F130" i="50"/>
  <c r="F129" i="50"/>
  <c r="F128" i="50"/>
  <c r="F127" i="50"/>
  <c r="F126" i="50"/>
  <c r="F123" i="50"/>
  <c r="F121" i="50"/>
  <c r="F120" i="50"/>
  <c r="F119" i="50"/>
  <c r="F118" i="50"/>
  <c r="F117" i="50"/>
  <c r="F116" i="50"/>
  <c r="F115" i="50"/>
  <c r="F114" i="50"/>
  <c r="F113" i="50"/>
  <c r="F112" i="50"/>
  <c r="F111" i="50"/>
  <c r="F110" i="50"/>
  <c r="F109" i="50"/>
  <c r="F108" i="50"/>
  <c r="F107" i="50"/>
  <c r="F159" i="50"/>
  <c r="F153" i="50"/>
  <c r="F122" i="50"/>
  <c r="F160" i="50"/>
  <c r="F139" i="50"/>
  <c r="F125" i="50"/>
  <c r="F124" i="50"/>
  <c r="F99" i="50"/>
  <c r="F98" i="50"/>
  <c r="F96" i="50"/>
  <c r="F78" i="50"/>
  <c r="F77" i="50"/>
  <c r="F75" i="50"/>
  <c r="F103" i="50"/>
  <c r="F95" i="50"/>
  <c r="F91" i="50"/>
  <c r="F87" i="50"/>
  <c r="F83" i="50"/>
  <c r="F79" i="50"/>
  <c r="F104" i="50"/>
  <c r="F100" i="50"/>
  <c r="F92" i="50"/>
  <c r="F88" i="50"/>
  <c r="F84" i="50"/>
  <c r="F80" i="50"/>
  <c r="F72" i="50"/>
  <c r="F40" i="50"/>
  <c r="F35" i="50"/>
  <c r="F34" i="50"/>
  <c r="F20" i="50"/>
  <c r="F13" i="50"/>
  <c r="F10" i="50"/>
  <c r="F105" i="50"/>
  <c r="F101" i="50"/>
  <c r="F93" i="50"/>
  <c r="F89" i="50"/>
  <c r="F85" i="50"/>
  <c r="F81" i="50"/>
  <c r="F76" i="50"/>
  <c r="F73" i="50"/>
  <c r="F71" i="50"/>
  <c r="F70" i="50"/>
  <c r="F69" i="50"/>
  <c r="F68" i="50"/>
  <c r="F67" i="50"/>
  <c r="F155" i="50"/>
  <c r="F106" i="50"/>
  <c r="F102" i="50"/>
  <c r="F97" i="50"/>
  <c r="F94" i="50"/>
  <c r="F90" i="50"/>
  <c r="F86" i="50"/>
  <c r="F82" i="50"/>
  <c r="F74" i="50"/>
  <c r="F66" i="50"/>
  <c r="F65" i="50"/>
  <c r="F64" i="50"/>
  <c r="F63" i="50"/>
  <c r="F62" i="50"/>
  <c r="F61" i="50"/>
  <c r="F60" i="50"/>
  <c r="F59" i="50"/>
  <c r="F58" i="50"/>
  <c r="F57" i="50"/>
  <c r="F56" i="50"/>
  <c r="F55" i="50"/>
  <c r="F54" i="50"/>
  <c r="F53" i="50"/>
  <c r="F52" i="50"/>
  <c r="F51" i="50"/>
  <c r="F50" i="50"/>
  <c r="F49" i="50"/>
  <c r="F48" i="50"/>
  <c r="F47" i="50"/>
  <c r="F46" i="50"/>
  <c r="F45" i="50"/>
  <c r="F44" i="50"/>
  <c r="F43" i="50"/>
  <c r="F42" i="50"/>
  <c r="F41" i="50"/>
  <c r="F39" i="50"/>
  <c r="F38" i="50"/>
  <c r="F37" i="50"/>
  <c r="F33" i="50"/>
  <c r="F32" i="50"/>
  <c r="F31" i="50"/>
  <c r="F30" i="50"/>
  <c r="F29" i="50"/>
  <c r="F28" i="50"/>
  <c r="F27" i="50"/>
  <c r="F26" i="50"/>
  <c r="F25" i="50"/>
  <c r="F24" i="50"/>
  <c r="F23" i="50"/>
  <c r="F22" i="50"/>
  <c r="F21" i="50"/>
  <c r="F19" i="50"/>
  <c r="F18" i="50"/>
  <c r="F17" i="50"/>
  <c r="F16" i="50"/>
  <c r="F15" i="50"/>
  <c r="F11" i="50"/>
  <c r="N164" i="50"/>
  <c r="N163" i="50"/>
  <c r="N162" i="50"/>
  <c r="N158" i="50"/>
  <c r="N157" i="50"/>
  <c r="N156" i="50"/>
  <c r="N154" i="50"/>
  <c r="N152" i="50"/>
  <c r="N151" i="50"/>
  <c r="N150" i="50"/>
  <c r="N149" i="50"/>
  <c r="N148" i="50"/>
  <c r="N147" i="50"/>
  <c r="N146" i="50"/>
  <c r="N144" i="50"/>
  <c r="N143" i="50"/>
  <c r="N140" i="50"/>
  <c r="N138" i="50"/>
  <c r="N137" i="50"/>
  <c r="N136" i="50"/>
  <c r="N135" i="50"/>
  <c r="N134" i="50"/>
  <c r="N133" i="50"/>
  <c r="N132" i="50"/>
  <c r="N131" i="50"/>
  <c r="N130" i="50"/>
  <c r="N129" i="50"/>
  <c r="N128" i="50"/>
  <c r="N127" i="50"/>
  <c r="N126" i="50"/>
  <c r="N123" i="50"/>
  <c r="N121" i="50"/>
  <c r="N120" i="50"/>
  <c r="N119" i="50"/>
  <c r="N118" i="50"/>
  <c r="N117" i="50"/>
  <c r="N116" i="50"/>
  <c r="N115" i="50"/>
  <c r="N114" i="50"/>
  <c r="N113" i="50"/>
  <c r="N112" i="50"/>
  <c r="N111" i="50"/>
  <c r="N110" i="50"/>
  <c r="N109" i="50"/>
  <c r="N108" i="50"/>
  <c r="N107" i="50"/>
  <c r="N155" i="50"/>
  <c r="N124" i="50"/>
  <c r="N153" i="50"/>
  <c r="N99" i="50"/>
  <c r="N98" i="50"/>
  <c r="N96" i="50"/>
  <c r="N78" i="50"/>
  <c r="N77" i="50"/>
  <c r="N75" i="50"/>
  <c r="N159" i="50"/>
  <c r="N160" i="50"/>
  <c r="N139" i="50"/>
  <c r="N125" i="50"/>
  <c r="N106" i="50"/>
  <c r="N102" i="50"/>
  <c r="N97" i="50"/>
  <c r="N94" i="50"/>
  <c r="N90" i="50"/>
  <c r="N86" i="50"/>
  <c r="N82" i="50"/>
  <c r="N74" i="50"/>
  <c r="N71" i="50"/>
  <c r="N70" i="50"/>
  <c r="N69" i="50"/>
  <c r="N68" i="50"/>
  <c r="N67" i="50"/>
  <c r="N103" i="50"/>
  <c r="N95" i="50"/>
  <c r="N91" i="50"/>
  <c r="N87" i="50"/>
  <c r="N83" i="50"/>
  <c r="N79" i="50"/>
  <c r="N40" i="50"/>
  <c r="N35" i="50"/>
  <c r="N34" i="50"/>
  <c r="N20" i="50"/>
  <c r="N13" i="50"/>
  <c r="N10" i="50"/>
  <c r="N104" i="50"/>
  <c r="N100" i="50"/>
  <c r="N92" i="50"/>
  <c r="N88" i="50"/>
  <c r="N84" i="50"/>
  <c r="N80" i="50"/>
  <c r="N72" i="50"/>
  <c r="N66" i="50"/>
  <c r="N65" i="50"/>
  <c r="N64" i="50"/>
  <c r="N63" i="50"/>
  <c r="N62" i="50"/>
  <c r="N61" i="50"/>
  <c r="N60" i="50"/>
  <c r="N59" i="50"/>
  <c r="N58" i="50"/>
  <c r="N57" i="50"/>
  <c r="N56" i="50"/>
  <c r="N55" i="50"/>
  <c r="N54" i="50"/>
  <c r="N53" i="50"/>
  <c r="N52" i="50"/>
  <c r="N51" i="50"/>
  <c r="N50" i="50"/>
  <c r="N49" i="50"/>
  <c r="N48" i="50"/>
  <c r="N47" i="50"/>
  <c r="N46" i="50"/>
  <c r="N45" i="50"/>
  <c r="N44" i="50"/>
  <c r="N43" i="50"/>
  <c r="N42" i="50"/>
  <c r="N41" i="50"/>
  <c r="N122" i="50"/>
  <c r="N105" i="50"/>
  <c r="N101" i="50"/>
  <c r="N93" i="50"/>
  <c r="N89" i="50"/>
  <c r="N85" i="50"/>
  <c r="N81" i="50"/>
  <c r="N76" i="50"/>
  <c r="N73" i="50"/>
  <c r="N39" i="50"/>
  <c r="N38" i="50"/>
  <c r="N37" i="50"/>
  <c r="N33" i="50"/>
  <c r="N32" i="50"/>
  <c r="N31" i="50"/>
  <c r="N30" i="50"/>
  <c r="N29" i="50"/>
  <c r="N28" i="50"/>
  <c r="N27" i="50"/>
  <c r="N26" i="50"/>
  <c r="N25" i="50"/>
  <c r="N24" i="50"/>
  <c r="N23" i="50"/>
  <c r="N22" i="50"/>
  <c r="N21" i="50"/>
  <c r="N19" i="50"/>
  <c r="N18" i="50"/>
  <c r="N17" i="50"/>
  <c r="N16" i="50"/>
  <c r="N15" i="50"/>
  <c r="N11" i="50"/>
  <c r="V164" i="50"/>
  <c r="V163" i="50"/>
  <c r="V162" i="50"/>
  <c r="V158" i="50"/>
  <c r="V157" i="50"/>
  <c r="V156" i="50"/>
  <c r="V154" i="50"/>
  <c r="V152" i="50"/>
  <c r="V151" i="50"/>
  <c r="V150" i="50"/>
  <c r="V149" i="50"/>
  <c r="V148" i="50"/>
  <c r="V147" i="50"/>
  <c r="V146" i="50"/>
  <c r="V144" i="50"/>
  <c r="V143" i="50"/>
  <c r="V140" i="50"/>
  <c r="V138" i="50"/>
  <c r="V137" i="50"/>
  <c r="V136" i="50"/>
  <c r="V135" i="50"/>
  <c r="V134" i="50"/>
  <c r="V133" i="50"/>
  <c r="V132" i="50"/>
  <c r="V131" i="50"/>
  <c r="V130" i="50"/>
  <c r="V129" i="50"/>
  <c r="V128" i="50"/>
  <c r="V127" i="50"/>
  <c r="V126" i="50"/>
  <c r="V123" i="50"/>
  <c r="V121" i="50"/>
  <c r="V120" i="50"/>
  <c r="V119" i="50"/>
  <c r="V118" i="50"/>
  <c r="V117" i="50"/>
  <c r="V116" i="50"/>
  <c r="V115" i="50"/>
  <c r="V114" i="50"/>
  <c r="V113" i="50"/>
  <c r="V112" i="50"/>
  <c r="V111" i="50"/>
  <c r="V110" i="50"/>
  <c r="V109" i="50"/>
  <c r="V108" i="50"/>
  <c r="V107" i="50"/>
  <c r="V159" i="50"/>
  <c r="V160" i="50"/>
  <c r="V155" i="50"/>
  <c r="V139" i="50"/>
  <c r="V125" i="50"/>
  <c r="V99" i="50"/>
  <c r="V98" i="50"/>
  <c r="V96" i="50"/>
  <c r="V78" i="50"/>
  <c r="V77" i="50"/>
  <c r="V75" i="50"/>
  <c r="V40" i="50"/>
  <c r="V153" i="50"/>
  <c r="V122" i="50"/>
  <c r="V105" i="50"/>
  <c r="V101" i="50"/>
  <c r="V93" i="50"/>
  <c r="V89" i="50"/>
  <c r="V85" i="50"/>
  <c r="V81" i="50"/>
  <c r="V76" i="50"/>
  <c r="V73" i="50"/>
  <c r="V124" i="50"/>
  <c r="V106" i="50"/>
  <c r="V102" i="50"/>
  <c r="V97" i="50"/>
  <c r="V94" i="50"/>
  <c r="V90" i="50"/>
  <c r="V86" i="50"/>
  <c r="V82" i="50"/>
  <c r="V74" i="50"/>
  <c r="V66" i="50"/>
  <c r="V65" i="50"/>
  <c r="V64" i="50"/>
  <c r="V63" i="50"/>
  <c r="V62" i="50"/>
  <c r="V61" i="50"/>
  <c r="V60" i="50"/>
  <c r="V59" i="50"/>
  <c r="V58" i="50"/>
  <c r="V57" i="50"/>
  <c r="V56" i="50"/>
  <c r="V55" i="50"/>
  <c r="V54" i="50"/>
  <c r="V53" i="50"/>
  <c r="V52" i="50"/>
  <c r="V51" i="50"/>
  <c r="V50" i="50"/>
  <c r="V49" i="50"/>
  <c r="V48" i="50"/>
  <c r="V47" i="50"/>
  <c r="V46" i="50"/>
  <c r="V45" i="50"/>
  <c r="V44" i="50"/>
  <c r="V43" i="50"/>
  <c r="V42" i="50"/>
  <c r="V41" i="50"/>
  <c r="V35" i="50"/>
  <c r="V34" i="50"/>
  <c r="V20" i="50"/>
  <c r="V13" i="50"/>
  <c r="V10" i="50"/>
  <c r="V103" i="50"/>
  <c r="V95" i="50"/>
  <c r="V91" i="50"/>
  <c r="V87" i="50"/>
  <c r="V83" i="50"/>
  <c r="V79" i="50"/>
  <c r="V71" i="50"/>
  <c r="V70" i="50"/>
  <c r="V69" i="50"/>
  <c r="V68" i="50"/>
  <c r="V67" i="50"/>
  <c r="V104" i="50"/>
  <c r="V100" i="50"/>
  <c r="V92" i="50"/>
  <c r="V88" i="50"/>
  <c r="V84" i="50"/>
  <c r="V80" i="50"/>
  <c r="V72" i="50"/>
  <c r="V39" i="50"/>
  <c r="V38" i="50"/>
  <c r="V37" i="50"/>
  <c r="V33" i="50"/>
  <c r="V32" i="50"/>
  <c r="V31" i="50"/>
  <c r="V30" i="50"/>
  <c r="V29" i="50"/>
  <c r="V28" i="50"/>
  <c r="V27" i="50"/>
  <c r="V26" i="50"/>
  <c r="V25" i="50"/>
  <c r="V24" i="50"/>
  <c r="V23" i="50"/>
  <c r="V22" i="50"/>
  <c r="V21" i="50"/>
  <c r="V19" i="50"/>
  <c r="V18" i="50"/>
  <c r="V17" i="50"/>
  <c r="V16" i="50"/>
  <c r="V15" i="50"/>
  <c r="V11" i="50"/>
  <c r="P11" i="50"/>
  <c r="E14" i="50"/>
  <c r="E36" i="50" s="1"/>
  <c r="F36" i="50" s="1"/>
  <c r="M14" i="50"/>
  <c r="M36" i="50" s="1"/>
  <c r="U14" i="50"/>
  <c r="U36" i="50" s="1"/>
  <c r="P15" i="50"/>
  <c r="P16" i="50"/>
  <c r="P17" i="50"/>
  <c r="P18" i="50"/>
  <c r="P19" i="50"/>
  <c r="H21" i="50"/>
  <c r="X21" i="50"/>
  <c r="H22" i="50"/>
  <c r="X22" i="50"/>
  <c r="H23" i="50"/>
  <c r="X23" i="50"/>
  <c r="H24" i="50"/>
  <c r="X24" i="50"/>
  <c r="H25" i="50"/>
  <c r="X25" i="50"/>
  <c r="H26" i="50"/>
  <c r="X26" i="50"/>
  <c r="H27" i="50"/>
  <c r="X27" i="50"/>
  <c r="H28" i="50"/>
  <c r="X28" i="50"/>
  <c r="H29" i="50"/>
  <c r="X29" i="50"/>
  <c r="H30" i="50"/>
  <c r="X30" i="50"/>
  <c r="H31" i="50"/>
  <c r="X31" i="50"/>
  <c r="H32" i="50"/>
  <c r="X32" i="50"/>
  <c r="H33" i="50"/>
  <c r="X33" i="50"/>
  <c r="AB9" i="50"/>
  <c r="AB8" i="50"/>
  <c r="AB7" i="50"/>
  <c r="AB6" i="50"/>
  <c r="AB5" i="50"/>
  <c r="D164" i="50"/>
  <c r="D163" i="50"/>
  <c r="D162" i="50"/>
  <c r="D158" i="50"/>
  <c r="D157" i="50"/>
  <c r="D156" i="50"/>
  <c r="D154" i="50"/>
  <c r="D152" i="50"/>
  <c r="D151" i="50"/>
  <c r="D150" i="50"/>
  <c r="D149" i="50"/>
  <c r="D148" i="50"/>
  <c r="D147" i="50"/>
  <c r="D146" i="50"/>
  <c r="D144" i="50"/>
  <c r="D143" i="50"/>
  <c r="D140" i="50"/>
  <c r="D138" i="50"/>
  <c r="D137" i="50"/>
  <c r="D136" i="50"/>
  <c r="D135" i="50"/>
  <c r="D134" i="50"/>
  <c r="D133" i="50"/>
  <c r="D132" i="50"/>
  <c r="D131" i="50"/>
  <c r="D160" i="50"/>
  <c r="D159" i="50"/>
  <c r="D139" i="50"/>
  <c r="D125" i="50"/>
  <c r="D155" i="50"/>
  <c r="D153" i="50"/>
  <c r="D124" i="50"/>
  <c r="D98" i="50"/>
  <c r="D96" i="50"/>
  <c r="D77" i="50"/>
  <c r="D75" i="50"/>
  <c r="D121" i="50"/>
  <c r="D120" i="50"/>
  <c r="D119" i="50"/>
  <c r="D118" i="50"/>
  <c r="D117" i="50"/>
  <c r="D116" i="50"/>
  <c r="D115" i="50"/>
  <c r="D114" i="50"/>
  <c r="D113" i="50"/>
  <c r="D112" i="50"/>
  <c r="D111" i="50"/>
  <c r="D110" i="50"/>
  <c r="D109" i="50"/>
  <c r="D108" i="50"/>
  <c r="D107" i="50"/>
  <c r="D123" i="50"/>
  <c r="D106" i="50"/>
  <c r="D105" i="50"/>
  <c r="D104" i="50"/>
  <c r="D103" i="50"/>
  <c r="D102" i="50"/>
  <c r="D101" i="50"/>
  <c r="D100" i="50"/>
  <c r="D97" i="50"/>
  <c r="D95" i="50"/>
  <c r="D94" i="50"/>
  <c r="D93" i="50"/>
  <c r="D92" i="50"/>
  <c r="D91" i="50"/>
  <c r="D90" i="50"/>
  <c r="D89" i="50"/>
  <c r="D88" i="50"/>
  <c r="D87" i="50"/>
  <c r="D86" i="50"/>
  <c r="D85" i="50"/>
  <c r="D84" i="50"/>
  <c r="D83" i="50"/>
  <c r="D82" i="50"/>
  <c r="D81" i="50"/>
  <c r="D80" i="50"/>
  <c r="D79" i="50"/>
  <c r="D76" i="50"/>
  <c r="D74" i="50"/>
  <c r="D73" i="50"/>
  <c r="D72" i="50"/>
  <c r="D129" i="50"/>
  <c r="D128" i="50"/>
  <c r="D71" i="50"/>
  <c r="D70" i="50"/>
  <c r="D69" i="50"/>
  <c r="D68" i="50"/>
  <c r="D67" i="50"/>
  <c r="D127" i="50"/>
  <c r="D122" i="50"/>
  <c r="D78" i="50"/>
  <c r="D66" i="50"/>
  <c r="D65" i="50"/>
  <c r="D64" i="50"/>
  <c r="D63" i="50"/>
  <c r="D62" i="50"/>
  <c r="D61" i="50"/>
  <c r="D60" i="50"/>
  <c r="D59" i="50"/>
  <c r="D58" i="50"/>
  <c r="D57" i="50"/>
  <c r="D56" i="50"/>
  <c r="D55" i="50"/>
  <c r="D54" i="50"/>
  <c r="D53" i="50"/>
  <c r="D52" i="50"/>
  <c r="D51" i="50"/>
  <c r="D50" i="50"/>
  <c r="D49" i="50"/>
  <c r="D48" i="50"/>
  <c r="D47" i="50"/>
  <c r="D46" i="50"/>
  <c r="D45" i="50"/>
  <c r="D44" i="50"/>
  <c r="D43" i="50"/>
  <c r="D42" i="50"/>
  <c r="D41" i="50"/>
  <c r="D39" i="50"/>
  <c r="D38" i="50"/>
  <c r="D37" i="50"/>
  <c r="D130" i="50"/>
  <c r="D126" i="50"/>
  <c r="D99" i="50"/>
  <c r="D40" i="50"/>
  <c r="D35" i="50"/>
  <c r="D34" i="50"/>
  <c r="D20" i="50"/>
  <c r="D13" i="50"/>
  <c r="D10" i="50"/>
  <c r="L164" i="50"/>
  <c r="L163" i="50"/>
  <c r="L162" i="50"/>
  <c r="L158" i="50"/>
  <c r="L157" i="50"/>
  <c r="L156" i="50"/>
  <c r="L154" i="50"/>
  <c r="L152" i="50"/>
  <c r="L151" i="50"/>
  <c r="L150" i="50"/>
  <c r="L149" i="50"/>
  <c r="L148" i="50"/>
  <c r="L147" i="50"/>
  <c r="L146" i="50"/>
  <c r="L144" i="50"/>
  <c r="L143" i="50"/>
  <c r="L140" i="50"/>
  <c r="L138" i="50"/>
  <c r="L137" i="50"/>
  <c r="L136" i="50"/>
  <c r="L135" i="50"/>
  <c r="L134" i="50"/>
  <c r="L133" i="50"/>
  <c r="L132" i="50"/>
  <c r="L131" i="50"/>
  <c r="L160" i="50"/>
  <c r="L159" i="50"/>
  <c r="L139" i="50"/>
  <c r="L125" i="50"/>
  <c r="L155" i="50"/>
  <c r="L153" i="50"/>
  <c r="L121" i="50"/>
  <c r="L120" i="50"/>
  <c r="L119" i="50"/>
  <c r="L118" i="50"/>
  <c r="L117" i="50"/>
  <c r="L116" i="50"/>
  <c r="L115" i="50"/>
  <c r="L114" i="50"/>
  <c r="L113" i="50"/>
  <c r="L112" i="50"/>
  <c r="L111" i="50"/>
  <c r="L110" i="50"/>
  <c r="L109" i="50"/>
  <c r="L108" i="50"/>
  <c r="L107" i="50"/>
  <c r="L98" i="50"/>
  <c r="L96" i="50"/>
  <c r="L77" i="50"/>
  <c r="L75" i="50"/>
  <c r="L130" i="50"/>
  <c r="L129" i="50"/>
  <c r="L128" i="50"/>
  <c r="L127" i="50"/>
  <c r="L126" i="50"/>
  <c r="L123" i="50"/>
  <c r="L122" i="50"/>
  <c r="L106" i="50"/>
  <c r="L105" i="50"/>
  <c r="L104" i="50"/>
  <c r="L103" i="50"/>
  <c r="L102" i="50"/>
  <c r="L101" i="50"/>
  <c r="L100" i="50"/>
  <c r="L97" i="50"/>
  <c r="L95" i="50"/>
  <c r="L94" i="50"/>
  <c r="L93" i="50"/>
  <c r="L92" i="50"/>
  <c r="L91" i="50"/>
  <c r="L90" i="50"/>
  <c r="L89" i="50"/>
  <c r="L88" i="50"/>
  <c r="L87" i="50"/>
  <c r="L86" i="50"/>
  <c r="L85" i="50"/>
  <c r="L84" i="50"/>
  <c r="L83" i="50"/>
  <c r="L82" i="50"/>
  <c r="L81" i="50"/>
  <c r="L80" i="50"/>
  <c r="L79" i="50"/>
  <c r="L76" i="50"/>
  <c r="L74" i="50"/>
  <c r="L73" i="50"/>
  <c r="L72" i="50"/>
  <c r="L124" i="50"/>
  <c r="L78" i="50"/>
  <c r="L99" i="50"/>
  <c r="L66" i="50"/>
  <c r="L65" i="50"/>
  <c r="L64" i="50"/>
  <c r="L63" i="50"/>
  <c r="L62" i="50"/>
  <c r="L61" i="50"/>
  <c r="L60" i="50"/>
  <c r="L59" i="50"/>
  <c r="L58" i="50"/>
  <c r="L57" i="50"/>
  <c r="L56" i="50"/>
  <c r="L55" i="50"/>
  <c r="L54" i="50"/>
  <c r="L53" i="50"/>
  <c r="L52" i="50"/>
  <c r="L51" i="50"/>
  <c r="L50" i="50"/>
  <c r="L49" i="50"/>
  <c r="L48" i="50"/>
  <c r="L47" i="50"/>
  <c r="L46" i="50"/>
  <c r="L45" i="50"/>
  <c r="L44" i="50"/>
  <c r="L43" i="50"/>
  <c r="L42" i="50"/>
  <c r="L41" i="50"/>
  <c r="L39" i="50"/>
  <c r="L38" i="50"/>
  <c r="L37" i="50"/>
  <c r="L71" i="50"/>
  <c r="L70" i="50"/>
  <c r="L69" i="50"/>
  <c r="L68" i="50"/>
  <c r="L67" i="50"/>
  <c r="L40" i="50"/>
  <c r="L35" i="50"/>
  <c r="L34" i="50"/>
  <c r="L20" i="50"/>
  <c r="L13" i="50"/>
  <c r="L10" i="50"/>
  <c r="T164" i="50"/>
  <c r="T163" i="50"/>
  <c r="T162" i="50"/>
  <c r="T158" i="50"/>
  <c r="T157" i="50"/>
  <c r="T156" i="50"/>
  <c r="T154" i="50"/>
  <c r="T152" i="50"/>
  <c r="T151" i="50"/>
  <c r="T150" i="50"/>
  <c r="T149" i="50"/>
  <c r="T148" i="50"/>
  <c r="T147" i="50"/>
  <c r="T146" i="50"/>
  <c r="T144" i="50"/>
  <c r="T143" i="50"/>
  <c r="T140" i="50"/>
  <c r="T138" i="50"/>
  <c r="T137" i="50"/>
  <c r="T136" i="50"/>
  <c r="T135" i="50"/>
  <c r="T134" i="50"/>
  <c r="T133" i="50"/>
  <c r="T132" i="50"/>
  <c r="T131" i="50"/>
  <c r="T160" i="50"/>
  <c r="T159" i="50"/>
  <c r="T139" i="50"/>
  <c r="T125" i="50"/>
  <c r="T155" i="50"/>
  <c r="T153" i="50"/>
  <c r="T123" i="50"/>
  <c r="T98" i="50"/>
  <c r="T96" i="50"/>
  <c r="T77" i="50"/>
  <c r="T75" i="50"/>
  <c r="T122" i="50"/>
  <c r="T124" i="50"/>
  <c r="T106" i="50"/>
  <c r="T105" i="50"/>
  <c r="T104" i="50"/>
  <c r="T103" i="50"/>
  <c r="T102" i="50"/>
  <c r="T101" i="50"/>
  <c r="T100" i="50"/>
  <c r="T97" i="50"/>
  <c r="T95" i="50"/>
  <c r="T94" i="50"/>
  <c r="T93" i="50"/>
  <c r="T92" i="50"/>
  <c r="T91" i="50"/>
  <c r="T90" i="50"/>
  <c r="T89" i="50"/>
  <c r="T88" i="50"/>
  <c r="T87" i="50"/>
  <c r="T86" i="50"/>
  <c r="T85" i="50"/>
  <c r="T84" i="50"/>
  <c r="T83" i="50"/>
  <c r="T82" i="50"/>
  <c r="T81" i="50"/>
  <c r="T80" i="50"/>
  <c r="T79" i="50"/>
  <c r="T76" i="50"/>
  <c r="T74" i="50"/>
  <c r="T73" i="50"/>
  <c r="T72" i="50"/>
  <c r="T130" i="50"/>
  <c r="T126" i="50"/>
  <c r="T66" i="50"/>
  <c r="T65" i="50"/>
  <c r="T64" i="50"/>
  <c r="T63" i="50"/>
  <c r="T62" i="50"/>
  <c r="T61" i="50"/>
  <c r="T60" i="50"/>
  <c r="T59" i="50"/>
  <c r="T58" i="50"/>
  <c r="T57" i="50"/>
  <c r="T56" i="50"/>
  <c r="T55" i="50"/>
  <c r="T54" i="50"/>
  <c r="T53" i="50"/>
  <c r="T52" i="50"/>
  <c r="T51" i="50"/>
  <c r="T50" i="50"/>
  <c r="T49" i="50"/>
  <c r="T48" i="50"/>
  <c r="T47" i="50"/>
  <c r="T46" i="50"/>
  <c r="T45" i="50"/>
  <c r="T44" i="50"/>
  <c r="T43" i="50"/>
  <c r="T42" i="50"/>
  <c r="T41" i="50"/>
  <c r="T129" i="50"/>
  <c r="T121" i="50"/>
  <c r="T120" i="50"/>
  <c r="T119" i="50"/>
  <c r="T118" i="50"/>
  <c r="T117" i="50"/>
  <c r="T116" i="50"/>
  <c r="T115" i="50"/>
  <c r="T114" i="50"/>
  <c r="T113" i="50"/>
  <c r="T112" i="50"/>
  <c r="T111" i="50"/>
  <c r="T110" i="50"/>
  <c r="T109" i="50"/>
  <c r="T108" i="50"/>
  <c r="T107" i="50"/>
  <c r="T71" i="50"/>
  <c r="T70" i="50"/>
  <c r="T69" i="50"/>
  <c r="T68" i="50"/>
  <c r="T67" i="50"/>
  <c r="T128" i="50"/>
  <c r="T78" i="50"/>
  <c r="T40" i="50"/>
  <c r="T39" i="50"/>
  <c r="T38" i="50"/>
  <c r="T37" i="50"/>
  <c r="T127" i="50"/>
  <c r="T99" i="50"/>
  <c r="T35" i="50"/>
  <c r="T34" i="50"/>
  <c r="T20" i="50"/>
  <c r="T13" i="50"/>
  <c r="T10" i="50"/>
  <c r="AB4" i="50"/>
  <c r="AA10" i="50"/>
  <c r="L11" i="50"/>
  <c r="C14" i="50"/>
  <c r="K14" i="50"/>
  <c r="K36" i="50" s="1"/>
  <c r="S14" i="50"/>
  <c r="S36" i="50" s="1"/>
  <c r="L15" i="50"/>
  <c r="L16" i="50"/>
  <c r="L17" i="50"/>
  <c r="L18" i="50"/>
  <c r="L19" i="50"/>
  <c r="D21" i="50"/>
  <c r="T21" i="50"/>
  <c r="D22" i="50"/>
  <c r="T22" i="50"/>
  <c r="D23" i="50"/>
  <c r="T23" i="50"/>
  <c r="D24" i="50"/>
  <c r="T24" i="50"/>
  <c r="D25" i="50"/>
  <c r="T25" i="50"/>
  <c r="D26" i="50"/>
  <c r="T26" i="50"/>
  <c r="D27" i="50"/>
  <c r="T27" i="50"/>
  <c r="D28" i="50"/>
  <c r="T28" i="50"/>
  <c r="D29" i="50"/>
  <c r="T29" i="50"/>
  <c r="D30" i="50"/>
  <c r="T30" i="50"/>
  <c r="D31" i="50"/>
  <c r="T31" i="50"/>
  <c r="D32" i="50"/>
  <c r="T32" i="50"/>
  <c r="D33" i="50"/>
  <c r="T33" i="50"/>
  <c r="AA40" i="50"/>
  <c r="AC40" i="50" s="1"/>
  <c r="AD9" i="49"/>
  <c r="AD8" i="49"/>
  <c r="AD7" i="49"/>
  <c r="AD6" i="49"/>
  <c r="AD5" i="49"/>
  <c r="AD4" i="49"/>
  <c r="AD3" i="49"/>
  <c r="F164" i="49"/>
  <c r="F163" i="49"/>
  <c r="F162" i="49"/>
  <c r="F158" i="49"/>
  <c r="F157" i="49"/>
  <c r="F156" i="49"/>
  <c r="F154" i="49"/>
  <c r="F152" i="49"/>
  <c r="F151" i="49"/>
  <c r="F150" i="49"/>
  <c r="F149" i="49"/>
  <c r="F148" i="49"/>
  <c r="F147" i="49"/>
  <c r="F146" i="49"/>
  <c r="F144" i="49"/>
  <c r="F143" i="49"/>
  <c r="F140" i="49"/>
  <c r="F138" i="49"/>
  <c r="F137" i="49"/>
  <c r="F136" i="49"/>
  <c r="F135" i="49"/>
  <c r="F134" i="49"/>
  <c r="F133" i="49"/>
  <c r="F132" i="49"/>
  <c r="F131" i="49"/>
  <c r="F130" i="49"/>
  <c r="F129" i="49"/>
  <c r="F128" i="49"/>
  <c r="F127" i="49"/>
  <c r="F126" i="49"/>
  <c r="F123" i="49"/>
  <c r="F121" i="49"/>
  <c r="F120" i="49"/>
  <c r="F119" i="49"/>
  <c r="F118" i="49"/>
  <c r="F117" i="49"/>
  <c r="F116" i="49"/>
  <c r="F115" i="49"/>
  <c r="F114" i="49"/>
  <c r="F113" i="49"/>
  <c r="F112" i="49"/>
  <c r="F111" i="49"/>
  <c r="F110" i="49"/>
  <c r="F109" i="49"/>
  <c r="F108" i="49"/>
  <c r="F107" i="49"/>
  <c r="F160" i="49"/>
  <c r="F159" i="49"/>
  <c r="F155" i="49"/>
  <c r="F153" i="49"/>
  <c r="F139" i="49"/>
  <c r="F125" i="49"/>
  <c r="F124" i="49"/>
  <c r="F122" i="49"/>
  <c r="F99" i="49"/>
  <c r="F98" i="49"/>
  <c r="F96" i="49"/>
  <c r="F78" i="49"/>
  <c r="F77" i="49"/>
  <c r="F75" i="49"/>
  <c r="F106" i="49"/>
  <c r="F105" i="49"/>
  <c r="F104" i="49"/>
  <c r="F103" i="49"/>
  <c r="F102" i="49"/>
  <c r="F101" i="49"/>
  <c r="F100" i="49"/>
  <c r="F97" i="49"/>
  <c r="F95" i="49"/>
  <c r="F94" i="49"/>
  <c r="F93" i="49"/>
  <c r="F92" i="49"/>
  <c r="F91" i="49"/>
  <c r="F90" i="49"/>
  <c r="F89" i="49"/>
  <c r="F88" i="49"/>
  <c r="F87" i="49"/>
  <c r="F86" i="49"/>
  <c r="F85" i="49"/>
  <c r="F84" i="49"/>
  <c r="F83" i="49"/>
  <c r="F82" i="49"/>
  <c r="F81" i="49"/>
  <c r="F80" i="49"/>
  <c r="F79" i="49"/>
  <c r="F76" i="49"/>
  <c r="F74" i="49"/>
  <c r="F73" i="49"/>
  <c r="F72" i="49"/>
  <c r="F71" i="49"/>
  <c r="F70" i="49"/>
  <c r="F69" i="49"/>
  <c r="F68" i="49"/>
  <c r="F67" i="49"/>
  <c r="F66" i="49"/>
  <c r="F65" i="49"/>
  <c r="F64" i="49"/>
  <c r="F63" i="49"/>
  <c r="F62" i="49"/>
  <c r="F61" i="49"/>
  <c r="F60" i="49"/>
  <c r="F59" i="49"/>
  <c r="F58" i="49"/>
  <c r="F57" i="49"/>
  <c r="F56" i="49"/>
  <c r="F55" i="49"/>
  <c r="J155" i="49"/>
  <c r="J153" i="49"/>
  <c r="J124" i="49"/>
  <c r="J122" i="49"/>
  <c r="J164" i="49"/>
  <c r="J163" i="49"/>
  <c r="J162" i="49"/>
  <c r="J160" i="49"/>
  <c r="J159" i="49"/>
  <c r="J158" i="49"/>
  <c r="J157" i="49"/>
  <c r="J156" i="49"/>
  <c r="J154" i="49"/>
  <c r="J152" i="49"/>
  <c r="J151" i="49"/>
  <c r="J150" i="49"/>
  <c r="J149" i="49"/>
  <c r="J148" i="49"/>
  <c r="J147" i="49"/>
  <c r="J146" i="49"/>
  <c r="J144" i="49"/>
  <c r="J143" i="49"/>
  <c r="J140" i="49"/>
  <c r="J139" i="49"/>
  <c r="J138" i="49"/>
  <c r="J137" i="49"/>
  <c r="J136" i="49"/>
  <c r="J135" i="49"/>
  <c r="J134" i="49"/>
  <c r="J133" i="49"/>
  <c r="J132" i="49"/>
  <c r="J131" i="49"/>
  <c r="J130" i="49"/>
  <c r="J129" i="49"/>
  <c r="J128" i="49"/>
  <c r="J127" i="49"/>
  <c r="J126" i="49"/>
  <c r="J125" i="49"/>
  <c r="J123" i="49"/>
  <c r="J121" i="49"/>
  <c r="J120" i="49"/>
  <c r="J119" i="49"/>
  <c r="J118" i="49"/>
  <c r="J117" i="49"/>
  <c r="J116" i="49"/>
  <c r="J115" i="49"/>
  <c r="J114" i="49"/>
  <c r="J113" i="49"/>
  <c r="J112" i="49"/>
  <c r="J111" i="49"/>
  <c r="J110" i="49"/>
  <c r="J109" i="49"/>
  <c r="J108" i="49"/>
  <c r="J107" i="49"/>
  <c r="J106" i="49"/>
  <c r="J105" i="49"/>
  <c r="J104" i="49"/>
  <c r="J103" i="49"/>
  <c r="J102" i="49"/>
  <c r="J101" i="49"/>
  <c r="J100" i="49"/>
  <c r="J99" i="49"/>
  <c r="J97" i="49"/>
  <c r="J95" i="49"/>
  <c r="J94" i="49"/>
  <c r="J93" i="49"/>
  <c r="J92" i="49"/>
  <c r="J91" i="49"/>
  <c r="J90" i="49"/>
  <c r="J89" i="49"/>
  <c r="J88" i="49"/>
  <c r="J87" i="49"/>
  <c r="J86" i="49"/>
  <c r="J85" i="49"/>
  <c r="J84" i="49"/>
  <c r="J83" i="49"/>
  <c r="J82" i="49"/>
  <c r="J81" i="49"/>
  <c r="J80" i="49"/>
  <c r="J79" i="49"/>
  <c r="J78" i="49"/>
  <c r="J76" i="49"/>
  <c r="J74" i="49"/>
  <c r="J73" i="49"/>
  <c r="J72" i="49"/>
  <c r="J71" i="49"/>
  <c r="J70" i="49"/>
  <c r="J69" i="49"/>
  <c r="J68" i="49"/>
  <c r="J67" i="49"/>
  <c r="J66" i="49"/>
  <c r="J65" i="49"/>
  <c r="J64" i="49"/>
  <c r="J63" i="49"/>
  <c r="J62" i="49"/>
  <c r="J61" i="49"/>
  <c r="J60" i="49"/>
  <c r="J59" i="49"/>
  <c r="J58" i="49"/>
  <c r="J57" i="49"/>
  <c r="J56" i="49"/>
  <c r="J55" i="49"/>
  <c r="J98" i="49"/>
  <c r="J96" i="49"/>
  <c r="J77" i="49"/>
  <c r="J75" i="49"/>
  <c r="N164" i="49"/>
  <c r="N163" i="49"/>
  <c r="N162" i="49"/>
  <c r="N158" i="49"/>
  <c r="N157" i="49"/>
  <c r="N156" i="49"/>
  <c r="N154" i="49"/>
  <c r="N152" i="49"/>
  <c r="N151" i="49"/>
  <c r="N150" i="49"/>
  <c r="N149" i="49"/>
  <c r="N148" i="49"/>
  <c r="N147" i="49"/>
  <c r="N146" i="49"/>
  <c r="N144" i="49"/>
  <c r="N143" i="49"/>
  <c r="N140" i="49"/>
  <c r="N138" i="49"/>
  <c r="N137" i="49"/>
  <c r="N136" i="49"/>
  <c r="N135" i="49"/>
  <c r="N134" i="49"/>
  <c r="N133" i="49"/>
  <c r="N132" i="49"/>
  <c r="N131" i="49"/>
  <c r="N130" i="49"/>
  <c r="N129" i="49"/>
  <c r="N128" i="49"/>
  <c r="N127" i="49"/>
  <c r="N126" i="49"/>
  <c r="N123" i="49"/>
  <c r="N121" i="49"/>
  <c r="N120" i="49"/>
  <c r="N119" i="49"/>
  <c r="N118" i="49"/>
  <c r="N117" i="49"/>
  <c r="N116" i="49"/>
  <c r="N115" i="49"/>
  <c r="N114" i="49"/>
  <c r="N113" i="49"/>
  <c r="N112" i="49"/>
  <c r="N111" i="49"/>
  <c r="N110" i="49"/>
  <c r="N109" i="49"/>
  <c r="N108" i="49"/>
  <c r="N107" i="49"/>
  <c r="N160" i="49"/>
  <c r="N159" i="49"/>
  <c r="N155" i="49"/>
  <c r="N153" i="49"/>
  <c r="N139" i="49"/>
  <c r="N125" i="49"/>
  <c r="N124" i="49"/>
  <c r="N122" i="49"/>
  <c r="N99" i="49"/>
  <c r="N98" i="49"/>
  <c r="N96" i="49"/>
  <c r="N78" i="49"/>
  <c r="N77" i="49"/>
  <c r="N75" i="49"/>
  <c r="N106" i="49"/>
  <c r="N105" i="49"/>
  <c r="N104" i="49"/>
  <c r="N103" i="49"/>
  <c r="N102" i="49"/>
  <c r="N101" i="49"/>
  <c r="N100" i="49"/>
  <c r="N97" i="49"/>
  <c r="N95" i="49"/>
  <c r="N94" i="49"/>
  <c r="N93" i="49"/>
  <c r="N92" i="49"/>
  <c r="N91" i="49"/>
  <c r="N90" i="49"/>
  <c r="N89" i="49"/>
  <c r="N88" i="49"/>
  <c r="N87" i="49"/>
  <c r="N86" i="49"/>
  <c r="N85" i="49"/>
  <c r="N84" i="49"/>
  <c r="N83" i="49"/>
  <c r="N82" i="49"/>
  <c r="N81" i="49"/>
  <c r="N80" i="49"/>
  <c r="N79" i="49"/>
  <c r="N76" i="49"/>
  <c r="N74" i="49"/>
  <c r="N73" i="49"/>
  <c r="N72" i="49"/>
  <c r="N71" i="49"/>
  <c r="N70" i="49"/>
  <c r="N69" i="49"/>
  <c r="N68" i="49"/>
  <c r="N67" i="49"/>
  <c r="N66" i="49"/>
  <c r="N65" i="49"/>
  <c r="N64" i="49"/>
  <c r="N63" i="49"/>
  <c r="N62" i="49"/>
  <c r="N61" i="49"/>
  <c r="N60" i="49"/>
  <c r="N59" i="49"/>
  <c r="N58" i="49"/>
  <c r="N57" i="49"/>
  <c r="N56" i="49"/>
  <c r="N55" i="49"/>
  <c r="R155" i="49"/>
  <c r="R153" i="49"/>
  <c r="R124" i="49"/>
  <c r="R122" i="49"/>
  <c r="R164" i="49"/>
  <c r="R163" i="49"/>
  <c r="R162" i="49"/>
  <c r="R160" i="49"/>
  <c r="R159" i="49"/>
  <c r="R158" i="49"/>
  <c r="R157" i="49"/>
  <c r="R156" i="49"/>
  <c r="R154" i="49"/>
  <c r="R152" i="49"/>
  <c r="R151" i="49"/>
  <c r="R150" i="49"/>
  <c r="R149" i="49"/>
  <c r="R148" i="49"/>
  <c r="R147" i="49"/>
  <c r="R146" i="49"/>
  <c r="R144" i="49"/>
  <c r="R143" i="49"/>
  <c r="R140" i="49"/>
  <c r="R139" i="49"/>
  <c r="R138" i="49"/>
  <c r="R137" i="49"/>
  <c r="R136" i="49"/>
  <c r="R135" i="49"/>
  <c r="R134" i="49"/>
  <c r="R133" i="49"/>
  <c r="R132" i="49"/>
  <c r="R131" i="49"/>
  <c r="R130" i="49"/>
  <c r="R129" i="49"/>
  <c r="R128" i="49"/>
  <c r="R127" i="49"/>
  <c r="R126" i="49"/>
  <c r="R125" i="49"/>
  <c r="R123" i="49"/>
  <c r="R121" i="49"/>
  <c r="R120" i="49"/>
  <c r="R119" i="49"/>
  <c r="R118" i="49"/>
  <c r="R117" i="49"/>
  <c r="R116" i="49"/>
  <c r="R115" i="49"/>
  <c r="R114" i="49"/>
  <c r="R113" i="49"/>
  <c r="R112" i="49"/>
  <c r="R111" i="49"/>
  <c r="R110" i="49"/>
  <c r="R109" i="49"/>
  <c r="R108" i="49"/>
  <c r="R107" i="49"/>
  <c r="R106" i="49"/>
  <c r="R105" i="49"/>
  <c r="R104" i="49"/>
  <c r="R103" i="49"/>
  <c r="R102" i="49"/>
  <c r="R101" i="49"/>
  <c r="R100" i="49"/>
  <c r="R99" i="49"/>
  <c r="R97" i="49"/>
  <c r="R95" i="49"/>
  <c r="R94" i="49"/>
  <c r="R93" i="49"/>
  <c r="R92" i="49"/>
  <c r="R91" i="49"/>
  <c r="R90" i="49"/>
  <c r="R89" i="49"/>
  <c r="R88" i="49"/>
  <c r="R87" i="49"/>
  <c r="R86" i="49"/>
  <c r="R85" i="49"/>
  <c r="R84" i="49"/>
  <c r="R83" i="49"/>
  <c r="R82" i="49"/>
  <c r="R81" i="49"/>
  <c r="R80" i="49"/>
  <c r="R79" i="49"/>
  <c r="R78" i="49"/>
  <c r="R76" i="49"/>
  <c r="R74" i="49"/>
  <c r="R73" i="49"/>
  <c r="R72" i="49"/>
  <c r="R71" i="49"/>
  <c r="R70" i="49"/>
  <c r="R69" i="49"/>
  <c r="R68" i="49"/>
  <c r="R67" i="49"/>
  <c r="R66" i="49"/>
  <c r="R65" i="49"/>
  <c r="R64" i="49"/>
  <c r="R63" i="49"/>
  <c r="R62" i="49"/>
  <c r="R61" i="49"/>
  <c r="R60" i="49"/>
  <c r="R59" i="49"/>
  <c r="R58" i="49"/>
  <c r="R57" i="49"/>
  <c r="R56" i="49"/>
  <c r="R55" i="49"/>
  <c r="R98" i="49"/>
  <c r="R96" i="49"/>
  <c r="R77" i="49"/>
  <c r="R75" i="49"/>
  <c r="V164" i="49"/>
  <c r="V163" i="49"/>
  <c r="V162" i="49"/>
  <c r="V158" i="49"/>
  <c r="V157" i="49"/>
  <c r="V156" i="49"/>
  <c r="V154" i="49"/>
  <c r="V152" i="49"/>
  <c r="V151" i="49"/>
  <c r="V150" i="49"/>
  <c r="V149" i="49"/>
  <c r="V148" i="49"/>
  <c r="V147" i="49"/>
  <c r="V146" i="49"/>
  <c r="V144" i="49"/>
  <c r="V143" i="49"/>
  <c r="V140" i="49"/>
  <c r="V138" i="49"/>
  <c r="V137" i="49"/>
  <c r="V136" i="49"/>
  <c r="V135" i="49"/>
  <c r="V134" i="49"/>
  <c r="V133" i="49"/>
  <c r="V132" i="49"/>
  <c r="V131" i="49"/>
  <c r="V130" i="49"/>
  <c r="V129" i="49"/>
  <c r="V128" i="49"/>
  <c r="V127" i="49"/>
  <c r="V126" i="49"/>
  <c r="V123" i="49"/>
  <c r="V121" i="49"/>
  <c r="V120" i="49"/>
  <c r="V119" i="49"/>
  <c r="V118" i="49"/>
  <c r="V117" i="49"/>
  <c r="V116" i="49"/>
  <c r="V115" i="49"/>
  <c r="V114" i="49"/>
  <c r="V113" i="49"/>
  <c r="V112" i="49"/>
  <c r="V111" i="49"/>
  <c r="V110" i="49"/>
  <c r="V109" i="49"/>
  <c r="V108" i="49"/>
  <c r="V107" i="49"/>
  <c r="V160" i="49"/>
  <c r="V159" i="49"/>
  <c r="V155" i="49"/>
  <c r="V153" i="49"/>
  <c r="V139" i="49"/>
  <c r="V125" i="49"/>
  <c r="V124" i="49"/>
  <c r="V122" i="49"/>
  <c r="V99" i="49"/>
  <c r="V98" i="49"/>
  <c r="V96" i="49"/>
  <c r="V78" i="49"/>
  <c r="V77" i="49"/>
  <c r="V75" i="49"/>
  <c r="V106" i="49"/>
  <c r="V105" i="49"/>
  <c r="V104" i="49"/>
  <c r="V103" i="49"/>
  <c r="V102" i="49"/>
  <c r="V101" i="49"/>
  <c r="V100" i="49"/>
  <c r="V97" i="49"/>
  <c r="V95" i="49"/>
  <c r="V94" i="49"/>
  <c r="V93" i="49"/>
  <c r="V92" i="49"/>
  <c r="V91" i="49"/>
  <c r="V90" i="49"/>
  <c r="V89" i="49"/>
  <c r="V88" i="49"/>
  <c r="V87" i="49"/>
  <c r="V86" i="49"/>
  <c r="V85" i="49"/>
  <c r="V84" i="49"/>
  <c r="V83" i="49"/>
  <c r="V82" i="49"/>
  <c r="V81" i="49"/>
  <c r="V80" i="49"/>
  <c r="V79" i="49"/>
  <c r="V76" i="49"/>
  <c r="V74" i="49"/>
  <c r="V73" i="49"/>
  <c r="V72" i="49"/>
  <c r="V71" i="49"/>
  <c r="V70" i="49"/>
  <c r="V69" i="49"/>
  <c r="V68" i="49"/>
  <c r="V67" i="49"/>
  <c r="V66" i="49"/>
  <c r="V65" i="49"/>
  <c r="V64" i="49"/>
  <c r="V63" i="49"/>
  <c r="V62" i="49"/>
  <c r="V61" i="49"/>
  <c r="V60" i="49"/>
  <c r="V59" i="49"/>
  <c r="V58" i="49"/>
  <c r="V57" i="49"/>
  <c r="V56" i="49"/>
  <c r="V55" i="49"/>
  <c r="Z155" i="49"/>
  <c r="Z153" i="49"/>
  <c r="Z124" i="49"/>
  <c r="Z122" i="49"/>
  <c r="Z164" i="49"/>
  <c r="Z163" i="49"/>
  <c r="Z162" i="49"/>
  <c r="Z160" i="49"/>
  <c r="Z159" i="49"/>
  <c r="Z158" i="49"/>
  <c r="Z157" i="49"/>
  <c r="Z156" i="49"/>
  <c r="Z154" i="49"/>
  <c r="Z152" i="49"/>
  <c r="Z151" i="49"/>
  <c r="Z150" i="49"/>
  <c r="Z149" i="49"/>
  <c r="Z148" i="49"/>
  <c r="Z147" i="49"/>
  <c r="Z146" i="49"/>
  <c r="Z144" i="49"/>
  <c r="Z143" i="49"/>
  <c r="Z140" i="49"/>
  <c r="Z139" i="49"/>
  <c r="Z138" i="49"/>
  <c r="Z137" i="49"/>
  <c r="Z136" i="49"/>
  <c r="Z135" i="49"/>
  <c r="Z134" i="49"/>
  <c r="Z133" i="49"/>
  <c r="Z132" i="49"/>
  <c r="Z131" i="49"/>
  <c r="Z130" i="49"/>
  <c r="Z129" i="49"/>
  <c r="Z128" i="49"/>
  <c r="Z127" i="49"/>
  <c r="Z126" i="49"/>
  <c r="Z125" i="49"/>
  <c r="Z123" i="49"/>
  <c r="Z121" i="49"/>
  <c r="Z120" i="49"/>
  <c r="Z119" i="49"/>
  <c r="Z118" i="49"/>
  <c r="Z117" i="49"/>
  <c r="Z116" i="49"/>
  <c r="Z115" i="49"/>
  <c r="Z114" i="49"/>
  <c r="Z113" i="49"/>
  <c r="Z112" i="49"/>
  <c r="Z111" i="49"/>
  <c r="Z110" i="49"/>
  <c r="Z109" i="49"/>
  <c r="Z108" i="49"/>
  <c r="Z107" i="49"/>
  <c r="Z106" i="49"/>
  <c r="Z105" i="49"/>
  <c r="Z104" i="49"/>
  <c r="Z103" i="49"/>
  <c r="Z102" i="49"/>
  <c r="Z101" i="49"/>
  <c r="Z100" i="49"/>
  <c r="Z99" i="49"/>
  <c r="Z97" i="49"/>
  <c r="Z95" i="49"/>
  <c r="Z94" i="49"/>
  <c r="Z93" i="49"/>
  <c r="Z92" i="49"/>
  <c r="Z91" i="49"/>
  <c r="Z90" i="49"/>
  <c r="Z89" i="49"/>
  <c r="Z88" i="49"/>
  <c r="Z87" i="49"/>
  <c r="Z86" i="49"/>
  <c r="Z85" i="49"/>
  <c r="Z84" i="49"/>
  <c r="Z83" i="49"/>
  <c r="Z82" i="49"/>
  <c r="Z81" i="49"/>
  <c r="Z80" i="49"/>
  <c r="Z79" i="49"/>
  <c r="Z78" i="49"/>
  <c r="Z76" i="49"/>
  <c r="Z74" i="49"/>
  <c r="Z73" i="49"/>
  <c r="Z72" i="49"/>
  <c r="Z71" i="49"/>
  <c r="Z70" i="49"/>
  <c r="Z69" i="49"/>
  <c r="Z68" i="49"/>
  <c r="Z67" i="49"/>
  <c r="Z66" i="49"/>
  <c r="Z65" i="49"/>
  <c r="Z64" i="49"/>
  <c r="Z63" i="49"/>
  <c r="Z62" i="49"/>
  <c r="Z61" i="49"/>
  <c r="Z60" i="49"/>
  <c r="Z59" i="49"/>
  <c r="Z58" i="49"/>
  <c r="Z57" i="49"/>
  <c r="Z56" i="49"/>
  <c r="Z55" i="49"/>
  <c r="Z98" i="49"/>
  <c r="Z96" i="49"/>
  <c r="Z77" i="49"/>
  <c r="Z75" i="49"/>
  <c r="H11" i="49"/>
  <c r="P11" i="49"/>
  <c r="X11" i="49"/>
  <c r="E14" i="49"/>
  <c r="I14" i="49"/>
  <c r="M14" i="49"/>
  <c r="Q14" i="49"/>
  <c r="U14" i="49"/>
  <c r="Y14" i="49"/>
  <c r="H15" i="49"/>
  <c r="P15" i="49"/>
  <c r="X15" i="49"/>
  <c r="H16" i="49"/>
  <c r="P16" i="49"/>
  <c r="X16" i="49"/>
  <c r="H17" i="49"/>
  <c r="P17" i="49"/>
  <c r="X17" i="49"/>
  <c r="H18" i="49"/>
  <c r="P18" i="49"/>
  <c r="X18" i="49"/>
  <c r="H19" i="49"/>
  <c r="P19" i="49"/>
  <c r="X19" i="49"/>
  <c r="H21" i="49"/>
  <c r="P21" i="49"/>
  <c r="X21" i="49"/>
  <c r="H22" i="49"/>
  <c r="P22" i="49"/>
  <c r="X22" i="49"/>
  <c r="H23" i="49"/>
  <c r="P23" i="49"/>
  <c r="X23" i="49"/>
  <c r="H24" i="49"/>
  <c r="P24" i="49"/>
  <c r="X24" i="49"/>
  <c r="H25" i="49"/>
  <c r="P25" i="49"/>
  <c r="X25" i="49"/>
  <c r="H26" i="49"/>
  <c r="P26" i="49"/>
  <c r="X26" i="49"/>
  <c r="H27" i="49"/>
  <c r="P27" i="49"/>
  <c r="X27" i="49"/>
  <c r="H28" i="49"/>
  <c r="P28" i="49"/>
  <c r="X28" i="49"/>
  <c r="H29" i="49"/>
  <c r="P29" i="49"/>
  <c r="X29" i="49"/>
  <c r="H30" i="49"/>
  <c r="P30" i="49"/>
  <c r="X30" i="49"/>
  <c r="H31" i="49"/>
  <c r="P31" i="49"/>
  <c r="X31" i="49"/>
  <c r="H32" i="49"/>
  <c r="P32" i="49"/>
  <c r="X32" i="49"/>
  <c r="H33" i="49"/>
  <c r="P33" i="49"/>
  <c r="X33" i="49"/>
  <c r="H37" i="49"/>
  <c r="P37" i="49"/>
  <c r="X37" i="49"/>
  <c r="H38" i="49"/>
  <c r="P38" i="49"/>
  <c r="X38" i="49"/>
  <c r="H39" i="49"/>
  <c r="P39" i="49"/>
  <c r="X39" i="49"/>
  <c r="H41" i="49"/>
  <c r="P41" i="49"/>
  <c r="X41" i="49"/>
  <c r="H42" i="49"/>
  <c r="P42" i="49"/>
  <c r="X42" i="49"/>
  <c r="H43" i="49"/>
  <c r="P43" i="49"/>
  <c r="X43" i="49"/>
  <c r="H44" i="49"/>
  <c r="P44" i="49"/>
  <c r="X44" i="49"/>
  <c r="H45" i="49"/>
  <c r="P45" i="49"/>
  <c r="X45" i="49"/>
  <c r="H46" i="49"/>
  <c r="P46" i="49"/>
  <c r="X46" i="49"/>
  <c r="H47" i="49"/>
  <c r="P47" i="49"/>
  <c r="X47" i="49"/>
  <c r="H48" i="49"/>
  <c r="P48" i="49"/>
  <c r="X48" i="49"/>
  <c r="H49" i="49"/>
  <c r="P49" i="49"/>
  <c r="X49" i="49"/>
  <c r="H50" i="49"/>
  <c r="P50" i="49"/>
  <c r="X50" i="49"/>
  <c r="H51" i="49"/>
  <c r="P51" i="49"/>
  <c r="X51" i="49"/>
  <c r="H52" i="49"/>
  <c r="P52" i="49"/>
  <c r="X52" i="49"/>
  <c r="H53" i="49"/>
  <c r="P53" i="49"/>
  <c r="X53" i="49"/>
  <c r="H54" i="49"/>
  <c r="P54" i="49"/>
  <c r="X54" i="49"/>
  <c r="P55" i="49"/>
  <c r="P56" i="49"/>
  <c r="P57" i="49"/>
  <c r="P58" i="49"/>
  <c r="P59" i="49"/>
  <c r="P60" i="49"/>
  <c r="P61" i="49"/>
  <c r="P62" i="49"/>
  <c r="P63" i="49"/>
  <c r="P64" i="49"/>
  <c r="P65" i="49"/>
  <c r="P66" i="49"/>
  <c r="P67" i="49"/>
  <c r="L68" i="49"/>
  <c r="L69" i="49"/>
  <c r="L70" i="49"/>
  <c r="F28" i="49"/>
  <c r="F29" i="49"/>
  <c r="N29" i="49"/>
  <c r="V29" i="49"/>
  <c r="F30" i="49"/>
  <c r="N30" i="49"/>
  <c r="V30" i="49"/>
  <c r="F31" i="49"/>
  <c r="N31" i="49"/>
  <c r="V31" i="49"/>
  <c r="F32" i="49"/>
  <c r="N32" i="49"/>
  <c r="V32" i="49"/>
  <c r="F33" i="49"/>
  <c r="N33" i="49"/>
  <c r="V33" i="49"/>
  <c r="D34" i="49"/>
  <c r="H34" i="49"/>
  <c r="L34" i="49"/>
  <c r="P34" i="49"/>
  <c r="T34" i="49"/>
  <c r="X34" i="49"/>
  <c r="D35" i="49"/>
  <c r="H35" i="49"/>
  <c r="L35" i="49"/>
  <c r="P35" i="49"/>
  <c r="T35" i="49"/>
  <c r="X35" i="49"/>
  <c r="F37" i="49"/>
  <c r="N37" i="49"/>
  <c r="V37" i="49"/>
  <c r="F38" i="49"/>
  <c r="N38" i="49"/>
  <c r="V38" i="49"/>
  <c r="F39" i="49"/>
  <c r="N39" i="49"/>
  <c r="V39" i="49"/>
  <c r="D40" i="49"/>
  <c r="L40" i="49"/>
  <c r="F41" i="49"/>
  <c r="N41" i="49"/>
  <c r="V41" i="49"/>
  <c r="F42" i="49"/>
  <c r="N42" i="49"/>
  <c r="V42" i="49"/>
  <c r="F43" i="49"/>
  <c r="N43" i="49"/>
  <c r="V43" i="49"/>
  <c r="F44" i="49"/>
  <c r="N44" i="49"/>
  <c r="V44" i="49"/>
  <c r="F45" i="49"/>
  <c r="N45" i="49"/>
  <c r="V45" i="49"/>
  <c r="F46" i="49"/>
  <c r="N46" i="49"/>
  <c r="V46" i="49"/>
  <c r="F47" i="49"/>
  <c r="N47" i="49"/>
  <c r="V47" i="49"/>
  <c r="F48" i="49"/>
  <c r="N48" i="49"/>
  <c r="V48" i="49"/>
  <c r="F49" i="49"/>
  <c r="N49" i="49"/>
  <c r="V49" i="49"/>
  <c r="F50" i="49"/>
  <c r="N50" i="49"/>
  <c r="V50" i="49"/>
  <c r="F51" i="49"/>
  <c r="N51" i="49"/>
  <c r="V51" i="49"/>
  <c r="F52" i="49"/>
  <c r="N52" i="49"/>
  <c r="V52" i="49"/>
  <c r="F53" i="49"/>
  <c r="N53" i="49"/>
  <c r="V53" i="49"/>
  <c r="F54" i="49"/>
  <c r="N54" i="49"/>
  <c r="V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D68" i="49"/>
  <c r="D69" i="49"/>
  <c r="D164" i="49"/>
  <c r="D163" i="49"/>
  <c r="D162" i="49"/>
  <c r="D158" i="49"/>
  <c r="D157" i="49"/>
  <c r="D156" i="49"/>
  <c r="D154" i="49"/>
  <c r="D152" i="49"/>
  <c r="D151" i="49"/>
  <c r="D150" i="49"/>
  <c r="D149" i="49"/>
  <c r="D148" i="49"/>
  <c r="D147" i="49"/>
  <c r="D146" i="49"/>
  <c r="D144" i="49"/>
  <c r="D143" i="49"/>
  <c r="D140" i="49"/>
  <c r="D160" i="49"/>
  <c r="D159" i="49"/>
  <c r="D139" i="49"/>
  <c r="D125" i="49"/>
  <c r="D155" i="49"/>
  <c r="D153" i="49"/>
  <c r="D124" i="49"/>
  <c r="D138" i="49"/>
  <c r="D137" i="49"/>
  <c r="D136" i="49"/>
  <c r="D135" i="49"/>
  <c r="D134" i="49"/>
  <c r="D133" i="49"/>
  <c r="D132" i="49"/>
  <c r="D131" i="49"/>
  <c r="D130" i="49"/>
  <c r="D129" i="49"/>
  <c r="D128" i="49"/>
  <c r="D127" i="49"/>
  <c r="D126" i="49"/>
  <c r="D123" i="49"/>
  <c r="D106" i="49"/>
  <c r="D105" i="49"/>
  <c r="D104" i="49"/>
  <c r="D103" i="49"/>
  <c r="D102" i="49"/>
  <c r="D101" i="49"/>
  <c r="D100" i="49"/>
  <c r="D97" i="49"/>
  <c r="D95" i="49"/>
  <c r="D94" i="49"/>
  <c r="D93" i="49"/>
  <c r="D92" i="49"/>
  <c r="D91" i="49"/>
  <c r="D90" i="49"/>
  <c r="D89" i="49"/>
  <c r="D88" i="49"/>
  <c r="D87" i="49"/>
  <c r="D86" i="49"/>
  <c r="D85" i="49"/>
  <c r="D84" i="49"/>
  <c r="D83" i="49"/>
  <c r="D82" i="49"/>
  <c r="D81" i="49"/>
  <c r="D80" i="49"/>
  <c r="D79" i="49"/>
  <c r="D76" i="49"/>
  <c r="D74" i="49"/>
  <c r="D73" i="49"/>
  <c r="D72" i="49"/>
  <c r="D71" i="49"/>
  <c r="D122" i="49"/>
  <c r="D99" i="49"/>
  <c r="D78" i="49"/>
  <c r="D121" i="49"/>
  <c r="D120" i="49"/>
  <c r="D119" i="49"/>
  <c r="D118" i="49"/>
  <c r="D117" i="49"/>
  <c r="D116" i="49"/>
  <c r="D115" i="49"/>
  <c r="D114" i="49"/>
  <c r="D113" i="49"/>
  <c r="D112" i="49"/>
  <c r="D111" i="49"/>
  <c r="D110" i="49"/>
  <c r="D109" i="49"/>
  <c r="D108" i="49"/>
  <c r="D107" i="49"/>
  <c r="D98" i="49"/>
  <c r="D96" i="49"/>
  <c r="D77" i="49"/>
  <c r="D75" i="49"/>
  <c r="H155" i="49"/>
  <c r="H153" i="49"/>
  <c r="H160" i="49"/>
  <c r="H159" i="49"/>
  <c r="H139" i="49"/>
  <c r="H125" i="49"/>
  <c r="H164" i="49"/>
  <c r="H163" i="49"/>
  <c r="H162" i="49"/>
  <c r="H158" i="49"/>
  <c r="H157" i="49"/>
  <c r="H156" i="49"/>
  <c r="H154" i="49"/>
  <c r="H152" i="49"/>
  <c r="H151" i="49"/>
  <c r="H150" i="49"/>
  <c r="H149" i="49"/>
  <c r="H148" i="49"/>
  <c r="H147" i="49"/>
  <c r="H146" i="49"/>
  <c r="H144" i="49"/>
  <c r="H143" i="49"/>
  <c r="H140" i="49"/>
  <c r="H138" i="49"/>
  <c r="H137" i="49"/>
  <c r="H121" i="49"/>
  <c r="H120" i="49"/>
  <c r="H119" i="49"/>
  <c r="H118" i="49"/>
  <c r="H117" i="49"/>
  <c r="H116" i="49"/>
  <c r="H115" i="49"/>
  <c r="H114" i="49"/>
  <c r="H113" i="49"/>
  <c r="H112" i="49"/>
  <c r="H111" i="49"/>
  <c r="H110" i="49"/>
  <c r="H109" i="49"/>
  <c r="H108" i="49"/>
  <c r="H107" i="49"/>
  <c r="H124" i="49"/>
  <c r="H98" i="49"/>
  <c r="H96" i="49"/>
  <c r="H77" i="49"/>
  <c r="H75" i="49"/>
  <c r="H136" i="49"/>
  <c r="H135" i="49"/>
  <c r="H134" i="49"/>
  <c r="H133" i="49"/>
  <c r="H132" i="49"/>
  <c r="H131" i="49"/>
  <c r="H130" i="49"/>
  <c r="H129" i="49"/>
  <c r="H128" i="49"/>
  <c r="H127" i="49"/>
  <c r="H126" i="49"/>
  <c r="H123" i="49"/>
  <c r="H99" i="49"/>
  <c r="H78" i="49"/>
  <c r="H122" i="49"/>
  <c r="H106" i="49"/>
  <c r="H105" i="49"/>
  <c r="H104" i="49"/>
  <c r="H103" i="49"/>
  <c r="H102" i="49"/>
  <c r="H101" i="49"/>
  <c r="H100" i="49"/>
  <c r="H97" i="49"/>
  <c r="H95" i="49"/>
  <c r="H94" i="49"/>
  <c r="H93" i="49"/>
  <c r="H92" i="49"/>
  <c r="H91" i="49"/>
  <c r="H90" i="49"/>
  <c r="H89" i="49"/>
  <c r="H88" i="49"/>
  <c r="H87" i="49"/>
  <c r="H86" i="49"/>
  <c r="H85" i="49"/>
  <c r="H84" i="49"/>
  <c r="H83" i="49"/>
  <c r="H82" i="49"/>
  <c r="H81" i="49"/>
  <c r="H80" i="49"/>
  <c r="H79" i="49"/>
  <c r="H76" i="49"/>
  <c r="H74" i="49"/>
  <c r="H73" i="49"/>
  <c r="H72" i="49"/>
  <c r="H71" i="49"/>
  <c r="H70" i="49"/>
  <c r="H69" i="49"/>
  <c r="H68" i="49"/>
  <c r="L164" i="49"/>
  <c r="L163" i="49"/>
  <c r="L162" i="49"/>
  <c r="L158" i="49"/>
  <c r="L157" i="49"/>
  <c r="L156" i="49"/>
  <c r="L154" i="49"/>
  <c r="L152" i="49"/>
  <c r="L151" i="49"/>
  <c r="L150" i="49"/>
  <c r="L149" i="49"/>
  <c r="L148" i="49"/>
  <c r="L147" i="49"/>
  <c r="L146" i="49"/>
  <c r="L144" i="49"/>
  <c r="L143" i="49"/>
  <c r="L140" i="49"/>
  <c r="L160" i="49"/>
  <c r="L159" i="49"/>
  <c r="L139" i="49"/>
  <c r="L125" i="49"/>
  <c r="L155" i="49"/>
  <c r="L153" i="49"/>
  <c r="L122" i="49"/>
  <c r="L121" i="49"/>
  <c r="L120" i="49"/>
  <c r="L119" i="49"/>
  <c r="L118" i="49"/>
  <c r="L117" i="49"/>
  <c r="L116" i="49"/>
  <c r="L115" i="49"/>
  <c r="L114" i="49"/>
  <c r="L113" i="49"/>
  <c r="L112" i="49"/>
  <c r="L111" i="49"/>
  <c r="L110" i="49"/>
  <c r="L109" i="49"/>
  <c r="L108" i="49"/>
  <c r="L107" i="49"/>
  <c r="L106" i="49"/>
  <c r="L105" i="49"/>
  <c r="L104" i="49"/>
  <c r="L103" i="49"/>
  <c r="L102" i="49"/>
  <c r="L101" i="49"/>
  <c r="L100" i="49"/>
  <c r="L97" i="49"/>
  <c r="L95" i="49"/>
  <c r="L94" i="49"/>
  <c r="L93" i="49"/>
  <c r="L92" i="49"/>
  <c r="L91" i="49"/>
  <c r="L90" i="49"/>
  <c r="L89" i="49"/>
  <c r="L88" i="49"/>
  <c r="L87" i="49"/>
  <c r="L86" i="49"/>
  <c r="L85" i="49"/>
  <c r="L84" i="49"/>
  <c r="L83" i="49"/>
  <c r="L82" i="49"/>
  <c r="L81" i="49"/>
  <c r="L80" i="49"/>
  <c r="L79" i="49"/>
  <c r="L76" i="49"/>
  <c r="L74" i="49"/>
  <c r="L73" i="49"/>
  <c r="L72" i="49"/>
  <c r="L71" i="49"/>
  <c r="L138" i="49"/>
  <c r="L137" i="49"/>
  <c r="L124" i="49"/>
  <c r="L99" i="49"/>
  <c r="L78" i="49"/>
  <c r="L136" i="49"/>
  <c r="L135" i="49"/>
  <c r="L134" i="49"/>
  <c r="L133" i="49"/>
  <c r="L132" i="49"/>
  <c r="L131" i="49"/>
  <c r="L130" i="49"/>
  <c r="L129" i="49"/>
  <c r="L128" i="49"/>
  <c r="L127" i="49"/>
  <c r="L126" i="49"/>
  <c r="L123" i="49"/>
  <c r="L98" i="49"/>
  <c r="L96" i="49"/>
  <c r="L77" i="49"/>
  <c r="L75" i="49"/>
  <c r="P155" i="49"/>
  <c r="P153" i="49"/>
  <c r="P160" i="49"/>
  <c r="P159" i="49"/>
  <c r="P139" i="49"/>
  <c r="P125" i="49"/>
  <c r="P164" i="49"/>
  <c r="P163" i="49"/>
  <c r="P162" i="49"/>
  <c r="P158" i="49"/>
  <c r="P157" i="49"/>
  <c r="P156" i="49"/>
  <c r="P154" i="49"/>
  <c r="P152" i="49"/>
  <c r="P151" i="49"/>
  <c r="P150" i="49"/>
  <c r="P149" i="49"/>
  <c r="P148" i="49"/>
  <c r="P147" i="49"/>
  <c r="P146" i="49"/>
  <c r="P144" i="49"/>
  <c r="P143" i="49"/>
  <c r="P140" i="49"/>
  <c r="P138" i="49"/>
  <c r="P137" i="49"/>
  <c r="P136" i="49"/>
  <c r="P135" i="49"/>
  <c r="P134" i="49"/>
  <c r="P133" i="49"/>
  <c r="P132" i="49"/>
  <c r="P131" i="49"/>
  <c r="P130" i="49"/>
  <c r="P129" i="49"/>
  <c r="P128" i="49"/>
  <c r="P127" i="49"/>
  <c r="P126" i="49"/>
  <c r="P123" i="49"/>
  <c r="P122" i="49"/>
  <c r="P98" i="49"/>
  <c r="P96" i="49"/>
  <c r="P77" i="49"/>
  <c r="P75" i="49"/>
  <c r="P121" i="49"/>
  <c r="P120" i="49"/>
  <c r="P119" i="49"/>
  <c r="P118" i="49"/>
  <c r="P117" i="49"/>
  <c r="P116" i="49"/>
  <c r="P115" i="49"/>
  <c r="P114" i="49"/>
  <c r="P113" i="49"/>
  <c r="P112" i="49"/>
  <c r="P111" i="49"/>
  <c r="P110" i="49"/>
  <c r="P109" i="49"/>
  <c r="P108" i="49"/>
  <c r="P107" i="49"/>
  <c r="P99" i="49"/>
  <c r="P78" i="49"/>
  <c r="P124" i="49"/>
  <c r="P106" i="49"/>
  <c r="P105" i="49"/>
  <c r="P104" i="49"/>
  <c r="P103" i="49"/>
  <c r="P102" i="49"/>
  <c r="P101" i="49"/>
  <c r="P100" i="49"/>
  <c r="P97" i="49"/>
  <c r="P95" i="49"/>
  <c r="P94" i="49"/>
  <c r="P93" i="49"/>
  <c r="P92" i="49"/>
  <c r="P91" i="49"/>
  <c r="P90" i="49"/>
  <c r="P89" i="49"/>
  <c r="P88" i="49"/>
  <c r="P87" i="49"/>
  <c r="P86" i="49"/>
  <c r="P85" i="49"/>
  <c r="P84" i="49"/>
  <c r="P83" i="49"/>
  <c r="P82" i="49"/>
  <c r="P81" i="49"/>
  <c r="P80" i="49"/>
  <c r="P79" i="49"/>
  <c r="P76" i="49"/>
  <c r="P74" i="49"/>
  <c r="P73" i="49"/>
  <c r="P72" i="49"/>
  <c r="P71" i="49"/>
  <c r="P70" i="49"/>
  <c r="P69" i="49"/>
  <c r="P68" i="49"/>
  <c r="T164" i="49"/>
  <c r="T163" i="49"/>
  <c r="T162" i="49"/>
  <c r="T158" i="49"/>
  <c r="T157" i="49"/>
  <c r="T156" i="49"/>
  <c r="T154" i="49"/>
  <c r="T152" i="49"/>
  <c r="T151" i="49"/>
  <c r="T150" i="49"/>
  <c r="T149" i="49"/>
  <c r="T148" i="49"/>
  <c r="T147" i="49"/>
  <c r="T146" i="49"/>
  <c r="T144" i="49"/>
  <c r="T143" i="49"/>
  <c r="T140" i="49"/>
  <c r="T160" i="49"/>
  <c r="T159" i="49"/>
  <c r="T139" i="49"/>
  <c r="T125" i="49"/>
  <c r="T155" i="49"/>
  <c r="T153" i="49"/>
  <c r="T124" i="49"/>
  <c r="T136" i="49"/>
  <c r="T135" i="49"/>
  <c r="T134" i="49"/>
  <c r="T133" i="49"/>
  <c r="T132" i="49"/>
  <c r="T131" i="49"/>
  <c r="T130" i="49"/>
  <c r="T129" i="49"/>
  <c r="T128" i="49"/>
  <c r="T127" i="49"/>
  <c r="T126" i="49"/>
  <c r="T123" i="49"/>
  <c r="T106" i="49"/>
  <c r="T105" i="49"/>
  <c r="T104" i="49"/>
  <c r="T103" i="49"/>
  <c r="T102" i="49"/>
  <c r="T101" i="49"/>
  <c r="T100" i="49"/>
  <c r="T97" i="49"/>
  <c r="T95" i="49"/>
  <c r="T94" i="49"/>
  <c r="T93" i="49"/>
  <c r="T92" i="49"/>
  <c r="T91" i="49"/>
  <c r="T90" i="49"/>
  <c r="T89" i="49"/>
  <c r="T88" i="49"/>
  <c r="T87" i="49"/>
  <c r="T86" i="49"/>
  <c r="T85" i="49"/>
  <c r="T84" i="49"/>
  <c r="T83" i="49"/>
  <c r="T82" i="49"/>
  <c r="T81" i="49"/>
  <c r="T80" i="49"/>
  <c r="T79" i="49"/>
  <c r="T76" i="49"/>
  <c r="T74" i="49"/>
  <c r="T73" i="49"/>
  <c r="T72" i="49"/>
  <c r="T71" i="49"/>
  <c r="T122" i="49"/>
  <c r="T99" i="49"/>
  <c r="T78" i="49"/>
  <c r="T138" i="49"/>
  <c r="T137" i="49"/>
  <c r="T121" i="49"/>
  <c r="T120" i="49"/>
  <c r="T119" i="49"/>
  <c r="T118" i="49"/>
  <c r="T117" i="49"/>
  <c r="T116" i="49"/>
  <c r="T115" i="49"/>
  <c r="T114" i="49"/>
  <c r="T113" i="49"/>
  <c r="T112" i="49"/>
  <c r="T111" i="49"/>
  <c r="T110" i="49"/>
  <c r="T109" i="49"/>
  <c r="T108" i="49"/>
  <c r="T107" i="49"/>
  <c r="T98" i="49"/>
  <c r="T96" i="49"/>
  <c r="T77" i="49"/>
  <c r="T75" i="49"/>
  <c r="X155" i="49"/>
  <c r="X153" i="49"/>
  <c r="X160" i="49"/>
  <c r="X159" i="49"/>
  <c r="X139" i="49"/>
  <c r="X125" i="49"/>
  <c r="X164" i="49"/>
  <c r="X163" i="49"/>
  <c r="X162" i="49"/>
  <c r="X158" i="49"/>
  <c r="X157" i="49"/>
  <c r="X156" i="49"/>
  <c r="X154" i="49"/>
  <c r="X152" i="49"/>
  <c r="X151" i="49"/>
  <c r="X150" i="49"/>
  <c r="X149" i="49"/>
  <c r="X148" i="49"/>
  <c r="X147" i="49"/>
  <c r="X146" i="49"/>
  <c r="X144" i="49"/>
  <c r="X143" i="49"/>
  <c r="X140" i="49"/>
  <c r="X138" i="49"/>
  <c r="X137" i="49"/>
  <c r="X121" i="49"/>
  <c r="X120" i="49"/>
  <c r="X119" i="49"/>
  <c r="X118" i="49"/>
  <c r="X117" i="49"/>
  <c r="X116" i="49"/>
  <c r="X115" i="49"/>
  <c r="X114" i="49"/>
  <c r="X113" i="49"/>
  <c r="X112" i="49"/>
  <c r="X111" i="49"/>
  <c r="X110" i="49"/>
  <c r="X109" i="49"/>
  <c r="X108" i="49"/>
  <c r="X107" i="49"/>
  <c r="X124" i="49"/>
  <c r="X98" i="49"/>
  <c r="X96" i="49"/>
  <c r="X77" i="49"/>
  <c r="X75" i="49"/>
  <c r="X136" i="49"/>
  <c r="X135" i="49"/>
  <c r="X134" i="49"/>
  <c r="X133" i="49"/>
  <c r="X132" i="49"/>
  <c r="X131" i="49"/>
  <c r="X130" i="49"/>
  <c r="X129" i="49"/>
  <c r="X128" i="49"/>
  <c r="X127" i="49"/>
  <c r="X126" i="49"/>
  <c r="X123" i="49"/>
  <c r="X99" i="49"/>
  <c r="X78" i="49"/>
  <c r="X122" i="49"/>
  <c r="X106" i="49"/>
  <c r="X105" i="49"/>
  <c r="X104" i="49"/>
  <c r="X103" i="49"/>
  <c r="X102" i="49"/>
  <c r="X101" i="49"/>
  <c r="X100" i="49"/>
  <c r="X97" i="49"/>
  <c r="X95" i="49"/>
  <c r="X94" i="49"/>
  <c r="X93" i="49"/>
  <c r="X92" i="49"/>
  <c r="X91" i="49"/>
  <c r="X90" i="49"/>
  <c r="X89" i="49"/>
  <c r="X88" i="49"/>
  <c r="X87" i="49"/>
  <c r="X86" i="49"/>
  <c r="X85" i="49"/>
  <c r="X84" i="49"/>
  <c r="X83" i="49"/>
  <c r="X82" i="49"/>
  <c r="X81" i="49"/>
  <c r="X80" i="49"/>
  <c r="X79" i="49"/>
  <c r="X76" i="49"/>
  <c r="X74" i="49"/>
  <c r="X73" i="49"/>
  <c r="X72" i="49"/>
  <c r="X71" i="49"/>
  <c r="X70" i="49"/>
  <c r="X69" i="49"/>
  <c r="X68" i="49"/>
  <c r="X67" i="49"/>
  <c r="AA10" i="49"/>
  <c r="D11" i="49"/>
  <c r="L11" i="49"/>
  <c r="T11" i="49"/>
  <c r="C14" i="49"/>
  <c r="G14" i="49"/>
  <c r="K14" i="49"/>
  <c r="O14" i="49"/>
  <c r="S14" i="49"/>
  <c r="W14" i="49"/>
  <c r="D15" i="49"/>
  <c r="L15" i="49"/>
  <c r="T15" i="49"/>
  <c r="D16" i="49"/>
  <c r="L16" i="49"/>
  <c r="T16" i="49"/>
  <c r="D17" i="49"/>
  <c r="L17" i="49"/>
  <c r="T17" i="49"/>
  <c r="D18" i="49"/>
  <c r="L18" i="49"/>
  <c r="T18" i="49"/>
  <c r="D19" i="49"/>
  <c r="L19" i="49"/>
  <c r="T19" i="49"/>
  <c r="AA20" i="49"/>
  <c r="AC20" i="49" s="1"/>
  <c r="D21" i="49"/>
  <c r="L21" i="49"/>
  <c r="T21" i="49"/>
  <c r="D22" i="49"/>
  <c r="L22" i="49"/>
  <c r="T22" i="49"/>
  <c r="D23" i="49"/>
  <c r="L23" i="49"/>
  <c r="T23" i="49"/>
  <c r="D24" i="49"/>
  <c r="L24" i="49"/>
  <c r="T24" i="49"/>
  <c r="D25" i="49"/>
  <c r="L25" i="49"/>
  <c r="T25" i="49"/>
  <c r="D26" i="49"/>
  <c r="L26" i="49"/>
  <c r="T26" i="49"/>
  <c r="D27" i="49"/>
  <c r="L27" i="49"/>
  <c r="T27" i="49"/>
  <c r="D28" i="49"/>
  <c r="L28" i="49"/>
  <c r="T28" i="49"/>
  <c r="D29" i="49"/>
  <c r="L29" i="49"/>
  <c r="T29" i="49"/>
  <c r="D30" i="49"/>
  <c r="L30" i="49"/>
  <c r="T30" i="49"/>
  <c r="D31" i="49"/>
  <c r="L31" i="49"/>
  <c r="T31" i="49"/>
  <c r="D32" i="49"/>
  <c r="L32" i="49"/>
  <c r="T32" i="49"/>
  <c r="D33" i="49"/>
  <c r="L33" i="49"/>
  <c r="T33" i="49"/>
  <c r="D37" i="49"/>
  <c r="L37" i="49"/>
  <c r="T37" i="49"/>
  <c r="D38" i="49"/>
  <c r="L38" i="49"/>
  <c r="T38" i="49"/>
  <c r="D39" i="49"/>
  <c r="L39" i="49"/>
  <c r="T39" i="49"/>
  <c r="AA40" i="49"/>
  <c r="AC40" i="49" s="1"/>
  <c r="D41" i="49"/>
  <c r="L41" i="49"/>
  <c r="T41" i="49"/>
  <c r="D42" i="49"/>
  <c r="L42" i="49"/>
  <c r="T42" i="49"/>
  <c r="D43" i="49"/>
  <c r="L43" i="49"/>
  <c r="T43" i="49"/>
  <c r="D44" i="49"/>
  <c r="L44" i="49"/>
  <c r="T44" i="49"/>
  <c r="D45" i="49"/>
  <c r="L45" i="49"/>
  <c r="T45" i="49"/>
  <c r="D46" i="49"/>
  <c r="L46" i="49"/>
  <c r="T46" i="49"/>
  <c r="D47" i="49"/>
  <c r="L47" i="49"/>
  <c r="T47" i="49"/>
  <c r="D48" i="49"/>
  <c r="L48" i="49"/>
  <c r="T48" i="49"/>
  <c r="D49" i="49"/>
  <c r="L49" i="49"/>
  <c r="T49" i="49"/>
  <c r="D50" i="49"/>
  <c r="L50" i="49"/>
  <c r="T50" i="49"/>
  <c r="D51" i="49"/>
  <c r="L51" i="49"/>
  <c r="T51" i="49"/>
  <c r="D52" i="49"/>
  <c r="L52" i="49"/>
  <c r="T52" i="49"/>
  <c r="D53" i="49"/>
  <c r="L53" i="49"/>
  <c r="T53" i="49"/>
  <c r="D54" i="49"/>
  <c r="L54" i="49"/>
  <c r="T54" i="49"/>
  <c r="H55" i="49"/>
  <c r="X55" i="49"/>
  <c r="H56" i="49"/>
  <c r="X56" i="49"/>
  <c r="H57" i="49"/>
  <c r="X57" i="49"/>
  <c r="H58" i="49"/>
  <c r="X58" i="49"/>
  <c r="H59" i="49"/>
  <c r="X59" i="49"/>
  <c r="H60" i="49"/>
  <c r="X60" i="49"/>
  <c r="H61" i="49"/>
  <c r="X61" i="49"/>
  <c r="H62" i="49"/>
  <c r="X62" i="49"/>
  <c r="H63" i="49"/>
  <c r="X63" i="49"/>
  <c r="H64" i="49"/>
  <c r="X64" i="49"/>
  <c r="H65" i="49"/>
  <c r="X65" i="49"/>
  <c r="H66" i="49"/>
  <c r="X66" i="49"/>
  <c r="H67" i="49"/>
  <c r="J24" i="49"/>
  <c r="R24" i="49"/>
  <c r="Z24" i="49"/>
  <c r="J25" i="49"/>
  <c r="R25" i="49"/>
  <c r="Z25" i="49"/>
  <c r="J26" i="49"/>
  <c r="R26" i="49"/>
  <c r="Z26" i="49"/>
  <c r="J27" i="49"/>
  <c r="R27" i="49"/>
  <c r="Z27" i="49"/>
  <c r="J28" i="49"/>
  <c r="R28" i="49"/>
  <c r="Z28" i="49"/>
  <c r="J29" i="49"/>
  <c r="R29" i="49"/>
  <c r="Z29" i="49"/>
  <c r="J30" i="49"/>
  <c r="R30" i="49"/>
  <c r="Z30" i="49"/>
  <c r="J31" i="49"/>
  <c r="R31" i="49"/>
  <c r="Z31" i="49"/>
  <c r="J32" i="49"/>
  <c r="R32" i="49"/>
  <c r="Z32" i="49"/>
  <c r="J33" i="49"/>
  <c r="R33" i="49"/>
  <c r="Z33" i="49"/>
  <c r="F34" i="49"/>
  <c r="J34" i="49"/>
  <c r="N34" i="49"/>
  <c r="R34" i="49"/>
  <c r="V34" i="49"/>
  <c r="Z34" i="49"/>
  <c r="F35" i="49"/>
  <c r="J35" i="49"/>
  <c r="N35" i="49"/>
  <c r="R35" i="49"/>
  <c r="V35" i="49"/>
  <c r="Z35" i="49"/>
  <c r="J37" i="49"/>
  <c r="R37" i="49"/>
  <c r="Z37" i="49"/>
  <c r="J38" i="49"/>
  <c r="R38" i="49"/>
  <c r="Z38" i="49"/>
  <c r="J39" i="49"/>
  <c r="R39" i="49"/>
  <c r="Z39" i="49"/>
  <c r="F40" i="49"/>
  <c r="J40" i="49"/>
  <c r="N40" i="49"/>
  <c r="R40" i="49"/>
  <c r="V40" i="49"/>
  <c r="Z40" i="49"/>
  <c r="J41" i="49"/>
  <c r="R41" i="49"/>
  <c r="Z41" i="49"/>
  <c r="J42" i="49"/>
  <c r="R42" i="49"/>
  <c r="Z42" i="49"/>
  <c r="J43" i="49"/>
  <c r="R43" i="49"/>
  <c r="Z43" i="49"/>
  <c r="J44" i="49"/>
  <c r="R44" i="49"/>
  <c r="Z44" i="49"/>
  <c r="J45" i="49"/>
  <c r="R45" i="49"/>
  <c r="Z45" i="49"/>
  <c r="J46" i="49"/>
  <c r="R46" i="49"/>
  <c r="Z46" i="49"/>
  <c r="J47" i="49"/>
  <c r="R47" i="49"/>
  <c r="Z47" i="49"/>
  <c r="J48" i="49"/>
  <c r="R48" i="49"/>
  <c r="Z48" i="49"/>
  <c r="J49" i="49"/>
  <c r="R49" i="49"/>
  <c r="Z49" i="49"/>
  <c r="J50" i="49"/>
  <c r="R50" i="49"/>
  <c r="Z50" i="49"/>
  <c r="J51" i="49"/>
  <c r="R51" i="49"/>
  <c r="Z51" i="49"/>
  <c r="J52" i="49"/>
  <c r="R52" i="49"/>
  <c r="Z52" i="49"/>
  <c r="J53" i="49"/>
  <c r="R53" i="49"/>
  <c r="Z53" i="49"/>
  <c r="J54" i="49"/>
  <c r="R54" i="49"/>
  <c r="Z54" i="49"/>
  <c r="D55" i="49"/>
  <c r="T55" i="49"/>
  <c r="D56" i="49"/>
  <c r="T56" i="49"/>
  <c r="D57" i="49"/>
  <c r="T57" i="49"/>
  <c r="D58" i="49"/>
  <c r="T58" i="49"/>
  <c r="D59" i="49"/>
  <c r="T59" i="49"/>
  <c r="D60" i="49"/>
  <c r="T60" i="49"/>
  <c r="D61" i="49"/>
  <c r="T61" i="49"/>
  <c r="D62" i="49"/>
  <c r="T62" i="49"/>
  <c r="D63" i="49"/>
  <c r="T63" i="49"/>
  <c r="D64" i="49"/>
  <c r="T64" i="49"/>
  <c r="D65" i="49"/>
  <c r="T65" i="49"/>
  <c r="D66" i="49"/>
  <c r="T66" i="49"/>
  <c r="D67" i="49"/>
  <c r="T67" i="49"/>
  <c r="T68" i="49"/>
  <c r="T69" i="49"/>
  <c r="T70" i="49"/>
  <c r="AD9" i="45"/>
  <c r="AD8" i="45"/>
  <c r="H155" i="45"/>
  <c r="H153" i="45"/>
  <c r="H160" i="45"/>
  <c r="H159" i="45"/>
  <c r="H139" i="45"/>
  <c r="H125" i="45"/>
  <c r="H164" i="45"/>
  <c r="H163" i="45"/>
  <c r="H162" i="45"/>
  <c r="H158" i="45"/>
  <c r="H157" i="45"/>
  <c r="H156" i="45"/>
  <c r="H154" i="45"/>
  <c r="H152" i="45"/>
  <c r="H151" i="45"/>
  <c r="H150" i="45"/>
  <c r="H149" i="45"/>
  <c r="H148" i="45"/>
  <c r="H147" i="45"/>
  <c r="H146" i="45"/>
  <c r="H144" i="45"/>
  <c r="H143" i="45"/>
  <c r="H140" i="45"/>
  <c r="H122" i="45"/>
  <c r="H106" i="45"/>
  <c r="H105" i="45"/>
  <c r="H104" i="45"/>
  <c r="H103" i="45"/>
  <c r="H102" i="45"/>
  <c r="H101" i="45"/>
  <c r="H100" i="45"/>
  <c r="H97" i="45"/>
  <c r="H95" i="45"/>
  <c r="H94" i="45"/>
  <c r="H93" i="45"/>
  <c r="H92" i="45"/>
  <c r="H91" i="45"/>
  <c r="H90" i="45"/>
  <c r="H89" i="45"/>
  <c r="H88" i="45"/>
  <c r="H87" i="45"/>
  <c r="H86" i="45"/>
  <c r="H85" i="45"/>
  <c r="H84" i="45"/>
  <c r="H83" i="45"/>
  <c r="H82" i="45"/>
  <c r="H81" i="45"/>
  <c r="H80" i="45"/>
  <c r="H79" i="45"/>
  <c r="H76" i="45"/>
  <c r="H74" i="45"/>
  <c r="H73" i="45"/>
  <c r="H72" i="45"/>
  <c r="H71" i="45"/>
  <c r="H70" i="45"/>
  <c r="H69" i="45"/>
  <c r="H68" i="45"/>
  <c r="H67" i="45"/>
  <c r="H66" i="45"/>
  <c r="H65" i="45"/>
  <c r="H64" i="45"/>
  <c r="H63" i="45"/>
  <c r="H62" i="45"/>
  <c r="H61" i="45"/>
  <c r="H60" i="45"/>
  <c r="H59" i="45"/>
  <c r="H58" i="45"/>
  <c r="H57" i="45"/>
  <c r="H56" i="45"/>
  <c r="H55" i="45"/>
  <c r="H54" i="45"/>
  <c r="H53" i="45"/>
  <c r="H121" i="45"/>
  <c r="H120" i="45"/>
  <c r="H119" i="45"/>
  <c r="H118" i="45"/>
  <c r="H117" i="45"/>
  <c r="H116" i="45"/>
  <c r="H115" i="45"/>
  <c r="H114" i="45"/>
  <c r="H113" i="45"/>
  <c r="H112" i="45"/>
  <c r="H111" i="45"/>
  <c r="H110" i="45"/>
  <c r="H109" i="45"/>
  <c r="H108" i="45"/>
  <c r="H107" i="45"/>
  <c r="H124" i="45"/>
  <c r="H98" i="45"/>
  <c r="H96" i="45"/>
  <c r="H77" i="45"/>
  <c r="H75" i="45"/>
  <c r="H138" i="45"/>
  <c r="H137" i="45"/>
  <c r="H136" i="45"/>
  <c r="H135" i="45"/>
  <c r="H134" i="45"/>
  <c r="H133" i="45"/>
  <c r="H132" i="45"/>
  <c r="H131" i="45"/>
  <c r="H130" i="45"/>
  <c r="H129" i="45"/>
  <c r="H128" i="45"/>
  <c r="H127" i="45"/>
  <c r="H126" i="45"/>
  <c r="H123" i="45"/>
  <c r="H99" i="45"/>
  <c r="H78" i="45"/>
  <c r="H40" i="45"/>
  <c r="H35" i="45"/>
  <c r="H34" i="45"/>
  <c r="H20" i="45"/>
  <c r="H13" i="45"/>
  <c r="H10" i="45"/>
  <c r="P155" i="45"/>
  <c r="P153" i="45"/>
  <c r="P160" i="45"/>
  <c r="P159" i="45"/>
  <c r="P139" i="45"/>
  <c r="P125" i="45"/>
  <c r="P164" i="45"/>
  <c r="P163" i="45"/>
  <c r="P162" i="45"/>
  <c r="P158" i="45"/>
  <c r="P157" i="45"/>
  <c r="P156" i="45"/>
  <c r="P154" i="45"/>
  <c r="P152" i="45"/>
  <c r="P151" i="45"/>
  <c r="P150" i="45"/>
  <c r="P149" i="45"/>
  <c r="P148" i="45"/>
  <c r="P147" i="45"/>
  <c r="P146" i="45"/>
  <c r="P144" i="45"/>
  <c r="P143" i="45"/>
  <c r="P140" i="45"/>
  <c r="P124" i="45"/>
  <c r="P106" i="45"/>
  <c r="P105" i="45"/>
  <c r="P104" i="45"/>
  <c r="P103" i="45"/>
  <c r="P102" i="45"/>
  <c r="P101" i="45"/>
  <c r="P100" i="45"/>
  <c r="P97" i="45"/>
  <c r="P95" i="45"/>
  <c r="P94" i="45"/>
  <c r="P93" i="45"/>
  <c r="P92" i="45"/>
  <c r="P91" i="45"/>
  <c r="P90" i="45"/>
  <c r="P89" i="45"/>
  <c r="P88" i="45"/>
  <c r="P87" i="45"/>
  <c r="P86" i="45"/>
  <c r="P85" i="45"/>
  <c r="P84" i="45"/>
  <c r="P83" i="45"/>
  <c r="P82" i="45"/>
  <c r="P81" i="45"/>
  <c r="P80" i="45"/>
  <c r="P79" i="45"/>
  <c r="P76" i="45"/>
  <c r="P74" i="45"/>
  <c r="P73" i="45"/>
  <c r="P72" i="45"/>
  <c r="P71" i="45"/>
  <c r="P70" i="45"/>
  <c r="P69" i="45"/>
  <c r="P68" i="45"/>
  <c r="P67" i="45"/>
  <c r="P66" i="45"/>
  <c r="P65" i="45"/>
  <c r="P64" i="45"/>
  <c r="P63" i="45"/>
  <c r="P62" i="45"/>
  <c r="P61" i="45"/>
  <c r="P60" i="45"/>
  <c r="P59" i="45"/>
  <c r="P58" i="45"/>
  <c r="P57" i="45"/>
  <c r="P56" i="45"/>
  <c r="P55" i="45"/>
  <c r="P54" i="45"/>
  <c r="P53" i="45"/>
  <c r="P138" i="45"/>
  <c r="P137" i="45"/>
  <c r="P136" i="45"/>
  <c r="P135" i="45"/>
  <c r="P134" i="45"/>
  <c r="P133" i="45"/>
  <c r="P132" i="45"/>
  <c r="P131" i="45"/>
  <c r="P130" i="45"/>
  <c r="P129" i="45"/>
  <c r="P128" i="45"/>
  <c r="P127" i="45"/>
  <c r="P126" i="45"/>
  <c r="P123" i="45"/>
  <c r="P122" i="45"/>
  <c r="P98" i="45"/>
  <c r="P96" i="45"/>
  <c r="P77" i="45"/>
  <c r="P75" i="45"/>
  <c r="P121" i="45"/>
  <c r="P120" i="45"/>
  <c r="P119" i="45"/>
  <c r="P118" i="45"/>
  <c r="P117" i="45"/>
  <c r="P116" i="45"/>
  <c r="P115" i="45"/>
  <c r="P114" i="45"/>
  <c r="P113" i="45"/>
  <c r="P112" i="45"/>
  <c r="P111" i="45"/>
  <c r="P110" i="45"/>
  <c r="P109" i="45"/>
  <c r="P108" i="45"/>
  <c r="P107" i="45"/>
  <c r="P99" i="45"/>
  <c r="P78" i="45"/>
  <c r="P40" i="45"/>
  <c r="P35" i="45"/>
  <c r="P34" i="45"/>
  <c r="P20" i="45"/>
  <c r="P13" i="45"/>
  <c r="P10" i="45"/>
  <c r="X155" i="45"/>
  <c r="X153" i="45"/>
  <c r="X160" i="45"/>
  <c r="X159" i="45"/>
  <c r="X139" i="45"/>
  <c r="X125" i="45"/>
  <c r="X164" i="45"/>
  <c r="X163" i="45"/>
  <c r="X162" i="45"/>
  <c r="X158" i="45"/>
  <c r="X157" i="45"/>
  <c r="X156" i="45"/>
  <c r="X154" i="45"/>
  <c r="X152" i="45"/>
  <c r="X151" i="45"/>
  <c r="X150" i="45"/>
  <c r="X149" i="45"/>
  <c r="X148" i="45"/>
  <c r="X147" i="45"/>
  <c r="X146" i="45"/>
  <c r="X144" i="45"/>
  <c r="X143" i="45"/>
  <c r="X140" i="45"/>
  <c r="X122" i="45"/>
  <c r="X106" i="45"/>
  <c r="X105" i="45"/>
  <c r="X104" i="45"/>
  <c r="X103" i="45"/>
  <c r="X102" i="45"/>
  <c r="X101" i="45"/>
  <c r="X100" i="45"/>
  <c r="X97" i="45"/>
  <c r="X95" i="45"/>
  <c r="X94" i="45"/>
  <c r="X93" i="45"/>
  <c r="X92" i="45"/>
  <c r="X91" i="45"/>
  <c r="X90" i="45"/>
  <c r="X89" i="45"/>
  <c r="X88" i="45"/>
  <c r="X87" i="45"/>
  <c r="X86" i="45"/>
  <c r="X85" i="45"/>
  <c r="X84" i="45"/>
  <c r="X83" i="45"/>
  <c r="X82" i="45"/>
  <c r="X81" i="45"/>
  <c r="X80" i="45"/>
  <c r="X79" i="45"/>
  <c r="X76" i="45"/>
  <c r="X74" i="45"/>
  <c r="X73" i="45"/>
  <c r="X72" i="45"/>
  <c r="X71" i="45"/>
  <c r="X70" i="45"/>
  <c r="X69" i="45"/>
  <c r="X68" i="45"/>
  <c r="X67" i="45"/>
  <c r="X66" i="45"/>
  <c r="X65" i="45"/>
  <c r="X64" i="45"/>
  <c r="X63" i="45"/>
  <c r="X62" i="45"/>
  <c r="X61" i="45"/>
  <c r="X60" i="45"/>
  <c r="X59" i="45"/>
  <c r="X58" i="45"/>
  <c r="X57" i="45"/>
  <c r="X56" i="45"/>
  <c r="X55" i="45"/>
  <c r="X54" i="45"/>
  <c r="X53" i="45"/>
  <c r="X121" i="45"/>
  <c r="X120" i="45"/>
  <c r="X119" i="45"/>
  <c r="X118" i="45"/>
  <c r="X117" i="45"/>
  <c r="X116" i="45"/>
  <c r="X115" i="45"/>
  <c r="X114" i="45"/>
  <c r="X113" i="45"/>
  <c r="X112" i="45"/>
  <c r="X111" i="45"/>
  <c r="X110" i="45"/>
  <c r="X109" i="45"/>
  <c r="X108" i="45"/>
  <c r="X107" i="45"/>
  <c r="X124" i="45"/>
  <c r="X98" i="45"/>
  <c r="X96" i="45"/>
  <c r="X77" i="45"/>
  <c r="X75" i="45"/>
  <c r="X138" i="45"/>
  <c r="X137" i="45"/>
  <c r="X136" i="45"/>
  <c r="X135" i="45"/>
  <c r="X134" i="45"/>
  <c r="X133" i="45"/>
  <c r="X132" i="45"/>
  <c r="X131" i="45"/>
  <c r="X130" i="45"/>
  <c r="X129" i="45"/>
  <c r="X128" i="45"/>
  <c r="X127" i="45"/>
  <c r="X126" i="45"/>
  <c r="X123" i="45"/>
  <c r="X99" i="45"/>
  <c r="X78" i="45"/>
  <c r="X40" i="45"/>
  <c r="X35" i="45"/>
  <c r="X34" i="45"/>
  <c r="X20" i="45"/>
  <c r="X13" i="45"/>
  <c r="X10" i="45"/>
  <c r="G14" i="45"/>
  <c r="G36" i="45" s="1"/>
  <c r="H36" i="45" s="1"/>
  <c r="O14" i="45"/>
  <c r="O36" i="45" s="1"/>
  <c r="W14" i="45"/>
  <c r="W36" i="45" s="1"/>
  <c r="X36" i="45" s="1"/>
  <c r="AA20" i="45"/>
  <c r="AC20" i="45" s="1"/>
  <c r="L22" i="45"/>
  <c r="L23" i="45"/>
  <c r="L24" i="45"/>
  <c r="L25" i="45"/>
  <c r="L26" i="45"/>
  <c r="L27" i="45"/>
  <c r="L28" i="45"/>
  <c r="L29" i="45"/>
  <c r="L30" i="45"/>
  <c r="L31" i="45"/>
  <c r="L32" i="45"/>
  <c r="L33" i="45"/>
  <c r="D37" i="45"/>
  <c r="T37" i="45"/>
  <c r="D38" i="45"/>
  <c r="T38" i="45"/>
  <c r="T39" i="45"/>
  <c r="AA160" i="45"/>
  <c r="AC160" i="45" s="1"/>
  <c r="AA40" i="45"/>
  <c r="AC40" i="45" s="1"/>
  <c r="L41" i="45"/>
  <c r="L42" i="45"/>
  <c r="L43" i="45"/>
  <c r="L44" i="45"/>
  <c r="L45" i="45"/>
  <c r="L46" i="45"/>
  <c r="L47" i="45"/>
  <c r="L48" i="45"/>
  <c r="L49" i="45"/>
  <c r="L50" i="45"/>
  <c r="L51" i="45"/>
  <c r="F164" i="45"/>
  <c r="F163" i="45"/>
  <c r="F162" i="45"/>
  <c r="F158" i="45"/>
  <c r="F157" i="45"/>
  <c r="F156" i="45"/>
  <c r="F154" i="45"/>
  <c r="F152" i="45"/>
  <c r="F151" i="45"/>
  <c r="F150" i="45"/>
  <c r="F149" i="45"/>
  <c r="F148" i="45"/>
  <c r="F147" i="45"/>
  <c r="F146" i="45"/>
  <c r="F144" i="45"/>
  <c r="F143" i="45"/>
  <c r="F140" i="45"/>
  <c r="F138" i="45"/>
  <c r="F137" i="45"/>
  <c r="F136" i="45"/>
  <c r="F135" i="45"/>
  <c r="F134" i="45"/>
  <c r="F133" i="45"/>
  <c r="F132" i="45"/>
  <c r="F131" i="45"/>
  <c r="F130" i="45"/>
  <c r="F129" i="45"/>
  <c r="F128" i="45"/>
  <c r="F127" i="45"/>
  <c r="F126" i="45"/>
  <c r="F123" i="45"/>
  <c r="F121" i="45"/>
  <c r="F120" i="45"/>
  <c r="F119" i="45"/>
  <c r="F118" i="45"/>
  <c r="F117" i="45"/>
  <c r="F116" i="45"/>
  <c r="F115" i="45"/>
  <c r="F114" i="45"/>
  <c r="F113" i="45"/>
  <c r="F112" i="45"/>
  <c r="F111" i="45"/>
  <c r="F110" i="45"/>
  <c r="F109" i="45"/>
  <c r="F108" i="45"/>
  <c r="F107" i="45"/>
  <c r="F160" i="45"/>
  <c r="F159" i="45"/>
  <c r="F155" i="45"/>
  <c r="F153" i="45"/>
  <c r="F139" i="45"/>
  <c r="F125" i="45"/>
  <c r="F124" i="45"/>
  <c r="F122" i="45"/>
  <c r="F99" i="45"/>
  <c r="F98" i="45"/>
  <c r="F96" i="45"/>
  <c r="F78" i="45"/>
  <c r="F77" i="45"/>
  <c r="F75" i="45"/>
  <c r="F40" i="45"/>
  <c r="F35" i="45"/>
  <c r="F34" i="45"/>
  <c r="F20" i="45"/>
  <c r="F13" i="45"/>
  <c r="F10" i="45"/>
  <c r="F106" i="45"/>
  <c r="F105" i="45"/>
  <c r="F104" i="45"/>
  <c r="F103" i="45"/>
  <c r="F102" i="45"/>
  <c r="F101" i="45"/>
  <c r="F100" i="45"/>
  <c r="F97" i="45"/>
  <c r="F95" i="45"/>
  <c r="F94" i="45"/>
  <c r="F93" i="45"/>
  <c r="F92" i="45"/>
  <c r="F91" i="45"/>
  <c r="F90" i="45"/>
  <c r="F89" i="45"/>
  <c r="F88" i="45"/>
  <c r="F87" i="45"/>
  <c r="F86" i="45"/>
  <c r="F85" i="45"/>
  <c r="F84" i="45"/>
  <c r="F83" i="45"/>
  <c r="F82" i="45"/>
  <c r="F81" i="45"/>
  <c r="F80" i="45"/>
  <c r="F79" i="45"/>
  <c r="F76" i="45"/>
  <c r="F74" i="45"/>
  <c r="F73" i="45"/>
  <c r="F72" i="45"/>
  <c r="F71" i="45"/>
  <c r="F70" i="45"/>
  <c r="F69" i="45"/>
  <c r="F68" i="45"/>
  <c r="F67" i="45"/>
  <c r="F66" i="45"/>
  <c r="F65" i="45"/>
  <c r="F64" i="45"/>
  <c r="F63" i="45"/>
  <c r="F62" i="45"/>
  <c r="F61" i="45"/>
  <c r="F60" i="45"/>
  <c r="F59" i="45"/>
  <c r="F58" i="45"/>
  <c r="F57" i="45"/>
  <c r="F56" i="45"/>
  <c r="F55" i="45"/>
  <c r="F54" i="45"/>
  <c r="F53" i="45"/>
  <c r="F52" i="45"/>
  <c r="F51" i="45"/>
  <c r="F50" i="45"/>
  <c r="F49" i="45"/>
  <c r="F48" i="45"/>
  <c r="F47" i="45"/>
  <c r="F46" i="45"/>
  <c r="F45" i="45"/>
  <c r="F44" i="45"/>
  <c r="F43" i="45"/>
  <c r="F42" i="45"/>
  <c r="F41" i="45"/>
  <c r="F39" i="45"/>
  <c r="F38" i="45"/>
  <c r="F37" i="45"/>
  <c r="F33" i="45"/>
  <c r="F32" i="45"/>
  <c r="F31" i="45"/>
  <c r="F30" i="45"/>
  <c r="F29" i="45"/>
  <c r="F28" i="45"/>
  <c r="F27" i="45"/>
  <c r="F26" i="45"/>
  <c r="F25" i="45"/>
  <c r="F24" i="45"/>
  <c r="F23" i="45"/>
  <c r="F22" i="45"/>
  <c r="F21" i="45"/>
  <c r="F19" i="45"/>
  <c r="F18" i="45"/>
  <c r="F17" i="45"/>
  <c r="F16" i="45"/>
  <c r="F15" i="45"/>
  <c r="F11" i="45"/>
  <c r="N164" i="45"/>
  <c r="N163" i="45"/>
  <c r="N162" i="45"/>
  <c r="N158" i="45"/>
  <c r="N157" i="45"/>
  <c r="N156" i="45"/>
  <c r="N154" i="45"/>
  <c r="N152" i="45"/>
  <c r="N151" i="45"/>
  <c r="N150" i="45"/>
  <c r="N149" i="45"/>
  <c r="N148" i="45"/>
  <c r="N147" i="45"/>
  <c r="N146" i="45"/>
  <c r="N144" i="45"/>
  <c r="N143" i="45"/>
  <c r="N140" i="45"/>
  <c r="N138" i="45"/>
  <c r="N137" i="45"/>
  <c r="N136" i="45"/>
  <c r="N135" i="45"/>
  <c r="N134" i="45"/>
  <c r="N133" i="45"/>
  <c r="N132" i="45"/>
  <c r="N131" i="45"/>
  <c r="N130" i="45"/>
  <c r="N129" i="45"/>
  <c r="N128" i="45"/>
  <c r="N127" i="45"/>
  <c r="N126" i="45"/>
  <c r="N123" i="45"/>
  <c r="N121" i="45"/>
  <c r="N120" i="45"/>
  <c r="N119" i="45"/>
  <c r="N118" i="45"/>
  <c r="N117" i="45"/>
  <c r="N116" i="45"/>
  <c r="N115" i="45"/>
  <c r="N114" i="45"/>
  <c r="N113" i="45"/>
  <c r="N112" i="45"/>
  <c r="N111" i="45"/>
  <c r="N110" i="45"/>
  <c r="N109" i="45"/>
  <c r="N108" i="45"/>
  <c r="N107" i="45"/>
  <c r="N160" i="45"/>
  <c r="N159" i="45"/>
  <c r="N155" i="45"/>
  <c r="N153" i="45"/>
  <c r="N139" i="45"/>
  <c r="N125" i="45"/>
  <c r="N124" i="45"/>
  <c r="N122" i="45"/>
  <c r="N99" i="45"/>
  <c r="N98" i="45"/>
  <c r="N96" i="45"/>
  <c r="N78" i="45"/>
  <c r="N77" i="45"/>
  <c r="N75" i="45"/>
  <c r="N40" i="45"/>
  <c r="N35" i="45"/>
  <c r="N34" i="45"/>
  <c r="N20" i="45"/>
  <c r="N13" i="45"/>
  <c r="N10" i="45"/>
  <c r="N106" i="45"/>
  <c r="N105" i="45"/>
  <c r="N104" i="45"/>
  <c r="N103" i="45"/>
  <c r="N102" i="45"/>
  <c r="N101" i="45"/>
  <c r="N100" i="45"/>
  <c r="N97" i="45"/>
  <c r="N95" i="45"/>
  <c r="N94" i="45"/>
  <c r="N93" i="45"/>
  <c r="N92" i="45"/>
  <c r="N91" i="45"/>
  <c r="N90" i="45"/>
  <c r="N89" i="45"/>
  <c r="N88" i="45"/>
  <c r="N87" i="45"/>
  <c r="N86" i="45"/>
  <c r="N85" i="45"/>
  <c r="N84" i="45"/>
  <c r="N83" i="45"/>
  <c r="N82" i="45"/>
  <c r="N81" i="45"/>
  <c r="N80" i="45"/>
  <c r="N79" i="45"/>
  <c r="N76" i="45"/>
  <c r="N74" i="45"/>
  <c r="N73" i="45"/>
  <c r="N72" i="45"/>
  <c r="N71" i="45"/>
  <c r="N70" i="45"/>
  <c r="N69" i="45"/>
  <c r="N68" i="45"/>
  <c r="N67" i="45"/>
  <c r="N66" i="45"/>
  <c r="N65" i="45"/>
  <c r="N64" i="45"/>
  <c r="N63" i="45"/>
  <c r="N62" i="45"/>
  <c r="N61" i="45"/>
  <c r="N60" i="45"/>
  <c r="N59" i="45"/>
  <c r="N58" i="45"/>
  <c r="N57" i="45"/>
  <c r="N56" i="45"/>
  <c r="N55" i="45"/>
  <c r="N54" i="45"/>
  <c r="N53" i="45"/>
  <c r="N52" i="45"/>
  <c r="N51" i="45"/>
  <c r="N50" i="45"/>
  <c r="N49" i="45"/>
  <c r="N48" i="45"/>
  <c r="N47" i="45"/>
  <c r="N46" i="45"/>
  <c r="N45" i="45"/>
  <c r="N44" i="45"/>
  <c r="N43" i="45"/>
  <c r="N42" i="45"/>
  <c r="N41" i="45"/>
  <c r="N39" i="45"/>
  <c r="N38" i="45"/>
  <c r="N37" i="45"/>
  <c r="N33" i="45"/>
  <c r="N32" i="45"/>
  <c r="N31" i="45"/>
  <c r="N30" i="45"/>
  <c r="N29" i="45"/>
  <c r="N28" i="45"/>
  <c r="N27" i="45"/>
  <c r="N26" i="45"/>
  <c r="N25" i="45"/>
  <c r="N24" i="45"/>
  <c r="N23" i="45"/>
  <c r="N22" i="45"/>
  <c r="N21" i="45"/>
  <c r="N19" i="45"/>
  <c r="N18" i="45"/>
  <c r="N17" i="45"/>
  <c r="N16" i="45"/>
  <c r="N15" i="45"/>
  <c r="N11" i="45"/>
  <c r="V164" i="45"/>
  <c r="V163" i="45"/>
  <c r="V162" i="45"/>
  <c r="V158" i="45"/>
  <c r="V157" i="45"/>
  <c r="V156" i="45"/>
  <c r="V154" i="45"/>
  <c r="V152" i="45"/>
  <c r="V151" i="45"/>
  <c r="V150" i="45"/>
  <c r="V149" i="45"/>
  <c r="V148" i="45"/>
  <c r="V147" i="45"/>
  <c r="V146" i="45"/>
  <c r="V144" i="45"/>
  <c r="V143" i="45"/>
  <c r="V140" i="45"/>
  <c r="V138" i="45"/>
  <c r="V137" i="45"/>
  <c r="V136" i="45"/>
  <c r="V135" i="45"/>
  <c r="V134" i="45"/>
  <c r="V133" i="45"/>
  <c r="V132" i="45"/>
  <c r="V131" i="45"/>
  <c r="V130" i="45"/>
  <c r="V129" i="45"/>
  <c r="V128" i="45"/>
  <c r="V127" i="45"/>
  <c r="V126" i="45"/>
  <c r="V123" i="45"/>
  <c r="V121" i="45"/>
  <c r="V120" i="45"/>
  <c r="V119" i="45"/>
  <c r="V118" i="45"/>
  <c r="V117" i="45"/>
  <c r="V116" i="45"/>
  <c r="V115" i="45"/>
  <c r="V114" i="45"/>
  <c r="V113" i="45"/>
  <c r="V112" i="45"/>
  <c r="V111" i="45"/>
  <c r="V110" i="45"/>
  <c r="V109" i="45"/>
  <c r="V108" i="45"/>
  <c r="V107" i="45"/>
  <c r="V160" i="45"/>
  <c r="V159" i="45"/>
  <c r="V155" i="45"/>
  <c r="V153" i="45"/>
  <c r="V139" i="45"/>
  <c r="V125" i="45"/>
  <c r="V124" i="45"/>
  <c r="V122" i="45"/>
  <c r="V99" i="45"/>
  <c r="V98" i="45"/>
  <c r="V96" i="45"/>
  <c r="V78" i="45"/>
  <c r="V77" i="45"/>
  <c r="V75" i="45"/>
  <c r="V40" i="45"/>
  <c r="V35" i="45"/>
  <c r="V34" i="45"/>
  <c r="V20" i="45"/>
  <c r="V13" i="45"/>
  <c r="V10" i="45"/>
  <c r="V106" i="45"/>
  <c r="V105" i="45"/>
  <c r="V104" i="45"/>
  <c r="V103" i="45"/>
  <c r="V102" i="45"/>
  <c r="V101" i="45"/>
  <c r="V100" i="45"/>
  <c r="V97" i="45"/>
  <c r="V95" i="45"/>
  <c r="V94" i="45"/>
  <c r="V93" i="45"/>
  <c r="V92" i="45"/>
  <c r="V91" i="45"/>
  <c r="V90" i="45"/>
  <c r="V89" i="45"/>
  <c r="V88" i="45"/>
  <c r="V87" i="45"/>
  <c r="V86" i="45"/>
  <c r="V85" i="45"/>
  <c r="V84" i="45"/>
  <c r="V83" i="45"/>
  <c r="V82" i="45"/>
  <c r="V81" i="45"/>
  <c r="V80" i="45"/>
  <c r="V79" i="45"/>
  <c r="V76" i="45"/>
  <c r="V74" i="45"/>
  <c r="V73" i="45"/>
  <c r="V72" i="45"/>
  <c r="V71" i="45"/>
  <c r="V70" i="45"/>
  <c r="V69" i="45"/>
  <c r="V68" i="45"/>
  <c r="V67" i="45"/>
  <c r="V66" i="45"/>
  <c r="V65" i="45"/>
  <c r="V64" i="45"/>
  <c r="V63" i="45"/>
  <c r="V62" i="45"/>
  <c r="V61" i="45"/>
  <c r="V60" i="45"/>
  <c r="V59" i="45"/>
  <c r="V58" i="45"/>
  <c r="V57" i="45"/>
  <c r="V56" i="45"/>
  <c r="V55" i="45"/>
  <c r="V54" i="45"/>
  <c r="V53" i="45"/>
  <c r="V52" i="45"/>
  <c r="V51" i="45"/>
  <c r="V50" i="45"/>
  <c r="V49" i="45"/>
  <c r="V48" i="45"/>
  <c r="V47" i="45"/>
  <c r="V46" i="45"/>
  <c r="V45" i="45"/>
  <c r="V44" i="45"/>
  <c r="V43" i="45"/>
  <c r="V42" i="45"/>
  <c r="V41" i="45"/>
  <c r="V39" i="45"/>
  <c r="V38" i="45"/>
  <c r="V37" i="45"/>
  <c r="V33" i="45"/>
  <c r="V32" i="45"/>
  <c r="V31" i="45"/>
  <c r="V30" i="45"/>
  <c r="V29" i="45"/>
  <c r="V28" i="45"/>
  <c r="V27" i="45"/>
  <c r="V26" i="45"/>
  <c r="V25" i="45"/>
  <c r="V24" i="45"/>
  <c r="V23" i="45"/>
  <c r="V22" i="45"/>
  <c r="V21" i="45"/>
  <c r="V19" i="45"/>
  <c r="V18" i="45"/>
  <c r="V17" i="45"/>
  <c r="V16" i="45"/>
  <c r="V15" i="45"/>
  <c r="V11" i="45"/>
  <c r="E14" i="45"/>
  <c r="E36" i="45" s="1"/>
  <c r="F36" i="45" s="1"/>
  <c r="M14" i="45"/>
  <c r="M36" i="45" s="1"/>
  <c r="U14" i="45"/>
  <c r="U36" i="45" s="1"/>
  <c r="H26" i="45"/>
  <c r="X26" i="45"/>
  <c r="H27" i="45"/>
  <c r="X27" i="45"/>
  <c r="H28" i="45"/>
  <c r="X28" i="45"/>
  <c r="H29" i="45"/>
  <c r="X29" i="45"/>
  <c r="H30" i="45"/>
  <c r="X30" i="45"/>
  <c r="H31" i="45"/>
  <c r="X31" i="45"/>
  <c r="H32" i="45"/>
  <c r="X32" i="45"/>
  <c r="H33" i="45"/>
  <c r="X33" i="45"/>
  <c r="P37" i="45"/>
  <c r="P38" i="45"/>
  <c r="P39" i="45"/>
  <c r="H41" i="45"/>
  <c r="X41" i="45"/>
  <c r="H42" i="45"/>
  <c r="X42" i="45"/>
  <c r="H43" i="45"/>
  <c r="X43" i="45"/>
  <c r="H44" i="45"/>
  <c r="X44" i="45"/>
  <c r="H45" i="45"/>
  <c r="X45" i="45"/>
  <c r="H46" i="45"/>
  <c r="X46" i="45"/>
  <c r="H47" i="45"/>
  <c r="X47" i="45"/>
  <c r="H48" i="45"/>
  <c r="X48" i="45"/>
  <c r="H49" i="45"/>
  <c r="X49" i="45"/>
  <c r="H50" i="45"/>
  <c r="X50" i="45"/>
  <c r="H51" i="45"/>
  <c r="X51" i="45"/>
  <c r="H52" i="45"/>
  <c r="X52" i="45"/>
  <c r="T53" i="45"/>
  <c r="T54" i="45"/>
  <c r="T55" i="45"/>
  <c r="T56" i="45"/>
  <c r="T57" i="45"/>
  <c r="T58" i="45"/>
  <c r="T59" i="45"/>
  <c r="AB9" i="45"/>
  <c r="AB8" i="45"/>
  <c r="D164" i="45"/>
  <c r="D163" i="45"/>
  <c r="D162" i="45"/>
  <c r="D158" i="45"/>
  <c r="D157" i="45"/>
  <c r="D156" i="45"/>
  <c r="D154" i="45"/>
  <c r="D152" i="45"/>
  <c r="D151" i="45"/>
  <c r="D150" i="45"/>
  <c r="D149" i="45"/>
  <c r="D148" i="45"/>
  <c r="D147" i="45"/>
  <c r="D146" i="45"/>
  <c r="D144" i="45"/>
  <c r="D143" i="45"/>
  <c r="D160" i="45"/>
  <c r="D159" i="45"/>
  <c r="D139" i="45"/>
  <c r="D125" i="45"/>
  <c r="D155" i="45"/>
  <c r="D153" i="45"/>
  <c r="D121" i="45"/>
  <c r="D120" i="45"/>
  <c r="D119" i="45"/>
  <c r="D118" i="45"/>
  <c r="D117" i="45"/>
  <c r="D116" i="45"/>
  <c r="D115" i="45"/>
  <c r="D114" i="45"/>
  <c r="D113" i="45"/>
  <c r="D112" i="45"/>
  <c r="D111" i="45"/>
  <c r="D110" i="45"/>
  <c r="D109" i="45"/>
  <c r="D108" i="45"/>
  <c r="D107" i="45"/>
  <c r="D98" i="45"/>
  <c r="D96" i="45"/>
  <c r="D77" i="45"/>
  <c r="D75" i="45"/>
  <c r="D124" i="45"/>
  <c r="D138" i="45"/>
  <c r="D137" i="45"/>
  <c r="D136" i="45"/>
  <c r="D135" i="45"/>
  <c r="D134" i="45"/>
  <c r="D133" i="45"/>
  <c r="D132" i="45"/>
  <c r="D131" i="45"/>
  <c r="D130" i="45"/>
  <c r="D129" i="45"/>
  <c r="D128" i="45"/>
  <c r="D127" i="45"/>
  <c r="D126" i="45"/>
  <c r="D123" i="45"/>
  <c r="D106" i="45"/>
  <c r="D105" i="45"/>
  <c r="D104" i="45"/>
  <c r="D103" i="45"/>
  <c r="D102" i="45"/>
  <c r="D101" i="45"/>
  <c r="D100" i="45"/>
  <c r="D97" i="45"/>
  <c r="D95" i="45"/>
  <c r="D94" i="45"/>
  <c r="D93" i="45"/>
  <c r="D92" i="45"/>
  <c r="D91" i="45"/>
  <c r="D90" i="45"/>
  <c r="D89" i="45"/>
  <c r="D88" i="45"/>
  <c r="D87" i="45"/>
  <c r="D86" i="45"/>
  <c r="D85" i="45"/>
  <c r="D84" i="45"/>
  <c r="D83" i="45"/>
  <c r="D82" i="45"/>
  <c r="D81" i="45"/>
  <c r="D80" i="45"/>
  <c r="D79" i="45"/>
  <c r="D76" i="45"/>
  <c r="D74" i="45"/>
  <c r="D73" i="45"/>
  <c r="D72" i="45"/>
  <c r="D71" i="45"/>
  <c r="D70" i="45"/>
  <c r="D69" i="45"/>
  <c r="D68" i="45"/>
  <c r="D67" i="45"/>
  <c r="D66" i="45"/>
  <c r="D65" i="45"/>
  <c r="D64" i="45"/>
  <c r="D63" i="45"/>
  <c r="D62" i="45"/>
  <c r="D140" i="45"/>
  <c r="D122" i="45"/>
  <c r="D99" i="45"/>
  <c r="D78" i="45"/>
  <c r="D40" i="45"/>
  <c r="D35" i="45"/>
  <c r="D34" i="45"/>
  <c r="D20" i="45"/>
  <c r="D13" i="45"/>
  <c r="D10" i="45"/>
  <c r="L164" i="45"/>
  <c r="L163" i="45"/>
  <c r="L162" i="45"/>
  <c r="L158" i="45"/>
  <c r="L157" i="45"/>
  <c r="L156" i="45"/>
  <c r="L154" i="45"/>
  <c r="L152" i="45"/>
  <c r="L151" i="45"/>
  <c r="L150" i="45"/>
  <c r="L149" i="45"/>
  <c r="L148" i="45"/>
  <c r="L147" i="45"/>
  <c r="L146" i="45"/>
  <c r="L144" i="45"/>
  <c r="L143" i="45"/>
  <c r="L160" i="45"/>
  <c r="L159" i="45"/>
  <c r="L139" i="45"/>
  <c r="L125" i="45"/>
  <c r="L155" i="45"/>
  <c r="L153" i="45"/>
  <c r="L140" i="45"/>
  <c r="L138" i="45"/>
  <c r="L137" i="45"/>
  <c r="L136" i="45"/>
  <c r="L135" i="45"/>
  <c r="L134" i="45"/>
  <c r="L133" i="45"/>
  <c r="L132" i="45"/>
  <c r="L131" i="45"/>
  <c r="L130" i="45"/>
  <c r="L129" i="45"/>
  <c r="L128" i="45"/>
  <c r="L127" i="45"/>
  <c r="L126" i="45"/>
  <c r="L123" i="45"/>
  <c r="L98" i="45"/>
  <c r="L96" i="45"/>
  <c r="L77" i="45"/>
  <c r="L75" i="45"/>
  <c r="L122" i="45"/>
  <c r="L121" i="45"/>
  <c r="L120" i="45"/>
  <c r="L119" i="45"/>
  <c r="L118" i="45"/>
  <c r="L117" i="45"/>
  <c r="L116" i="45"/>
  <c r="L115" i="45"/>
  <c r="L114" i="45"/>
  <c r="L113" i="45"/>
  <c r="L112" i="45"/>
  <c r="L111" i="45"/>
  <c r="L110" i="45"/>
  <c r="L109" i="45"/>
  <c r="L108" i="45"/>
  <c r="L107" i="45"/>
  <c r="L106" i="45"/>
  <c r="L105" i="45"/>
  <c r="L104" i="45"/>
  <c r="L103" i="45"/>
  <c r="L102" i="45"/>
  <c r="L101" i="45"/>
  <c r="L100" i="45"/>
  <c r="L97" i="45"/>
  <c r="L95" i="45"/>
  <c r="L94" i="45"/>
  <c r="L93" i="45"/>
  <c r="L92" i="45"/>
  <c r="L91" i="45"/>
  <c r="L90" i="45"/>
  <c r="L89" i="45"/>
  <c r="L88" i="45"/>
  <c r="L87" i="45"/>
  <c r="L86" i="45"/>
  <c r="L85" i="45"/>
  <c r="L84" i="45"/>
  <c r="L83" i="45"/>
  <c r="L82" i="45"/>
  <c r="L81" i="45"/>
  <c r="L80" i="45"/>
  <c r="L79" i="45"/>
  <c r="L76" i="45"/>
  <c r="L74" i="45"/>
  <c r="L73" i="45"/>
  <c r="L72" i="45"/>
  <c r="L71" i="45"/>
  <c r="L70" i="45"/>
  <c r="L69" i="45"/>
  <c r="L68" i="45"/>
  <c r="L67" i="45"/>
  <c r="L66" i="45"/>
  <c r="L65" i="45"/>
  <c r="L64" i="45"/>
  <c r="L63" i="45"/>
  <c r="L62" i="45"/>
  <c r="L124" i="45"/>
  <c r="L99" i="45"/>
  <c r="L78" i="45"/>
  <c r="L40" i="45"/>
  <c r="L35" i="45"/>
  <c r="L34" i="45"/>
  <c r="L20" i="45"/>
  <c r="L13" i="45"/>
  <c r="L10" i="45"/>
  <c r="T164" i="45"/>
  <c r="T163" i="45"/>
  <c r="T162" i="45"/>
  <c r="T158" i="45"/>
  <c r="T157" i="45"/>
  <c r="T156" i="45"/>
  <c r="T154" i="45"/>
  <c r="T152" i="45"/>
  <c r="T151" i="45"/>
  <c r="T150" i="45"/>
  <c r="T149" i="45"/>
  <c r="T148" i="45"/>
  <c r="T147" i="45"/>
  <c r="T146" i="45"/>
  <c r="T144" i="45"/>
  <c r="T143" i="45"/>
  <c r="T140" i="45"/>
  <c r="T160" i="45"/>
  <c r="T159" i="45"/>
  <c r="T139" i="45"/>
  <c r="T125" i="45"/>
  <c r="T155" i="45"/>
  <c r="T153" i="45"/>
  <c r="T121" i="45"/>
  <c r="T120" i="45"/>
  <c r="T119" i="45"/>
  <c r="T118" i="45"/>
  <c r="T117" i="45"/>
  <c r="T116" i="45"/>
  <c r="T115" i="45"/>
  <c r="T114" i="45"/>
  <c r="T113" i="45"/>
  <c r="T112" i="45"/>
  <c r="T111" i="45"/>
  <c r="T110" i="45"/>
  <c r="T109" i="45"/>
  <c r="T108" i="45"/>
  <c r="T107" i="45"/>
  <c r="T98" i="45"/>
  <c r="T96" i="45"/>
  <c r="T77" i="45"/>
  <c r="T75" i="45"/>
  <c r="T124" i="45"/>
  <c r="T138" i="45"/>
  <c r="T137" i="45"/>
  <c r="T136" i="45"/>
  <c r="T135" i="45"/>
  <c r="T134" i="45"/>
  <c r="T133" i="45"/>
  <c r="T132" i="45"/>
  <c r="T131" i="45"/>
  <c r="T130" i="45"/>
  <c r="T129" i="45"/>
  <c r="T128" i="45"/>
  <c r="T127" i="45"/>
  <c r="T126" i="45"/>
  <c r="T123" i="45"/>
  <c r="T106" i="45"/>
  <c r="T105" i="45"/>
  <c r="T104" i="45"/>
  <c r="T103" i="45"/>
  <c r="T102" i="45"/>
  <c r="T101" i="45"/>
  <c r="T100" i="45"/>
  <c r="T97" i="45"/>
  <c r="T95" i="45"/>
  <c r="T94" i="45"/>
  <c r="T93" i="45"/>
  <c r="T92" i="45"/>
  <c r="T91" i="45"/>
  <c r="T90" i="45"/>
  <c r="T89" i="45"/>
  <c r="T88" i="45"/>
  <c r="T87" i="45"/>
  <c r="T86" i="45"/>
  <c r="T85" i="45"/>
  <c r="T84" i="45"/>
  <c r="T83" i="45"/>
  <c r="T82" i="45"/>
  <c r="T81" i="45"/>
  <c r="T80" i="45"/>
  <c r="T79" i="45"/>
  <c r="T76" i="45"/>
  <c r="T74" i="45"/>
  <c r="T73" i="45"/>
  <c r="T72" i="45"/>
  <c r="T71" i="45"/>
  <c r="T70" i="45"/>
  <c r="T69" i="45"/>
  <c r="T68" i="45"/>
  <c r="T67" i="45"/>
  <c r="T66" i="45"/>
  <c r="T65" i="45"/>
  <c r="T64" i="45"/>
  <c r="T63" i="45"/>
  <c r="T62" i="45"/>
  <c r="T61" i="45"/>
  <c r="T122" i="45"/>
  <c r="T99" i="45"/>
  <c r="T78" i="45"/>
  <c r="T40" i="45"/>
  <c r="T35" i="45"/>
  <c r="T34" i="45"/>
  <c r="T20" i="45"/>
  <c r="T13" i="45"/>
  <c r="T10" i="45"/>
  <c r="AA10" i="45"/>
  <c r="AB10" i="45" s="1"/>
  <c r="L11" i="45"/>
  <c r="C14" i="45"/>
  <c r="K14" i="45"/>
  <c r="K36" i="45" s="1"/>
  <c r="S14" i="45"/>
  <c r="S36" i="45" s="1"/>
  <c r="L15" i="45"/>
  <c r="L16" i="45"/>
  <c r="L17" i="45"/>
  <c r="L18" i="45"/>
  <c r="L19" i="45"/>
  <c r="D21" i="45"/>
  <c r="T21" i="45"/>
  <c r="D22" i="45"/>
  <c r="T22" i="45"/>
  <c r="D23" i="45"/>
  <c r="T23" i="45"/>
  <c r="D24" i="45"/>
  <c r="T24" i="45"/>
  <c r="D25" i="45"/>
  <c r="T25" i="45"/>
  <c r="D26" i="45"/>
  <c r="T26" i="45"/>
  <c r="D27" i="45"/>
  <c r="T27" i="45"/>
  <c r="D28" i="45"/>
  <c r="T28" i="45"/>
  <c r="D29" i="45"/>
  <c r="T29" i="45"/>
  <c r="D30" i="45"/>
  <c r="T30" i="45"/>
  <c r="D31" i="45"/>
  <c r="T31" i="45"/>
  <c r="D32" i="45"/>
  <c r="T32" i="45"/>
  <c r="D33" i="45"/>
  <c r="T33" i="45"/>
  <c r="L37" i="45"/>
  <c r="L38" i="45"/>
  <c r="L39" i="45"/>
  <c r="D41" i="45"/>
  <c r="T41" i="45"/>
  <c r="D42" i="45"/>
  <c r="T42" i="45"/>
  <c r="D43" i="45"/>
  <c r="T43" i="45"/>
  <c r="D44" i="45"/>
  <c r="T44" i="45"/>
  <c r="D45" i="45"/>
  <c r="T45" i="45"/>
  <c r="D46" i="45"/>
  <c r="T46" i="45"/>
  <c r="D47" i="45"/>
  <c r="T47" i="45"/>
  <c r="D48" i="45"/>
  <c r="T48" i="45"/>
  <c r="D49" i="45"/>
  <c r="T49" i="45"/>
  <c r="D50" i="45"/>
  <c r="T50" i="45"/>
  <c r="D51" i="45"/>
  <c r="T51" i="45"/>
  <c r="D52" i="45"/>
  <c r="T52" i="45"/>
  <c r="L53" i="45"/>
  <c r="L54" i="45"/>
  <c r="L55" i="45"/>
  <c r="L56" i="45"/>
  <c r="L57" i="45"/>
  <c r="L58" i="45"/>
  <c r="L59" i="45"/>
  <c r="L60" i="45"/>
  <c r="L61" i="45"/>
  <c r="J155" i="45"/>
  <c r="J153" i="45"/>
  <c r="J124" i="45"/>
  <c r="J122" i="45"/>
  <c r="J164" i="45"/>
  <c r="J163" i="45"/>
  <c r="J162" i="45"/>
  <c r="J160" i="45"/>
  <c r="J159" i="45"/>
  <c r="J158" i="45"/>
  <c r="J157" i="45"/>
  <c r="J156" i="45"/>
  <c r="J154" i="45"/>
  <c r="J152" i="45"/>
  <c r="J151" i="45"/>
  <c r="J150" i="45"/>
  <c r="J149" i="45"/>
  <c r="J148" i="45"/>
  <c r="J147" i="45"/>
  <c r="J146" i="45"/>
  <c r="J144" i="45"/>
  <c r="J143" i="45"/>
  <c r="J140" i="45"/>
  <c r="J139" i="45"/>
  <c r="J138" i="45"/>
  <c r="J137" i="45"/>
  <c r="J136" i="45"/>
  <c r="J135" i="45"/>
  <c r="J134" i="45"/>
  <c r="J133" i="45"/>
  <c r="J132" i="45"/>
  <c r="J131" i="45"/>
  <c r="J130" i="45"/>
  <c r="J129" i="45"/>
  <c r="J128" i="45"/>
  <c r="J127" i="45"/>
  <c r="J126" i="45"/>
  <c r="J125" i="45"/>
  <c r="J123" i="45"/>
  <c r="J121" i="45"/>
  <c r="J120" i="45"/>
  <c r="J119" i="45"/>
  <c r="J118" i="45"/>
  <c r="J117" i="45"/>
  <c r="J116" i="45"/>
  <c r="J115" i="45"/>
  <c r="J114" i="45"/>
  <c r="J113" i="45"/>
  <c r="J112" i="45"/>
  <c r="J111" i="45"/>
  <c r="J110" i="45"/>
  <c r="J109" i="45"/>
  <c r="J108" i="45"/>
  <c r="J107" i="45"/>
  <c r="J106" i="45"/>
  <c r="J105" i="45"/>
  <c r="J104" i="45"/>
  <c r="J103" i="45"/>
  <c r="J102" i="45"/>
  <c r="J101" i="45"/>
  <c r="J100" i="45"/>
  <c r="J99" i="45"/>
  <c r="J97" i="45"/>
  <c r="J95" i="45"/>
  <c r="J94" i="45"/>
  <c r="J93" i="45"/>
  <c r="J92" i="45"/>
  <c r="J91" i="45"/>
  <c r="J90" i="45"/>
  <c r="J89" i="45"/>
  <c r="J88" i="45"/>
  <c r="J87" i="45"/>
  <c r="J86" i="45"/>
  <c r="J85" i="45"/>
  <c r="J84" i="45"/>
  <c r="J83" i="45"/>
  <c r="J82" i="45"/>
  <c r="J81" i="45"/>
  <c r="J80" i="45"/>
  <c r="J79" i="45"/>
  <c r="J78" i="45"/>
  <c r="J76" i="45"/>
  <c r="J74" i="45"/>
  <c r="J73" i="45"/>
  <c r="J72" i="45"/>
  <c r="J71" i="45"/>
  <c r="J70" i="45"/>
  <c r="J69" i="45"/>
  <c r="J68" i="45"/>
  <c r="J67" i="45"/>
  <c r="J66" i="45"/>
  <c r="J65" i="45"/>
  <c r="J64" i="45"/>
  <c r="J63" i="45"/>
  <c r="J62" i="45"/>
  <c r="J61" i="45"/>
  <c r="J60" i="45"/>
  <c r="J59" i="45"/>
  <c r="J58" i="45"/>
  <c r="J57" i="45"/>
  <c r="J56" i="45"/>
  <c r="J55" i="45"/>
  <c r="J54" i="45"/>
  <c r="J53" i="45"/>
  <c r="J52" i="45"/>
  <c r="J51" i="45"/>
  <c r="J50" i="45"/>
  <c r="J49" i="45"/>
  <c r="J48" i="45"/>
  <c r="J47" i="45"/>
  <c r="J46" i="45"/>
  <c r="J45" i="45"/>
  <c r="J44" i="45"/>
  <c r="J43" i="45"/>
  <c r="J42" i="45"/>
  <c r="J41" i="45"/>
  <c r="J40" i="45"/>
  <c r="J39" i="45"/>
  <c r="J38" i="45"/>
  <c r="J37" i="45"/>
  <c r="J35" i="45"/>
  <c r="J34" i="45"/>
  <c r="J33" i="45"/>
  <c r="J32" i="45"/>
  <c r="J31" i="45"/>
  <c r="J30" i="45"/>
  <c r="J29" i="45"/>
  <c r="J28" i="45"/>
  <c r="J27" i="45"/>
  <c r="J26" i="45"/>
  <c r="J25" i="45"/>
  <c r="J24" i="45"/>
  <c r="J23" i="45"/>
  <c r="J22" i="45"/>
  <c r="J21" i="45"/>
  <c r="J20" i="45"/>
  <c r="J19" i="45"/>
  <c r="J18" i="45"/>
  <c r="J17" i="45"/>
  <c r="J16" i="45"/>
  <c r="J15" i="45"/>
  <c r="J13" i="45"/>
  <c r="J11" i="45"/>
  <c r="J10" i="45"/>
  <c r="J98" i="45"/>
  <c r="J96" i="45"/>
  <c r="J77" i="45"/>
  <c r="J75" i="45"/>
  <c r="R155" i="45"/>
  <c r="R153" i="45"/>
  <c r="R124" i="45"/>
  <c r="R122" i="45"/>
  <c r="R164" i="45"/>
  <c r="R163" i="45"/>
  <c r="R162" i="45"/>
  <c r="R160" i="45"/>
  <c r="R159" i="45"/>
  <c r="R158" i="45"/>
  <c r="R157" i="45"/>
  <c r="R156" i="45"/>
  <c r="R154" i="45"/>
  <c r="R152" i="45"/>
  <c r="R151" i="45"/>
  <c r="R150" i="45"/>
  <c r="R149" i="45"/>
  <c r="R148" i="45"/>
  <c r="R147" i="45"/>
  <c r="R146" i="45"/>
  <c r="R144" i="45"/>
  <c r="R143" i="45"/>
  <c r="R140" i="45"/>
  <c r="R139" i="45"/>
  <c r="R138" i="45"/>
  <c r="R137" i="45"/>
  <c r="R136" i="45"/>
  <c r="R135" i="45"/>
  <c r="R134" i="45"/>
  <c r="R133" i="45"/>
  <c r="R132" i="45"/>
  <c r="R131" i="45"/>
  <c r="R130" i="45"/>
  <c r="R129" i="45"/>
  <c r="R128" i="45"/>
  <c r="R127" i="45"/>
  <c r="R126" i="45"/>
  <c r="R125" i="45"/>
  <c r="R123" i="45"/>
  <c r="R121" i="45"/>
  <c r="R120" i="45"/>
  <c r="R119" i="45"/>
  <c r="R118" i="45"/>
  <c r="R117" i="45"/>
  <c r="R116" i="45"/>
  <c r="R115" i="45"/>
  <c r="R114" i="45"/>
  <c r="R113" i="45"/>
  <c r="R112" i="45"/>
  <c r="R111" i="45"/>
  <c r="R110" i="45"/>
  <c r="R109" i="45"/>
  <c r="R108" i="45"/>
  <c r="R107" i="45"/>
  <c r="R106" i="45"/>
  <c r="R105" i="45"/>
  <c r="R104" i="45"/>
  <c r="R103" i="45"/>
  <c r="R102" i="45"/>
  <c r="R101" i="45"/>
  <c r="R100" i="45"/>
  <c r="R99" i="45"/>
  <c r="R97" i="45"/>
  <c r="R95" i="45"/>
  <c r="R94" i="45"/>
  <c r="R93" i="45"/>
  <c r="R92" i="45"/>
  <c r="R91" i="45"/>
  <c r="R90" i="45"/>
  <c r="R89" i="45"/>
  <c r="R88" i="45"/>
  <c r="R87" i="45"/>
  <c r="R86" i="45"/>
  <c r="R85" i="45"/>
  <c r="R84" i="45"/>
  <c r="R83" i="45"/>
  <c r="R82" i="45"/>
  <c r="R81" i="45"/>
  <c r="R80" i="45"/>
  <c r="R79" i="45"/>
  <c r="R78" i="45"/>
  <c r="R76" i="45"/>
  <c r="R74" i="45"/>
  <c r="R73" i="45"/>
  <c r="R72" i="45"/>
  <c r="R71" i="45"/>
  <c r="R70" i="45"/>
  <c r="R69" i="45"/>
  <c r="R68" i="45"/>
  <c r="R67" i="45"/>
  <c r="R66" i="45"/>
  <c r="R65" i="45"/>
  <c r="R64" i="45"/>
  <c r="R63" i="45"/>
  <c r="R62" i="45"/>
  <c r="R61" i="45"/>
  <c r="R60" i="45"/>
  <c r="R59" i="45"/>
  <c r="R58" i="45"/>
  <c r="R57" i="45"/>
  <c r="R56" i="45"/>
  <c r="R55" i="45"/>
  <c r="R54" i="45"/>
  <c r="R53" i="45"/>
  <c r="R52" i="45"/>
  <c r="R51" i="45"/>
  <c r="R50" i="45"/>
  <c r="R49" i="45"/>
  <c r="R48" i="45"/>
  <c r="R47" i="45"/>
  <c r="R46" i="45"/>
  <c r="R45" i="45"/>
  <c r="R44" i="45"/>
  <c r="R43" i="45"/>
  <c r="R42" i="45"/>
  <c r="R41" i="45"/>
  <c r="R40" i="45"/>
  <c r="R39" i="45"/>
  <c r="R38" i="45"/>
  <c r="R37" i="45"/>
  <c r="R35" i="45"/>
  <c r="R34" i="45"/>
  <c r="R33" i="45"/>
  <c r="R32" i="45"/>
  <c r="R31" i="45"/>
  <c r="R30" i="45"/>
  <c r="R29" i="45"/>
  <c r="R28" i="45"/>
  <c r="R27" i="45"/>
  <c r="R26" i="45"/>
  <c r="R25" i="45"/>
  <c r="R24" i="45"/>
  <c r="R23" i="45"/>
  <c r="R22" i="45"/>
  <c r="R21" i="45"/>
  <c r="R20" i="45"/>
  <c r="R19" i="45"/>
  <c r="R18" i="45"/>
  <c r="R17" i="45"/>
  <c r="R16" i="45"/>
  <c r="R15" i="45"/>
  <c r="R13" i="45"/>
  <c r="R11" i="45"/>
  <c r="R10" i="45"/>
  <c r="R98" i="45"/>
  <c r="R96" i="45"/>
  <c r="R77" i="45"/>
  <c r="R75" i="45"/>
  <c r="Z155" i="45"/>
  <c r="Z153" i="45"/>
  <c r="Z124" i="45"/>
  <c r="Z122" i="45"/>
  <c r="Z164" i="45"/>
  <c r="Z163" i="45"/>
  <c r="Z162" i="45"/>
  <c r="Z160" i="45"/>
  <c r="Z159" i="45"/>
  <c r="Z158" i="45"/>
  <c r="Z157" i="45"/>
  <c r="Z156" i="45"/>
  <c r="Z154" i="45"/>
  <c r="Z152" i="45"/>
  <c r="Z151" i="45"/>
  <c r="Z150" i="45"/>
  <c r="Z149" i="45"/>
  <c r="Z148" i="45"/>
  <c r="Z147" i="45"/>
  <c r="Z146" i="45"/>
  <c r="Z144" i="45"/>
  <c r="Z143" i="45"/>
  <c r="Z140" i="45"/>
  <c r="Z139" i="45"/>
  <c r="Z138" i="45"/>
  <c r="Z137" i="45"/>
  <c r="Z136" i="45"/>
  <c r="Z135" i="45"/>
  <c r="Z134" i="45"/>
  <c r="Z133" i="45"/>
  <c r="Z132" i="45"/>
  <c r="Z131" i="45"/>
  <c r="Z130" i="45"/>
  <c r="Z129" i="45"/>
  <c r="Z128" i="45"/>
  <c r="Z127" i="45"/>
  <c r="Z126" i="45"/>
  <c r="Z125" i="45"/>
  <c r="Z123" i="45"/>
  <c r="Z121" i="45"/>
  <c r="Z120" i="45"/>
  <c r="Z119" i="45"/>
  <c r="Z118" i="45"/>
  <c r="Z117" i="45"/>
  <c r="Z116" i="45"/>
  <c r="Z115" i="45"/>
  <c r="Z114" i="45"/>
  <c r="Z113" i="45"/>
  <c r="Z112" i="45"/>
  <c r="Z111" i="45"/>
  <c r="Z110" i="45"/>
  <c r="Z109" i="45"/>
  <c r="Z108" i="45"/>
  <c r="Z107" i="45"/>
  <c r="Z106" i="45"/>
  <c r="Z105" i="45"/>
  <c r="Z104" i="45"/>
  <c r="Z103" i="45"/>
  <c r="Z102" i="45"/>
  <c r="Z101" i="45"/>
  <c r="Z100" i="45"/>
  <c r="Z99" i="45"/>
  <c r="Z97" i="45"/>
  <c r="Z95" i="45"/>
  <c r="Z94" i="45"/>
  <c r="Z93" i="45"/>
  <c r="Z92" i="45"/>
  <c r="Z91" i="45"/>
  <c r="Z90" i="45"/>
  <c r="Z89" i="45"/>
  <c r="Z88" i="45"/>
  <c r="Z87" i="45"/>
  <c r="Z86" i="45"/>
  <c r="Z85" i="45"/>
  <c r="Z84" i="45"/>
  <c r="Z83" i="45"/>
  <c r="Z82" i="45"/>
  <c r="Z81" i="45"/>
  <c r="Z80" i="45"/>
  <c r="Z79" i="45"/>
  <c r="Z78" i="45"/>
  <c r="Z76" i="45"/>
  <c r="Z74" i="45"/>
  <c r="Z73" i="45"/>
  <c r="Z72" i="45"/>
  <c r="Z71" i="45"/>
  <c r="Z70" i="45"/>
  <c r="Z69" i="45"/>
  <c r="Z68" i="45"/>
  <c r="Z67" i="45"/>
  <c r="Z66" i="45"/>
  <c r="Z65" i="45"/>
  <c r="Z64" i="45"/>
  <c r="Z63" i="45"/>
  <c r="Z62" i="45"/>
  <c r="Z61" i="45"/>
  <c r="Z60" i="45"/>
  <c r="Z59" i="45"/>
  <c r="Z58" i="45"/>
  <c r="Z57" i="45"/>
  <c r="Z56" i="45"/>
  <c r="Z55" i="45"/>
  <c r="Z54" i="45"/>
  <c r="Z53" i="45"/>
  <c r="Z52" i="45"/>
  <c r="Z51" i="45"/>
  <c r="Z50" i="45"/>
  <c r="Z49" i="45"/>
  <c r="Z48" i="45"/>
  <c r="Z47" i="45"/>
  <c r="Z46" i="45"/>
  <c r="Z45" i="45"/>
  <c r="Z44" i="45"/>
  <c r="Z43" i="45"/>
  <c r="Z42" i="45"/>
  <c r="Z41" i="45"/>
  <c r="Z40" i="45"/>
  <c r="Z39" i="45"/>
  <c r="Z38" i="45"/>
  <c r="Z37" i="45"/>
  <c r="Z35" i="45"/>
  <c r="Z34" i="45"/>
  <c r="Z33" i="45"/>
  <c r="Z32" i="45"/>
  <c r="Z31" i="45"/>
  <c r="Z30" i="45"/>
  <c r="Z29" i="45"/>
  <c r="Z28" i="45"/>
  <c r="Z27" i="45"/>
  <c r="Z26" i="45"/>
  <c r="Z25" i="45"/>
  <c r="Z24" i="45"/>
  <c r="Z23" i="45"/>
  <c r="Z22" i="45"/>
  <c r="Z21" i="45"/>
  <c r="Z20" i="45"/>
  <c r="Z19" i="45"/>
  <c r="Z18" i="45"/>
  <c r="Z17" i="45"/>
  <c r="Z16" i="45"/>
  <c r="Z15" i="45"/>
  <c r="Z13" i="45"/>
  <c r="Z11" i="45"/>
  <c r="Z10" i="45"/>
  <c r="Z98" i="45"/>
  <c r="Z96" i="45"/>
  <c r="Z77" i="45"/>
  <c r="Z75" i="45"/>
  <c r="I14" i="45"/>
  <c r="I36" i="45" s="1"/>
  <c r="J36" i="45" s="1"/>
  <c r="Q14" i="45"/>
  <c r="Q36" i="45" s="1"/>
  <c r="Y14" i="45"/>
  <c r="Y36" i="45" s="1"/>
  <c r="P33" i="45"/>
  <c r="H37" i="45"/>
  <c r="X37" i="45"/>
  <c r="H38" i="45"/>
  <c r="X38" i="45"/>
  <c r="H39" i="45"/>
  <c r="X39" i="45"/>
  <c r="P41" i="45"/>
  <c r="P42" i="45"/>
  <c r="P43" i="45"/>
  <c r="P44" i="45"/>
  <c r="P45" i="45"/>
  <c r="P46" i="45"/>
  <c r="P47" i="45"/>
  <c r="P48" i="45"/>
  <c r="P49" i="45"/>
  <c r="P50" i="45"/>
  <c r="P51" i="45"/>
  <c r="P52" i="45"/>
  <c r="D53" i="45"/>
  <c r="D54" i="45"/>
  <c r="D55" i="45"/>
  <c r="D56" i="45"/>
  <c r="D57" i="45"/>
  <c r="D58" i="45"/>
  <c r="D59" i="45"/>
  <c r="D60" i="45"/>
  <c r="D61" i="45"/>
  <c r="AA35" i="44"/>
  <c r="AC35" i="44" s="1"/>
  <c r="F164" i="44"/>
  <c r="F163" i="44"/>
  <c r="F162" i="44"/>
  <c r="F158" i="44"/>
  <c r="F157" i="44"/>
  <c r="F156" i="44"/>
  <c r="F154" i="44"/>
  <c r="F152" i="44"/>
  <c r="F151" i="44"/>
  <c r="F150" i="44"/>
  <c r="F149" i="44"/>
  <c r="F148" i="44"/>
  <c r="F147" i="44"/>
  <c r="F146" i="44"/>
  <c r="F144" i="44"/>
  <c r="F143" i="44"/>
  <c r="F140" i="44"/>
  <c r="F138" i="44"/>
  <c r="F137" i="44"/>
  <c r="F136" i="44"/>
  <c r="F135" i="44"/>
  <c r="F134" i="44"/>
  <c r="F133" i="44"/>
  <c r="F132" i="44"/>
  <c r="F131" i="44"/>
  <c r="F130" i="44"/>
  <c r="F129" i="44"/>
  <c r="F128" i="44"/>
  <c r="F127" i="44"/>
  <c r="F126" i="44"/>
  <c r="F123" i="44"/>
  <c r="F121" i="44"/>
  <c r="F120" i="44"/>
  <c r="F119" i="44"/>
  <c r="F118" i="44"/>
  <c r="F117" i="44"/>
  <c r="F116" i="44"/>
  <c r="F115" i="44"/>
  <c r="F114" i="44"/>
  <c r="F113" i="44"/>
  <c r="F112" i="44"/>
  <c r="F111" i="44"/>
  <c r="F110" i="44"/>
  <c r="F109" i="44"/>
  <c r="F108" i="44"/>
  <c r="F107" i="44"/>
  <c r="F160" i="44"/>
  <c r="F159" i="44"/>
  <c r="F155" i="44"/>
  <c r="F153" i="44"/>
  <c r="F139" i="44"/>
  <c r="F125" i="44"/>
  <c r="F124" i="44"/>
  <c r="F122" i="44"/>
  <c r="F99" i="44"/>
  <c r="F98" i="44"/>
  <c r="F96" i="44"/>
  <c r="F78" i="44"/>
  <c r="F77" i="44"/>
  <c r="F75" i="44"/>
  <c r="F106" i="44"/>
  <c r="F105" i="44"/>
  <c r="F104" i="44"/>
  <c r="F103" i="44"/>
  <c r="F102" i="44"/>
  <c r="F101" i="44"/>
  <c r="F100" i="44"/>
  <c r="F97" i="44"/>
  <c r="F95" i="44"/>
  <c r="F94" i="44"/>
  <c r="F93" i="44"/>
  <c r="F92" i="44"/>
  <c r="F91" i="44"/>
  <c r="F90" i="44"/>
  <c r="F89" i="44"/>
  <c r="F88" i="44"/>
  <c r="F87" i="44"/>
  <c r="F86" i="44"/>
  <c r="F85" i="44"/>
  <c r="F84" i="44"/>
  <c r="F83" i="44"/>
  <c r="F82" i="44"/>
  <c r="F81" i="44"/>
  <c r="F80" i="44"/>
  <c r="F79" i="44"/>
  <c r="F76" i="44"/>
  <c r="F74" i="44"/>
  <c r="F73" i="44"/>
  <c r="F72" i="44"/>
  <c r="F71" i="44"/>
  <c r="F70" i="44"/>
  <c r="F69" i="44"/>
  <c r="F68" i="44"/>
  <c r="F67" i="44"/>
  <c r="F66" i="44"/>
  <c r="F65" i="44"/>
  <c r="F64" i="44"/>
  <c r="F63" i="44"/>
  <c r="F62" i="44"/>
  <c r="F61" i="44"/>
  <c r="F60" i="44"/>
  <c r="F59" i="44"/>
  <c r="F58" i="44"/>
  <c r="F57" i="44"/>
  <c r="F56" i="44"/>
  <c r="J155" i="44"/>
  <c r="J153" i="44"/>
  <c r="J124" i="44"/>
  <c r="J122" i="44"/>
  <c r="J164" i="44"/>
  <c r="J163" i="44"/>
  <c r="J162" i="44"/>
  <c r="J160" i="44"/>
  <c r="J159" i="44"/>
  <c r="J158" i="44"/>
  <c r="J157" i="44"/>
  <c r="J156" i="44"/>
  <c r="J154" i="44"/>
  <c r="J152" i="44"/>
  <c r="J151" i="44"/>
  <c r="J150" i="44"/>
  <c r="J149" i="44"/>
  <c r="J148" i="44"/>
  <c r="J147" i="44"/>
  <c r="J146" i="44"/>
  <c r="J144" i="44"/>
  <c r="J143" i="44"/>
  <c r="J140" i="44"/>
  <c r="J139" i="44"/>
  <c r="J138" i="44"/>
  <c r="J137" i="44"/>
  <c r="J136" i="44"/>
  <c r="J135" i="44"/>
  <c r="J134" i="44"/>
  <c r="J133" i="44"/>
  <c r="J132" i="44"/>
  <c r="J131" i="44"/>
  <c r="J130" i="44"/>
  <c r="J129" i="44"/>
  <c r="J128" i="44"/>
  <c r="J127" i="44"/>
  <c r="J126" i="44"/>
  <c r="J125" i="44"/>
  <c r="J123" i="44"/>
  <c r="J121" i="44"/>
  <c r="J120" i="44"/>
  <c r="J119" i="44"/>
  <c r="J118" i="44"/>
  <c r="J117" i="44"/>
  <c r="J116" i="44"/>
  <c r="J115" i="44"/>
  <c r="J114" i="44"/>
  <c r="J113" i="44"/>
  <c r="J112" i="44"/>
  <c r="J111" i="44"/>
  <c r="J110" i="44"/>
  <c r="J109" i="44"/>
  <c r="J108" i="44"/>
  <c r="J107" i="44"/>
  <c r="J106" i="44"/>
  <c r="J105" i="44"/>
  <c r="J104" i="44"/>
  <c r="J103" i="44"/>
  <c r="J102" i="44"/>
  <c r="J101" i="44"/>
  <c r="J100" i="44"/>
  <c r="J99" i="44"/>
  <c r="J97" i="44"/>
  <c r="J95" i="44"/>
  <c r="J94" i="44"/>
  <c r="J93" i="44"/>
  <c r="J92" i="44"/>
  <c r="J91" i="44"/>
  <c r="J90" i="44"/>
  <c r="J89" i="44"/>
  <c r="J88" i="44"/>
  <c r="J87" i="44"/>
  <c r="J86" i="44"/>
  <c r="J85" i="44"/>
  <c r="J84" i="44"/>
  <c r="J83" i="44"/>
  <c r="J82" i="44"/>
  <c r="J81" i="44"/>
  <c r="J80" i="44"/>
  <c r="J79" i="44"/>
  <c r="J78" i="44"/>
  <c r="J76" i="44"/>
  <c r="J74" i="44"/>
  <c r="J73" i="44"/>
  <c r="J72" i="44"/>
  <c r="J71" i="44"/>
  <c r="J70" i="44"/>
  <c r="J69" i="44"/>
  <c r="J68" i="44"/>
  <c r="J67" i="44"/>
  <c r="J66" i="44"/>
  <c r="J65" i="44"/>
  <c r="J64" i="44"/>
  <c r="J63" i="44"/>
  <c r="J62" i="44"/>
  <c r="J61" i="44"/>
  <c r="J60" i="44"/>
  <c r="J59" i="44"/>
  <c r="J58" i="44"/>
  <c r="J57" i="44"/>
  <c r="J56" i="44"/>
  <c r="J98" i="44"/>
  <c r="J96" i="44"/>
  <c r="J77" i="44"/>
  <c r="J75" i="44"/>
  <c r="N164" i="44"/>
  <c r="N163" i="44"/>
  <c r="N162" i="44"/>
  <c r="N158" i="44"/>
  <c r="N157" i="44"/>
  <c r="N156" i="44"/>
  <c r="N154" i="44"/>
  <c r="N152" i="44"/>
  <c r="N151" i="44"/>
  <c r="N150" i="44"/>
  <c r="N149" i="44"/>
  <c r="N148" i="44"/>
  <c r="N147" i="44"/>
  <c r="N146" i="44"/>
  <c r="N144" i="44"/>
  <c r="N143" i="44"/>
  <c r="N140" i="44"/>
  <c r="N138" i="44"/>
  <c r="N137" i="44"/>
  <c r="N136" i="44"/>
  <c r="N135" i="44"/>
  <c r="N134" i="44"/>
  <c r="N133" i="44"/>
  <c r="N132" i="44"/>
  <c r="N131" i="44"/>
  <c r="N130" i="44"/>
  <c r="N129" i="44"/>
  <c r="N128" i="44"/>
  <c r="N127" i="44"/>
  <c r="N126" i="44"/>
  <c r="N123" i="44"/>
  <c r="N121" i="44"/>
  <c r="N120" i="44"/>
  <c r="N119" i="44"/>
  <c r="N118" i="44"/>
  <c r="N117" i="44"/>
  <c r="N116" i="44"/>
  <c r="N115" i="44"/>
  <c r="N114" i="44"/>
  <c r="N113" i="44"/>
  <c r="N112" i="44"/>
  <c r="N111" i="44"/>
  <c r="N110" i="44"/>
  <c r="N109" i="44"/>
  <c r="N108" i="44"/>
  <c r="N107" i="44"/>
  <c r="N160" i="44"/>
  <c r="N159" i="44"/>
  <c r="N155" i="44"/>
  <c r="N153" i="44"/>
  <c r="N139" i="44"/>
  <c r="N125" i="44"/>
  <c r="N124" i="44"/>
  <c r="N122" i="44"/>
  <c r="N99" i="44"/>
  <c r="N98" i="44"/>
  <c r="N96" i="44"/>
  <c r="N78" i="44"/>
  <c r="N77" i="44"/>
  <c r="N75" i="44"/>
  <c r="N106" i="44"/>
  <c r="N105" i="44"/>
  <c r="N104" i="44"/>
  <c r="N103" i="44"/>
  <c r="N102" i="44"/>
  <c r="N101" i="44"/>
  <c r="N100" i="44"/>
  <c r="N97" i="44"/>
  <c r="N95" i="44"/>
  <c r="N94" i="44"/>
  <c r="N93" i="44"/>
  <c r="N92" i="44"/>
  <c r="N91" i="44"/>
  <c r="N90" i="44"/>
  <c r="N89" i="44"/>
  <c r="N88" i="44"/>
  <c r="N87" i="44"/>
  <c r="N86" i="44"/>
  <c r="N85" i="44"/>
  <c r="N84" i="44"/>
  <c r="N83" i="44"/>
  <c r="N82" i="44"/>
  <c r="N81" i="44"/>
  <c r="N80" i="44"/>
  <c r="N79" i="44"/>
  <c r="N76" i="44"/>
  <c r="N74" i="44"/>
  <c r="N73" i="44"/>
  <c r="N72" i="44"/>
  <c r="N71" i="44"/>
  <c r="N70" i="44"/>
  <c r="N69" i="44"/>
  <c r="N68" i="44"/>
  <c r="N67" i="44"/>
  <c r="N66" i="44"/>
  <c r="N65" i="44"/>
  <c r="N64" i="44"/>
  <c r="N63" i="44"/>
  <c r="N62" i="44"/>
  <c r="N61" i="44"/>
  <c r="N60" i="44"/>
  <c r="N59" i="44"/>
  <c r="N58" i="44"/>
  <c r="N57" i="44"/>
  <c r="N56" i="44"/>
  <c r="N55" i="44"/>
  <c r="R155" i="44"/>
  <c r="R153" i="44"/>
  <c r="R124" i="44"/>
  <c r="R122" i="44"/>
  <c r="R164" i="44"/>
  <c r="R163" i="44"/>
  <c r="R162" i="44"/>
  <c r="R160" i="44"/>
  <c r="R159" i="44"/>
  <c r="R158" i="44"/>
  <c r="R157" i="44"/>
  <c r="R156" i="44"/>
  <c r="R154" i="44"/>
  <c r="R152" i="44"/>
  <c r="R151" i="44"/>
  <c r="R150" i="44"/>
  <c r="R149" i="44"/>
  <c r="R148" i="44"/>
  <c r="R147" i="44"/>
  <c r="R146" i="44"/>
  <c r="R144" i="44"/>
  <c r="R143" i="44"/>
  <c r="R140" i="44"/>
  <c r="R139" i="44"/>
  <c r="R138" i="44"/>
  <c r="R137" i="44"/>
  <c r="R136" i="44"/>
  <c r="R135" i="44"/>
  <c r="R134" i="44"/>
  <c r="R133" i="44"/>
  <c r="R132" i="44"/>
  <c r="R131" i="44"/>
  <c r="R130" i="44"/>
  <c r="R129" i="44"/>
  <c r="R128" i="44"/>
  <c r="R127" i="44"/>
  <c r="R126" i="44"/>
  <c r="R125" i="44"/>
  <c r="R123" i="44"/>
  <c r="R121" i="44"/>
  <c r="R120" i="44"/>
  <c r="R119" i="44"/>
  <c r="R118" i="44"/>
  <c r="R117" i="44"/>
  <c r="R116" i="44"/>
  <c r="R115" i="44"/>
  <c r="R114" i="44"/>
  <c r="R113" i="44"/>
  <c r="R112" i="44"/>
  <c r="R111" i="44"/>
  <c r="R110" i="44"/>
  <c r="R109" i="44"/>
  <c r="R108" i="44"/>
  <c r="R107" i="44"/>
  <c r="R106" i="44"/>
  <c r="R105" i="44"/>
  <c r="R104" i="44"/>
  <c r="R103" i="44"/>
  <c r="R102" i="44"/>
  <c r="R101" i="44"/>
  <c r="R100" i="44"/>
  <c r="R99" i="44"/>
  <c r="R97" i="44"/>
  <c r="R95" i="44"/>
  <c r="R94" i="44"/>
  <c r="R93" i="44"/>
  <c r="R92" i="44"/>
  <c r="R91" i="44"/>
  <c r="R90" i="44"/>
  <c r="R89" i="44"/>
  <c r="R88" i="44"/>
  <c r="R87" i="44"/>
  <c r="R86" i="44"/>
  <c r="R85" i="44"/>
  <c r="R84" i="44"/>
  <c r="R83" i="44"/>
  <c r="R82" i="44"/>
  <c r="R81" i="44"/>
  <c r="R80" i="44"/>
  <c r="R79" i="44"/>
  <c r="R78" i="44"/>
  <c r="R76" i="44"/>
  <c r="R74" i="44"/>
  <c r="R73" i="44"/>
  <c r="R72" i="44"/>
  <c r="R71" i="44"/>
  <c r="R70" i="44"/>
  <c r="R69" i="44"/>
  <c r="R68" i="44"/>
  <c r="R67" i="44"/>
  <c r="R66" i="44"/>
  <c r="R65" i="44"/>
  <c r="R64" i="44"/>
  <c r="R63" i="44"/>
  <c r="R62" i="44"/>
  <c r="R61" i="44"/>
  <c r="R60" i="44"/>
  <c r="R59" i="44"/>
  <c r="R58" i="44"/>
  <c r="R57" i="44"/>
  <c r="R56" i="44"/>
  <c r="R98" i="44"/>
  <c r="R96" i="44"/>
  <c r="R77" i="44"/>
  <c r="R75" i="44"/>
  <c r="V164" i="44"/>
  <c r="V163" i="44"/>
  <c r="V162" i="44"/>
  <c r="V158" i="44"/>
  <c r="V157" i="44"/>
  <c r="V156" i="44"/>
  <c r="V154" i="44"/>
  <c r="V152" i="44"/>
  <c r="V151" i="44"/>
  <c r="V150" i="44"/>
  <c r="V149" i="44"/>
  <c r="V148" i="44"/>
  <c r="V147" i="44"/>
  <c r="V146" i="44"/>
  <c r="V144" i="44"/>
  <c r="V143" i="44"/>
  <c r="V140" i="44"/>
  <c r="V138" i="44"/>
  <c r="V137" i="44"/>
  <c r="V136" i="44"/>
  <c r="V135" i="44"/>
  <c r="V134" i="44"/>
  <c r="V133" i="44"/>
  <c r="V132" i="44"/>
  <c r="V131" i="44"/>
  <c r="V130" i="44"/>
  <c r="V129" i="44"/>
  <c r="V128" i="44"/>
  <c r="V127" i="44"/>
  <c r="V126" i="44"/>
  <c r="V123" i="44"/>
  <c r="V121" i="44"/>
  <c r="V120" i="44"/>
  <c r="V119" i="44"/>
  <c r="V118" i="44"/>
  <c r="V117" i="44"/>
  <c r="V116" i="44"/>
  <c r="V115" i="44"/>
  <c r="V114" i="44"/>
  <c r="V113" i="44"/>
  <c r="V112" i="44"/>
  <c r="V111" i="44"/>
  <c r="V110" i="44"/>
  <c r="V109" i="44"/>
  <c r="V108" i="44"/>
  <c r="V107" i="44"/>
  <c r="V160" i="44"/>
  <c r="V159" i="44"/>
  <c r="V155" i="44"/>
  <c r="V153" i="44"/>
  <c r="V139" i="44"/>
  <c r="V125" i="44"/>
  <c r="V124" i="44"/>
  <c r="V122" i="44"/>
  <c r="V99" i="44"/>
  <c r="V98" i="44"/>
  <c r="V96" i="44"/>
  <c r="V78" i="44"/>
  <c r="V77" i="44"/>
  <c r="V75" i="44"/>
  <c r="V106" i="44"/>
  <c r="V105" i="44"/>
  <c r="V104" i="44"/>
  <c r="V103" i="44"/>
  <c r="V102" i="44"/>
  <c r="V101" i="44"/>
  <c r="V100" i="44"/>
  <c r="V97" i="44"/>
  <c r="V95" i="44"/>
  <c r="V94" i="44"/>
  <c r="V93" i="44"/>
  <c r="V92" i="44"/>
  <c r="V91" i="44"/>
  <c r="V90" i="44"/>
  <c r="V89" i="44"/>
  <c r="V88" i="44"/>
  <c r="V87" i="44"/>
  <c r="V86" i="44"/>
  <c r="V85" i="44"/>
  <c r="V84" i="44"/>
  <c r="V83" i="44"/>
  <c r="V82" i="44"/>
  <c r="V81" i="44"/>
  <c r="V80" i="44"/>
  <c r="V79" i="44"/>
  <c r="V76" i="44"/>
  <c r="V74" i="44"/>
  <c r="V73" i="44"/>
  <c r="V72" i="44"/>
  <c r="V71" i="44"/>
  <c r="V70" i="44"/>
  <c r="V69" i="44"/>
  <c r="V68" i="44"/>
  <c r="V67" i="44"/>
  <c r="V66" i="44"/>
  <c r="V65" i="44"/>
  <c r="V64" i="44"/>
  <c r="V63" i="44"/>
  <c r="V62" i="44"/>
  <c r="V61" i="44"/>
  <c r="V60" i="44"/>
  <c r="V59" i="44"/>
  <c r="V58" i="44"/>
  <c r="V57" i="44"/>
  <c r="V56" i="44"/>
  <c r="V55" i="44"/>
  <c r="Z155" i="44"/>
  <c r="Z153" i="44"/>
  <c r="Z124" i="44"/>
  <c r="Z122" i="44"/>
  <c r="Z164" i="44"/>
  <c r="Z163" i="44"/>
  <c r="Z162" i="44"/>
  <c r="Z160" i="44"/>
  <c r="Z159" i="44"/>
  <c r="Z158" i="44"/>
  <c r="Z157" i="44"/>
  <c r="Z156" i="44"/>
  <c r="Z154" i="44"/>
  <c r="Z152" i="44"/>
  <c r="Z151" i="44"/>
  <c r="Z150" i="44"/>
  <c r="Z149" i="44"/>
  <c r="Z148" i="44"/>
  <c r="Z147" i="44"/>
  <c r="Z146" i="44"/>
  <c r="Z144" i="44"/>
  <c r="Z143" i="44"/>
  <c r="Z140" i="44"/>
  <c r="Z139" i="44"/>
  <c r="Z138" i="44"/>
  <c r="Z137" i="44"/>
  <c r="Z136" i="44"/>
  <c r="Z135" i="44"/>
  <c r="Z134" i="44"/>
  <c r="Z133" i="44"/>
  <c r="Z132" i="44"/>
  <c r="Z131" i="44"/>
  <c r="Z130" i="44"/>
  <c r="Z129" i="44"/>
  <c r="Z128" i="44"/>
  <c r="Z127" i="44"/>
  <c r="Z126" i="44"/>
  <c r="Z125" i="44"/>
  <c r="Z123" i="44"/>
  <c r="Z121" i="44"/>
  <c r="Z120" i="44"/>
  <c r="Z119" i="44"/>
  <c r="Z118" i="44"/>
  <c r="Z117" i="44"/>
  <c r="Z116" i="44"/>
  <c r="Z115" i="44"/>
  <c r="Z114" i="44"/>
  <c r="Z113" i="44"/>
  <c r="Z112" i="44"/>
  <c r="Z111" i="44"/>
  <c r="Z110" i="44"/>
  <c r="Z109" i="44"/>
  <c r="Z108" i="44"/>
  <c r="Z107" i="44"/>
  <c r="Z106" i="44"/>
  <c r="Z105" i="44"/>
  <c r="Z104" i="44"/>
  <c r="Z103" i="44"/>
  <c r="Z102" i="44"/>
  <c r="Z101" i="44"/>
  <c r="Z100" i="44"/>
  <c r="Z99" i="44"/>
  <c r="Z97" i="44"/>
  <c r="Z95" i="44"/>
  <c r="Z94" i="44"/>
  <c r="Z93" i="44"/>
  <c r="Z92" i="44"/>
  <c r="Z91" i="44"/>
  <c r="Z90" i="44"/>
  <c r="Z89" i="44"/>
  <c r="Z88" i="44"/>
  <c r="Z87" i="44"/>
  <c r="Z86" i="44"/>
  <c r="Z85" i="44"/>
  <c r="Z84" i="44"/>
  <c r="Z83" i="44"/>
  <c r="Z82" i="44"/>
  <c r="Z81" i="44"/>
  <c r="Z80" i="44"/>
  <c r="Z79" i="44"/>
  <c r="Z78" i="44"/>
  <c r="Z76" i="44"/>
  <c r="Z74" i="44"/>
  <c r="Z73" i="44"/>
  <c r="Z72" i="44"/>
  <c r="Z71" i="44"/>
  <c r="Z70" i="44"/>
  <c r="Z69" i="44"/>
  <c r="Z68" i="44"/>
  <c r="Z67" i="44"/>
  <c r="Z66" i="44"/>
  <c r="Z65" i="44"/>
  <c r="Z64" i="44"/>
  <c r="Z63" i="44"/>
  <c r="Z62" i="44"/>
  <c r="Z61" i="44"/>
  <c r="Z60" i="44"/>
  <c r="Z59" i="44"/>
  <c r="Z58" i="44"/>
  <c r="Z57" i="44"/>
  <c r="Z56" i="44"/>
  <c r="Z55" i="44"/>
  <c r="Z98" i="44"/>
  <c r="Z96" i="44"/>
  <c r="Z77" i="44"/>
  <c r="Z75" i="44"/>
  <c r="AC3" i="44"/>
  <c r="H11" i="44"/>
  <c r="P11" i="44"/>
  <c r="X11" i="44"/>
  <c r="E14" i="44"/>
  <c r="E36" i="44" s="1"/>
  <c r="I14" i="44"/>
  <c r="I36" i="44" s="1"/>
  <c r="M14" i="44"/>
  <c r="M36" i="44" s="1"/>
  <c r="Q14" i="44"/>
  <c r="Q36" i="44" s="1"/>
  <c r="U14" i="44"/>
  <c r="U36" i="44" s="1"/>
  <c r="Y14" i="44"/>
  <c r="Y36" i="44" s="1"/>
  <c r="H15" i="44"/>
  <c r="P15" i="44"/>
  <c r="X15" i="44"/>
  <c r="H16" i="44"/>
  <c r="P16" i="44"/>
  <c r="X16" i="44"/>
  <c r="H17" i="44"/>
  <c r="P17" i="44"/>
  <c r="X17" i="44"/>
  <c r="H18" i="44"/>
  <c r="P18" i="44"/>
  <c r="X18" i="44"/>
  <c r="H19" i="44"/>
  <c r="P19" i="44"/>
  <c r="X19" i="44"/>
  <c r="H21" i="44"/>
  <c r="P21" i="44"/>
  <c r="X21" i="44"/>
  <c r="H22" i="44"/>
  <c r="P22" i="44"/>
  <c r="X22" i="44"/>
  <c r="H23" i="44"/>
  <c r="P23" i="44"/>
  <c r="X23" i="44"/>
  <c r="H24" i="44"/>
  <c r="P24" i="44"/>
  <c r="X24" i="44"/>
  <c r="H25" i="44"/>
  <c r="P25" i="44"/>
  <c r="X25" i="44"/>
  <c r="H26" i="44"/>
  <c r="P26" i="44"/>
  <c r="X26" i="44"/>
  <c r="H27" i="44"/>
  <c r="P27" i="44"/>
  <c r="X27" i="44"/>
  <c r="H28" i="44"/>
  <c r="P28" i="44"/>
  <c r="X28" i="44"/>
  <c r="H29" i="44"/>
  <c r="P29" i="44"/>
  <c r="X29" i="44"/>
  <c r="H30" i="44"/>
  <c r="P30" i="44"/>
  <c r="X30" i="44"/>
  <c r="H31" i="44"/>
  <c r="P31" i="44"/>
  <c r="X31" i="44"/>
  <c r="H32" i="44"/>
  <c r="P32" i="44"/>
  <c r="X32" i="44"/>
  <c r="H33" i="44"/>
  <c r="P33" i="44"/>
  <c r="X33" i="44"/>
  <c r="H37" i="44"/>
  <c r="P37" i="44"/>
  <c r="X37" i="44"/>
  <c r="H38" i="44"/>
  <c r="P38" i="44"/>
  <c r="X38" i="44"/>
  <c r="H39" i="44"/>
  <c r="P39" i="44"/>
  <c r="X39" i="44"/>
  <c r="H41" i="44"/>
  <c r="P41" i="44"/>
  <c r="X41" i="44"/>
  <c r="H42" i="44"/>
  <c r="P42" i="44"/>
  <c r="X42" i="44"/>
  <c r="H43" i="44"/>
  <c r="P43" i="44"/>
  <c r="X43" i="44"/>
  <c r="H44" i="44"/>
  <c r="P44" i="44"/>
  <c r="X44" i="44"/>
  <c r="H45" i="44"/>
  <c r="P45" i="44"/>
  <c r="X45" i="44"/>
  <c r="H46" i="44"/>
  <c r="P46" i="44"/>
  <c r="X46" i="44"/>
  <c r="H47" i="44"/>
  <c r="P47" i="44"/>
  <c r="X47" i="44"/>
  <c r="H48" i="44"/>
  <c r="P48" i="44"/>
  <c r="X48" i="44"/>
  <c r="H49" i="44"/>
  <c r="P49" i="44"/>
  <c r="X49" i="44"/>
  <c r="H50" i="44"/>
  <c r="P50" i="44"/>
  <c r="X50" i="44"/>
  <c r="H51" i="44"/>
  <c r="P51" i="44"/>
  <c r="X51" i="44"/>
  <c r="H52" i="44"/>
  <c r="P52" i="44"/>
  <c r="X52" i="44"/>
  <c r="H53" i="44"/>
  <c r="P53" i="44"/>
  <c r="X53" i="44"/>
  <c r="H54" i="44"/>
  <c r="P54" i="44"/>
  <c r="X54" i="44"/>
  <c r="H55" i="44"/>
  <c r="R55" i="44"/>
  <c r="P56" i="44"/>
  <c r="P57" i="44"/>
  <c r="P58" i="44"/>
  <c r="P59" i="44"/>
  <c r="P60" i="44"/>
  <c r="P61" i="44"/>
  <c r="P62" i="44"/>
  <c r="P63" i="44"/>
  <c r="P64" i="44"/>
  <c r="P65" i="44"/>
  <c r="P66" i="44"/>
  <c r="P67" i="44"/>
  <c r="P68" i="44"/>
  <c r="T69" i="44"/>
  <c r="T70" i="44"/>
  <c r="T71" i="44"/>
  <c r="AB3" i="44"/>
  <c r="AB4" i="44"/>
  <c r="AB5" i="44"/>
  <c r="AB6" i="44"/>
  <c r="AB7" i="44"/>
  <c r="AB8" i="44"/>
  <c r="AB9" i="44"/>
  <c r="D10" i="44"/>
  <c r="H10" i="44"/>
  <c r="L10" i="44"/>
  <c r="P10" i="44"/>
  <c r="T10" i="44"/>
  <c r="X10" i="44"/>
  <c r="F11" i="44"/>
  <c r="N11" i="44"/>
  <c r="V11" i="44"/>
  <c r="D13" i="44"/>
  <c r="H13" i="44"/>
  <c r="L13" i="44"/>
  <c r="P13" i="44"/>
  <c r="T13" i="44"/>
  <c r="X13" i="44"/>
  <c r="F15" i="44"/>
  <c r="N15" i="44"/>
  <c r="V15" i="44"/>
  <c r="F16" i="44"/>
  <c r="N16" i="44"/>
  <c r="V16" i="44"/>
  <c r="F17" i="44"/>
  <c r="N17" i="44"/>
  <c r="V17" i="44"/>
  <c r="F18" i="44"/>
  <c r="N18" i="44"/>
  <c r="V18" i="44"/>
  <c r="F19" i="44"/>
  <c r="N19" i="44"/>
  <c r="V19" i="44"/>
  <c r="D20" i="44"/>
  <c r="H20" i="44"/>
  <c r="L20" i="44"/>
  <c r="P20" i="44"/>
  <c r="T20" i="44"/>
  <c r="X20" i="44"/>
  <c r="F21" i="44"/>
  <c r="N21" i="44"/>
  <c r="V21" i="44"/>
  <c r="F22" i="44"/>
  <c r="N22" i="44"/>
  <c r="V22" i="44"/>
  <c r="F23" i="44"/>
  <c r="N23" i="44"/>
  <c r="V23" i="44"/>
  <c r="F24" i="44"/>
  <c r="N24" i="44"/>
  <c r="V24" i="44"/>
  <c r="F25" i="44"/>
  <c r="N25" i="44"/>
  <c r="V25" i="44"/>
  <c r="F26" i="44"/>
  <c r="N26" i="44"/>
  <c r="V26" i="44"/>
  <c r="F27" i="44"/>
  <c r="N27" i="44"/>
  <c r="V27" i="44"/>
  <c r="F28" i="44"/>
  <c r="N28" i="44"/>
  <c r="V28" i="44"/>
  <c r="F29" i="44"/>
  <c r="N29" i="44"/>
  <c r="V29" i="44"/>
  <c r="F30" i="44"/>
  <c r="N30" i="44"/>
  <c r="V30" i="44"/>
  <c r="F31" i="44"/>
  <c r="N31" i="44"/>
  <c r="V31" i="44"/>
  <c r="F32" i="44"/>
  <c r="N32" i="44"/>
  <c r="V32" i="44"/>
  <c r="F33" i="44"/>
  <c r="N33" i="44"/>
  <c r="V33" i="44"/>
  <c r="D34" i="44"/>
  <c r="H34" i="44"/>
  <c r="L34" i="44"/>
  <c r="P34" i="44"/>
  <c r="T34" i="44"/>
  <c r="X34" i="44"/>
  <c r="D35" i="44"/>
  <c r="H35" i="44"/>
  <c r="L35" i="44"/>
  <c r="P35" i="44"/>
  <c r="T35" i="44"/>
  <c r="X35" i="44"/>
  <c r="F37" i="44"/>
  <c r="N37" i="44"/>
  <c r="V37" i="44"/>
  <c r="F38" i="44"/>
  <c r="N38" i="44"/>
  <c r="V38" i="44"/>
  <c r="F39" i="44"/>
  <c r="N39" i="44"/>
  <c r="V39" i="44"/>
  <c r="L40" i="44"/>
  <c r="P40" i="44"/>
  <c r="F41" i="44"/>
  <c r="N41" i="44"/>
  <c r="V41" i="44"/>
  <c r="F42" i="44"/>
  <c r="N42" i="44"/>
  <c r="V42" i="44"/>
  <c r="F43" i="44"/>
  <c r="N43" i="44"/>
  <c r="V43" i="44"/>
  <c r="F44" i="44"/>
  <c r="N44" i="44"/>
  <c r="V44" i="44"/>
  <c r="F45" i="44"/>
  <c r="N45" i="44"/>
  <c r="V45" i="44"/>
  <c r="F46" i="44"/>
  <c r="N46" i="44"/>
  <c r="V46" i="44"/>
  <c r="F47" i="44"/>
  <c r="N47" i="44"/>
  <c r="V47" i="44"/>
  <c r="F48" i="44"/>
  <c r="N48" i="44"/>
  <c r="V48" i="44"/>
  <c r="F49" i="44"/>
  <c r="N49" i="44"/>
  <c r="V49" i="44"/>
  <c r="F50" i="44"/>
  <c r="N50" i="44"/>
  <c r="V50" i="44"/>
  <c r="F51" i="44"/>
  <c r="N51" i="44"/>
  <c r="V51" i="44"/>
  <c r="F52" i="44"/>
  <c r="N52" i="44"/>
  <c r="V52" i="44"/>
  <c r="F53" i="44"/>
  <c r="N53" i="44"/>
  <c r="V53" i="44"/>
  <c r="F54" i="44"/>
  <c r="N54" i="44"/>
  <c r="V54" i="44"/>
  <c r="F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D164" i="44"/>
  <c r="D163" i="44"/>
  <c r="D162" i="44"/>
  <c r="D158" i="44"/>
  <c r="D157" i="44"/>
  <c r="D156" i="44"/>
  <c r="D154" i="44"/>
  <c r="D152" i="44"/>
  <c r="D151" i="44"/>
  <c r="D150" i="44"/>
  <c r="D149" i="44"/>
  <c r="D148" i="44"/>
  <c r="D147" i="44"/>
  <c r="D146" i="44"/>
  <c r="D144" i="44"/>
  <c r="D143" i="44"/>
  <c r="D140" i="44"/>
  <c r="D160" i="44"/>
  <c r="D159" i="44"/>
  <c r="D139" i="44"/>
  <c r="D125" i="44"/>
  <c r="D155" i="44"/>
  <c r="D153" i="44"/>
  <c r="D124" i="44"/>
  <c r="D138" i="44"/>
  <c r="D137" i="44"/>
  <c r="D136" i="44"/>
  <c r="D135" i="44"/>
  <c r="D134" i="44"/>
  <c r="D133" i="44"/>
  <c r="D132" i="44"/>
  <c r="D131" i="44"/>
  <c r="D130" i="44"/>
  <c r="D129" i="44"/>
  <c r="D128" i="44"/>
  <c r="D127" i="44"/>
  <c r="D126" i="44"/>
  <c r="D123" i="44"/>
  <c r="D106" i="44"/>
  <c r="D105" i="44"/>
  <c r="D104" i="44"/>
  <c r="D103" i="44"/>
  <c r="D102" i="44"/>
  <c r="D101" i="44"/>
  <c r="D100" i="44"/>
  <c r="D97" i="44"/>
  <c r="D95" i="44"/>
  <c r="D94" i="44"/>
  <c r="D93" i="44"/>
  <c r="D92" i="44"/>
  <c r="D91" i="44"/>
  <c r="D90" i="44"/>
  <c r="D89" i="44"/>
  <c r="D88" i="44"/>
  <c r="D87" i="44"/>
  <c r="D86" i="44"/>
  <c r="D85" i="44"/>
  <c r="D84" i="44"/>
  <c r="D83" i="44"/>
  <c r="D82" i="44"/>
  <c r="D81" i="44"/>
  <c r="D80" i="44"/>
  <c r="D79" i="44"/>
  <c r="D76" i="44"/>
  <c r="D74" i="44"/>
  <c r="D73" i="44"/>
  <c r="D72" i="44"/>
  <c r="D122" i="44"/>
  <c r="D99" i="44"/>
  <c r="D78" i="44"/>
  <c r="D121" i="44"/>
  <c r="D120" i="44"/>
  <c r="D119" i="44"/>
  <c r="D118" i="44"/>
  <c r="D117" i="44"/>
  <c r="D116" i="44"/>
  <c r="D115" i="44"/>
  <c r="D114" i="44"/>
  <c r="D113" i="44"/>
  <c r="D112" i="44"/>
  <c r="D111" i="44"/>
  <c r="D110" i="44"/>
  <c r="D109" i="44"/>
  <c r="D108" i="44"/>
  <c r="D107" i="44"/>
  <c r="D98" i="44"/>
  <c r="D96" i="44"/>
  <c r="D77" i="44"/>
  <c r="D75" i="44"/>
  <c r="H155" i="44"/>
  <c r="H153" i="44"/>
  <c r="H160" i="44"/>
  <c r="H159" i="44"/>
  <c r="H139" i="44"/>
  <c r="H125" i="44"/>
  <c r="H164" i="44"/>
  <c r="H163" i="44"/>
  <c r="H162" i="44"/>
  <c r="H158" i="44"/>
  <c r="H157" i="44"/>
  <c r="H156" i="44"/>
  <c r="H154" i="44"/>
  <c r="H152" i="44"/>
  <c r="H151" i="44"/>
  <c r="H150" i="44"/>
  <c r="H149" i="44"/>
  <c r="H148" i="44"/>
  <c r="H147" i="44"/>
  <c r="H146" i="44"/>
  <c r="H144" i="44"/>
  <c r="H143" i="44"/>
  <c r="H140" i="44"/>
  <c r="H121" i="44"/>
  <c r="H120" i="44"/>
  <c r="H119" i="44"/>
  <c r="H118" i="44"/>
  <c r="H117" i="44"/>
  <c r="H116" i="44"/>
  <c r="H115" i="44"/>
  <c r="H114" i="44"/>
  <c r="H113" i="44"/>
  <c r="H112" i="44"/>
  <c r="H111" i="44"/>
  <c r="H110" i="44"/>
  <c r="H109" i="44"/>
  <c r="H108" i="44"/>
  <c r="H107" i="44"/>
  <c r="H124" i="44"/>
  <c r="H98" i="44"/>
  <c r="H96" i="44"/>
  <c r="H77" i="44"/>
  <c r="H75" i="44"/>
  <c r="H138" i="44"/>
  <c r="H137" i="44"/>
  <c r="H136" i="44"/>
  <c r="H135" i="44"/>
  <c r="H134" i="44"/>
  <c r="H133" i="44"/>
  <c r="H132" i="44"/>
  <c r="H131" i="44"/>
  <c r="H130" i="44"/>
  <c r="H129" i="44"/>
  <c r="H128" i="44"/>
  <c r="H127" i="44"/>
  <c r="H126" i="44"/>
  <c r="H123" i="44"/>
  <c r="H99" i="44"/>
  <c r="H78" i="44"/>
  <c r="H122" i="44"/>
  <c r="H106" i="44"/>
  <c r="H105" i="44"/>
  <c r="H104" i="44"/>
  <c r="H103" i="44"/>
  <c r="H102" i="44"/>
  <c r="H101" i="44"/>
  <c r="H100" i="44"/>
  <c r="H97" i="44"/>
  <c r="H95" i="44"/>
  <c r="H94" i="44"/>
  <c r="H93" i="44"/>
  <c r="H92" i="44"/>
  <c r="H91" i="44"/>
  <c r="H90" i="44"/>
  <c r="H89" i="44"/>
  <c r="H88" i="44"/>
  <c r="H87" i="44"/>
  <c r="H86" i="44"/>
  <c r="H85" i="44"/>
  <c r="H84" i="44"/>
  <c r="H83" i="44"/>
  <c r="H82" i="44"/>
  <c r="H81" i="44"/>
  <c r="H80" i="44"/>
  <c r="H79" i="44"/>
  <c r="H76" i="44"/>
  <c r="H74" i="44"/>
  <c r="H73" i="44"/>
  <c r="H72" i="44"/>
  <c r="H71" i="44"/>
  <c r="H70" i="44"/>
  <c r="L164" i="44"/>
  <c r="L163" i="44"/>
  <c r="L162" i="44"/>
  <c r="L158" i="44"/>
  <c r="L157" i="44"/>
  <c r="L156" i="44"/>
  <c r="L154" i="44"/>
  <c r="L152" i="44"/>
  <c r="L151" i="44"/>
  <c r="L150" i="44"/>
  <c r="L149" i="44"/>
  <c r="L148" i="44"/>
  <c r="L147" i="44"/>
  <c r="L146" i="44"/>
  <c r="L144" i="44"/>
  <c r="L143" i="44"/>
  <c r="L140" i="44"/>
  <c r="L160" i="44"/>
  <c r="L159" i="44"/>
  <c r="L139" i="44"/>
  <c r="L125" i="44"/>
  <c r="L155" i="44"/>
  <c r="L153" i="44"/>
  <c r="L122" i="44"/>
  <c r="L121" i="44"/>
  <c r="L120" i="44"/>
  <c r="L119" i="44"/>
  <c r="L118" i="44"/>
  <c r="L117" i="44"/>
  <c r="L116" i="44"/>
  <c r="L115" i="44"/>
  <c r="L114" i="44"/>
  <c r="L113" i="44"/>
  <c r="L112" i="44"/>
  <c r="L111" i="44"/>
  <c r="L110" i="44"/>
  <c r="L109" i="44"/>
  <c r="L108" i="44"/>
  <c r="L107" i="44"/>
  <c r="L106" i="44"/>
  <c r="L105" i="44"/>
  <c r="L104" i="44"/>
  <c r="L103" i="44"/>
  <c r="L102" i="44"/>
  <c r="L101" i="44"/>
  <c r="L100" i="44"/>
  <c r="L97" i="44"/>
  <c r="L95" i="44"/>
  <c r="L94" i="44"/>
  <c r="L93" i="44"/>
  <c r="L92" i="44"/>
  <c r="L91" i="44"/>
  <c r="L90" i="44"/>
  <c r="L89" i="44"/>
  <c r="L88" i="44"/>
  <c r="L87" i="44"/>
  <c r="L86" i="44"/>
  <c r="L85" i="44"/>
  <c r="L84" i="44"/>
  <c r="L83" i="44"/>
  <c r="L82" i="44"/>
  <c r="L81" i="44"/>
  <c r="L80" i="44"/>
  <c r="L79" i="44"/>
  <c r="L76" i="44"/>
  <c r="L74" i="44"/>
  <c r="L73" i="44"/>
  <c r="L72" i="44"/>
  <c r="L124" i="44"/>
  <c r="L99" i="44"/>
  <c r="L78" i="44"/>
  <c r="L138" i="44"/>
  <c r="L137" i="44"/>
  <c r="L136" i="44"/>
  <c r="L135" i="44"/>
  <c r="L134" i="44"/>
  <c r="L133" i="44"/>
  <c r="L132" i="44"/>
  <c r="L131" i="44"/>
  <c r="L130" i="44"/>
  <c r="L129" i="44"/>
  <c r="L128" i="44"/>
  <c r="L127" i="44"/>
  <c r="L126" i="44"/>
  <c r="L123" i="44"/>
  <c r="L98" i="44"/>
  <c r="L96" i="44"/>
  <c r="L77" i="44"/>
  <c r="L75" i="44"/>
  <c r="P155" i="44"/>
  <c r="P153" i="44"/>
  <c r="P160" i="44"/>
  <c r="P159" i="44"/>
  <c r="P139" i="44"/>
  <c r="P125" i="44"/>
  <c r="P164" i="44"/>
  <c r="P163" i="44"/>
  <c r="P162" i="44"/>
  <c r="P158" i="44"/>
  <c r="P157" i="44"/>
  <c r="P156" i="44"/>
  <c r="P154" i="44"/>
  <c r="P152" i="44"/>
  <c r="P151" i="44"/>
  <c r="P150" i="44"/>
  <c r="P149" i="44"/>
  <c r="P148" i="44"/>
  <c r="P147" i="44"/>
  <c r="P146" i="44"/>
  <c r="P144" i="44"/>
  <c r="P143" i="44"/>
  <c r="P140" i="44"/>
  <c r="P138" i="44"/>
  <c r="P137" i="44"/>
  <c r="P136" i="44"/>
  <c r="P135" i="44"/>
  <c r="P134" i="44"/>
  <c r="P133" i="44"/>
  <c r="P132" i="44"/>
  <c r="P131" i="44"/>
  <c r="P130" i="44"/>
  <c r="P129" i="44"/>
  <c r="P128" i="44"/>
  <c r="P127" i="44"/>
  <c r="P126" i="44"/>
  <c r="P123" i="44"/>
  <c r="P122" i="44"/>
  <c r="P98" i="44"/>
  <c r="P96" i="44"/>
  <c r="P77" i="44"/>
  <c r="P75" i="44"/>
  <c r="P121" i="44"/>
  <c r="P120" i="44"/>
  <c r="P119" i="44"/>
  <c r="P118" i="44"/>
  <c r="P117" i="44"/>
  <c r="P116" i="44"/>
  <c r="P115" i="44"/>
  <c r="P114" i="44"/>
  <c r="P113" i="44"/>
  <c r="P112" i="44"/>
  <c r="P111" i="44"/>
  <c r="P110" i="44"/>
  <c r="P109" i="44"/>
  <c r="P108" i="44"/>
  <c r="P107" i="44"/>
  <c r="P99" i="44"/>
  <c r="P78" i="44"/>
  <c r="P124" i="44"/>
  <c r="P106" i="44"/>
  <c r="P105" i="44"/>
  <c r="P104" i="44"/>
  <c r="P103" i="44"/>
  <c r="P102" i="44"/>
  <c r="P101" i="44"/>
  <c r="P100" i="44"/>
  <c r="P97" i="44"/>
  <c r="P95" i="44"/>
  <c r="P94" i="44"/>
  <c r="P93" i="44"/>
  <c r="P92" i="44"/>
  <c r="P91" i="44"/>
  <c r="P90" i="44"/>
  <c r="P89" i="44"/>
  <c r="P88" i="44"/>
  <c r="P87" i="44"/>
  <c r="P86" i="44"/>
  <c r="P85" i="44"/>
  <c r="P84" i="44"/>
  <c r="P83" i="44"/>
  <c r="P82" i="44"/>
  <c r="P81" i="44"/>
  <c r="P80" i="44"/>
  <c r="P79" i="44"/>
  <c r="P76" i="44"/>
  <c r="P74" i="44"/>
  <c r="P73" i="44"/>
  <c r="P72" i="44"/>
  <c r="P71" i="44"/>
  <c r="P70" i="44"/>
  <c r="P69" i="44"/>
  <c r="T164" i="44"/>
  <c r="T163" i="44"/>
  <c r="T162" i="44"/>
  <c r="T158" i="44"/>
  <c r="T157" i="44"/>
  <c r="T156" i="44"/>
  <c r="T154" i="44"/>
  <c r="T152" i="44"/>
  <c r="T151" i="44"/>
  <c r="T150" i="44"/>
  <c r="T149" i="44"/>
  <c r="T148" i="44"/>
  <c r="T147" i="44"/>
  <c r="T146" i="44"/>
  <c r="T144" i="44"/>
  <c r="T143" i="44"/>
  <c r="T140" i="44"/>
  <c r="T160" i="44"/>
  <c r="T159" i="44"/>
  <c r="T139" i="44"/>
  <c r="T125" i="44"/>
  <c r="T155" i="44"/>
  <c r="T153" i="44"/>
  <c r="T124" i="44"/>
  <c r="T138" i="44"/>
  <c r="T137" i="44"/>
  <c r="T136" i="44"/>
  <c r="T135" i="44"/>
  <c r="T134" i="44"/>
  <c r="T133" i="44"/>
  <c r="T132" i="44"/>
  <c r="T131" i="44"/>
  <c r="T130" i="44"/>
  <c r="T129" i="44"/>
  <c r="T128" i="44"/>
  <c r="T127" i="44"/>
  <c r="T126" i="44"/>
  <c r="T123" i="44"/>
  <c r="T106" i="44"/>
  <c r="T105" i="44"/>
  <c r="T104" i="44"/>
  <c r="T103" i="44"/>
  <c r="T102" i="44"/>
  <c r="T101" i="44"/>
  <c r="T100" i="44"/>
  <c r="T97" i="44"/>
  <c r="T95" i="44"/>
  <c r="T94" i="44"/>
  <c r="T93" i="44"/>
  <c r="T92" i="44"/>
  <c r="T91" i="44"/>
  <c r="T90" i="44"/>
  <c r="T89" i="44"/>
  <c r="T88" i="44"/>
  <c r="T87" i="44"/>
  <c r="T86" i="44"/>
  <c r="T85" i="44"/>
  <c r="T84" i="44"/>
  <c r="T83" i="44"/>
  <c r="T82" i="44"/>
  <c r="T81" i="44"/>
  <c r="T80" i="44"/>
  <c r="T79" i="44"/>
  <c r="T76" i="44"/>
  <c r="T74" i="44"/>
  <c r="T73" i="44"/>
  <c r="T72" i="44"/>
  <c r="T122" i="44"/>
  <c r="T99" i="44"/>
  <c r="T78" i="44"/>
  <c r="T121" i="44"/>
  <c r="T120" i="44"/>
  <c r="T119" i="44"/>
  <c r="T118" i="44"/>
  <c r="T117" i="44"/>
  <c r="T116" i="44"/>
  <c r="T115" i="44"/>
  <c r="T114" i="44"/>
  <c r="T113" i="44"/>
  <c r="T112" i="44"/>
  <c r="T111" i="44"/>
  <c r="T110" i="44"/>
  <c r="T109" i="44"/>
  <c r="T108" i="44"/>
  <c r="T107" i="44"/>
  <c r="T98" i="44"/>
  <c r="T96" i="44"/>
  <c r="T77" i="44"/>
  <c r="T75" i="44"/>
  <c r="X155" i="44"/>
  <c r="X153" i="44"/>
  <c r="X160" i="44"/>
  <c r="X159" i="44"/>
  <c r="X139" i="44"/>
  <c r="X125" i="44"/>
  <c r="X164" i="44"/>
  <c r="X163" i="44"/>
  <c r="X162" i="44"/>
  <c r="X158" i="44"/>
  <c r="X157" i="44"/>
  <c r="X156" i="44"/>
  <c r="X154" i="44"/>
  <c r="X152" i="44"/>
  <c r="X151" i="44"/>
  <c r="X150" i="44"/>
  <c r="X149" i="44"/>
  <c r="X148" i="44"/>
  <c r="X147" i="44"/>
  <c r="X146" i="44"/>
  <c r="X144" i="44"/>
  <c r="X143" i="44"/>
  <c r="X140" i="44"/>
  <c r="X121" i="44"/>
  <c r="X120" i="44"/>
  <c r="X119" i="44"/>
  <c r="X118" i="44"/>
  <c r="X117" i="44"/>
  <c r="X116" i="44"/>
  <c r="X115" i="44"/>
  <c r="X114" i="44"/>
  <c r="X113" i="44"/>
  <c r="X112" i="44"/>
  <c r="X111" i="44"/>
  <c r="X110" i="44"/>
  <c r="X109" i="44"/>
  <c r="X108" i="44"/>
  <c r="X107" i="44"/>
  <c r="X124" i="44"/>
  <c r="X98" i="44"/>
  <c r="X96" i="44"/>
  <c r="X77" i="44"/>
  <c r="X75" i="44"/>
  <c r="X138" i="44"/>
  <c r="X137" i="44"/>
  <c r="X136" i="44"/>
  <c r="X135" i="44"/>
  <c r="X134" i="44"/>
  <c r="X133" i="44"/>
  <c r="X132" i="44"/>
  <c r="X131" i="44"/>
  <c r="X130" i="44"/>
  <c r="X129" i="44"/>
  <c r="X128" i="44"/>
  <c r="X127" i="44"/>
  <c r="X126" i="44"/>
  <c r="X123" i="44"/>
  <c r="X99" i="44"/>
  <c r="X78" i="44"/>
  <c r="X122" i="44"/>
  <c r="X106" i="44"/>
  <c r="X105" i="44"/>
  <c r="X104" i="44"/>
  <c r="X103" i="44"/>
  <c r="X102" i="44"/>
  <c r="X101" i="44"/>
  <c r="X100" i="44"/>
  <c r="X97" i="44"/>
  <c r="X95" i="44"/>
  <c r="X94" i="44"/>
  <c r="X93" i="44"/>
  <c r="X92" i="44"/>
  <c r="X91" i="44"/>
  <c r="X90" i="44"/>
  <c r="X89" i="44"/>
  <c r="X88" i="44"/>
  <c r="X87" i="44"/>
  <c r="X86" i="44"/>
  <c r="X85" i="44"/>
  <c r="X84" i="44"/>
  <c r="X83" i="44"/>
  <c r="X82" i="44"/>
  <c r="X81" i="44"/>
  <c r="X80" i="44"/>
  <c r="X79" i="44"/>
  <c r="X76" i="44"/>
  <c r="X74" i="44"/>
  <c r="X73" i="44"/>
  <c r="X72" i="44"/>
  <c r="X71" i="44"/>
  <c r="X70" i="44"/>
  <c r="X69" i="44"/>
  <c r="AA10" i="44"/>
  <c r="D11" i="44"/>
  <c r="L11" i="44"/>
  <c r="T11" i="44"/>
  <c r="C14" i="44"/>
  <c r="G14" i="44"/>
  <c r="G36" i="44" s="1"/>
  <c r="H36" i="44" s="1"/>
  <c r="K14" i="44"/>
  <c r="K36" i="44" s="1"/>
  <c r="L36" i="44" s="1"/>
  <c r="O14" i="44"/>
  <c r="O36" i="44" s="1"/>
  <c r="S14" i="44"/>
  <c r="S36" i="44" s="1"/>
  <c r="T36" i="44" s="1"/>
  <c r="W14" i="44"/>
  <c r="W36" i="44" s="1"/>
  <c r="X36" i="44" s="1"/>
  <c r="D15" i="44"/>
  <c r="L15" i="44"/>
  <c r="T15" i="44"/>
  <c r="D16" i="44"/>
  <c r="L16" i="44"/>
  <c r="T16" i="44"/>
  <c r="D17" i="44"/>
  <c r="L17" i="44"/>
  <c r="T17" i="44"/>
  <c r="D18" i="44"/>
  <c r="L18" i="44"/>
  <c r="T18" i="44"/>
  <c r="D19" i="44"/>
  <c r="L19" i="44"/>
  <c r="T19" i="44"/>
  <c r="AA20" i="44"/>
  <c r="AC20" i="44" s="1"/>
  <c r="D21" i="44"/>
  <c r="L21" i="44"/>
  <c r="T21" i="44"/>
  <c r="D22" i="44"/>
  <c r="L22" i="44"/>
  <c r="T22" i="44"/>
  <c r="D23" i="44"/>
  <c r="L23" i="44"/>
  <c r="T23" i="44"/>
  <c r="D24" i="44"/>
  <c r="L24" i="44"/>
  <c r="T24" i="44"/>
  <c r="D25" i="44"/>
  <c r="L25" i="44"/>
  <c r="T25" i="44"/>
  <c r="D26" i="44"/>
  <c r="L26" i="44"/>
  <c r="T26" i="44"/>
  <c r="D27" i="44"/>
  <c r="L27" i="44"/>
  <c r="T27" i="44"/>
  <c r="D28" i="44"/>
  <c r="L28" i="44"/>
  <c r="T28" i="44"/>
  <c r="D29" i="44"/>
  <c r="L29" i="44"/>
  <c r="T29" i="44"/>
  <c r="D30" i="44"/>
  <c r="L30" i="44"/>
  <c r="T30" i="44"/>
  <c r="D31" i="44"/>
  <c r="L31" i="44"/>
  <c r="T31" i="44"/>
  <c r="D32" i="44"/>
  <c r="L32" i="44"/>
  <c r="T32" i="44"/>
  <c r="D33" i="44"/>
  <c r="L33" i="44"/>
  <c r="T33" i="44"/>
  <c r="D37" i="44"/>
  <c r="L37" i="44"/>
  <c r="T37" i="44"/>
  <c r="D38" i="44"/>
  <c r="L38" i="44"/>
  <c r="T38" i="44"/>
  <c r="D39" i="44"/>
  <c r="L39" i="44"/>
  <c r="T39" i="44"/>
  <c r="AA160" i="44"/>
  <c r="AC160" i="44" s="1"/>
  <c r="AA40" i="44"/>
  <c r="AC40" i="44" s="1"/>
  <c r="D41" i="44"/>
  <c r="L41" i="44"/>
  <c r="T41" i="44"/>
  <c r="D42" i="44"/>
  <c r="L42" i="44"/>
  <c r="T42" i="44"/>
  <c r="D43" i="44"/>
  <c r="L43" i="44"/>
  <c r="T43" i="44"/>
  <c r="D44" i="44"/>
  <c r="L44" i="44"/>
  <c r="T44" i="44"/>
  <c r="D45" i="44"/>
  <c r="L45" i="44"/>
  <c r="T45" i="44"/>
  <c r="D46" i="44"/>
  <c r="L46" i="44"/>
  <c r="T46" i="44"/>
  <c r="D47" i="44"/>
  <c r="L47" i="44"/>
  <c r="T47" i="44"/>
  <c r="D48" i="44"/>
  <c r="L48" i="44"/>
  <c r="T48" i="44"/>
  <c r="D49" i="44"/>
  <c r="L49" i="44"/>
  <c r="T49" i="44"/>
  <c r="D50" i="44"/>
  <c r="L50" i="44"/>
  <c r="T50" i="44"/>
  <c r="D51" i="44"/>
  <c r="L51" i="44"/>
  <c r="T51" i="44"/>
  <c r="D52" i="44"/>
  <c r="L52" i="44"/>
  <c r="T52" i="44"/>
  <c r="D53" i="44"/>
  <c r="L53" i="44"/>
  <c r="T53" i="44"/>
  <c r="D54" i="44"/>
  <c r="L54" i="44"/>
  <c r="T54" i="44"/>
  <c r="D55" i="44"/>
  <c r="L55" i="44"/>
  <c r="X55" i="44"/>
  <c r="H56" i="44"/>
  <c r="X56" i="44"/>
  <c r="H57" i="44"/>
  <c r="X57" i="44"/>
  <c r="H58" i="44"/>
  <c r="X58" i="44"/>
  <c r="H59" i="44"/>
  <c r="X59" i="44"/>
  <c r="H60" i="44"/>
  <c r="X60" i="44"/>
  <c r="H61" i="44"/>
  <c r="X61" i="44"/>
  <c r="H62" i="44"/>
  <c r="X62" i="44"/>
  <c r="H63" i="44"/>
  <c r="X63" i="44"/>
  <c r="H64" i="44"/>
  <c r="X64" i="44"/>
  <c r="H65" i="44"/>
  <c r="X65" i="44"/>
  <c r="H66" i="44"/>
  <c r="X66" i="44"/>
  <c r="H67" i="44"/>
  <c r="X67" i="44"/>
  <c r="H68" i="44"/>
  <c r="X68" i="44"/>
  <c r="H69" i="44"/>
  <c r="D70" i="44"/>
  <c r="D71" i="44"/>
  <c r="F10" i="44"/>
  <c r="J10" i="44"/>
  <c r="N10" i="44"/>
  <c r="R10" i="44"/>
  <c r="V10" i="44"/>
  <c r="Z10" i="44"/>
  <c r="J11" i="44"/>
  <c r="R11" i="44"/>
  <c r="Z11" i="44"/>
  <c r="F13" i="44"/>
  <c r="J13" i="44"/>
  <c r="N13" i="44"/>
  <c r="R13" i="44"/>
  <c r="V13" i="44"/>
  <c r="Z13" i="44"/>
  <c r="F14" i="44"/>
  <c r="J14" i="44"/>
  <c r="N14" i="44"/>
  <c r="R14" i="44"/>
  <c r="V14" i="44"/>
  <c r="Z14" i="44"/>
  <c r="J15" i="44"/>
  <c r="R15" i="44"/>
  <c r="Z15" i="44"/>
  <c r="J16" i="44"/>
  <c r="R16" i="44"/>
  <c r="Z16" i="44"/>
  <c r="J17" i="44"/>
  <c r="R17" i="44"/>
  <c r="Z17" i="44"/>
  <c r="J18" i="44"/>
  <c r="R18" i="44"/>
  <c r="Z18" i="44"/>
  <c r="J19" i="44"/>
  <c r="R19" i="44"/>
  <c r="Z19" i="44"/>
  <c r="F20" i="44"/>
  <c r="J20" i="44"/>
  <c r="N20" i="44"/>
  <c r="R20" i="44"/>
  <c r="V20" i="44"/>
  <c r="Z20" i="44"/>
  <c r="J21" i="44"/>
  <c r="R21" i="44"/>
  <c r="Z21" i="44"/>
  <c r="J22" i="44"/>
  <c r="R22" i="44"/>
  <c r="Z22" i="44"/>
  <c r="J23" i="44"/>
  <c r="R23" i="44"/>
  <c r="Z23" i="44"/>
  <c r="J24" i="44"/>
  <c r="R24" i="44"/>
  <c r="Z24" i="44"/>
  <c r="J25" i="44"/>
  <c r="R25" i="44"/>
  <c r="Z25" i="44"/>
  <c r="J26" i="44"/>
  <c r="R26" i="44"/>
  <c r="Z26" i="44"/>
  <c r="J27" i="44"/>
  <c r="R27" i="44"/>
  <c r="Z27" i="44"/>
  <c r="J28" i="44"/>
  <c r="R28" i="44"/>
  <c r="Z28" i="44"/>
  <c r="J29" i="44"/>
  <c r="R29" i="44"/>
  <c r="Z29" i="44"/>
  <c r="J30" i="44"/>
  <c r="R30" i="44"/>
  <c r="Z30" i="44"/>
  <c r="J31" i="44"/>
  <c r="R31" i="44"/>
  <c r="Z31" i="44"/>
  <c r="J32" i="44"/>
  <c r="R32" i="44"/>
  <c r="Z32" i="44"/>
  <c r="J33" i="44"/>
  <c r="R33" i="44"/>
  <c r="Z33" i="44"/>
  <c r="F34" i="44"/>
  <c r="J34" i="44"/>
  <c r="N34" i="44"/>
  <c r="R34" i="44"/>
  <c r="V34" i="44"/>
  <c r="Z34" i="44"/>
  <c r="F35" i="44"/>
  <c r="J35" i="44"/>
  <c r="N35" i="44"/>
  <c r="R35" i="44"/>
  <c r="V35" i="44"/>
  <c r="Z35" i="44"/>
  <c r="F36" i="44"/>
  <c r="J36" i="44"/>
  <c r="N36" i="44"/>
  <c r="R36" i="44"/>
  <c r="V36" i="44"/>
  <c r="Z36" i="44"/>
  <c r="J37" i="44"/>
  <c r="R37" i="44"/>
  <c r="Z37" i="44"/>
  <c r="J38" i="44"/>
  <c r="R38" i="44"/>
  <c r="Z38" i="44"/>
  <c r="J39" i="44"/>
  <c r="R39" i="44"/>
  <c r="Z39" i="44"/>
  <c r="F40" i="44"/>
  <c r="J40" i="44"/>
  <c r="N40" i="44"/>
  <c r="R40" i="44"/>
  <c r="V40" i="44"/>
  <c r="Z40" i="44"/>
  <c r="J41" i="44"/>
  <c r="R41" i="44"/>
  <c r="Z41" i="44"/>
  <c r="J42" i="44"/>
  <c r="R42" i="44"/>
  <c r="Z42" i="44"/>
  <c r="J43" i="44"/>
  <c r="R43" i="44"/>
  <c r="Z43" i="44"/>
  <c r="J44" i="44"/>
  <c r="R44" i="44"/>
  <c r="Z44" i="44"/>
  <c r="J45" i="44"/>
  <c r="R45" i="44"/>
  <c r="Z45" i="44"/>
  <c r="J46" i="44"/>
  <c r="R46" i="44"/>
  <c r="Z46" i="44"/>
  <c r="J47" i="44"/>
  <c r="R47" i="44"/>
  <c r="Z47" i="44"/>
  <c r="J48" i="44"/>
  <c r="R48" i="44"/>
  <c r="Z48" i="44"/>
  <c r="J49" i="44"/>
  <c r="R49" i="44"/>
  <c r="Z49" i="44"/>
  <c r="J50" i="44"/>
  <c r="R50" i="44"/>
  <c r="Z50" i="44"/>
  <c r="J51" i="44"/>
  <c r="R51" i="44"/>
  <c r="Z51" i="44"/>
  <c r="J52" i="44"/>
  <c r="R52" i="44"/>
  <c r="Z52" i="44"/>
  <c r="J53" i="44"/>
  <c r="R53" i="44"/>
  <c r="Z53" i="44"/>
  <c r="J54" i="44"/>
  <c r="R54" i="44"/>
  <c r="Z54" i="44"/>
  <c r="J55" i="44"/>
  <c r="T55" i="44"/>
  <c r="D56" i="44"/>
  <c r="T56" i="44"/>
  <c r="D57" i="44"/>
  <c r="T57" i="44"/>
  <c r="D58" i="44"/>
  <c r="T58" i="44"/>
  <c r="D59" i="44"/>
  <c r="T59" i="44"/>
  <c r="D60" i="44"/>
  <c r="T60" i="44"/>
  <c r="D61" i="44"/>
  <c r="T61" i="44"/>
  <c r="D62" i="44"/>
  <c r="T62" i="44"/>
  <c r="D63" i="44"/>
  <c r="T63" i="44"/>
  <c r="D64" i="44"/>
  <c r="T64" i="44"/>
  <c r="D65" i="44"/>
  <c r="T65" i="44"/>
  <c r="D66" i="44"/>
  <c r="T66" i="44"/>
  <c r="D67" i="44"/>
  <c r="T67" i="44"/>
  <c r="D68" i="44"/>
  <c r="T68" i="44"/>
  <c r="D69" i="44"/>
  <c r="AA139" i="44"/>
  <c r="AC139" i="44" s="1"/>
  <c r="AD9" i="43"/>
  <c r="AD8" i="43"/>
  <c r="AD7" i="43"/>
  <c r="AD6" i="43"/>
  <c r="AD5" i="43"/>
  <c r="AD4" i="43"/>
  <c r="AD3" i="43"/>
  <c r="AB3" i="43"/>
  <c r="AB4" i="43"/>
  <c r="AB5" i="43"/>
  <c r="AB6" i="43"/>
  <c r="AB7" i="43"/>
  <c r="AB8" i="43"/>
  <c r="AB9" i="43"/>
  <c r="D10" i="43"/>
  <c r="H10" i="43"/>
  <c r="L10" i="43"/>
  <c r="P10" i="43"/>
  <c r="T10" i="43"/>
  <c r="X10" i="43"/>
  <c r="F11" i="43"/>
  <c r="N11" i="43"/>
  <c r="V11" i="43"/>
  <c r="D13" i="43"/>
  <c r="H13" i="43"/>
  <c r="L13" i="43"/>
  <c r="P13" i="43"/>
  <c r="T13" i="43"/>
  <c r="X13" i="43"/>
  <c r="F15" i="43"/>
  <c r="N15" i="43"/>
  <c r="V15" i="43"/>
  <c r="F16" i="43"/>
  <c r="N16" i="43"/>
  <c r="V16" i="43"/>
  <c r="F17" i="43"/>
  <c r="N17" i="43"/>
  <c r="V17" i="43"/>
  <c r="F18" i="43"/>
  <c r="N18" i="43"/>
  <c r="V18" i="43"/>
  <c r="F19" i="43"/>
  <c r="N19" i="43"/>
  <c r="V19" i="43"/>
  <c r="D20" i="43"/>
  <c r="H20" i="43"/>
  <c r="L20" i="43"/>
  <c r="P20" i="43"/>
  <c r="T20" i="43"/>
  <c r="X20" i="43"/>
  <c r="F21" i="43"/>
  <c r="N21" i="43"/>
  <c r="V21" i="43"/>
  <c r="F22" i="43"/>
  <c r="N22" i="43"/>
  <c r="V22" i="43"/>
  <c r="F23" i="43"/>
  <c r="N23" i="43"/>
  <c r="V23" i="43"/>
  <c r="F24" i="43"/>
  <c r="N24" i="43"/>
  <c r="V24" i="43"/>
  <c r="F25" i="43"/>
  <c r="N25" i="43"/>
  <c r="V25" i="43"/>
  <c r="F26" i="43"/>
  <c r="N26" i="43"/>
  <c r="V26" i="43"/>
  <c r="F27" i="43"/>
  <c r="N27" i="43"/>
  <c r="V27" i="43"/>
  <c r="F28" i="43"/>
  <c r="N28" i="43"/>
  <c r="V28" i="43"/>
  <c r="F29" i="43"/>
  <c r="N29" i="43"/>
  <c r="V29" i="43"/>
  <c r="F30" i="43"/>
  <c r="N30" i="43"/>
  <c r="V30" i="43"/>
  <c r="F31" i="43"/>
  <c r="N31" i="43"/>
  <c r="V31" i="43"/>
  <c r="F32" i="43"/>
  <c r="N32" i="43"/>
  <c r="V32" i="43"/>
  <c r="F33" i="43"/>
  <c r="N33" i="43"/>
  <c r="V33" i="43"/>
  <c r="D34" i="43"/>
  <c r="H34" i="43"/>
  <c r="L34" i="43"/>
  <c r="P34" i="43"/>
  <c r="T34" i="43"/>
  <c r="X34" i="43"/>
  <c r="D35" i="43"/>
  <c r="H35" i="43"/>
  <c r="L35" i="43"/>
  <c r="P35" i="43"/>
  <c r="T35" i="43"/>
  <c r="X35" i="43"/>
  <c r="F37" i="43"/>
  <c r="N37" i="43"/>
  <c r="V37" i="43"/>
  <c r="F38" i="43"/>
  <c r="N38" i="43"/>
  <c r="V38" i="43"/>
  <c r="F39" i="43"/>
  <c r="N39" i="43"/>
  <c r="V39" i="43"/>
  <c r="D40" i="43"/>
  <c r="H40" i="43"/>
  <c r="T40" i="43"/>
  <c r="F41" i="43"/>
  <c r="N41" i="43"/>
  <c r="V41" i="43"/>
  <c r="F42" i="43"/>
  <c r="N42" i="43"/>
  <c r="V42" i="43"/>
  <c r="F43" i="43"/>
  <c r="N43" i="43"/>
  <c r="V43" i="43"/>
  <c r="F44" i="43"/>
  <c r="N44" i="43"/>
  <c r="V44" i="43"/>
  <c r="F45" i="43"/>
  <c r="N45" i="43"/>
  <c r="V45" i="43"/>
  <c r="F46" i="43"/>
  <c r="N46" i="43"/>
  <c r="V46" i="43"/>
  <c r="F47" i="43"/>
  <c r="N47" i="43"/>
  <c r="V47" i="43"/>
  <c r="F48" i="43"/>
  <c r="N48" i="43"/>
  <c r="V48" i="43"/>
  <c r="F49" i="43"/>
  <c r="N49" i="43"/>
  <c r="V49" i="43"/>
  <c r="F50" i="43"/>
  <c r="N50" i="43"/>
  <c r="V50" i="43"/>
  <c r="F51" i="43"/>
  <c r="N51" i="43"/>
  <c r="V51" i="43"/>
  <c r="F52" i="43"/>
  <c r="N52" i="43"/>
  <c r="V52" i="43"/>
  <c r="F53" i="43"/>
  <c r="N53" i="43"/>
  <c r="V53" i="43"/>
  <c r="F54" i="43"/>
  <c r="N54" i="43"/>
  <c r="V54" i="43"/>
  <c r="T55" i="43"/>
  <c r="D56" i="43"/>
  <c r="T56" i="43"/>
  <c r="D57" i="43"/>
  <c r="T57" i="43"/>
  <c r="D58" i="43"/>
  <c r="T58" i="43"/>
  <c r="D59" i="43"/>
  <c r="T59" i="43"/>
  <c r="D60" i="43"/>
  <c r="T60" i="43"/>
  <c r="D61" i="43"/>
  <c r="T61" i="43"/>
  <c r="D62" i="43"/>
  <c r="T62" i="43"/>
  <c r="D63" i="43"/>
  <c r="T63" i="43"/>
  <c r="D64" i="43"/>
  <c r="T64" i="43"/>
  <c r="D65" i="43"/>
  <c r="T65" i="43"/>
  <c r="D66" i="43"/>
  <c r="T66" i="43"/>
  <c r="D67" i="43"/>
  <c r="D68" i="43"/>
  <c r="D69" i="43"/>
  <c r="D70" i="43"/>
  <c r="D164" i="43"/>
  <c r="D163" i="43"/>
  <c r="D162" i="43"/>
  <c r="D158" i="43"/>
  <c r="D157" i="43"/>
  <c r="D156" i="43"/>
  <c r="D154" i="43"/>
  <c r="D152" i="43"/>
  <c r="D151" i="43"/>
  <c r="D150" i="43"/>
  <c r="D149" i="43"/>
  <c r="D148" i="43"/>
  <c r="D147" i="43"/>
  <c r="D146" i="43"/>
  <c r="D144" i="43"/>
  <c r="D143" i="43"/>
  <c r="D140" i="43"/>
  <c r="D138" i="43"/>
  <c r="D160" i="43"/>
  <c r="D159" i="43"/>
  <c r="D139" i="43"/>
  <c r="D125" i="43"/>
  <c r="D155" i="43"/>
  <c r="D153" i="43"/>
  <c r="D137" i="43"/>
  <c r="D136" i="43"/>
  <c r="D135" i="43"/>
  <c r="D124" i="43"/>
  <c r="D134" i="43"/>
  <c r="D133" i="43"/>
  <c r="D132" i="43"/>
  <c r="D131" i="43"/>
  <c r="D130" i="43"/>
  <c r="D129" i="43"/>
  <c r="D128" i="43"/>
  <c r="D127" i="43"/>
  <c r="D126" i="43"/>
  <c r="D123" i="43"/>
  <c r="D106" i="43"/>
  <c r="D105" i="43"/>
  <c r="D104" i="43"/>
  <c r="D103" i="43"/>
  <c r="D102" i="43"/>
  <c r="D101" i="43"/>
  <c r="D100" i="43"/>
  <c r="D97" i="43"/>
  <c r="D95" i="43"/>
  <c r="D94" i="43"/>
  <c r="D93" i="43"/>
  <c r="D92" i="43"/>
  <c r="D91" i="43"/>
  <c r="D90" i="43"/>
  <c r="D89" i="43"/>
  <c r="D88" i="43"/>
  <c r="D87" i="43"/>
  <c r="D86" i="43"/>
  <c r="D85" i="43"/>
  <c r="D84" i="43"/>
  <c r="D83" i="43"/>
  <c r="D82" i="43"/>
  <c r="D81" i="43"/>
  <c r="D80" i="43"/>
  <c r="D79" i="43"/>
  <c r="D76" i="43"/>
  <c r="D74" i="43"/>
  <c r="D73" i="43"/>
  <c r="D72" i="43"/>
  <c r="D122" i="43"/>
  <c r="D99" i="43"/>
  <c r="D78" i="43"/>
  <c r="D121" i="43"/>
  <c r="D120" i="43"/>
  <c r="D119" i="43"/>
  <c r="D118" i="43"/>
  <c r="D117" i="43"/>
  <c r="D116" i="43"/>
  <c r="D115" i="43"/>
  <c r="D114" i="43"/>
  <c r="D113" i="43"/>
  <c r="D112" i="43"/>
  <c r="D111" i="43"/>
  <c r="D110" i="43"/>
  <c r="D109" i="43"/>
  <c r="D108" i="43"/>
  <c r="D107" i="43"/>
  <c r="D98" i="43"/>
  <c r="D96" i="43"/>
  <c r="D77" i="43"/>
  <c r="D75" i="43"/>
  <c r="H155" i="43"/>
  <c r="H153" i="43"/>
  <c r="H160" i="43"/>
  <c r="H159" i="43"/>
  <c r="H139" i="43"/>
  <c r="H125" i="43"/>
  <c r="H164" i="43"/>
  <c r="H163" i="43"/>
  <c r="H162" i="43"/>
  <c r="H158" i="43"/>
  <c r="H157" i="43"/>
  <c r="H156" i="43"/>
  <c r="H154" i="43"/>
  <c r="H152" i="43"/>
  <c r="H151" i="43"/>
  <c r="H150" i="43"/>
  <c r="H149" i="43"/>
  <c r="H148" i="43"/>
  <c r="H147" i="43"/>
  <c r="H146" i="43"/>
  <c r="H144" i="43"/>
  <c r="H143" i="43"/>
  <c r="H140" i="43"/>
  <c r="H138" i="43"/>
  <c r="H137" i="43"/>
  <c r="H136" i="43"/>
  <c r="H135" i="43"/>
  <c r="H121" i="43"/>
  <c r="H120" i="43"/>
  <c r="H119" i="43"/>
  <c r="H118" i="43"/>
  <c r="H117" i="43"/>
  <c r="H116" i="43"/>
  <c r="H115" i="43"/>
  <c r="H114" i="43"/>
  <c r="H113" i="43"/>
  <c r="H112" i="43"/>
  <c r="H111" i="43"/>
  <c r="H110" i="43"/>
  <c r="H109" i="43"/>
  <c r="H108" i="43"/>
  <c r="H107" i="43"/>
  <c r="H124" i="43"/>
  <c r="H98" i="43"/>
  <c r="H96" i="43"/>
  <c r="H77" i="43"/>
  <c r="H75" i="43"/>
  <c r="H134" i="43"/>
  <c r="H133" i="43"/>
  <c r="H132" i="43"/>
  <c r="H131" i="43"/>
  <c r="H130" i="43"/>
  <c r="H129" i="43"/>
  <c r="H128" i="43"/>
  <c r="H127" i="43"/>
  <c r="H126" i="43"/>
  <c r="H123" i="43"/>
  <c r="H99" i="43"/>
  <c r="H78" i="43"/>
  <c r="H122" i="43"/>
  <c r="H106" i="43"/>
  <c r="H105" i="43"/>
  <c r="H104" i="43"/>
  <c r="H103" i="43"/>
  <c r="H102" i="43"/>
  <c r="H101" i="43"/>
  <c r="H100" i="43"/>
  <c r="H97" i="43"/>
  <c r="H95" i="43"/>
  <c r="H94" i="43"/>
  <c r="H93" i="43"/>
  <c r="H92" i="43"/>
  <c r="H91" i="43"/>
  <c r="H90" i="43"/>
  <c r="H89" i="43"/>
  <c r="H88" i="43"/>
  <c r="H87" i="43"/>
  <c r="H86" i="43"/>
  <c r="H85" i="43"/>
  <c r="H84" i="43"/>
  <c r="H83" i="43"/>
  <c r="H82" i="43"/>
  <c r="H81" i="43"/>
  <c r="H80" i="43"/>
  <c r="H79" i="43"/>
  <c r="H76" i="43"/>
  <c r="H74" i="43"/>
  <c r="H73" i="43"/>
  <c r="H72" i="43"/>
  <c r="H71" i="43"/>
  <c r="H70" i="43"/>
  <c r="H69" i="43"/>
  <c r="H68" i="43"/>
  <c r="L164" i="43"/>
  <c r="L163" i="43"/>
  <c r="L162" i="43"/>
  <c r="L158" i="43"/>
  <c r="L157" i="43"/>
  <c r="L156" i="43"/>
  <c r="L154" i="43"/>
  <c r="L152" i="43"/>
  <c r="L151" i="43"/>
  <c r="L150" i="43"/>
  <c r="L149" i="43"/>
  <c r="L148" i="43"/>
  <c r="L147" i="43"/>
  <c r="L146" i="43"/>
  <c r="L144" i="43"/>
  <c r="L143" i="43"/>
  <c r="L140" i="43"/>
  <c r="L138" i="43"/>
  <c r="L160" i="43"/>
  <c r="L159" i="43"/>
  <c r="L139" i="43"/>
  <c r="L125" i="43"/>
  <c r="L155" i="43"/>
  <c r="L153" i="43"/>
  <c r="L122" i="43"/>
  <c r="L137" i="43"/>
  <c r="L136" i="43"/>
  <c r="L135" i="43"/>
  <c r="L121" i="43"/>
  <c r="L120" i="43"/>
  <c r="L119" i="43"/>
  <c r="L118" i="43"/>
  <c r="L117" i="43"/>
  <c r="L116" i="43"/>
  <c r="L115" i="43"/>
  <c r="L114" i="43"/>
  <c r="L113" i="43"/>
  <c r="L112" i="43"/>
  <c r="L111" i="43"/>
  <c r="L110" i="43"/>
  <c r="L109" i="43"/>
  <c r="L108" i="43"/>
  <c r="L107" i="43"/>
  <c r="L106" i="43"/>
  <c r="L105" i="43"/>
  <c r="L104" i="43"/>
  <c r="L103" i="43"/>
  <c r="L102" i="43"/>
  <c r="L101" i="43"/>
  <c r="L100" i="43"/>
  <c r="L97" i="43"/>
  <c r="L95" i="43"/>
  <c r="L94" i="43"/>
  <c r="L93" i="43"/>
  <c r="L92" i="43"/>
  <c r="L91" i="43"/>
  <c r="L90" i="43"/>
  <c r="L89" i="43"/>
  <c r="L88" i="43"/>
  <c r="L87" i="43"/>
  <c r="L86" i="43"/>
  <c r="L85" i="43"/>
  <c r="L84" i="43"/>
  <c r="L83" i="43"/>
  <c r="L82" i="43"/>
  <c r="L81" i="43"/>
  <c r="L80" i="43"/>
  <c r="L79" i="43"/>
  <c r="L76" i="43"/>
  <c r="L74" i="43"/>
  <c r="L73" i="43"/>
  <c r="L72" i="43"/>
  <c r="L124" i="43"/>
  <c r="L99" i="43"/>
  <c r="L78" i="43"/>
  <c r="L134" i="43"/>
  <c r="L133" i="43"/>
  <c r="L132" i="43"/>
  <c r="L131" i="43"/>
  <c r="L130" i="43"/>
  <c r="L129" i="43"/>
  <c r="L128" i="43"/>
  <c r="L127" i="43"/>
  <c r="L126" i="43"/>
  <c r="L123" i="43"/>
  <c r="L98" i="43"/>
  <c r="L96" i="43"/>
  <c r="L77" i="43"/>
  <c r="L75" i="43"/>
  <c r="P155" i="43"/>
  <c r="P153" i="43"/>
  <c r="P160" i="43"/>
  <c r="P159" i="43"/>
  <c r="P139" i="43"/>
  <c r="P125" i="43"/>
  <c r="P164" i="43"/>
  <c r="P163" i="43"/>
  <c r="P162" i="43"/>
  <c r="P158" i="43"/>
  <c r="P157" i="43"/>
  <c r="P156" i="43"/>
  <c r="P154" i="43"/>
  <c r="P152" i="43"/>
  <c r="P151" i="43"/>
  <c r="P150" i="43"/>
  <c r="P149" i="43"/>
  <c r="P148" i="43"/>
  <c r="P147" i="43"/>
  <c r="P146" i="43"/>
  <c r="P144" i="43"/>
  <c r="P143" i="43"/>
  <c r="P140" i="43"/>
  <c r="P138" i="43"/>
  <c r="P137" i="43"/>
  <c r="P136" i="43"/>
  <c r="P135" i="43"/>
  <c r="P134" i="43"/>
  <c r="P133" i="43"/>
  <c r="P132" i="43"/>
  <c r="P131" i="43"/>
  <c r="P130" i="43"/>
  <c r="P129" i="43"/>
  <c r="P128" i="43"/>
  <c r="P127" i="43"/>
  <c r="P126" i="43"/>
  <c r="P123" i="43"/>
  <c r="P122" i="43"/>
  <c r="P98" i="43"/>
  <c r="P96" i="43"/>
  <c r="P77" i="43"/>
  <c r="P75" i="43"/>
  <c r="P121" i="43"/>
  <c r="P120" i="43"/>
  <c r="P119" i="43"/>
  <c r="P118" i="43"/>
  <c r="P117" i="43"/>
  <c r="P116" i="43"/>
  <c r="P115" i="43"/>
  <c r="P114" i="43"/>
  <c r="P113" i="43"/>
  <c r="P112" i="43"/>
  <c r="P111" i="43"/>
  <c r="P110" i="43"/>
  <c r="P109" i="43"/>
  <c r="P108" i="43"/>
  <c r="P107" i="43"/>
  <c r="P99" i="43"/>
  <c r="P78" i="43"/>
  <c r="P124" i="43"/>
  <c r="P106" i="43"/>
  <c r="P105" i="43"/>
  <c r="P104" i="43"/>
  <c r="P103" i="43"/>
  <c r="P102" i="43"/>
  <c r="P101" i="43"/>
  <c r="P100" i="43"/>
  <c r="P97" i="43"/>
  <c r="P95" i="43"/>
  <c r="P94" i="43"/>
  <c r="P93" i="43"/>
  <c r="P92" i="43"/>
  <c r="P91" i="43"/>
  <c r="P90" i="43"/>
  <c r="P89" i="43"/>
  <c r="P88" i="43"/>
  <c r="P87" i="43"/>
  <c r="P86" i="43"/>
  <c r="P85" i="43"/>
  <c r="P84" i="43"/>
  <c r="P83" i="43"/>
  <c r="P82" i="43"/>
  <c r="P81" i="43"/>
  <c r="P80" i="43"/>
  <c r="P79" i="43"/>
  <c r="P76" i="43"/>
  <c r="P74" i="43"/>
  <c r="P73" i="43"/>
  <c r="P72" i="43"/>
  <c r="P71" i="43"/>
  <c r="P70" i="43"/>
  <c r="P69" i="43"/>
  <c r="P68" i="43"/>
  <c r="T164" i="43"/>
  <c r="T163" i="43"/>
  <c r="T162" i="43"/>
  <c r="T158" i="43"/>
  <c r="T157" i="43"/>
  <c r="T156" i="43"/>
  <c r="T154" i="43"/>
  <c r="T152" i="43"/>
  <c r="T151" i="43"/>
  <c r="T150" i="43"/>
  <c r="T149" i="43"/>
  <c r="T148" i="43"/>
  <c r="T147" i="43"/>
  <c r="T146" i="43"/>
  <c r="T144" i="43"/>
  <c r="T143" i="43"/>
  <c r="T140" i="43"/>
  <c r="T138" i="43"/>
  <c r="T160" i="43"/>
  <c r="T159" i="43"/>
  <c r="T139" i="43"/>
  <c r="T125" i="43"/>
  <c r="T155" i="43"/>
  <c r="T153" i="43"/>
  <c r="T124" i="43"/>
  <c r="T134" i="43"/>
  <c r="T133" i="43"/>
  <c r="T132" i="43"/>
  <c r="T131" i="43"/>
  <c r="T130" i="43"/>
  <c r="T129" i="43"/>
  <c r="T128" i="43"/>
  <c r="T127" i="43"/>
  <c r="T126" i="43"/>
  <c r="T123" i="43"/>
  <c r="T106" i="43"/>
  <c r="T105" i="43"/>
  <c r="T104" i="43"/>
  <c r="T103" i="43"/>
  <c r="T102" i="43"/>
  <c r="T101" i="43"/>
  <c r="T100" i="43"/>
  <c r="T97" i="43"/>
  <c r="T95" i="43"/>
  <c r="T94" i="43"/>
  <c r="T93" i="43"/>
  <c r="T92" i="43"/>
  <c r="T91" i="43"/>
  <c r="T90" i="43"/>
  <c r="T89" i="43"/>
  <c r="T88" i="43"/>
  <c r="T87" i="43"/>
  <c r="T86" i="43"/>
  <c r="T85" i="43"/>
  <c r="T84" i="43"/>
  <c r="T83" i="43"/>
  <c r="T82" i="43"/>
  <c r="T81" i="43"/>
  <c r="T80" i="43"/>
  <c r="T79" i="43"/>
  <c r="T76" i="43"/>
  <c r="T74" i="43"/>
  <c r="T73" i="43"/>
  <c r="T72" i="43"/>
  <c r="T71" i="43"/>
  <c r="T137" i="43"/>
  <c r="T136" i="43"/>
  <c r="T135" i="43"/>
  <c r="T122" i="43"/>
  <c r="T99" i="43"/>
  <c r="T78" i="43"/>
  <c r="T121" i="43"/>
  <c r="T120" i="43"/>
  <c r="T119" i="43"/>
  <c r="T118" i="43"/>
  <c r="T117" i="43"/>
  <c r="T116" i="43"/>
  <c r="T115" i="43"/>
  <c r="T114" i="43"/>
  <c r="T113" i="43"/>
  <c r="T112" i="43"/>
  <c r="T111" i="43"/>
  <c r="T110" i="43"/>
  <c r="T109" i="43"/>
  <c r="T108" i="43"/>
  <c r="T107" i="43"/>
  <c r="T98" i="43"/>
  <c r="T96" i="43"/>
  <c r="T77" i="43"/>
  <c r="T75" i="43"/>
  <c r="X155" i="43"/>
  <c r="X153" i="43"/>
  <c r="X160" i="43"/>
  <c r="X159" i="43"/>
  <c r="X139" i="43"/>
  <c r="X125" i="43"/>
  <c r="X164" i="43"/>
  <c r="X163" i="43"/>
  <c r="X162" i="43"/>
  <c r="X158" i="43"/>
  <c r="X157" i="43"/>
  <c r="X156" i="43"/>
  <c r="X154" i="43"/>
  <c r="X152" i="43"/>
  <c r="X151" i="43"/>
  <c r="X150" i="43"/>
  <c r="X149" i="43"/>
  <c r="X148" i="43"/>
  <c r="X147" i="43"/>
  <c r="X146" i="43"/>
  <c r="X144" i="43"/>
  <c r="X143" i="43"/>
  <c r="X140" i="43"/>
  <c r="X138" i="43"/>
  <c r="X137" i="43"/>
  <c r="X136" i="43"/>
  <c r="X135" i="43"/>
  <c r="X121" i="43"/>
  <c r="X120" i="43"/>
  <c r="X119" i="43"/>
  <c r="X118" i="43"/>
  <c r="X117" i="43"/>
  <c r="X116" i="43"/>
  <c r="X115" i="43"/>
  <c r="X114" i="43"/>
  <c r="X113" i="43"/>
  <c r="X112" i="43"/>
  <c r="X111" i="43"/>
  <c r="X110" i="43"/>
  <c r="X109" i="43"/>
  <c r="X108" i="43"/>
  <c r="X107" i="43"/>
  <c r="X124" i="43"/>
  <c r="X98" i="43"/>
  <c r="X96" i="43"/>
  <c r="X77" i="43"/>
  <c r="X75" i="43"/>
  <c r="X134" i="43"/>
  <c r="X133" i="43"/>
  <c r="X132" i="43"/>
  <c r="X131" i="43"/>
  <c r="X130" i="43"/>
  <c r="X129" i="43"/>
  <c r="X128" i="43"/>
  <c r="X127" i="43"/>
  <c r="X126" i="43"/>
  <c r="X123" i="43"/>
  <c r="X99" i="43"/>
  <c r="X78" i="43"/>
  <c r="X122" i="43"/>
  <c r="X106" i="43"/>
  <c r="X105" i="43"/>
  <c r="X104" i="43"/>
  <c r="X103" i="43"/>
  <c r="X102" i="43"/>
  <c r="X101" i="43"/>
  <c r="X100" i="43"/>
  <c r="X97" i="43"/>
  <c r="X95" i="43"/>
  <c r="X94" i="43"/>
  <c r="X93" i="43"/>
  <c r="X92" i="43"/>
  <c r="X91" i="43"/>
  <c r="X90" i="43"/>
  <c r="X89" i="43"/>
  <c r="X88" i="43"/>
  <c r="X87" i="43"/>
  <c r="X86" i="43"/>
  <c r="X85" i="43"/>
  <c r="X84" i="43"/>
  <c r="X83" i="43"/>
  <c r="X82" i="43"/>
  <c r="X81" i="43"/>
  <c r="X80" i="43"/>
  <c r="X79" i="43"/>
  <c r="X76" i="43"/>
  <c r="X74" i="43"/>
  <c r="X73" i="43"/>
  <c r="X72" i="43"/>
  <c r="X71" i="43"/>
  <c r="X70" i="43"/>
  <c r="X69" i="43"/>
  <c r="X68" i="43"/>
  <c r="AA10" i="43"/>
  <c r="AB10" i="43" s="1"/>
  <c r="D11" i="43"/>
  <c r="L11" i="43"/>
  <c r="T11" i="43"/>
  <c r="C14" i="43"/>
  <c r="G14" i="43"/>
  <c r="G36" i="43" s="1"/>
  <c r="K14" i="43"/>
  <c r="K36" i="43" s="1"/>
  <c r="O14" i="43"/>
  <c r="O36" i="43" s="1"/>
  <c r="P36" i="43" s="1"/>
  <c r="S14" i="43"/>
  <c r="S36" i="43" s="1"/>
  <c r="T36" i="43" s="1"/>
  <c r="W14" i="43"/>
  <c r="W36" i="43" s="1"/>
  <c r="D15" i="43"/>
  <c r="L15" i="43"/>
  <c r="T15" i="43"/>
  <c r="D16" i="43"/>
  <c r="L16" i="43"/>
  <c r="T16" i="43"/>
  <c r="D17" i="43"/>
  <c r="L17" i="43"/>
  <c r="T17" i="43"/>
  <c r="D18" i="43"/>
  <c r="L18" i="43"/>
  <c r="T18" i="43"/>
  <c r="D19" i="43"/>
  <c r="L19" i="43"/>
  <c r="T19" i="43"/>
  <c r="AA20" i="43"/>
  <c r="AC20" i="43" s="1"/>
  <c r="D21" i="43"/>
  <c r="L21" i="43"/>
  <c r="T21" i="43"/>
  <c r="D22" i="43"/>
  <c r="L22" i="43"/>
  <c r="T22" i="43"/>
  <c r="D23" i="43"/>
  <c r="L23" i="43"/>
  <c r="T23" i="43"/>
  <c r="D24" i="43"/>
  <c r="L24" i="43"/>
  <c r="T24" i="43"/>
  <c r="D25" i="43"/>
  <c r="L25" i="43"/>
  <c r="T25" i="43"/>
  <c r="D26" i="43"/>
  <c r="L26" i="43"/>
  <c r="T26" i="43"/>
  <c r="D27" i="43"/>
  <c r="L27" i="43"/>
  <c r="T27" i="43"/>
  <c r="D28" i="43"/>
  <c r="L28" i="43"/>
  <c r="T28" i="43"/>
  <c r="D29" i="43"/>
  <c r="L29" i="43"/>
  <c r="T29" i="43"/>
  <c r="D30" i="43"/>
  <c r="L30" i="43"/>
  <c r="T30" i="43"/>
  <c r="D31" i="43"/>
  <c r="L31" i="43"/>
  <c r="T31" i="43"/>
  <c r="D32" i="43"/>
  <c r="L32" i="43"/>
  <c r="T32" i="43"/>
  <c r="D33" i="43"/>
  <c r="L33" i="43"/>
  <c r="T33" i="43"/>
  <c r="D37" i="43"/>
  <c r="L37" i="43"/>
  <c r="T37" i="43"/>
  <c r="D38" i="43"/>
  <c r="L38" i="43"/>
  <c r="T38" i="43"/>
  <c r="D39" i="43"/>
  <c r="L39" i="43"/>
  <c r="T39" i="43"/>
  <c r="AA40" i="43"/>
  <c r="AC40" i="43" s="1"/>
  <c r="D41" i="43"/>
  <c r="L41" i="43"/>
  <c r="T41" i="43"/>
  <c r="D42" i="43"/>
  <c r="L42" i="43"/>
  <c r="T42" i="43"/>
  <c r="D43" i="43"/>
  <c r="L43" i="43"/>
  <c r="T43" i="43"/>
  <c r="D44" i="43"/>
  <c r="L44" i="43"/>
  <c r="T44" i="43"/>
  <c r="D45" i="43"/>
  <c r="L45" i="43"/>
  <c r="T45" i="43"/>
  <c r="D46" i="43"/>
  <c r="L46" i="43"/>
  <c r="T46" i="43"/>
  <c r="D47" i="43"/>
  <c r="L47" i="43"/>
  <c r="T47" i="43"/>
  <c r="D48" i="43"/>
  <c r="L48" i="43"/>
  <c r="T48" i="43"/>
  <c r="D49" i="43"/>
  <c r="L49" i="43"/>
  <c r="T49" i="43"/>
  <c r="D50" i="43"/>
  <c r="L50" i="43"/>
  <c r="T50" i="43"/>
  <c r="D51" i="43"/>
  <c r="L51" i="43"/>
  <c r="T51" i="43"/>
  <c r="D52" i="43"/>
  <c r="L52" i="43"/>
  <c r="T52" i="43"/>
  <c r="D53" i="43"/>
  <c r="L53" i="43"/>
  <c r="T53" i="43"/>
  <c r="D54" i="43"/>
  <c r="L54" i="43"/>
  <c r="T54" i="43"/>
  <c r="D55" i="43"/>
  <c r="P55" i="43"/>
  <c r="P56" i="43"/>
  <c r="P57" i="43"/>
  <c r="P58" i="43"/>
  <c r="P59" i="43"/>
  <c r="P60" i="43"/>
  <c r="P61" i="43"/>
  <c r="P62" i="43"/>
  <c r="P63" i="43"/>
  <c r="P64" i="43"/>
  <c r="P65" i="43"/>
  <c r="P66" i="43"/>
  <c r="P67" i="43"/>
  <c r="F10" i="43"/>
  <c r="J10" i="43"/>
  <c r="N10" i="43"/>
  <c r="R10" i="43"/>
  <c r="V10" i="43"/>
  <c r="Z10" i="43"/>
  <c r="J11" i="43"/>
  <c r="R11" i="43"/>
  <c r="Z11" i="43"/>
  <c r="F13" i="43"/>
  <c r="J13" i="43"/>
  <c r="N13" i="43"/>
  <c r="R13" i="43"/>
  <c r="V13" i="43"/>
  <c r="Z13" i="43"/>
  <c r="J15" i="43"/>
  <c r="R15" i="43"/>
  <c r="Z15" i="43"/>
  <c r="J16" i="43"/>
  <c r="R16" i="43"/>
  <c r="Z16" i="43"/>
  <c r="J17" i="43"/>
  <c r="R17" i="43"/>
  <c r="Z17" i="43"/>
  <c r="J18" i="43"/>
  <c r="R18" i="43"/>
  <c r="Z18" i="43"/>
  <c r="J19" i="43"/>
  <c r="R19" i="43"/>
  <c r="Z19" i="43"/>
  <c r="F20" i="43"/>
  <c r="J20" i="43"/>
  <c r="N20" i="43"/>
  <c r="R20" i="43"/>
  <c r="V20" i="43"/>
  <c r="Z20" i="43"/>
  <c r="J21" i="43"/>
  <c r="R21" i="43"/>
  <c r="Z21" i="43"/>
  <c r="J22" i="43"/>
  <c r="R22" i="43"/>
  <c r="Z22" i="43"/>
  <c r="J23" i="43"/>
  <c r="R23" i="43"/>
  <c r="Z23" i="43"/>
  <c r="J24" i="43"/>
  <c r="R24" i="43"/>
  <c r="Z24" i="43"/>
  <c r="J25" i="43"/>
  <c r="R25" i="43"/>
  <c r="Z25" i="43"/>
  <c r="J26" i="43"/>
  <c r="R26" i="43"/>
  <c r="Z26" i="43"/>
  <c r="J27" i="43"/>
  <c r="R27" i="43"/>
  <c r="Z27" i="43"/>
  <c r="J28" i="43"/>
  <c r="R28" i="43"/>
  <c r="Z28" i="43"/>
  <c r="J29" i="43"/>
  <c r="R29" i="43"/>
  <c r="Z29" i="43"/>
  <c r="J30" i="43"/>
  <c r="R30" i="43"/>
  <c r="Z30" i="43"/>
  <c r="J31" i="43"/>
  <c r="R31" i="43"/>
  <c r="Z31" i="43"/>
  <c r="J32" i="43"/>
  <c r="R32" i="43"/>
  <c r="Z32" i="43"/>
  <c r="J33" i="43"/>
  <c r="R33" i="43"/>
  <c r="Z33" i="43"/>
  <c r="F34" i="43"/>
  <c r="J34" i="43"/>
  <c r="N34" i="43"/>
  <c r="R34" i="43"/>
  <c r="V34" i="43"/>
  <c r="Z34" i="43"/>
  <c r="F35" i="43"/>
  <c r="J35" i="43"/>
  <c r="N35" i="43"/>
  <c r="R35" i="43"/>
  <c r="V35" i="43"/>
  <c r="Z35" i="43"/>
  <c r="J37" i="43"/>
  <c r="R37" i="43"/>
  <c r="Z37" i="43"/>
  <c r="J38" i="43"/>
  <c r="R38" i="43"/>
  <c r="Z38" i="43"/>
  <c r="J39" i="43"/>
  <c r="R39" i="43"/>
  <c r="Z39" i="43"/>
  <c r="J40" i="43"/>
  <c r="R40" i="43"/>
  <c r="Z40" i="43"/>
  <c r="J41" i="43"/>
  <c r="R41" i="43"/>
  <c r="Z41" i="43"/>
  <c r="J42" i="43"/>
  <c r="R42" i="43"/>
  <c r="Z42" i="43"/>
  <c r="J43" i="43"/>
  <c r="R43" i="43"/>
  <c r="Z43" i="43"/>
  <c r="J44" i="43"/>
  <c r="R44" i="43"/>
  <c r="Z44" i="43"/>
  <c r="J45" i="43"/>
  <c r="R45" i="43"/>
  <c r="Z45" i="43"/>
  <c r="J46" i="43"/>
  <c r="R46" i="43"/>
  <c r="Z46" i="43"/>
  <c r="J47" i="43"/>
  <c r="R47" i="43"/>
  <c r="Z47" i="43"/>
  <c r="J48" i="43"/>
  <c r="R48" i="43"/>
  <c r="Z48" i="43"/>
  <c r="J49" i="43"/>
  <c r="R49" i="43"/>
  <c r="Z49" i="43"/>
  <c r="J50" i="43"/>
  <c r="R50" i="43"/>
  <c r="Z50" i="43"/>
  <c r="J51" i="43"/>
  <c r="R51" i="43"/>
  <c r="Z51" i="43"/>
  <c r="J52" i="43"/>
  <c r="R52" i="43"/>
  <c r="Z52" i="43"/>
  <c r="J53" i="43"/>
  <c r="R53" i="43"/>
  <c r="Z53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T68" i="43"/>
  <c r="T69" i="43"/>
  <c r="T70" i="43"/>
  <c r="F164" i="43"/>
  <c r="F163" i="43"/>
  <c r="F162" i="43"/>
  <c r="F158" i="43"/>
  <c r="F157" i="43"/>
  <c r="F156" i="43"/>
  <c r="F154" i="43"/>
  <c r="F152" i="43"/>
  <c r="F151" i="43"/>
  <c r="F150" i="43"/>
  <c r="F149" i="43"/>
  <c r="F148" i="43"/>
  <c r="F147" i="43"/>
  <c r="F146" i="43"/>
  <c r="F144" i="43"/>
  <c r="F143" i="43"/>
  <c r="F140" i="43"/>
  <c r="F138" i="43"/>
  <c r="F137" i="43"/>
  <c r="F136" i="43"/>
  <c r="F135" i="43"/>
  <c r="F134" i="43"/>
  <c r="F133" i="43"/>
  <c r="F132" i="43"/>
  <c r="F131" i="43"/>
  <c r="F130" i="43"/>
  <c r="F129" i="43"/>
  <c r="F128" i="43"/>
  <c r="F127" i="43"/>
  <c r="F126" i="43"/>
  <c r="F123" i="43"/>
  <c r="F121" i="43"/>
  <c r="F120" i="43"/>
  <c r="F119" i="43"/>
  <c r="F118" i="43"/>
  <c r="F117" i="43"/>
  <c r="F116" i="43"/>
  <c r="F115" i="43"/>
  <c r="F114" i="43"/>
  <c r="F113" i="43"/>
  <c r="F112" i="43"/>
  <c r="F111" i="43"/>
  <c r="F110" i="43"/>
  <c r="F109" i="43"/>
  <c r="F108" i="43"/>
  <c r="F107" i="43"/>
  <c r="F160" i="43"/>
  <c r="F159" i="43"/>
  <c r="F155" i="43"/>
  <c r="F153" i="43"/>
  <c r="F139" i="43"/>
  <c r="F125" i="43"/>
  <c r="F124" i="43"/>
  <c r="F122" i="43"/>
  <c r="F99" i="43"/>
  <c r="F98" i="43"/>
  <c r="F96" i="43"/>
  <c r="F78" i="43"/>
  <c r="F77" i="43"/>
  <c r="F75" i="43"/>
  <c r="F106" i="43"/>
  <c r="F105" i="43"/>
  <c r="F104" i="43"/>
  <c r="F103" i="43"/>
  <c r="F102" i="43"/>
  <c r="F101" i="43"/>
  <c r="F100" i="43"/>
  <c r="F97" i="43"/>
  <c r="F95" i="43"/>
  <c r="F94" i="43"/>
  <c r="F93" i="43"/>
  <c r="F92" i="43"/>
  <c r="F91" i="43"/>
  <c r="F90" i="43"/>
  <c r="F89" i="43"/>
  <c r="F88" i="43"/>
  <c r="F87" i="43"/>
  <c r="F86" i="43"/>
  <c r="F85" i="43"/>
  <c r="F84" i="43"/>
  <c r="F83" i="43"/>
  <c r="F82" i="43"/>
  <c r="F81" i="43"/>
  <c r="F80" i="43"/>
  <c r="F79" i="43"/>
  <c r="F76" i="43"/>
  <c r="F74" i="43"/>
  <c r="F73" i="43"/>
  <c r="F72" i="43"/>
  <c r="F71" i="43"/>
  <c r="F70" i="43"/>
  <c r="F69" i="43"/>
  <c r="F68" i="43"/>
  <c r="F67" i="43"/>
  <c r="F66" i="43"/>
  <c r="F65" i="43"/>
  <c r="F64" i="43"/>
  <c r="F63" i="43"/>
  <c r="F62" i="43"/>
  <c r="F61" i="43"/>
  <c r="F60" i="43"/>
  <c r="F59" i="43"/>
  <c r="F58" i="43"/>
  <c r="F57" i="43"/>
  <c r="F56" i="43"/>
  <c r="F55" i="43"/>
  <c r="J155" i="43"/>
  <c r="J153" i="43"/>
  <c r="J124" i="43"/>
  <c r="J122" i="43"/>
  <c r="J164" i="43"/>
  <c r="J163" i="43"/>
  <c r="J162" i="43"/>
  <c r="J160" i="43"/>
  <c r="J159" i="43"/>
  <c r="J158" i="43"/>
  <c r="J157" i="43"/>
  <c r="J156" i="43"/>
  <c r="J154" i="43"/>
  <c r="J152" i="43"/>
  <c r="J151" i="43"/>
  <c r="J150" i="43"/>
  <c r="J149" i="43"/>
  <c r="J148" i="43"/>
  <c r="J147" i="43"/>
  <c r="J146" i="43"/>
  <c r="J144" i="43"/>
  <c r="J143" i="43"/>
  <c r="J140" i="43"/>
  <c r="J139" i="43"/>
  <c r="J138" i="43"/>
  <c r="J137" i="43"/>
  <c r="J136" i="43"/>
  <c r="J135" i="43"/>
  <c r="J134" i="43"/>
  <c r="J133" i="43"/>
  <c r="J132" i="43"/>
  <c r="J131" i="43"/>
  <c r="J130" i="43"/>
  <c r="J129" i="43"/>
  <c r="J128" i="43"/>
  <c r="J127" i="43"/>
  <c r="J126" i="43"/>
  <c r="J125" i="43"/>
  <c r="J123" i="43"/>
  <c r="J121" i="43"/>
  <c r="J120" i="43"/>
  <c r="J119" i="43"/>
  <c r="J118" i="43"/>
  <c r="J117" i="43"/>
  <c r="J116" i="43"/>
  <c r="J115" i="43"/>
  <c r="J114" i="43"/>
  <c r="J113" i="43"/>
  <c r="J112" i="43"/>
  <c r="J111" i="43"/>
  <c r="J110" i="43"/>
  <c r="J109" i="43"/>
  <c r="J108" i="43"/>
  <c r="J107" i="43"/>
  <c r="J106" i="43"/>
  <c r="J105" i="43"/>
  <c r="J104" i="43"/>
  <c r="J103" i="43"/>
  <c r="J102" i="43"/>
  <c r="J101" i="43"/>
  <c r="J100" i="43"/>
  <c r="J99" i="43"/>
  <c r="J97" i="43"/>
  <c r="J95" i="43"/>
  <c r="J94" i="43"/>
  <c r="J93" i="43"/>
  <c r="J92" i="43"/>
  <c r="J91" i="43"/>
  <c r="J90" i="43"/>
  <c r="J89" i="43"/>
  <c r="J88" i="43"/>
  <c r="J87" i="43"/>
  <c r="J86" i="43"/>
  <c r="J85" i="43"/>
  <c r="J84" i="43"/>
  <c r="J83" i="43"/>
  <c r="J82" i="43"/>
  <c r="J81" i="43"/>
  <c r="J80" i="43"/>
  <c r="J79" i="43"/>
  <c r="J78" i="43"/>
  <c r="J76" i="43"/>
  <c r="J74" i="43"/>
  <c r="J73" i="43"/>
  <c r="J72" i="43"/>
  <c r="J71" i="43"/>
  <c r="J70" i="43"/>
  <c r="J69" i="43"/>
  <c r="J68" i="43"/>
  <c r="J67" i="43"/>
  <c r="J66" i="43"/>
  <c r="J65" i="43"/>
  <c r="J64" i="43"/>
  <c r="J63" i="43"/>
  <c r="J62" i="43"/>
  <c r="J61" i="43"/>
  <c r="J60" i="43"/>
  <c r="J59" i="43"/>
  <c r="J58" i="43"/>
  <c r="J57" i="43"/>
  <c r="J56" i="43"/>
  <c r="J98" i="43"/>
  <c r="J96" i="43"/>
  <c r="J77" i="43"/>
  <c r="J75" i="43"/>
  <c r="N164" i="43"/>
  <c r="N163" i="43"/>
  <c r="N162" i="43"/>
  <c r="N158" i="43"/>
  <c r="N157" i="43"/>
  <c r="N156" i="43"/>
  <c r="N154" i="43"/>
  <c r="N152" i="43"/>
  <c r="N151" i="43"/>
  <c r="N150" i="43"/>
  <c r="N149" i="43"/>
  <c r="N148" i="43"/>
  <c r="N147" i="43"/>
  <c r="N146" i="43"/>
  <c r="N144" i="43"/>
  <c r="N143" i="43"/>
  <c r="N140" i="43"/>
  <c r="N138" i="43"/>
  <c r="N137" i="43"/>
  <c r="N136" i="43"/>
  <c r="N135" i="43"/>
  <c r="N134" i="43"/>
  <c r="N133" i="43"/>
  <c r="N132" i="43"/>
  <c r="N131" i="43"/>
  <c r="N130" i="43"/>
  <c r="N129" i="43"/>
  <c r="N128" i="43"/>
  <c r="N127" i="43"/>
  <c r="N126" i="43"/>
  <c r="N123" i="43"/>
  <c r="N121" i="43"/>
  <c r="N120" i="43"/>
  <c r="N119" i="43"/>
  <c r="N118" i="43"/>
  <c r="N117" i="43"/>
  <c r="N116" i="43"/>
  <c r="N115" i="43"/>
  <c r="N114" i="43"/>
  <c r="N113" i="43"/>
  <c r="N112" i="43"/>
  <c r="N111" i="43"/>
  <c r="N110" i="43"/>
  <c r="N109" i="43"/>
  <c r="N108" i="43"/>
  <c r="N107" i="43"/>
  <c r="N160" i="43"/>
  <c r="N159" i="43"/>
  <c r="N155" i="43"/>
  <c r="N153" i="43"/>
  <c r="N139" i="43"/>
  <c r="N125" i="43"/>
  <c r="N124" i="43"/>
  <c r="N122" i="43"/>
  <c r="N99" i="43"/>
  <c r="N98" i="43"/>
  <c r="N96" i="43"/>
  <c r="N78" i="43"/>
  <c r="N77" i="43"/>
  <c r="N75" i="43"/>
  <c r="N106" i="43"/>
  <c r="N105" i="43"/>
  <c r="N104" i="43"/>
  <c r="N103" i="43"/>
  <c r="N102" i="43"/>
  <c r="N101" i="43"/>
  <c r="N100" i="43"/>
  <c r="N97" i="43"/>
  <c r="N95" i="43"/>
  <c r="N94" i="43"/>
  <c r="N93" i="43"/>
  <c r="N92" i="43"/>
  <c r="N91" i="43"/>
  <c r="N90" i="43"/>
  <c r="N89" i="43"/>
  <c r="N88" i="43"/>
  <c r="N87" i="43"/>
  <c r="N86" i="43"/>
  <c r="N85" i="43"/>
  <c r="N84" i="43"/>
  <c r="N83" i="43"/>
  <c r="N82" i="43"/>
  <c r="N81" i="43"/>
  <c r="N80" i="43"/>
  <c r="N79" i="43"/>
  <c r="N76" i="43"/>
  <c r="N74" i="43"/>
  <c r="N73" i="43"/>
  <c r="N72" i="43"/>
  <c r="N71" i="43"/>
  <c r="N70" i="43"/>
  <c r="N69" i="43"/>
  <c r="N68" i="43"/>
  <c r="N67" i="43"/>
  <c r="N66" i="43"/>
  <c r="N65" i="43"/>
  <c r="N64" i="43"/>
  <c r="N63" i="43"/>
  <c r="N62" i="43"/>
  <c r="N61" i="43"/>
  <c r="N60" i="43"/>
  <c r="N59" i="43"/>
  <c r="N58" i="43"/>
  <c r="N57" i="43"/>
  <c r="N56" i="43"/>
  <c r="N55" i="43"/>
  <c r="R155" i="43"/>
  <c r="R153" i="43"/>
  <c r="R124" i="43"/>
  <c r="R122" i="43"/>
  <c r="R164" i="43"/>
  <c r="R163" i="43"/>
  <c r="R162" i="43"/>
  <c r="R160" i="43"/>
  <c r="R159" i="43"/>
  <c r="R158" i="43"/>
  <c r="R157" i="43"/>
  <c r="R156" i="43"/>
  <c r="R154" i="43"/>
  <c r="R152" i="43"/>
  <c r="R151" i="43"/>
  <c r="R150" i="43"/>
  <c r="R149" i="43"/>
  <c r="R148" i="43"/>
  <c r="R147" i="43"/>
  <c r="R146" i="43"/>
  <c r="R144" i="43"/>
  <c r="R143" i="43"/>
  <c r="R140" i="43"/>
  <c r="R139" i="43"/>
  <c r="R138" i="43"/>
  <c r="R137" i="43"/>
  <c r="R136" i="43"/>
  <c r="R135" i="43"/>
  <c r="R134" i="43"/>
  <c r="R133" i="43"/>
  <c r="R132" i="43"/>
  <c r="R131" i="43"/>
  <c r="R130" i="43"/>
  <c r="R129" i="43"/>
  <c r="R128" i="43"/>
  <c r="R127" i="43"/>
  <c r="R126" i="43"/>
  <c r="R125" i="43"/>
  <c r="R123" i="43"/>
  <c r="R121" i="43"/>
  <c r="R120" i="43"/>
  <c r="R119" i="43"/>
  <c r="R118" i="43"/>
  <c r="R117" i="43"/>
  <c r="R116" i="43"/>
  <c r="R115" i="43"/>
  <c r="R114" i="43"/>
  <c r="R113" i="43"/>
  <c r="R112" i="43"/>
  <c r="R111" i="43"/>
  <c r="R110" i="43"/>
  <c r="R109" i="43"/>
  <c r="R108" i="43"/>
  <c r="R107" i="43"/>
  <c r="R106" i="43"/>
  <c r="R105" i="43"/>
  <c r="R104" i="43"/>
  <c r="R103" i="43"/>
  <c r="R102" i="43"/>
  <c r="R101" i="43"/>
  <c r="R100" i="43"/>
  <c r="R99" i="43"/>
  <c r="R97" i="43"/>
  <c r="R95" i="43"/>
  <c r="R94" i="43"/>
  <c r="R93" i="43"/>
  <c r="R92" i="43"/>
  <c r="R91" i="43"/>
  <c r="R90" i="43"/>
  <c r="R89" i="43"/>
  <c r="R88" i="43"/>
  <c r="R87" i="43"/>
  <c r="R86" i="43"/>
  <c r="R85" i="43"/>
  <c r="R84" i="43"/>
  <c r="R83" i="43"/>
  <c r="R82" i="43"/>
  <c r="R81" i="43"/>
  <c r="R80" i="43"/>
  <c r="R79" i="43"/>
  <c r="R78" i="43"/>
  <c r="R76" i="43"/>
  <c r="R74" i="43"/>
  <c r="R73" i="43"/>
  <c r="R72" i="43"/>
  <c r="R71" i="43"/>
  <c r="R70" i="43"/>
  <c r="R69" i="43"/>
  <c r="R68" i="43"/>
  <c r="R67" i="43"/>
  <c r="R66" i="43"/>
  <c r="R65" i="43"/>
  <c r="R64" i="43"/>
  <c r="R63" i="43"/>
  <c r="R62" i="43"/>
  <c r="R61" i="43"/>
  <c r="R60" i="43"/>
  <c r="R59" i="43"/>
  <c r="R58" i="43"/>
  <c r="R57" i="43"/>
  <c r="R56" i="43"/>
  <c r="R55" i="43"/>
  <c r="R98" i="43"/>
  <c r="R96" i="43"/>
  <c r="R77" i="43"/>
  <c r="R75" i="43"/>
  <c r="V164" i="43"/>
  <c r="V163" i="43"/>
  <c r="V162" i="43"/>
  <c r="V158" i="43"/>
  <c r="V157" i="43"/>
  <c r="V156" i="43"/>
  <c r="V154" i="43"/>
  <c r="V152" i="43"/>
  <c r="V151" i="43"/>
  <c r="V150" i="43"/>
  <c r="V149" i="43"/>
  <c r="V148" i="43"/>
  <c r="V147" i="43"/>
  <c r="V146" i="43"/>
  <c r="V144" i="43"/>
  <c r="V143" i="43"/>
  <c r="V140" i="43"/>
  <c r="V138" i="43"/>
  <c r="V137" i="43"/>
  <c r="V136" i="43"/>
  <c r="V135" i="43"/>
  <c r="V134" i="43"/>
  <c r="V133" i="43"/>
  <c r="V132" i="43"/>
  <c r="V131" i="43"/>
  <c r="V130" i="43"/>
  <c r="V129" i="43"/>
  <c r="V128" i="43"/>
  <c r="V127" i="43"/>
  <c r="V126" i="43"/>
  <c r="V123" i="43"/>
  <c r="V121" i="43"/>
  <c r="V120" i="43"/>
  <c r="V119" i="43"/>
  <c r="V118" i="43"/>
  <c r="V117" i="43"/>
  <c r="V116" i="43"/>
  <c r="V115" i="43"/>
  <c r="V114" i="43"/>
  <c r="V113" i="43"/>
  <c r="V112" i="43"/>
  <c r="V111" i="43"/>
  <c r="V110" i="43"/>
  <c r="V109" i="43"/>
  <c r="V108" i="43"/>
  <c r="V107" i="43"/>
  <c r="V160" i="43"/>
  <c r="V159" i="43"/>
  <c r="V155" i="43"/>
  <c r="V153" i="43"/>
  <c r="V139" i="43"/>
  <c r="V125" i="43"/>
  <c r="V124" i="43"/>
  <c r="V122" i="43"/>
  <c r="V99" i="43"/>
  <c r="V98" i="43"/>
  <c r="V96" i="43"/>
  <c r="V78" i="43"/>
  <c r="V77" i="43"/>
  <c r="V75" i="43"/>
  <c r="V106" i="43"/>
  <c r="V105" i="43"/>
  <c r="V104" i="43"/>
  <c r="V103" i="43"/>
  <c r="V102" i="43"/>
  <c r="V101" i="43"/>
  <c r="V100" i="43"/>
  <c r="V97" i="43"/>
  <c r="V95" i="43"/>
  <c r="V94" i="43"/>
  <c r="V93" i="43"/>
  <c r="V92" i="43"/>
  <c r="V91" i="43"/>
  <c r="V90" i="43"/>
  <c r="V89" i="43"/>
  <c r="V88" i="43"/>
  <c r="V87" i="43"/>
  <c r="V86" i="43"/>
  <c r="V85" i="43"/>
  <c r="V84" i="43"/>
  <c r="V83" i="43"/>
  <c r="V82" i="43"/>
  <c r="V81" i="43"/>
  <c r="V80" i="43"/>
  <c r="V79" i="43"/>
  <c r="V76" i="43"/>
  <c r="V74" i="43"/>
  <c r="V73" i="43"/>
  <c r="V72" i="43"/>
  <c r="V71" i="43"/>
  <c r="V70" i="43"/>
  <c r="V69" i="43"/>
  <c r="V68" i="43"/>
  <c r="V67" i="43"/>
  <c r="V66" i="43"/>
  <c r="V65" i="43"/>
  <c r="V64" i="43"/>
  <c r="V63" i="43"/>
  <c r="V62" i="43"/>
  <c r="V61" i="43"/>
  <c r="V60" i="43"/>
  <c r="V59" i="43"/>
  <c r="V58" i="43"/>
  <c r="V57" i="43"/>
  <c r="V56" i="43"/>
  <c r="V55" i="43"/>
  <c r="Z155" i="43"/>
  <c r="Z153" i="43"/>
  <c r="Z124" i="43"/>
  <c r="Z122" i="43"/>
  <c r="Z164" i="43"/>
  <c r="Z163" i="43"/>
  <c r="Z162" i="43"/>
  <c r="Z160" i="43"/>
  <c r="Z159" i="43"/>
  <c r="Z158" i="43"/>
  <c r="Z157" i="43"/>
  <c r="Z156" i="43"/>
  <c r="Z154" i="43"/>
  <c r="Z152" i="43"/>
  <c r="Z151" i="43"/>
  <c r="Z150" i="43"/>
  <c r="Z149" i="43"/>
  <c r="Z148" i="43"/>
  <c r="Z147" i="43"/>
  <c r="Z146" i="43"/>
  <c r="Z144" i="43"/>
  <c r="Z143" i="43"/>
  <c r="Z140" i="43"/>
  <c r="Z139" i="43"/>
  <c r="Z138" i="43"/>
  <c r="Z137" i="43"/>
  <c r="Z136" i="43"/>
  <c r="Z135" i="43"/>
  <c r="Z134" i="43"/>
  <c r="Z133" i="43"/>
  <c r="Z132" i="43"/>
  <c r="Z131" i="43"/>
  <c r="Z130" i="43"/>
  <c r="Z129" i="43"/>
  <c r="Z128" i="43"/>
  <c r="Z127" i="43"/>
  <c r="Z126" i="43"/>
  <c r="Z125" i="43"/>
  <c r="Z123" i="43"/>
  <c r="Z121" i="43"/>
  <c r="Z120" i="43"/>
  <c r="Z119" i="43"/>
  <c r="Z118" i="43"/>
  <c r="Z117" i="43"/>
  <c r="Z116" i="43"/>
  <c r="Z115" i="43"/>
  <c r="Z114" i="43"/>
  <c r="Z113" i="43"/>
  <c r="Z112" i="43"/>
  <c r="Z111" i="43"/>
  <c r="Z110" i="43"/>
  <c r="Z109" i="43"/>
  <c r="Z108" i="43"/>
  <c r="Z107" i="43"/>
  <c r="Z106" i="43"/>
  <c r="Z105" i="43"/>
  <c r="Z104" i="43"/>
  <c r="Z103" i="43"/>
  <c r="Z102" i="43"/>
  <c r="Z101" i="43"/>
  <c r="Z100" i="43"/>
  <c r="Z99" i="43"/>
  <c r="Z97" i="43"/>
  <c r="Z95" i="43"/>
  <c r="Z94" i="43"/>
  <c r="Z93" i="43"/>
  <c r="Z92" i="43"/>
  <c r="Z91" i="43"/>
  <c r="Z90" i="43"/>
  <c r="Z89" i="43"/>
  <c r="Z88" i="43"/>
  <c r="Z87" i="43"/>
  <c r="Z86" i="43"/>
  <c r="Z85" i="43"/>
  <c r="Z84" i="43"/>
  <c r="Z83" i="43"/>
  <c r="Z82" i="43"/>
  <c r="Z81" i="43"/>
  <c r="Z80" i="43"/>
  <c r="Z79" i="43"/>
  <c r="Z78" i="43"/>
  <c r="Z76" i="43"/>
  <c r="Z74" i="43"/>
  <c r="Z73" i="43"/>
  <c r="Z72" i="43"/>
  <c r="Z71" i="43"/>
  <c r="Z70" i="43"/>
  <c r="Z69" i="43"/>
  <c r="Z68" i="43"/>
  <c r="Z67" i="43"/>
  <c r="Z66" i="43"/>
  <c r="Z65" i="43"/>
  <c r="Z64" i="43"/>
  <c r="Z63" i="43"/>
  <c r="Z62" i="43"/>
  <c r="Z61" i="43"/>
  <c r="Z60" i="43"/>
  <c r="Z59" i="43"/>
  <c r="Z58" i="43"/>
  <c r="Z57" i="43"/>
  <c r="Z56" i="43"/>
  <c r="Z55" i="43"/>
  <c r="Z98" i="43"/>
  <c r="Z96" i="43"/>
  <c r="Z77" i="43"/>
  <c r="Z75" i="43"/>
  <c r="H11" i="43"/>
  <c r="P11" i="43"/>
  <c r="X11" i="43"/>
  <c r="E14" i="43"/>
  <c r="E36" i="43" s="1"/>
  <c r="I14" i="43"/>
  <c r="I36" i="43" s="1"/>
  <c r="J36" i="43" s="1"/>
  <c r="M14" i="43"/>
  <c r="M36" i="43" s="1"/>
  <c r="Q14" i="43"/>
  <c r="Q36" i="43" s="1"/>
  <c r="U14" i="43"/>
  <c r="U36" i="43" s="1"/>
  <c r="Y14" i="43"/>
  <c r="Y36" i="43" s="1"/>
  <c r="Z36" i="43" s="1"/>
  <c r="H15" i="43"/>
  <c r="P15" i="43"/>
  <c r="X15" i="43"/>
  <c r="H16" i="43"/>
  <c r="P16" i="43"/>
  <c r="X16" i="43"/>
  <c r="H17" i="43"/>
  <c r="P17" i="43"/>
  <c r="X17" i="43"/>
  <c r="H18" i="43"/>
  <c r="P18" i="43"/>
  <c r="X18" i="43"/>
  <c r="H19" i="43"/>
  <c r="P19" i="43"/>
  <c r="X19" i="43"/>
  <c r="H21" i="43"/>
  <c r="P21" i="43"/>
  <c r="X21" i="43"/>
  <c r="H22" i="43"/>
  <c r="P22" i="43"/>
  <c r="X22" i="43"/>
  <c r="H23" i="43"/>
  <c r="P23" i="43"/>
  <c r="X23" i="43"/>
  <c r="H24" i="43"/>
  <c r="P24" i="43"/>
  <c r="X24" i="43"/>
  <c r="H25" i="43"/>
  <c r="P25" i="43"/>
  <c r="X25" i="43"/>
  <c r="H26" i="43"/>
  <c r="P26" i="43"/>
  <c r="X26" i="43"/>
  <c r="H27" i="43"/>
  <c r="P27" i="43"/>
  <c r="X27" i="43"/>
  <c r="H28" i="43"/>
  <c r="P28" i="43"/>
  <c r="X28" i="43"/>
  <c r="H29" i="43"/>
  <c r="P29" i="43"/>
  <c r="X29" i="43"/>
  <c r="H30" i="43"/>
  <c r="P30" i="43"/>
  <c r="X30" i="43"/>
  <c r="H31" i="43"/>
  <c r="P31" i="43"/>
  <c r="X31" i="43"/>
  <c r="H32" i="43"/>
  <c r="P32" i="43"/>
  <c r="X32" i="43"/>
  <c r="H33" i="43"/>
  <c r="P33" i="43"/>
  <c r="X33" i="43"/>
  <c r="H37" i="43"/>
  <c r="P37" i="43"/>
  <c r="X37" i="43"/>
  <c r="H38" i="43"/>
  <c r="P38" i="43"/>
  <c r="X38" i="43"/>
  <c r="H39" i="43"/>
  <c r="P39" i="43"/>
  <c r="X39" i="43"/>
  <c r="H41" i="43"/>
  <c r="P41" i="43"/>
  <c r="X41" i="43"/>
  <c r="H42" i="43"/>
  <c r="P42" i="43"/>
  <c r="X42" i="43"/>
  <c r="H43" i="43"/>
  <c r="P43" i="43"/>
  <c r="X43" i="43"/>
  <c r="H44" i="43"/>
  <c r="P44" i="43"/>
  <c r="X44" i="43"/>
  <c r="H45" i="43"/>
  <c r="P45" i="43"/>
  <c r="X45" i="43"/>
  <c r="H46" i="43"/>
  <c r="P46" i="43"/>
  <c r="X46" i="43"/>
  <c r="H47" i="43"/>
  <c r="P47" i="43"/>
  <c r="X47" i="43"/>
  <c r="H48" i="43"/>
  <c r="P48" i="43"/>
  <c r="X48" i="43"/>
  <c r="H49" i="43"/>
  <c r="P49" i="43"/>
  <c r="X49" i="43"/>
  <c r="H50" i="43"/>
  <c r="P50" i="43"/>
  <c r="X50" i="43"/>
  <c r="H51" i="43"/>
  <c r="P51" i="43"/>
  <c r="X51" i="43"/>
  <c r="H52" i="43"/>
  <c r="P52" i="43"/>
  <c r="X52" i="43"/>
  <c r="H53" i="43"/>
  <c r="P53" i="43"/>
  <c r="X53" i="43"/>
  <c r="H54" i="43"/>
  <c r="P54" i="43"/>
  <c r="X54" i="43"/>
  <c r="J55" i="43"/>
  <c r="X55" i="43"/>
  <c r="H56" i="43"/>
  <c r="X56" i="43"/>
  <c r="H57" i="43"/>
  <c r="X57" i="43"/>
  <c r="H58" i="43"/>
  <c r="X58" i="43"/>
  <c r="H59" i="43"/>
  <c r="X59" i="43"/>
  <c r="H60" i="43"/>
  <c r="X60" i="43"/>
  <c r="H61" i="43"/>
  <c r="X61" i="43"/>
  <c r="H62" i="43"/>
  <c r="X62" i="43"/>
  <c r="H63" i="43"/>
  <c r="X63" i="43"/>
  <c r="H64" i="43"/>
  <c r="X64" i="43"/>
  <c r="H65" i="43"/>
  <c r="X65" i="43"/>
  <c r="H66" i="43"/>
  <c r="X66" i="43"/>
  <c r="H67" i="43"/>
  <c r="X67" i="43"/>
  <c r="L68" i="43"/>
  <c r="L69" i="43"/>
  <c r="L70" i="43"/>
  <c r="L71" i="43"/>
  <c r="AD9" i="42"/>
  <c r="AD8" i="42"/>
  <c r="AD7" i="42"/>
  <c r="AD6" i="42"/>
  <c r="AD5" i="42"/>
  <c r="AD4" i="42"/>
  <c r="AD3" i="42"/>
  <c r="AB3" i="42"/>
  <c r="AB4" i="42"/>
  <c r="AB5" i="42"/>
  <c r="AB6" i="42"/>
  <c r="AB7" i="42"/>
  <c r="AB8" i="42"/>
  <c r="AB9" i="42"/>
  <c r="D10" i="42"/>
  <c r="H10" i="42"/>
  <c r="L10" i="42"/>
  <c r="P10" i="42"/>
  <c r="T10" i="42"/>
  <c r="X10" i="42"/>
  <c r="F11" i="42"/>
  <c r="N11" i="42"/>
  <c r="V11" i="42"/>
  <c r="D13" i="42"/>
  <c r="H13" i="42"/>
  <c r="L13" i="42"/>
  <c r="P13" i="42"/>
  <c r="T13" i="42"/>
  <c r="X13" i="42"/>
  <c r="F15" i="42"/>
  <c r="N15" i="42"/>
  <c r="V15" i="42"/>
  <c r="F16" i="42"/>
  <c r="N16" i="42"/>
  <c r="V16" i="42"/>
  <c r="F17" i="42"/>
  <c r="N17" i="42"/>
  <c r="V17" i="42"/>
  <c r="F18" i="42"/>
  <c r="N18" i="42"/>
  <c r="V18" i="42"/>
  <c r="F19" i="42"/>
  <c r="N19" i="42"/>
  <c r="V19" i="42"/>
  <c r="D20" i="42"/>
  <c r="H20" i="42"/>
  <c r="L20" i="42"/>
  <c r="P20" i="42"/>
  <c r="T20" i="42"/>
  <c r="X20" i="42"/>
  <c r="F21" i="42"/>
  <c r="N21" i="42"/>
  <c r="V21" i="42"/>
  <c r="F22" i="42"/>
  <c r="N22" i="42"/>
  <c r="V22" i="42"/>
  <c r="F23" i="42"/>
  <c r="N23" i="42"/>
  <c r="V23" i="42"/>
  <c r="F24" i="42"/>
  <c r="N24" i="42"/>
  <c r="V24" i="42"/>
  <c r="F25" i="42"/>
  <c r="N25" i="42"/>
  <c r="V25" i="42"/>
  <c r="F26" i="42"/>
  <c r="N26" i="42"/>
  <c r="V26" i="42"/>
  <c r="F27" i="42"/>
  <c r="N27" i="42"/>
  <c r="V27" i="42"/>
  <c r="F28" i="42"/>
  <c r="N28" i="42"/>
  <c r="V28" i="42"/>
  <c r="F29" i="42"/>
  <c r="N29" i="42"/>
  <c r="V29" i="42"/>
  <c r="F30" i="42"/>
  <c r="N30" i="42"/>
  <c r="V30" i="42"/>
  <c r="F31" i="42"/>
  <c r="N31" i="42"/>
  <c r="V31" i="42"/>
  <c r="F32" i="42"/>
  <c r="N32" i="42"/>
  <c r="V32" i="42"/>
  <c r="F33" i="42"/>
  <c r="N33" i="42"/>
  <c r="V33" i="42"/>
  <c r="D34" i="42"/>
  <c r="H34" i="42"/>
  <c r="L34" i="42"/>
  <c r="P34" i="42"/>
  <c r="T34" i="42"/>
  <c r="X34" i="42"/>
  <c r="D35" i="42"/>
  <c r="H35" i="42"/>
  <c r="L35" i="42"/>
  <c r="P35" i="42"/>
  <c r="T35" i="42"/>
  <c r="X35" i="42"/>
  <c r="F37" i="42"/>
  <c r="N37" i="42"/>
  <c r="V37" i="42"/>
  <c r="F38" i="42"/>
  <c r="N38" i="42"/>
  <c r="V38" i="42"/>
  <c r="F39" i="42"/>
  <c r="N39" i="42"/>
  <c r="V39" i="42"/>
  <c r="L40" i="42"/>
  <c r="P40" i="42"/>
  <c r="T40" i="42"/>
  <c r="F41" i="42"/>
  <c r="N41" i="42"/>
  <c r="V41" i="42"/>
  <c r="F42" i="42"/>
  <c r="N42" i="42"/>
  <c r="V42" i="42"/>
  <c r="F43" i="42"/>
  <c r="N43" i="42"/>
  <c r="V43" i="42"/>
  <c r="F44" i="42"/>
  <c r="N44" i="42"/>
  <c r="V44" i="42"/>
  <c r="F45" i="42"/>
  <c r="N45" i="42"/>
  <c r="V45" i="42"/>
  <c r="F46" i="42"/>
  <c r="N46" i="42"/>
  <c r="V46" i="42"/>
  <c r="F47" i="42"/>
  <c r="N47" i="42"/>
  <c r="V47" i="42"/>
  <c r="F48" i="42"/>
  <c r="N48" i="42"/>
  <c r="V48" i="42"/>
  <c r="F49" i="42"/>
  <c r="N49" i="42"/>
  <c r="V49" i="42"/>
  <c r="F50" i="42"/>
  <c r="N50" i="42"/>
  <c r="V50" i="42"/>
  <c r="F51" i="42"/>
  <c r="N51" i="42"/>
  <c r="V51" i="42"/>
  <c r="F52" i="42"/>
  <c r="N52" i="42"/>
  <c r="V52" i="42"/>
  <c r="F53" i="42"/>
  <c r="N53" i="42"/>
  <c r="V53" i="42"/>
  <c r="F54" i="42"/>
  <c r="N54" i="42"/>
  <c r="V54" i="42"/>
  <c r="F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T69" i="42"/>
  <c r="T70" i="42"/>
  <c r="D164" i="42"/>
  <c r="D163" i="42"/>
  <c r="D162" i="42"/>
  <c r="D158" i="42"/>
  <c r="D157" i="42"/>
  <c r="D156" i="42"/>
  <c r="D154" i="42"/>
  <c r="D152" i="42"/>
  <c r="D151" i="42"/>
  <c r="D150" i="42"/>
  <c r="D149" i="42"/>
  <c r="D148" i="42"/>
  <c r="D147" i="42"/>
  <c r="D146" i="42"/>
  <c r="D144" i="42"/>
  <c r="D143" i="42"/>
  <c r="D140" i="42"/>
  <c r="D160" i="42"/>
  <c r="D159" i="42"/>
  <c r="D139" i="42"/>
  <c r="D125" i="42"/>
  <c r="D155" i="42"/>
  <c r="D153" i="42"/>
  <c r="D124" i="42"/>
  <c r="D138" i="42"/>
  <c r="D137" i="42"/>
  <c r="D136" i="42"/>
  <c r="D135" i="42"/>
  <c r="D134" i="42"/>
  <c r="D133" i="42"/>
  <c r="D132" i="42"/>
  <c r="D131" i="42"/>
  <c r="D130" i="42"/>
  <c r="D129" i="42"/>
  <c r="D128" i="42"/>
  <c r="D127" i="42"/>
  <c r="D126" i="42"/>
  <c r="D123" i="42"/>
  <c r="D106" i="42"/>
  <c r="D105" i="42"/>
  <c r="D104" i="42"/>
  <c r="D103" i="42"/>
  <c r="D102" i="42"/>
  <c r="D101" i="42"/>
  <c r="D100" i="42"/>
  <c r="D97" i="42"/>
  <c r="D95" i="42"/>
  <c r="D94" i="42"/>
  <c r="D93" i="42"/>
  <c r="D92" i="42"/>
  <c r="D91" i="42"/>
  <c r="D90" i="42"/>
  <c r="D89" i="42"/>
  <c r="D88" i="42"/>
  <c r="D87" i="42"/>
  <c r="D86" i="42"/>
  <c r="D85" i="42"/>
  <c r="D84" i="42"/>
  <c r="D83" i="42"/>
  <c r="D82" i="42"/>
  <c r="D81" i="42"/>
  <c r="D80" i="42"/>
  <c r="D79" i="42"/>
  <c r="D76" i="42"/>
  <c r="D74" i="42"/>
  <c r="D73" i="42"/>
  <c r="D72" i="42"/>
  <c r="D122" i="42"/>
  <c r="D99" i="42"/>
  <c r="D78" i="42"/>
  <c r="D121" i="42"/>
  <c r="D120" i="42"/>
  <c r="D119" i="42"/>
  <c r="D118" i="42"/>
  <c r="D117" i="42"/>
  <c r="D116" i="42"/>
  <c r="D115" i="42"/>
  <c r="D114" i="42"/>
  <c r="D113" i="42"/>
  <c r="D112" i="42"/>
  <c r="D111" i="42"/>
  <c r="D110" i="42"/>
  <c r="D109" i="42"/>
  <c r="D108" i="42"/>
  <c r="D107" i="42"/>
  <c r="D98" i="42"/>
  <c r="D96" i="42"/>
  <c r="D77" i="42"/>
  <c r="D75" i="42"/>
  <c r="H155" i="42"/>
  <c r="H153" i="42"/>
  <c r="H160" i="42"/>
  <c r="H159" i="42"/>
  <c r="H139" i="42"/>
  <c r="H125" i="42"/>
  <c r="H164" i="42"/>
  <c r="H163" i="42"/>
  <c r="H162" i="42"/>
  <c r="H158" i="42"/>
  <c r="H157" i="42"/>
  <c r="H156" i="42"/>
  <c r="H154" i="42"/>
  <c r="H152" i="42"/>
  <c r="H151" i="42"/>
  <c r="H150" i="42"/>
  <c r="H149" i="42"/>
  <c r="H148" i="42"/>
  <c r="H147" i="42"/>
  <c r="H146" i="42"/>
  <c r="H144" i="42"/>
  <c r="H143" i="42"/>
  <c r="H140" i="42"/>
  <c r="H121" i="42"/>
  <c r="H120" i="42"/>
  <c r="H119" i="42"/>
  <c r="H118" i="42"/>
  <c r="H117" i="42"/>
  <c r="H116" i="42"/>
  <c r="H115" i="42"/>
  <c r="H114" i="42"/>
  <c r="H113" i="42"/>
  <c r="H112" i="42"/>
  <c r="H111" i="42"/>
  <c r="H110" i="42"/>
  <c r="H109" i="42"/>
  <c r="H108" i="42"/>
  <c r="H107" i="42"/>
  <c r="H124" i="42"/>
  <c r="H98" i="42"/>
  <c r="H96" i="42"/>
  <c r="H77" i="42"/>
  <c r="H75" i="42"/>
  <c r="H138" i="42"/>
  <c r="H137" i="42"/>
  <c r="H136" i="42"/>
  <c r="H135" i="42"/>
  <c r="H134" i="42"/>
  <c r="H133" i="42"/>
  <c r="H132" i="42"/>
  <c r="H131" i="42"/>
  <c r="H130" i="42"/>
  <c r="H129" i="42"/>
  <c r="H128" i="42"/>
  <c r="H127" i="42"/>
  <c r="H126" i="42"/>
  <c r="H123" i="42"/>
  <c r="H99" i="42"/>
  <c r="H78" i="42"/>
  <c r="H122" i="42"/>
  <c r="H106" i="42"/>
  <c r="H105" i="42"/>
  <c r="H104" i="42"/>
  <c r="H103" i="42"/>
  <c r="H102" i="42"/>
  <c r="H101" i="42"/>
  <c r="H100" i="42"/>
  <c r="H97" i="42"/>
  <c r="H95" i="42"/>
  <c r="H94" i="42"/>
  <c r="H93" i="42"/>
  <c r="H92" i="42"/>
  <c r="H91" i="42"/>
  <c r="H90" i="42"/>
  <c r="H89" i="42"/>
  <c r="H88" i="42"/>
  <c r="H87" i="42"/>
  <c r="H86" i="42"/>
  <c r="H85" i="42"/>
  <c r="H84" i="42"/>
  <c r="H83" i="42"/>
  <c r="H82" i="42"/>
  <c r="H81" i="42"/>
  <c r="H80" i="42"/>
  <c r="H79" i="42"/>
  <c r="H76" i="42"/>
  <c r="H74" i="42"/>
  <c r="H73" i="42"/>
  <c r="H72" i="42"/>
  <c r="H71" i="42"/>
  <c r="H70" i="42"/>
  <c r="H69" i="42"/>
  <c r="L164" i="42"/>
  <c r="L163" i="42"/>
  <c r="L162" i="42"/>
  <c r="L158" i="42"/>
  <c r="L157" i="42"/>
  <c r="L156" i="42"/>
  <c r="L154" i="42"/>
  <c r="L152" i="42"/>
  <c r="L151" i="42"/>
  <c r="L150" i="42"/>
  <c r="L149" i="42"/>
  <c r="L148" i="42"/>
  <c r="L147" i="42"/>
  <c r="L146" i="42"/>
  <c r="L144" i="42"/>
  <c r="L143" i="42"/>
  <c r="L140" i="42"/>
  <c r="L160" i="42"/>
  <c r="L159" i="42"/>
  <c r="L139" i="42"/>
  <c r="L125" i="42"/>
  <c r="L155" i="42"/>
  <c r="L153" i="42"/>
  <c r="L122" i="42"/>
  <c r="L121" i="42"/>
  <c r="L120" i="42"/>
  <c r="L119" i="42"/>
  <c r="L118" i="42"/>
  <c r="L117" i="42"/>
  <c r="L116" i="42"/>
  <c r="L115" i="42"/>
  <c r="L114" i="42"/>
  <c r="L113" i="42"/>
  <c r="L112" i="42"/>
  <c r="L111" i="42"/>
  <c r="L110" i="42"/>
  <c r="L109" i="42"/>
  <c r="L108" i="42"/>
  <c r="L107" i="42"/>
  <c r="L106" i="42"/>
  <c r="L105" i="42"/>
  <c r="L104" i="42"/>
  <c r="L103" i="42"/>
  <c r="L102" i="42"/>
  <c r="L101" i="42"/>
  <c r="L100" i="42"/>
  <c r="L97" i="42"/>
  <c r="L95" i="42"/>
  <c r="L94" i="42"/>
  <c r="L93" i="42"/>
  <c r="L92" i="42"/>
  <c r="L91" i="42"/>
  <c r="L90" i="42"/>
  <c r="L89" i="42"/>
  <c r="L88" i="42"/>
  <c r="L87" i="42"/>
  <c r="L86" i="42"/>
  <c r="L85" i="42"/>
  <c r="L84" i="42"/>
  <c r="L83" i="42"/>
  <c r="L82" i="42"/>
  <c r="L81" i="42"/>
  <c r="L80" i="42"/>
  <c r="L79" i="42"/>
  <c r="L76" i="42"/>
  <c r="L74" i="42"/>
  <c r="L73" i="42"/>
  <c r="L72" i="42"/>
  <c r="L124" i="42"/>
  <c r="L99" i="42"/>
  <c r="L78" i="42"/>
  <c r="L138" i="42"/>
  <c r="L137" i="42"/>
  <c r="L136" i="42"/>
  <c r="L135" i="42"/>
  <c r="L134" i="42"/>
  <c r="L133" i="42"/>
  <c r="L132" i="42"/>
  <c r="L131" i="42"/>
  <c r="L130" i="42"/>
  <c r="L129" i="42"/>
  <c r="L128" i="42"/>
  <c r="L127" i="42"/>
  <c r="L126" i="42"/>
  <c r="L123" i="42"/>
  <c r="L98" i="42"/>
  <c r="L96" i="42"/>
  <c r="L77" i="42"/>
  <c r="L75" i="42"/>
  <c r="P155" i="42"/>
  <c r="P153" i="42"/>
  <c r="P160" i="42"/>
  <c r="P159" i="42"/>
  <c r="P139" i="42"/>
  <c r="P125" i="42"/>
  <c r="P164" i="42"/>
  <c r="P163" i="42"/>
  <c r="P162" i="42"/>
  <c r="P158" i="42"/>
  <c r="P157" i="42"/>
  <c r="P156" i="42"/>
  <c r="P154" i="42"/>
  <c r="P152" i="42"/>
  <c r="P151" i="42"/>
  <c r="P150" i="42"/>
  <c r="P149" i="42"/>
  <c r="P148" i="42"/>
  <c r="P147" i="42"/>
  <c r="P146" i="42"/>
  <c r="P144" i="42"/>
  <c r="P143" i="42"/>
  <c r="P140" i="42"/>
  <c r="P138" i="42"/>
  <c r="P137" i="42"/>
  <c r="P136" i="42"/>
  <c r="P135" i="42"/>
  <c r="P134" i="42"/>
  <c r="P133" i="42"/>
  <c r="P132" i="42"/>
  <c r="P131" i="42"/>
  <c r="P130" i="42"/>
  <c r="P129" i="42"/>
  <c r="P128" i="42"/>
  <c r="P127" i="42"/>
  <c r="P126" i="42"/>
  <c r="P123" i="42"/>
  <c r="P122" i="42"/>
  <c r="P98" i="42"/>
  <c r="P96" i="42"/>
  <c r="P77" i="42"/>
  <c r="P75" i="42"/>
  <c r="P121" i="42"/>
  <c r="P120" i="42"/>
  <c r="P119" i="42"/>
  <c r="P118" i="42"/>
  <c r="P117" i="42"/>
  <c r="P116" i="42"/>
  <c r="P115" i="42"/>
  <c r="P114" i="42"/>
  <c r="P113" i="42"/>
  <c r="P112" i="42"/>
  <c r="P111" i="42"/>
  <c r="P110" i="42"/>
  <c r="P109" i="42"/>
  <c r="P108" i="42"/>
  <c r="P107" i="42"/>
  <c r="P99" i="42"/>
  <c r="P78" i="42"/>
  <c r="P124" i="42"/>
  <c r="P106" i="42"/>
  <c r="P105" i="42"/>
  <c r="P104" i="42"/>
  <c r="P103" i="42"/>
  <c r="P102" i="42"/>
  <c r="P101" i="42"/>
  <c r="P100" i="42"/>
  <c r="P97" i="42"/>
  <c r="P95" i="42"/>
  <c r="P94" i="42"/>
  <c r="P93" i="42"/>
  <c r="P92" i="42"/>
  <c r="P91" i="42"/>
  <c r="P90" i="42"/>
  <c r="P89" i="42"/>
  <c r="P88" i="42"/>
  <c r="P87" i="42"/>
  <c r="P86" i="42"/>
  <c r="P85" i="42"/>
  <c r="P84" i="42"/>
  <c r="P83" i="42"/>
  <c r="P82" i="42"/>
  <c r="P81" i="42"/>
  <c r="P80" i="42"/>
  <c r="P79" i="42"/>
  <c r="P76" i="42"/>
  <c r="P74" i="42"/>
  <c r="P73" i="42"/>
  <c r="P72" i="42"/>
  <c r="P71" i="42"/>
  <c r="P70" i="42"/>
  <c r="P69" i="42"/>
  <c r="T164" i="42"/>
  <c r="T163" i="42"/>
  <c r="T162" i="42"/>
  <c r="T158" i="42"/>
  <c r="T157" i="42"/>
  <c r="T156" i="42"/>
  <c r="T154" i="42"/>
  <c r="T152" i="42"/>
  <c r="T151" i="42"/>
  <c r="T150" i="42"/>
  <c r="T149" i="42"/>
  <c r="T148" i="42"/>
  <c r="T147" i="42"/>
  <c r="T146" i="42"/>
  <c r="T144" i="42"/>
  <c r="T143" i="42"/>
  <c r="T140" i="42"/>
  <c r="T160" i="42"/>
  <c r="T159" i="42"/>
  <c r="T139" i="42"/>
  <c r="T125" i="42"/>
  <c r="T155" i="42"/>
  <c r="T153" i="42"/>
  <c r="T124" i="42"/>
  <c r="T138" i="42"/>
  <c r="T137" i="42"/>
  <c r="T136" i="42"/>
  <c r="T135" i="42"/>
  <c r="T134" i="42"/>
  <c r="T133" i="42"/>
  <c r="T132" i="42"/>
  <c r="T131" i="42"/>
  <c r="T130" i="42"/>
  <c r="T129" i="42"/>
  <c r="T128" i="42"/>
  <c r="T127" i="42"/>
  <c r="T126" i="42"/>
  <c r="T123" i="42"/>
  <c r="T106" i="42"/>
  <c r="T105" i="42"/>
  <c r="T104" i="42"/>
  <c r="T103" i="42"/>
  <c r="T102" i="42"/>
  <c r="T101" i="42"/>
  <c r="T100" i="42"/>
  <c r="T97" i="42"/>
  <c r="T95" i="42"/>
  <c r="T94" i="42"/>
  <c r="T93" i="42"/>
  <c r="T92" i="42"/>
  <c r="T91" i="42"/>
  <c r="T90" i="42"/>
  <c r="T89" i="42"/>
  <c r="T88" i="42"/>
  <c r="T87" i="42"/>
  <c r="T86" i="42"/>
  <c r="T85" i="42"/>
  <c r="T84" i="42"/>
  <c r="T83" i="42"/>
  <c r="T82" i="42"/>
  <c r="T81" i="42"/>
  <c r="T80" i="42"/>
  <c r="T79" i="42"/>
  <c r="T76" i="42"/>
  <c r="T74" i="42"/>
  <c r="T73" i="42"/>
  <c r="T72" i="42"/>
  <c r="T122" i="42"/>
  <c r="T99" i="42"/>
  <c r="T78" i="42"/>
  <c r="T121" i="42"/>
  <c r="T120" i="42"/>
  <c r="T119" i="42"/>
  <c r="T118" i="42"/>
  <c r="T117" i="42"/>
  <c r="T116" i="42"/>
  <c r="T115" i="42"/>
  <c r="T114" i="42"/>
  <c r="T113" i="42"/>
  <c r="T112" i="42"/>
  <c r="T111" i="42"/>
  <c r="T110" i="42"/>
  <c r="T109" i="42"/>
  <c r="T108" i="42"/>
  <c r="T107" i="42"/>
  <c r="T98" i="42"/>
  <c r="T96" i="42"/>
  <c r="T77" i="42"/>
  <c r="T75" i="42"/>
  <c r="X155" i="42"/>
  <c r="X153" i="42"/>
  <c r="X160" i="42"/>
  <c r="X159" i="42"/>
  <c r="X139" i="42"/>
  <c r="X125" i="42"/>
  <c r="X164" i="42"/>
  <c r="X163" i="42"/>
  <c r="X162" i="42"/>
  <c r="X158" i="42"/>
  <c r="X157" i="42"/>
  <c r="X156" i="42"/>
  <c r="X154" i="42"/>
  <c r="X152" i="42"/>
  <c r="X151" i="42"/>
  <c r="X150" i="42"/>
  <c r="X149" i="42"/>
  <c r="X148" i="42"/>
  <c r="X147" i="42"/>
  <c r="X146" i="42"/>
  <c r="X144" i="42"/>
  <c r="X143" i="42"/>
  <c r="X140" i="42"/>
  <c r="X121" i="42"/>
  <c r="X120" i="42"/>
  <c r="X119" i="42"/>
  <c r="X118" i="42"/>
  <c r="X117" i="42"/>
  <c r="X116" i="42"/>
  <c r="X115" i="42"/>
  <c r="X114" i="42"/>
  <c r="X113" i="42"/>
  <c r="X112" i="42"/>
  <c r="X111" i="42"/>
  <c r="X110" i="42"/>
  <c r="X109" i="42"/>
  <c r="X108" i="42"/>
  <c r="X107" i="42"/>
  <c r="X124" i="42"/>
  <c r="X98" i="42"/>
  <c r="X96" i="42"/>
  <c r="X77" i="42"/>
  <c r="X75" i="42"/>
  <c r="X138" i="42"/>
  <c r="X137" i="42"/>
  <c r="X136" i="42"/>
  <c r="X135" i="42"/>
  <c r="X134" i="42"/>
  <c r="X133" i="42"/>
  <c r="X132" i="42"/>
  <c r="X131" i="42"/>
  <c r="X130" i="42"/>
  <c r="X129" i="42"/>
  <c r="X128" i="42"/>
  <c r="X127" i="42"/>
  <c r="X126" i="42"/>
  <c r="X123" i="42"/>
  <c r="X99" i="42"/>
  <c r="X78" i="42"/>
  <c r="X122" i="42"/>
  <c r="X106" i="42"/>
  <c r="X105" i="42"/>
  <c r="X104" i="42"/>
  <c r="X103" i="42"/>
  <c r="X102" i="42"/>
  <c r="X101" i="42"/>
  <c r="X100" i="42"/>
  <c r="X97" i="42"/>
  <c r="X95" i="42"/>
  <c r="X94" i="42"/>
  <c r="X93" i="42"/>
  <c r="X92" i="42"/>
  <c r="X91" i="42"/>
  <c r="X90" i="42"/>
  <c r="X89" i="42"/>
  <c r="X88" i="42"/>
  <c r="X87" i="42"/>
  <c r="X86" i="42"/>
  <c r="X85" i="42"/>
  <c r="X84" i="42"/>
  <c r="X83" i="42"/>
  <c r="X82" i="42"/>
  <c r="X81" i="42"/>
  <c r="X80" i="42"/>
  <c r="X79" i="42"/>
  <c r="X76" i="42"/>
  <c r="X74" i="42"/>
  <c r="X73" i="42"/>
  <c r="X72" i="42"/>
  <c r="X71" i="42"/>
  <c r="X70" i="42"/>
  <c r="X69" i="42"/>
  <c r="AA10" i="42"/>
  <c r="AB10" i="42" s="1"/>
  <c r="D11" i="42"/>
  <c r="L11" i="42"/>
  <c r="T11" i="42"/>
  <c r="C14" i="42"/>
  <c r="G14" i="42"/>
  <c r="G36" i="42" s="1"/>
  <c r="K14" i="42"/>
  <c r="K36" i="42" s="1"/>
  <c r="O14" i="42"/>
  <c r="O36" i="42" s="1"/>
  <c r="P36" i="42" s="1"/>
  <c r="S14" i="42"/>
  <c r="S36" i="42" s="1"/>
  <c r="T36" i="42" s="1"/>
  <c r="W14" i="42"/>
  <c r="W36" i="42" s="1"/>
  <c r="D15" i="42"/>
  <c r="L15" i="42"/>
  <c r="T15" i="42"/>
  <c r="D16" i="42"/>
  <c r="L16" i="42"/>
  <c r="T16" i="42"/>
  <c r="D17" i="42"/>
  <c r="L17" i="42"/>
  <c r="T17" i="42"/>
  <c r="D18" i="42"/>
  <c r="L18" i="42"/>
  <c r="T18" i="42"/>
  <c r="D19" i="42"/>
  <c r="L19" i="42"/>
  <c r="T19" i="42"/>
  <c r="AA20" i="42"/>
  <c r="AC20" i="42" s="1"/>
  <c r="D21" i="42"/>
  <c r="L21" i="42"/>
  <c r="T21" i="42"/>
  <c r="D22" i="42"/>
  <c r="L22" i="42"/>
  <c r="T22" i="42"/>
  <c r="D23" i="42"/>
  <c r="L23" i="42"/>
  <c r="T23" i="42"/>
  <c r="D24" i="42"/>
  <c r="L24" i="42"/>
  <c r="T24" i="42"/>
  <c r="D25" i="42"/>
  <c r="L25" i="42"/>
  <c r="T25" i="42"/>
  <c r="D26" i="42"/>
  <c r="L26" i="42"/>
  <c r="T26" i="42"/>
  <c r="D27" i="42"/>
  <c r="L27" i="42"/>
  <c r="T27" i="42"/>
  <c r="D28" i="42"/>
  <c r="L28" i="42"/>
  <c r="T28" i="42"/>
  <c r="D29" i="42"/>
  <c r="L29" i="42"/>
  <c r="T29" i="42"/>
  <c r="D30" i="42"/>
  <c r="L30" i="42"/>
  <c r="T30" i="42"/>
  <c r="D31" i="42"/>
  <c r="L31" i="42"/>
  <c r="T31" i="42"/>
  <c r="D32" i="42"/>
  <c r="L32" i="42"/>
  <c r="T32" i="42"/>
  <c r="D33" i="42"/>
  <c r="L33" i="42"/>
  <c r="T33" i="42"/>
  <c r="D37" i="42"/>
  <c r="L37" i="42"/>
  <c r="T37" i="42"/>
  <c r="D38" i="42"/>
  <c r="L38" i="42"/>
  <c r="T38" i="42"/>
  <c r="D39" i="42"/>
  <c r="L39" i="42"/>
  <c r="T39" i="42"/>
  <c r="AA40" i="42"/>
  <c r="AC40" i="42" s="1"/>
  <c r="D41" i="42"/>
  <c r="L41" i="42"/>
  <c r="T41" i="42"/>
  <c r="D42" i="42"/>
  <c r="L42" i="42"/>
  <c r="T42" i="42"/>
  <c r="D43" i="42"/>
  <c r="L43" i="42"/>
  <c r="T43" i="42"/>
  <c r="D44" i="42"/>
  <c r="L44" i="42"/>
  <c r="T44" i="42"/>
  <c r="D45" i="42"/>
  <c r="L45" i="42"/>
  <c r="T45" i="42"/>
  <c r="D46" i="42"/>
  <c r="L46" i="42"/>
  <c r="T46" i="42"/>
  <c r="D47" i="42"/>
  <c r="L47" i="42"/>
  <c r="T47" i="42"/>
  <c r="D48" i="42"/>
  <c r="L48" i="42"/>
  <c r="T48" i="42"/>
  <c r="D49" i="42"/>
  <c r="L49" i="42"/>
  <c r="T49" i="42"/>
  <c r="D50" i="42"/>
  <c r="L50" i="42"/>
  <c r="T50" i="42"/>
  <c r="D51" i="42"/>
  <c r="L51" i="42"/>
  <c r="T51" i="42"/>
  <c r="D52" i="42"/>
  <c r="L52" i="42"/>
  <c r="T52" i="42"/>
  <c r="D53" i="42"/>
  <c r="L53" i="42"/>
  <c r="T53" i="42"/>
  <c r="D54" i="42"/>
  <c r="L54" i="42"/>
  <c r="T54" i="42"/>
  <c r="D55" i="42"/>
  <c r="L55" i="42"/>
  <c r="X55" i="42"/>
  <c r="H56" i="42"/>
  <c r="X56" i="42"/>
  <c r="H57" i="42"/>
  <c r="X57" i="42"/>
  <c r="H58" i="42"/>
  <c r="X58" i="42"/>
  <c r="H59" i="42"/>
  <c r="X59" i="42"/>
  <c r="H60" i="42"/>
  <c r="X60" i="42"/>
  <c r="H61" i="42"/>
  <c r="X61" i="42"/>
  <c r="H62" i="42"/>
  <c r="X62" i="42"/>
  <c r="H63" i="42"/>
  <c r="X63" i="42"/>
  <c r="H64" i="42"/>
  <c r="X64" i="42"/>
  <c r="H65" i="42"/>
  <c r="X65" i="42"/>
  <c r="H66" i="42"/>
  <c r="X66" i="42"/>
  <c r="H67" i="42"/>
  <c r="X67" i="42"/>
  <c r="H68" i="42"/>
  <c r="X68" i="42"/>
  <c r="L69" i="42"/>
  <c r="L70" i="42"/>
  <c r="L71" i="42"/>
  <c r="F10" i="42"/>
  <c r="J10" i="42"/>
  <c r="N10" i="42"/>
  <c r="R10" i="42"/>
  <c r="V10" i="42"/>
  <c r="Z10" i="42"/>
  <c r="J11" i="42"/>
  <c r="R11" i="42"/>
  <c r="Z11" i="42"/>
  <c r="F13" i="42"/>
  <c r="J13" i="42"/>
  <c r="N13" i="42"/>
  <c r="R13" i="42"/>
  <c r="V13" i="42"/>
  <c r="Z13" i="42"/>
  <c r="J15" i="42"/>
  <c r="R15" i="42"/>
  <c r="Z15" i="42"/>
  <c r="J16" i="42"/>
  <c r="R16" i="42"/>
  <c r="Z16" i="42"/>
  <c r="J17" i="42"/>
  <c r="R17" i="42"/>
  <c r="Z17" i="42"/>
  <c r="J18" i="42"/>
  <c r="R18" i="42"/>
  <c r="Z18" i="42"/>
  <c r="J19" i="42"/>
  <c r="R19" i="42"/>
  <c r="Z19" i="42"/>
  <c r="F20" i="42"/>
  <c r="J20" i="42"/>
  <c r="N20" i="42"/>
  <c r="R20" i="42"/>
  <c r="V20" i="42"/>
  <c r="Z20" i="42"/>
  <c r="J21" i="42"/>
  <c r="R21" i="42"/>
  <c r="Z21" i="42"/>
  <c r="J22" i="42"/>
  <c r="R22" i="42"/>
  <c r="Z22" i="42"/>
  <c r="J23" i="42"/>
  <c r="R23" i="42"/>
  <c r="Z23" i="42"/>
  <c r="J24" i="42"/>
  <c r="R24" i="42"/>
  <c r="Z24" i="42"/>
  <c r="J25" i="42"/>
  <c r="R25" i="42"/>
  <c r="Z25" i="42"/>
  <c r="J26" i="42"/>
  <c r="R26" i="42"/>
  <c r="Z26" i="42"/>
  <c r="J27" i="42"/>
  <c r="R27" i="42"/>
  <c r="Z27" i="42"/>
  <c r="J28" i="42"/>
  <c r="R28" i="42"/>
  <c r="Z28" i="42"/>
  <c r="J29" i="42"/>
  <c r="R29" i="42"/>
  <c r="Z29" i="42"/>
  <c r="J30" i="42"/>
  <c r="R30" i="42"/>
  <c r="Z30" i="42"/>
  <c r="J31" i="42"/>
  <c r="R31" i="42"/>
  <c r="Z31" i="42"/>
  <c r="J32" i="42"/>
  <c r="R32" i="42"/>
  <c r="Z32" i="42"/>
  <c r="J33" i="42"/>
  <c r="R33" i="42"/>
  <c r="Z33" i="42"/>
  <c r="F34" i="42"/>
  <c r="J34" i="42"/>
  <c r="N34" i="42"/>
  <c r="R34" i="42"/>
  <c r="V34" i="42"/>
  <c r="Z34" i="42"/>
  <c r="F35" i="42"/>
  <c r="J35" i="42"/>
  <c r="N35" i="42"/>
  <c r="R35" i="42"/>
  <c r="V35" i="42"/>
  <c r="Z35" i="42"/>
  <c r="J37" i="42"/>
  <c r="R37" i="42"/>
  <c r="Z37" i="42"/>
  <c r="J38" i="42"/>
  <c r="R38" i="42"/>
  <c r="Z38" i="42"/>
  <c r="J39" i="42"/>
  <c r="R39" i="42"/>
  <c r="Z39" i="42"/>
  <c r="J40" i="42"/>
  <c r="R40" i="42"/>
  <c r="Z40" i="42"/>
  <c r="J41" i="42"/>
  <c r="R41" i="42"/>
  <c r="Z41" i="42"/>
  <c r="J42" i="42"/>
  <c r="R42" i="42"/>
  <c r="Z42" i="42"/>
  <c r="J43" i="42"/>
  <c r="R43" i="42"/>
  <c r="Z43" i="42"/>
  <c r="J44" i="42"/>
  <c r="R44" i="42"/>
  <c r="Z44" i="42"/>
  <c r="J45" i="42"/>
  <c r="R45" i="42"/>
  <c r="Z45" i="42"/>
  <c r="J46" i="42"/>
  <c r="R46" i="42"/>
  <c r="Z46" i="42"/>
  <c r="J47" i="42"/>
  <c r="R47" i="42"/>
  <c r="Z47" i="42"/>
  <c r="J48" i="42"/>
  <c r="R48" i="42"/>
  <c r="Z48" i="42"/>
  <c r="J49" i="42"/>
  <c r="R49" i="42"/>
  <c r="Z49" i="42"/>
  <c r="J50" i="42"/>
  <c r="R50" i="42"/>
  <c r="Z50" i="42"/>
  <c r="J51" i="42"/>
  <c r="R51" i="42"/>
  <c r="Z51" i="42"/>
  <c r="J52" i="42"/>
  <c r="R52" i="42"/>
  <c r="Z52" i="42"/>
  <c r="J53" i="42"/>
  <c r="R53" i="42"/>
  <c r="Z53" i="42"/>
  <c r="J54" i="42"/>
  <c r="T55" i="42"/>
  <c r="D56" i="42"/>
  <c r="T56" i="42"/>
  <c r="D57" i="42"/>
  <c r="T57" i="42"/>
  <c r="D58" i="42"/>
  <c r="T58" i="42"/>
  <c r="D59" i="42"/>
  <c r="T59" i="42"/>
  <c r="D60" i="42"/>
  <c r="T60" i="42"/>
  <c r="D61" i="42"/>
  <c r="T61" i="42"/>
  <c r="D62" i="42"/>
  <c r="T62" i="42"/>
  <c r="D63" i="42"/>
  <c r="T63" i="42"/>
  <c r="D64" i="42"/>
  <c r="T64" i="42"/>
  <c r="D65" i="42"/>
  <c r="T65" i="42"/>
  <c r="D66" i="42"/>
  <c r="T66" i="42"/>
  <c r="D67" i="42"/>
  <c r="T67" i="42"/>
  <c r="D68" i="42"/>
  <c r="T68" i="42"/>
  <c r="D69" i="42"/>
  <c r="D70" i="42"/>
  <c r="D71" i="42"/>
  <c r="F164" i="42"/>
  <c r="F163" i="42"/>
  <c r="F162" i="42"/>
  <c r="F158" i="42"/>
  <c r="F157" i="42"/>
  <c r="F156" i="42"/>
  <c r="F154" i="42"/>
  <c r="F152" i="42"/>
  <c r="F151" i="42"/>
  <c r="F150" i="42"/>
  <c r="F149" i="42"/>
  <c r="F148" i="42"/>
  <c r="F147" i="42"/>
  <c r="F146" i="42"/>
  <c r="F144" i="42"/>
  <c r="F143" i="42"/>
  <c r="F140" i="42"/>
  <c r="F138" i="42"/>
  <c r="F137" i="42"/>
  <c r="F136" i="42"/>
  <c r="F135" i="42"/>
  <c r="F134" i="42"/>
  <c r="F133" i="42"/>
  <c r="F132" i="42"/>
  <c r="F131" i="42"/>
  <c r="F130" i="42"/>
  <c r="F129" i="42"/>
  <c r="F128" i="42"/>
  <c r="F127" i="42"/>
  <c r="F126" i="42"/>
  <c r="F123" i="42"/>
  <c r="F121" i="42"/>
  <c r="F120" i="42"/>
  <c r="F119" i="42"/>
  <c r="F118" i="42"/>
  <c r="F117" i="42"/>
  <c r="F116" i="42"/>
  <c r="F115" i="42"/>
  <c r="F114" i="42"/>
  <c r="F113" i="42"/>
  <c r="F112" i="42"/>
  <c r="F111" i="42"/>
  <c r="F110" i="42"/>
  <c r="F109" i="42"/>
  <c r="F108" i="42"/>
  <c r="F107" i="42"/>
  <c r="F160" i="42"/>
  <c r="F159" i="42"/>
  <c r="F155" i="42"/>
  <c r="F153" i="42"/>
  <c r="F139" i="42"/>
  <c r="F125" i="42"/>
  <c r="F124" i="42"/>
  <c r="F122" i="42"/>
  <c r="F99" i="42"/>
  <c r="F98" i="42"/>
  <c r="F96" i="42"/>
  <c r="F78" i="42"/>
  <c r="F77" i="42"/>
  <c r="F75" i="42"/>
  <c r="F106" i="42"/>
  <c r="F105" i="42"/>
  <c r="F104" i="42"/>
  <c r="F103" i="42"/>
  <c r="F102" i="42"/>
  <c r="F101" i="42"/>
  <c r="F100" i="42"/>
  <c r="F97" i="42"/>
  <c r="F95" i="42"/>
  <c r="F94" i="42"/>
  <c r="F93" i="42"/>
  <c r="F92" i="42"/>
  <c r="F91" i="42"/>
  <c r="F90" i="42"/>
  <c r="F89" i="42"/>
  <c r="F88" i="42"/>
  <c r="F87" i="42"/>
  <c r="F86" i="42"/>
  <c r="F85" i="42"/>
  <c r="F84" i="42"/>
  <c r="F83" i="42"/>
  <c r="F82" i="42"/>
  <c r="F81" i="42"/>
  <c r="F80" i="42"/>
  <c r="F79" i="42"/>
  <c r="F76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J155" i="42"/>
  <c r="J153" i="42"/>
  <c r="J124" i="42"/>
  <c r="J122" i="42"/>
  <c r="J164" i="42"/>
  <c r="J163" i="42"/>
  <c r="J162" i="42"/>
  <c r="J160" i="42"/>
  <c r="J159" i="42"/>
  <c r="J158" i="42"/>
  <c r="J157" i="42"/>
  <c r="J156" i="42"/>
  <c r="J154" i="42"/>
  <c r="J152" i="42"/>
  <c r="J151" i="42"/>
  <c r="J150" i="42"/>
  <c r="J149" i="42"/>
  <c r="J148" i="42"/>
  <c r="J147" i="42"/>
  <c r="J146" i="42"/>
  <c r="J144" i="42"/>
  <c r="J143" i="42"/>
  <c r="J140" i="42"/>
  <c r="J139" i="42"/>
  <c r="J138" i="42"/>
  <c r="J137" i="42"/>
  <c r="J136" i="42"/>
  <c r="J135" i="42"/>
  <c r="J134" i="42"/>
  <c r="J133" i="42"/>
  <c r="J132" i="42"/>
  <c r="J131" i="42"/>
  <c r="J130" i="42"/>
  <c r="J129" i="42"/>
  <c r="J128" i="42"/>
  <c r="J127" i="42"/>
  <c r="J126" i="42"/>
  <c r="J125" i="42"/>
  <c r="J123" i="42"/>
  <c r="J121" i="42"/>
  <c r="J120" i="42"/>
  <c r="J119" i="42"/>
  <c r="J118" i="42"/>
  <c r="J117" i="42"/>
  <c r="J116" i="42"/>
  <c r="J115" i="42"/>
  <c r="J114" i="42"/>
  <c r="J113" i="42"/>
  <c r="J112" i="42"/>
  <c r="J111" i="42"/>
  <c r="J110" i="42"/>
  <c r="J109" i="42"/>
  <c r="J108" i="42"/>
  <c r="J107" i="42"/>
  <c r="J106" i="42"/>
  <c r="J105" i="42"/>
  <c r="J104" i="42"/>
  <c r="J103" i="42"/>
  <c r="J102" i="42"/>
  <c r="J101" i="42"/>
  <c r="J100" i="42"/>
  <c r="J99" i="42"/>
  <c r="J97" i="42"/>
  <c r="J95" i="42"/>
  <c r="J94" i="42"/>
  <c r="J93" i="42"/>
  <c r="J92" i="42"/>
  <c r="J91" i="42"/>
  <c r="J90" i="42"/>
  <c r="J89" i="42"/>
  <c r="J88" i="42"/>
  <c r="J87" i="42"/>
  <c r="J86" i="42"/>
  <c r="J85" i="42"/>
  <c r="J84" i="42"/>
  <c r="J83" i="42"/>
  <c r="J82" i="42"/>
  <c r="J81" i="42"/>
  <c r="J80" i="42"/>
  <c r="J79" i="42"/>
  <c r="J78" i="42"/>
  <c r="J76" i="42"/>
  <c r="J74" i="42"/>
  <c r="J73" i="42"/>
  <c r="J72" i="42"/>
  <c r="J71" i="42"/>
  <c r="J70" i="42"/>
  <c r="J69" i="42"/>
  <c r="J68" i="42"/>
  <c r="J67" i="42"/>
  <c r="J66" i="42"/>
  <c r="J65" i="42"/>
  <c r="J64" i="42"/>
  <c r="J63" i="42"/>
  <c r="J62" i="42"/>
  <c r="J61" i="42"/>
  <c r="J60" i="42"/>
  <c r="J59" i="42"/>
  <c r="J58" i="42"/>
  <c r="J57" i="42"/>
  <c r="J56" i="42"/>
  <c r="J98" i="42"/>
  <c r="J96" i="42"/>
  <c r="J77" i="42"/>
  <c r="J75" i="42"/>
  <c r="N164" i="42"/>
  <c r="N163" i="42"/>
  <c r="N162" i="42"/>
  <c r="N158" i="42"/>
  <c r="N157" i="42"/>
  <c r="N156" i="42"/>
  <c r="N154" i="42"/>
  <c r="N152" i="42"/>
  <c r="N151" i="42"/>
  <c r="N150" i="42"/>
  <c r="N149" i="42"/>
  <c r="N148" i="42"/>
  <c r="N147" i="42"/>
  <c r="N146" i="42"/>
  <c r="N144" i="42"/>
  <c r="N143" i="42"/>
  <c r="N140" i="42"/>
  <c r="N138" i="42"/>
  <c r="N137" i="42"/>
  <c r="N136" i="42"/>
  <c r="N135" i="42"/>
  <c r="N134" i="42"/>
  <c r="N133" i="42"/>
  <c r="N132" i="42"/>
  <c r="N131" i="42"/>
  <c r="N130" i="42"/>
  <c r="N129" i="42"/>
  <c r="N128" i="42"/>
  <c r="N127" i="42"/>
  <c r="N126" i="42"/>
  <c r="N123" i="42"/>
  <c r="N121" i="42"/>
  <c r="N120" i="42"/>
  <c r="N119" i="42"/>
  <c r="N118" i="42"/>
  <c r="N117" i="42"/>
  <c r="N116" i="42"/>
  <c r="N115" i="42"/>
  <c r="N114" i="42"/>
  <c r="N113" i="42"/>
  <c r="N112" i="42"/>
  <c r="N111" i="42"/>
  <c r="N110" i="42"/>
  <c r="N109" i="42"/>
  <c r="N108" i="42"/>
  <c r="N107" i="42"/>
  <c r="N160" i="42"/>
  <c r="N159" i="42"/>
  <c r="N155" i="42"/>
  <c r="N153" i="42"/>
  <c r="N139" i="42"/>
  <c r="N125" i="42"/>
  <c r="N124" i="42"/>
  <c r="N122" i="42"/>
  <c r="N99" i="42"/>
  <c r="N98" i="42"/>
  <c r="N96" i="42"/>
  <c r="N78" i="42"/>
  <c r="N77" i="42"/>
  <c r="N75" i="42"/>
  <c r="N106" i="42"/>
  <c r="N105" i="42"/>
  <c r="N104" i="42"/>
  <c r="N103" i="42"/>
  <c r="N102" i="42"/>
  <c r="N101" i="42"/>
  <c r="N100" i="42"/>
  <c r="N97" i="42"/>
  <c r="N95" i="42"/>
  <c r="N94" i="42"/>
  <c r="N93" i="42"/>
  <c r="N92" i="42"/>
  <c r="N91" i="42"/>
  <c r="N90" i="42"/>
  <c r="N89" i="42"/>
  <c r="N88" i="42"/>
  <c r="N87" i="42"/>
  <c r="N86" i="42"/>
  <c r="N85" i="42"/>
  <c r="N84" i="42"/>
  <c r="N83" i="42"/>
  <c r="N82" i="42"/>
  <c r="N81" i="42"/>
  <c r="N80" i="42"/>
  <c r="N79" i="42"/>
  <c r="N76" i="42"/>
  <c r="N74" i="42"/>
  <c r="N73" i="42"/>
  <c r="N72" i="42"/>
  <c r="N71" i="42"/>
  <c r="N70" i="42"/>
  <c r="N69" i="42"/>
  <c r="N68" i="42"/>
  <c r="N67" i="42"/>
  <c r="N66" i="42"/>
  <c r="N65" i="42"/>
  <c r="N64" i="42"/>
  <c r="N63" i="42"/>
  <c r="N62" i="42"/>
  <c r="N61" i="42"/>
  <c r="N60" i="42"/>
  <c r="N59" i="42"/>
  <c r="N58" i="42"/>
  <c r="N57" i="42"/>
  <c r="N56" i="42"/>
  <c r="N55" i="42"/>
  <c r="R155" i="42"/>
  <c r="R153" i="42"/>
  <c r="R124" i="42"/>
  <c r="R122" i="42"/>
  <c r="R164" i="42"/>
  <c r="R163" i="42"/>
  <c r="R162" i="42"/>
  <c r="R160" i="42"/>
  <c r="R159" i="42"/>
  <c r="R158" i="42"/>
  <c r="R157" i="42"/>
  <c r="R156" i="42"/>
  <c r="R154" i="42"/>
  <c r="R152" i="42"/>
  <c r="R151" i="42"/>
  <c r="R150" i="42"/>
  <c r="R149" i="42"/>
  <c r="R148" i="42"/>
  <c r="R147" i="42"/>
  <c r="R146" i="42"/>
  <c r="R144" i="42"/>
  <c r="R143" i="42"/>
  <c r="R140" i="42"/>
  <c r="R139" i="42"/>
  <c r="R138" i="42"/>
  <c r="R137" i="42"/>
  <c r="R136" i="42"/>
  <c r="R135" i="42"/>
  <c r="R134" i="42"/>
  <c r="R133" i="42"/>
  <c r="R132" i="42"/>
  <c r="R131" i="42"/>
  <c r="R130" i="42"/>
  <c r="R129" i="42"/>
  <c r="R128" i="42"/>
  <c r="R127" i="42"/>
  <c r="R126" i="42"/>
  <c r="R125" i="42"/>
  <c r="R123" i="42"/>
  <c r="R121" i="42"/>
  <c r="R120" i="42"/>
  <c r="R119" i="42"/>
  <c r="R118" i="42"/>
  <c r="R117" i="42"/>
  <c r="R116" i="42"/>
  <c r="R115" i="42"/>
  <c r="R114" i="42"/>
  <c r="R113" i="42"/>
  <c r="R112" i="42"/>
  <c r="R111" i="42"/>
  <c r="R110" i="42"/>
  <c r="R109" i="42"/>
  <c r="R108" i="42"/>
  <c r="R107" i="42"/>
  <c r="R106" i="42"/>
  <c r="R105" i="42"/>
  <c r="R104" i="42"/>
  <c r="R103" i="42"/>
  <c r="R102" i="42"/>
  <c r="R101" i="42"/>
  <c r="R100" i="42"/>
  <c r="R99" i="42"/>
  <c r="R97" i="42"/>
  <c r="R95" i="42"/>
  <c r="R94" i="42"/>
  <c r="R93" i="42"/>
  <c r="R92" i="42"/>
  <c r="R91" i="42"/>
  <c r="R90" i="42"/>
  <c r="R89" i="42"/>
  <c r="R88" i="42"/>
  <c r="R87" i="42"/>
  <c r="R86" i="42"/>
  <c r="R85" i="42"/>
  <c r="R84" i="42"/>
  <c r="R83" i="42"/>
  <c r="R82" i="42"/>
  <c r="R81" i="42"/>
  <c r="R80" i="42"/>
  <c r="R79" i="42"/>
  <c r="R78" i="42"/>
  <c r="R76" i="42"/>
  <c r="R74" i="42"/>
  <c r="R73" i="42"/>
  <c r="R72" i="42"/>
  <c r="R71" i="42"/>
  <c r="R70" i="42"/>
  <c r="R69" i="42"/>
  <c r="R68" i="42"/>
  <c r="R67" i="42"/>
  <c r="R66" i="42"/>
  <c r="R65" i="42"/>
  <c r="R64" i="42"/>
  <c r="R63" i="42"/>
  <c r="R62" i="42"/>
  <c r="R61" i="42"/>
  <c r="R60" i="42"/>
  <c r="R59" i="42"/>
  <c r="R58" i="42"/>
  <c r="R57" i="42"/>
  <c r="R56" i="42"/>
  <c r="R98" i="42"/>
  <c r="R96" i="42"/>
  <c r="R77" i="42"/>
  <c r="R75" i="42"/>
  <c r="V164" i="42"/>
  <c r="V163" i="42"/>
  <c r="V162" i="42"/>
  <c r="V158" i="42"/>
  <c r="V157" i="42"/>
  <c r="V156" i="42"/>
  <c r="V154" i="42"/>
  <c r="V152" i="42"/>
  <c r="V151" i="42"/>
  <c r="V150" i="42"/>
  <c r="V149" i="42"/>
  <c r="V148" i="42"/>
  <c r="V147" i="42"/>
  <c r="V146" i="42"/>
  <c r="V144" i="42"/>
  <c r="V143" i="42"/>
  <c r="V140" i="42"/>
  <c r="V138" i="42"/>
  <c r="V137" i="42"/>
  <c r="V136" i="42"/>
  <c r="V135" i="42"/>
  <c r="V134" i="42"/>
  <c r="V133" i="42"/>
  <c r="V132" i="42"/>
  <c r="V131" i="42"/>
  <c r="V130" i="42"/>
  <c r="V129" i="42"/>
  <c r="V128" i="42"/>
  <c r="V127" i="42"/>
  <c r="V126" i="42"/>
  <c r="V123" i="42"/>
  <c r="V121" i="42"/>
  <c r="V120" i="42"/>
  <c r="V119" i="42"/>
  <c r="V118" i="42"/>
  <c r="V117" i="42"/>
  <c r="V116" i="42"/>
  <c r="V115" i="42"/>
  <c r="V114" i="42"/>
  <c r="V113" i="42"/>
  <c r="V112" i="42"/>
  <c r="V111" i="42"/>
  <c r="V110" i="42"/>
  <c r="V109" i="42"/>
  <c r="V108" i="42"/>
  <c r="V107" i="42"/>
  <c r="V160" i="42"/>
  <c r="V159" i="42"/>
  <c r="V155" i="42"/>
  <c r="V153" i="42"/>
  <c r="V139" i="42"/>
  <c r="V125" i="42"/>
  <c r="V124" i="42"/>
  <c r="V122" i="42"/>
  <c r="V99" i="42"/>
  <c r="V98" i="42"/>
  <c r="V96" i="42"/>
  <c r="V78" i="42"/>
  <c r="V77" i="42"/>
  <c r="V75" i="42"/>
  <c r="V106" i="42"/>
  <c r="V105" i="42"/>
  <c r="V104" i="42"/>
  <c r="V103" i="42"/>
  <c r="V102" i="42"/>
  <c r="V101" i="42"/>
  <c r="V100" i="42"/>
  <c r="V97" i="42"/>
  <c r="V95" i="42"/>
  <c r="V94" i="42"/>
  <c r="V93" i="42"/>
  <c r="V92" i="42"/>
  <c r="V91" i="42"/>
  <c r="V90" i="42"/>
  <c r="V89" i="42"/>
  <c r="V88" i="42"/>
  <c r="V87" i="42"/>
  <c r="V86" i="42"/>
  <c r="V85" i="42"/>
  <c r="V84" i="42"/>
  <c r="V83" i="42"/>
  <c r="V82" i="42"/>
  <c r="V81" i="42"/>
  <c r="V80" i="42"/>
  <c r="V79" i="42"/>
  <c r="V76" i="42"/>
  <c r="V74" i="42"/>
  <c r="V73" i="42"/>
  <c r="V72" i="42"/>
  <c r="V71" i="42"/>
  <c r="V70" i="42"/>
  <c r="V69" i="42"/>
  <c r="V68" i="42"/>
  <c r="V67" i="42"/>
  <c r="V66" i="42"/>
  <c r="V65" i="42"/>
  <c r="V64" i="42"/>
  <c r="V63" i="42"/>
  <c r="V62" i="42"/>
  <c r="V61" i="42"/>
  <c r="V60" i="42"/>
  <c r="V59" i="42"/>
  <c r="V58" i="42"/>
  <c r="V57" i="42"/>
  <c r="V56" i="42"/>
  <c r="V55" i="42"/>
  <c r="Z155" i="42"/>
  <c r="Z153" i="42"/>
  <c r="Z124" i="42"/>
  <c r="Z122" i="42"/>
  <c r="Z164" i="42"/>
  <c r="Z163" i="42"/>
  <c r="Z162" i="42"/>
  <c r="Z160" i="42"/>
  <c r="Z159" i="42"/>
  <c r="Z158" i="42"/>
  <c r="Z157" i="42"/>
  <c r="Z156" i="42"/>
  <c r="Z154" i="42"/>
  <c r="Z152" i="42"/>
  <c r="Z151" i="42"/>
  <c r="Z150" i="42"/>
  <c r="Z149" i="42"/>
  <c r="Z148" i="42"/>
  <c r="Z147" i="42"/>
  <c r="Z146" i="42"/>
  <c r="Z144" i="42"/>
  <c r="Z143" i="42"/>
  <c r="Z140" i="42"/>
  <c r="Z139" i="42"/>
  <c r="Z138" i="42"/>
  <c r="Z137" i="42"/>
  <c r="Z136" i="42"/>
  <c r="Z135" i="42"/>
  <c r="Z134" i="42"/>
  <c r="Z133" i="42"/>
  <c r="Z132" i="42"/>
  <c r="Z131" i="42"/>
  <c r="Z130" i="42"/>
  <c r="Z129" i="42"/>
  <c r="Z128" i="42"/>
  <c r="Z127" i="42"/>
  <c r="Z126" i="42"/>
  <c r="Z125" i="42"/>
  <c r="Z123" i="42"/>
  <c r="Z121" i="42"/>
  <c r="Z120" i="42"/>
  <c r="Z119" i="42"/>
  <c r="Z118" i="42"/>
  <c r="Z117" i="42"/>
  <c r="Z116" i="42"/>
  <c r="Z115" i="42"/>
  <c r="Z114" i="42"/>
  <c r="Z113" i="42"/>
  <c r="Z112" i="42"/>
  <c r="Z111" i="42"/>
  <c r="Z110" i="42"/>
  <c r="Z109" i="42"/>
  <c r="Z108" i="42"/>
  <c r="Z107" i="42"/>
  <c r="Z106" i="42"/>
  <c r="Z105" i="42"/>
  <c r="Z104" i="42"/>
  <c r="Z103" i="42"/>
  <c r="Z102" i="42"/>
  <c r="Z101" i="42"/>
  <c r="Z100" i="42"/>
  <c r="Z99" i="42"/>
  <c r="Z97" i="42"/>
  <c r="Z95" i="42"/>
  <c r="Z94" i="42"/>
  <c r="Z93" i="42"/>
  <c r="Z92" i="42"/>
  <c r="Z91" i="42"/>
  <c r="Z90" i="42"/>
  <c r="Z89" i="42"/>
  <c r="Z88" i="42"/>
  <c r="Z87" i="42"/>
  <c r="Z86" i="42"/>
  <c r="Z85" i="42"/>
  <c r="Z84" i="42"/>
  <c r="Z83" i="42"/>
  <c r="Z82" i="42"/>
  <c r="Z81" i="42"/>
  <c r="Z80" i="42"/>
  <c r="Z79" i="42"/>
  <c r="Z78" i="42"/>
  <c r="Z76" i="42"/>
  <c r="Z74" i="42"/>
  <c r="Z73" i="42"/>
  <c r="Z72" i="42"/>
  <c r="Z71" i="42"/>
  <c r="Z70" i="42"/>
  <c r="Z69" i="42"/>
  <c r="Z68" i="42"/>
  <c r="Z67" i="42"/>
  <c r="Z66" i="42"/>
  <c r="Z65" i="42"/>
  <c r="Z64" i="42"/>
  <c r="Z63" i="42"/>
  <c r="Z62" i="42"/>
  <c r="Z61" i="42"/>
  <c r="Z60" i="42"/>
  <c r="Z59" i="42"/>
  <c r="Z58" i="42"/>
  <c r="Z57" i="42"/>
  <c r="Z56" i="42"/>
  <c r="Z55" i="42"/>
  <c r="Z98" i="42"/>
  <c r="Z96" i="42"/>
  <c r="Z77" i="42"/>
  <c r="Z75" i="42"/>
  <c r="H11" i="42"/>
  <c r="P11" i="42"/>
  <c r="X11" i="42"/>
  <c r="E14" i="42"/>
  <c r="E36" i="42" s="1"/>
  <c r="I14" i="42"/>
  <c r="I36" i="42" s="1"/>
  <c r="M14" i="42"/>
  <c r="M36" i="42" s="1"/>
  <c r="Q14" i="42"/>
  <c r="Q36" i="42" s="1"/>
  <c r="U14" i="42"/>
  <c r="U36" i="42" s="1"/>
  <c r="Y14" i="42"/>
  <c r="Y36" i="42" s="1"/>
  <c r="H15" i="42"/>
  <c r="P15" i="42"/>
  <c r="X15" i="42"/>
  <c r="H16" i="42"/>
  <c r="P16" i="42"/>
  <c r="X16" i="42"/>
  <c r="H17" i="42"/>
  <c r="P17" i="42"/>
  <c r="X17" i="42"/>
  <c r="H18" i="42"/>
  <c r="P18" i="42"/>
  <c r="X18" i="42"/>
  <c r="H19" i="42"/>
  <c r="P19" i="42"/>
  <c r="X19" i="42"/>
  <c r="H21" i="42"/>
  <c r="P21" i="42"/>
  <c r="X21" i="42"/>
  <c r="H22" i="42"/>
  <c r="P22" i="42"/>
  <c r="X22" i="42"/>
  <c r="H23" i="42"/>
  <c r="P23" i="42"/>
  <c r="X23" i="42"/>
  <c r="H24" i="42"/>
  <c r="P24" i="42"/>
  <c r="X24" i="42"/>
  <c r="H25" i="42"/>
  <c r="P25" i="42"/>
  <c r="X25" i="42"/>
  <c r="H26" i="42"/>
  <c r="P26" i="42"/>
  <c r="X26" i="42"/>
  <c r="H27" i="42"/>
  <c r="P27" i="42"/>
  <c r="X27" i="42"/>
  <c r="H28" i="42"/>
  <c r="P28" i="42"/>
  <c r="X28" i="42"/>
  <c r="H29" i="42"/>
  <c r="P29" i="42"/>
  <c r="X29" i="42"/>
  <c r="H30" i="42"/>
  <c r="P30" i="42"/>
  <c r="X30" i="42"/>
  <c r="H31" i="42"/>
  <c r="P31" i="42"/>
  <c r="X31" i="42"/>
  <c r="H32" i="42"/>
  <c r="P32" i="42"/>
  <c r="X32" i="42"/>
  <c r="H33" i="42"/>
  <c r="P33" i="42"/>
  <c r="X33" i="42"/>
  <c r="H37" i="42"/>
  <c r="P37" i="42"/>
  <c r="X37" i="42"/>
  <c r="H38" i="42"/>
  <c r="P38" i="42"/>
  <c r="X38" i="42"/>
  <c r="H39" i="42"/>
  <c r="P39" i="42"/>
  <c r="X39" i="42"/>
  <c r="H41" i="42"/>
  <c r="P41" i="42"/>
  <c r="X41" i="42"/>
  <c r="H42" i="42"/>
  <c r="P42" i="42"/>
  <c r="X42" i="42"/>
  <c r="H43" i="42"/>
  <c r="P43" i="42"/>
  <c r="X43" i="42"/>
  <c r="H44" i="42"/>
  <c r="P44" i="42"/>
  <c r="X44" i="42"/>
  <c r="H45" i="42"/>
  <c r="P45" i="42"/>
  <c r="X45" i="42"/>
  <c r="H46" i="42"/>
  <c r="P46" i="42"/>
  <c r="X46" i="42"/>
  <c r="H47" i="42"/>
  <c r="P47" i="42"/>
  <c r="X47" i="42"/>
  <c r="H48" i="42"/>
  <c r="P48" i="42"/>
  <c r="X48" i="42"/>
  <c r="H49" i="42"/>
  <c r="P49" i="42"/>
  <c r="X49" i="42"/>
  <c r="H50" i="42"/>
  <c r="P50" i="42"/>
  <c r="X50" i="42"/>
  <c r="H51" i="42"/>
  <c r="P51" i="42"/>
  <c r="X51" i="42"/>
  <c r="H52" i="42"/>
  <c r="P52" i="42"/>
  <c r="X52" i="42"/>
  <c r="H53" i="42"/>
  <c r="P53" i="42"/>
  <c r="X53" i="42"/>
  <c r="H54" i="42"/>
  <c r="P54" i="42"/>
  <c r="X54" i="42"/>
  <c r="H55" i="42"/>
  <c r="R55" i="42"/>
  <c r="P56" i="42"/>
  <c r="P57" i="42"/>
  <c r="P58" i="42"/>
  <c r="P59" i="42"/>
  <c r="P60" i="42"/>
  <c r="P61" i="42"/>
  <c r="P62" i="42"/>
  <c r="P63" i="42"/>
  <c r="P64" i="42"/>
  <c r="P65" i="42"/>
  <c r="P66" i="42"/>
  <c r="P67" i="42"/>
  <c r="P68" i="42"/>
  <c r="AA139" i="42"/>
  <c r="AC139" i="42" s="1"/>
  <c r="AA35" i="41"/>
  <c r="AC35" i="41" s="1"/>
  <c r="D164" i="41"/>
  <c r="D163" i="41"/>
  <c r="D162" i="41"/>
  <c r="D158" i="41"/>
  <c r="D157" i="41"/>
  <c r="D156" i="41"/>
  <c r="D154" i="41"/>
  <c r="D152" i="41"/>
  <c r="D151" i="41"/>
  <c r="D150" i="41"/>
  <c r="D149" i="41"/>
  <c r="D148" i="41"/>
  <c r="D147" i="41"/>
  <c r="D146" i="41"/>
  <c r="D144" i="41"/>
  <c r="D143" i="41"/>
  <c r="D140" i="41"/>
  <c r="D138" i="41"/>
  <c r="D160" i="41"/>
  <c r="D159" i="41"/>
  <c r="D139" i="41"/>
  <c r="D125" i="41"/>
  <c r="D155" i="41"/>
  <c r="D153" i="41"/>
  <c r="D122" i="41"/>
  <c r="D99" i="41"/>
  <c r="D134" i="41"/>
  <c r="D133" i="41"/>
  <c r="D132" i="41"/>
  <c r="D131" i="41"/>
  <c r="D130" i="41"/>
  <c r="D129" i="41"/>
  <c r="D128" i="41"/>
  <c r="D127" i="41"/>
  <c r="D126" i="41"/>
  <c r="D124" i="41"/>
  <c r="D98" i="41"/>
  <c r="D96" i="41"/>
  <c r="D121" i="41"/>
  <c r="D120" i="41"/>
  <c r="D119" i="41"/>
  <c r="D118" i="41"/>
  <c r="D117" i="41"/>
  <c r="D116" i="41"/>
  <c r="D115" i="41"/>
  <c r="D114" i="41"/>
  <c r="D113" i="41"/>
  <c r="D112" i="41"/>
  <c r="D111" i="41"/>
  <c r="D110" i="41"/>
  <c r="D109" i="41"/>
  <c r="D108" i="41"/>
  <c r="D107" i="41"/>
  <c r="D137" i="41"/>
  <c r="D136" i="41"/>
  <c r="D135" i="41"/>
  <c r="D123" i="41"/>
  <c r="D106" i="41"/>
  <c r="D105" i="41"/>
  <c r="D104" i="41"/>
  <c r="D103" i="41"/>
  <c r="D102" i="41"/>
  <c r="D101" i="41"/>
  <c r="D100" i="41"/>
  <c r="D97" i="41"/>
  <c r="D95" i="41"/>
  <c r="D94" i="41"/>
  <c r="D93" i="41"/>
  <c r="D92" i="41"/>
  <c r="D91" i="41"/>
  <c r="D90" i="41"/>
  <c r="D89" i="41"/>
  <c r="D88" i="41"/>
  <c r="D87" i="41"/>
  <c r="D86" i="41"/>
  <c r="D85" i="41"/>
  <c r="D84" i="41"/>
  <c r="D83" i="41"/>
  <c r="D82" i="41"/>
  <c r="D81" i="41"/>
  <c r="D80" i="41"/>
  <c r="D79" i="41"/>
  <c r="D78" i="41"/>
  <c r="D75" i="41"/>
  <c r="D77" i="41"/>
  <c r="D74" i="41"/>
  <c r="D73" i="41"/>
  <c r="D72" i="41"/>
  <c r="D71" i="41"/>
  <c r="D70" i="41"/>
  <c r="D69" i="41"/>
  <c r="D68" i="41"/>
  <c r="D67" i="41"/>
  <c r="D66" i="41"/>
  <c r="D65" i="41"/>
  <c r="D64" i="41"/>
  <c r="D63" i="41"/>
  <c r="D62" i="41"/>
  <c r="D61" i="41"/>
  <c r="D60" i="41"/>
  <c r="D59" i="41"/>
  <c r="D58" i="41"/>
  <c r="D57" i="41"/>
  <c r="D56" i="41"/>
  <c r="D55" i="41"/>
  <c r="D54" i="41"/>
  <c r="D53" i="41"/>
  <c r="D52" i="41"/>
  <c r="D51" i="41"/>
  <c r="D50" i="41"/>
  <c r="D49" i="41"/>
  <c r="D48" i="41"/>
  <c r="D47" i="41"/>
  <c r="D46" i="41"/>
  <c r="D45" i="41"/>
  <c r="D44" i="41"/>
  <c r="D43" i="41"/>
  <c r="D42" i="41"/>
  <c r="D41" i="41"/>
  <c r="D76" i="41"/>
  <c r="D40" i="41"/>
  <c r="D35" i="41"/>
  <c r="D34" i="41"/>
  <c r="H155" i="41"/>
  <c r="H153" i="41"/>
  <c r="H160" i="41"/>
  <c r="H159" i="41"/>
  <c r="H139" i="41"/>
  <c r="H125" i="41"/>
  <c r="H164" i="41"/>
  <c r="H163" i="41"/>
  <c r="H162" i="41"/>
  <c r="H158" i="41"/>
  <c r="H157" i="41"/>
  <c r="H156" i="41"/>
  <c r="H154" i="41"/>
  <c r="H152" i="41"/>
  <c r="H151" i="41"/>
  <c r="H150" i="41"/>
  <c r="H149" i="41"/>
  <c r="H148" i="41"/>
  <c r="H147" i="41"/>
  <c r="H146" i="41"/>
  <c r="H144" i="41"/>
  <c r="H143" i="41"/>
  <c r="H140" i="41"/>
  <c r="H138" i="41"/>
  <c r="H137" i="41"/>
  <c r="H136" i="41"/>
  <c r="H135" i="41"/>
  <c r="H123" i="41"/>
  <c r="H99" i="41"/>
  <c r="H106" i="41"/>
  <c r="H105" i="41"/>
  <c r="H104" i="41"/>
  <c r="H103" i="41"/>
  <c r="H102" i="41"/>
  <c r="H101" i="41"/>
  <c r="H100" i="41"/>
  <c r="H97" i="41"/>
  <c r="H134" i="41"/>
  <c r="H133" i="41"/>
  <c r="H132" i="41"/>
  <c r="H131" i="41"/>
  <c r="H130" i="41"/>
  <c r="H129" i="41"/>
  <c r="H128" i="41"/>
  <c r="H127" i="41"/>
  <c r="H126" i="41"/>
  <c r="H122" i="41"/>
  <c r="H124" i="41"/>
  <c r="H121" i="41"/>
  <c r="H120" i="41"/>
  <c r="H119" i="41"/>
  <c r="H118" i="41"/>
  <c r="H117" i="41"/>
  <c r="H116" i="41"/>
  <c r="H115" i="41"/>
  <c r="H114" i="41"/>
  <c r="H113" i="41"/>
  <c r="H112" i="41"/>
  <c r="H111" i="41"/>
  <c r="H110" i="41"/>
  <c r="H109" i="41"/>
  <c r="H108" i="41"/>
  <c r="H107" i="41"/>
  <c r="H98" i="41"/>
  <c r="H96" i="41"/>
  <c r="H94" i="41"/>
  <c r="H78" i="41"/>
  <c r="H74" i="41"/>
  <c r="H73" i="41"/>
  <c r="H72" i="41"/>
  <c r="H71" i="41"/>
  <c r="H70" i="41"/>
  <c r="H69" i="41"/>
  <c r="H68" i="41"/>
  <c r="H67" i="41"/>
  <c r="H66" i="41"/>
  <c r="H65" i="41"/>
  <c r="H64" i="41"/>
  <c r="H63" i="41"/>
  <c r="H62" i="41"/>
  <c r="H61" i="41"/>
  <c r="H60" i="41"/>
  <c r="H59" i="41"/>
  <c r="H58" i="41"/>
  <c r="H57" i="41"/>
  <c r="H56" i="41"/>
  <c r="H55" i="41"/>
  <c r="H54" i="41"/>
  <c r="H53" i="41"/>
  <c r="H52" i="41"/>
  <c r="H51" i="41"/>
  <c r="H50" i="41"/>
  <c r="H49" i="41"/>
  <c r="H48" i="41"/>
  <c r="H47" i="41"/>
  <c r="H46" i="41"/>
  <c r="H45" i="41"/>
  <c r="H95" i="41"/>
  <c r="H76" i="41"/>
  <c r="H92" i="41"/>
  <c r="H91" i="41"/>
  <c r="H75" i="41"/>
  <c r="H93" i="41"/>
  <c r="H90" i="41"/>
  <c r="H89" i="41"/>
  <c r="H88" i="41"/>
  <c r="H87" i="41"/>
  <c r="H86" i="41"/>
  <c r="H85" i="41"/>
  <c r="H84" i="41"/>
  <c r="H83" i="41"/>
  <c r="H82" i="41"/>
  <c r="H81" i="41"/>
  <c r="H80" i="41"/>
  <c r="H79" i="41"/>
  <c r="H77" i="41"/>
  <c r="H40" i="41"/>
  <c r="H35" i="41"/>
  <c r="H34" i="41"/>
  <c r="L164" i="41"/>
  <c r="L163" i="41"/>
  <c r="L162" i="41"/>
  <c r="L158" i="41"/>
  <c r="L157" i="41"/>
  <c r="L156" i="41"/>
  <c r="L154" i="41"/>
  <c r="L152" i="41"/>
  <c r="L151" i="41"/>
  <c r="L150" i="41"/>
  <c r="L149" i="41"/>
  <c r="L148" i="41"/>
  <c r="L147" i="41"/>
  <c r="L146" i="41"/>
  <c r="L144" i="41"/>
  <c r="L143" i="41"/>
  <c r="L140" i="41"/>
  <c r="L138" i="41"/>
  <c r="L160" i="41"/>
  <c r="L159" i="41"/>
  <c r="L139" i="41"/>
  <c r="L125" i="41"/>
  <c r="L155" i="41"/>
  <c r="L153" i="41"/>
  <c r="L134" i="41"/>
  <c r="L133" i="41"/>
  <c r="L132" i="41"/>
  <c r="L131" i="41"/>
  <c r="L130" i="41"/>
  <c r="L129" i="41"/>
  <c r="L128" i="41"/>
  <c r="L127" i="41"/>
  <c r="L126" i="41"/>
  <c r="L124" i="41"/>
  <c r="L99" i="41"/>
  <c r="L137" i="41"/>
  <c r="L136" i="41"/>
  <c r="L135" i="41"/>
  <c r="L121" i="41"/>
  <c r="L120" i="41"/>
  <c r="L119" i="41"/>
  <c r="L118" i="41"/>
  <c r="L117" i="41"/>
  <c r="L116" i="41"/>
  <c r="L115" i="41"/>
  <c r="L114" i="41"/>
  <c r="L113" i="41"/>
  <c r="L112" i="41"/>
  <c r="L111" i="41"/>
  <c r="L110" i="41"/>
  <c r="L109" i="41"/>
  <c r="L108" i="41"/>
  <c r="L107" i="41"/>
  <c r="L98" i="41"/>
  <c r="L96" i="41"/>
  <c r="L123" i="41"/>
  <c r="L122" i="41"/>
  <c r="L106" i="41"/>
  <c r="L105" i="41"/>
  <c r="L104" i="41"/>
  <c r="L103" i="41"/>
  <c r="L102" i="41"/>
  <c r="L101" i="41"/>
  <c r="L100" i="41"/>
  <c r="L97" i="41"/>
  <c r="L95" i="41"/>
  <c r="L94" i="41"/>
  <c r="L93" i="41"/>
  <c r="L92" i="41"/>
  <c r="L90" i="41"/>
  <c r="L89" i="41"/>
  <c r="L88" i="41"/>
  <c r="L87" i="41"/>
  <c r="L86" i="41"/>
  <c r="L85" i="41"/>
  <c r="L84" i="41"/>
  <c r="L83" i="41"/>
  <c r="L82" i="41"/>
  <c r="L81" i="41"/>
  <c r="L80" i="41"/>
  <c r="L79" i="41"/>
  <c r="L75" i="41"/>
  <c r="L77" i="41"/>
  <c r="L74" i="41"/>
  <c r="L73" i="41"/>
  <c r="L72" i="41"/>
  <c r="L71" i="41"/>
  <c r="L76" i="41"/>
  <c r="L70" i="41"/>
  <c r="L69" i="41"/>
  <c r="L68" i="41"/>
  <c r="L67" i="41"/>
  <c r="L66" i="41"/>
  <c r="L65" i="41"/>
  <c r="L64" i="41"/>
  <c r="L63" i="41"/>
  <c r="L62" i="41"/>
  <c r="L61" i="41"/>
  <c r="L60" i="41"/>
  <c r="L59" i="41"/>
  <c r="L58" i="41"/>
  <c r="L57" i="41"/>
  <c r="L56" i="41"/>
  <c r="L55" i="41"/>
  <c r="L54" i="41"/>
  <c r="L53" i="41"/>
  <c r="L52" i="41"/>
  <c r="L51" i="41"/>
  <c r="L50" i="41"/>
  <c r="L49" i="41"/>
  <c r="L48" i="41"/>
  <c r="L47" i="41"/>
  <c r="L46" i="41"/>
  <c r="L45" i="41"/>
  <c r="L44" i="41"/>
  <c r="L43" i="41"/>
  <c r="L42" i="41"/>
  <c r="L41" i="41"/>
  <c r="L91" i="41"/>
  <c r="L78" i="41"/>
  <c r="L40" i="41"/>
  <c r="L35" i="41"/>
  <c r="L34" i="41"/>
  <c r="P155" i="41"/>
  <c r="P153" i="41"/>
  <c r="P160" i="41"/>
  <c r="P159" i="41"/>
  <c r="P139" i="41"/>
  <c r="P125" i="41"/>
  <c r="P164" i="41"/>
  <c r="P163" i="41"/>
  <c r="P162" i="41"/>
  <c r="P158" i="41"/>
  <c r="P157" i="41"/>
  <c r="P156" i="41"/>
  <c r="P154" i="41"/>
  <c r="P152" i="41"/>
  <c r="P151" i="41"/>
  <c r="P150" i="41"/>
  <c r="P149" i="41"/>
  <c r="P148" i="41"/>
  <c r="P147" i="41"/>
  <c r="P146" i="41"/>
  <c r="P144" i="41"/>
  <c r="P143" i="41"/>
  <c r="P140" i="41"/>
  <c r="P138" i="41"/>
  <c r="P137" i="41"/>
  <c r="P136" i="41"/>
  <c r="P135" i="41"/>
  <c r="P99" i="41"/>
  <c r="P134" i="41"/>
  <c r="P133" i="41"/>
  <c r="P132" i="41"/>
  <c r="P131" i="41"/>
  <c r="P130" i="41"/>
  <c r="P129" i="41"/>
  <c r="P128" i="41"/>
  <c r="P127" i="41"/>
  <c r="P126" i="41"/>
  <c r="P122" i="41"/>
  <c r="P106" i="41"/>
  <c r="P105" i="41"/>
  <c r="P104" i="41"/>
  <c r="P103" i="41"/>
  <c r="P102" i="41"/>
  <c r="P101" i="41"/>
  <c r="P100" i="41"/>
  <c r="P97" i="41"/>
  <c r="P95" i="41"/>
  <c r="P124" i="41"/>
  <c r="P121" i="41"/>
  <c r="P120" i="41"/>
  <c r="P119" i="41"/>
  <c r="P118" i="41"/>
  <c r="P117" i="41"/>
  <c r="P116" i="41"/>
  <c r="P115" i="41"/>
  <c r="P114" i="41"/>
  <c r="P113" i="41"/>
  <c r="P112" i="41"/>
  <c r="P111" i="41"/>
  <c r="P110" i="41"/>
  <c r="P109" i="41"/>
  <c r="P108" i="41"/>
  <c r="P107" i="41"/>
  <c r="P123" i="41"/>
  <c r="P98" i="41"/>
  <c r="P96" i="41"/>
  <c r="P93" i="41"/>
  <c r="P91" i="41"/>
  <c r="P76" i="41"/>
  <c r="P70" i="41"/>
  <c r="P69" i="41"/>
  <c r="P68" i="41"/>
  <c r="P67" i="41"/>
  <c r="P66" i="41"/>
  <c r="P65" i="41"/>
  <c r="P64" i="41"/>
  <c r="P63" i="41"/>
  <c r="P62" i="41"/>
  <c r="P61" i="41"/>
  <c r="P60" i="41"/>
  <c r="P59" i="41"/>
  <c r="P58" i="41"/>
  <c r="P57" i="41"/>
  <c r="P56" i="41"/>
  <c r="P55" i="41"/>
  <c r="P54" i="41"/>
  <c r="P53" i="41"/>
  <c r="P52" i="41"/>
  <c r="P51" i="41"/>
  <c r="P50" i="41"/>
  <c r="P49" i="41"/>
  <c r="P48" i="41"/>
  <c r="P47" i="41"/>
  <c r="P46" i="41"/>
  <c r="P45" i="41"/>
  <c r="P44" i="41"/>
  <c r="P94" i="41"/>
  <c r="P75" i="41"/>
  <c r="P90" i="41"/>
  <c r="P89" i="41"/>
  <c r="P88" i="41"/>
  <c r="P87" i="41"/>
  <c r="P86" i="41"/>
  <c r="P85" i="41"/>
  <c r="P84" i="41"/>
  <c r="P83" i="41"/>
  <c r="P82" i="41"/>
  <c r="P81" i="41"/>
  <c r="P80" i="41"/>
  <c r="P79" i="41"/>
  <c r="P78" i="41"/>
  <c r="P77" i="41"/>
  <c r="P92" i="41"/>
  <c r="P74" i="41"/>
  <c r="P73" i="41"/>
  <c r="P72" i="41"/>
  <c r="P71" i="41"/>
  <c r="P40" i="41"/>
  <c r="P35" i="41"/>
  <c r="P34" i="41"/>
  <c r="T164" i="41"/>
  <c r="T163" i="41"/>
  <c r="T162" i="41"/>
  <c r="T158" i="41"/>
  <c r="T157" i="41"/>
  <c r="T156" i="41"/>
  <c r="T154" i="41"/>
  <c r="T152" i="41"/>
  <c r="T151" i="41"/>
  <c r="T150" i="41"/>
  <c r="T149" i="41"/>
  <c r="T148" i="41"/>
  <c r="T147" i="41"/>
  <c r="T146" i="41"/>
  <c r="T144" i="41"/>
  <c r="T143" i="41"/>
  <c r="T140" i="41"/>
  <c r="T138" i="41"/>
  <c r="T137" i="41"/>
  <c r="T160" i="41"/>
  <c r="T159" i="41"/>
  <c r="T139" i="41"/>
  <c r="T125" i="41"/>
  <c r="T155" i="41"/>
  <c r="T153" i="41"/>
  <c r="T121" i="41"/>
  <c r="T120" i="41"/>
  <c r="T119" i="41"/>
  <c r="T118" i="41"/>
  <c r="T117" i="41"/>
  <c r="T116" i="41"/>
  <c r="T115" i="41"/>
  <c r="T114" i="41"/>
  <c r="T113" i="41"/>
  <c r="T112" i="41"/>
  <c r="T111" i="41"/>
  <c r="T110" i="41"/>
  <c r="T109" i="41"/>
  <c r="T108" i="41"/>
  <c r="T107" i="41"/>
  <c r="T99" i="41"/>
  <c r="T123" i="41"/>
  <c r="T98" i="41"/>
  <c r="T96" i="41"/>
  <c r="T122" i="41"/>
  <c r="T136" i="41"/>
  <c r="T135" i="41"/>
  <c r="T134" i="41"/>
  <c r="T133" i="41"/>
  <c r="T132" i="41"/>
  <c r="T131" i="41"/>
  <c r="T130" i="41"/>
  <c r="T129" i="41"/>
  <c r="T128" i="41"/>
  <c r="T127" i="41"/>
  <c r="T126" i="41"/>
  <c r="T124" i="41"/>
  <c r="T106" i="41"/>
  <c r="T105" i="41"/>
  <c r="T104" i="41"/>
  <c r="T103" i="41"/>
  <c r="T102" i="41"/>
  <c r="T101" i="41"/>
  <c r="T100" i="41"/>
  <c r="T97" i="41"/>
  <c r="T95" i="41"/>
  <c r="T94" i="41"/>
  <c r="T93" i="41"/>
  <c r="T92" i="41"/>
  <c r="T77" i="41"/>
  <c r="T74" i="41"/>
  <c r="T73" i="41"/>
  <c r="T72" i="41"/>
  <c r="T71" i="41"/>
  <c r="T91" i="41"/>
  <c r="T78" i="41"/>
  <c r="T76" i="41"/>
  <c r="T70" i="41"/>
  <c r="T69" i="41"/>
  <c r="T68" i="41"/>
  <c r="T67" i="41"/>
  <c r="T66" i="41"/>
  <c r="T65" i="41"/>
  <c r="T64" i="41"/>
  <c r="T63" i="41"/>
  <c r="T62" i="41"/>
  <c r="T61" i="41"/>
  <c r="T60" i="41"/>
  <c r="T59" i="41"/>
  <c r="T58" i="41"/>
  <c r="T57" i="41"/>
  <c r="T56" i="41"/>
  <c r="T55" i="41"/>
  <c r="T54" i="41"/>
  <c r="T53" i="41"/>
  <c r="T52" i="41"/>
  <c r="T51" i="41"/>
  <c r="T50" i="41"/>
  <c r="T49" i="41"/>
  <c r="T48" i="41"/>
  <c r="T47" i="41"/>
  <c r="T46" i="41"/>
  <c r="T45" i="41"/>
  <c r="T44" i="41"/>
  <c r="T43" i="41"/>
  <c r="T42" i="41"/>
  <c r="T41" i="41"/>
  <c r="T90" i="41"/>
  <c r="T89" i="41"/>
  <c r="T88" i="41"/>
  <c r="T87" i="41"/>
  <c r="T86" i="41"/>
  <c r="T85" i="41"/>
  <c r="T84" i="41"/>
  <c r="T83" i="41"/>
  <c r="T82" i="41"/>
  <c r="T81" i="41"/>
  <c r="T80" i="41"/>
  <c r="T79" i="41"/>
  <c r="T75" i="41"/>
  <c r="T40" i="41"/>
  <c r="T35" i="41"/>
  <c r="T34" i="41"/>
  <c r="X155" i="41"/>
  <c r="X153" i="41"/>
  <c r="X160" i="41"/>
  <c r="X159" i="41"/>
  <c r="X139" i="41"/>
  <c r="X125" i="41"/>
  <c r="X164" i="41"/>
  <c r="X163" i="41"/>
  <c r="X162" i="41"/>
  <c r="X158" i="41"/>
  <c r="X157" i="41"/>
  <c r="X156" i="41"/>
  <c r="X154" i="41"/>
  <c r="X152" i="41"/>
  <c r="X151" i="41"/>
  <c r="X150" i="41"/>
  <c r="X149" i="41"/>
  <c r="X148" i="41"/>
  <c r="X147" i="41"/>
  <c r="X146" i="41"/>
  <c r="X144" i="41"/>
  <c r="X143" i="41"/>
  <c r="X140" i="41"/>
  <c r="X138" i="41"/>
  <c r="X137" i="41"/>
  <c r="X136" i="41"/>
  <c r="X135" i="41"/>
  <c r="X134" i="41"/>
  <c r="X133" i="41"/>
  <c r="X132" i="41"/>
  <c r="X131" i="41"/>
  <c r="X130" i="41"/>
  <c r="X129" i="41"/>
  <c r="X128" i="41"/>
  <c r="X127" i="41"/>
  <c r="X126" i="41"/>
  <c r="X122" i="41"/>
  <c r="X99" i="41"/>
  <c r="X124" i="41"/>
  <c r="X121" i="41"/>
  <c r="X120" i="41"/>
  <c r="X119" i="41"/>
  <c r="X118" i="41"/>
  <c r="X117" i="41"/>
  <c r="X116" i="41"/>
  <c r="X115" i="41"/>
  <c r="X114" i="41"/>
  <c r="X113" i="41"/>
  <c r="X112" i="41"/>
  <c r="X111" i="41"/>
  <c r="X110" i="41"/>
  <c r="X109" i="41"/>
  <c r="X108" i="41"/>
  <c r="X107" i="41"/>
  <c r="X106" i="41"/>
  <c r="X105" i="41"/>
  <c r="X104" i="41"/>
  <c r="X103" i="41"/>
  <c r="X102" i="41"/>
  <c r="X101" i="41"/>
  <c r="X100" i="41"/>
  <c r="X97" i="41"/>
  <c r="X95" i="41"/>
  <c r="X123" i="41"/>
  <c r="X98" i="41"/>
  <c r="X96" i="41"/>
  <c r="X92" i="41"/>
  <c r="X78" i="41"/>
  <c r="X75" i="41"/>
  <c r="X70" i="41"/>
  <c r="X69" i="41"/>
  <c r="X68" i="41"/>
  <c r="X67" i="41"/>
  <c r="X66" i="41"/>
  <c r="X65" i="41"/>
  <c r="X64" i="41"/>
  <c r="X63" i="41"/>
  <c r="X62" i="41"/>
  <c r="X61" i="41"/>
  <c r="X60" i="41"/>
  <c r="X59" i="41"/>
  <c r="X58" i="41"/>
  <c r="X57" i="41"/>
  <c r="X56" i="41"/>
  <c r="X55" i="41"/>
  <c r="X54" i="41"/>
  <c r="X53" i="41"/>
  <c r="X52" i="41"/>
  <c r="X51" i="41"/>
  <c r="X50" i="41"/>
  <c r="X49" i="41"/>
  <c r="X48" i="41"/>
  <c r="X47" i="41"/>
  <c r="X46" i="41"/>
  <c r="X45" i="41"/>
  <c r="X44" i="41"/>
  <c r="X93" i="41"/>
  <c r="X90" i="41"/>
  <c r="X89" i="41"/>
  <c r="X88" i="41"/>
  <c r="X87" i="41"/>
  <c r="X86" i="41"/>
  <c r="X85" i="41"/>
  <c r="X84" i="41"/>
  <c r="X83" i="41"/>
  <c r="X82" i="41"/>
  <c r="X81" i="41"/>
  <c r="X80" i="41"/>
  <c r="X79" i="41"/>
  <c r="X77" i="41"/>
  <c r="X94" i="41"/>
  <c r="X91" i="41"/>
  <c r="X74" i="41"/>
  <c r="X73" i="41"/>
  <c r="X72" i="41"/>
  <c r="X71" i="41"/>
  <c r="X76" i="41"/>
  <c r="X40" i="41"/>
  <c r="X35" i="41"/>
  <c r="X34" i="41"/>
  <c r="AA10" i="41"/>
  <c r="D11" i="41"/>
  <c r="L11" i="41"/>
  <c r="T11" i="41"/>
  <c r="C14" i="41"/>
  <c r="G14" i="41"/>
  <c r="K14" i="41"/>
  <c r="O14" i="41"/>
  <c r="S14" i="41"/>
  <c r="W14" i="41"/>
  <c r="D15" i="41"/>
  <c r="L15" i="41"/>
  <c r="T15" i="41"/>
  <c r="D16" i="41"/>
  <c r="L16" i="41"/>
  <c r="T16" i="41"/>
  <c r="D17" i="41"/>
  <c r="L17" i="41"/>
  <c r="T17" i="41"/>
  <c r="D18" i="41"/>
  <c r="L18" i="41"/>
  <c r="T18" i="41"/>
  <c r="D19" i="41"/>
  <c r="L19" i="41"/>
  <c r="T19" i="41"/>
  <c r="AA20" i="41"/>
  <c r="AC20" i="41" s="1"/>
  <c r="D21" i="41"/>
  <c r="L21" i="41"/>
  <c r="T21" i="41"/>
  <c r="D22" i="41"/>
  <c r="L22" i="41"/>
  <c r="T22" i="41"/>
  <c r="D23" i="41"/>
  <c r="L23" i="41"/>
  <c r="T23" i="41"/>
  <c r="D24" i="41"/>
  <c r="L24" i="41"/>
  <c r="T24" i="41"/>
  <c r="J25" i="41"/>
  <c r="T25" i="41"/>
  <c r="J26" i="41"/>
  <c r="T26" i="41"/>
  <c r="J27" i="41"/>
  <c r="T27" i="41"/>
  <c r="J28" i="41"/>
  <c r="T28" i="41"/>
  <c r="J29" i="41"/>
  <c r="T29" i="41"/>
  <c r="J30" i="41"/>
  <c r="T30" i="41"/>
  <c r="J31" i="41"/>
  <c r="T31" i="41"/>
  <c r="J32" i="41"/>
  <c r="T32" i="41"/>
  <c r="J33" i="41"/>
  <c r="T33" i="41"/>
  <c r="F34" i="41"/>
  <c r="V34" i="41"/>
  <c r="J35" i="41"/>
  <c r="Z35" i="41"/>
  <c r="L37" i="41"/>
  <c r="X37" i="41"/>
  <c r="L38" i="41"/>
  <c r="X38" i="41"/>
  <c r="L39" i="41"/>
  <c r="X39" i="41"/>
  <c r="R40" i="41"/>
  <c r="R41" i="41"/>
  <c r="P42" i="41"/>
  <c r="J43" i="41"/>
  <c r="AD3" i="41"/>
  <c r="AD4" i="41"/>
  <c r="AD5" i="41"/>
  <c r="AD6" i="41"/>
  <c r="AD7" i="41"/>
  <c r="AD8" i="41"/>
  <c r="AD9" i="41"/>
  <c r="F10" i="41"/>
  <c r="J10" i="41"/>
  <c r="N10" i="41"/>
  <c r="R10" i="41"/>
  <c r="V10" i="41"/>
  <c r="Z10" i="41"/>
  <c r="J11" i="41"/>
  <c r="R11" i="41"/>
  <c r="Z11" i="41"/>
  <c r="F13" i="41"/>
  <c r="J13" i="41"/>
  <c r="N13" i="41"/>
  <c r="R13" i="41"/>
  <c r="V13" i="41"/>
  <c r="Z13" i="41"/>
  <c r="J15" i="41"/>
  <c r="R15" i="41"/>
  <c r="Z15" i="41"/>
  <c r="J16" i="41"/>
  <c r="R16" i="41"/>
  <c r="Z16" i="41"/>
  <c r="J17" i="41"/>
  <c r="R17" i="41"/>
  <c r="Z17" i="41"/>
  <c r="J18" i="41"/>
  <c r="R18" i="41"/>
  <c r="Z18" i="41"/>
  <c r="J19" i="41"/>
  <c r="R19" i="41"/>
  <c r="Z19" i="41"/>
  <c r="F20" i="41"/>
  <c r="J20" i="41"/>
  <c r="N20" i="41"/>
  <c r="R20" i="41"/>
  <c r="V20" i="41"/>
  <c r="Z20" i="41"/>
  <c r="J21" i="41"/>
  <c r="R21" i="41"/>
  <c r="Z21" i="41"/>
  <c r="J22" i="41"/>
  <c r="R22" i="41"/>
  <c r="Z22" i="41"/>
  <c r="J23" i="41"/>
  <c r="R23" i="41"/>
  <c r="Z23" i="41"/>
  <c r="J24" i="41"/>
  <c r="R24" i="41"/>
  <c r="H25" i="41"/>
  <c r="R25" i="41"/>
  <c r="H26" i="41"/>
  <c r="R26" i="41"/>
  <c r="H27" i="41"/>
  <c r="R27" i="41"/>
  <c r="H28" i="41"/>
  <c r="R28" i="41"/>
  <c r="H29" i="41"/>
  <c r="R29" i="41"/>
  <c r="H30" i="41"/>
  <c r="R30" i="41"/>
  <c r="H31" i="41"/>
  <c r="R31" i="41"/>
  <c r="H32" i="41"/>
  <c r="R32" i="41"/>
  <c r="H33" i="41"/>
  <c r="R33" i="41"/>
  <c r="J34" i="41"/>
  <c r="Z34" i="41"/>
  <c r="J37" i="41"/>
  <c r="T37" i="41"/>
  <c r="J38" i="41"/>
  <c r="T38" i="41"/>
  <c r="J39" i="41"/>
  <c r="T39" i="41"/>
  <c r="P41" i="41"/>
  <c r="H43" i="41"/>
  <c r="X43" i="41"/>
  <c r="F164" i="41"/>
  <c r="F163" i="41"/>
  <c r="F162" i="41"/>
  <c r="F158" i="41"/>
  <c r="F157" i="41"/>
  <c r="F156" i="41"/>
  <c r="F154" i="41"/>
  <c r="F152" i="41"/>
  <c r="F151" i="41"/>
  <c r="F150" i="41"/>
  <c r="F149" i="41"/>
  <c r="F148" i="41"/>
  <c r="F147" i="41"/>
  <c r="F146" i="41"/>
  <c r="F144" i="41"/>
  <c r="F143" i="41"/>
  <c r="F140" i="41"/>
  <c r="F138" i="41"/>
  <c r="F137" i="41"/>
  <c r="F136" i="41"/>
  <c r="F135" i="41"/>
  <c r="F134" i="41"/>
  <c r="F133" i="41"/>
  <c r="F132" i="41"/>
  <c r="F131" i="41"/>
  <c r="F130" i="41"/>
  <c r="F129" i="41"/>
  <c r="F128" i="41"/>
  <c r="F127" i="41"/>
  <c r="F126" i="41"/>
  <c r="F123" i="41"/>
  <c r="F121" i="41"/>
  <c r="F120" i="41"/>
  <c r="F119" i="41"/>
  <c r="F118" i="41"/>
  <c r="F117" i="41"/>
  <c r="F116" i="41"/>
  <c r="F115" i="41"/>
  <c r="F114" i="41"/>
  <c r="F113" i="41"/>
  <c r="F112" i="41"/>
  <c r="F111" i="41"/>
  <c r="F110" i="41"/>
  <c r="F109" i="41"/>
  <c r="F108" i="41"/>
  <c r="F107" i="41"/>
  <c r="F159" i="41"/>
  <c r="F153" i="41"/>
  <c r="F106" i="41"/>
  <c r="F105" i="41"/>
  <c r="F104" i="41"/>
  <c r="F103" i="41"/>
  <c r="F102" i="41"/>
  <c r="F101" i="41"/>
  <c r="F100" i="41"/>
  <c r="F97" i="41"/>
  <c r="F95" i="41"/>
  <c r="F94" i="41"/>
  <c r="F93" i="41"/>
  <c r="F92" i="41"/>
  <c r="F91" i="41"/>
  <c r="F160" i="41"/>
  <c r="F139" i="41"/>
  <c r="F122" i="41"/>
  <c r="F125" i="41"/>
  <c r="F124" i="41"/>
  <c r="F99" i="41"/>
  <c r="F98" i="41"/>
  <c r="F96" i="41"/>
  <c r="F78" i="41"/>
  <c r="F77" i="41"/>
  <c r="F75" i="41"/>
  <c r="F155" i="41"/>
  <c r="F76" i="41"/>
  <c r="F90" i="41"/>
  <c r="F89" i="41"/>
  <c r="F88" i="41"/>
  <c r="F87" i="41"/>
  <c r="F86" i="41"/>
  <c r="F85" i="41"/>
  <c r="F84" i="41"/>
  <c r="F83" i="41"/>
  <c r="F82" i="41"/>
  <c r="F81" i="41"/>
  <c r="F80" i="41"/>
  <c r="F79" i="41"/>
  <c r="F74" i="41"/>
  <c r="F73" i="41"/>
  <c r="F72" i="41"/>
  <c r="F71" i="41"/>
  <c r="F70" i="41"/>
  <c r="F69" i="41"/>
  <c r="F68" i="41"/>
  <c r="F67" i="41"/>
  <c r="F66" i="41"/>
  <c r="F65" i="41"/>
  <c r="F64" i="41"/>
  <c r="F63" i="41"/>
  <c r="F62" i="41"/>
  <c r="F61" i="41"/>
  <c r="F60" i="41"/>
  <c r="F59" i="41"/>
  <c r="F58" i="41"/>
  <c r="F57" i="41"/>
  <c r="F56" i="41"/>
  <c r="F55" i="41"/>
  <c r="F54" i="41"/>
  <c r="F53" i="41"/>
  <c r="F52" i="41"/>
  <c r="F51" i="41"/>
  <c r="F50" i="41"/>
  <c r="F49" i="41"/>
  <c r="F48" i="41"/>
  <c r="F47" i="41"/>
  <c r="F46" i="41"/>
  <c r="F45" i="41"/>
  <c r="F44" i="41"/>
  <c r="F43" i="41"/>
  <c r="F42" i="41"/>
  <c r="F41" i="41"/>
  <c r="F39" i="41"/>
  <c r="F38" i="41"/>
  <c r="F37" i="41"/>
  <c r="F33" i="41"/>
  <c r="F32" i="41"/>
  <c r="F31" i="41"/>
  <c r="F30" i="41"/>
  <c r="F29" i="41"/>
  <c r="F28" i="41"/>
  <c r="F27" i="41"/>
  <c r="F26" i="41"/>
  <c r="F25" i="41"/>
  <c r="J155" i="41"/>
  <c r="J153" i="41"/>
  <c r="J124" i="41"/>
  <c r="J122" i="41"/>
  <c r="J163" i="41"/>
  <c r="J157" i="41"/>
  <c r="J154" i="41"/>
  <c r="J151" i="41"/>
  <c r="J147" i="41"/>
  <c r="J139" i="41"/>
  <c r="J137" i="41"/>
  <c r="J136" i="41"/>
  <c r="J135" i="41"/>
  <c r="J121" i="41"/>
  <c r="J120" i="41"/>
  <c r="J119" i="41"/>
  <c r="J118" i="41"/>
  <c r="J117" i="41"/>
  <c r="J116" i="41"/>
  <c r="J115" i="41"/>
  <c r="J114" i="41"/>
  <c r="J113" i="41"/>
  <c r="J112" i="41"/>
  <c r="J111" i="41"/>
  <c r="J110" i="41"/>
  <c r="J109" i="41"/>
  <c r="J108" i="41"/>
  <c r="J107" i="41"/>
  <c r="J98" i="41"/>
  <c r="J96" i="41"/>
  <c r="J164" i="41"/>
  <c r="J158" i="41"/>
  <c r="J152" i="41"/>
  <c r="J148" i="41"/>
  <c r="J125" i="41"/>
  <c r="J123" i="41"/>
  <c r="J160" i="41"/>
  <c r="J149" i="41"/>
  <c r="J143" i="41"/>
  <c r="J140" i="41"/>
  <c r="J138" i="41"/>
  <c r="J106" i="41"/>
  <c r="J105" i="41"/>
  <c r="J104" i="41"/>
  <c r="J103" i="41"/>
  <c r="J102" i="41"/>
  <c r="J101" i="41"/>
  <c r="J100" i="41"/>
  <c r="J99" i="41"/>
  <c r="J97" i="41"/>
  <c r="J95" i="41"/>
  <c r="J94" i="41"/>
  <c r="J93" i="41"/>
  <c r="J92" i="41"/>
  <c r="J91" i="41"/>
  <c r="J90" i="41"/>
  <c r="J89" i="41"/>
  <c r="J88" i="41"/>
  <c r="J87" i="41"/>
  <c r="J86" i="41"/>
  <c r="J85" i="41"/>
  <c r="J84" i="41"/>
  <c r="J83" i="41"/>
  <c r="J82" i="41"/>
  <c r="J81" i="41"/>
  <c r="J80" i="41"/>
  <c r="J79" i="41"/>
  <c r="J78" i="41"/>
  <c r="J76" i="41"/>
  <c r="J74" i="41"/>
  <c r="J73" i="41"/>
  <c r="J72" i="41"/>
  <c r="J71" i="41"/>
  <c r="J162" i="41"/>
  <c r="J159" i="41"/>
  <c r="J156" i="41"/>
  <c r="J150" i="41"/>
  <c r="J146" i="41"/>
  <c r="J144" i="41"/>
  <c r="J134" i="41"/>
  <c r="J133" i="41"/>
  <c r="J132" i="41"/>
  <c r="J131" i="41"/>
  <c r="J130" i="41"/>
  <c r="J129" i="41"/>
  <c r="J128" i="41"/>
  <c r="J127" i="41"/>
  <c r="J126" i="41"/>
  <c r="J77" i="41"/>
  <c r="J70" i="41"/>
  <c r="J69" i="41"/>
  <c r="J68" i="41"/>
  <c r="J67" i="41"/>
  <c r="J66" i="41"/>
  <c r="J65" i="41"/>
  <c r="J64" i="41"/>
  <c r="J63" i="41"/>
  <c r="J62" i="41"/>
  <c r="J61" i="41"/>
  <c r="J60" i="41"/>
  <c r="J59" i="41"/>
  <c r="J58" i="41"/>
  <c r="J57" i="41"/>
  <c r="J56" i="41"/>
  <c r="J55" i="41"/>
  <c r="J54" i="41"/>
  <c r="J53" i="41"/>
  <c r="J52" i="41"/>
  <c r="J51" i="41"/>
  <c r="J50" i="41"/>
  <c r="J49" i="41"/>
  <c r="J48" i="41"/>
  <c r="J47" i="41"/>
  <c r="J46" i="41"/>
  <c r="J45" i="41"/>
  <c r="J44" i="41"/>
  <c r="J75" i="41"/>
  <c r="N164" i="41"/>
  <c r="N163" i="41"/>
  <c r="N162" i="41"/>
  <c r="N158" i="41"/>
  <c r="N157" i="41"/>
  <c r="N156" i="41"/>
  <c r="N154" i="41"/>
  <c r="N152" i="41"/>
  <c r="N151" i="41"/>
  <c r="N150" i="41"/>
  <c r="N149" i="41"/>
  <c r="N148" i="41"/>
  <c r="N147" i="41"/>
  <c r="N146" i="41"/>
  <c r="N144" i="41"/>
  <c r="N143" i="41"/>
  <c r="N140" i="41"/>
  <c r="N138" i="41"/>
  <c r="N137" i="41"/>
  <c r="N136" i="41"/>
  <c r="N135" i="41"/>
  <c r="N134" i="41"/>
  <c r="N133" i="41"/>
  <c r="N132" i="41"/>
  <c r="N131" i="41"/>
  <c r="N130" i="41"/>
  <c r="N129" i="41"/>
  <c r="N128" i="41"/>
  <c r="N127" i="41"/>
  <c r="N126" i="41"/>
  <c r="N123" i="41"/>
  <c r="N121" i="41"/>
  <c r="N120" i="41"/>
  <c r="N119" i="41"/>
  <c r="N118" i="41"/>
  <c r="N117" i="41"/>
  <c r="N116" i="41"/>
  <c r="N115" i="41"/>
  <c r="N114" i="41"/>
  <c r="N113" i="41"/>
  <c r="N112" i="41"/>
  <c r="N111" i="41"/>
  <c r="N110" i="41"/>
  <c r="N109" i="41"/>
  <c r="N108" i="41"/>
  <c r="N107" i="41"/>
  <c r="N155" i="41"/>
  <c r="N125" i="41"/>
  <c r="N122" i="41"/>
  <c r="N106" i="41"/>
  <c r="N105" i="41"/>
  <c r="N104" i="41"/>
  <c r="N103" i="41"/>
  <c r="N102" i="41"/>
  <c r="N101" i="41"/>
  <c r="N100" i="41"/>
  <c r="N97" i="41"/>
  <c r="N95" i="41"/>
  <c r="N94" i="41"/>
  <c r="N93" i="41"/>
  <c r="N92" i="41"/>
  <c r="N91" i="41"/>
  <c r="N153" i="41"/>
  <c r="N124" i="41"/>
  <c r="N159" i="41"/>
  <c r="N99" i="41"/>
  <c r="N98" i="41"/>
  <c r="N96" i="41"/>
  <c r="N78" i="41"/>
  <c r="N77" i="41"/>
  <c r="N75" i="41"/>
  <c r="N160" i="41"/>
  <c r="N139" i="41"/>
  <c r="N90" i="41"/>
  <c r="N89" i="41"/>
  <c r="N88" i="41"/>
  <c r="N87" i="41"/>
  <c r="N86" i="41"/>
  <c r="N85" i="41"/>
  <c r="N84" i="41"/>
  <c r="N83" i="41"/>
  <c r="N82" i="41"/>
  <c r="N81" i="41"/>
  <c r="N80" i="41"/>
  <c r="N79" i="41"/>
  <c r="N74" i="41"/>
  <c r="N73" i="41"/>
  <c r="N72" i="41"/>
  <c r="N71" i="41"/>
  <c r="N76" i="41"/>
  <c r="N70" i="41"/>
  <c r="N69" i="41"/>
  <c r="N68" i="41"/>
  <c r="N67" i="41"/>
  <c r="N66" i="41"/>
  <c r="N65" i="41"/>
  <c r="N64" i="41"/>
  <c r="N63" i="41"/>
  <c r="N62" i="41"/>
  <c r="N61" i="41"/>
  <c r="N60" i="41"/>
  <c r="N59" i="41"/>
  <c r="N58" i="41"/>
  <c r="N57" i="41"/>
  <c r="N56" i="41"/>
  <c r="N55" i="41"/>
  <c r="N54" i="41"/>
  <c r="N53" i="41"/>
  <c r="N52" i="41"/>
  <c r="N51" i="41"/>
  <c r="N50" i="41"/>
  <c r="N49" i="41"/>
  <c r="N48" i="41"/>
  <c r="N47" i="41"/>
  <c r="N46" i="41"/>
  <c r="N45" i="41"/>
  <c r="N44" i="41"/>
  <c r="N43" i="41"/>
  <c r="N42" i="41"/>
  <c r="N41" i="41"/>
  <c r="N39" i="41"/>
  <c r="N38" i="41"/>
  <c r="N37" i="41"/>
  <c r="N33" i="41"/>
  <c r="N32" i="41"/>
  <c r="N31" i="41"/>
  <c r="N30" i="41"/>
  <c r="N29" i="41"/>
  <c r="N28" i="41"/>
  <c r="N27" i="41"/>
  <c r="N26" i="41"/>
  <c r="N25" i="41"/>
  <c r="R155" i="41"/>
  <c r="R153" i="41"/>
  <c r="R124" i="41"/>
  <c r="R122" i="41"/>
  <c r="R162" i="41"/>
  <c r="R160" i="41"/>
  <c r="R156" i="41"/>
  <c r="R150" i="41"/>
  <c r="R146" i="41"/>
  <c r="R144" i="41"/>
  <c r="R123" i="41"/>
  <c r="R98" i="41"/>
  <c r="R96" i="41"/>
  <c r="R163" i="41"/>
  <c r="R159" i="41"/>
  <c r="R157" i="41"/>
  <c r="R154" i="41"/>
  <c r="R151" i="41"/>
  <c r="R147" i="41"/>
  <c r="R164" i="41"/>
  <c r="R158" i="41"/>
  <c r="R152" i="41"/>
  <c r="R148" i="41"/>
  <c r="R139" i="41"/>
  <c r="R137" i="41"/>
  <c r="R136" i="41"/>
  <c r="R135" i="41"/>
  <c r="R134" i="41"/>
  <c r="R133" i="41"/>
  <c r="R132" i="41"/>
  <c r="R131" i="41"/>
  <c r="R130" i="41"/>
  <c r="R129" i="41"/>
  <c r="R128" i="41"/>
  <c r="R127" i="41"/>
  <c r="R126" i="41"/>
  <c r="R106" i="41"/>
  <c r="R105" i="41"/>
  <c r="R104" i="41"/>
  <c r="R103" i="41"/>
  <c r="R102" i="41"/>
  <c r="R101" i="41"/>
  <c r="R100" i="41"/>
  <c r="R99" i="41"/>
  <c r="R97" i="41"/>
  <c r="R95" i="41"/>
  <c r="R94" i="41"/>
  <c r="R93" i="41"/>
  <c r="R92" i="41"/>
  <c r="R91" i="41"/>
  <c r="R90" i="41"/>
  <c r="R89" i="41"/>
  <c r="R88" i="41"/>
  <c r="R87" i="41"/>
  <c r="R86" i="41"/>
  <c r="R85" i="41"/>
  <c r="R84" i="41"/>
  <c r="R83" i="41"/>
  <c r="R82" i="41"/>
  <c r="R81" i="41"/>
  <c r="R80" i="41"/>
  <c r="R79" i="41"/>
  <c r="R78" i="41"/>
  <c r="R76" i="41"/>
  <c r="R74" i="41"/>
  <c r="R73" i="41"/>
  <c r="R72" i="41"/>
  <c r="R71" i="41"/>
  <c r="R149" i="41"/>
  <c r="R143" i="41"/>
  <c r="R140" i="41"/>
  <c r="R138" i="41"/>
  <c r="R125" i="41"/>
  <c r="R121" i="41"/>
  <c r="R120" i="41"/>
  <c r="R119" i="41"/>
  <c r="R118" i="41"/>
  <c r="R117" i="41"/>
  <c r="R116" i="41"/>
  <c r="R115" i="41"/>
  <c r="R114" i="41"/>
  <c r="R113" i="41"/>
  <c r="R112" i="41"/>
  <c r="R111" i="41"/>
  <c r="R110" i="41"/>
  <c r="R109" i="41"/>
  <c r="R108" i="41"/>
  <c r="R107" i="41"/>
  <c r="R70" i="41"/>
  <c r="R69" i="41"/>
  <c r="R68" i="41"/>
  <c r="R67" i="41"/>
  <c r="R66" i="41"/>
  <c r="R65" i="41"/>
  <c r="R64" i="41"/>
  <c r="R63" i="41"/>
  <c r="R62" i="41"/>
  <c r="R61" i="41"/>
  <c r="R60" i="41"/>
  <c r="R59" i="41"/>
  <c r="R58" i="41"/>
  <c r="R57" i="41"/>
  <c r="R56" i="41"/>
  <c r="R55" i="41"/>
  <c r="R54" i="41"/>
  <c r="R53" i="41"/>
  <c r="R52" i="41"/>
  <c r="R51" i="41"/>
  <c r="R50" i="41"/>
  <c r="R49" i="41"/>
  <c r="R48" i="41"/>
  <c r="R47" i="41"/>
  <c r="R46" i="41"/>
  <c r="R45" i="41"/>
  <c r="R44" i="41"/>
  <c r="R75" i="41"/>
  <c r="R77" i="41"/>
  <c r="V164" i="41"/>
  <c r="V163" i="41"/>
  <c r="V162" i="41"/>
  <c r="V158" i="41"/>
  <c r="V157" i="41"/>
  <c r="V156" i="41"/>
  <c r="V154" i="41"/>
  <c r="V152" i="41"/>
  <c r="V151" i="41"/>
  <c r="V150" i="41"/>
  <c r="V149" i="41"/>
  <c r="V148" i="41"/>
  <c r="V147" i="41"/>
  <c r="V146" i="41"/>
  <c r="V144" i="41"/>
  <c r="V143" i="41"/>
  <c r="V140" i="41"/>
  <c r="V138" i="41"/>
  <c r="V137" i="41"/>
  <c r="V136" i="41"/>
  <c r="V135" i="41"/>
  <c r="V134" i="41"/>
  <c r="V133" i="41"/>
  <c r="V132" i="41"/>
  <c r="V131" i="41"/>
  <c r="V130" i="41"/>
  <c r="V129" i="41"/>
  <c r="V128" i="41"/>
  <c r="V127" i="41"/>
  <c r="V126" i="41"/>
  <c r="V123" i="41"/>
  <c r="V121" i="41"/>
  <c r="V120" i="41"/>
  <c r="V119" i="41"/>
  <c r="V118" i="41"/>
  <c r="V117" i="41"/>
  <c r="V116" i="41"/>
  <c r="V115" i="41"/>
  <c r="V114" i="41"/>
  <c r="V113" i="41"/>
  <c r="V112" i="41"/>
  <c r="V111" i="41"/>
  <c r="V110" i="41"/>
  <c r="V109" i="41"/>
  <c r="V108" i="41"/>
  <c r="V107" i="41"/>
  <c r="V159" i="41"/>
  <c r="V124" i="41"/>
  <c r="V106" i="41"/>
  <c r="V105" i="41"/>
  <c r="V104" i="41"/>
  <c r="V103" i="41"/>
  <c r="V102" i="41"/>
  <c r="V101" i="41"/>
  <c r="V100" i="41"/>
  <c r="V97" i="41"/>
  <c r="V95" i="41"/>
  <c r="V94" i="41"/>
  <c r="V93" i="41"/>
  <c r="V92" i="41"/>
  <c r="V91" i="41"/>
  <c r="V160" i="41"/>
  <c r="V155" i="41"/>
  <c r="V139" i="41"/>
  <c r="V153" i="41"/>
  <c r="V125" i="41"/>
  <c r="V99" i="41"/>
  <c r="V98" i="41"/>
  <c r="V96" i="41"/>
  <c r="V78" i="41"/>
  <c r="V77" i="41"/>
  <c r="V75" i="41"/>
  <c r="V122" i="41"/>
  <c r="V90" i="41"/>
  <c r="V89" i="41"/>
  <c r="V88" i="41"/>
  <c r="V87" i="41"/>
  <c r="V86" i="41"/>
  <c r="V85" i="41"/>
  <c r="V84" i="41"/>
  <c r="V83" i="41"/>
  <c r="V82" i="41"/>
  <c r="V81" i="41"/>
  <c r="V80" i="41"/>
  <c r="V79" i="41"/>
  <c r="V74" i="41"/>
  <c r="V73" i="41"/>
  <c r="V72" i="41"/>
  <c r="V71" i="41"/>
  <c r="V76" i="41"/>
  <c r="V70" i="41"/>
  <c r="V69" i="41"/>
  <c r="V68" i="41"/>
  <c r="V67" i="41"/>
  <c r="V66" i="41"/>
  <c r="V65" i="41"/>
  <c r="V64" i="41"/>
  <c r="V63" i="41"/>
  <c r="V62" i="41"/>
  <c r="V61" i="41"/>
  <c r="V60" i="41"/>
  <c r="V59" i="41"/>
  <c r="V58" i="41"/>
  <c r="V57" i="41"/>
  <c r="V56" i="41"/>
  <c r="V55" i="41"/>
  <c r="V54" i="41"/>
  <c r="V53" i="41"/>
  <c r="V52" i="41"/>
  <c r="V51" i="41"/>
  <c r="V50" i="41"/>
  <c r="V49" i="41"/>
  <c r="V48" i="41"/>
  <c r="V47" i="41"/>
  <c r="V46" i="41"/>
  <c r="V45" i="41"/>
  <c r="V44" i="41"/>
  <c r="V43" i="41"/>
  <c r="V42" i="41"/>
  <c r="V41" i="41"/>
  <c r="V39" i="41"/>
  <c r="V38" i="41"/>
  <c r="V37" i="41"/>
  <c r="V33" i="41"/>
  <c r="V32" i="41"/>
  <c r="V31" i="41"/>
  <c r="V30" i="41"/>
  <c r="V29" i="41"/>
  <c r="V28" i="41"/>
  <c r="V27" i="41"/>
  <c r="V26" i="41"/>
  <c r="V25" i="41"/>
  <c r="V24" i="41"/>
  <c r="Z155" i="41"/>
  <c r="Z153" i="41"/>
  <c r="Z124" i="41"/>
  <c r="Z122" i="41"/>
  <c r="Z149" i="41"/>
  <c r="Z143" i="41"/>
  <c r="Z140" i="41"/>
  <c r="Z139" i="41"/>
  <c r="Z138" i="41"/>
  <c r="Z136" i="41"/>
  <c r="Z135" i="41"/>
  <c r="Z134" i="41"/>
  <c r="Z98" i="41"/>
  <c r="Z96" i="41"/>
  <c r="Z162" i="41"/>
  <c r="Z156" i="41"/>
  <c r="Z150" i="41"/>
  <c r="Z146" i="41"/>
  <c r="Z144" i="41"/>
  <c r="Z133" i="41"/>
  <c r="Z132" i="41"/>
  <c r="Z131" i="41"/>
  <c r="Z130" i="41"/>
  <c r="Z129" i="41"/>
  <c r="Z128" i="41"/>
  <c r="Z127" i="41"/>
  <c r="Z126" i="41"/>
  <c r="Z125" i="41"/>
  <c r="Z163" i="41"/>
  <c r="Z160" i="41"/>
  <c r="Z157" i="41"/>
  <c r="Z154" i="41"/>
  <c r="Z151" i="41"/>
  <c r="Z147" i="41"/>
  <c r="Z121" i="41"/>
  <c r="Z120" i="41"/>
  <c r="Z119" i="41"/>
  <c r="Z118" i="41"/>
  <c r="Z117" i="41"/>
  <c r="Z116" i="41"/>
  <c r="Z115" i="41"/>
  <c r="Z114" i="41"/>
  <c r="Z113" i="41"/>
  <c r="Z112" i="41"/>
  <c r="Z111" i="41"/>
  <c r="Z110" i="41"/>
  <c r="Z109" i="41"/>
  <c r="Z108" i="41"/>
  <c r="Z107" i="41"/>
  <c r="Z106" i="41"/>
  <c r="Z105" i="41"/>
  <c r="Z104" i="41"/>
  <c r="Z103" i="41"/>
  <c r="Z102" i="41"/>
  <c r="Z101" i="41"/>
  <c r="Z100" i="41"/>
  <c r="Z99" i="41"/>
  <c r="Z97" i="41"/>
  <c r="Z95" i="41"/>
  <c r="Z94" i="41"/>
  <c r="Z93" i="41"/>
  <c r="Z92" i="41"/>
  <c r="Z91" i="41"/>
  <c r="Z90" i="41"/>
  <c r="Z89" i="41"/>
  <c r="Z88" i="41"/>
  <c r="Z87" i="41"/>
  <c r="Z86" i="41"/>
  <c r="Z85" i="41"/>
  <c r="Z84" i="41"/>
  <c r="Z83" i="41"/>
  <c r="Z82" i="41"/>
  <c r="Z81" i="41"/>
  <c r="Z80" i="41"/>
  <c r="Z79" i="41"/>
  <c r="Z78" i="41"/>
  <c r="Z76" i="41"/>
  <c r="Z74" i="41"/>
  <c r="Z73" i="41"/>
  <c r="Z72" i="41"/>
  <c r="Z71" i="41"/>
  <c r="Z164" i="41"/>
  <c r="Z159" i="41"/>
  <c r="Z158" i="41"/>
  <c r="Z152" i="41"/>
  <c r="Z148" i="41"/>
  <c r="Z137" i="41"/>
  <c r="Z123" i="41"/>
  <c r="Z75" i="41"/>
  <c r="Z70" i="41"/>
  <c r="Z69" i="41"/>
  <c r="Z68" i="41"/>
  <c r="Z67" i="41"/>
  <c r="Z66" i="41"/>
  <c r="Z65" i="41"/>
  <c r="Z64" i="41"/>
  <c r="Z63" i="41"/>
  <c r="Z62" i="41"/>
  <c r="Z61" i="41"/>
  <c r="Z60" i="41"/>
  <c r="Z59" i="41"/>
  <c r="Z58" i="41"/>
  <c r="Z57" i="41"/>
  <c r="Z56" i="41"/>
  <c r="Z55" i="41"/>
  <c r="Z54" i="41"/>
  <c r="Z53" i="41"/>
  <c r="Z52" i="41"/>
  <c r="Z51" i="41"/>
  <c r="Z50" i="41"/>
  <c r="Z49" i="41"/>
  <c r="Z48" i="41"/>
  <c r="Z47" i="41"/>
  <c r="Z46" i="41"/>
  <c r="Z45" i="41"/>
  <c r="Z44" i="41"/>
  <c r="Z43" i="41"/>
  <c r="Z77" i="41"/>
  <c r="E14" i="41"/>
  <c r="E36" i="41" s="1"/>
  <c r="I14" i="41"/>
  <c r="I36" i="41" s="1"/>
  <c r="J36" i="41" s="1"/>
  <c r="M14" i="41"/>
  <c r="M36" i="41" s="1"/>
  <c r="Q14" i="41"/>
  <c r="Q36" i="41" s="1"/>
  <c r="U14" i="41"/>
  <c r="U36" i="41" s="1"/>
  <c r="V36" i="41" s="1"/>
  <c r="Y14" i="41"/>
  <c r="Y36" i="41" s="1"/>
  <c r="Z36" i="41" s="1"/>
  <c r="Z24" i="41"/>
  <c r="Z25" i="41"/>
  <c r="Z26" i="41"/>
  <c r="Z27" i="41"/>
  <c r="Z28" i="41"/>
  <c r="Z29" i="41"/>
  <c r="D30" i="41"/>
  <c r="Z30" i="41"/>
  <c r="D31" i="41"/>
  <c r="Z31" i="41"/>
  <c r="D32" i="41"/>
  <c r="P32" i="41"/>
  <c r="Z32" i="41"/>
  <c r="D33" i="41"/>
  <c r="P33" i="41"/>
  <c r="Z33" i="41"/>
  <c r="N34" i="41"/>
  <c r="R35" i="41"/>
  <c r="F36" i="41"/>
  <c r="H37" i="41"/>
  <c r="R37" i="41"/>
  <c r="H38" i="41"/>
  <c r="R38" i="41"/>
  <c r="H39" i="41"/>
  <c r="R39" i="41"/>
  <c r="J40" i="41"/>
  <c r="Z40" i="41"/>
  <c r="J41" i="41"/>
  <c r="Z41" i="41"/>
  <c r="H42" i="41"/>
  <c r="X42" i="41"/>
  <c r="R43" i="41"/>
  <c r="H44" i="41"/>
  <c r="F11" i="41"/>
  <c r="N11" i="41"/>
  <c r="V11" i="41"/>
  <c r="F15" i="41"/>
  <c r="N15" i="41"/>
  <c r="V15" i="41"/>
  <c r="F16" i="41"/>
  <c r="N16" i="41"/>
  <c r="V16" i="41"/>
  <c r="F17" i="41"/>
  <c r="N17" i="41"/>
  <c r="V17" i="41"/>
  <c r="F18" i="41"/>
  <c r="N18" i="41"/>
  <c r="V18" i="41"/>
  <c r="F19" i="41"/>
  <c r="N19" i="41"/>
  <c r="V19" i="41"/>
  <c r="F21" i="41"/>
  <c r="N21" i="41"/>
  <c r="V21" i="41"/>
  <c r="F22" i="41"/>
  <c r="N22" i="41"/>
  <c r="V22" i="41"/>
  <c r="F23" i="41"/>
  <c r="N23" i="41"/>
  <c r="V23" i="41"/>
  <c r="F24" i="41"/>
  <c r="N24" i="41"/>
  <c r="L32" i="41"/>
  <c r="L33" i="41"/>
  <c r="X33" i="41"/>
  <c r="R34" i="41"/>
  <c r="F35" i="41"/>
  <c r="V35" i="41"/>
  <c r="D37" i="41"/>
  <c r="P37" i="41"/>
  <c r="Z37" i="41"/>
  <c r="D38" i="41"/>
  <c r="P38" i="41"/>
  <c r="Z38" i="41"/>
  <c r="D39" i="41"/>
  <c r="P39" i="41"/>
  <c r="Z39" i="41"/>
  <c r="N40" i="41"/>
  <c r="H41" i="41"/>
  <c r="X41" i="41"/>
  <c r="R42" i="41"/>
  <c r="P43" i="41"/>
  <c r="AA160" i="41"/>
  <c r="AC160" i="41" s="1"/>
  <c r="AA40" i="41"/>
  <c r="AC40" i="41" s="1"/>
  <c r="AA35" i="40"/>
  <c r="AC35" i="40" s="1"/>
  <c r="F164" i="40"/>
  <c r="F163" i="40"/>
  <c r="F162" i="40"/>
  <c r="F158" i="40"/>
  <c r="F157" i="40"/>
  <c r="F156" i="40"/>
  <c r="F154" i="40"/>
  <c r="F152" i="40"/>
  <c r="F151" i="40"/>
  <c r="F150" i="40"/>
  <c r="F149" i="40"/>
  <c r="F148" i="40"/>
  <c r="F147" i="40"/>
  <c r="F146" i="40"/>
  <c r="F144" i="40"/>
  <c r="F143" i="40"/>
  <c r="F140" i="40"/>
  <c r="F138" i="40"/>
  <c r="F137" i="40"/>
  <c r="F136" i="40"/>
  <c r="F135" i="40"/>
  <c r="F134" i="40"/>
  <c r="F133" i="40"/>
  <c r="F132" i="40"/>
  <c r="F131" i="40"/>
  <c r="F130" i="40"/>
  <c r="F129" i="40"/>
  <c r="F128" i="40"/>
  <c r="F127" i="40"/>
  <c r="F126" i="40"/>
  <c r="F123" i="40"/>
  <c r="F121" i="40"/>
  <c r="F120" i="40"/>
  <c r="F119" i="40"/>
  <c r="F118" i="40"/>
  <c r="F117" i="40"/>
  <c r="F116" i="40"/>
  <c r="F115" i="40"/>
  <c r="F114" i="40"/>
  <c r="F113" i="40"/>
  <c r="F112" i="40"/>
  <c r="F111" i="40"/>
  <c r="F110" i="40"/>
  <c r="F109" i="40"/>
  <c r="F108" i="40"/>
  <c r="F107" i="40"/>
  <c r="F160" i="40"/>
  <c r="F159" i="40"/>
  <c r="F155" i="40"/>
  <c r="F153" i="40"/>
  <c r="F139" i="40"/>
  <c r="F125" i="40"/>
  <c r="F124" i="40"/>
  <c r="F122" i="40"/>
  <c r="F99" i="40"/>
  <c r="F98" i="40"/>
  <c r="F96" i="40"/>
  <c r="F78" i="40"/>
  <c r="F77" i="40"/>
  <c r="F75" i="40"/>
  <c r="F106" i="40"/>
  <c r="F105" i="40"/>
  <c r="F104" i="40"/>
  <c r="F103" i="40"/>
  <c r="F102" i="40"/>
  <c r="F101" i="40"/>
  <c r="F100" i="40"/>
  <c r="F97" i="40"/>
  <c r="F95" i="40"/>
  <c r="F94" i="40"/>
  <c r="F93" i="40"/>
  <c r="F92" i="40"/>
  <c r="F91" i="40"/>
  <c r="F90" i="40"/>
  <c r="F89" i="40"/>
  <c r="F88" i="40"/>
  <c r="F87" i="40"/>
  <c r="F86" i="40"/>
  <c r="F85" i="40"/>
  <c r="F84" i="40"/>
  <c r="F83" i="40"/>
  <c r="F82" i="40"/>
  <c r="F81" i="40"/>
  <c r="F80" i="40"/>
  <c r="F79" i="40"/>
  <c r="F76" i="40"/>
  <c r="F74" i="40"/>
  <c r="F73" i="40"/>
  <c r="F72" i="40"/>
  <c r="F71" i="40"/>
  <c r="F70" i="40"/>
  <c r="F69" i="40"/>
  <c r="F68" i="40"/>
  <c r="F67" i="40"/>
  <c r="F66" i="40"/>
  <c r="F65" i="40"/>
  <c r="F64" i="40"/>
  <c r="F63" i="40"/>
  <c r="F62" i="40"/>
  <c r="F61" i="40"/>
  <c r="F60" i="40"/>
  <c r="F59" i="40"/>
  <c r="F58" i="40"/>
  <c r="F57" i="40"/>
  <c r="F56" i="40"/>
  <c r="J155" i="40"/>
  <c r="J153" i="40"/>
  <c r="J124" i="40"/>
  <c r="J122" i="40"/>
  <c r="J164" i="40"/>
  <c r="J163" i="40"/>
  <c r="J162" i="40"/>
  <c r="J160" i="40"/>
  <c r="J159" i="40"/>
  <c r="J158" i="40"/>
  <c r="J157" i="40"/>
  <c r="J156" i="40"/>
  <c r="J154" i="40"/>
  <c r="J152" i="40"/>
  <c r="J151" i="40"/>
  <c r="J150" i="40"/>
  <c r="J149" i="40"/>
  <c r="J148" i="40"/>
  <c r="J147" i="40"/>
  <c r="J146" i="40"/>
  <c r="J144" i="40"/>
  <c r="J143" i="40"/>
  <c r="J140" i="40"/>
  <c r="J139" i="40"/>
  <c r="J138" i="40"/>
  <c r="J137" i="40"/>
  <c r="J136" i="40"/>
  <c r="J135" i="40"/>
  <c r="J134" i="40"/>
  <c r="J133" i="40"/>
  <c r="J132" i="40"/>
  <c r="J131" i="40"/>
  <c r="J130" i="40"/>
  <c r="J129" i="40"/>
  <c r="J128" i="40"/>
  <c r="J127" i="40"/>
  <c r="J126" i="40"/>
  <c r="J125" i="40"/>
  <c r="J123" i="40"/>
  <c r="J121" i="40"/>
  <c r="J120" i="40"/>
  <c r="J119" i="40"/>
  <c r="J118" i="40"/>
  <c r="J117" i="40"/>
  <c r="J116" i="40"/>
  <c r="J115" i="40"/>
  <c r="J114" i="40"/>
  <c r="J113" i="40"/>
  <c r="J112" i="40"/>
  <c r="J111" i="40"/>
  <c r="J110" i="40"/>
  <c r="J109" i="40"/>
  <c r="J108" i="40"/>
  <c r="J107" i="40"/>
  <c r="J106" i="40"/>
  <c r="J105" i="40"/>
  <c r="J104" i="40"/>
  <c r="J103" i="40"/>
  <c r="J102" i="40"/>
  <c r="J101" i="40"/>
  <c r="J100" i="40"/>
  <c r="J99" i="40"/>
  <c r="J97" i="40"/>
  <c r="J95" i="40"/>
  <c r="J94" i="40"/>
  <c r="J93" i="40"/>
  <c r="J92" i="40"/>
  <c r="J91" i="40"/>
  <c r="J90" i="40"/>
  <c r="J89" i="40"/>
  <c r="J88" i="40"/>
  <c r="J87" i="40"/>
  <c r="J86" i="40"/>
  <c r="J85" i="40"/>
  <c r="J84" i="40"/>
  <c r="J83" i="40"/>
  <c r="J82" i="40"/>
  <c r="J81" i="40"/>
  <c r="J80" i="40"/>
  <c r="J79" i="40"/>
  <c r="J78" i="40"/>
  <c r="J76" i="40"/>
  <c r="J74" i="40"/>
  <c r="J73" i="40"/>
  <c r="J72" i="40"/>
  <c r="J71" i="40"/>
  <c r="J70" i="40"/>
  <c r="J69" i="40"/>
  <c r="J68" i="40"/>
  <c r="J67" i="40"/>
  <c r="J66" i="40"/>
  <c r="J65" i="40"/>
  <c r="J64" i="40"/>
  <c r="J63" i="40"/>
  <c r="J62" i="40"/>
  <c r="J61" i="40"/>
  <c r="J60" i="40"/>
  <c r="J59" i="40"/>
  <c r="J58" i="40"/>
  <c r="J57" i="40"/>
  <c r="J56" i="40"/>
  <c r="J98" i="40"/>
  <c r="J96" i="40"/>
  <c r="J77" i="40"/>
  <c r="J75" i="40"/>
  <c r="N164" i="40"/>
  <c r="N163" i="40"/>
  <c r="N162" i="40"/>
  <c r="N158" i="40"/>
  <c r="N157" i="40"/>
  <c r="N156" i="40"/>
  <c r="N154" i="40"/>
  <c r="N152" i="40"/>
  <c r="N151" i="40"/>
  <c r="N150" i="40"/>
  <c r="N149" i="40"/>
  <c r="N148" i="40"/>
  <c r="N147" i="40"/>
  <c r="N146" i="40"/>
  <c r="N144" i="40"/>
  <c r="N143" i="40"/>
  <c r="N140" i="40"/>
  <c r="N138" i="40"/>
  <c r="N137" i="40"/>
  <c r="N136" i="40"/>
  <c r="N135" i="40"/>
  <c r="N134" i="40"/>
  <c r="N133" i="40"/>
  <c r="N132" i="40"/>
  <c r="N131" i="40"/>
  <c r="N130" i="40"/>
  <c r="N129" i="40"/>
  <c r="N128" i="40"/>
  <c r="N127" i="40"/>
  <c r="N126" i="40"/>
  <c r="N123" i="40"/>
  <c r="N121" i="40"/>
  <c r="N120" i="40"/>
  <c r="N119" i="40"/>
  <c r="N118" i="40"/>
  <c r="N117" i="40"/>
  <c r="N116" i="40"/>
  <c r="N115" i="40"/>
  <c r="N114" i="40"/>
  <c r="N113" i="40"/>
  <c r="N112" i="40"/>
  <c r="N111" i="40"/>
  <c r="N110" i="40"/>
  <c r="N109" i="40"/>
  <c r="N108" i="40"/>
  <c r="N107" i="40"/>
  <c r="N160" i="40"/>
  <c r="N159" i="40"/>
  <c r="N155" i="40"/>
  <c r="N153" i="40"/>
  <c r="N139" i="40"/>
  <c r="N125" i="40"/>
  <c r="N124" i="40"/>
  <c r="N122" i="40"/>
  <c r="N99" i="40"/>
  <c r="N98" i="40"/>
  <c r="N96" i="40"/>
  <c r="N78" i="40"/>
  <c r="N77" i="40"/>
  <c r="N75" i="40"/>
  <c r="N106" i="40"/>
  <c r="N105" i="40"/>
  <c r="N104" i="40"/>
  <c r="N103" i="40"/>
  <c r="N102" i="40"/>
  <c r="N101" i="40"/>
  <c r="N100" i="40"/>
  <c r="N97" i="40"/>
  <c r="N95" i="40"/>
  <c r="N94" i="40"/>
  <c r="N93" i="40"/>
  <c r="N92" i="40"/>
  <c r="N91" i="40"/>
  <c r="N90" i="40"/>
  <c r="N89" i="40"/>
  <c r="N88" i="40"/>
  <c r="N87" i="40"/>
  <c r="N86" i="40"/>
  <c r="N85" i="40"/>
  <c r="N84" i="40"/>
  <c r="N83" i="40"/>
  <c r="N82" i="40"/>
  <c r="N81" i="40"/>
  <c r="N80" i="40"/>
  <c r="N79" i="40"/>
  <c r="N76" i="40"/>
  <c r="N74" i="40"/>
  <c r="N73" i="40"/>
  <c r="N72" i="40"/>
  <c r="N71" i="40"/>
  <c r="N70" i="40"/>
  <c r="N69" i="40"/>
  <c r="N68" i="40"/>
  <c r="N67" i="40"/>
  <c r="N66" i="40"/>
  <c r="N65" i="40"/>
  <c r="N64" i="40"/>
  <c r="N63" i="40"/>
  <c r="N62" i="40"/>
  <c r="N61" i="40"/>
  <c r="N60" i="40"/>
  <c r="N59" i="40"/>
  <c r="N58" i="40"/>
  <c r="N57" i="40"/>
  <c r="N56" i="40"/>
  <c r="N55" i="40"/>
  <c r="R155" i="40"/>
  <c r="R153" i="40"/>
  <c r="R124" i="40"/>
  <c r="R122" i="40"/>
  <c r="R164" i="40"/>
  <c r="R163" i="40"/>
  <c r="R162" i="40"/>
  <c r="R160" i="40"/>
  <c r="R159" i="40"/>
  <c r="R158" i="40"/>
  <c r="R157" i="40"/>
  <c r="R156" i="40"/>
  <c r="R154" i="40"/>
  <c r="R152" i="40"/>
  <c r="R151" i="40"/>
  <c r="R150" i="40"/>
  <c r="R149" i="40"/>
  <c r="R148" i="40"/>
  <c r="R147" i="40"/>
  <c r="R146" i="40"/>
  <c r="R144" i="40"/>
  <c r="R143" i="40"/>
  <c r="R140" i="40"/>
  <c r="R139" i="40"/>
  <c r="R138" i="40"/>
  <c r="R137" i="40"/>
  <c r="R136" i="40"/>
  <c r="R135" i="40"/>
  <c r="R134" i="40"/>
  <c r="R133" i="40"/>
  <c r="R132" i="40"/>
  <c r="R131" i="40"/>
  <c r="R130" i="40"/>
  <c r="R129" i="40"/>
  <c r="R128" i="40"/>
  <c r="R127" i="40"/>
  <c r="R126" i="40"/>
  <c r="R125" i="40"/>
  <c r="R123" i="40"/>
  <c r="R121" i="40"/>
  <c r="R120" i="40"/>
  <c r="R119" i="40"/>
  <c r="R118" i="40"/>
  <c r="R117" i="40"/>
  <c r="R116" i="40"/>
  <c r="R115" i="40"/>
  <c r="R114" i="40"/>
  <c r="R113" i="40"/>
  <c r="R112" i="40"/>
  <c r="R111" i="40"/>
  <c r="R110" i="40"/>
  <c r="R109" i="40"/>
  <c r="R108" i="40"/>
  <c r="R107" i="40"/>
  <c r="R106" i="40"/>
  <c r="R105" i="40"/>
  <c r="R104" i="40"/>
  <c r="R103" i="40"/>
  <c r="R102" i="40"/>
  <c r="R101" i="40"/>
  <c r="R100" i="40"/>
  <c r="R99" i="40"/>
  <c r="R97" i="40"/>
  <c r="R95" i="40"/>
  <c r="R94" i="40"/>
  <c r="R93" i="40"/>
  <c r="R92" i="40"/>
  <c r="R91" i="40"/>
  <c r="R90" i="40"/>
  <c r="R89" i="40"/>
  <c r="R88" i="40"/>
  <c r="R87" i="40"/>
  <c r="R86" i="40"/>
  <c r="R85" i="40"/>
  <c r="R84" i="40"/>
  <c r="R83" i="40"/>
  <c r="R82" i="40"/>
  <c r="R81" i="40"/>
  <c r="R80" i="40"/>
  <c r="R79" i="40"/>
  <c r="R78" i="40"/>
  <c r="R76" i="40"/>
  <c r="R74" i="40"/>
  <c r="R73" i="40"/>
  <c r="R72" i="40"/>
  <c r="R71" i="40"/>
  <c r="R70" i="40"/>
  <c r="R69" i="40"/>
  <c r="R68" i="40"/>
  <c r="R67" i="40"/>
  <c r="R66" i="40"/>
  <c r="R65" i="40"/>
  <c r="R64" i="40"/>
  <c r="R63" i="40"/>
  <c r="R62" i="40"/>
  <c r="R61" i="40"/>
  <c r="R60" i="40"/>
  <c r="R59" i="40"/>
  <c r="R58" i="40"/>
  <c r="R57" i="40"/>
  <c r="R56" i="40"/>
  <c r="R98" i="40"/>
  <c r="R96" i="40"/>
  <c r="R77" i="40"/>
  <c r="R75" i="40"/>
  <c r="V164" i="40"/>
  <c r="V163" i="40"/>
  <c r="V162" i="40"/>
  <c r="V158" i="40"/>
  <c r="V157" i="40"/>
  <c r="V156" i="40"/>
  <c r="V154" i="40"/>
  <c r="V152" i="40"/>
  <c r="V151" i="40"/>
  <c r="V150" i="40"/>
  <c r="V149" i="40"/>
  <c r="V148" i="40"/>
  <c r="V147" i="40"/>
  <c r="V146" i="40"/>
  <c r="V144" i="40"/>
  <c r="V143" i="40"/>
  <c r="V140" i="40"/>
  <c r="V138" i="40"/>
  <c r="V137" i="40"/>
  <c r="V136" i="40"/>
  <c r="V135" i="40"/>
  <c r="V134" i="40"/>
  <c r="V133" i="40"/>
  <c r="V132" i="40"/>
  <c r="V131" i="40"/>
  <c r="V130" i="40"/>
  <c r="V129" i="40"/>
  <c r="V128" i="40"/>
  <c r="V127" i="40"/>
  <c r="V126" i="40"/>
  <c r="V123" i="40"/>
  <c r="V121" i="40"/>
  <c r="V120" i="40"/>
  <c r="V119" i="40"/>
  <c r="V118" i="40"/>
  <c r="V117" i="40"/>
  <c r="V116" i="40"/>
  <c r="V115" i="40"/>
  <c r="V114" i="40"/>
  <c r="V113" i="40"/>
  <c r="V112" i="40"/>
  <c r="V111" i="40"/>
  <c r="V110" i="40"/>
  <c r="V109" i="40"/>
  <c r="V108" i="40"/>
  <c r="V107" i="40"/>
  <c r="V160" i="40"/>
  <c r="V159" i="40"/>
  <c r="V155" i="40"/>
  <c r="V153" i="40"/>
  <c r="V139" i="40"/>
  <c r="V125" i="40"/>
  <c r="V124" i="40"/>
  <c r="V122" i="40"/>
  <c r="V99" i="40"/>
  <c r="V98" i="40"/>
  <c r="V96" i="40"/>
  <c r="V78" i="40"/>
  <c r="V77" i="40"/>
  <c r="V75" i="40"/>
  <c r="V106" i="40"/>
  <c r="V105" i="40"/>
  <c r="V104" i="40"/>
  <c r="V103" i="40"/>
  <c r="V102" i="40"/>
  <c r="V101" i="40"/>
  <c r="V100" i="40"/>
  <c r="V97" i="40"/>
  <c r="V95" i="40"/>
  <c r="V94" i="40"/>
  <c r="V93" i="40"/>
  <c r="V92" i="40"/>
  <c r="V91" i="40"/>
  <c r="V90" i="40"/>
  <c r="V89" i="40"/>
  <c r="V88" i="40"/>
  <c r="V87" i="40"/>
  <c r="V86" i="40"/>
  <c r="V85" i="40"/>
  <c r="V84" i="40"/>
  <c r="V83" i="40"/>
  <c r="V82" i="40"/>
  <c r="V81" i="40"/>
  <c r="V80" i="40"/>
  <c r="V79" i="40"/>
  <c r="V76" i="40"/>
  <c r="V74" i="40"/>
  <c r="V73" i="40"/>
  <c r="V72" i="40"/>
  <c r="V71" i="40"/>
  <c r="V70" i="40"/>
  <c r="V69" i="40"/>
  <c r="V68" i="40"/>
  <c r="V67" i="40"/>
  <c r="V66" i="40"/>
  <c r="V65" i="40"/>
  <c r="V64" i="40"/>
  <c r="V63" i="40"/>
  <c r="V62" i="40"/>
  <c r="V61" i="40"/>
  <c r="V60" i="40"/>
  <c r="V59" i="40"/>
  <c r="V58" i="40"/>
  <c r="V57" i="40"/>
  <c r="V56" i="40"/>
  <c r="V55" i="40"/>
  <c r="Z155" i="40"/>
  <c r="Z153" i="40"/>
  <c r="Z124" i="40"/>
  <c r="Z122" i="40"/>
  <c r="Z164" i="40"/>
  <c r="Z163" i="40"/>
  <c r="Z162" i="40"/>
  <c r="Z160" i="40"/>
  <c r="Z159" i="40"/>
  <c r="Z158" i="40"/>
  <c r="Z157" i="40"/>
  <c r="Z156" i="40"/>
  <c r="Z154" i="40"/>
  <c r="Z152" i="40"/>
  <c r="Z151" i="40"/>
  <c r="Z150" i="40"/>
  <c r="Z149" i="40"/>
  <c r="Z148" i="40"/>
  <c r="Z147" i="40"/>
  <c r="Z146" i="40"/>
  <c r="Z144" i="40"/>
  <c r="Z143" i="40"/>
  <c r="Z140" i="40"/>
  <c r="Z139" i="40"/>
  <c r="Z138" i="40"/>
  <c r="Z137" i="40"/>
  <c r="Z136" i="40"/>
  <c r="Z135" i="40"/>
  <c r="Z134" i="40"/>
  <c r="Z133" i="40"/>
  <c r="Z132" i="40"/>
  <c r="Z131" i="40"/>
  <c r="Z130" i="40"/>
  <c r="Z129" i="40"/>
  <c r="Z128" i="40"/>
  <c r="Z127" i="40"/>
  <c r="Z126" i="40"/>
  <c r="Z125" i="40"/>
  <c r="Z123" i="40"/>
  <c r="Z121" i="40"/>
  <c r="Z120" i="40"/>
  <c r="Z119" i="40"/>
  <c r="Z118" i="40"/>
  <c r="Z117" i="40"/>
  <c r="Z116" i="40"/>
  <c r="Z115" i="40"/>
  <c r="Z114" i="40"/>
  <c r="Z113" i="40"/>
  <c r="Z112" i="40"/>
  <c r="Z111" i="40"/>
  <c r="Z110" i="40"/>
  <c r="Z109" i="40"/>
  <c r="Z108" i="40"/>
  <c r="Z107" i="40"/>
  <c r="Z106" i="40"/>
  <c r="Z105" i="40"/>
  <c r="Z104" i="40"/>
  <c r="Z103" i="40"/>
  <c r="Z102" i="40"/>
  <c r="Z101" i="40"/>
  <c r="Z100" i="40"/>
  <c r="Z99" i="40"/>
  <c r="Z97" i="40"/>
  <c r="Z95" i="40"/>
  <c r="Z94" i="40"/>
  <c r="Z93" i="40"/>
  <c r="Z92" i="40"/>
  <c r="Z91" i="40"/>
  <c r="Z90" i="40"/>
  <c r="Z89" i="40"/>
  <c r="Z88" i="40"/>
  <c r="Z87" i="40"/>
  <c r="Z86" i="40"/>
  <c r="Z85" i="40"/>
  <c r="Z84" i="40"/>
  <c r="Z83" i="40"/>
  <c r="Z82" i="40"/>
  <c r="Z81" i="40"/>
  <c r="Z80" i="40"/>
  <c r="Z79" i="40"/>
  <c r="Z78" i="40"/>
  <c r="Z76" i="40"/>
  <c r="Z74" i="40"/>
  <c r="Z73" i="40"/>
  <c r="Z72" i="40"/>
  <c r="Z71" i="40"/>
  <c r="Z70" i="40"/>
  <c r="Z69" i="40"/>
  <c r="Z68" i="40"/>
  <c r="Z67" i="40"/>
  <c r="Z66" i="40"/>
  <c r="Z65" i="40"/>
  <c r="Z64" i="40"/>
  <c r="Z63" i="40"/>
  <c r="Z62" i="40"/>
  <c r="Z61" i="40"/>
  <c r="Z60" i="40"/>
  <c r="Z59" i="40"/>
  <c r="Z58" i="40"/>
  <c r="Z57" i="40"/>
  <c r="Z56" i="40"/>
  <c r="Z55" i="40"/>
  <c r="Z98" i="40"/>
  <c r="Z96" i="40"/>
  <c r="Z77" i="40"/>
  <c r="Z75" i="40"/>
  <c r="AC3" i="40"/>
  <c r="H11" i="40"/>
  <c r="P11" i="40"/>
  <c r="X11" i="40"/>
  <c r="E14" i="40"/>
  <c r="E36" i="40" s="1"/>
  <c r="I14" i="40"/>
  <c r="I36" i="40" s="1"/>
  <c r="M14" i="40"/>
  <c r="M36" i="40" s="1"/>
  <c r="Q14" i="40"/>
  <c r="Q36" i="40" s="1"/>
  <c r="R36" i="40" s="1"/>
  <c r="U14" i="40"/>
  <c r="U36" i="40" s="1"/>
  <c r="Y14" i="40"/>
  <c r="Y36" i="40" s="1"/>
  <c r="H15" i="40"/>
  <c r="P15" i="40"/>
  <c r="X15" i="40"/>
  <c r="H16" i="40"/>
  <c r="P16" i="40"/>
  <c r="X16" i="40"/>
  <c r="H17" i="40"/>
  <c r="P17" i="40"/>
  <c r="X17" i="40"/>
  <c r="H18" i="40"/>
  <c r="P18" i="40"/>
  <c r="X18" i="40"/>
  <c r="H19" i="40"/>
  <c r="P19" i="40"/>
  <c r="X19" i="40"/>
  <c r="H21" i="40"/>
  <c r="P21" i="40"/>
  <c r="X21" i="40"/>
  <c r="H22" i="40"/>
  <c r="P22" i="40"/>
  <c r="X22" i="40"/>
  <c r="H23" i="40"/>
  <c r="P23" i="40"/>
  <c r="X23" i="40"/>
  <c r="H24" i="40"/>
  <c r="P24" i="40"/>
  <c r="X24" i="40"/>
  <c r="H25" i="40"/>
  <c r="P25" i="40"/>
  <c r="X25" i="40"/>
  <c r="H26" i="40"/>
  <c r="P26" i="40"/>
  <c r="X26" i="40"/>
  <c r="H27" i="40"/>
  <c r="P27" i="40"/>
  <c r="X27" i="40"/>
  <c r="H28" i="40"/>
  <c r="P28" i="40"/>
  <c r="X28" i="40"/>
  <c r="H29" i="40"/>
  <c r="P29" i="40"/>
  <c r="X29" i="40"/>
  <c r="H30" i="40"/>
  <c r="P30" i="40"/>
  <c r="X30" i="40"/>
  <c r="H31" i="40"/>
  <c r="P31" i="40"/>
  <c r="X31" i="40"/>
  <c r="H32" i="40"/>
  <c r="P32" i="40"/>
  <c r="X32" i="40"/>
  <c r="H33" i="40"/>
  <c r="P33" i="40"/>
  <c r="X33" i="40"/>
  <c r="H37" i="40"/>
  <c r="P37" i="40"/>
  <c r="X37" i="40"/>
  <c r="H38" i="40"/>
  <c r="P38" i="40"/>
  <c r="X38" i="40"/>
  <c r="H39" i="40"/>
  <c r="P39" i="40"/>
  <c r="X39" i="40"/>
  <c r="H41" i="40"/>
  <c r="P41" i="40"/>
  <c r="X41" i="40"/>
  <c r="H42" i="40"/>
  <c r="P42" i="40"/>
  <c r="X42" i="40"/>
  <c r="H43" i="40"/>
  <c r="P43" i="40"/>
  <c r="X43" i="40"/>
  <c r="H44" i="40"/>
  <c r="P44" i="40"/>
  <c r="X44" i="40"/>
  <c r="H45" i="40"/>
  <c r="P45" i="40"/>
  <c r="X45" i="40"/>
  <c r="H46" i="40"/>
  <c r="P46" i="40"/>
  <c r="X46" i="40"/>
  <c r="H47" i="40"/>
  <c r="P47" i="40"/>
  <c r="X47" i="40"/>
  <c r="H48" i="40"/>
  <c r="P48" i="40"/>
  <c r="X48" i="40"/>
  <c r="H49" i="40"/>
  <c r="P49" i="40"/>
  <c r="X49" i="40"/>
  <c r="H50" i="40"/>
  <c r="P50" i="40"/>
  <c r="X50" i="40"/>
  <c r="H51" i="40"/>
  <c r="P51" i="40"/>
  <c r="X51" i="40"/>
  <c r="H52" i="40"/>
  <c r="P52" i="40"/>
  <c r="X52" i="40"/>
  <c r="H53" i="40"/>
  <c r="P53" i="40"/>
  <c r="X53" i="40"/>
  <c r="H54" i="40"/>
  <c r="P54" i="40"/>
  <c r="X54" i="40"/>
  <c r="H55" i="40"/>
  <c r="R55" i="40"/>
  <c r="P56" i="40"/>
  <c r="P57" i="40"/>
  <c r="P58" i="40"/>
  <c r="P59" i="40"/>
  <c r="P60" i="40"/>
  <c r="P61" i="40"/>
  <c r="AB3" i="40"/>
  <c r="AB4" i="40"/>
  <c r="AB5" i="40"/>
  <c r="AB6" i="40"/>
  <c r="AB7" i="40"/>
  <c r="AB8" i="40"/>
  <c r="AB9" i="40"/>
  <c r="D10" i="40"/>
  <c r="H10" i="40"/>
  <c r="L10" i="40"/>
  <c r="P10" i="40"/>
  <c r="T10" i="40"/>
  <c r="X10" i="40"/>
  <c r="D13" i="40"/>
  <c r="H13" i="40"/>
  <c r="L13" i="40"/>
  <c r="P13" i="40"/>
  <c r="T13" i="40"/>
  <c r="X13" i="40"/>
  <c r="F15" i="40"/>
  <c r="N15" i="40"/>
  <c r="V15" i="40"/>
  <c r="F16" i="40"/>
  <c r="N16" i="40"/>
  <c r="V16" i="40"/>
  <c r="F17" i="40"/>
  <c r="N17" i="40"/>
  <c r="V17" i="40"/>
  <c r="F18" i="40"/>
  <c r="N18" i="40"/>
  <c r="V18" i="40"/>
  <c r="F19" i="40"/>
  <c r="N19" i="40"/>
  <c r="V19" i="40"/>
  <c r="D20" i="40"/>
  <c r="H20" i="40"/>
  <c r="L20" i="40"/>
  <c r="P20" i="40"/>
  <c r="T20" i="40"/>
  <c r="X20" i="40"/>
  <c r="F21" i="40"/>
  <c r="N21" i="40"/>
  <c r="V21" i="40"/>
  <c r="F22" i="40"/>
  <c r="N22" i="40"/>
  <c r="V22" i="40"/>
  <c r="F23" i="40"/>
  <c r="N23" i="40"/>
  <c r="V23" i="40"/>
  <c r="F24" i="40"/>
  <c r="N24" i="40"/>
  <c r="V24" i="40"/>
  <c r="F25" i="40"/>
  <c r="N25" i="40"/>
  <c r="V25" i="40"/>
  <c r="F26" i="40"/>
  <c r="N26" i="40"/>
  <c r="V26" i="40"/>
  <c r="F27" i="40"/>
  <c r="N27" i="40"/>
  <c r="V27" i="40"/>
  <c r="F28" i="40"/>
  <c r="N28" i="40"/>
  <c r="V28" i="40"/>
  <c r="F29" i="40"/>
  <c r="N29" i="40"/>
  <c r="V29" i="40"/>
  <c r="F30" i="40"/>
  <c r="N30" i="40"/>
  <c r="V30" i="40"/>
  <c r="F31" i="40"/>
  <c r="N31" i="40"/>
  <c r="V31" i="40"/>
  <c r="F32" i="40"/>
  <c r="N32" i="40"/>
  <c r="V32" i="40"/>
  <c r="F33" i="40"/>
  <c r="N33" i="40"/>
  <c r="V33" i="40"/>
  <c r="D34" i="40"/>
  <c r="H34" i="40"/>
  <c r="L34" i="40"/>
  <c r="P34" i="40"/>
  <c r="T34" i="40"/>
  <c r="X34" i="40"/>
  <c r="D35" i="40"/>
  <c r="H35" i="40"/>
  <c r="L35" i="40"/>
  <c r="P35" i="40"/>
  <c r="T35" i="40"/>
  <c r="X35" i="40"/>
  <c r="F37" i="40"/>
  <c r="N37" i="40"/>
  <c r="V37" i="40"/>
  <c r="F38" i="40"/>
  <c r="N38" i="40"/>
  <c r="V38" i="40"/>
  <c r="F39" i="40"/>
  <c r="N39" i="40"/>
  <c r="V39" i="40"/>
  <c r="L40" i="40"/>
  <c r="P40" i="40"/>
  <c r="T40" i="40"/>
  <c r="F41" i="40"/>
  <c r="N41" i="40"/>
  <c r="V41" i="40"/>
  <c r="F42" i="40"/>
  <c r="N42" i="40"/>
  <c r="V42" i="40"/>
  <c r="F43" i="40"/>
  <c r="N43" i="40"/>
  <c r="V43" i="40"/>
  <c r="F44" i="40"/>
  <c r="N44" i="40"/>
  <c r="V44" i="40"/>
  <c r="F45" i="40"/>
  <c r="N45" i="40"/>
  <c r="V45" i="40"/>
  <c r="F46" i="40"/>
  <c r="N46" i="40"/>
  <c r="V46" i="40"/>
  <c r="F47" i="40"/>
  <c r="N47" i="40"/>
  <c r="V47" i="40"/>
  <c r="F48" i="40"/>
  <c r="N48" i="40"/>
  <c r="V48" i="40"/>
  <c r="F49" i="40"/>
  <c r="N49" i="40"/>
  <c r="V49" i="40"/>
  <c r="F50" i="40"/>
  <c r="N50" i="40"/>
  <c r="V50" i="40"/>
  <c r="F51" i="40"/>
  <c r="N51" i="40"/>
  <c r="V51" i="40"/>
  <c r="F52" i="40"/>
  <c r="N52" i="40"/>
  <c r="V52" i="40"/>
  <c r="F53" i="40"/>
  <c r="N53" i="40"/>
  <c r="V53" i="40"/>
  <c r="F54" i="40"/>
  <c r="N54" i="40"/>
  <c r="V54" i="40"/>
  <c r="F55" i="40"/>
  <c r="L56" i="40"/>
  <c r="L57" i="40"/>
  <c r="L58" i="40"/>
  <c r="L59" i="40"/>
  <c r="L60" i="40"/>
  <c r="T62" i="40"/>
  <c r="T63" i="40"/>
  <c r="T64" i="40"/>
  <c r="T65" i="40"/>
  <c r="D164" i="40"/>
  <c r="D163" i="40"/>
  <c r="D162" i="40"/>
  <c r="D158" i="40"/>
  <c r="D157" i="40"/>
  <c r="D156" i="40"/>
  <c r="D154" i="40"/>
  <c r="D152" i="40"/>
  <c r="D151" i="40"/>
  <c r="D150" i="40"/>
  <c r="D149" i="40"/>
  <c r="D148" i="40"/>
  <c r="D147" i="40"/>
  <c r="D146" i="40"/>
  <c r="D144" i="40"/>
  <c r="D143" i="40"/>
  <c r="D140" i="40"/>
  <c r="D160" i="40"/>
  <c r="D159" i="40"/>
  <c r="D139" i="40"/>
  <c r="D125" i="40"/>
  <c r="D155" i="40"/>
  <c r="D153" i="40"/>
  <c r="D124" i="40"/>
  <c r="D138" i="40"/>
  <c r="D137" i="40"/>
  <c r="D136" i="40"/>
  <c r="D135" i="40"/>
  <c r="D134" i="40"/>
  <c r="D133" i="40"/>
  <c r="D132" i="40"/>
  <c r="D131" i="40"/>
  <c r="D130" i="40"/>
  <c r="D129" i="40"/>
  <c r="D128" i="40"/>
  <c r="D127" i="40"/>
  <c r="D126" i="40"/>
  <c r="D123" i="40"/>
  <c r="D106" i="40"/>
  <c r="D105" i="40"/>
  <c r="D104" i="40"/>
  <c r="D103" i="40"/>
  <c r="D102" i="40"/>
  <c r="D101" i="40"/>
  <c r="D100" i="40"/>
  <c r="D97" i="40"/>
  <c r="D95" i="40"/>
  <c r="D94" i="40"/>
  <c r="D93" i="40"/>
  <c r="D92" i="40"/>
  <c r="D91" i="40"/>
  <c r="D90" i="40"/>
  <c r="D89" i="40"/>
  <c r="D88" i="40"/>
  <c r="D87" i="40"/>
  <c r="D86" i="40"/>
  <c r="D85" i="40"/>
  <c r="D84" i="40"/>
  <c r="D83" i="40"/>
  <c r="D82" i="40"/>
  <c r="D81" i="40"/>
  <c r="D80" i="40"/>
  <c r="D79" i="40"/>
  <c r="D76" i="40"/>
  <c r="D74" i="40"/>
  <c r="D73" i="40"/>
  <c r="D72" i="40"/>
  <c r="D71" i="40"/>
  <c r="D70" i="40"/>
  <c r="D69" i="40"/>
  <c r="D68" i="40"/>
  <c r="D67" i="40"/>
  <c r="D122" i="40"/>
  <c r="D99" i="40"/>
  <c r="D78" i="40"/>
  <c r="D121" i="40"/>
  <c r="D120" i="40"/>
  <c r="D119" i="40"/>
  <c r="D118" i="40"/>
  <c r="D117" i="40"/>
  <c r="D116" i="40"/>
  <c r="D115" i="40"/>
  <c r="D114" i="40"/>
  <c r="D113" i="40"/>
  <c r="D112" i="40"/>
  <c r="D111" i="40"/>
  <c r="D110" i="40"/>
  <c r="D109" i="40"/>
  <c r="D108" i="40"/>
  <c r="D107" i="40"/>
  <c r="D98" i="40"/>
  <c r="D96" i="40"/>
  <c r="D77" i="40"/>
  <c r="D75" i="40"/>
  <c r="H155" i="40"/>
  <c r="H153" i="40"/>
  <c r="H160" i="40"/>
  <c r="H159" i="40"/>
  <c r="H139" i="40"/>
  <c r="H125" i="40"/>
  <c r="H164" i="40"/>
  <c r="H163" i="40"/>
  <c r="H162" i="40"/>
  <c r="H158" i="40"/>
  <c r="H157" i="40"/>
  <c r="H156" i="40"/>
  <c r="H154" i="40"/>
  <c r="H152" i="40"/>
  <c r="H151" i="40"/>
  <c r="H150" i="40"/>
  <c r="H149" i="40"/>
  <c r="H148" i="40"/>
  <c r="H147" i="40"/>
  <c r="H146" i="40"/>
  <c r="H144" i="40"/>
  <c r="H143" i="40"/>
  <c r="H140" i="40"/>
  <c r="H121" i="40"/>
  <c r="H120" i="40"/>
  <c r="H119" i="40"/>
  <c r="H118" i="40"/>
  <c r="H117" i="40"/>
  <c r="H116" i="40"/>
  <c r="H115" i="40"/>
  <c r="H114" i="40"/>
  <c r="H113" i="40"/>
  <c r="H112" i="40"/>
  <c r="H111" i="40"/>
  <c r="H110" i="40"/>
  <c r="H109" i="40"/>
  <c r="H108" i="40"/>
  <c r="H107" i="40"/>
  <c r="H124" i="40"/>
  <c r="H98" i="40"/>
  <c r="H96" i="40"/>
  <c r="H77" i="40"/>
  <c r="H75" i="40"/>
  <c r="H138" i="40"/>
  <c r="H137" i="40"/>
  <c r="H136" i="40"/>
  <c r="H135" i="40"/>
  <c r="H134" i="40"/>
  <c r="H133" i="40"/>
  <c r="H132" i="40"/>
  <c r="H131" i="40"/>
  <c r="H130" i="40"/>
  <c r="H129" i="40"/>
  <c r="H128" i="40"/>
  <c r="H127" i="40"/>
  <c r="H126" i="40"/>
  <c r="H123" i="40"/>
  <c r="H99" i="40"/>
  <c r="H78" i="40"/>
  <c r="H122" i="40"/>
  <c r="H106" i="40"/>
  <c r="H105" i="40"/>
  <c r="H104" i="40"/>
  <c r="H103" i="40"/>
  <c r="H102" i="40"/>
  <c r="H101" i="40"/>
  <c r="H100" i="40"/>
  <c r="H97" i="40"/>
  <c r="H95" i="40"/>
  <c r="H94" i="40"/>
  <c r="H93" i="40"/>
  <c r="H92" i="40"/>
  <c r="H91" i="40"/>
  <c r="H90" i="40"/>
  <c r="H89" i="40"/>
  <c r="H88" i="40"/>
  <c r="H87" i="40"/>
  <c r="H86" i="40"/>
  <c r="H85" i="40"/>
  <c r="H84" i="40"/>
  <c r="H83" i="40"/>
  <c r="H82" i="40"/>
  <c r="H81" i="40"/>
  <c r="H80" i="40"/>
  <c r="H79" i="40"/>
  <c r="H76" i="40"/>
  <c r="H74" i="40"/>
  <c r="H73" i="40"/>
  <c r="H72" i="40"/>
  <c r="H71" i="40"/>
  <c r="H70" i="40"/>
  <c r="H69" i="40"/>
  <c r="H68" i="40"/>
  <c r="H67" i="40"/>
  <c r="H66" i="40"/>
  <c r="H65" i="40"/>
  <c r="H64" i="40"/>
  <c r="H63" i="40"/>
  <c r="H62" i="40"/>
  <c r="L164" i="40"/>
  <c r="L163" i="40"/>
  <c r="L162" i="40"/>
  <c r="L158" i="40"/>
  <c r="L157" i="40"/>
  <c r="L156" i="40"/>
  <c r="L154" i="40"/>
  <c r="L152" i="40"/>
  <c r="L151" i="40"/>
  <c r="L150" i="40"/>
  <c r="L149" i="40"/>
  <c r="L148" i="40"/>
  <c r="L147" i="40"/>
  <c r="L146" i="40"/>
  <c r="L144" i="40"/>
  <c r="L143" i="40"/>
  <c r="L140" i="40"/>
  <c r="L160" i="40"/>
  <c r="L159" i="40"/>
  <c r="L139" i="40"/>
  <c r="L125" i="40"/>
  <c r="L155" i="40"/>
  <c r="L153" i="40"/>
  <c r="L122" i="40"/>
  <c r="L121" i="40"/>
  <c r="L120" i="40"/>
  <c r="L119" i="40"/>
  <c r="L118" i="40"/>
  <c r="L117" i="40"/>
  <c r="L116" i="40"/>
  <c r="L115" i="40"/>
  <c r="L114" i="40"/>
  <c r="L113" i="40"/>
  <c r="L112" i="40"/>
  <c r="L111" i="40"/>
  <c r="L110" i="40"/>
  <c r="L109" i="40"/>
  <c r="L108" i="40"/>
  <c r="L107" i="40"/>
  <c r="L106" i="40"/>
  <c r="L105" i="40"/>
  <c r="L104" i="40"/>
  <c r="L103" i="40"/>
  <c r="L102" i="40"/>
  <c r="L101" i="40"/>
  <c r="L100" i="40"/>
  <c r="L97" i="40"/>
  <c r="L95" i="40"/>
  <c r="L94" i="40"/>
  <c r="L93" i="40"/>
  <c r="L92" i="40"/>
  <c r="L91" i="40"/>
  <c r="L90" i="40"/>
  <c r="L89" i="40"/>
  <c r="L88" i="40"/>
  <c r="L87" i="40"/>
  <c r="L86" i="40"/>
  <c r="L85" i="40"/>
  <c r="L84" i="40"/>
  <c r="L83" i="40"/>
  <c r="L82" i="40"/>
  <c r="L81" i="40"/>
  <c r="L80" i="40"/>
  <c r="L79" i="40"/>
  <c r="L76" i="40"/>
  <c r="L74" i="40"/>
  <c r="L73" i="40"/>
  <c r="L72" i="40"/>
  <c r="L71" i="40"/>
  <c r="L70" i="40"/>
  <c r="L69" i="40"/>
  <c r="L68" i="40"/>
  <c r="L67" i="40"/>
  <c r="L124" i="40"/>
  <c r="L99" i="40"/>
  <c r="L78" i="40"/>
  <c r="L138" i="40"/>
  <c r="L137" i="40"/>
  <c r="L136" i="40"/>
  <c r="L135" i="40"/>
  <c r="L134" i="40"/>
  <c r="L133" i="40"/>
  <c r="L132" i="40"/>
  <c r="L131" i="40"/>
  <c r="L130" i="40"/>
  <c r="L129" i="40"/>
  <c r="L128" i="40"/>
  <c r="L127" i="40"/>
  <c r="L126" i="40"/>
  <c r="L123" i="40"/>
  <c r="L98" i="40"/>
  <c r="L96" i="40"/>
  <c r="L77" i="40"/>
  <c r="L75" i="40"/>
  <c r="P155" i="40"/>
  <c r="P153" i="40"/>
  <c r="P160" i="40"/>
  <c r="P159" i="40"/>
  <c r="P139" i="40"/>
  <c r="P125" i="40"/>
  <c r="P164" i="40"/>
  <c r="P163" i="40"/>
  <c r="P162" i="40"/>
  <c r="P158" i="40"/>
  <c r="P157" i="40"/>
  <c r="P156" i="40"/>
  <c r="P154" i="40"/>
  <c r="P152" i="40"/>
  <c r="P151" i="40"/>
  <c r="P150" i="40"/>
  <c r="P149" i="40"/>
  <c r="P148" i="40"/>
  <c r="P147" i="40"/>
  <c r="P146" i="40"/>
  <c r="P144" i="40"/>
  <c r="P143" i="40"/>
  <c r="P140" i="40"/>
  <c r="P138" i="40"/>
  <c r="P137" i="40"/>
  <c r="P136" i="40"/>
  <c r="P135" i="40"/>
  <c r="P134" i="40"/>
  <c r="P133" i="40"/>
  <c r="P132" i="40"/>
  <c r="P131" i="40"/>
  <c r="P130" i="40"/>
  <c r="P129" i="40"/>
  <c r="P128" i="40"/>
  <c r="P127" i="40"/>
  <c r="P126" i="40"/>
  <c r="P123" i="40"/>
  <c r="P122" i="40"/>
  <c r="P98" i="40"/>
  <c r="P96" i="40"/>
  <c r="P77" i="40"/>
  <c r="P75" i="40"/>
  <c r="P121" i="40"/>
  <c r="P120" i="40"/>
  <c r="P119" i="40"/>
  <c r="P118" i="40"/>
  <c r="P117" i="40"/>
  <c r="P116" i="40"/>
  <c r="P115" i="40"/>
  <c r="P114" i="40"/>
  <c r="P113" i="40"/>
  <c r="P112" i="40"/>
  <c r="P111" i="40"/>
  <c r="P110" i="40"/>
  <c r="P109" i="40"/>
  <c r="P108" i="40"/>
  <c r="P107" i="40"/>
  <c r="P99" i="40"/>
  <c r="P78" i="40"/>
  <c r="P124" i="40"/>
  <c r="P106" i="40"/>
  <c r="P105" i="40"/>
  <c r="P104" i="40"/>
  <c r="P103" i="40"/>
  <c r="P102" i="40"/>
  <c r="P101" i="40"/>
  <c r="P100" i="40"/>
  <c r="P97" i="40"/>
  <c r="P95" i="40"/>
  <c r="P94" i="40"/>
  <c r="P93" i="40"/>
  <c r="P92" i="40"/>
  <c r="P91" i="40"/>
  <c r="P90" i="40"/>
  <c r="P89" i="40"/>
  <c r="P88" i="40"/>
  <c r="P87" i="40"/>
  <c r="P86" i="40"/>
  <c r="P85" i="40"/>
  <c r="P84" i="40"/>
  <c r="P83" i="40"/>
  <c r="P82" i="40"/>
  <c r="P81" i="40"/>
  <c r="P80" i="40"/>
  <c r="P79" i="40"/>
  <c r="P76" i="40"/>
  <c r="P74" i="40"/>
  <c r="P73" i="40"/>
  <c r="P72" i="40"/>
  <c r="P71" i="40"/>
  <c r="P70" i="40"/>
  <c r="P69" i="40"/>
  <c r="P68" i="40"/>
  <c r="P67" i="40"/>
  <c r="P66" i="40"/>
  <c r="P65" i="40"/>
  <c r="P64" i="40"/>
  <c r="P63" i="40"/>
  <c r="P62" i="40"/>
  <c r="T164" i="40"/>
  <c r="T163" i="40"/>
  <c r="T162" i="40"/>
  <c r="T158" i="40"/>
  <c r="T157" i="40"/>
  <c r="T156" i="40"/>
  <c r="T154" i="40"/>
  <c r="T152" i="40"/>
  <c r="T151" i="40"/>
  <c r="T150" i="40"/>
  <c r="T149" i="40"/>
  <c r="T148" i="40"/>
  <c r="T147" i="40"/>
  <c r="T146" i="40"/>
  <c r="T144" i="40"/>
  <c r="T143" i="40"/>
  <c r="T140" i="40"/>
  <c r="T160" i="40"/>
  <c r="T159" i="40"/>
  <c r="T139" i="40"/>
  <c r="T125" i="40"/>
  <c r="T155" i="40"/>
  <c r="T153" i="40"/>
  <c r="T124" i="40"/>
  <c r="T138" i="40"/>
  <c r="T137" i="40"/>
  <c r="T136" i="40"/>
  <c r="T135" i="40"/>
  <c r="T134" i="40"/>
  <c r="T133" i="40"/>
  <c r="T132" i="40"/>
  <c r="T131" i="40"/>
  <c r="T130" i="40"/>
  <c r="T129" i="40"/>
  <c r="T128" i="40"/>
  <c r="T127" i="40"/>
  <c r="T126" i="40"/>
  <c r="T123" i="40"/>
  <c r="T106" i="40"/>
  <c r="T105" i="40"/>
  <c r="T104" i="40"/>
  <c r="T103" i="40"/>
  <c r="T102" i="40"/>
  <c r="T101" i="40"/>
  <c r="T100" i="40"/>
  <c r="T97" i="40"/>
  <c r="T95" i="40"/>
  <c r="T94" i="40"/>
  <c r="T93" i="40"/>
  <c r="T92" i="40"/>
  <c r="T91" i="40"/>
  <c r="T90" i="40"/>
  <c r="T89" i="40"/>
  <c r="T88" i="40"/>
  <c r="T87" i="40"/>
  <c r="T86" i="40"/>
  <c r="T85" i="40"/>
  <c r="T84" i="40"/>
  <c r="T83" i="40"/>
  <c r="T82" i="40"/>
  <c r="T81" i="40"/>
  <c r="T80" i="40"/>
  <c r="T79" i="40"/>
  <c r="T76" i="40"/>
  <c r="T74" i="40"/>
  <c r="T73" i="40"/>
  <c r="T72" i="40"/>
  <c r="T71" i="40"/>
  <c r="T70" i="40"/>
  <c r="T69" i="40"/>
  <c r="T68" i="40"/>
  <c r="T67" i="40"/>
  <c r="T122" i="40"/>
  <c r="T99" i="40"/>
  <c r="T78" i="40"/>
  <c r="T121" i="40"/>
  <c r="T120" i="40"/>
  <c r="T119" i="40"/>
  <c r="T118" i="40"/>
  <c r="T117" i="40"/>
  <c r="T116" i="40"/>
  <c r="T115" i="40"/>
  <c r="T114" i="40"/>
  <c r="T113" i="40"/>
  <c r="T112" i="40"/>
  <c r="T111" i="40"/>
  <c r="T110" i="40"/>
  <c r="T109" i="40"/>
  <c r="T108" i="40"/>
  <c r="T107" i="40"/>
  <c r="T98" i="40"/>
  <c r="T96" i="40"/>
  <c r="T77" i="40"/>
  <c r="T75" i="40"/>
  <c r="X155" i="40"/>
  <c r="X153" i="40"/>
  <c r="X160" i="40"/>
  <c r="X159" i="40"/>
  <c r="X139" i="40"/>
  <c r="X125" i="40"/>
  <c r="X164" i="40"/>
  <c r="X163" i="40"/>
  <c r="X162" i="40"/>
  <c r="X158" i="40"/>
  <c r="X157" i="40"/>
  <c r="X156" i="40"/>
  <c r="X154" i="40"/>
  <c r="X152" i="40"/>
  <c r="X151" i="40"/>
  <c r="X150" i="40"/>
  <c r="X149" i="40"/>
  <c r="X148" i="40"/>
  <c r="X147" i="40"/>
  <c r="X146" i="40"/>
  <c r="X144" i="40"/>
  <c r="X143" i="40"/>
  <c r="X140" i="40"/>
  <c r="X121" i="40"/>
  <c r="X120" i="40"/>
  <c r="X119" i="40"/>
  <c r="X118" i="40"/>
  <c r="X117" i="40"/>
  <c r="X116" i="40"/>
  <c r="X115" i="40"/>
  <c r="X114" i="40"/>
  <c r="X113" i="40"/>
  <c r="X112" i="40"/>
  <c r="X111" i="40"/>
  <c r="X110" i="40"/>
  <c r="X109" i="40"/>
  <c r="X108" i="40"/>
  <c r="X107" i="40"/>
  <c r="X124" i="40"/>
  <c r="X98" i="40"/>
  <c r="X96" i="40"/>
  <c r="X77" i="40"/>
  <c r="X75" i="40"/>
  <c r="X138" i="40"/>
  <c r="X137" i="40"/>
  <c r="X136" i="40"/>
  <c r="X135" i="40"/>
  <c r="X134" i="40"/>
  <c r="X133" i="40"/>
  <c r="X132" i="40"/>
  <c r="X131" i="40"/>
  <c r="X130" i="40"/>
  <c r="X129" i="40"/>
  <c r="X128" i="40"/>
  <c r="X127" i="40"/>
  <c r="X126" i="40"/>
  <c r="X123" i="40"/>
  <c r="X99" i="40"/>
  <c r="X78" i="40"/>
  <c r="X122" i="40"/>
  <c r="X106" i="40"/>
  <c r="X105" i="40"/>
  <c r="X104" i="40"/>
  <c r="X103" i="40"/>
  <c r="X102" i="40"/>
  <c r="X101" i="40"/>
  <c r="X100" i="40"/>
  <c r="X97" i="40"/>
  <c r="X95" i="40"/>
  <c r="X94" i="40"/>
  <c r="X93" i="40"/>
  <c r="X92" i="40"/>
  <c r="X91" i="40"/>
  <c r="X90" i="40"/>
  <c r="X89" i="40"/>
  <c r="X88" i="40"/>
  <c r="X87" i="40"/>
  <c r="X86" i="40"/>
  <c r="X85" i="40"/>
  <c r="X84" i="40"/>
  <c r="X83" i="40"/>
  <c r="X82" i="40"/>
  <c r="X81" i="40"/>
  <c r="X80" i="40"/>
  <c r="X79" i="40"/>
  <c r="X76" i="40"/>
  <c r="X74" i="40"/>
  <c r="X73" i="40"/>
  <c r="X72" i="40"/>
  <c r="X71" i="40"/>
  <c r="X70" i="40"/>
  <c r="X69" i="40"/>
  <c r="X68" i="40"/>
  <c r="X67" i="40"/>
  <c r="X66" i="40"/>
  <c r="X65" i="40"/>
  <c r="X64" i="40"/>
  <c r="X63" i="40"/>
  <c r="X62" i="40"/>
  <c r="AA10" i="40"/>
  <c r="D11" i="40"/>
  <c r="L11" i="40"/>
  <c r="T11" i="40"/>
  <c r="C14" i="40"/>
  <c r="G14" i="40"/>
  <c r="G36" i="40" s="1"/>
  <c r="H36" i="40" s="1"/>
  <c r="K14" i="40"/>
  <c r="K36" i="40" s="1"/>
  <c r="L36" i="40" s="1"/>
  <c r="O14" i="40"/>
  <c r="O36" i="40" s="1"/>
  <c r="P36" i="40" s="1"/>
  <c r="S14" i="40"/>
  <c r="S36" i="40" s="1"/>
  <c r="W14" i="40"/>
  <c r="W36" i="40" s="1"/>
  <c r="X36" i="40" s="1"/>
  <c r="D15" i="40"/>
  <c r="L15" i="40"/>
  <c r="T15" i="40"/>
  <c r="D16" i="40"/>
  <c r="L16" i="40"/>
  <c r="T16" i="40"/>
  <c r="D17" i="40"/>
  <c r="L17" i="40"/>
  <c r="T17" i="40"/>
  <c r="D18" i="40"/>
  <c r="L18" i="40"/>
  <c r="T18" i="40"/>
  <c r="D19" i="40"/>
  <c r="L19" i="40"/>
  <c r="T19" i="40"/>
  <c r="AA20" i="40"/>
  <c r="AC20" i="40" s="1"/>
  <c r="D21" i="40"/>
  <c r="L21" i="40"/>
  <c r="T21" i="40"/>
  <c r="D22" i="40"/>
  <c r="L22" i="40"/>
  <c r="T22" i="40"/>
  <c r="D23" i="40"/>
  <c r="L23" i="40"/>
  <c r="T23" i="40"/>
  <c r="D24" i="40"/>
  <c r="L24" i="40"/>
  <c r="T24" i="40"/>
  <c r="D25" i="40"/>
  <c r="L25" i="40"/>
  <c r="T25" i="40"/>
  <c r="D26" i="40"/>
  <c r="L26" i="40"/>
  <c r="T26" i="40"/>
  <c r="D27" i="40"/>
  <c r="L27" i="40"/>
  <c r="T27" i="40"/>
  <c r="D28" i="40"/>
  <c r="L28" i="40"/>
  <c r="T28" i="40"/>
  <c r="D29" i="40"/>
  <c r="L29" i="40"/>
  <c r="T29" i="40"/>
  <c r="D30" i="40"/>
  <c r="L30" i="40"/>
  <c r="T30" i="40"/>
  <c r="D31" i="40"/>
  <c r="L31" i="40"/>
  <c r="T31" i="40"/>
  <c r="D32" i="40"/>
  <c r="L32" i="40"/>
  <c r="T32" i="40"/>
  <c r="D33" i="40"/>
  <c r="L33" i="40"/>
  <c r="T33" i="40"/>
  <c r="D37" i="40"/>
  <c r="L37" i="40"/>
  <c r="T37" i="40"/>
  <c r="D38" i="40"/>
  <c r="L38" i="40"/>
  <c r="T38" i="40"/>
  <c r="D39" i="40"/>
  <c r="L39" i="40"/>
  <c r="T39" i="40"/>
  <c r="AA40" i="40"/>
  <c r="AC40" i="40" s="1"/>
  <c r="D41" i="40"/>
  <c r="L41" i="40"/>
  <c r="T41" i="40"/>
  <c r="D42" i="40"/>
  <c r="L42" i="40"/>
  <c r="T42" i="40"/>
  <c r="D43" i="40"/>
  <c r="L43" i="40"/>
  <c r="T43" i="40"/>
  <c r="D44" i="40"/>
  <c r="L44" i="40"/>
  <c r="T44" i="40"/>
  <c r="D45" i="40"/>
  <c r="L45" i="40"/>
  <c r="T45" i="40"/>
  <c r="D46" i="40"/>
  <c r="L46" i="40"/>
  <c r="T46" i="40"/>
  <c r="D47" i="40"/>
  <c r="L47" i="40"/>
  <c r="T47" i="40"/>
  <c r="D48" i="40"/>
  <c r="L48" i="40"/>
  <c r="T48" i="40"/>
  <c r="D49" i="40"/>
  <c r="L49" i="40"/>
  <c r="T49" i="40"/>
  <c r="D50" i="40"/>
  <c r="L50" i="40"/>
  <c r="T50" i="40"/>
  <c r="D51" i="40"/>
  <c r="L51" i="40"/>
  <c r="T51" i="40"/>
  <c r="D52" i="40"/>
  <c r="L52" i="40"/>
  <c r="T52" i="40"/>
  <c r="D53" i="40"/>
  <c r="L53" i="40"/>
  <c r="T53" i="40"/>
  <c r="D54" i="40"/>
  <c r="L54" i="40"/>
  <c r="T54" i="40"/>
  <c r="D55" i="40"/>
  <c r="L55" i="40"/>
  <c r="X55" i="40"/>
  <c r="H56" i="40"/>
  <c r="X56" i="40"/>
  <c r="H57" i="40"/>
  <c r="X57" i="40"/>
  <c r="H58" i="40"/>
  <c r="X58" i="40"/>
  <c r="H59" i="40"/>
  <c r="X59" i="40"/>
  <c r="H60" i="40"/>
  <c r="X60" i="40"/>
  <c r="H61" i="40"/>
  <c r="X61" i="40"/>
  <c r="L62" i="40"/>
  <c r="L63" i="40"/>
  <c r="L64" i="40"/>
  <c r="L65" i="40"/>
  <c r="L66" i="40"/>
  <c r="F13" i="40"/>
  <c r="J13" i="40"/>
  <c r="N13" i="40"/>
  <c r="R13" i="40"/>
  <c r="V13" i="40"/>
  <c r="Z13" i="40"/>
  <c r="F14" i="40"/>
  <c r="J14" i="40"/>
  <c r="N14" i="40"/>
  <c r="R14" i="40"/>
  <c r="V14" i="40"/>
  <c r="Z14" i="40"/>
  <c r="J15" i="40"/>
  <c r="R15" i="40"/>
  <c r="Z15" i="40"/>
  <c r="J16" i="40"/>
  <c r="R16" i="40"/>
  <c r="Z16" i="40"/>
  <c r="J17" i="40"/>
  <c r="R17" i="40"/>
  <c r="Z17" i="40"/>
  <c r="J18" i="40"/>
  <c r="R18" i="40"/>
  <c r="Z18" i="40"/>
  <c r="J19" i="40"/>
  <c r="R19" i="40"/>
  <c r="Z19" i="40"/>
  <c r="F20" i="40"/>
  <c r="J20" i="40"/>
  <c r="N20" i="40"/>
  <c r="R20" i="40"/>
  <c r="V20" i="40"/>
  <c r="Z20" i="40"/>
  <c r="J21" i="40"/>
  <c r="R21" i="40"/>
  <c r="Z21" i="40"/>
  <c r="J22" i="40"/>
  <c r="R22" i="40"/>
  <c r="Z22" i="40"/>
  <c r="J23" i="40"/>
  <c r="R23" i="40"/>
  <c r="Z23" i="40"/>
  <c r="J24" i="40"/>
  <c r="R24" i="40"/>
  <c r="Z24" i="40"/>
  <c r="J25" i="40"/>
  <c r="R25" i="40"/>
  <c r="Z25" i="40"/>
  <c r="J26" i="40"/>
  <c r="R26" i="40"/>
  <c r="Z26" i="40"/>
  <c r="J27" i="40"/>
  <c r="R27" i="40"/>
  <c r="Z27" i="40"/>
  <c r="J28" i="40"/>
  <c r="R28" i="40"/>
  <c r="Z28" i="40"/>
  <c r="J29" i="40"/>
  <c r="R29" i="40"/>
  <c r="Z29" i="40"/>
  <c r="J30" i="40"/>
  <c r="R30" i="40"/>
  <c r="Z30" i="40"/>
  <c r="J31" i="40"/>
  <c r="R31" i="40"/>
  <c r="Z31" i="40"/>
  <c r="J32" i="40"/>
  <c r="R32" i="40"/>
  <c r="Z32" i="40"/>
  <c r="J33" i="40"/>
  <c r="R33" i="40"/>
  <c r="Z33" i="40"/>
  <c r="F34" i="40"/>
  <c r="J34" i="40"/>
  <c r="N34" i="40"/>
  <c r="R34" i="40"/>
  <c r="V34" i="40"/>
  <c r="Z34" i="40"/>
  <c r="F35" i="40"/>
  <c r="J35" i="40"/>
  <c r="N35" i="40"/>
  <c r="R35" i="40"/>
  <c r="V35" i="40"/>
  <c r="Z35" i="40"/>
  <c r="F36" i="40"/>
  <c r="N36" i="40"/>
  <c r="V36" i="40"/>
  <c r="J37" i="40"/>
  <c r="R37" i="40"/>
  <c r="Z37" i="40"/>
  <c r="J38" i="40"/>
  <c r="R38" i="40"/>
  <c r="Z38" i="40"/>
  <c r="J39" i="40"/>
  <c r="R39" i="40"/>
  <c r="Z39" i="40"/>
  <c r="F40" i="40"/>
  <c r="J40" i="40"/>
  <c r="N40" i="40"/>
  <c r="R40" i="40"/>
  <c r="V40" i="40"/>
  <c r="Z40" i="40"/>
  <c r="J41" i="40"/>
  <c r="R41" i="40"/>
  <c r="Z41" i="40"/>
  <c r="J42" i="40"/>
  <c r="R42" i="40"/>
  <c r="Z42" i="40"/>
  <c r="J43" i="40"/>
  <c r="R43" i="40"/>
  <c r="Z43" i="40"/>
  <c r="J44" i="40"/>
  <c r="R44" i="40"/>
  <c r="Z44" i="40"/>
  <c r="J45" i="40"/>
  <c r="R45" i="40"/>
  <c r="Z45" i="40"/>
  <c r="J46" i="40"/>
  <c r="R46" i="40"/>
  <c r="Z46" i="40"/>
  <c r="J47" i="40"/>
  <c r="R47" i="40"/>
  <c r="Z47" i="40"/>
  <c r="J48" i="40"/>
  <c r="R48" i="40"/>
  <c r="Z48" i="40"/>
  <c r="J49" i="40"/>
  <c r="R49" i="40"/>
  <c r="Z49" i="40"/>
  <c r="J50" i="40"/>
  <c r="R50" i="40"/>
  <c r="Z50" i="40"/>
  <c r="J51" i="40"/>
  <c r="R51" i="40"/>
  <c r="Z51" i="40"/>
  <c r="J52" i="40"/>
  <c r="R52" i="40"/>
  <c r="Z52" i="40"/>
  <c r="J53" i="40"/>
  <c r="R53" i="40"/>
  <c r="Z53" i="40"/>
  <c r="J54" i="40"/>
  <c r="R54" i="40"/>
  <c r="Z54" i="40"/>
  <c r="J55" i="40"/>
  <c r="T55" i="40"/>
  <c r="D56" i="40"/>
  <c r="T56" i="40"/>
  <c r="D57" i="40"/>
  <c r="T57" i="40"/>
  <c r="D58" i="40"/>
  <c r="T58" i="40"/>
  <c r="D59" i="40"/>
  <c r="T59" i="40"/>
  <c r="D60" i="40"/>
  <c r="T60" i="40"/>
  <c r="D61" i="40"/>
  <c r="T61" i="40"/>
  <c r="D62" i="40"/>
  <c r="D63" i="40"/>
  <c r="D64" i="40"/>
  <c r="D65" i="40"/>
  <c r="D66" i="40"/>
  <c r="AD9" i="39"/>
  <c r="AD8" i="39"/>
  <c r="AD7" i="39"/>
  <c r="AD6" i="39"/>
  <c r="AD5" i="39"/>
  <c r="AD4" i="39"/>
  <c r="AD3" i="39"/>
  <c r="AB3" i="39"/>
  <c r="AB4" i="39"/>
  <c r="AB5" i="39"/>
  <c r="AB6" i="39"/>
  <c r="AB7" i="39"/>
  <c r="AB8" i="39"/>
  <c r="AB9" i="39"/>
  <c r="D10" i="39"/>
  <c r="H10" i="39"/>
  <c r="L10" i="39"/>
  <c r="P10" i="39"/>
  <c r="T10" i="39"/>
  <c r="X10" i="39"/>
  <c r="F11" i="39"/>
  <c r="N11" i="39"/>
  <c r="V11" i="39"/>
  <c r="D13" i="39"/>
  <c r="H13" i="39"/>
  <c r="L13" i="39"/>
  <c r="P13" i="39"/>
  <c r="T13" i="39"/>
  <c r="X13" i="39"/>
  <c r="F15" i="39"/>
  <c r="N15" i="39"/>
  <c r="V15" i="39"/>
  <c r="F16" i="39"/>
  <c r="N16" i="39"/>
  <c r="V16" i="39"/>
  <c r="F17" i="39"/>
  <c r="N17" i="39"/>
  <c r="V17" i="39"/>
  <c r="F18" i="39"/>
  <c r="N18" i="39"/>
  <c r="V18" i="39"/>
  <c r="F19" i="39"/>
  <c r="N19" i="39"/>
  <c r="V19" i="39"/>
  <c r="D20" i="39"/>
  <c r="H20" i="39"/>
  <c r="L20" i="39"/>
  <c r="P20" i="39"/>
  <c r="T20" i="39"/>
  <c r="X20" i="39"/>
  <c r="F21" i="39"/>
  <c r="N21" i="39"/>
  <c r="V21" i="39"/>
  <c r="F22" i="39"/>
  <c r="N22" i="39"/>
  <c r="V22" i="39"/>
  <c r="F23" i="39"/>
  <c r="N23" i="39"/>
  <c r="V23" i="39"/>
  <c r="F24" i="39"/>
  <c r="N24" i="39"/>
  <c r="V24" i="39"/>
  <c r="F25" i="39"/>
  <c r="N25" i="39"/>
  <c r="V25" i="39"/>
  <c r="F26" i="39"/>
  <c r="N26" i="39"/>
  <c r="V26" i="39"/>
  <c r="F27" i="39"/>
  <c r="N27" i="39"/>
  <c r="V27" i="39"/>
  <c r="F28" i="39"/>
  <c r="N28" i="39"/>
  <c r="V28" i="39"/>
  <c r="F29" i="39"/>
  <c r="N29" i="39"/>
  <c r="V29" i="39"/>
  <c r="F30" i="39"/>
  <c r="N30" i="39"/>
  <c r="V30" i="39"/>
  <c r="F31" i="39"/>
  <c r="N31" i="39"/>
  <c r="V31" i="39"/>
  <c r="F32" i="39"/>
  <c r="N32" i="39"/>
  <c r="V32" i="39"/>
  <c r="F33" i="39"/>
  <c r="N33" i="39"/>
  <c r="V33" i="39"/>
  <c r="D34" i="39"/>
  <c r="H34" i="39"/>
  <c r="L34" i="39"/>
  <c r="P34" i="39"/>
  <c r="T34" i="39"/>
  <c r="X34" i="39"/>
  <c r="D35" i="39"/>
  <c r="H35" i="39"/>
  <c r="L35" i="39"/>
  <c r="P35" i="39"/>
  <c r="T35" i="39"/>
  <c r="X35" i="39"/>
  <c r="F37" i="39"/>
  <c r="N37" i="39"/>
  <c r="V37" i="39"/>
  <c r="F38" i="39"/>
  <c r="N38" i="39"/>
  <c r="V38" i="39"/>
  <c r="F39" i="39"/>
  <c r="N39" i="39"/>
  <c r="V39" i="39"/>
  <c r="D40" i="39"/>
  <c r="P40" i="39"/>
  <c r="F41" i="39"/>
  <c r="N41" i="39"/>
  <c r="V41" i="39"/>
  <c r="F42" i="39"/>
  <c r="N42" i="39"/>
  <c r="V42" i="39"/>
  <c r="F43" i="39"/>
  <c r="N43" i="39"/>
  <c r="V43" i="39"/>
  <c r="F44" i="39"/>
  <c r="N44" i="39"/>
  <c r="V44" i="39"/>
  <c r="F45" i="39"/>
  <c r="N45" i="39"/>
  <c r="V45" i="39"/>
  <c r="F46" i="39"/>
  <c r="N46" i="39"/>
  <c r="V46" i="39"/>
  <c r="F47" i="39"/>
  <c r="N47" i="39"/>
  <c r="V47" i="39"/>
  <c r="F48" i="39"/>
  <c r="N48" i="39"/>
  <c r="V48" i="39"/>
  <c r="F49" i="39"/>
  <c r="N49" i="39"/>
  <c r="V49" i="39"/>
  <c r="F50" i="39"/>
  <c r="N50" i="39"/>
  <c r="V50" i="39"/>
  <c r="F51" i="39"/>
  <c r="N51" i="39"/>
  <c r="V51" i="39"/>
  <c r="F52" i="39"/>
  <c r="N52" i="39"/>
  <c r="V52" i="39"/>
  <c r="F53" i="39"/>
  <c r="N53" i="39"/>
  <c r="V53" i="39"/>
  <c r="F54" i="39"/>
  <c r="N54" i="39"/>
  <c r="V54" i="39"/>
  <c r="F55" i="39"/>
  <c r="P55" i="39"/>
  <c r="P56" i="39"/>
  <c r="P57" i="39"/>
  <c r="P58" i="39"/>
  <c r="P59" i="39"/>
  <c r="P60" i="39"/>
  <c r="P61" i="39"/>
  <c r="P62" i="39"/>
  <c r="P63" i="39"/>
  <c r="P64" i="39"/>
  <c r="D66" i="39"/>
  <c r="D67" i="39"/>
  <c r="D68" i="39"/>
  <c r="D164" i="39"/>
  <c r="D163" i="39"/>
  <c r="D162" i="39"/>
  <c r="D158" i="39"/>
  <c r="D157" i="39"/>
  <c r="D156" i="39"/>
  <c r="D154" i="39"/>
  <c r="D152" i="39"/>
  <c r="D151" i="39"/>
  <c r="D150" i="39"/>
  <c r="D149" i="39"/>
  <c r="D148" i="39"/>
  <c r="D147" i="39"/>
  <c r="D146" i="39"/>
  <c r="D144" i="39"/>
  <c r="D143" i="39"/>
  <c r="D140" i="39"/>
  <c r="D160" i="39"/>
  <c r="D159" i="39"/>
  <c r="D139" i="39"/>
  <c r="D125" i="39"/>
  <c r="D155" i="39"/>
  <c r="D153" i="39"/>
  <c r="D124" i="39"/>
  <c r="D135" i="39"/>
  <c r="D134" i="39"/>
  <c r="D133" i="39"/>
  <c r="D132" i="39"/>
  <c r="D131" i="39"/>
  <c r="D130" i="39"/>
  <c r="D129" i="39"/>
  <c r="D128" i="39"/>
  <c r="D127" i="39"/>
  <c r="D126" i="39"/>
  <c r="D123" i="39"/>
  <c r="D106" i="39"/>
  <c r="D105" i="39"/>
  <c r="D104" i="39"/>
  <c r="D103" i="39"/>
  <c r="D102" i="39"/>
  <c r="D101" i="39"/>
  <c r="D100" i="39"/>
  <c r="D97" i="39"/>
  <c r="D95" i="39"/>
  <c r="D94" i="39"/>
  <c r="D93" i="39"/>
  <c r="D92" i="39"/>
  <c r="D91" i="39"/>
  <c r="D90" i="39"/>
  <c r="D89" i="39"/>
  <c r="D88" i="39"/>
  <c r="D87" i="39"/>
  <c r="D86" i="39"/>
  <c r="D85" i="39"/>
  <c r="D84" i="39"/>
  <c r="D83" i="39"/>
  <c r="D82" i="39"/>
  <c r="D81" i="39"/>
  <c r="D80" i="39"/>
  <c r="D79" i="39"/>
  <c r="D76" i="39"/>
  <c r="D74" i="39"/>
  <c r="D73" i="39"/>
  <c r="D72" i="39"/>
  <c r="D71" i="39"/>
  <c r="D70" i="39"/>
  <c r="D138" i="39"/>
  <c r="D137" i="39"/>
  <c r="D136" i="39"/>
  <c r="D122" i="39"/>
  <c r="D99" i="39"/>
  <c r="D78" i="39"/>
  <c r="D121" i="39"/>
  <c r="D120" i="39"/>
  <c r="D119" i="39"/>
  <c r="D118" i="39"/>
  <c r="D117" i="39"/>
  <c r="D116" i="39"/>
  <c r="D115" i="39"/>
  <c r="D114" i="39"/>
  <c r="D113" i="39"/>
  <c r="D112" i="39"/>
  <c r="D111" i="39"/>
  <c r="D110" i="39"/>
  <c r="D109" i="39"/>
  <c r="D108" i="39"/>
  <c r="D107" i="39"/>
  <c r="D98" i="39"/>
  <c r="D96" i="39"/>
  <c r="D77" i="39"/>
  <c r="D75" i="39"/>
  <c r="H155" i="39"/>
  <c r="H153" i="39"/>
  <c r="H160" i="39"/>
  <c r="H159" i="39"/>
  <c r="H139" i="39"/>
  <c r="H125" i="39"/>
  <c r="H164" i="39"/>
  <c r="H163" i="39"/>
  <c r="H162" i="39"/>
  <c r="H158" i="39"/>
  <c r="H157" i="39"/>
  <c r="H156" i="39"/>
  <c r="H154" i="39"/>
  <c r="H152" i="39"/>
  <c r="H151" i="39"/>
  <c r="H150" i="39"/>
  <c r="H149" i="39"/>
  <c r="H148" i="39"/>
  <c r="H147" i="39"/>
  <c r="H146" i="39"/>
  <c r="H144" i="39"/>
  <c r="H143" i="39"/>
  <c r="H140" i="39"/>
  <c r="H138" i="39"/>
  <c r="H137" i="39"/>
  <c r="H136" i="39"/>
  <c r="H121" i="39"/>
  <c r="H120" i="39"/>
  <c r="H119" i="39"/>
  <c r="H118" i="39"/>
  <c r="H117" i="39"/>
  <c r="H116" i="39"/>
  <c r="H115" i="39"/>
  <c r="H114" i="39"/>
  <c r="H113" i="39"/>
  <c r="H112" i="39"/>
  <c r="H111" i="39"/>
  <c r="H110" i="39"/>
  <c r="H109" i="39"/>
  <c r="H108" i="39"/>
  <c r="H107" i="39"/>
  <c r="H124" i="39"/>
  <c r="H98" i="39"/>
  <c r="H96" i="39"/>
  <c r="H77" i="39"/>
  <c r="H75" i="39"/>
  <c r="H135" i="39"/>
  <c r="H134" i="39"/>
  <c r="H133" i="39"/>
  <c r="H132" i="39"/>
  <c r="H131" i="39"/>
  <c r="H130" i="39"/>
  <c r="H129" i="39"/>
  <c r="H128" i="39"/>
  <c r="H127" i="39"/>
  <c r="H126" i="39"/>
  <c r="H123" i="39"/>
  <c r="H99" i="39"/>
  <c r="H78" i="39"/>
  <c r="H122" i="39"/>
  <c r="H106" i="39"/>
  <c r="H105" i="39"/>
  <c r="H104" i="39"/>
  <c r="H103" i="39"/>
  <c r="H102" i="39"/>
  <c r="H101" i="39"/>
  <c r="H100" i="39"/>
  <c r="H97" i="39"/>
  <c r="H95" i="39"/>
  <c r="H94" i="39"/>
  <c r="H93" i="39"/>
  <c r="H92" i="39"/>
  <c r="H91" i="39"/>
  <c r="H90" i="39"/>
  <c r="H89" i="39"/>
  <c r="H88" i="39"/>
  <c r="H87" i="39"/>
  <c r="H86" i="39"/>
  <c r="H85" i="39"/>
  <c r="H84" i="39"/>
  <c r="H83" i="39"/>
  <c r="H82" i="39"/>
  <c r="H81" i="39"/>
  <c r="H80" i="39"/>
  <c r="H79" i="39"/>
  <c r="H76" i="39"/>
  <c r="H74" i="39"/>
  <c r="H73" i="39"/>
  <c r="H72" i="39"/>
  <c r="H71" i="39"/>
  <c r="H70" i="39"/>
  <c r="H69" i="39"/>
  <c r="H68" i="39"/>
  <c r="H67" i="39"/>
  <c r="H66" i="39"/>
  <c r="L164" i="39"/>
  <c r="L163" i="39"/>
  <c r="L162" i="39"/>
  <c r="L158" i="39"/>
  <c r="L157" i="39"/>
  <c r="L156" i="39"/>
  <c r="L154" i="39"/>
  <c r="L152" i="39"/>
  <c r="L151" i="39"/>
  <c r="L150" i="39"/>
  <c r="L149" i="39"/>
  <c r="L148" i="39"/>
  <c r="L147" i="39"/>
  <c r="L146" i="39"/>
  <c r="L144" i="39"/>
  <c r="L143" i="39"/>
  <c r="L140" i="39"/>
  <c r="L160" i="39"/>
  <c r="L159" i="39"/>
  <c r="L139" i="39"/>
  <c r="L125" i="39"/>
  <c r="L155" i="39"/>
  <c r="L153" i="39"/>
  <c r="L122" i="39"/>
  <c r="L121" i="39"/>
  <c r="L120" i="39"/>
  <c r="L119" i="39"/>
  <c r="L118" i="39"/>
  <c r="L117" i="39"/>
  <c r="L116" i="39"/>
  <c r="L115" i="39"/>
  <c r="L114" i="39"/>
  <c r="L113" i="39"/>
  <c r="L112" i="39"/>
  <c r="L111" i="39"/>
  <c r="L110" i="39"/>
  <c r="L109" i="39"/>
  <c r="L108" i="39"/>
  <c r="L107" i="39"/>
  <c r="L106" i="39"/>
  <c r="L105" i="39"/>
  <c r="L104" i="39"/>
  <c r="L103" i="39"/>
  <c r="L102" i="39"/>
  <c r="L101" i="39"/>
  <c r="L100" i="39"/>
  <c r="L97" i="39"/>
  <c r="L95" i="39"/>
  <c r="L94" i="39"/>
  <c r="L93" i="39"/>
  <c r="L92" i="39"/>
  <c r="L91" i="39"/>
  <c r="L90" i="39"/>
  <c r="L89" i="39"/>
  <c r="L88" i="39"/>
  <c r="L87" i="39"/>
  <c r="L86" i="39"/>
  <c r="L85" i="39"/>
  <c r="L84" i="39"/>
  <c r="L83" i="39"/>
  <c r="L82" i="39"/>
  <c r="L81" i="39"/>
  <c r="L80" i="39"/>
  <c r="L79" i="39"/>
  <c r="L76" i="39"/>
  <c r="L74" i="39"/>
  <c r="L73" i="39"/>
  <c r="L72" i="39"/>
  <c r="L71" i="39"/>
  <c r="L70" i="39"/>
  <c r="L124" i="39"/>
  <c r="L99" i="39"/>
  <c r="L78" i="39"/>
  <c r="L138" i="39"/>
  <c r="L137" i="39"/>
  <c r="L136" i="39"/>
  <c r="L135" i="39"/>
  <c r="L134" i="39"/>
  <c r="L133" i="39"/>
  <c r="L132" i="39"/>
  <c r="L131" i="39"/>
  <c r="L130" i="39"/>
  <c r="L129" i="39"/>
  <c r="L128" i="39"/>
  <c r="L127" i="39"/>
  <c r="L126" i="39"/>
  <c r="L123" i="39"/>
  <c r="L98" i="39"/>
  <c r="L96" i="39"/>
  <c r="L77" i="39"/>
  <c r="L75" i="39"/>
  <c r="P155" i="39"/>
  <c r="P153" i="39"/>
  <c r="P160" i="39"/>
  <c r="P159" i="39"/>
  <c r="P139" i="39"/>
  <c r="P125" i="39"/>
  <c r="P164" i="39"/>
  <c r="P163" i="39"/>
  <c r="P162" i="39"/>
  <c r="P158" i="39"/>
  <c r="P157" i="39"/>
  <c r="P156" i="39"/>
  <c r="P154" i="39"/>
  <c r="P152" i="39"/>
  <c r="P151" i="39"/>
  <c r="P150" i="39"/>
  <c r="P149" i="39"/>
  <c r="P148" i="39"/>
  <c r="P147" i="39"/>
  <c r="P146" i="39"/>
  <c r="P144" i="39"/>
  <c r="P143" i="39"/>
  <c r="P140" i="39"/>
  <c r="P138" i="39"/>
  <c r="P137" i="39"/>
  <c r="P136" i="39"/>
  <c r="P135" i="39"/>
  <c r="P134" i="39"/>
  <c r="P133" i="39"/>
  <c r="P132" i="39"/>
  <c r="P131" i="39"/>
  <c r="P130" i="39"/>
  <c r="P129" i="39"/>
  <c r="P128" i="39"/>
  <c r="P127" i="39"/>
  <c r="P126" i="39"/>
  <c r="P123" i="39"/>
  <c r="P122" i="39"/>
  <c r="P98" i="39"/>
  <c r="P96" i="39"/>
  <c r="P77" i="39"/>
  <c r="P75" i="39"/>
  <c r="P121" i="39"/>
  <c r="P120" i="39"/>
  <c r="P119" i="39"/>
  <c r="P118" i="39"/>
  <c r="P117" i="39"/>
  <c r="P116" i="39"/>
  <c r="P115" i="39"/>
  <c r="P114" i="39"/>
  <c r="P113" i="39"/>
  <c r="P112" i="39"/>
  <c r="P111" i="39"/>
  <c r="P110" i="39"/>
  <c r="P109" i="39"/>
  <c r="P108" i="39"/>
  <c r="P107" i="39"/>
  <c r="P99" i="39"/>
  <c r="P78" i="39"/>
  <c r="P124" i="39"/>
  <c r="P106" i="39"/>
  <c r="P105" i="39"/>
  <c r="P104" i="39"/>
  <c r="P103" i="39"/>
  <c r="P102" i="39"/>
  <c r="P101" i="39"/>
  <c r="P100" i="39"/>
  <c r="P97" i="39"/>
  <c r="P95" i="39"/>
  <c r="P94" i="39"/>
  <c r="P93" i="39"/>
  <c r="P92" i="39"/>
  <c r="P91" i="39"/>
  <c r="P90" i="39"/>
  <c r="P89" i="39"/>
  <c r="P88" i="39"/>
  <c r="P87" i="39"/>
  <c r="P86" i="39"/>
  <c r="P85" i="39"/>
  <c r="P84" i="39"/>
  <c r="P83" i="39"/>
  <c r="P82" i="39"/>
  <c r="P81" i="39"/>
  <c r="P80" i="39"/>
  <c r="P79" i="39"/>
  <c r="P76" i="39"/>
  <c r="P74" i="39"/>
  <c r="P73" i="39"/>
  <c r="P72" i="39"/>
  <c r="P71" i="39"/>
  <c r="P70" i="39"/>
  <c r="P69" i="39"/>
  <c r="P68" i="39"/>
  <c r="P67" i="39"/>
  <c r="P66" i="39"/>
  <c r="T164" i="39"/>
  <c r="T163" i="39"/>
  <c r="T162" i="39"/>
  <c r="T158" i="39"/>
  <c r="T157" i="39"/>
  <c r="T156" i="39"/>
  <c r="T154" i="39"/>
  <c r="T152" i="39"/>
  <c r="T151" i="39"/>
  <c r="T150" i="39"/>
  <c r="T149" i="39"/>
  <c r="T148" i="39"/>
  <c r="T147" i="39"/>
  <c r="T146" i="39"/>
  <c r="T144" i="39"/>
  <c r="T143" i="39"/>
  <c r="T140" i="39"/>
  <c r="T138" i="39"/>
  <c r="T160" i="39"/>
  <c r="T159" i="39"/>
  <c r="T139" i="39"/>
  <c r="T125" i="39"/>
  <c r="T155" i="39"/>
  <c r="T153" i="39"/>
  <c r="T137" i="39"/>
  <c r="T136" i="39"/>
  <c r="T135" i="39"/>
  <c r="T124" i="39"/>
  <c r="T134" i="39"/>
  <c r="T133" i="39"/>
  <c r="T132" i="39"/>
  <c r="T131" i="39"/>
  <c r="T130" i="39"/>
  <c r="T129" i="39"/>
  <c r="T128" i="39"/>
  <c r="T127" i="39"/>
  <c r="T126" i="39"/>
  <c r="T123" i="39"/>
  <c r="T106" i="39"/>
  <c r="T105" i="39"/>
  <c r="T104" i="39"/>
  <c r="T103" i="39"/>
  <c r="T102" i="39"/>
  <c r="T101" i="39"/>
  <c r="T100" i="39"/>
  <c r="T97" i="39"/>
  <c r="T95" i="39"/>
  <c r="T94" i="39"/>
  <c r="T93" i="39"/>
  <c r="T92" i="39"/>
  <c r="T91" i="39"/>
  <c r="T90" i="39"/>
  <c r="T89" i="39"/>
  <c r="T88" i="39"/>
  <c r="T87" i="39"/>
  <c r="T86" i="39"/>
  <c r="T85" i="39"/>
  <c r="T84" i="39"/>
  <c r="T83" i="39"/>
  <c r="T82" i="39"/>
  <c r="T81" i="39"/>
  <c r="T80" i="39"/>
  <c r="T79" i="39"/>
  <c r="T76" i="39"/>
  <c r="T74" i="39"/>
  <c r="T73" i="39"/>
  <c r="T72" i="39"/>
  <c r="T71" i="39"/>
  <c r="T70" i="39"/>
  <c r="T122" i="39"/>
  <c r="T99" i="39"/>
  <c r="T78" i="39"/>
  <c r="T121" i="39"/>
  <c r="T120" i="39"/>
  <c r="T119" i="39"/>
  <c r="T118" i="39"/>
  <c r="T117" i="39"/>
  <c r="T116" i="39"/>
  <c r="T115" i="39"/>
  <c r="T114" i="39"/>
  <c r="T113" i="39"/>
  <c r="T112" i="39"/>
  <c r="T111" i="39"/>
  <c r="T110" i="39"/>
  <c r="T109" i="39"/>
  <c r="T108" i="39"/>
  <c r="T107" i="39"/>
  <c r="T98" i="39"/>
  <c r="T96" i="39"/>
  <c r="T77" i="39"/>
  <c r="T75" i="39"/>
  <c r="X155" i="39"/>
  <c r="X153" i="39"/>
  <c r="X160" i="39"/>
  <c r="X159" i="39"/>
  <c r="X139" i="39"/>
  <c r="X125" i="39"/>
  <c r="X164" i="39"/>
  <c r="X163" i="39"/>
  <c r="X162" i="39"/>
  <c r="X158" i="39"/>
  <c r="X157" i="39"/>
  <c r="X156" i="39"/>
  <c r="X154" i="39"/>
  <c r="X152" i="39"/>
  <c r="X151" i="39"/>
  <c r="X150" i="39"/>
  <c r="X149" i="39"/>
  <c r="X148" i="39"/>
  <c r="X147" i="39"/>
  <c r="X146" i="39"/>
  <c r="X144" i="39"/>
  <c r="X143" i="39"/>
  <c r="X140" i="39"/>
  <c r="X138" i="39"/>
  <c r="X137" i="39"/>
  <c r="X136" i="39"/>
  <c r="X135" i="39"/>
  <c r="X121" i="39"/>
  <c r="X120" i="39"/>
  <c r="X119" i="39"/>
  <c r="X118" i="39"/>
  <c r="X117" i="39"/>
  <c r="X116" i="39"/>
  <c r="X115" i="39"/>
  <c r="X114" i="39"/>
  <c r="X113" i="39"/>
  <c r="X112" i="39"/>
  <c r="X111" i="39"/>
  <c r="X110" i="39"/>
  <c r="X109" i="39"/>
  <c r="X108" i="39"/>
  <c r="X107" i="39"/>
  <c r="X124" i="39"/>
  <c r="X98" i="39"/>
  <c r="X96" i="39"/>
  <c r="X77" i="39"/>
  <c r="X75" i="39"/>
  <c r="X134" i="39"/>
  <c r="X133" i="39"/>
  <c r="X132" i="39"/>
  <c r="X131" i="39"/>
  <c r="X130" i="39"/>
  <c r="X129" i="39"/>
  <c r="X128" i="39"/>
  <c r="X127" i="39"/>
  <c r="X126" i="39"/>
  <c r="X123" i="39"/>
  <c r="X99" i="39"/>
  <c r="X78" i="39"/>
  <c r="X122" i="39"/>
  <c r="X106" i="39"/>
  <c r="X105" i="39"/>
  <c r="X104" i="39"/>
  <c r="X103" i="39"/>
  <c r="X102" i="39"/>
  <c r="X101" i="39"/>
  <c r="X100" i="39"/>
  <c r="X97" i="39"/>
  <c r="X95" i="39"/>
  <c r="X94" i="39"/>
  <c r="X93" i="39"/>
  <c r="X92" i="39"/>
  <c r="X91" i="39"/>
  <c r="X90" i="39"/>
  <c r="X89" i="39"/>
  <c r="X88" i="39"/>
  <c r="X87" i="39"/>
  <c r="X86" i="39"/>
  <c r="X85" i="39"/>
  <c r="X84" i="39"/>
  <c r="X83" i="39"/>
  <c r="X82" i="39"/>
  <c r="X81" i="39"/>
  <c r="X80" i="39"/>
  <c r="X79" i="39"/>
  <c r="X76" i="39"/>
  <c r="X74" i="39"/>
  <c r="X73" i="39"/>
  <c r="X72" i="39"/>
  <c r="X71" i="39"/>
  <c r="X70" i="39"/>
  <c r="X69" i="39"/>
  <c r="X68" i="39"/>
  <c r="X67" i="39"/>
  <c r="X66" i="39"/>
  <c r="AA10" i="39"/>
  <c r="D11" i="39"/>
  <c r="L11" i="39"/>
  <c r="T11" i="39"/>
  <c r="C14" i="39"/>
  <c r="G14" i="39"/>
  <c r="G36" i="39" s="1"/>
  <c r="K14" i="39"/>
  <c r="K36" i="39" s="1"/>
  <c r="O14" i="39"/>
  <c r="O36" i="39" s="1"/>
  <c r="P36" i="39" s="1"/>
  <c r="S14" i="39"/>
  <c r="S36" i="39" s="1"/>
  <c r="W14" i="39"/>
  <c r="W36" i="39" s="1"/>
  <c r="D15" i="39"/>
  <c r="L15" i="39"/>
  <c r="T15" i="39"/>
  <c r="D16" i="39"/>
  <c r="L16" i="39"/>
  <c r="T16" i="39"/>
  <c r="D17" i="39"/>
  <c r="L17" i="39"/>
  <c r="T17" i="39"/>
  <c r="D18" i="39"/>
  <c r="L18" i="39"/>
  <c r="T18" i="39"/>
  <c r="D19" i="39"/>
  <c r="L19" i="39"/>
  <c r="T19" i="39"/>
  <c r="AA20" i="39"/>
  <c r="AC20" i="39" s="1"/>
  <c r="D21" i="39"/>
  <c r="L21" i="39"/>
  <c r="T21" i="39"/>
  <c r="D22" i="39"/>
  <c r="L22" i="39"/>
  <c r="T22" i="39"/>
  <c r="D23" i="39"/>
  <c r="L23" i="39"/>
  <c r="T23" i="39"/>
  <c r="D24" i="39"/>
  <c r="L24" i="39"/>
  <c r="T24" i="39"/>
  <c r="D25" i="39"/>
  <c r="L25" i="39"/>
  <c r="T25" i="39"/>
  <c r="D26" i="39"/>
  <c r="L26" i="39"/>
  <c r="T26" i="39"/>
  <c r="D27" i="39"/>
  <c r="L27" i="39"/>
  <c r="T27" i="39"/>
  <c r="D28" i="39"/>
  <c r="L28" i="39"/>
  <c r="T28" i="39"/>
  <c r="D29" i="39"/>
  <c r="L29" i="39"/>
  <c r="T29" i="39"/>
  <c r="D30" i="39"/>
  <c r="L30" i="39"/>
  <c r="T30" i="39"/>
  <c r="D31" i="39"/>
  <c r="L31" i="39"/>
  <c r="T31" i="39"/>
  <c r="D32" i="39"/>
  <c r="L32" i="39"/>
  <c r="T32" i="39"/>
  <c r="D33" i="39"/>
  <c r="L33" i="39"/>
  <c r="T33" i="39"/>
  <c r="D37" i="39"/>
  <c r="L37" i="39"/>
  <c r="T37" i="39"/>
  <c r="D38" i="39"/>
  <c r="L38" i="39"/>
  <c r="T38" i="39"/>
  <c r="D39" i="39"/>
  <c r="L39" i="39"/>
  <c r="T39" i="39"/>
  <c r="AA40" i="39"/>
  <c r="AC40" i="39" s="1"/>
  <c r="D41" i="39"/>
  <c r="L41" i="39"/>
  <c r="T41" i="39"/>
  <c r="D42" i="39"/>
  <c r="L42" i="39"/>
  <c r="T42" i="39"/>
  <c r="D43" i="39"/>
  <c r="L43" i="39"/>
  <c r="T43" i="39"/>
  <c r="D44" i="39"/>
  <c r="L44" i="39"/>
  <c r="T44" i="39"/>
  <c r="D45" i="39"/>
  <c r="L45" i="39"/>
  <c r="T45" i="39"/>
  <c r="D46" i="39"/>
  <c r="L46" i="39"/>
  <c r="T46" i="39"/>
  <c r="D47" i="39"/>
  <c r="L47" i="39"/>
  <c r="T47" i="39"/>
  <c r="D48" i="39"/>
  <c r="L48" i="39"/>
  <c r="T48" i="39"/>
  <c r="D49" i="39"/>
  <c r="L49" i="39"/>
  <c r="T49" i="39"/>
  <c r="D50" i="39"/>
  <c r="L50" i="39"/>
  <c r="T50" i="39"/>
  <c r="D51" i="39"/>
  <c r="L51" i="39"/>
  <c r="T51" i="39"/>
  <c r="D52" i="39"/>
  <c r="L52" i="39"/>
  <c r="T52" i="39"/>
  <c r="D53" i="39"/>
  <c r="L53" i="39"/>
  <c r="T53" i="39"/>
  <c r="D54" i="39"/>
  <c r="L54" i="39"/>
  <c r="T54" i="39"/>
  <c r="D55" i="39"/>
  <c r="L55" i="39"/>
  <c r="L56" i="39"/>
  <c r="L57" i="39"/>
  <c r="L58" i="39"/>
  <c r="L59" i="39"/>
  <c r="L60" i="39"/>
  <c r="L61" i="39"/>
  <c r="L62" i="39"/>
  <c r="L63" i="39"/>
  <c r="L64" i="39"/>
  <c r="L65" i="39"/>
  <c r="F10" i="39"/>
  <c r="J10" i="39"/>
  <c r="N10" i="39"/>
  <c r="R10" i="39"/>
  <c r="V10" i="39"/>
  <c r="Z10" i="39"/>
  <c r="J11" i="39"/>
  <c r="R11" i="39"/>
  <c r="Z11" i="39"/>
  <c r="F13" i="39"/>
  <c r="J13" i="39"/>
  <c r="N13" i="39"/>
  <c r="R13" i="39"/>
  <c r="V13" i="39"/>
  <c r="Z13" i="39"/>
  <c r="J15" i="39"/>
  <c r="R15" i="39"/>
  <c r="Z15" i="39"/>
  <c r="J16" i="39"/>
  <c r="R16" i="39"/>
  <c r="Z16" i="39"/>
  <c r="J17" i="39"/>
  <c r="R17" i="39"/>
  <c r="Z17" i="39"/>
  <c r="J18" i="39"/>
  <c r="R18" i="39"/>
  <c r="Z18" i="39"/>
  <c r="J19" i="39"/>
  <c r="R19" i="39"/>
  <c r="Z19" i="39"/>
  <c r="F20" i="39"/>
  <c r="J20" i="39"/>
  <c r="N20" i="39"/>
  <c r="R20" i="39"/>
  <c r="V20" i="39"/>
  <c r="Z20" i="39"/>
  <c r="J21" i="39"/>
  <c r="R21" i="39"/>
  <c r="Z21" i="39"/>
  <c r="J22" i="39"/>
  <c r="R22" i="39"/>
  <c r="Z22" i="39"/>
  <c r="J23" i="39"/>
  <c r="R23" i="39"/>
  <c r="Z23" i="39"/>
  <c r="J24" i="39"/>
  <c r="R24" i="39"/>
  <c r="Z24" i="39"/>
  <c r="J25" i="39"/>
  <c r="R25" i="39"/>
  <c r="Z25" i="39"/>
  <c r="J26" i="39"/>
  <c r="R26" i="39"/>
  <c r="Z26" i="39"/>
  <c r="J27" i="39"/>
  <c r="R27" i="39"/>
  <c r="Z27" i="39"/>
  <c r="J28" i="39"/>
  <c r="R28" i="39"/>
  <c r="Z28" i="39"/>
  <c r="J29" i="39"/>
  <c r="R29" i="39"/>
  <c r="Z29" i="39"/>
  <c r="J30" i="39"/>
  <c r="R30" i="39"/>
  <c r="Z30" i="39"/>
  <c r="J31" i="39"/>
  <c r="R31" i="39"/>
  <c r="Z31" i="39"/>
  <c r="J32" i="39"/>
  <c r="R32" i="39"/>
  <c r="Z32" i="39"/>
  <c r="J33" i="39"/>
  <c r="R33" i="39"/>
  <c r="Z33" i="39"/>
  <c r="F34" i="39"/>
  <c r="J34" i="39"/>
  <c r="N34" i="39"/>
  <c r="R34" i="39"/>
  <c r="V34" i="39"/>
  <c r="Z34" i="39"/>
  <c r="F35" i="39"/>
  <c r="J35" i="39"/>
  <c r="N35" i="39"/>
  <c r="R35" i="39"/>
  <c r="V35" i="39"/>
  <c r="Z35" i="39"/>
  <c r="J37" i="39"/>
  <c r="R37" i="39"/>
  <c r="Z37" i="39"/>
  <c r="J38" i="39"/>
  <c r="R38" i="39"/>
  <c r="Z38" i="39"/>
  <c r="J39" i="39"/>
  <c r="R39" i="39"/>
  <c r="Z39" i="39"/>
  <c r="J40" i="39"/>
  <c r="R40" i="39"/>
  <c r="Z40" i="39"/>
  <c r="J41" i="39"/>
  <c r="R41" i="39"/>
  <c r="Z41" i="39"/>
  <c r="J42" i="39"/>
  <c r="R42" i="39"/>
  <c r="Z42" i="39"/>
  <c r="J43" i="39"/>
  <c r="R43" i="39"/>
  <c r="Z43" i="39"/>
  <c r="J44" i="39"/>
  <c r="R44" i="39"/>
  <c r="Z44" i="39"/>
  <c r="J45" i="39"/>
  <c r="R45" i="39"/>
  <c r="Z45" i="39"/>
  <c r="J46" i="39"/>
  <c r="R46" i="39"/>
  <c r="Z46" i="39"/>
  <c r="J47" i="39"/>
  <c r="R47" i="39"/>
  <c r="Z47" i="39"/>
  <c r="J48" i="39"/>
  <c r="R48" i="39"/>
  <c r="Z48" i="39"/>
  <c r="J49" i="39"/>
  <c r="R49" i="39"/>
  <c r="Z49" i="39"/>
  <c r="J50" i="39"/>
  <c r="R50" i="39"/>
  <c r="Z50" i="39"/>
  <c r="J51" i="39"/>
  <c r="R51" i="39"/>
  <c r="Z51" i="39"/>
  <c r="J52" i="39"/>
  <c r="R52" i="39"/>
  <c r="Z52" i="39"/>
  <c r="J53" i="39"/>
  <c r="R53" i="39"/>
  <c r="Z53" i="39"/>
  <c r="J54" i="39"/>
  <c r="X55" i="39"/>
  <c r="H56" i="39"/>
  <c r="X56" i="39"/>
  <c r="H57" i="39"/>
  <c r="X57" i="39"/>
  <c r="H58" i="39"/>
  <c r="X58" i="39"/>
  <c r="H59" i="39"/>
  <c r="X59" i="39"/>
  <c r="H60" i="39"/>
  <c r="X60" i="39"/>
  <c r="H61" i="39"/>
  <c r="X61" i="39"/>
  <c r="H62" i="39"/>
  <c r="X62" i="39"/>
  <c r="H63" i="39"/>
  <c r="X63" i="39"/>
  <c r="H64" i="39"/>
  <c r="X64" i="39"/>
  <c r="H65" i="39"/>
  <c r="X65" i="39"/>
  <c r="T66" i="39"/>
  <c r="T67" i="39"/>
  <c r="T68" i="39"/>
  <c r="T69" i="39"/>
  <c r="F164" i="39"/>
  <c r="F163" i="39"/>
  <c r="F162" i="39"/>
  <c r="F158" i="39"/>
  <c r="F157" i="39"/>
  <c r="F156" i="39"/>
  <c r="F154" i="39"/>
  <c r="F152" i="39"/>
  <c r="F151" i="39"/>
  <c r="F150" i="39"/>
  <c r="F149" i="39"/>
  <c r="F148" i="39"/>
  <c r="F147" i="39"/>
  <c r="F146" i="39"/>
  <c r="F144" i="39"/>
  <c r="F143" i="39"/>
  <c r="F140" i="39"/>
  <c r="F138" i="39"/>
  <c r="F137" i="39"/>
  <c r="F136" i="39"/>
  <c r="F135" i="39"/>
  <c r="F134" i="39"/>
  <c r="F133" i="39"/>
  <c r="F132" i="39"/>
  <c r="F131" i="39"/>
  <c r="F130" i="39"/>
  <c r="F129" i="39"/>
  <c r="F128" i="39"/>
  <c r="F127" i="39"/>
  <c r="F126" i="39"/>
  <c r="F123" i="39"/>
  <c r="F121" i="39"/>
  <c r="F120" i="39"/>
  <c r="F119" i="39"/>
  <c r="F118" i="39"/>
  <c r="F117" i="39"/>
  <c r="F116" i="39"/>
  <c r="F115" i="39"/>
  <c r="F114" i="39"/>
  <c r="F113" i="39"/>
  <c r="F112" i="39"/>
  <c r="F111" i="39"/>
  <c r="F110" i="39"/>
  <c r="F109" i="39"/>
  <c r="F108" i="39"/>
  <c r="F107" i="39"/>
  <c r="F160" i="39"/>
  <c r="F159" i="39"/>
  <c r="F155" i="39"/>
  <c r="F153" i="39"/>
  <c r="F139" i="39"/>
  <c r="F125" i="39"/>
  <c r="F124" i="39"/>
  <c r="F122" i="39"/>
  <c r="F99" i="39"/>
  <c r="F98" i="39"/>
  <c r="F96" i="39"/>
  <c r="F78" i="39"/>
  <c r="F77" i="39"/>
  <c r="F75" i="39"/>
  <c r="F106" i="39"/>
  <c r="F105" i="39"/>
  <c r="F104" i="39"/>
  <c r="F103" i="39"/>
  <c r="F102" i="39"/>
  <c r="F101" i="39"/>
  <c r="F100" i="39"/>
  <c r="F97" i="39"/>
  <c r="F95" i="39"/>
  <c r="F94" i="39"/>
  <c r="F93" i="39"/>
  <c r="F92" i="39"/>
  <c r="F91" i="39"/>
  <c r="F90" i="39"/>
  <c r="F89" i="39"/>
  <c r="F88" i="39"/>
  <c r="F87" i="39"/>
  <c r="F86" i="39"/>
  <c r="F85" i="39"/>
  <c r="F84" i="39"/>
  <c r="F83" i="39"/>
  <c r="F82" i="39"/>
  <c r="F81" i="39"/>
  <c r="F80" i="39"/>
  <c r="F79" i="39"/>
  <c r="F76" i="39"/>
  <c r="F74" i="39"/>
  <c r="F73" i="39"/>
  <c r="F72" i="39"/>
  <c r="F71" i="39"/>
  <c r="F70" i="39"/>
  <c r="F69" i="39"/>
  <c r="F68" i="39"/>
  <c r="F67" i="39"/>
  <c r="F66" i="39"/>
  <c r="F65" i="39"/>
  <c r="F64" i="39"/>
  <c r="F63" i="39"/>
  <c r="F62" i="39"/>
  <c r="F61" i="39"/>
  <c r="F60" i="39"/>
  <c r="F59" i="39"/>
  <c r="F58" i="39"/>
  <c r="F57" i="39"/>
  <c r="F56" i="39"/>
  <c r="J155" i="39"/>
  <c r="J153" i="39"/>
  <c r="J124" i="39"/>
  <c r="J122" i="39"/>
  <c r="J164" i="39"/>
  <c r="J163" i="39"/>
  <c r="J162" i="39"/>
  <c r="J160" i="39"/>
  <c r="J159" i="39"/>
  <c r="J158" i="39"/>
  <c r="J157" i="39"/>
  <c r="J156" i="39"/>
  <c r="J154" i="39"/>
  <c r="J152" i="39"/>
  <c r="J151" i="39"/>
  <c r="J150" i="39"/>
  <c r="J149" i="39"/>
  <c r="J148" i="39"/>
  <c r="J147" i="39"/>
  <c r="J146" i="39"/>
  <c r="J144" i="39"/>
  <c r="J143" i="39"/>
  <c r="J140" i="39"/>
  <c r="J139" i="39"/>
  <c r="J138" i="39"/>
  <c r="J137" i="39"/>
  <c r="J136" i="39"/>
  <c r="J135" i="39"/>
  <c r="J134" i="39"/>
  <c r="J133" i="39"/>
  <c r="J132" i="39"/>
  <c r="J131" i="39"/>
  <c r="J130" i="39"/>
  <c r="J129" i="39"/>
  <c r="J128" i="39"/>
  <c r="J127" i="39"/>
  <c r="J126" i="39"/>
  <c r="J125" i="39"/>
  <c r="J123" i="39"/>
  <c r="J121" i="39"/>
  <c r="J120" i="39"/>
  <c r="J119" i="39"/>
  <c r="J118" i="39"/>
  <c r="J117" i="39"/>
  <c r="J116" i="39"/>
  <c r="J115" i="39"/>
  <c r="J114" i="39"/>
  <c r="J113" i="39"/>
  <c r="J112" i="39"/>
  <c r="J111" i="39"/>
  <c r="J110" i="39"/>
  <c r="J109" i="39"/>
  <c r="J108" i="39"/>
  <c r="J107" i="39"/>
  <c r="J106" i="39"/>
  <c r="J105" i="39"/>
  <c r="J104" i="39"/>
  <c r="J103" i="39"/>
  <c r="J102" i="39"/>
  <c r="J101" i="39"/>
  <c r="J100" i="39"/>
  <c r="J99" i="39"/>
  <c r="J97" i="39"/>
  <c r="J95" i="39"/>
  <c r="J94" i="39"/>
  <c r="J93" i="39"/>
  <c r="J92" i="39"/>
  <c r="J91" i="39"/>
  <c r="J90" i="39"/>
  <c r="J89" i="39"/>
  <c r="J88" i="39"/>
  <c r="J87" i="39"/>
  <c r="J86" i="39"/>
  <c r="J85" i="39"/>
  <c r="J84" i="39"/>
  <c r="J83" i="39"/>
  <c r="J82" i="39"/>
  <c r="J81" i="39"/>
  <c r="J80" i="39"/>
  <c r="J79" i="39"/>
  <c r="J78" i="39"/>
  <c r="J76" i="39"/>
  <c r="J74" i="39"/>
  <c r="J73" i="39"/>
  <c r="J72" i="39"/>
  <c r="J71" i="39"/>
  <c r="J70" i="39"/>
  <c r="J69" i="39"/>
  <c r="J68" i="39"/>
  <c r="J67" i="39"/>
  <c r="J66" i="39"/>
  <c r="J65" i="39"/>
  <c r="J64" i="39"/>
  <c r="J63" i="39"/>
  <c r="J62" i="39"/>
  <c r="J61" i="39"/>
  <c r="J60" i="39"/>
  <c r="J59" i="39"/>
  <c r="J58" i="39"/>
  <c r="J57" i="39"/>
  <c r="J56" i="39"/>
  <c r="J98" i="39"/>
  <c r="J96" i="39"/>
  <c r="J77" i="39"/>
  <c r="J75" i="39"/>
  <c r="N164" i="39"/>
  <c r="N163" i="39"/>
  <c r="N162" i="39"/>
  <c r="N158" i="39"/>
  <c r="N157" i="39"/>
  <c r="N156" i="39"/>
  <c r="N154" i="39"/>
  <c r="N152" i="39"/>
  <c r="N151" i="39"/>
  <c r="N150" i="39"/>
  <c r="N149" i="39"/>
  <c r="N148" i="39"/>
  <c r="N147" i="39"/>
  <c r="N146" i="39"/>
  <c r="N144" i="39"/>
  <c r="N143" i="39"/>
  <c r="N140" i="39"/>
  <c r="N138" i="39"/>
  <c r="N137" i="39"/>
  <c r="N136" i="39"/>
  <c r="N135" i="39"/>
  <c r="N134" i="39"/>
  <c r="N133" i="39"/>
  <c r="N132" i="39"/>
  <c r="N131" i="39"/>
  <c r="N130" i="39"/>
  <c r="N129" i="39"/>
  <c r="N128" i="39"/>
  <c r="N127" i="39"/>
  <c r="N126" i="39"/>
  <c r="N123" i="39"/>
  <c r="N121" i="39"/>
  <c r="N120" i="39"/>
  <c r="N119" i="39"/>
  <c r="N118" i="39"/>
  <c r="N117" i="39"/>
  <c r="N116" i="39"/>
  <c r="N115" i="39"/>
  <c r="N114" i="39"/>
  <c r="N113" i="39"/>
  <c r="N112" i="39"/>
  <c r="N111" i="39"/>
  <c r="N110" i="39"/>
  <c r="N109" i="39"/>
  <c r="N108" i="39"/>
  <c r="N107" i="39"/>
  <c r="N160" i="39"/>
  <c r="N159" i="39"/>
  <c r="N155" i="39"/>
  <c r="N153" i="39"/>
  <c r="N139" i="39"/>
  <c r="N125" i="39"/>
  <c r="N124" i="39"/>
  <c r="N122" i="39"/>
  <c r="N99" i="39"/>
  <c r="N98" i="39"/>
  <c r="N96" i="39"/>
  <c r="N78" i="39"/>
  <c r="N77" i="39"/>
  <c r="N75" i="39"/>
  <c r="N106" i="39"/>
  <c r="N105" i="39"/>
  <c r="N104" i="39"/>
  <c r="N103" i="39"/>
  <c r="N102" i="39"/>
  <c r="N101" i="39"/>
  <c r="N100" i="39"/>
  <c r="N97" i="39"/>
  <c r="N95" i="39"/>
  <c r="N94" i="39"/>
  <c r="N93" i="39"/>
  <c r="N92" i="39"/>
  <c r="N91" i="39"/>
  <c r="N90" i="39"/>
  <c r="N89" i="39"/>
  <c r="N88" i="39"/>
  <c r="N87" i="39"/>
  <c r="N86" i="39"/>
  <c r="N85" i="39"/>
  <c r="N84" i="39"/>
  <c r="N83" i="39"/>
  <c r="N82" i="39"/>
  <c r="N81" i="39"/>
  <c r="N80" i="39"/>
  <c r="N79" i="39"/>
  <c r="N76" i="39"/>
  <c r="N74" i="39"/>
  <c r="N73" i="39"/>
  <c r="N72" i="39"/>
  <c r="N71" i="39"/>
  <c r="N70" i="39"/>
  <c r="N69" i="39"/>
  <c r="N68" i="39"/>
  <c r="N67" i="39"/>
  <c r="N66" i="39"/>
  <c r="N65" i="39"/>
  <c r="N64" i="39"/>
  <c r="N63" i="39"/>
  <c r="N62" i="39"/>
  <c r="N61" i="39"/>
  <c r="N60" i="39"/>
  <c r="N59" i="39"/>
  <c r="N58" i="39"/>
  <c r="N57" i="39"/>
  <c r="N56" i="39"/>
  <c r="N55" i="39"/>
  <c r="R155" i="39"/>
  <c r="R153" i="39"/>
  <c r="R124" i="39"/>
  <c r="R122" i="39"/>
  <c r="R164" i="39"/>
  <c r="R163" i="39"/>
  <c r="R162" i="39"/>
  <c r="R160" i="39"/>
  <c r="R159" i="39"/>
  <c r="R158" i="39"/>
  <c r="R157" i="39"/>
  <c r="R156" i="39"/>
  <c r="R154" i="39"/>
  <c r="R152" i="39"/>
  <c r="R151" i="39"/>
  <c r="R150" i="39"/>
  <c r="R149" i="39"/>
  <c r="R148" i="39"/>
  <c r="R147" i="39"/>
  <c r="R146" i="39"/>
  <c r="R144" i="39"/>
  <c r="R143" i="39"/>
  <c r="R140" i="39"/>
  <c r="R139" i="39"/>
  <c r="R138" i="39"/>
  <c r="R137" i="39"/>
  <c r="R136" i="39"/>
  <c r="R135" i="39"/>
  <c r="R134" i="39"/>
  <c r="R133" i="39"/>
  <c r="R132" i="39"/>
  <c r="R131" i="39"/>
  <c r="R130" i="39"/>
  <c r="R129" i="39"/>
  <c r="R128" i="39"/>
  <c r="R127" i="39"/>
  <c r="R126" i="39"/>
  <c r="R125" i="39"/>
  <c r="R123" i="39"/>
  <c r="R121" i="39"/>
  <c r="R120" i="39"/>
  <c r="R119" i="39"/>
  <c r="R118" i="39"/>
  <c r="R117" i="39"/>
  <c r="R116" i="39"/>
  <c r="R115" i="39"/>
  <c r="R114" i="39"/>
  <c r="R113" i="39"/>
  <c r="R112" i="39"/>
  <c r="R111" i="39"/>
  <c r="R110" i="39"/>
  <c r="R109" i="39"/>
  <c r="R108" i="39"/>
  <c r="R107" i="39"/>
  <c r="R106" i="39"/>
  <c r="R105" i="39"/>
  <c r="R104" i="39"/>
  <c r="R103" i="39"/>
  <c r="R102" i="39"/>
  <c r="R101" i="39"/>
  <c r="R100" i="39"/>
  <c r="R99" i="39"/>
  <c r="R97" i="39"/>
  <c r="R95" i="39"/>
  <c r="R94" i="39"/>
  <c r="R93" i="39"/>
  <c r="R92" i="39"/>
  <c r="R91" i="39"/>
  <c r="R90" i="39"/>
  <c r="R89" i="39"/>
  <c r="R88" i="39"/>
  <c r="R87" i="39"/>
  <c r="R86" i="39"/>
  <c r="R85" i="39"/>
  <c r="R84" i="39"/>
  <c r="R83" i="39"/>
  <c r="R82" i="39"/>
  <c r="R81" i="39"/>
  <c r="R80" i="39"/>
  <c r="R79" i="39"/>
  <c r="R78" i="39"/>
  <c r="R76" i="39"/>
  <c r="R74" i="39"/>
  <c r="R73" i="39"/>
  <c r="R72" i="39"/>
  <c r="R71" i="39"/>
  <c r="R70" i="39"/>
  <c r="R69" i="39"/>
  <c r="R68" i="39"/>
  <c r="R67" i="39"/>
  <c r="R66" i="39"/>
  <c r="R65" i="39"/>
  <c r="R64" i="39"/>
  <c r="R63" i="39"/>
  <c r="R62" i="39"/>
  <c r="R61" i="39"/>
  <c r="R60" i="39"/>
  <c r="R59" i="39"/>
  <c r="R58" i="39"/>
  <c r="R57" i="39"/>
  <c r="R56" i="39"/>
  <c r="R55" i="39"/>
  <c r="R98" i="39"/>
  <c r="R96" i="39"/>
  <c r="R77" i="39"/>
  <c r="R75" i="39"/>
  <c r="V164" i="39"/>
  <c r="V163" i="39"/>
  <c r="V162" i="39"/>
  <c r="V158" i="39"/>
  <c r="V157" i="39"/>
  <c r="V156" i="39"/>
  <c r="V154" i="39"/>
  <c r="V152" i="39"/>
  <c r="V151" i="39"/>
  <c r="V150" i="39"/>
  <c r="V149" i="39"/>
  <c r="V148" i="39"/>
  <c r="V147" i="39"/>
  <c r="V146" i="39"/>
  <c r="V144" i="39"/>
  <c r="V143" i="39"/>
  <c r="V140" i="39"/>
  <c r="V138" i="39"/>
  <c r="V137" i="39"/>
  <c r="V136" i="39"/>
  <c r="V135" i="39"/>
  <c r="V134" i="39"/>
  <c r="V133" i="39"/>
  <c r="V132" i="39"/>
  <c r="V131" i="39"/>
  <c r="V130" i="39"/>
  <c r="V129" i="39"/>
  <c r="V128" i="39"/>
  <c r="V127" i="39"/>
  <c r="V126" i="39"/>
  <c r="V123" i="39"/>
  <c r="V121" i="39"/>
  <c r="V120" i="39"/>
  <c r="V119" i="39"/>
  <c r="V118" i="39"/>
  <c r="V117" i="39"/>
  <c r="V116" i="39"/>
  <c r="V115" i="39"/>
  <c r="V114" i="39"/>
  <c r="V113" i="39"/>
  <c r="V112" i="39"/>
  <c r="V111" i="39"/>
  <c r="V110" i="39"/>
  <c r="V109" i="39"/>
  <c r="V108" i="39"/>
  <c r="V107" i="39"/>
  <c r="V160" i="39"/>
  <c r="V159" i="39"/>
  <c r="V155" i="39"/>
  <c r="V153" i="39"/>
  <c r="V139" i="39"/>
  <c r="V125" i="39"/>
  <c r="V124" i="39"/>
  <c r="V122" i="39"/>
  <c r="V99" i="39"/>
  <c r="V98" i="39"/>
  <c r="V96" i="39"/>
  <c r="V78" i="39"/>
  <c r="V77" i="39"/>
  <c r="V75" i="39"/>
  <c r="V106" i="39"/>
  <c r="V105" i="39"/>
  <c r="V104" i="39"/>
  <c r="V103" i="39"/>
  <c r="V102" i="39"/>
  <c r="V101" i="39"/>
  <c r="V100" i="39"/>
  <c r="V97" i="39"/>
  <c r="V95" i="39"/>
  <c r="V94" i="39"/>
  <c r="V93" i="39"/>
  <c r="V92" i="39"/>
  <c r="V91" i="39"/>
  <c r="V90" i="39"/>
  <c r="V89" i="39"/>
  <c r="V88" i="39"/>
  <c r="V87" i="39"/>
  <c r="V86" i="39"/>
  <c r="V85" i="39"/>
  <c r="V84" i="39"/>
  <c r="V83" i="39"/>
  <c r="V82" i="39"/>
  <c r="V81" i="39"/>
  <c r="V80" i="39"/>
  <c r="V79" i="39"/>
  <c r="V76" i="39"/>
  <c r="V74" i="39"/>
  <c r="V73" i="39"/>
  <c r="V72" i="39"/>
  <c r="V71" i="39"/>
  <c r="V70" i="39"/>
  <c r="V69" i="39"/>
  <c r="V68" i="39"/>
  <c r="V67" i="39"/>
  <c r="V66" i="39"/>
  <c r="V65" i="39"/>
  <c r="V64" i="39"/>
  <c r="V63" i="39"/>
  <c r="V62" i="39"/>
  <c r="V61" i="39"/>
  <c r="V60" i="39"/>
  <c r="V59" i="39"/>
  <c r="V58" i="39"/>
  <c r="V57" i="39"/>
  <c r="V56" i="39"/>
  <c r="V55" i="39"/>
  <c r="Z155" i="39"/>
  <c r="Z153" i="39"/>
  <c r="Z124" i="39"/>
  <c r="Z122" i="39"/>
  <c r="Z164" i="39"/>
  <c r="Z163" i="39"/>
  <c r="Z162" i="39"/>
  <c r="Z160" i="39"/>
  <c r="Z159" i="39"/>
  <c r="Z158" i="39"/>
  <c r="Z157" i="39"/>
  <c r="Z156" i="39"/>
  <c r="Z154" i="39"/>
  <c r="Z152" i="39"/>
  <c r="Z151" i="39"/>
  <c r="Z150" i="39"/>
  <c r="Z149" i="39"/>
  <c r="Z148" i="39"/>
  <c r="Z147" i="39"/>
  <c r="Z146" i="39"/>
  <c r="Z144" i="39"/>
  <c r="Z143" i="39"/>
  <c r="Z140" i="39"/>
  <c r="Z139" i="39"/>
  <c r="Z138" i="39"/>
  <c r="Z137" i="39"/>
  <c r="Z136" i="39"/>
  <c r="Z135" i="39"/>
  <c r="Z134" i="39"/>
  <c r="Z133" i="39"/>
  <c r="Z132" i="39"/>
  <c r="Z131" i="39"/>
  <c r="Z130" i="39"/>
  <c r="Z129" i="39"/>
  <c r="Z128" i="39"/>
  <c r="Z127" i="39"/>
  <c r="Z126" i="39"/>
  <c r="Z125" i="39"/>
  <c r="Z123" i="39"/>
  <c r="Z121" i="39"/>
  <c r="Z120" i="39"/>
  <c r="Z119" i="39"/>
  <c r="Z118" i="39"/>
  <c r="Z117" i="39"/>
  <c r="Z116" i="39"/>
  <c r="Z115" i="39"/>
  <c r="Z114" i="39"/>
  <c r="Z113" i="39"/>
  <c r="Z112" i="39"/>
  <c r="Z111" i="39"/>
  <c r="Z110" i="39"/>
  <c r="Z109" i="39"/>
  <c r="Z108" i="39"/>
  <c r="Z107" i="39"/>
  <c r="Z106" i="39"/>
  <c r="Z105" i="39"/>
  <c r="Z104" i="39"/>
  <c r="Z103" i="39"/>
  <c r="Z102" i="39"/>
  <c r="Z101" i="39"/>
  <c r="Z100" i="39"/>
  <c r="Z99" i="39"/>
  <c r="Z97" i="39"/>
  <c r="Z95" i="39"/>
  <c r="Z94" i="39"/>
  <c r="Z93" i="39"/>
  <c r="Z92" i="39"/>
  <c r="Z91" i="39"/>
  <c r="Z90" i="39"/>
  <c r="Z89" i="39"/>
  <c r="Z88" i="39"/>
  <c r="Z87" i="39"/>
  <c r="Z86" i="39"/>
  <c r="Z85" i="39"/>
  <c r="Z84" i="39"/>
  <c r="Z83" i="39"/>
  <c r="Z82" i="39"/>
  <c r="Z81" i="39"/>
  <c r="Z80" i="39"/>
  <c r="Z79" i="39"/>
  <c r="Z78" i="39"/>
  <c r="Z76" i="39"/>
  <c r="Z74" i="39"/>
  <c r="Z73" i="39"/>
  <c r="Z72" i="39"/>
  <c r="Z71" i="39"/>
  <c r="Z70" i="39"/>
  <c r="Z69" i="39"/>
  <c r="Z68" i="39"/>
  <c r="Z67" i="39"/>
  <c r="Z66" i="39"/>
  <c r="Z65" i="39"/>
  <c r="Z64" i="39"/>
  <c r="Z63" i="39"/>
  <c r="Z62" i="39"/>
  <c r="Z61" i="39"/>
  <c r="Z60" i="39"/>
  <c r="Z59" i="39"/>
  <c r="Z58" i="39"/>
  <c r="Z57" i="39"/>
  <c r="Z56" i="39"/>
  <c r="Z55" i="39"/>
  <c r="Z98" i="39"/>
  <c r="Z96" i="39"/>
  <c r="Z77" i="39"/>
  <c r="Z75" i="39"/>
  <c r="H11" i="39"/>
  <c r="P11" i="39"/>
  <c r="X11" i="39"/>
  <c r="E14" i="39"/>
  <c r="E36" i="39" s="1"/>
  <c r="I14" i="39"/>
  <c r="I36" i="39" s="1"/>
  <c r="M14" i="39"/>
  <c r="M36" i="39" s="1"/>
  <c r="Q14" i="39"/>
  <c r="Q36" i="39" s="1"/>
  <c r="U14" i="39"/>
  <c r="U36" i="39" s="1"/>
  <c r="Y14" i="39"/>
  <c r="Y36" i="39" s="1"/>
  <c r="H15" i="39"/>
  <c r="P15" i="39"/>
  <c r="X15" i="39"/>
  <c r="H16" i="39"/>
  <c r="P16" i="39"/>
  <c r="X16" i="39"/>
  <c r="H17" i="39"/>
  <c r="P17" i="39"/>
  <c r="X17" i="39"/>
  <c r="H18" i="39"/>
  <c r="P18" i="39"/>
  <c r="X18" i="39"/>
  <c r="H19" i="39"/>
  <c r="P19" i="39"/>
  <c r="X19" i="39"/>
  <c r="H21" i="39"/>
  <c r="P21" i="39"/>
  <c r="X21" i="39"/>
  <c r="H22" i="39"/>
  <c r="P22" i="39"/>
  <c r="X22" i="39"/>
  <c r="H23" i="39"/>
  <c r="P23" i="39"/>
  <c r="X23" i="39"/>
  <c r="H24" i="39"/>
  <c r="P24" i="39"/>
  <c r="X24" i="39"/>
  <c r="H25" i="39"/>
  <c r="P25" i="39"/>
  <c r="X25" i="39"/>
  <c r="H26" i="39"/>
  <c r="P26" i="39"/>
  <c r="X26" i="39"/>
  <c r="H27" i="39"/>
  <c r="P27" i="39"/>
  <c r="X27" i="39"/>
  <c r="H28" i="39"/>
  <c r="P28" i="39"/>
  <c r="X28" i="39"/>
  <c r="H29" i="39"/>
  <c r="P29" i="39"/>
  <c r="X29" i="39"/>
  <c r="H30" i="39"/>
  <c r="P30" i="39"/>
  <c r="X30" i="39"/>
  <c r="H31" i="39"/>
  <c r="P31" i="39"/>
  <c r="X31" i="39"/>
  <c r="H32" i="39"/>
  <c r="P32" i="39"/>
  <c r="X32" i="39"/>
  <c r="H33" i="39"/>
  <c r="P33" i="39"/>
  <c r="X33" i="39"/>
  <c r="H37" i="39"/>
  <c r="P37" i="39"/>
  <c r="X37" i="39"/>
  <c r="H38" i="39"/>
  <c r="P38" i="39"/>
  <c r="X38" i="39"/>
  <c r="H39" i="39"/>
  <c r="P39" i="39"/>
  <c r="X39" i="39"/>
  <c r="H41" i="39"/>
  <c r="P41" i="39"/>
  <c r="X41" i="39"/>
  <c r="H42" i="39"/>
  <c r="P42" i="39"/>
  <c r="X42" i="39"/>
  <c r="H43" i="39"/>
  <c r="P43" i="39"/>
  <c r="X43" i="39"/>
  <c r="H44" i="39"/>
  <c r="P44" i="39"/>
  <c r="X44" i="39"/>
  <c r="H45" i="39"/>
  <c r="P45" i="39"/>
  <c r="X45" i="39"/>
  <c r="H46" i="39"/>
  <c r="P46" i="39"/>
  <c r="X46" i="39"/>
  <c r="H47" i="39"/>
  <c r="P47" i="39"/>
  <c r="X47" i="39"/>
  <c r="H48" i="39"/>
  <c r="P48" i="39"/>
  <c r="X48" i="39"/>
  <c r="H49" i="39"/>
  <c r="P49" i="39"/>
  <c r="X49" i="39"/>
  <c r="H50" i="39"/>
  <c r="P50" i="39"/>
  <c r="X50" i="39"/>
  <c r="H51" i="39"/>
  <c r="P51" i="39"/>
  <c r="X51" i="39"/>
  <c r="H52" i="39"/>
  <c r="P52" i="39"/>
  <c r="X52" i="39"/>
  <c r="H53" i="39"/>
  <c r="P53" i="39"/>
  <c r="X53" i="39"/>
  <c r="H54" i="39"/>
  <c r="P54" i="39"/>
  <c r="X54" i="39"/>
  <c r="H55" i="39"/>
  <c r="T55" i="39"/>
  <c r="D56" i="39"/>
  <c r="T56" i="39"/>
  <c r="D57" i="39"/>
  <c r="T57" i="39"/>
  <c r="D58" i="39"/>
  <c r="T58" i="39"/>
  <c r="D59" i="39"/>
  <c r="T59" i="39"/>
  <c r="D60" i="39"/>
  <c r="T60" i="39"/>
  <c r="D61" i="39"/>
  <c r="T61" i="39"/>
  <c r="D62" i="39"/>
  <c r="T62" i="39"/>
  <c r="D63" i="39"/>
  <c r="T63" i="39"/>
  <c r="D64" i="39"/>
  <c r="T64" i="39"/>
  <c r="D65" i="39"/>
  <c r="T65" i="39"/>
  <c r="L66" i="39"/>
  <c r="L67" i="39"/>
  <c r="L68" i="39"/>
  <c r="L69" i="39"/>
  <c r="F10" i="38"/>
  <c r="J10" i="38"/>
  <c r="N10" i="38"/>
  <c r="R10" i="38"/>
  <c r="V10" i="38"/>
  <c r="Z10" i="38"/>
  <c r="J11" i="38"/>
  <c r="R11" i="38"/>
  <c r="Z11" i="38"/>
  <c r="F13" i="38"/>
  <c r="J13" i="38"/>
  <c r="N13" i="38"/>
  <c r="R13" i="38"/>
  <c r="V13" i="38"/>
  <c r="Z13" i="38"/>
  <c r="J15" i="38"/>
  <c r="R15" i="38"/>
  <c r="Z15" i="38"/>
  <c r="J16" i="38"/>
  <c r="R16" i="38"/>
  <c r="Z16" i="38"/>
  <c r="J17" i="38"/>
  <c r="R17" i="38"/>
  <c r="Z17" i="38"/>
  <c r="J18" i="38"/>
  <c r="R18" i="38"/>
  <c r="Z18" i="38"/>
  <c r="J19" i="38"/>
  <c r="R19" i="38"/>
  <c r="Z19" i="38"/>
  <c r="F20" i="38"/>
  <c r="J20" i="38"/>
  <c r="N20" i="38"/>
  <c r="R20" i="38"/>
  <c r="V20" i="38"/>
  <c r="Z20" i="38"/>
  <c r="J21" i="38"/>
  <c r="R21" i="38"/>
  <c r="Z21" i="38"/>
  <c r="J22" i="38"/>
  <c r="R22" i="38"/>
  <c r="Z22" i="38"/>
  <c r="J23" i="38"/>
  <c r="R23" i="38"/>
  <c r="Z23" i="38"/>
  <c r="J24" i="38"/>
  <c r="R24" i="38"/>
  <c r="Z24" i="38"/>
  <c r="J25" i="38"/>
  <c r="R25" i="38"/>
  <c r="Z25" i="38"/>
  <c r="J26" i="38"/>
  <c r="R26" i="38"/>
  <c r="Z26" i="38"/>
  <c r="J27" i="38"/>
  <c r="R27" i="38"/>
  <c r="Z27" i="38"/>
  <c r="J28" i="38"/>
  <c r="R28" i="38"/>
  <c r="Z28" i="38"/>
  <c r="J29" i="38"/>
  <c r="R29" i="38"/>
  <c r="Z29" i="38"/>
  <c r="J30" i="38"/>
  <c r="R30" i="38"/>
  <c r="Z30" i="38"/>
  <c r="J31" i="38"/>
  <c r="R31" i="38"/>
  <c r="Z31" i="38"/>
  <c r="J32" i="38"/>
  <c r="R32" i="38"/>
  <c r="Z32" i="38"/>
  <c r="J33" i="38"/>
  <c r="R33" i="38"/>
  <c r="Z33" i="38"/>
  <c r="F34" i="38"/>
  <c r="J34" i="38"/>
  <c r="N34" i="38"/>
  <c r="R34" i="38"/>
  <c r="V34" i="38"/>
  <c r="Z34" i="38"/>
  <c r="F35" i="38"/>
  <c r="J35" i="38"/>
  <c r="N35" i="38"/>
  <c r="R35" i="38"/>
  <c r="V35" i="38"/>
  <c r="Z35" i="38"/>
  <c r="J37" i="38"/>
  <c r="R37" i="38"/>
  <c r="Z37" i="38"/>
  <c r="J38" i="38"/>
  <c r="R38" i="38"/>
  <c r="Z38" i="38"/>
  <c r="J39" i="38"/>
  <c r="R39" i="38"/>
  <c r="Z39" i="38"/>
  <c r="J40" i="38"/>
  <c r="R40" i="38"/>
  <c r="Z40" i="38"/>
  <c r="J41" i="38"/>
  <c r="R41" i="38"/>
  <c r="Z41" i="38"/>
  <c r="J42" i="38"/>
  <c r="R42" i="38"/>
  <c r="Z42" i="38"/>
  <c r="J43" i="38"/>
  <c r="R43" i="38"/>
  <c r="Z43" i="38"/>
  <c r="J44" i="38"/>
  <c r="R44" i="38"/>
  <c r="Z44" i="38"/>
  <c r="J45" i="38"/>
  <c r="R45" i="38"/>
  <c r="Z45" i="38"/>
  <c r="J46" i="38"/>
  <c r="R46" i="38"/>
  <c r="Z46" i="38"/>
  <c r="J47" i="38"/>
  <c r="R47" i="38"/>
  <c r="Z47" i="38"/>
  <c r="J48" i="38"/>
  <c r="R48" i="38"/>
  <c r="Z48" i="38"/>
  <c r="J49" i="38"/>
  <c r="R49" i="38"/>
  <c r="Z49" i="38"/>
  <c r="J50" i="38"/>
  <c r="R50" i="38"/>
  <c r="Z50" i="38"/>
  <c r="J51" i="38"/>
  <c r="R51" i="38"/>
  <c r="Z51" i="38"/>
  <c r="J52" i="38"/>
  <c r="R52" i="38"/>
  <c r="Z52" i="38"/>
  <c r="J53" i="38"/>
  <c r="R53" i="38"/>
  <c r="Z53" i="38"/>
  <c r="J54" i="38"/>
  <c r="R54" i="38"/>
  <c r="Z54" i="38"/>
  <c r="H56" i="38"/>
  <c r="X56" i="38"/>
  <c r="H57" i="38"/>
  <c r="X57" i="38"/>
  <c r="H58" i="38"/>
  <c r="X58" i="38"/>
  <c r="H59" i="38"/>
  <c r="X59" i="38"/>
  <c r="H60" i="38"/>
  <c r="X60" i="38"/>
  <c r="H61" i="38"/>
  <c r="X61" i="38"/>
  <c r="H62" i="38"/>
  <c r="X62" i="38"/>
  <c r="H63" i="38"/>
  <c r="X63" i="38"/>
  <c r="H64" i="38"/>
  <c r="X64" i="38"/>
  <c r="H65" i="38"/>
  <c r="X65" i="38"/>
  <c r="H66" i="38"/>
  <c r="X66" i="38"/>
  <c r="H67" i="38"/>
  <c r="F164" i="38"/>
  <c r="F163" i="38"/>
  <c r="F162" i="38"/>
  <c r="F158" i="38"/>
  <c r="F157" i="38"/>
  <c r="F156" i="38"/>
  <c r="F154" i="38"/>
  <c r="F152" i="38"/>
  <c r="F151" i="38"/>
  <c r="F150" i="38"/>
  <c r="F149" i="38"/>
  <c r="F148" i="38"/>
  <c r="F147" i="38"/>
  <c r="F146" i="38"/>
  <c r="F144" i="38"/>
  <c r="F143" i="38"/>
  <c r="F140" i="38"/>
  <c r="F138" i="38"/>
  <c r="F137" i="38"/>
  <c r="F136" i="38"/>
  <c r="F135" i="38"/>
  <c r="F134" i="38"/>
  <c r="F133" i="38"/>
  <c r="F132" i="38"/>
  <c r="F131" i="38"/>
  <c r="F130" i="38"/>
  <c r="F129" i="38"/>
  <c r="F128" i="38"/>
  <c r="F127" i="38"/>
  <c r="F126" i="38"/>
  <c r="F123" i="38"/>
  <c r="F121" i="38"/>
  <c r="F120" i="38"/>
  <c r="F119" i="38"/>
  <c r="F118" i="38"/>
  <c r="F117" i="38"/>
  <c r="F116" i="38"/>
  <c r="F115" i="38"/>
  <c r="F114" i="38"/>
  <c r="F113" i="38"/>
  <c r="F112" i="38"/>
  <c r="F111" i="38"/>
  <c r="F110" i="38"/>
  <c r="F109" i="38"/>
  <c r="F108" i="38"/>
  <c r="F107" i="38"/>
  <c r="F160" i="38"/>
  <c r="F159" i="38"/>
  <c r="F155" i="38"/>
  <c r="F153" i="38"/>
  <c r="F139" i="38"/>
  <c r="F125" i="38"/>
  <c r="F124" i="38"/>
  <c r="F122" i="38"/>
  <c r="F99" i="38"/>
  <c r="F98" i="38"/>
  <c r="F96" i="38"/>
  <c r="F78" i="38"/>
  <c r="F77" i="38"/>
  <c r="F75" i="38"/>
  <c r="F106" i="38"/>
  <c r="F105" i="38"/>
  <c r="F104" i="38"/>
  <c r="F103" i="38"/>
  <c r="F102" i="38"/>
  <c r="F101" i="38"/>
  <c r="F100" i="38"/>
  <c r="F97" i="38"/>
  <c r="F95" i="38"/>
  <c r="F94" i="38"/>
  <c r="F93" i="38"/>
  <c r="F92" i="38"/>
  <c r="F91" i="38"/>
  <c r="F90" i="38"/>
  <c r="F89" i="38"/>
  <c r="F88" i="38"/>
  <c r="F87" i="38"/>
  <c r="F86" i="38"/>
  <c r="F85" i="38"/>
  <c r="F84" i="38"/>
  <c r="F83" i="38"/>
  <c r="F82" i="38"/>
  <c r="F81" i="38"/>
  <c r="F80" i="38"/>
  <c r="F79" i="38"/>
  <c r="F76" i="38"/>
  <c r="F74" i="38"/>
  <c r="F73" i="38"/>
  <c r="F72" i="38"/>
  <c r="F71" i="38"/>
  <c r="F70" i="38"/>
  <c r="F69" i="38"/>
  <c r="F68" i="38"/>
  <c r="F67" i="38"/>
  <c r="F66" i="38"/>
  <c r="F65" i="38"/>
  <c r="F64" i="38"/>
  <c r="F63" i="38"/>
  <c r="F62" i="38"/>
  <c r="F61" i="38"/>
  <c r="F60" i="38"/>
  <c r="F59" i="38"/>
  <c r="F58" i="38"/>
  <c r="F57" i="38"/>
  <c r="F56" i="38"/>
  <c r="J155" i="38"/>
  <c r="J153" i="38"/>
  <c r="J124" i="38"/>
  <c r="J122" i="38"/>
  <c r="J164" i="38"/>
  <c r="J163" i="38"/>
  <c r="J162" i="38"/>
  <c r="J160" i="38"/>
  <c r="J159" i="38"/>
  <c r="J158" i="38"/>
  <c r="J157" i="38"/>
  <c r="J156" i="38"/>
  <c r="J154" i="38"/>
  <c r="J152" i="38"/>
  <c r="J151" i="38"/>
  <c r="J150" i="38"/>
  <c r="J149" i="38"/>
  <c r="J148" i="38"/>
  <c r="J147" i="38"/>
  <c r="J146" i="38"/>
  <c r="J144" i="38"/>
  <c r="J143" i="38"/>
  <c r="J140" i="38"/>
  <c r="J139" i="38"/>
  <c r="J138" i="38"/>
  <c r="J137" i="38"/>
  <c r="J136" i="38"/>
  <c r="J135" i="38"/>
  <c r="J134" i="38"/>
  <c r="J133" i="38"/>
  <c r="J132" i="38"/>
  <c r="J131" i="38"/>
  <c r="J130" i="38"/>
  <c r="J129" i="38"/>
  <c r="J128" i="38"/>
  <c r="J127" i="38"/>
  <c r="J126" i="38"/>
  <c r="J125" i="38"/>
  <c r="J123" i="38"/>
  <c r="J121" i="38"/>
  <c r="J120" i="38"/>
  <c r="J119" i="38"/>
  <c r="J118" i="38"/>
  <c r="J117" i="38"/>
  <c r="J116" i="38"/>
  <c r="J115" i="38"/>
  <c r="J114" i="38"/>
  <c r="J113" i="38"/>
  <c r="J112" i="38"/>
  <c r="J111" i="38"/>
  <c r="J110" i="38"/>
  <c r="J109" i="38"/>
  <c r="J108" i="38"/>
  <c r="J107" i="38"/>
  <c r="J106" i="38"/>
  <c r="J105" i="38"/>
  <c r="J104" i="38"/>
  <c r="J103" i="38"/>
  <c r="J102" i="38"/>
  <c r="J101" i="38"/>
  <c r="J100" i="38"/>
  <c r="J99" i="38"/>
  <c r="J97" i="38"/>
  <c r="J95" i="38"/>
  <c r="J94" i="38"/>
  <c r="J93" i="38"/>
  <c r="J92" i="38"/>
  <c r="J91" i="38"/>
  <c r="J90" i="38"/>
  <c r="J89" i="38"/>
  <c r="J88" i="38"/>
  <c r="J87" i="38"/>
  <c r="J86" i="38"/>
  <c r="J85" i="38"/>
  <c r="J84" i="38"/>
  <c r="J83" i="38"/>
  <c r="J82" i="38"/>
  <c r="J81" i="38"/>
  <c r="J80" i="38"/>
  <c r="J79" i="38"/>
  <c r="J78" i="38"/>
  <c r="J76" i="38"/>
  <c r="J74" i="38"/>
  <c r="J73" i="38"/>
  <c r="J72" i="38"/>
  <c r="J71" i="38"/>
  <c r="J70" i="38"/>
  <c r="J69" i="38"/>
  <c r="J68" i="38"/>
  <c r="J67" i="38"/>
  <c r="J66" i="38"/>
  <c r="J65" i="38"/>
  <c r="J64" i="38"/>
  <c r="J63" i="38"/>
  <c r="J62" i="38"/>
  <c r="J61" i="38"/>
  <c r="J60" i="38"/>
  <c r="J59" i="38"/>
  <c r="J58" i="38"/>
  <c r="J57" i="38"/>
  <c r="J56" i="38"/>
  <c r="J98" i="38"/>
  <c r="J96" i="38"/>
  <c r="J77" i="38"/>
  <c r="J75" i="38"/>
  <c r="N164" i="38"/>
  <c r="N163" i="38"/>
  <c r="N162" i="38"/>
  <c r="N158" i="38"/>
  <c r="N157" i="38"/>
  <c r="N156" i="38"/>
  <c r="N154" i="38"/>
  <c r="N152" i="38"/>
  <c r="N151" i="38"/>
  <c r="N150" i="38"/>
  <c r="N149" i="38"/>
  <c r="N148" i="38"/>
  <c r="N147" i="38"/>
  <c r="N146" i="38"/>
  <c r="N144" i="38"/>
  <c r="N143" i="38"/>
  <c r="N140" i="38"/>
  <c r="N138" i="38"/>
  <c r="N137" i="38"/>
  <c r="N136" i="38"/>
  <c r="N135" i="38"/>
  <c r="N134" i="38"/>
  <c r="N133" i="38"/>
  <c r="N132" i="38"/>
  <c r="N131" i="38"/>
  <c r="N130" i="38"/>
  <c r="N129" i="38"/>
  <c r="N128" i="38"/>
  <c r="N127" i="38"/>
  <c r="N126" i="38"/>
  <c r="N123" i="38"/>
  <c r="N121" i="38"/>
  <c r="N120" i="38"/>
  <c r="N119" i="38"/>
  <c r="N118" i="38"/>
  <c r="N117" i="38"/>
  <c r="N116" i="38"/>
  <c r="N115" i="38"/>
  <c r="N114" i="38"/>
  <c r="N113" i="38"/>
  <c r="N112" i="38"/>
  <c r="N111" i="38"/>
  <c r="N110" i="38"/>
  <c r="N109" i="38"/>
  <c r="N108" i="38"/>
  <c r="N107" i="38"/>
  <c r="N160" i="38"/>
  <c r="N159" i="38"/>
  <c r="N155" i="38"/>
  <c r="N153" i="38"/>
  <c r="N139" i="38"/>
  <c r="N125" i="38"/>
  <c r="N124" i="38"/>
  <c r="N122" i="38"/>
  <c r="N99" i="38"/>
  <c r="N98" i="38"/>
  <c r="N96" i="38"/>
  <c r="N78" i="38"/>
  <c r="N77" i="38"/>
  <c r="N75" i="38"/>
  <c r="N106" i="38"/>
  <c r="N105" i="38"/>
  <c r="N104" i="38"/>
  <c r="N103" i="38"/>
  <c r="N102" i="38"/>
  <c r="N101" i="38"/>
  <c r="N100" i="38"/>
  <c r="N97" i="38"/>
  <c r="N95" i="38"/>
  <c r="N94" i="38"/>
  <c r="N93" i="38"/>
  <c r="N92" i="38"/>
  <c r="N91" i="38"/>
  <c r="N90" i="38"/>
  <c r="N89" i="38"/>
  <c r="N88" i="38"/>
  <c r="N87" i="38"/>
  <c r="N86" i="38"/>
  <c r="N85" i="38"/>
  <c r="N84" i="38"/>
  <c r="N83" i="38"/>
  <c r="N82" i="38"/>
  <c r="N81" i="38"/>
  <c r="N80" i="38"/>
  <c r="N79" i="38"/>
  <c r="N76" i="38"/>
  <c r="N74" i="38"/>
  <c r="N73" i="38"/>
  <c r="N72" i="38"/>
  <c r="N71" i="38"/>
  <c r="N70" i="38"/>
  <c r="N69" i="38"/>
  <c r="N68" i="38"/>
  <c r="N67" i="38"/>
  <c r="N66" i="38"/>
  <c r="N65" i="38"/>
  <c r="N64" i="38"/>
  <c r="N63" i="38"/>
  <c r="N62" i="38"/>
  <c r="N61" i="38"/>
  <c r="N60" i="38"/>
  <c r="N59" i="38"/>
  <c r="N58" i="38"/>
  <c r="N57" i="38"/>
  <c r="N56" i="38"/>
  <c r="R155" i="38"/>
  <c r="R153" i="38"/>
  <c r="R124" i="38"/>
  <c r="R122" i="38"/>
  <c r="R164" i="38"/>
  <c r="R163" i="38"/>
  <c r="R162" i="38"/>
  <c r="R160" i="38"/>
  <c r="R159" i="38"/>
  <c r="R158" i="38"/>
  <c r="R157" i="38"/>
  <c r="R156" i="38"/>
  <c r="R154" i="38"/>
  <c r="R152" i="38"/>
  <c r="R151" i="38"/>
  <c r="R150" i="38"/>
  <c r="R149" i="38"/>
  <c r="R148" i="38"/>
  <c r="R147" i="38"/>
  <c r="R146" i="38"/>
  <c r="R144" i="38"/>
  <c r="R143" i="38"/>
  <c r="R140" i="38"/>
  <c r="R139" i="38"/>
  <c r="R138" i="38"/>
  <c r="R137" i="38"/>
  <c r="R136" i="38"/>
  <c r="R135" i="38"/>
  <c r="R134" i="38"/>
  <c r="R133" i="38"/>
  <c r="R132" i="38"/>
  <c r="R131" i="38"/>
  <c r="R130" i="38"/>
  <c r="R129" i="38"/>
  <c r="R128" i="38"/>
  <c r="R127" i="38"/>
  <c r="R126" i="38"/>
  <c r="R125" i="38"/>
  <c r="R123" i="38"/>
  <c r="R121" i="38"/>
  <c r="R120" i="38"/>
  <c r="R119" i="38"/>
  <c r="R118" i="38"/>
  <c r="R117" i="38"/>
  <c r="R116" i="38"/>
  <c r="R115" i="38"/>
  <c r="R114" i="38"/>
  <c r="R113" i="38"/>
  <c r="R112" i="38"/>
  <c r="R111" i="38"/>
  <c r="R110" i="38"/>
  <c r="R109" i="38"/>
  <c r="R108" i="38"/>
  <c r="R107" i="38"/>
  <c r="R106" i="38"/>
  <c r="R105" i="38"/>
  <c r="R104" i="38"/>
  <c r="R103" i="38"/>
  <c r="R102" i="38"/>
  <c r="R101" i="38"/>
  <c r="R100" i="38"/>
  <c r="R99" i="38"/>
  <c r="R97" i="38"/>
  <c r="R95" i="38"/>
  <c r="R94" i="38"/>
  <c r="R93" i="38"/>
  <c r="R92" i="38"/>
  <c r="R91" i="38"/>
  <c r="R90" i="38"/>
  <c r="R89" i="38"/>
  <c r="R88" i="38"/>
  <c r="R87" i="38"/>
  <c r="R86" i="38"/>
  <c r="R85" i="38"/>
  <c r="R84" i="38"/>
  <c r="R83" i="38"/>
  <c r="R82" i="38"/>
  <c r="R81" i="38"/>
  <c r="R80" i="38"/>
  <c r="R79" i="38"/>
  <c r="R78" i="38"/>
  <c r="R76" i="38"/>
  <c r="R74" i="38"/>
  <c r="R73" i="38"/>
  <c r="R72" i="38"/>
  <c r="R71" i="38"/>
  <c r="R70" i="38"/>
  <c r="R69" i="38"/>
  <c r="R68" i="38"/>
  <c r="R67" i="38"/>
  <c r="R66" i="38"/>
  <c r="R65" i="38"/>
  <c r="R64" i="38"/>
  <c r="R63" i="38"/>
  <c r="R62" i="38"/>
  <c r="R61" i="38"/>
  <c r="R60" i="38"/>
  <c r="R59" i="38"/>
  <c r="R58" i="38"/>
  <c r="R57" i="38"/>
  <c r="R56" i="38"/>
  <c r="R98" i="38"/>
  <c r="R96" i="38"/>
  <c r="R77" i="38"/>
  <c r="R75" i="38"/>
  <c r="V164" i="38"/>
  <c r="V163" i="38"/>
  <c r="V162" i="38"/>
  <c r="V158" i="38"/>
  <c r="V157" i="38"/>
  <c r="V156" i="38"/>
  <c r="V154" i="38"/>
  <c r="V152" i="38"/>
  <c r="V151" i="38"/>
  <c r="V150" i="38"/>
  <c r="V149" i="38"/>
  <c r="V148" i="38"/>
  <c r="V147" i="38"/>
  <c r="V146" i="38"/>
  <c r="V144" i="38"/>
  <c r="V143" i="38"/>
  <c r="V140" i="38"/>
  <c r="V138" i="38"/>
  <c r="V137" i="38"/>
  <c r="V136" i="38"/>
  <c r="V135" i="38"/>
  <c r="V134" i="38"/>
  <c r="V133" i="38"/>
  <c r="V132" i="38"/>
  <c r="V131" i="38"/>
  <c r="V130" i="38"/>
  <c r="V129" i="38"/>
  <c r="V128" i="38"/>
  <c r="V127" i="38"/>
  <c r="V126" i="38"/>
  <c r="V123" i="38"/>
  <c r="V121" i="38"/>
  <c r="V120" i="38"/>
  <c r="V119" i="38"/>
  <c r="V118" i="38"/>
  <c r="V117" i="38"/>
  <c r="V116" i="38"/>
  <c r="V115" i="38"/>
  <c r="V114" i="38"/>
  <c r="V113" i="38"/>
  <c r="V112" i="38"/>
  <c r="V111" i="38"/>
  <c r="V110" i="38"/>
  <c r="V109" i="38"/>
  <c r="V108" i="38"/>
  <c r="V107" i="38"/>
  <c r="V160" i="38"/>
  <c r="V159" i="38"/>
  <c r="V155" i="38"/>
  <c r="V153" i="38"/>
  <c r="V139" i="38"/>
  <c r="V125" i="38"/>
  <c r="V124" i="38"/>
  <c r="V122" i="38"/>
  <c r="V99" i="38"/>
  <c r="V98" i="38"/>
  <c r="V96" i="38"/>
  <c r="V78" i="38"/>
  <c r="V77" i="38"/>
  <c r="V75" i="38"/>
  <c r="V106" i="38"/>
  <c r="V105" i="38"/>
  <c r="V104" i="38"/>
  <c r="V103" i="38"/>
  <c r="V102" i="38"/>
  <c r="V101" i="38"/>
  <c r="V100" i="38"/>
  <c r="V97" i="38"/>
  <c r="V95" i="38"/>
  <c r="V94" i="38"/>
  <c r="V93" i="38"/>
  <c r="V92" i="38"/>
  <c r="V91" i="38"/>
  <c r="V90" i="38"/>
  <c r="V89" i="38"/>
  <c r="V88" i="38"/>
  <c r="V87" i="38"/>
  <c r="V86" i="38"/>
  <c r="V85" i="38"/>
  <c r="V84" i="38"/>
  <c r="V83" i="38"/>
  <c r="V82" i="38"/>
  <c r="V81" i="38"/>
  <c r="V80" i="38"/>
  <c r="V79" i="38"/>
  <c r="V76" i="38"/>
  <c r="V74" i="38"/>
  <c r="V73" i="38"/>
  <c r="V72" i="38"/>
  <c r="V71" i="38"/>
  <c r="V70" i="38"/>
  <c r="V69" i="38"/>
  <c r="V68" i="38"/>
  <c r="V67" i="38"/>
  <c r="V66" i="38"/>
  <c r="V65" i="38"/>
  <c r="V64" i="38"/>
  <c r="V63" i="38"/>
  <c r="V62" i="38"/>
  <c r="V61" i="38"/>
  <c r="V60" i="38"/>
  <c r="V59" i="38"/>
  <c r="V58" i="38"/>
  <c r="V57" i="38"/>
  <c r="V56" i="38"/>
  <c r="Z155" i="38"/>
  <c r="Z153" i="38"/>
  <c r="Z124" i="38"/>
  <c r="Z122" i="38"/>
  <c r="Z164" i="38"/>
  <c r="Z163" i="38"/>
  <c r="Z162" i="38"/>
  <c r="Z160" i="38"/>
  <c r="Z159" i="38"/>
  <c r="Z158" i="38"/>
  <c r="Z157" i="38"/>
  <c r="Z156" i="38"/>
  <c r="Z154" i="38"/>
  <c r="Z152" i="38"/>
  <c r="Z151" i="38"/>
  <c r="Z150" i="38"/>
  <c r="Z149" i="38"/>
  <c r="Z148" i="38"/>
  <c r="Z147" i="38"/>
  <c r="Z146" i="38"/>
  <c r="Z144" i="38"/>
  <c r="Z143" i="38"/>
  <c r="Z140" i="38"/>
  <c r="Z139" i="38"/>
  <c r="Z138" i="38"/>
  <c r="Z137" i="38"/>
  <c r="Z136" i="38"/>
  <c r="Z135" i="38"/>
  <c r="Z134" i="38"/>
  <c r="Z133" i="38"/>
  <c r="Z132" i="38"/>
  <c r="Z131" i="38"/>
  <c r="Z130" i="38"/>
  <c r="Z129" i="38"/>
  <c r="Z128" i="38"/>
  <c r="Z127" i="38"/>
  <c r="Z126" i="38"/>
  <c r="Z125" i="38"/>
  <c r="Z123" i="38"/>
  <c r="Z121" i="38"/>
  <c r="Z120" i="38"/>
  <c r="Z119" i="38"/>
  <c r="Z118" i="38"/>
  <c r="Z117" i="38"/>
  <c r="Z116" i="38"/>
  <c r="Z115" i="38"/>
  <c r="Z114" i="38"/>
  <c r="Z113" i="38"/>
  <c r="Z112" i="38"/>
  <c r="Z111" i="38"/>
  <c r="Z110" i="38"/>
  <c r="Z109" i="38"/>
  <c r="Z108" i="38"/>
  <c r="Z107" i="38"/>
  <c r="Z106" i="38"/>
  <c r="Z105" i="38"/>
  <c r="Z104" i="38"/>
  <c r="Z103" i="38"/>
  <c r="Z102" i="38"/>
  <c r="Z101" i="38"/>
  <c r="Z100" i="38"/>
  <c r="Z99" i="38"/>
  <c r="Z97" i="38"/>
  <c r="Z95" i="38"/>
  <c r="Z94" i="38"/>
  <c r="Z93" i="38"/>
  <c r="Z92" i="38"/>
  <c r="Z91" i="38"/>
  <c r="Z90" i="38"/>
  <c r="Z89" i="38"/>
  <c r="Z88" i="38"/>
  <c r="Z87" i="38"/>
  <c r="Z86" i="38"/>
  <c r="Z85" i="38"/>
  <c r="Z84" i="38"/>
  <c r="Z83" i="38"/>
  <c r="Z82" i="38"/>
  <c r="Z81" i="38"/>
  <c r="Z80" i="38"/>
  <c r="Z79" i="38"/>
  <c r="Z78" i="38"/>
  <c r="Z76" i="38"/>
  <c r="Z74" i="38"/>
  <c r="Z73" i="38"/>
  <c r="Z72" i="38"/>
  <c r="Z71" i="38"/>
  <c r="Z70" i="38"/>
  <c r="Z69" i="38"/>
  <c r="Z68" i="38"/>
  <c r="Z67" i="38"/>
  <c r="Z66" i="38"/>
  <c r="Z65" i="38"/>
  <c r="Z64" i="38"/>
  <c r="Z63" i="38"/>
  <c r="Z62" i="38"/>
  <c r="Z61" i="38"/>
  <c r="Z60" i="38"/>
  <c r="Z59" i="38"/>
  <c r="Z58" i="38"/>
  <c r="Z57" i="38"/>
  <c r="Z56" i="38"/>
  <c r="Z98" i="38"/>
  <c r="Z96" i="38"/>
  <c r="Z77" i="38"/>
  <c r="Z75" i="38"/>
  <c r="AC3" i="38"/>
  <c r="H11" i="38"/>
  <c r="P11" i="38"/>
  <c r="X11" i="38"/>
  <c r="E14" i="38"/>
  <c r="E36" i="38" s="1"/>
  <c r="F36" i="38" s="1"/>
  <c r="I14" i="38"/>
  <c r="I36" i="38" s="1"/>
  <c r="M14" i="38"/>
  <c r="M36" i="38" s="1"/>
  <c r="N36" i="38" s="1"/>
  <c r="Q14" i="38"/>
  <c r="Q36" i="38" s="1"/>
  <c r="R36" i="38" s="1"/>
  <c r="U14" i="38"/>
  <c r="U36" i="38" s="1"/>
  <c r="V36" i="38" s="1"/>
  <c r="Y14" i="38"/>
  <c r="Y36" i="38" s="1"/>
  <c r="H15" i="38"/>
  <c r="P15" i="38"/>
  <c r="X15" i="38"/>
  <c r="H16" i="38"/>
  <c r="P16" i="38"/>
  <c r="X16" i="38"/>
  <c r="H17" i="38"/>
  <c r="P17" i="38"/>
  <c r="X17" i="38"/>
  <c r="H18" i="38"/>
  <c r="P18" i="38"/>
  <c r="X18" i="38"/>
  <c r="H19" i="38"/>
  <c r="P19" i="38"/>
  <c r="X19" i="38"/>
  <c r="H21" i="38"/>
  <c r="P21" i="38"/>
  <c r="X21" i="38"/>
  <c r="H22" i="38"/>
  <c r="P22" i="38"/>
  <c r="X22" i="38"/>
  <c r="H23" i="38"/>
  <c r="P23" i="38"/>
  <c r="X23" i="38"/>
  <c r="H24" i="38"/>
  <c r="P24" i="38"/>
  <c r="X24" i="38"/>
  <c r="H25" i="38"/>
  <c r="P25" i="38"/>
  <c r="X25" i="38"/>
  <c r="H26" i="38"/>
  <c r="P26" i="38"/>
  <c r="X26" i="38"/>
  <c r="H27" i="38"/>
  <c r="P27" i="38"/>
  <c r="X27" i="38"/>
  <c r="H28" i="38"/>
  <c r="P28" i="38"/>
  <c r="X28" i="38"/>
  <c r="H29" i="38"/>
  <c r="P29" i="38"/>
  <c r="X29" i="38"/>
  <c r="H30" i="38"/>
  <c r="P30" i="38"/>
  <c r="X30" i="38"/>
  <c r="H31" i="38"/>
  <c r="P31" i="38"/>
  <c r="X31" i="38"/>
  <c r="H32" i="38"/>
  <c r="P32" i="38"/>
  <c r="X32" i="38"/>
  <c r="H33" i="38"/>
  <c r="P33" i="38"/>
  <c r="X33" i="38"/>
  <c r="H37" i="38"/>
  <c r="P37" i="38"/>
  <c r="X37" i="38"/>
  <c r="H38" i="38"/>
  <c r="P38" i="38"/>
  <c r="X38" i="38"/>
  <c r="H39" i="38"/>
  <c r="P39" i="38"/>
  <c r="X39" i="38"/>
  <c r="H41" i="38"/>
  <c r="P41" i="38"/>
  <c r="X41" i="38"/>
  <c r="H42" i="38"/>
  <c r="P42" i="38"/>
  <c r="X42" i="38"/>
  <c r="H43" i="38"/>
  <c r="P43" i="38"/>
  <c r="X43" i="38"/>
  <c r="H44" i="38"/>
  <c r="P44" i="38"/>
  <c r="X44" i="38"/>
  <c r="H45" i="38"/>
  <c r="P45" i="38"/>
  <c r="X45" i="38"/>
  <c r="H46" i="38"/>
  <c r="P46" i="38"/>
  <c r="X46" i="38"/>
  <c r="H47" i="38"/>
  <c r="P47" i="38"/>
  <c r="X47" i="38"/>
  <c r="H48" i="38"/>
  <c r="P48" i="38"/>
  <c r="X48" i="38"/>
  <c r="H49" i="38"/>
  <c r="P49" i="38"/>
  <c r="X49" i="38"/>
  <c r="H50" i="38"/>
  <c r="P50" i="38"/>
  <c r="X50" i="38"/>
  <c r="H51" i="38"/>
  <c r="P51" i="38"/>
  <c r="X51" i="38"/>
  <c r="H52" i="38"/>
  <c r="P52" i="38"/>
  <c r="X52" i="38"/>
  <c r="H53" i="38"/>
  <c r="P53" i="38"/>
  <c r="X53" i="38"/>
  <c r="H54" i="38"/>
  <c r="P54" i="38"/>
  <c r="X54" i="38"/>
  <c r="H55" i="38"/>
  <c r="P55" i="38"/>
  <c r="X55" i="38"/>
  <c r="D56" i="38"/>
  <c r="T56" i="38"/>
  <c r="D57" i="38"/>
  <c r="T57" i="38"/>
  <c r="D58" i="38"/>
  <c r="T58" i="38"/>
  <c r="D59" i="38"/>
  <c r="T59" i="38"/>
  <c r="D60" i="38"/>
  <c r="T60" i="38"/>
  <c r="D61" i="38"/>
  <c r="T61" i="38"/>
  <c r="D62" i="38"/>
  <c r="T62" i="38"/>
  <c r="D63" i="38"/>
  <c r="T63" i="38"/>
  <c r="D64" i="38"/>
  <c r="T64" i="38"/>
  <c r="D65" i="38"/>
  <c r="T65" i="38"/>
  <c r="D66" i="38"/>
  <c r="T66" i="38"/>
  <c r="D67" i="38"/>
  <c r="T67" i="38"/>
  <c r="T68" i="38"/>
  <c r="T69" i="38"/>
  <c r="T70" i="38"/>
  <c r="AB3" i="38"/>
  <c r="AB4" i="38"/>
  <c r="AB5" i="38"/>
  <c r="AB6" i="38"/>
  <c r="AB7" i="38"/>
  <c r="AB8" i="38"/>
  <c r="AB9" i="38"/>
  <c r="D10" i="38"/>
  <c r="H10" i="38"/>
  <c r="L10" i="38"/>
  <c r="P10" i="38"/>
  <c r="T10" i="38"/>
  <c r="X10" i="38"/>
  <c r="F11" i="38"/>
  <c r="N11" i="38"/>
  <c r="V11" i="38"/>
  <c r="D13" i="38"/>
  <c r="H13" i="38"/>
  <c r="L13" i="38"/>
  <c r="P13" i="38"/>
  <c r="T13" i="38"/>
  <c r="X13" i="38"/>
  <c r="F15" i="38"/>
  <c r="N15" i="38"/>
  <c r="V15" i="38"/>
  <c r="F16" i="38"/>
  <c r="N16" i="38"/>
  <c r="V16" i="38"/>
  <c r="F17" i="38"/>
  <c r="N17" i="38"/>
  <c r="V17" i="38"/>
  <c r="F18" i="38"/>
  <c r="N18" i="38"/>
  <c r="V18" i="38"/>
  <c r="F19" i="38"/>
  <c r="N19" i="38"/>
  <c r="V19" i="38"/>
  <c r="D20" i="38"/>
  <c r="H20" i="38"/>
  <c r="L20" i="38"/>
  <c r="P20" i="38"/>
  <c r="T20" i="38"/>
  <c r="X20" i="38"/>
  <c r="F21" i="38"/>
  <c r="N21" i="38"/>
  <c r="V21" i="38"/>
  <c r="F22" i="38"/>
  <c r="N22" i="38"/>
  <c r="V22" i="38"/>
  <c r="F23" i="38"/>
  <c r="N23" i="38"/>
  <c r="V23" i="38"/>
  <c r="F24" i="38"/>
  <c r="N24" i="38"/>
  <c r="V24" i="38"/>
  <c r="F25" i="38"/>
  <c r="N25" i="38"/>
  <c r="V25" i="38"/>
  <c r="F26" i="38"/>
  <c r="N26" i="38"/>
  <c r="V26" i="38"/>
  <c r="F27" i="38"/>
  <c r="N27" i="38"/>
  <c r="V27" i="38"/>
  <c r="F28" i="38"/>
  <c r="N28" i="38"/>
  <c r="V28" i="38"/>
  <c r="F29" i="38"/>
  <c r="N29" i="38"/>
  <c r="V29" i="38"/>
  <c r="F30" i="38"/>
  <c r="N30" i="38"/>
  <c r="V30" i="38"/>
  <c r="F31" i="38"/>
  <c r="N31" i="38"/>
  <c r="V31" i="38"/>
  <c r="F32" i="38"/>
  <c r="N32" i="38"/>
  <c r="V32" i="38"/>
  <c r="F33" i="38"/>
  <c r="N33" i="38"/>
  <c r="V33" i="38"/>
  <c r="D34" i="38"/>
  <c r="H34" i="38"/>
  <c r="L34" i="38"/>
  <c r="P34" i="38"/>
  <c r="T34" i="38"/>
  <c r="X34" i="38"/>
  <c r="D35" i="38"/>
  <c r="H35" i="38"/>
  <c r="L35" i="38"/>
  <c r="P35" i="38"/>
  <c r="T35" i="38"/>
  <c r="X35" i="38"/>
  <c r="F37" i="38"/>
  <c r="N37" i="38"/>
  <c r="V37" i="38"/>
  <c r="F38" i="38"/>
  <c r="N38" i="38"/>
  <c r="V38" i="38"/>
  <c r="F39" i="38"/>
  <c r="N39" i="38"/>
  <c r="V39" i="38"/>
  <c r="L40" i="38"/>
  <c r="P40" i="38"/>
  <c r="F41" i="38"/>
  <c r="N41" i="38"/>
  <c r="V41" i="38"/>
  <c r="F42" i="38"/>
  <c r="N42" i="38"/>
  <c r="V42" i="38"/>
  <c r="F43" i="38"/>
  <c r="N43" i="38"/>
  <c r="V43" i="38"/>
  <c r="F44" i="38"/>
  <c r="N44" i="38"/>
  <c r="V44" i="38"/>
  <c r="F45" i="38"/>
  <c r="N45" i="38"/>
  <c r="V45" i="38"/>
  <c r="F46" i="38"/>
  <c r="N46" i="38"/>
  <c r="V46" i="38"/>
  <c r="F47" i="38"/>
  <c r="N47" i="38"/>
  <c r="V47" i="38"/>
  <c r="F48" i="38"/>
  <c r="N48" i="38"/>
  <c r="V48" i="38"/>
  <c r="F49" i="38"/>
  <c r="N49" i="38"/>
  <c r="V49" i="38"/>
  <c r="F50" i="38"/>
  <c r="N50" i="38"/>
  <c r="V50" i="38"/>
  <c r="F51" i="38"/>
  <c r="N51" i="38"/>
  <c r="V51" i="38"/>
  <c r="F52" i="38"/>
  <c r="N52" i="38"/>
  <c r="V52" i="38"/>
  <c r="F53" i="38"/>
  <c r="N53" i="38"/>
  <c r="V53" i="38"/>
  <c r="F54" i="38"/>
  <c r="N54" i="38"/>
  <c r="V54" i="38"/>
  <c r="F55" i="38"/>
  <c r="N55" i="38"/>
  <c r="V55" i="38"/>
  <c r="P56" i="38"/>
  <c r="P57" i="38"/>
  <c r="P58" i="38"/>
  <c r="P59" i="38"/>
  <c r="P60" i="38"/>
  <c r="P61" i="38"/>
  <c r="P62" i="38"/>
  <c r="P63" i="38"/>
  <c r="P64" i="38"/>
  <c r="P65" i="38"/>
  <c r="P66" i="38"/>
  <c r="L68" i="38"/>
  <c r="L69" i="38"/>
  <c r="D164" i="38"/>
  <c r="D163" i="38"/>
  <c r="D162" i="38"/>
  <c r="D158" i="38"/>
  <c r="D157" i="38"/>
  <c r="D156" i="38"/>
  <c r="D154" i="38"/>
  <c r="D152" i="38"/>
  <c r="D151" i="38"/>
  <c r="D150" i="38"/>
  <c r="D149" i="38"/>
  <c r="D148" i="38"/>
  <c r="D147" i="38"/>
  <c r="D146" i="38"/>
  <c r="D144" i="38"/>
  <c r="D143" i="38"/>
  <c r="D160" i="38"/>
  <c r="D159" i="38"/>
  <c r="D139" i="38"/>
  <c r="D125" i="38"/>
  <c r="D155" i="38"/>
  <c r="D153" i="38"/>
  <c r="D124" i="38"/>
  <c r="D138" i="38"/>
  <c r="D137" i="38"/>
  <c r="D136" i="38"/>
  <c r="D135" i="38"/>
  <c r="D134" i="38"/>
  <c r="D133" i="38"/>
  <c r="D132" i="38"/>
  <c r="D131" i="38"/>
  <c r="D130" i="38"/>
  <c r="D129" i="38"/>
  <c r="D128" i="38"/>
  <c r="D127" i="38"/>
  <c r="D126" i="38"/>
  <c r="D123" i="38"/>
  <c r="D106" i="38"/>
  <c r="D105" i="38"/>
  <c r="D104" i="38"/>
  <c r="D103" i="38"/>
  <c r="D102" i="38"/>
  <c r="D101" i="38"/>
  <c r="D100" i="38"/>
  <c r="D97" i="38"/>
  <c r="D95" i="38"/>
  <c r="D94" i="38"/>
  <c r="D93" i="38"/>
  <c r="D92" i="38"/>
  <c r="D91" i="38"/>
  <c r="D90" i="38"/>
  <c r="D89" i="38"/>
  <c r="D88" i="38"/>
  <c r="D87" i="38"/>
  <c r="D86" i="38"/>
  <c r="D85" i="38"/>
  <c r="D84" i="38"/>
  <c r="D83" i="38"/>
  <c r="D82" i="38"/>
  <c r="D81" i="38"/>
  <c r="D80" i="38"/>
  <c r="D79" i="38"/>
  <c r="D76" i="38"/>
  <c r="D74" i="38"/>
  <c r="D73" i="38"/>
  <c r="D72" i="38"/>
  <c r="D71" i="38"/>
  <c r="D140" i="38"/>
  <c r="D122" i="38"/>
  <c r="D99" i="38"/>
  <c r="D78" i="38"/>
  <c r="D121" i="38"/>
  <c r="D120" i="38"/>
  <c r="D119" i="38"/>
  <c r="D118" i="38"/>
  <c r="D117" i="38"/>
  <c r="D116" i="38"/>
  <c r="D115" i="38"/>
  <c r="D114" i="38"/>
  <c r="D113" i="38"/>
  <c r="D112" i="38"/>
  <c r="D111" i="38"/>
  <c r="D110" i="38"/>
  <c r="D109" i="38"/>
  <c r="D108" i="38"/>
  <c r="D107" i="38"/>
  <c r="D98" i="38"/>
  <c r="D96" i="38"/>
  <c r="D77" i="38"/>
  <c r="D75" i="38"/>
  <c r="H155" i="38"/>
  <c r="H153" i="38"/>
  <c r="H160" i="38"/>
  <c r="H159" i="38"/>
  <c r="H139" i="38"/>
  <c r="H125" i="38"/>
  <c r="H164" i="38"/>
  <c r="H163" i="38"/>
  <c r="H162" i="38"/>
  <c r="H158" i="38"/>
  <c r="H157" i="38"/>
  <c r="H156" i="38"/>
  <c r="H154" i="38"/>
  <c r="H152" i="38"/>
  <c r="H151" i="38"/>
  <c r="H150" i="38"/>
  <c r="H149" i="38"/>
  <c r="H148" i="38"/>
  <c r="H147" i="38"/>
  <c r="H146" i="38"/>
  <c r="H144" i="38"/>
  <c r="H143" i="38"/>
  <c r="H140" i="38"/>
  <c r="H121" i="38"/>
  <c r="H120" i="38"/>
  <c r="H119" i="38"/>
  <c r="H118" i="38"/>
  <c r="H117" i="38"/>
  <c r="H116" i="38"/>
  <c r="H115" i="38"/>
  <c r="H114" i="38"/>
  <c r="H113" i="38"/>
  <c r="H112" i="38"/>
  <c r="H111" i="38"/>
  <c r="H110" i="38"/>
  <c r="H109" i="38"/>
  <c r="H108" i="38"/>
  <c r="H107" i="38"/>
  <c r="H124" i="38"/>
  <c r="H98" i="38"/>
  <c r="H96" i="38"/>
  <c r="H77" i="38"/>
  <c r="H75" i="38"/>
  <c r="H138" i="38"/>
  <c r="H137" i="38"/>
  <c r="H136" i="38"/>
  <c r="H135" i="38"/>
  <c r="H134" i="38"/>
  <c r="H133" i="38"/>
  <c r="H132" i="38"/>
  <c r="H131" i="38"/>
  <c r="H130" i="38"/>
  <c r="H129" i="38"/>
  <c r="H128" i="38"/>
  <c r="H127" i="38"/>
  <c r="H126" i="38"/>
  <c r="H123" i="38"/>
  <c r="H99" i="38"/>
  <c r="H78" i="38"/>
  <c r="H122" i="38"/>
  <c r="H106" i="38"/>
  <c r="H105" i="38"/>
  <c r="H104" i="38"/>
  <c r="H103" i="38"/>
  <c r="H102" i="38"/>
  <c r="H101" i="38"/>
  <c r="H100" i="38"/>
  <c r="H97" i="38"/>
  <c r="H95" i="38"/>
  <c r="H94" i="38"/>
  <c r="H93" i="38"/>
  <c r="H92" i="38"/>
  <c r="H91" i="38"/>
  <c r="H90" i="38"/>
  <c r="H89" i="38"/>
  <c r="H88" i="38"/>
  <c r="H87" i="38"/>
  <c r="H86" i="38"/>
  <c r="H85" i="38"/>
  <c r="H84" i="38"/>
  <c r="H83" i="38"/>
  <c r="H82" i="38"/>
  <c r="H81" i="38"/>
  <c r="H80" i="38"/>
  <c r="H79" i="38"/>
  <c r="H76" i="38"/>
  <c r="H74" i="38"/>
  <c r="H73" i="38"/>
  <c r="H72" i="38"/>
  <c r="H71" i="38"/>
  <c r="H70" i="38"/>
  <c r="H69" i="38"/>
  <c r="H68" i="38"/>
  <c r="L164" i="38"/>
  <c r="L163" i="38"/>
  <c r="L162" i="38"/>
  <c r="L158" i="38"/>
  <c r="L157" i="38"/>
  <c r="L156" i="38"/>
  <c r="L154" i="38"/>
  <c r="L152" i="38"/>
  <c r="L151" i="38"/>
  <c r="L150" i="38"/>
  <c r="L149" i="38"/>
  <c r="L148" i="38"/>
  <c r="L147" i="38"/>
  <c r="L146" i="38"/>
  <c r="L144" i="38"/>
  <c r="L143" i="38"/>
  <c r="L160" i="38"/>
  <c r="L159" i="38"/>
  <c r="L139" i="38"/>
  <c r="L125" i="38"/>
  <c r="L155" i="38"/>
  <c r="L153" i="38"/>
  <c r="L122" i="38"/>
  <c r="L121" i="38"/>
  <c r="L120" i="38"/>
  <c r="L119" i="38"/>
  <c r="L118" i="38"/>
  <c r="L117" i="38"/>
  <c r="L116" i="38"/>
  <c r="L115" i="38"/>
  <c r="L114" i="38"/>
  <c r="L113" i="38"/>
  <c r="L112" i="38"/>
  <c r="L111" i="38"/>
  <c r="L110" i="38"/>
  <c r="L109" i="38"/>
  <c r="L108" i="38"/>
  <c r="L107" i="38"/>
  <c r="L106" i="38"/>
  <c r="L105" i="38"/>
  <c r="L104" i="38"/>
  <c r="L103" i="38"/>
  <c r="L102" i="38"/>
  <c r="L101" i="38"/>
  <c r="L100" i="38"/>
  <c r="L97" i="38"/>
  <c r="L95" i="38"/>
  <c r="L94" i="38"/>
  <c r="L93" i="38"/>
  <c r="L92" i="38"/>
  <c r="L91" i="38"/>
  <c r="L90" i="38"/>
  <c r="L89" i="38"/>
  <c r="L88" i="38"/>
  <c r="L87" i="38"/>
  <c r="L86" i="38"/>
  <c r="L85" i="38"/>
  <c r="L84" i="38"/>
  <c r="L83" i="38"/>
  <c r="L82" i="38"/>
  <c r="L81" i="38"/>
  <c r="L80" i="38"/>
  <c r="L79" i="38"/>
  <c r="L76" i="38"/>
  <c r="L74" i="38"/>
  <c r="L73" i="38"/>
  <c r="L72" i="38"/>
  <c r="L71" i="38"/>
  <c r="L124" i="38"/>
  <c r="L99" i="38"/>
  <c r="L78" i="38"/>
  <c r="L140" i="38"/>
  <c r="L138" i="38"/>
  <c r="L137" i="38"/>
  <c r="L136" i="38"/>
  <c r="L135" i="38"/>
  <c r="L134" i="38"/>
  <c r="L133" i="38"/>
  <c r="L132" i="38"/>
  <c r="L131" i="38"/>
  <c r="L130" i="38"/>
  <c r="L129" i="38"/>
  <c r="L128" i="38"/>
  <c r="L127" i="38"/>
  <c r="L126" i="38"/>
  <c r="L123" i="38"/>
  <c r="L98" i="38"/>
  <c r="L96" i="38"/>
  <c r="L77" i="38"/>
  <c r="L75" i="38"/>
  <c r="P155" i="38"/>
  <c r="P153" i="38"/>
  <c r="P160" i="38"/>
  <c r="P159" i="38"/>
  <c r="P139" i="38"/>
  <c r="P125" i="38"/>
  <c r="P164" i="38"/>
  <c r="P163" i="38"/>
  <c r="P162" i="38"/>
  <c r="P158" i="38"/>
  <c r="P157" i="38"/>
  <c r="P156" i="38"/>
  <c r="P154" i="38"/>
  <c r="P152" i="38"/>
  <c r="P151" i="38"/>
  <c r="P150" i="38"/>
  <c r="P149" i="38"/>
  <c r="P148" i="38"/>
  <c r="P147" i="38"/>
  <c r="P146" i="38"/>
  <c r="P144" i="38"/>
  <c r="P143" i="38"/>
  <c r="P140" i="38"/>
  <c r="P138" i="38"/>
  <c r="P137" i="38"/>
  <c r="P136" i="38"/>
  <c r="P135" i="38"/>
  <c r="P134" i="38"/>
  <c r="P133" i="38"/>
  <c r="P132" i="38"/>
  <c r="P131" i="38"/>
  <c r="P130" i="38"/>
  <c r="P129" i="38"/>
  <c r="P128" i="38"/>
  <c r="P127" i="38"/>
  <c r="P126" i="38"/>
  <c r="P123" i="38"/>
  <c r="P122" i="38"/>
  <c r="P98" i="38"/>
  <c r="P96" i="38"/>
  <c r="P77" i="38"/>
  <c r="P75" i="38"/>
  <c r="P121" i="38"/>
  <c r="P120" i="38"/>
  <c r="P119" i="38"/>
  <c r="P118" i="38"/>
  <c r="P117" i="38"/>
  <c r="P116" i="38"/>
  <c r="P115" i="38"/>
  <c r="P114" i="38"/>
  <c r="P113" i="38"/>
  <c r="P112" i="38"/>
  <c r="P111" i="38"/>
  <c r="P110" i="38"/>
  <c r="P109" i="38"/>
  <c r="P108" i="38"/>
  <c r="P107" i="38"/>
  <c r="P99" i="38"/>
  <c r="P78" i="38"/>
  <c r="P124" i="38"/>
  <c r="P106" i="38"/>
  <c r="P105" i="38"/>
  <c r="P104" i="38"/>
  <c r="P103" i="38"/>
  <c r="P102" i="38"/>
  <c r="P101" i="38"/>
  <c r="P100" i="38"/>
  <c r="P97" i="38"/>
  <c r="P95" i="38"/>
  <c r="P94" i="38"/>
  <c r="P93" i="38"/>
  <c r="P92" i="38"/>
  <c r="P91" i="38"/>
  <c r="P90" i="38"/>
  <c r="P89" i="38"/>
  <c r="P88" i="38"/>
  <c r="P87" i="38"/>
  <c r="P86" i="38"/>
  <c r="P85" i="38"/>
  <c r="P84" i="38"/>
  <c r="P83" i="38"/>
  <c r="P82" i="38"/>
  <c r="P81" i="38"/>
  <c r="P80" i="38"/>
  <c r="P79" i="38"/>
  <c r="P76" i="38"/>
  <c r="P74" i="38"/>
  <c r="P73" i="38"/>
  <c r="P72" i="38"/>
  <c r="P71" i="38"/>
  <c r="P70" i="38"/>
  <c r="P69" i="38"/>
  <c r="P68" i="38"/>
  <c r="T164" i="38"/>
  <c r="T163" i="38"/>
  <c r="T162" i="38"/>
  <c r="T158" i="38"/>
  <c r="T157" i="38"/>
  <c r="T156" i="38"/>
  <c r="T154" i="38"/>
  <c r="T152" i="38"/>
  <c r="T151" i="38"/>
  <c r="T150" i="38"/>
  <c r="T149" i="38"/>
  <c r="T148" i="38"/>
  <c r="T147" i="38"/>
  <c r="T146" i="38"/>
  <c r="T144" i="38"/>
  <c r="T143" i="38"/>
  <c r="T160" i="38"/>
  <c r="T159" i="38"/>
  <c r="T139" i="38"/>
  <c r="T125" i="38"/>
  <c r="T155" i="38"/>
  <c r="T153" i="38"/>
  <c r="T140" i="38"/>
  <c r="T124" i="38"/>
  <c r="T138" i="38"/>
  <c r="T137" i="38"/>
  <c r="T136" i="38"/>
  <c r="T135" i="38"/>
  <c r="T134" i="38"/>
  <c r="T133" i="38"/>
  <c r="T132" i="38"/>
  <c r="T131" i="38"/>
  <c r="T130" i="38"/>
  <c r="T129" i="38"/>
  <c r="T128" i="38"/>
  <c r="T127" i="38"/>
  <c r="T126" i="38"/>
  <c r="T123" i="38"/>
  <c r="T106" i="38"/>
  <c r="T105" i="38"/>
  <c r="T104" i="38"/>
  <c r="T103" i="38"/>
  <c r="T102" i="38"/>
  <c r="T101" i="38"/>
  <c r="T100" i="38"/>
  <c r="T97" i="38"/>
  <c r="T95" i="38"/>
  <c r="T94" i="38"/>
  <c r="T93" i="38"/>
  <c r="T92" i="38"/>
  <c r="T91" i="38"/>
  <c r="T90" i="38"/>
  <c r="T89" i="38"/>
  <c r="T88" i="38"/>
  <c r="T87" i="38"/>
  <c r="T86" i="38"/>
  <c r="T85" i="38"/>
  <c r="T84" i="38"/>
  <c r="T83" i="38"/>
  <c r="T82" i="38"/>
  <c r="T81" i="38"/>
  <c r="T80" i="38"/>
  <c r="T79" i="38"/>
  <c r="T76" i="38"/>
  <c r="T74" i="38"/>
  <c r="T73" i="38"/>
  <c r="T72" i="38"/>
  <c r="T71" i="38"/>
  <c r="T122" i="38"/>
  <c r="T99" i="38"/>
  <c r="T78" i="38"/>
  <c r="T121" i="38"/>
  <c r="T120" i="38"/>
  <c r="T119" i="38"/>
  <c r="T118" i="38"/>
  <c r="T117" i="38"/>
  <c r="T116" i="38"/>
  <c r="T115" i="38"/>
  <c r="T114" i="38"/>
  <c r="T113" i="38"/>
  <c r="T112" i="38"/>
  <c r="T111" i="38"/>
  <c r="T110" i="38"/>
  <c r="T109" i="38"/>
  <c r="T108" i="38"/>
  <c r="T107" i="38"/>
  <c r="T98" i="38"/>
  <c r="T96" i="38"/>
  <c r="T77" i="38"/>
  <c r="T75" i="38"/>
  <c r="X155" i="38"/>
  <c r="X153" i="38"/>
  <c r="X160" i="38"/>
  <c r="X159" i="38"/>
  <c r="X139" i="38"/>
  <c r="X125" i="38"/>
  <c r="X164" i="38"/>
  <c r="X163" i="38"/>
  <c r="X162" i="38"/>
  <c r="X158" i="38"/>
  <c r="X157" i="38"/>
  <c r="X156" i="38"/>
  <c r="X154" i="38"/>
  <c r="X152" i="38"/>
  <c r="X151" i="38"/>
  <c r="X150" i="38"/>
  <c r="X149" i="38"/>
  <c r="X148" i="38"/>
  <c r="X147" i="38"/>
  <c r="X146" i="38"/>
  <c r="X144" i="38"/>
  <c r="X143" i="38"/>
  <c r="X140" i="38"/>
  <c r="X121" i="38"/>
  <c r="X120" i="38"/>
  <c r="X119" i="38"/>
  <c r="X118" i="38"/>
  <c r="X117" i="38"/>
  <c r="X116" i="38"/>
  <c r="X115" i="38"/>
  <c r="X114" i="38"/>
  <c r="X113" i="38"/>
  <c r="X112" i="38"/>
  <c r="X111" i="38"/>
  <c r="X110" i="38"/>
  <c r="X109" i="38"/>
  <c r="X108" i="38"/>
  <c r="X107" i="38"/>
  <c r="X124" i="38"/>
  <c r="X98" i="38"/>
  <c r="X96" i="38"/>
  <c r="X77" i="38"/>
  <c r="X75" i="38"/>
  <c r="X138" i="38"/>
  <c r="X137" i="38"/>
  <c r="X136" i="38"/>
  <c r="X135" i="38"/>
  <c r="X134" i="38"/>
  <c r="X133" i="38"/>
  <c r="X132" i="38"/>
  <c r="X131" i="38"/>
  <c r="X130" i="38"/>
  <c r="X129" i="38"/>
  <c r="X128" i="38"/>
  <c r="X127" i="38"/>
  <c r="X126" i="38"/>
  <c r="X123" i="38"/>
  <c r="X99" i="38"/>
  <c r="X78" i="38"/>
  <c r="X122" i="38"/>
  <c r="X106" i="38"/>
  <c r="X105" i="38"/>
  <c r="X104" i="38"/>
  <c r="X103" i="38"/>
  <c r="X102" i="38"/>
  <c r="X101" i="38"/>
  <c r="X100" i="38"/>
  <c r="X97" i="38"/>
  <c r="X95" i="38"/>
  <c r="X94" i="38"/>
  <c r="X93" i="38"/>
  <c r="X92" i="38"/>
  <c r="X91" i="38"/>
  <c r="X90" i="38"/>
  <c r="X89" i="38"/>
  <c r="X88" i="38"/>
  <c r="X87" i="38"/>
  <c r="X86" i="38"/>
  <c r="X85" i="38"/>
  <c r="X84" i="38"/>
  <c r="X83" i="38"/>
  <c r="X82" i="38"/>
  <c r="X81" i="38"/>
  <c r="X80" i="38"/>
  <c r="X79" i="38"/>
  <c r="X76" i="38"/>
  <c r="X74" i="38"/>
  <c r="X73" i="38"/>
  <c r="X72" i="38"/>
  <c r="X71" i="38"/>
  <c r="X70" i="38"/>
  <c r="X69" i="38"/>
  <c r="X68" i="38"/>
  <c r="X67" i="38"/>
  <c r="AA10" i="38"/>
  <c r="AB10" i="38" s="1"/>
  <c r="D11" i="38"/>
  <c r="L11" i="38"/>
  <c r="T11" i="38"/>
  <c r="C14" i="38"/>
  <c r="G14" i="38"/>
  <c r="G36" i="38" s="1"/>
  <c r="H36" i="38" s="1"/>
  <c r="K14" i="38"/>
  <c r="K36" i="38" s="1"/>
  <c r="L36" i="38" s="1"/>
  <c r="O14" i="38"/>
  <c r="O36" i="38" s="1"/>
  <c r="S14" i="38"/>
  <c r="S36" i="38" s="1"/>
  <c r="T36" i="38" s="1"/>
  <c r="W14" i="38"/>
  <c r="W36" i="38" s="1"/>
  <c r="X36" i="38" s="1"/>
  <c r="D15" i="38"/>
  <c r="L15" i="38"/>
  <c r="T15" i="38"/>
  <c r="D16" i="38"/>
  <c r="L16" i="38"/>
  <c r="T16" i="38"/>
  <c r="D17" i="38"/>
  <c r="L17" i="38"/>
  <c r="T17" i="38"/>
  <c r="D18" i="38"/>
  <c r="L18" i="38"/>
  <c r="T18" i="38"/>
  <c r="D19" i="38"/>
  <c r="L19" i="38"/>
  <c r="T19" i="38"/>
  <c r="AA20" i="38"/>
  <c r="AC20" i="38" s="1"/>
  <c r="D21" i="38"/>
  <c r="L21" i="38"/>
  <c r="T21" i="38"/>
  <c r="D22" i="38"/>
  <c r="L22" i="38"/>
  <c r="T22" i="38"/>
  <c r="D23" i="38"/>
  <c r="L23" i="38"/>
  <c r="T23" i="38"/>
  <c r="D24" i="38"/>
  <c r="L24" i="38"/>
  <c r="T24" i="38"/>
  <c r="D25" i="38"/>
  <c r="L25" i="38"/>
  <c r="T25" i="38"/>
  <c r="D26" i="38"/>
  <c r="L26" i="38"/>
  <c r="T26" i="38"/>
  <c r="D27" i="38"/>
  <c r="L27" i="38"/>
  <c r="T27" i="38"/>
  <c r="D28" i="38"/>
  <c r="L28" i="38"/>
  <c r="T28" i="38"/>
  <c r="D29" i="38"/>
  <c r="L29" i="38"/>
  <c r="T29" i="38"/>
  <c r="D30" i="38"/>
  <c r="L30" i="38"/>
  <c r="T30" i="38"/>
  <c r="D31" i="38"/>
  <c r="L31" i="38"/>
  <c r="T31" i="38"/>
  <c r="D32" i="38"/>
  <c r="L32" i="38"/>
  <c r="T32" i="38"/>
  <c r="D33" i="38"/>
  <c r="L33" i="38"/>
  <c r="T33" i="38"/>
  <c r="D37" i="38"/>
  <c r="L37" i="38"/>
  <c r="T37" i="38"/>
  <c r="D38" i="38"/>
  <c r="L38" i="38"/>
  <c r="T38" i="38"/>
  <c r="D39" i="38"/>
  <c r="L39" i="38"/>
  <c r="T39" i="38"/>
  <c r="AA40" i="38"/>
  <c r="AC40" i="38" s="1"/>
  <c r="D41" i="38"/>
  <c r="L41" i="38"/>
  <c r="T41" i="38"/>
  <c r="D42" i="38"/>
  <c r="L42" i="38"/>
  <c r="T42" i="38"/>
  <c r="D43" i="38"/>
  <c r="L43" i="38"/>
  <c r="T43" i="38"/>
  <c r="D44" i="38"/>
  <c r="L44" i="38"/>
  <c r="T44" i="38"/>
  <c r="D45" i="38"/>
  <c r="L45" i="38"/>
  <c r="T45" i="38"/>
  <c r="D46" i="38"/>
  <c r="L46" i="38"/>
  <c r="T46" i="38"/>
  <c r="D47" i="38"/>
  <c r="L47" i="38"/>
  <c r="T47" i="38"/>
  <c r="D48" i="38"/>
  <c r="L48" i="38"/>
  <c r="T48" i="38"/>
  <c r="D49" i="38"/>
  <c r="L49" i="38"/>
  <c r="T49" i="38"/>
  <c r="D50" i="38"/>
  <c r="L50" i="38"/>
  <c r="T50" i="38"/>
  <c r="D51" i="38"/>
  <c r="L51" i="38"/>
  <c r="T51" i="38"/>
  <c r="D52" i="38"/>
  <c r="L52" i="38"/>
  <c r="T52" i="38"/>
  <c r="D53" i="38"/>
  <c r="L53" i="38"/>
  <c r="T53" i="38"/>
  <c r="D54" i="38"/>
  <c r="L54" i="38"/>
  <c r="T54" i="38"/>
  <c r="D55" i="38"/>
  <c r="L55" i="38"/>
  <c r="T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D68" i="38"/>
  <c r="D69" i="38"/>
  <c r="D70" i="38"/>
  <c r="AA35" i="37"/>
  <c r="AC35" i="37" s="1"/>
  <c r="D164" i="37"/>
  <c r="D163" i="37"/>
  <c r="D162" i="37"/>
  <c r="D158" i="37"/>
  <c r="D157" i="37"/>
  <c r="D156" i="37"/>
  <c r="D154" i="37"/>
  <c r="D152" i="37"/>
  <c r="D151" i="37"/>
  <c r="D150" i="37"/>
  <c r="D149" i="37"/>
  <c r="D148" i="37"/>
  <c r="D147" i="37"/>
  <c r="D146" i="37"/>
  <c r="D144" i="37"/>
  <c r="D143" i="37"/>
  <c r="D160" i="37"/>
  <c r="D159" i="37"/>
  <c r="D139" i="37"/>
  <c r="D125" i="37"/>
  <c r="D155" i="37"/>
  <c r="D153" i="37"/>
  <c r="D124" i="37"/>
  <c r="D138" i="37"/>
  <c r="D137" i="37"/>
  <c r="D136" i="37"/>
  <c r="D135" i="37"/>
  <c r="D134" i="37"/>
  <c r="D133" i="37"/>
  <c r="D132" i="37"/>
  <c r="D131" i="37"/>
  <c r="D130" i="37"/>
  <c r="D129" i="37"/>
  <c r="D128" i="37"/>
  <c r="D127" i="37"/>
  <c r="D126" i="37"/>
  <c r="D123" i="37"/>
  <c r="D106" i="37"/>
  <c r="D105" i="37"/>
  <c r="D104" i="37"/>
  <c r="D103" i="37"/>
  <c r="D102" i="37"/>
  <c r="D101" i="37"/>
  <c r="D100" i="37"/>
  <c r="D97" i="37"/>
  <c r="D95" i="37"/>
  <c r="D94" i="37"/>
  <c r="D93" i="37"/>
  <c r="D92" i="37"/>
  <c r="D91" i="37"/>
  <c r="D90" i="37"/>
  <c r="D89" i="37"/>
  <c r="D88" i="37"/>
  <c r="D87" i="37"/>
  <c r="D86" i="37"/>
  <c r="D85" i="37"/>
  <c r="D84" i="37"/>
  <c r="D83" i="37"/>
  <c r="D82" i="37"/>
  <c r="D81" i="37"/>
  <c r="D80" i="37"/>
  <c r="D79" i="37"/>
  <c r="D76" i="37"/>
  <c r="D74" i="37"/>
  <c r="D73" i="37"/>
  <c r="D72" i="37"/>
  <c r="D71" i="37"/>
  <c r="D70" i="37"/>
  <c r="D69" i="37"/>
  <c r="D68" i="37"/>
  <c r="D67" i="37"/>
  <c r="D140" i="37"/>
  <c r="D122" i="37"/>
  <c r="D99" i="37"/>
  <c r="D78" i="37"/>
  <c r="D121" i="37"/>
  <c r="D120" i="37"/>
  <c r="D119" i="37"/>
  <c r="D118" i="37"/>
  <c r="D117" i="37"/>
  <c r="D116" i="37"/>
  <c r="D115" i="37"/>
  <c r="D114" i="37"/>
  <c r="D113" i="37"/>
  <c r="D112" i="37"/>
  <c r="D111" i="37"/>
  <c r="D110" i="37"/>
  <c r="D109" i="37"/>
  <c r="D108" i="37"/>
  <c r="D107" i="37"/>
  <c r="D98" i="37"/>
  <c r="D96" i="37"/>
  <c r="D77" i="37"/>
  <c r="D75" i="37"/>
  <c r="H155" i="37"/>
  <c r="H153" i="37"/>
  <c r="H160" i="37"/>
  <c r="H159" i="37"/>
  <c r="H139" i="37"/>
  <c r="H125" i="37"/>
  <c r="H164" i="37"/>
  <c r="H163" i="37"/>
  <c r="H162" i="37"/>
  <c r="H158" i="37"/>
  <c r="H157" i="37"/>
  <c r="H156" i="37"/>
  <c r="H154" i="37"/>
  <c r="H152" i="37"/>
  <c r="H151" i="37"/>
  <c r="H150" i="37"/>
  <c r="H149" i="37"/>
  <c r="H148" i="37"/>
  <c r="H147" i="37"/>
  <c r="H146" i="37"/>
  <c r="H144" i="37"/>
  <c r="H143" i="37"/>
  <c r="H140" i="37"/>
  <c r="H121" i="37"/>
  <c r="H120" i="37"/>
  <c r="H119" i="37"/>
  <c r="H118" i="37"/>
  <c r="H117" i="37"/>
  <c r="H116" i="37"/>
  <c r="H115" i="37"/>
  <c r="H114" i="37"/>
  <c r="H113" i="37"/>
  <c r="H112" i="37"/>
  <c r="H111" i="37"/>
  <c r="H110" i="37"/>
  <c r="H109" i="37"/>
  <c r="H108" i="37"/>
  <c r="H107" i="37"/>
  <c r="H124" i="37"/>
  <c r="H98" i="37"/>
  <c r="H96" i="37"/>
  <c r="H77" i="37"/>
  <c r="H75" i="37"/>
  <c r="H138" i="37"/>
  <c r="H137" i="37"/>
  <c r="H136" i="37"/>
  <c r="H135" i="37"/>
  <c r="H134" i="37"/>
  <c r="H133" i="37"/>
  <c r="H132" i="37"/>
  <c r="H131" i="37"/>
  <c r="H130" i="37"/>
  <c r="H129" i="37"/>
  <c r="H128" i="37"/>
  <c r="H127" i="37"/>
  <c r="H126" i="37"/>
  <c r="H123" i="37"/>
  <c r="H99" i="37"/>
  <c r="H78" i="37"/>
  <c r="H122" i="37"/>
  <c r="H106" i="37"/>
  <c r="H105" i="37"/>
  <c r="H104" i="37"/>
  <c r="H103" i="37"/>
  <c r="H102" i="37"/>
  <c r="H101" i="37"/>
  <c r="H100" i="37"/>
  <c r="H97" i="37"/>
  <c r="H95" i="37"/>
  <c r="H94" i="37"/>
  <c r="H93" i="37"/>
  <c r="H92" i="37"/>
  <c r="H91" i="37"/>
  <c r="H90" i="37"/>
  <c r="H89" i="37"/>
  <c r="H88" i="37"/>
  <c r="H87" i="37"/>
  <c r="H86" i="37"/>
  <c r="H85" i="37"/>
  <c r="H84" i="37"/>
  <c r="H83" i="37"/>
  <c r="H82" i="37"/>
  <c r="H81" i="37"/>
  <c r="H80" i="37"/>
  <c r="H79" i="37"/>
  <c r="H76" i="37"/>
  <c r="H74" i="37"/>
  <c r="H73" i="37"/>
  <c r="H72" i="37"/>
  <c r="H71" i="37"/>
  <c r="H70" i="37"/>
  <c r="H69" i="37"/>
  <c r="H68" i="37"/>
  <c r="H67" i="37"/>
  <c r="H66" i="37"/>
  <c r="H65" i="37"/>
  <c r="H64" i="37"/>
  <c r="H63" i="37"/>
  <c r="H62" i="37"/>
  <c r="L164" i="37"/>
  <c r="L163" i="37"/>
  <c r="L162" i="37"/>
  <c r="L158" i="37"/>
  <c r="L157" i="37"/>
  <c r="L156" i="37"/>
  <c r="L154" i="37"/>
  <c r="L152" i="37"/>
  <c r="L151" i="37"/>
  <c r="L150" i="37"/>
  <c r="L149" i="37"/>
  <c r="L148" i="37"/>
  <c r="L147" i="37"/>
  <c r="L146" i="37"/>
  <c r="L144" i="37"/>
  <c r="L143" i="37"/>
  <c r="L160" i="37"/>
  <c r="L159" i="37"/>
  <c r="L139" i="37"/>
  <c r="L125" i="37"/>
  <c r="L155" i="37"/>
  <c r="L153" i="37"/>
  <c r="L122" i="37"/>
  <c r="L121" i="37"/>
  <c r="L120" i="37"/>
  <c r="L119" i="37"/>
  <c r="L118" i="37"/>
  <c r="L117" i="37"/>
  <c r="L116" i="37"/>
  <c r="L115" i="37"/>
  <c r="L114" i="37"/>
  <c r="L113" i="37"/>
  <c r="L112" i="37"/>
  <c r="L111" i="37"/>
  <c r="L110" i="37"/>
  <c r="L109" i="37"/>
  <c r="L108" i="37"/>
  <c r="L107" i="37"/>
  <c r="L106" i="37"/>
  <c r="L105" i="37"/>
  <c r="L104" i="37"/>
  <c r="L103" i="37"/>
  <c r="L102" i="37"/>
  <c r="L101" i="37"/>
  <c r="L100" i="37"/>
  <c r="L97" i="37"/>
  <c r="L95" i="37"/>
  <c r="L94" i="37"/>
  <c r="L93" i="37"/>
  <c r="L92" i="37"/>
  <c r="L91" i="37"/>
  <c r="L90" i="37"/>
  <c r="L89" i="37"/>
  <c r="L88" i="37"/>
  <c r="L87" i="37"/>
  <c r="L86" i="37"/>
  <c r="L85" i="37"/>
  <c r="L84" i="37"/>
  <c r="L83" i="37"/>
  <c r="L82" i="37"/>
  <c r="L81" i="37"/>
  <c r="L80" i="37"/>
  <c r="L79" i="37"/>
  <c r="L76" i="37"/>
  <c r="L74" i="37"/>
  <c r="L73" i="37"/>
  <c r="L72" i="37"/>
  <c r="L71" i="37"/>
  <c r="L70" i="37"/>
  <c r="L69" i="37"/>
  <c r="L68" i="37"/>
  <c r="L67" i="37"/>
  <c r="L124" i="37"/>
  <c r="L99" i="37"/>
  <c r="L78" i="37"/>
  <c r="L140" i="37"/>
  <c r="L138" i="37"/>
  <c r="L137" i="37"/>
  <c r="L136" i="37"/>
  <c r="L135" i="37"/>
  <c r="L134" i="37"/>
  <c r="L133" i="37"/>
  <c r="L132" i="37"/>
  <c r="L131" i="37"/>
  <c r="L130" i="37"/>
  <c r="L129" i="37"/>
  <c r="L128" i="37"/>
  <c r="L127" i="37"/>
  <c r="L126" i="37"/>
  <c r="L123" i="37"/>
  <c r="L98" i="37"/>
  <c r="L96" i="37"/>
  <c r="L77" i="37"/>
  <c r="L75" i="37"/>
  <c r="P155" i="37"/>
  <c r="P153" i="37"/>
  <c r="P160" i="37"/>
  <c r="P159" i="37"/>
  <c r="P139" i="37"/>
  <c r="P125" i="37"/>
  <c r="P164" i="37"/>
  <c r="P163" i="37"/>
  <c r="P162" i="37"/>
  <c r="P158" i="37"/>
  <c r="P157" i="37"/>
  <c r="P156" i="37"/>
  <c r="P154" i="37"/>
  <c r="P152" i="37"/>
  <c r="P151" i="37"/>
  <c r="P150" i="37"/>
  <c r="P149" i="37"/>
  <c r="P148" i="37"/>
  <c r="P147" i="37"/>
  <c r="P146" i="37"/>
  <c r="P144" i="37"/>
  <c r="P143" i="37"/>
  <c r="P140" i="37"/>
  <c r="P138" i="37"/>
  <c r="P137" i="37"/>
  <c r="P136" i="37"/>
  <c r="P135" i="37"/>
  <c r="P134" i="37"/>
  <c r="P133" i="37"/>
  <c r="P132" i="37"/>
  <c r="P131" i="37"/>
  <c r="P130" i="37"/>
  <c r="P129" i="37"/>
  <c r="P128" i="37"/>
  <c r="P127" i="37"/>
  <c r="P126" i="37"/>
  <c r="P123" i="37"/>
  <c r="P122" i="37"/>
  <c r="P98" i="37"/>
  <c r="P96" i="37"/>
  <c r="P77" i="37"/>
  <c r="P75" i="37"/>
  <c r="P121" i="37"/>
  <c r="P120" i="37"/>
  <c r="P119" i="37"/>
  <c r="P118" i="37"/>
  <c r="P117" i="37"/>
  <c r="P116" i="37"/>
  <c r="P115" i="37"/>
  <c r="P114" i="37"/>
  <c r="P113" i="37"/>
  <c r="P112" i="37"/>
  <c r="P111" i="37"/>
  <c r="P110" i="37"/>
  <c r="P109" i="37"/>
  <c r="P108" i="37"/>
  <c r="P107" i="37"/>
  <c r="P99" i="37"/>
  <c r="P78" i="37"/>
  <c r="P124" i="37"/>
  <c r="P106" i="37"/>
  <c r="P105" i="37"/>
  <c r="P104" i="37"/>
  <c r="P103" i="37"/>
  <c r="P102" i="37"/>
  <c r="P101" i="37"/>
  <c r="P100" i="37"/>
  <c r="P97" i="37"/>
  <c r="P95" i="37"/>
  <c r="P94" i="37"/>
  <c r="P93" i="37"/>
  <c r="P92" i="37"/>
  <c r="P91" i="37"/>
  <c r="P90" i="37"/>
  <c r="P89" i="37"/>
  <c r="P88" i="37"/>
  <c r="P87" i="37"/>
  <c r="P86" i="37"/>
  <c r="P85" i="37"/>
  <c r="P84" i="37"/>
  <c r="P83" i="37"/>
  <c r="P82" i="37"/>
  <c r="P81" i="37"/>
  <c r="P80" i="37"/>
  <c r="P79" i="37"/>
  <c r="P76" i="37"/>
  <c r="P74" i="37"/>
  <c r="P73" i="37"/>
  <c r="P72" i="37"/>
  <c r="P71" i="37"/>
  <c r="P70" i="37"/>
  <c r="P69" i="37"/>
  <c r="P68" i="37"/>
  <c r="P67" i="37"/>
  <c r="P66" i="37"/>
  <c r="P65" i="37"/>
  <c r="P64" i="37"/>
  <c r="P63" i="37"/>
  <c r="P62" i="37"/>
  <c r="T164" i="37"/>
  <c r="T163" i="37"/>
  <c r="T162" i="37"/>
  <c r="T158" i="37"/>
  <c r="T157" i="37"/>
  <c r="T156" i="37"/>
  <c r="T154" i="37"/>
  <c r="T152" i="37"/>
  <c r="T151" i="37"/>
  <c r="T150" i="37"/>
  <c r="T149" i="37"/>
  <c r="T148" i="37"/>
  <c r="T147" i="37"/>
  <c r="T146" i="37"/>
  <c r="T144" i="37"/>
  <c r="T143" i="37"/>
  <c r="T160" i="37"/>
  <c r="T159" i="37"/>
  <c r="T139" i="37"/>
  <c r="T125" i="37"/>
  <c r="T155" i="37"/>
  <c r="T153" i="37"/>
  <c r="T140" i="37"/>
  <c r="T124" i="37"/>
  <c r="T138" i="37"/>
  <c r="T137" i="37"/>
  <c r="T136" i="37"/>
  <c r="T135" i="37"/>
  <c r="T134" i="37"/>
  <c r="T133" i="37"/>
  <c r="T132" i="37"/>
  <c r="T131" i="37"/>
  <c r="T130" i="37"/>
  <c r="T129" i="37"/>
  <c r="T128" i="37"/>
  <c r="T127" i="37"/>
  <c r="T126" i="37"/>
  <c r="T123" i="37"/>
  <c r="T106" i="37"/>
  <c r="T105" i="37"/>
  <c r="T104" i="37"/>
  <c r="T103" i="37"/>
  <c r="T102" i="37"/>
  <c r="T101" i="37"/>
  <c r="T100" i="37"/>
  <c r="T97" i="37"/>
  <c r="T95" i="37"/>
  <c r="T94" i="37"/>
  <c r="T93" i="37"/>
  <c r="T92" i="37"/>
  <c r="T91" i="37"/>
  <c r="T90" i="37"/>
  <c r="T89" i="37"/>
  <c r="T88" i="37"/>
  <c r="T87" i="37"/>
  <c r="T86" i="37"/>
  <c r="T85" i="37"/>
  <c r="T84" i="37"/>
  <c r="T83" i="37"/>
  <c r="T82" i="37"/>
  <c r="T81" i="37"/>
  <c r="T80" i="37"/>
  <c r="T79" i="37"/>
  <c r="T76" i="37"/>
  <c r="T74" i="37"/>
  <c r="T73" i="37"/>
  <c r="T72" i="37"/>
  <c r="T71" i="37"/>
  <c r="T70" i="37"/>
  <c r="T69" i="37"/>
  <c r="T68" i="37"/>
  <c r="T67" i="37"/>
  <c r="T122" i="37"/>
  <c r="T99" i="37"/>
  <c r="T78" i="37"/>
  <c r="T121" i="37"/>
  <c r="T120" i="37"/>
  <c r="T119" i="37"/>
  <c r="T118" i="37"/>
  <c r="T117" i="37"/>
  <c r="T116" i="37"/>
  <c r="T115" i="37"/>
  <c r="T114" i="37"/>
  <c r="T113" i="37"/>
  <c r="T112" i="37"/>
  <c r="T111" i="37"/>
  <c r="T110" i="37"/>
  <c r="T109" i="37"/>
  <c r="T108" i="37"/>
  <c r="T107" i="37"/>
  <c r="T98" i="37"/>
  <c r="T96" i="37"/>
  <c r="T77" i="37"/>
  <c r="T75" i="37"/>
  <c r="X155" i="37"/>
  <c r="X153" i="37"/>
  <c r="X160" i="37"/>
  <c r="X159" i="37"/>
  <c r="X139" i="37"/>
  <c r="X125" i="37"/>
  <c r="X164" i="37"/>
  <c r="X163" i="37"/>
  <c r="X162" i="37"/>
  <c r="X158" i="37"/>
  <c r="X157" i="37"/>
  <c r="X156" i="37"/>
  <c r="X154" i="37"/>
  <c r="X152" i="37"/>
  <c r="X151" i="37"/>
  <c r="X150" i="37"/>
  <c r="X149" i="37"/>
  <c r="X148" i="37"/>
  <c r="X147" i="37"/>
  <c r="X146" i="37"/>
  <c r="X144" i="37"/>
  <c r="X143" i="37"/>
  <c r="X140" i="37"/>
  <c r="X121" i="37"/>
  <c r="X120" i="37"/>
  <c r="X119" i="37"/>
  <c r="X118" i="37"/>
  <c r="X117" i="37"/>
  <c r="X116" i="37"/>
  <c r="X115" i="37"/>
  <c r="X114" i="37"/>
  <c r="X113" i="37"/>
  <c r="X112" i="37"/>
  <c r="X111" i="37"/>
  <c r="X110" i="37"/>
  <c r="X109" i="37"/>
  <c r="X108" i="37"/>
  <c r="X107" i="37"/>
  <c r="X124" i="37"/>
  <c r="X98" i="37"/>
  <c r="X96" i="37"/>
  <c r="X77" i="37"/>
  <c r="X75" i="37"/>
  <c r="X138" i="37"/>
  <c r="X137" i="37"/>
  <c r="X136" i="37"/>
  <c r="X135" i="37"/>
  <c r="X134" i="37"/>
  <c r="X133" i="37"/>
  <c r="X132" i="37"/>
  <c r="X131" i="37"/>
  <c r="X130" i="37"/>
  <c r="X129" i="37"/>
  <c r="X128" i="37"/>
  <c r="X127" i="37"/>
  <c r="X126" i="37"/>
  <c r="X123" i="37"/>
  <c r="X99" i="37"/>
  <c r="X78" i="37"/>
  <c r="X122" i="37"/>
  <c r="X106" i="37"/>
  <c r="X105" i="37"/>
  <c r="X104" i="37"/>
  <c r="X103" i="37"/>
  <c r="X102" i="37"/>
  <c r="X101" i="37"/>
  <c r="X100" i="37"/>
  <c r="X97" i="37"/>
  <c r="X95" i="37"/>
  <c r="X94" i="37"/>
  <c r="X93" i="37"/>
  <c r="X92" i="37"/>
  <c r="X91" i="37"/>
  <c r="X90" i="37"/>
  <c r="X89" i="37"/>
  <c r="X88" i="37"/>
  <c r="X87" i="37"/>
  <c r="X86" i="37"/>
  <c r="X85" i="37"/>
  <c r="X84" i="37"/>
  <c r="X83" i="37"/>
  <c r="X82" i="37"/>
  <c r="X81" i="37"/>
  <c r="X80" i="37"/>
  <c r="X79" i="37"/>
  <c r="X76" i="37"/>
  <c r="X74" i="37"/>
  <c r="X73" i="37"/>
  <c r="X72" i="37"/>
  <c r="X71" i="37"/>
  <c r="X70" i="37"/>
  <c r="X69" i="37"/>
  <c r="X68" i="37"/>
  <c r="X67" i="37"/>
  <c r="X66" i="37"/>
  <c r="X65" i="37"/>
  <c r="X64" i="37"/>
  <c r="X63" i="37"/>
  <c r="X62" i="37"/>
  <c r="AA10" i="37"/>
  <c r="AB10" i="37" s="1"/>
  <c r="D11" i="37"/>
  <c r="L11" i="37"/>
  <c r="T11" i="37"/>
  <c r="C14" i="37"/>
  <c r="G14" i="37"/>
  <c r="K14" i="37"/>
  <c r="O14" i="37"/>
  <c r="S14" i="37"/>
  <c r="W14" i="37"/>
  <c r="D15" i="37"/>
  <c r="L15" i="37"/>
  <c r="T15" i="37"/>
  <c r="D16" i="37"/>
  <c r="L16" i="37"/>
  <c r="T16" i="37"/>
  <c r="D17" i="37"/>
  <c r="L17" i="37"/>
  <c r="T17" i="37"/>
  <c r="D18" i="37"/>
  <c r="L18" i="37"/>
  <c r="T18" i="37"/>
  <c r="D19" i="37"/>
  <c r="L19" i="37"/>
  <c r="T19" i="37"/>
  <c r="AA20" i="37"/>
  <c r="AC20" i="37" s="1"/>
  <c r="D21" i="37"/>
  <c r="L21" i="37"/>
  <c r="T21" i="37"/>
  <c r="D22" i="37"/>
  <c r="L22" i="37"/>
  <c r="T22" i="37"/>
  <c r="D23" i="37"/>
  <c r="L23" i="37"/>
  <c r="T23" i="37"/>
  <c r="D24" i="37"/>
  <c r="L24" i="37"/>
  <c r="T24" i="37"/>
  <c r="D25" i="37"/>
  <c r="L25" i="37"/>
  <c r="T25" i="37"/>
  <c r="D26" i="37"/>
  <c r="L26" i="37"/>
  <c r="T26" i="37"/>
  <c r="D27" i="37"/>
  <c r="L27" i="37"/>
  <c r="T27" i="37"/>
  <c r="D28" i="37"/>
  <c r="L28" i="37"/>
  <c r="T28" i="37"/>
  <c r="D29" i="37"/>
  <c r="L29" i="37"/>
  <c r="T29" i="37"/>
  <c r="D30" i="37"/>
  <c r="L30" i="37"/>
  <c r="T30" i="37"/>
  <c r="D31" i="37"/>
  <c r="L31" i="37"/>
  <c r="T31" i="37"/>
  <c r="D32" i="37"/>
  <c r="L32" i="37"/>
  <c r="T32" i="37"/>
  <c r="D33" i="37"/>
  <c r="L33" i="37"/>
  <c r="T33" i="37"/>
  <c r="D37" i="37"/>
  <c r="L37" i="37"/>
  <c r="T37" i="37"/>
  <c r="D38" i="37"/>
  <c r="L38" i="37"/>
  <c r="T38" i="37"/>
  <c r="D39" i="37"/>
  <c r="L39" i="37"/>
  <c r="T39" i="37"/>
  <c r="AA40" i="37"/>
  <c r="AC40" i="37" s="1"/>
  <c r="D41" i="37"/>
  <c r="L41" i="37"/>
  <c r="T41" i="37"/>
  <c r="D42" i="37"/>
  <c r="L42" i="37"/>
  <c r="T42" i="37"/>
  <c r="D43" i="37"/>
  <c r="L43" i="37"/>
  <c r="T43" i="37"/>
  <c r="D44" i="37"/>
  <c r="L44" i="37"/>
  <c r="T44" i="37"/>
  <c r="D45" i="37"/>
  <c r="L45" i="37"/>
  <c r="T45" i="37"/>
  <c r="D46" i="37"/>
  <c r="L46" i="37"/>
  <c r="T46" i="37"/>
  <c r="D47" i="37"/>
  <c r="L47" i="37"/>
  <c r="T47" i="37"/>
  <c r="D48" i="37"/>
  <c r="L48" i="37"/>
  <c r="T48" i="37"/>
  <c r="D49" i="37"/>
  <c r="L49" i="37"/>
  <c r="T49" i="37"/>
  <c r="D50" i="37"/>
  <c r="L50" i="37"/>
  <c r="T50" i="37"/>
  <c r="D51" i="37"/>
  <c r="L51" i="37"/>
  <c r="T51" i="37"/>
  <c r="D52" i="37"/>
  <c r="L52" i="37"/>
  <c r="T52" i="37"/>
  <c r="D53" i="37"/>
  <c r="L53" i="37"/>
  <c r="T53" i="37"/>
  <c r="D54" i="37"/>
  <c r="L54" i="37"/>
  <c r="T54" i="37"/>
  <c r="D55" i="37"/>
  <c r="L55" i="37"/>
  <c r="T55" i="37"/>
  <c r="L56" i="37"/>
  <c r="L57" i="37"/>
  <c r="L58" i="37"/>
  <c r="L59" i="37"/>
  <c r="L60" i="37"/>
  <c r="L61" i="37"/>
  <c r="J21" i="37"/>
  <c r="R21" i="37"/>
  <c r="Z21" i="37"/>
  <c r="J22" i="37"/>
  <c r="R22" i="37"/>
  <c r="Z22" i="37"/>
  <c r="J23" i="37"/>
  <c r="R23" i="37"/>
  <c r="Z23" i="37"/>
  <c r="J24" i="37"/>
  <c r="R24" i="37"/>
  <c r="Z24" i="37"/>
  <c r="J25" i="37"/>
  <c r="R25" i="37"/>
  <c r="Z25" i="37"/>
  <c r="J26" i="37"/>
  <c r="R26" i="37"/>
  <c r="Z26" i="37"/>
  <c r="J27" i="37"/>
  <c r="R27" i="37"/>
  <c r="Z27" i="37"/>
  <c r="J28" i="37"/>
  <c r="R28" i="37"/>
  <c r="Z28" i="37"/>
  <c r="J29" i="37"/>
  <c r="R29" i="37"/>
  <c r="Z29" i="37"/>
  <c r="J30" i="37"/>
  <c r="R30" i="37"/>
  <c r="Z30" i="37"/>
  <c r="J31" i="37"/>
  <c r="R31" i="37"/>
  <c r="Z31" i="37"/>
  <c r="J32" i="37"/>
  <c r="R32" i="37"/>
  <c r="Z32" i="37"/>
  <c r="J33" i="37"/>
  <c r="R33" i="37"/>
  <c r="Z33" i="37"/>
  <c r="F34" i="37"/>
  <c r="J34" i="37"/>
  <c r="N34" i="37"/>
  <c r="R34" i="37"/>
  <c r="V34" i="37"/>
  <c r="Z34" i="37"/>
  <c r="F35" i="37"/>
  <c r="J35" i="37"/>
  <c r="N35" i="37"/>
  <c r="R35" i="37"/>
  <c r="V35" i="37"/>
  <c r="Z35" i="37"/>
  <c r="J37" i="37"/>
  <c r="R37" i="37"/>
  <c r="Z37" i="37"/>
  <c r="J38" i="37"/>
  <c r="R38" i="37"/>
  <c r="Z38" i="37"/>
  <c r="J39" i="37"/>
  <c r="R39" i="37"/>
  <c r="Z39" i="37"/>
  <c r="J40" i="37"/>
  <c r="R40" i="37"/>
  <c r="Z40" i="37"/>
  <c r="J41" i="37"/>
  <c r="R41" i="37"/>
  <c r="Z41" i="37"/>
  <c r="J42" i="37"/>
  <c r="R42" i="37"/>
  <c r="Z42" i="37"/>
  <c r="J43" i="37"/>
  <c r="R43" i="37"/>
  <c r="Z43" i="37"/>
  <c r="J44" i="37"/>
  <c r="R44" i="37"/>
  <c r="Z44" i="37"/>
  <c r="J45" i="37"/>
  <c r="R45" i="37"/>
  <c r="Z45" i="37"/>
  <c r="J46" i="37"/>
  <c r="R46" i="37"/>
  <c r="Z46" i="37"/>
  <c r="J47" i="37"/>
  <c r="R47" i="37"/>
  <c r="Z47" i="37"/>
  <c r="J48" i="37"/>
  <c r="R48" i="37"/>
  <c r="Z48" i="37"/>
  <c r="J49" i="37"/>
  <c r="R49" i="37"/>
  <c r="Z49" i="37"/>
  <c r="J50" i="37"/>
  <c r="R50" i="37"/>
  <c r="Z50" i="37"/>
  <c r="J51" i="37"/>
  <c r="R51" i="37"/>
  <c r="Z51" i="37"/>
  <c r="J52" i="37"/>
  <c r="R52" i="37"/>
  <c r="Z52" i="37"/>
  <c r="J53" i="37"/>
  <c r="R53" i="37"/>
  <c r="Z53" i="37"/>
  <c r="J54" i="37"/>
  <c r="R54" i="37"/>
  <c r="Z54" i="37"/>
  <c r="H56" i="37"/>
  <c r="X56" i="37"/>
  <c r="H57" i="37"/>
  <c r="X57" i="37"/>
  <c r="H58" i="37"/>
  <c r="X58" i="37"/>
  <c r="H59" i="37"/>
  <c r="X59" i="37"/>
  <c r="H60" i="37"/>
  <c r="X60" i="37"/>
  <c r="H61" i="37"/>
  <c r="X61" i="37"/>
  <c r="T62" i="37"/>
  <c r="T63" i="37"/>
  <c r="T64" i="37"/>
  <c r="T65" i="37"/>
  <c r="T66" i="37"/>
  <c r="F164" i="37"/>
  <c r="F163" i="37"/>
  <c r="F162" i="37"/>
  <c r="F158" i="37"/>
  <c r="F157" i="37"/>
  <c r="F156" i="37"/>
  <c r="F154" i="37"/>
  <c r="F152" i="37"/>
  <c r="F151" i="37"/>
  <c r="F150" i="37"/>
  <c r="F149" i="37"/>
  <c r="F148" i="37"/>
  <c r="F147" i="37"/>
  <c r="F146" i="37"/>
  <c r="F144" i="37"/>
  <c r="F143" i="37"/>
  <c r="F140" i="37"/>
  <c r="F138" i="37"/>
  <c r="F137" i="37"/>
  <c r="F136" i="37"/>
  <c r="F135" i="37"/>
  <c r="F134" i="37"/>
  <c r="F133" i="37"/>
  <c r="F132" i="37"/>
  <c r="F131" i="37"/>
  <c r="F130" i="37"/>
  <c r="F129" i="37"/>
  <c r="F128" i="37"/>
  <c r="F127" i="37"/>
  <c r="F126" i="37"/>
  <c r="F123" i="37"/>
  <c r="F121" i="37"/>
  <c r="F120" i="37"/>
  <c r="F119" i="37"/>
  <c r="F118" i="37"/>
  <c r="F117" i="37"/>
  <c r="F116" i="37"/>
  <c r="F115" i="37"/>
  <c r="F114" i="37"/>
  <c r="F113" i="37"/>
  <c r="F112" i="37"/>
  <c r="F111" i="37"/>
  <c r="F110" i="37"/>
  <c r="F109" i="37"/>
  <c r="F108" i="37"/>
  <c r="F107" i="37"/>
  <c r="F160" i="37"/>
  <c r="F159" i="37"/>
  <c r="F155" i="37"/>
  <c r="F153" i="37"/>
  <c r="F139" i="37"/>
  <c r="F125" i="37"/>
  <c r="F124" i="37"/>
  <c r="F122" i="37"/>
  <c r="F99" i="37"/>
  <c r="F98" i="37"/>
  <c r="F96" i="37"/>
  <c r="F78" i="37"/>
  <c r="F77" i="37"/>
  <c r="F75" i="37"/>
  <c r="F106" i="37"/>
  <c r="F105" i="37"/>
  <c r="F104" i="37"/>
  <c r="F103" i="37"/>
  <c r="F102" i="37"/>
  <c r="F101" i="37"/>
  <c r="F100" i="37"/>
  <c r="F97" i="37"/>
  <c r="F95" i="37"/>
  <c r="F94" i="37"/>
  <c r="F93" i="37"/>
  <c r="F92" i="37"/>
  <c r="F91" i="37"/>
  <c r="F90" i="37"/>
  <c r="F89" i="37"/>
  <c r="F88" i="37"/>
  <c r="F87" i="37"/>
  <c r="F86" i="37"/>
  <c r="F85" i="37"/>
  <c r="F84" i="37"/>
  <c r="F83" i="37"/>
  <c r="F82" i="37"/>
  <c r="F81" i="37"/>
  <c r="F80" i="37"/>
  <c r="F79" i="37"/>
  <c r="F76" i="37"/>
  <c r="F74" i="37"/>
  <c r="F73" i="37"/>
  <c r="F72" i="37"/>
  <c r="F71" i="37"/>
  <c r="F70" i="37"/>
  <c r="F69" i="37"/>
  <c r="F68" i="37"/>
  <c r="F67" i="37"/>
  <c r="F66" i="37"/>
  <c r="F65" i="37"/>
  <c r="F64" i="37"/>
  <c r="F63" i="37"/>
  <c r="F62" i="37"/>
  <c r="F61" i="37"/>
  <c r="F60" i="37"/>
  <c r="F59" i="37"/>
  <c r="F58" i="37"/>
  <c r="F57" i="37"/>
  <c r="F56" i="37"/>
  <c r="J155" i="37"/>
  <c r="J153" i="37"/>
  <c r="J124" i="37"/>
  <c r="J122" i="37"/>
  <c r="J164" i="37"/>
  <c r="J163" i="37"/>
  <c r="J162" i="37"/>
  <c r="J160" i="37"/>
  <c r="J159" i="37"/>
  <c r="J158" i="37"/>
  <c r="J157" i="37"/>
  <c r="J156" i="37"/>
  <c r="J154" i="37"/>
  <c r="J152" i="37"/>
  <c r="J151" i="37"/>
  <c r="J150" i="37"/>
  <c r="J149" i="37"/>
  <c r="J148" i="37"/>
  <c r="J147" i="37"/>
  <c r="J146" i="37"/>
  <c r="J144" i="37"/>
  <c r="J143" i="37"/>
  <c r="J140" i="37"/>
  <c r="J139" i="37"/>
  <c r="J138" i="37"/>
  <c r="J137" i="37"/>
  <c r="J136" i="37"/>
  <c r="J135" i="37"/>
  <c r="J134" i="37"/>
  <c r="J133" i="37"/>
  <c r="J132" i="37"/>
  <c r="J131" i="37"/>
  <c r="J130" i="37"/>
  <c r="J129" i="37"/>
  <c r="J128" i="37"/>
  <c r="J127" i="37"/>
  <c r="J126" i="37"/>
  <c r="J125" i="37"/>
  <c r="J123" i="37"/>
  <c r="J121" i="37"/>
  <c r="J120" i="37"/>
  <c r="J119" i="37"/>
  <c r="J118" i="37"/>
  <c r="J117" i="37"/>
  <c r="J116" i="37"/>
  <c r="J115" i="37"/>
  <c r="J114" i="37"/>
  <c r="J113" i="37"/>
  <c r="J112" i="37"/>
  <c r="J111" i="37"/>
  <c r="J110" i="37"/>
  <c r="J109" i="37"/>
  <c r="J108" i="37"/>
  <c r="J107" i="37"/>
  <c r="J106" i="37"/>
  <c r="J105" i="37"/>
  <c r="J104" i="37"/>
  <c r="J103" i="37"/>
  <c r="J102" i="37"/>
  <c r="J101" i="37"/>
  <c r="J100" i="37"/>
  <c r="J99" i="37"/>
  <c r="J97" i="37"/>
  <c r="J95" i="37"/>
  <c r="J94" i="37"/>
  <c r="J93" i="37"/>
  <c r="J92" i="37"/>
  <c r="J91" i="37"/>
  <c r="J90" i="37"/>
  <c r="J89" i="37"/>
  <c r="J88" i="37"/>
  <c r="J87" i="37"/>
  <c r="J86" i="37"/>
  <c r="J85" i="37"/>
  <c r="J84" i="37"/>
  <c r="J83" i="37"/>
  <c r="J82" i="37"/>
  <c r="J81" i="37"/>
  <c r="J80" i="37"/>
  <c r="J79" i="37"/>
  <c r="J78" i="37"/>
  <c r="J76" i="37"/>
  <c r="J74" i="37"/>
  <c r="J73" i="37"/>
  <c r="J72" i="37"/>
  <c r="J71" i="37"/>
  <c r="J70" i="37"/>
  <c r="J69" i="37"/>
  <c r="J68" i="37"/>
  <c r="J67" i="37"/>
  <c r="J66" i="37"/>
  <c r="J65" i="37"/>
  <c r="J64" i="37"/>
  <c r="J63" i="37"/>
  <c r="J62" i="37"/>
  <c r="J61" i="37"/>
  <c r="J60" i="37"/>
  <c r="J59" i="37"/>
  <c r="J58" i="37"/>
  <c r="J57" i="37"/>
  <c r="J56" i="37"/>
  <c r="J98" i="37"/>
  <c r="J96" i="37"/>
  <c r="J77" i="37"/>
  <c r="J75" i="37"/>
  <c r="N164" i="37"/>
  <c r="N163" i="37"/>
  <c r="N162" i="37"/>
  <c r="N158" i="37"/>
  <c r="N157" i="37"/>
  <c r="N156" i="37"/>
  <c r="N154" i="37"/>
  <c r="N152" i="37"/>
  <c r="N151" i="37"/>
  <c r="N150" i="37"/>
  <c r="N149" i="37"/>
  <c r="N148" i="37"/>
  <c r="N147" i="37"/>
  <c r="N146" i="37"/>
  <c r="N144" i="37"/>
  <c r="N143" i="37"/>
  <c r="N140" i="37"/>
  <c r="N138" i="37"/>
  <c r="N137" i="37"/>
  <c r="N136" i="37"/>
  <c r="N135" i="37"/>
  <c r="N134" i="37"/>
  <c r="N133" i="37"/>
  <c r="N132" i="37"/>
  <c r="N131" i="37"/>
  <c r="N130" i="37"/>
  <c r="N129" i="37"/>
  <c r="N128" i="37"/>
  <c r="N127" i="37"/>
  <c r="N126" i="37"/>
  <c r="N123" i="37"/>
  <c r="N121" i="37"/>
  <c r="N120" i="37"/>
  <c r="N119" i="37"/>
  <c r="N118" i="37"/>
  <c r="N117" i="37"/>
  <c r="N116" i="37"/>
  <c r="N115" i="37"/>
  <c r="N114" i="37"/>
  <c r="N113" i="37"/>
  <c r="N112" i="37"/>
  <c r="N111" i="37"/>
  <c r="N110" i="37"/>
  <c r="N109" i="37"/>
  <c r="N108" i="37"/>
  <c r="N107" i="37"/>
  <c r="N160" i="37"/>
  <c r="N159" i="37"/>
  <c r="N155" i="37"/>
  <c r="N153" i="37"/>
  <c r="N139" i="37"/>
  <c r="N125" i="37"/>
  <c r="N124" i="37"/>
  <c r="N122" i="37"/>
  <c r="N99" i="37"/>
  <c r="N98" i="37"/>
  <c r="N96" i="37"/>
  <c r="N78" i="37"/>
  <c r="N77" i="37"/>
  <c r="N75" i="37"/>
  <c r="N106" i="37"/>
  <c r="N105" i="37"/>
  <c r="N104" i="37"/>
  <c r="N103" i="37"/>
  <c r="N102" i="37"/>
  <c r="N101" i="37"/>
  <c r="N100" i="37"/>
  <c r="N97" i="37"/>
  <c r="N95" i="37"/>
  <c r="N94" i="37"/>
  <c r="N93" i="37"/>
  <c r="N92" i="37"/>
  <c r="N91" i="37"/>
  <c r="N90" i="37"/>
  <c r="N89" i="37"/>
  <c r="N88" i="37"/>
  <c r="N87" i="37"/>
  <c r="N86" i="37"/>
  <c r="N85" i="37"/>
  <c r="N84" i="37"/>
  <c r="N83" i="37"/>
  <c r="N82" i="37"/>
  <c r="N81" i="37"/>
  <c r="N80" i="37"/>
  <c r="N79" i="37"/>
  <c r="N76" i="37"/>
  <c r="N74" i="37"/>
  <c r="N73" i="37"/>
  <c r="N72" i="37"/>
  <c r="N71" i="37"/>
  <c r="N70" i="37"/>
  <c r="N69" i="37"/>
  <c r="N68" i="37"/>
  <c r="N67" i="37"/>
  <c r="N66" i="37"/>
  <c r="N65" i="37"/>
  <c r="N64" i="37"/>
  <c r="N63" i="37"/>
  <c r="N62" i="37"/>
  <c r="N61" i="37"/>
  <c r="N60" i="37"/>
  <c r="N59" i="37"/>
  <c r="N58" i="37"/>
  <c r="N57" i="37"/>
  <c r="N56" i="37"/>
  <c r="R155" i="37"/>
  <c r="R153" i="37"/>
  <c r="R124" i="37"/>
  <c r="R122" i="37"/>
  <c r="R164" i="37"/>
  <c r="R163" i="37"/>
  <c r="R162" i="37"/>
  <c r="R160" i="37"/>
  <c r="R159" i="37"/>
  <c r="R158" i="37"/>
  <c r="R157" i="37"/>
  <c r="R156" i="37"/>
  <c r="R154" i="37"/>
  <c r="R152" i="37"/>
  <c r="R151" i="37"/>
  <c r="R150" i="37"/>
  <c r="R149" i="37"/>
  <c r="R148" i="37"/>
  <c r="R147" i="37"/>
  <c r="R146" i="37"/>
  <c r="R144" i="37"/>
  <c r="R143" i="37"/>
  <c r="R140" i="37"/>
  <c r="R139" i="37"/>
  <c r="R138" i="37"/>
  <c r="R137" i="37"/>
  <c r="R136" i="37"/>
  <c r="R135" i="37"/>
  <c r="R134" i="37"/>
  <c r="R133" i="37"/>
  <c r="R132" i="37"/>
  <c r="R131" i="37"/>
  <c r="R130" i="37"/>
  <c r="R129" i="37"/>
  <c r="R128" i="37"/>
  <c r="R127" i="37"/>
  <c r="R126" i="37"/>
  <c r="R125" i="37"/>
  <c r="R123" i="37"/>
  <c r="R121" i="37"/>
  <c r="R120" i="37"/>
  <c r="R119" i="37"/>
  <c r="R118" i="37"/>
  <c r="R117" i="37"/>
  <c r="R116" i="37"/>
  <c r="R115" i="37"/>
  <c r="R114" i="37"/>
  <c r="R113" i="37"/>
  <c r="R112" i="37"/>
  <c r="R111" i="37"/>
  <c r="R110" i="37"/>
  <c r="R109" i="37"/>
  <c r="R108" i="37"/>
  <c r="R107" i="37"/>
  <c r="R106" i="37"/>
  <c r="R105" i="37"/>
  <c r="R104" i="37"/>
  <c r="R103" i="37"/>
  <c r="R102" i="37"/>
  <c r="R101" i="37"/>
  <c r="R100" i="37"/>
  <c r="R99" i="37"/>
  <c r="R97" i="37"/>
  <c r="R95" i="37"/>
  <c r="R94" i="37"/>
  <c r="R93" i="37"/>
  <c r="R92" i="37"/>
  <c r="R91" i="37"/>
  <c r="R90" i="37"/>
  <c r="R89" i="37"/>
  <c r="R88" i="37"/>
  <c r="R87" i="37"/>
  <c r="R86" i="37"/>
  <c r="R85" i="37"/>
  <c r="R84" i="37"/>
  <c r="R83" i="37"/>
  <c r="R82" i="37"/>
  <c r="R81" i="37"/>
  <c r="R80" i="37"/>
  <c r="R79" i="37"/>
  <c r="R78" i="37"/>
  <c r="R76" i="37"/>
  <c r="R74" i="37"/>
  <c r="R73" i="37"/>
  <c r="R72" i="37"/>
  <c r="R71" i="37"/>
  <c r="R70" i="37"/>
  <c r="R69" i="37"/>
  <c r="R68" i="37"/>
  <c r="R67" i="37"/>
  <c r="R66" i="37"/>
  <c r="R65" i="37"/>
  <c r="R64" i="37"/>
  <c r="R63" i="37"/>
  <c r="R62" i="37"/>
  <c r="R61" i="37"/>
  <c r="R60" i="37"/>
  <c r="R59" i="37"/>
  <c r="R58" i="37"/>
  <c r="R57" i="37"/>
  <c r="R56" i="37"/>
  <c r="R98" i="37"/>
  <c r="R96" i="37"/>
  <c r="R77" i="37"/>
  <c r="R75" i="37"/>
  <c r="V164" i="37"/>
  <c r="V163" i="37"/>
  <c r="V162" i="37"/>
  <c r="V158" i="37"/>
  <c r="V157" i="37"/>
  <c r="V156" i="37"/>
  <c r="V154" i="37"/>
  <c r="V152" i="37"/>
  <c r="V151" i="37"/>
  <c r="V150" i="37"/>
  <c r="V149" i="37"/>
  <c r="V148" i="37"/>
  <c r="V147" i="37"/>
  <c r="V146" i="37"/>
  <c r="V144" i="37"/>
  <c r="V143" i="37"/>
  <c r="V140" i="37"/>
  <c r="V138" i="37"/>
  <c r="V137" i="37"/>
  <c r="V136" i="37"/>
  <c r="V135" i="37"/>
  <c r="V134" i="37"/>
  <c r="V133" i="37"/>
  <c r="V132" i="37"/>
  <c r="V131" i="37"/>
  <c r="V130" i="37"/>
  <c r="V129" i="37"/>
  <c r="V128" i="37"/>
  <c r="V127" i="37"/>
  <c r="V126" i="37"/>
  <c r="V123" i="37"/>
  <c r="V121" i="37"/>
  <c r="V120" i="37"/>
  <c r="V119" i="37"/>
  <c r="V118" i="37"/>
  <c r="V117" i="37"/>
  <c r="V116" i="37"/>
  <c r="V115" i="37"/>
  <c r="V114" i="37"/>
  <c r="V113" i="37"/>
  <c r="V112" i="37"/>
  <c r="V111" i="37"/>
  <c r="V110" i="37"/>
  <c r="V109" i="37"/>
  <c r="V108" i="37"/>
  <c r="V107" i="37"/>
  <c r="V160" i="37"/>
  <c r="V159" i="37"/>
  <c r="V155" i="37"/>
  <c r="V153" i="37"/>
  <c r="V139" i="37"/>
  <c r="V125" i="37"/>
  <c r="V124" i="37"/>
  <c r="V122" i="37"/>
  <c r="V99" i="37"/>
  <c r="V98" i="37"/>
  <c r="V96" i="37"/>
  <c r="V78" i="37"/>
  <c r="V77" i="37"/>
  <c r="V75" i="37"/>
  <c r="V106" i="37"/>
  <c r="V105" i="37"/>
  <c r="V104" i="37"/>
  <c r="V103" i="37"/>
  <c r="V102" i="37"/>
  <c r="V101" i="37"/>
  <c r="V100" i="37"/>
  <c r="V97" i="37"/>
  <c r="V95" i="37"/>
  <c r="V94" i="37"/>
  <c r="V93" i="37"/>
  <c r="V92" i="37"/>
  <c r="V91" i="37"/>
  <c r="V90" i="37"/>
  <c r="V89" i="37"/>
  <c r="V88" i="37"/>
  <c r="V87" i="37"/>
  <c r="V86" i="37"/>
  <c r="V85" i="37"/>
  <c r="V84" i="37"/>
  <c r="V83" i="37"/>
  <c r="V82" i="37"/>
  <c r="V81" i="37"/>
  <c r="V80" i="37"/>
  <c r="V79" i="37"/>
  <c r="V76" i="37"/>
  <c r="V74" i="37"/>
  <c r="V73" i="37"/>
  <c r="V72" i="37"/>
  <c r="V71" i="37"/>
  <c r="V70" i="37"/>
  <c r="V69" i="37"/>
  <c r="V68" i="37"/>
  <c r="V67" i="37"/>
  <c r="V66" i="37"/>
  <c r="V65" i="37"/>
  <c r="V64" i="37"/>
  <c r="V63" i="37"/>
  <c r="V62" i="37"/>
  <c r="V61" i="37"/>
  <c r="V60" i="37"/>
  <c r="V59" i="37"/>
  <c r="V58" i="37"/>
  <c r="V57" i="37"/>
  <c r="V56" i="37"/>
  <c r="Z155" i="37"/>
  <c r="Z153" i="37"/>
  <c r="Z124" i="37"/>
  <c r="Z122" i="37"/>
  <c r="Z164" i="37"/>
  <c r="Z163" i="37"/>
  <c r="Z162" i="37"/>
  <c r="Z160" i="37"/>
  <c r="Z159" i="37"/>
  <c r="Z158" i="37"/>
  <c r="Z157" i="37"/>
  <c r="Z156" i="37"/>
  <c r="Z154" i="37"/>
  <c r="Z152" i="37"/>
  <c r="Z151" i="37"/>
  <c r="Z150" i="37"/>
  <c r="Z149" i="37"/>
  <c r="Z148" i="37"/>
  <c r="Z147" i="37"/>
  <c r="Z146" i="37"/>
  <c r="Z144" i="37"/>
  <c r="Z143" i="37"/>
  <c r="Z140" i="37"/>
  <c r="Z139" i="37"/>
  <c r="Z138" i="37"/>
  <c r="Z137" i="37"/>
  <c r="Z136" i="37"/>
  <c r="Z135" i="37"/>
  <c r="Z134" i="37"/>
  <c r="Z133" i="37"/>
  <c r="Z132" i="37"/>
  <c r="Z131" i="37"/>
  <c r="Z130" i="37"/>
  <c r="Z129" i="37"/>
  <c r="Z128" i="37"/>
  <c r="Z127" i="37"/>
  <c r="Z126" i="37"/>
  <c r="Z125" i="37"/>
  <c r="Z123" i="37"/>
  <c r="Z121" i="37"/>
  <c r="Z120" i="37"/>
  <c r="Z119" i="37"/>
  <c r="Z118" i="37"/>
  <c r="Z117" i="37"/>
  <c r="Z116" i="37"/>
  <c r="Z115" i="37"/>
  <c r="Z114" i="37"/>
  <c r="Z113" i="37"/>
  <c r="Z112" i="37"/>
  <c r="Z111" i="37"/>
  <c r="Z110" i="37"/>
  <c r="Z109" i="37"/>
  <c r="Z108" i="37"/>
  <c r="Z107" i="37"/>
  <c r="Z106" i="37"/>
  <c r="Z105" i="37"/>
  <c r="Z104" i="37"/>
  <c r="Z103" i="37"/>
  <c r="Z102" i="37"/>
  <c r="Z101" i="37"/>
  <c r="Z100" i="37"/>
  <c r="Z99" i="37"/>
  <c r="Z97" i="37"/>
  <c r="Z95" i="37"/>
  <c r="Z94" i="37"/>
  <c r="Z93" i="37"/>
  <c r="Z92" i="37"/>
  <c r="Z91" i="37"/>
  <c r="Z90" i="37"/>
  <c r="Z89" i="37"/>
  <c r="Z88" i="37"/>
  <c r="Z87" i="37"/>
  <c r="Z86" i="37"/>
  <c r="Z85" i="37"/>
  <c r="Z84" i="37"/>
  <c r="Z83" i="37"/>
  <c r="Z82" i="37"/>
  <c r="Z81" i="37"/>
  <c r="Z80" i="37"/>
  <c r="Z79" i="37"/>
  <c r="Z78" i="37"/>
  <c r="Z76" i="37"/>
  <c r="Z74" i="37"/>
  <c r="Z73" i="37"/>
  <c r="Z72" i="37"/>
  <c r="Z71" i="37"/>
  <c r="Z70" i="37"/>
  <c r="Z69" i="37"/>
  <c r="Z68" i="37"/>
  <c r="Z67" i="37"/>
  <c r="Z66" i="37"/>
  <c r="Z65" i="37"/>
  <c r="Z64" i="37"/>
  <c r="Z63" i="37"/>
  <c r="Z62" i="37"/>
  <c r="Z61" i="37"/>
  <c r="Z60" i="37"/>
  <c r="Z59" i="37"/>
  <c r="Z58" i="37"/>
  <c r="Z57" i="37"/>
  <c r="Z56" i="37"/>
  <c r="Z98" i="37"/>
  <c r="Z96" i="37"/>
  <c r="Z77" i="37"/>
  <c r="Z75" i="37"/>
  <c r="AC3" i="37"/>
  <c r="H11" i="37"/>
  <c r="P11" i="37"/>
  <c r="X11" i="37"/>
  <c r="E14" i="37"/>
  <c r="I14" i="37"/>
  <c r="M14" i="37"/>
  <c r="Q14" i="37"/>
  <c r="U14" i="37"/>
  <c r="Y14" i="37"/>
  <c r="H15" i="37"/>
  <c r="P15" i="37"/>
  <c r="X15" i="37"/>
  <c r="H16" i="37"/>
  <c r="P16" i="37"/>
  <c r="X16" i="37"/>
  <c r="H17" i="37"/>
  <c r="P17" i="37"/>
  <c r="X17" i="37"/>
  <c r="H18" i="37"/>
  <c r="P18" i="37"/>
  <c r="X18" i="37"/>
  <c r="H19" i="37"/>
  <c r="P19" i="37"/>
  <c r="X19" i="37"/>
  <c r="H21" i="37"/>
  <c r="P21" i="37"/>
  <c r="X21" i="37"/>
  <c r="H22" i="37"/>
  <c r="P22" i="37"/>
  <c r="X22" i="37"/>
  <c r="H23" i="37"/>
  <c r="P23" i="37"/>
  <c r="X23" i="37"/>
  <c r="H24" i="37"/>
  <c r="P24" i="37"/>
  <c r="X24" i="37"/>
  <c r="H25" i="37"/>
  <c r="P25" i="37"/>
  <c r="X25" i="37"/>
  <c r="H26" i="37"/>
  <c r="P26" i="37"/>
  <c r="X26" i="37"/>
  <c r="H27" i="37"/>
  <c r="P27" i="37"/>
  <c r="X27" i="37"/>
  <c r="H28" i="37"/>
  <c r="P28" i="37"/>
  <c r="X28" i="37"/>
  <c r="H29" i="37"/>
  <c r="P29" i="37"/>
  <c r="X29" i="37"/>
  <c r="H30" i="37"/>
  <c r="P30" i="37"/>
  <c r="X30" i="37"/>
  <c r="H31" i="37"/>
  <c r="P31" i="37"/>
  <c r="X31" i="37"/>
  <c r="H32" i="37"/>
  <c r="P32" i="37"/>
  <c r="X32" i="37"/>
  <c r="H33" i="37"/>
  <c r="P33" i="37"/>
  <c r="X33" i="37"/>
  <c r="H37" i="37"/>
  <c r="P37" i="37"/>
  <c r="X37" i="37"/>
  <c r="H38" i="37"/>
  <c r="P38" i="37"/>
  <c r="X38" i="37"/>
  <c r="H39" i="37"/>
  <c r="P39" i="37"/>
  <c r="X39" i="37"/>
  <c r="H41" i="37"/>
  <c r="P41" i="37"/>
  <c r="X41" i="37"/>
  <c r="H42" i="37"/>
  <c r="P42" i="37"/>
  <c r="X42" i="37"/>
  <c r="H43" i="37"/>
  <c r="P43" i="37"/>
  <c r="X43" i="37"/>
  <c r="H44" i="37"/>
  <c r="P44" i="37"/>
  <c r="X44" i="37"/>
  <c r="H45" i="37"/>
  <c r="P45" i="37"/>
  <c r="X45" i="37"/>
  <c r="H46" i="37"/>
  <c r="P46" i="37"/>
  <c r="X46" i="37"/>
  <c r="H47" i="37"/>
  <c r="P47" i="37"/>
  <c r="X47" i="37"/>
  <c r="H48" i="37"/>
  <c r="P48" i="37"/>
  <c r="X48" i="37"/>
  <c r="H49" i="37"/>
  <c r="P49" i="37"/>
  <c r="X49" i="37"/>
  <c r="H50" i="37"/>
  <c r="P50" i="37"/>
  <c r="X50" i="37"/>
  <c r="H51" i="37"/>
  <c r="P51" i="37"/>
  <c r="X51" i="37"/>
  <c r="H52" i="37"/>
  <c r="P52" i="37"/>
  <c r="X52" i="37"/>
  <c r="H53" i="37"/>
  <c r="P53" i="37"/>
  <c r="X53" i="37"/>
  <c r="H54" i="37"/>
  <c r="P54" i="37"/>
  <c r="X54" i="37"/>
  <c r="H55" i="37"/>
  <c r="P55" i="37"/>
  <c r="X55" i="37"/>
  <c r="D56" i="37"/>
  <c r="T56" i="37"/>
  <c r="D57" i="37"/>
  <c r="T57" i="37"/>
  <c r="D58" i="37"/>
  <c r="T58" i="37"/>
  <c r="D59" i="37"/>
  <c r="T59" i="37"/>
  <c r="D60" i="37"/>
  <c r="T60" i="37"/>
  <c r="D61" i="37"/>
  <c r="T61" i="37"/>
  <c r="L62" i="37"/>
  <c r="L63" i="37"/>
  <c r="L64" i="37"/>
  <c r="L65" i="37"/>
  <c r="L66" i="37"/>
  <c r="AB9" i="37"/>
  <c r="D20" i="37"/>
  <c r="H20" i="37"/>
  <c r="L20" i="37"/>
  <c r="P20" i="37"/>
  <c r="T20" i="37"/>
  <c r="X20" i="37"/>
  <c r="F28" i="37"/>
  <c r="N28" i="37"/>
  <c r="V28" i="37"/>
  <c r="F29" i="37"/>
  <c r="N29" i="37"/>
  <c r="V29" i="37"/>
  <c r="F30" i="37"/>
  <c r="N30" i="37"/>
  <c r="V30" i="37"/>
  <c r="F31" i="37"/>
  <c r="N31" i="37"/>
  <c r="V31" i="37"/>
  <c r="F32" i="37"/>
  <c r="N32" i="37"/>
  <c r="V32" i="37"/>
  <c r="F33" i="37"/>
  <c r="N33" i="37"/>
  <c r="V33" i="37"/>
  <c r="D34" i="37"/>
  <c r="H34" i="37"/>
  <c r="L34" i="37"/>
  <c r="P34" i="37"/>
  <c r="T34" i="37"/>
  <c r="X34" i="37"/>
  <c r="D35" i="37"/>
  <c r="H35" i="37"/>
  <c r="L35" i="37"/>
  <c r="P35" i="37"/>
  <c r="T35" i="37"/>
  <c r="X35" i="37"/>
  <c r="F37" i="37"/>
  <c r="N37" i="37"/>
  <c r="V37" i="37"/>
  <c r="F38" i="37"/>
  <c r="N38" i="37"/>
  <c r="V38" i="37"/>
  <c r="F39" i="37"/>
  <c r="N39" i="37"/>
  <c r="V39" i="37"/>
  <c r="D40" i="37"/>
  <c r="H40" i="37"/>
  <c r="L40" i="37"/>
  <c r="P40" i="37"/>
  <c r="T40" i="37"/>
  <c r="X40" i="37"/>
  <c r="F41" i="37"/>
  <c r="N41" i="37"/>
  <c r="V41" i="37"/>
  <c r="F42" i="37"/>
  <c r="N42" i="37"/>
  <c r="V42" i="37"/>
  <c r="F43" i="37"/>
  <c r="N43" i="37"/>
  <c r="V43" i="37"/>
  <c r="F44" i="37"/>
  <c r="N44" i="37"/>
  <c r="V44" i="37"/>
  <c r="F45" i="37"/>
  <c r="N45" i="37"/>
  <c r="V45" i="37"/>
  <c r="F46" i="37"/>
  <c r="N46" i="37"/>
  <c r="V46" i="37"/>
  <c r="F47" i="37"/>
  <c r="N47" i="37"/>
  <c r="V47" i="37"/>
  <c r="F48" i="37"/>
  <c r="N48" i="37"/>
  <c r="V48" i="37"/>
  <c r="F49" i="37"/>
  <c r="N49" i="37"/>
  <c r="V49" i="37"/>
  <c r="F50" i="37"/>
  <c r="N50" i="37"/>
  <c r="V50" i="37"/>
  <c r="F51" i="37"/>
  <c r="N51" i="37"/>
  <c r="V51" i="37"/>
  <c r="F52" i="37"/>
  <c r="N52" i="37"/>
  <c r="V52" i="37"/>
  <c r="F53" i="37"/>
  <c r="N53" i="37"/>
  <c r="V53" i="37"/>
  <c r="F54" i="37"/>
  <c r="N54" i="37"/>
  <c r="V54" i="37"/>
  <c r="F55" i="37"/>
  <c r="N55" i="37"/>
  <c r="V55" i="37"/>
  <c r="P56" i="37"/>
  <c r="P57" i="37"/>
  <c r="P58" i="37"/>
  <c r="P59" i="37"/>
  <c r="P60" i="37"/>
  <c r="P61" i="37"/>
  <c r="D62" i="37"/>
  <c r="D63" i="37"/>
  <c r="D64" i="37"/>
  <c r="D65" i="37"/>
  <c r="D66" i="37"/>
  <c r="AA35" i="36"/>
  <c r="AC35" i="36" s="1"/>
  <c r="F164" i="36"/>
  <c r="F163" i="36"/>
  <c r="F162" i="36"/>
  <c r="F158" i="36"/>
  <c r="F157" i="36"/>
  <c r="F156" i="36"/>
  <c r="F154" i="36"/>
  <c r="F152" i="36"/>
  <c r="F151" i="36"/>
  <c r="F150" i="36"/>
  <c r="F149" i="36"/>
  <c r="F148" i="36"/>
  <c r="F147" i="36"/>
  <c r="F146" i="36"/>
  <c r="F144" i="36"/>
  <c r="F143" i="36"/>
  <c r="F140" i="36"/>
  <c r="F138" i="36"/>
  <c r="F137" i="36"/>
  <c r="F136" i="36"/>
  <c r="F135" i="36"/>
  <c r="F134" i="36"/>
  <c r="F133" i="36"/>
  <c r="F132" i="36"/>
  <c r="F131" i="36"/>
  <c r="F130" i="36"/>
  <c r="F129" i="36"/>
  <c r="F128" i="36"/>
  <c r="F127" i="36"/>
  <c r="F126" i="36"/>
  <c r="F123" i="36"/>
  <c r="F121" i="36"/>
  <c r="F120" i="36"/>
  <c r="F119" i="36"/>
  <c r="F118" i="36"/>
  <c r="F117" i="36"/>
  <c r="F116" i="36"/>
  <c r="F115" i="36"/>
  <c r="F114" i="36"/>
  <c r="F113" i="36"/>
  <c r="F112" i="36"/>
  <c r="F111" i="36"/>
  <c r="F110" i="36"/>
  <c r="F109" i="36"/>
  <c r="F108" i="36"/>
  <c r="F107" i="36"/>
  <c r="F160" i="36"/>
  <c r="F159" i="36"/>
  <c r="F155" i="36"/>
  <c r="F153" i="36"/>
  <c r="F139" i="36"/>
  <c r="F125" i="36"/>
  <c r="F124" i="36"/>
  <c r="F122" i="36"/>
  <c r="F99" i="36"/>
  <c r="F98" i="36"/>
  <c r="F96" i="36"/>
  <c r="F78" i="36"/>
  <c r="F77" i="36"/>
  <c r="F75" i="36"/>
  <c r="F106" i="36"/>
  <c r="F105" i="36"/>
  <c r="F104" i="36"/>
  <c r="F103" i="36"/>
  <c r="F102" i="36"/>
  <c r="F101" i="36"/>
  <c r="F100" i="36"/>
  <c r="F97" i="36"/>
  <c r="F95" i="36"/>
  <c r="F94" i="36"/>
  <c r="F93" i="36"/>
  <c r="F92" i="36"/>
  <c r="F91" i="36"/>
  <c r="F90" i="36"/>
  <c r="F89" i="36"/>
  <c r="F88" i="36"/>
  <c r="F87" i="36"/>
  <c r="F86" i="36"/>
  <c r="F85" i="36"/>
  <c r="F84" i="36"/>
  <c r="F83" i="36"/>
  <c r="F82" i="36"/>
  <c r="F81" i="36"/>
  <c r="F80" i="36"/>
  <c r="F79" i="36"/>
  <c r="F76" i="36"/>
  <c r="F74" i="36"/>
  <c r="F73" i="36"/>
  <c r="F72" i="36"/>
  <c r="F71" i="36"/>
  <c r="F70" i="36"/>
  <c r="F69" i="36"/>
  <c r="F68" i="36"/>
  <c r="F67" i="36"/>
  <c r="F66" i="36"/>
  <c r="F65" i="36"/>
  <c r="F64" i="36"/>
  <c r="F63" i="36"/>
  <c r="F62" i="36"/>
  <c r="F61" i="36"/>
  <c r="F60" i="36"/>
  <c r="F59" i="36"/>
  <c r="F58" i="36"/>
  <c r="F57" i="36"/>
  <c r="F56" i="36"/>
  <c r="J155" i="36"/>
  <c r="J153" i="36"/>
  <c r="J124" i="36"/>
  <c r="J122" i="36"/>
  <c r="J164" i="36"/>
  <c r="J163" i="36"/>
  <c r="J162" i="36"/>
  <c r="J160" i="36"/>
  <c r="J159" i="36"/>
  <c r="J158" i="36"/>
  <c r="J157" i="36"/>
  <c r="J156" i="36"/>
  <c r="J154" i="36"/>
  <c r="J152" i="36"/>
  <c r="J151" i="36"/>
  <c r="J150" i="36"/>
  <c r="J149" i="36"/>
  <c r="J148" i="36"/>
  <c r="J147" i="36"/>
  <c r="J146" i="36"/>
  <c r="J144" i="36"/>
  <c r="J143" i="36"/>
  <c r="J140" i="36"/>
  <c r="J139" i="36"/>
  <c r="J138" i="36"/>
  <c r="J137" i="36"/>
  <c r="J136" i="36"/>
  <c r="J135" i="36"/>
  <c r="J134" i="36"/>
  <c r="J133" i="36"/>
  <c r="J132" i="36"/>
  <c r="J131" i="36"/>
  <c r="J130" i="36"/>
  <c r="J129" i="36"/>
  <c r="J128" i="36"/>
  <c r="J127" i="36"/>
  <c r="J126" i="36"/>
  <c r="J125" i="36"/>
  <c r="J123" i="36"/>
  <c r="J121" i="36"/>
  <c r="J120" i="36"/>
  <c r="J119" i="36"/>
  <c r="J118" i="36"/>
  <c r="J117" i="36"/>
  <c r="J116" i="36"/>
  <c r="J115" i="36"/>
  <c r="J114" i="36"/>
  <c r="J113" i="36"/>
  <c r="J112" i="36"/>
  <c r="J111" i="36"/>
  <c r="J110" i="36"/>
  <c r="J109" i="36"/>
  <c r="J108" i="36"/>
  <c r="J107" i="36"/>
  <c r="J106" i="36"/>
  <c r="J105" i="36"/>
  <c r="J104" i="36"/>
  <c r="J103" i="36"/>
  <c r="J102" i="36"/>
  <c r="J101" i="36"/>
  <c r="J100" i="36"/>
  <c r="J99" i="36"/>
  <c r="J97" i="36"/>
  <c r="J95" i="36"/>
  <c r="J94" i="36"/>
  <c r="J93" i="36"/>
  <c r="J92" i="36"/>
  <c r="J91" i="36"/>
  <c r="J90" i="36"/>
  <c r="J89" i="36"/>
  <c r="J88" i="36"/>
  <c r="J87" i="36"/>
  <c r="J86" i="36"/>
  <c r="J85" i="36"/>
  <c r="J84" i="36"/>
  <c r="J83" i="36"/>
  <c r="J82" i="36"/>
  <c r="J81" i="36"/>
  <c r="J80" i="36"/>
  <c r="J79" i="36"/>
  <c r="J78" i="36"/>
  <c r="J76" i="36"/>
  <c r="J74" i="36"/>
  <c r="J73" i="36"/>
  <c r="J72" i="36"/>
  <c r="J71" i="36"/>
  <c r="J70" i="36"/>
  <c r="J69" i="36"/>
  <c r="J68" i="36"/>
  <c r="J67" i="36"/>
  <c r="J66" i="36"/>
  <c r="J65" i="36"/>
  <c r="J64" i="36"/>
  <c r="J63" i="36"/>
  <c r="J62" i="36"/>
  <c r="J61" i="36"/>
  <c r="J60" i="36"/>
  <c r="J59" i="36"/>
  <c r="J58" i="36"/>
  <c r="J57" i="36"/>
  <c r="J56" i="36"/>
  <c r="J98" i="36"/>
  <c r="J96" i="36"/>
  <c r="J77" i="36"/>
  <c r="J75" i="36"/>
  <c r="N164" i="36"/>
  <c r="N163" i="36"/>
  <c r="N162" i="36"/>
  <c r="N158" i="36"/>
  <c r="N157" i="36"/>
  <c r="N156" i="36"/>
  <c r="N154" i="36"/>
  <c r="N152" i="36"/>
  <c r="N151" i="36"/>
  <c r="N150" i="36"/>
  <c r="N149" i="36"/>
  <c r="N148" i="36"/>
  <c r="N147" i="36"/>
  <c r="N146" i="36"/>
  <c r="N144" i="36"/>
  <c r="N143" i="36"/>
  <c r="N140" i="36"/>
  <c r="N138" i="36"/>
  <c r="N137" i="36"/>
  <c r="N136" i="36"/>
  <c r="N135" i="36"/>
  <c r="N134" i="36"/>
  <c r="N133" i="36"/>
  <c r="N132" i="36"/>
  <c r="N131" i="36"/>
  <c r="N130" i="36"/>
  <c r="N129" i="36"/>
  <c r="N128" i="36"/>
  <c r="N127" i="36"/>
  <c r="N126" i="36"/>
  <c r="N123" i="36"/>
  <c r="N121" i="36"/>
  <c r="N120" i="36"/>
  <c r="N119" i="36"/>
  <c r="N118" i="36"/>
  <c r="N117" i="36"/>
  <c r="N116" i="36"/>
  <c r="N115" i="36"/>
  <c r="N114" i="36"/>
  <c r="N113" i="36"/>
  <c r="N112" i="36"/>
  <c r="N111" i="36"/>
  <c r="N110" i="36"/>
  <c r="N109" i="36"/>
  <c r="N108" i="36"/>
  <c r="N107" i="36"/>
  <c r="N160" i="36"/>
  <c r="N159" i="36"/>
  <c r="N155" i="36"/>
  <c r="N153" i="36"/>
  <c r="N139" i="36"/>
  <c r="N125" i="36"/>
  <c r="N124" i="36"/>
  <c r="N122" i="36"/>
  <c r="N99" i="36"/>
  <c r="N98" i="36"/>
  <c r="N96" i="36"/>
  <c r="N78" i="36"/>
  <c r="N77" i="36"/>
  <c r="N75" i="36"/>
  <c r="N106" i="36"/>
  <c r="N105" i="36"/>
  <c r="N104" i="36"/>
  <c r="N103" i="36"/>
  <c r="N102" i="36"/>
  <c r="N101" i="36"/>
  <c r="N100" i="36"/>
  <c r="N97" i="36"/>
  <c r="N95" i="36"/>
  <c r="N94" i="36"/>
  <c r="N93" i="36"/>
  <c r="N92" i="36"/>
  <c r="N91" i="36"/>
  <c r="N90" i="36"/>
  <c r="N89" i="36"/>
  <c r="N88" i="36"/>
  <c r="N87" i="36"/>
  <c r="N86" i="36"/>
  <c r="N85" i="36"/>
  <c r="N84" i="36"/>
  <c r="N83" i="36"/>
  <c r="N82" i="36"/>
  <c r="N81" i="36"/>
  <c r="N80" i="36"/>
  <c r="N79" i="36"/>
  <c r="N76" i="36"/>
  <c r="N74" i="36"/>
  <c r="N73" i="36"/>
  <c r="N72" i="36"/>
  <c r="N71" i="36"/>
  <c r="N70" i="36"/>
  <c r="N69" i="36"/>
  <c r="N68" i="36"/>
  <c r="N67" i="36"/>
  <c r="N66" i="36"/>
  <c r="N65" i="36"/>
  <c r="N64" i="36"/>
  <c r="N63" i="36"/>
  <c r="N62" i="36"/>
  <c r="N61" i="36"/>
  <c r="N60" i="36"/>
  <c r="N59" i="36"/>
  <c r="N58" i="36"/>
  <c r="N57" i="36"/>
  <c r="N56" i="36"/>
  <c r="R155" i="36"/>
  <c r="R153" i="36"/>
  <c r="R124" i="36"/>
  <c r="R122" i="36"/>
  <c r="R164" i="36"/>
  <c r="R163" i="36"/>
  <c r="R162" i="36"/>
  <c r="R160" i="36"/>
  <c r="R159" i="36"/>
  <c r="R158" i="36"/>
  <c r="R157" i="36"/>
  <c r="R156" i="36"/>
  <c r="R154" i="36"/>
  <c r="R152" i="36"/>
  <c r="R151" i="36"/>
  <c r="R150" i="36"/>
  <c r="R149" i="36"/>
  <c r="R148" i="36"/>
  <c r="R147" i="36"/>
  <c r="R146" i="36"/>
  <c r="R144" i="36"/>
  <c r="R143" i="36"/>
  <c r="R140" i="36"/>
  <c r="R139" i="36"/>
  <c r="R138" i="36"/>
  <c r="R137" i="36"/>
  <c r="R136" i="36"/>
  <c r="R135" i="36"/>
  <c r="R134" i="36"/>
  <c r="R133" i="36"/>
  <c r="R132" i="36"/>
  <c r="R131" i="36"/>
  <c r="R130" i="36"/>
  <c r="R129" i="36"/>
  <c r="R128" i="36"/>
  <c r="R127" i="36"/>
  <c r="R126" i="36"/>
  <c r="R125" i="36"/>
  <c r="R123" i="36"/>
  <c r="R121" i="36"/>
  <c r="R120" i="36"/>
  <c r="R119" i="36"/>
  <c r="R118" i="36"/>
  <c r="R117" i="36"/>
  <c r="R116" i="36"/>
  <c r="R115" i="36"/>
  <c r="R114" i="36"/>
  <c r="R113" i="36"/>
  <c r="R112" i="36"/>
  <c r="R111" i="36"/>
  <c r="R110" i="36"/>
  <c r="R109" i="36"/>
  <c r="R108" i="36"/>
  <c r="R107" i="36"/>
  <c r="R106" i="36"/>
  <c r="R105" i="36"/>
  <c r="R104" i="36"/>
  <c r="R103" i="36"/>
  <c r="R102" i="36"/>
  <c r="R101" i="36"/>
  <c r="R100" i="36"/>
  <c r="R99" i="36"/>
  <c r="R97" i="36"/>
  <c r="R95" i="36"/>
  <c r="R94" i="36"/>
  <c r="R93" i="36"/>
  <c r="R92" i="36"/>
  <c r="R91" i="36"/>
  <c r="R90" i="36"/>
  <c r="R89" i="36"/>
  <c r="R88" i="36"/>
  <c r="R87" i="36"/>
  <c r="R86" i="36"/>
  <c r="R85" i="36"/>
  <c r="R84" i="36"/>
  <c r="R83" i="36"/>
  <c r="R82" i="36"/>
  <c r="R81" i="36"/>
  <c r="R80" i="36"/>
  <c r="R79" i="36"/>
  <c r="R78" i="36"/>
  <c r="R76" i="36"/>
  <c r="R74" i="36"/>
  <c r="R73" i="36"/>
  <c r="R72" i="36"/>
  <c r="R71" i="36"/>
  <c r="R70" i="36"/>
  <c r="R69" i="36"/>
  <c r="R68" i="36"/>
  <c r="R67" i="36"/>
  <c r="R66" i="36"/>
  <c r="R65" i="36"/>
  <c r="R64" i="36"/>
  <c r="R63" i="36"/>
  <c r="R62" i="36"/>
  <c r="R61" i="36"/>
  <c r="R60" i="36"/>
  <c r="R59" i="36"/>
  <c r="R58" i="36"/>
  <c r="R57" i="36"/>
  <c r="R56" i="36"/>
  <c r="R98" i="36"/>
  <c r="R96" i="36"/>
  <c r="R77" i="36"/>
  <c r="R75" i="36"/>
  <c r="V164" i="36"/>
  <c r="V163" i="36"/>
  <c r="V162" i="36"/>
  <c r="V158" i="36"/>
  <c r="V157" i="36"/>
  <c r="V156" i="36"/>
  <c r="V154" i="36"/>
  <c r="V152" i="36"/>
  <c r="V151" i="36"/>
  <c r="V150" i="36"/>
  <c r="V149" i="36"/>
  <c r="V148" i="36"/>
  <c r="V147" i="36"/>
  <c r="V146" i="36"/>
  <c r="V144" i="36"/>
  <c r="V143" i="36"/>
  <c r="V140" i="36"/>
  <c r="V138" i="36"/>
  <c r="V137" i="36"/>
  <c r="V136" i="36"/>
  <c r="V135" i="36"/>
  <c r="V134" i="36"/>
  <c r="V133" i="36"/>
  <c r="V132" i="36"/>
  <c r="V131" i="36"/>
  <c r="V130" i="36"/>
  <c r="V129" i="36"/>
  <c r="V128" i="36"/>
  <c r="V127" i="36"/>
  <c r="V126" i="36"/>
  <c r="V123" i="36"/>
  <c r="V121" i="36"/>
  <c r="V120" i="36"/>
  <c r="V119" i="36"/>
  <c r="V118" i="36"/>
  <c r="V117" i="36"/>
  <c r="V116" i="36"/>
  <c r="V115" i="36"/>
  <c r="V114" i="36"/>
  <c r="V113" i="36"/>
  <c r="V112" i="36"/>
  <c r="V111" i="36"/>
  <c r="V110" i="36"/>
  <c r="V109" i="36"/>
  <c r="V108" i="36"/>
  <c r="V107" i="36"/>
  <c r="V160" i="36"/>
  <c r="V159" i="36"/>
  <c r="V155" i="36"/>
  <c r="V153" i="36"/>
  <c r="V139" i="36"/>
  <c r="V125" i="36"/>
  <c r="V124" i="36"/>
  <c r="V122" i="36"/>
  <c r="V99" i="36"/>
  <c r="V98" i="36"/>
  <c r="V96" i="36"/>
  <c r="V78" i="36"/>
  <c r="V77" i="36"/>
  <c r="V75" i="36"/>
  <c r="V106" i="36"/>
  <c r="V105" i="36"/>
  <c r="V104" i="36"/>
  <c r="V103" i="36"/>
  <c r="V102" i="36"/>
  <c r="V101" i="36"/>
  <c r="V100" i="36"/>
  <c r="V97" i="36"/>
  <c r="V95" i="36"/>
  <c r="V94" i="36"/>
  <c r="V93" i="36"/>
  <c r="V92" i="36"/>
  <c r="V91" i="36"/>
  <c r="V90" i="36"/>
  <c r="V89" i="36"/>
  <c r="V88" i="36"/>
  <c r="V87" i="36"/>
  <c r="V86" i="36"/>
  <c r="V85" i="36"/>
  <c r="V84" i="36"/>
  <c r="V83" i="36"/>
  <c r="V82" i="36"/>
  <c r="V81" i="36"/>
  <c r="V80" i="36"/>
  <c r="V79" i="36"/>
  <c r="V76" i="36"/>
  <c r="V74" i="36"/>
  <c r="V73" i="36"/>
  <c r="V72" i="36"/>
  <c r="V71" i="36"/>
  <c r="V70" i="36"/>
  <c r="V69" i="36"/>
  <c r="V68" i="36"/>
  <c r="V67" i="36"/>
  <c r="V66" i="36"/>
  <c r="V65" i="36"/>
  <c r="V64" i="36"/>
  <c r="V63" i="36"/>
  <c r="V62" i="36"/>
  <c r="V61" i="36"/>
  <c r="V60" i="36"/>
  <c r="V59" i="36"/>
  <c r="V58" i="36"/>
  <c r="V57" i="36"/>
  <c r="V56" i="36"/>
  <c r="V55" i="36"/>
  <c r="Z155" i="36"/>
  <c r="Z153" i="36"/>
  <c r="Z124" i="36"/>
  <c r="Z122" i="36"/>
  <c r="Z164" i="36"/>
  <c r="Z163" i="36"/>
  <c r="Z162" i="36"/>
  <c r="Z160" i="36"/>
  <c r="Z159" i="36"/>
  <c r="Z158" i="36"/>
  <c r="Z157" i="36"/>
  <c r="Z156" i="36"/>
  <c r="Z154" i="36"/>
  <c r="Z152" i="36"/>
  <c r="Z151" i="36"/>
  <c r="Z150" i="36"/>
  <c r="Z149" i="36"/>
  <c r="Z148" i="36"/>
  <c r="Z147" i="36"/>
  <c r="Z146" i="36"/>
  <c r="Z144" i="36"/>
  <c r="Z143" i="36"/>
  <c r="Z140" i="36"/>
  <c r="Z139" i="36"/>
  <c r="Z138" i="36"/>
  <c r="Z137" i="36"/>
  <c r="Z136" i="36"/>
  <c r="Z135" i="36"/>
  <c r="Z134" i="36"/>
  <c r="Z133" i="36"/>
  <c r="Z132" i="36"/>
  <c r="Z131" i="36"/>
  <c r="Z130" i="36"/>
  <c r="Z129" i="36"/>
  <c r="Z128" i="36"/>
  <c r="Z127" i="36"/>
  <c r="Z126" i="36"/>
  <c r="Z125" i="36"/>
  <c r="Z123" i="36"/>
  <c r="Z121" i="36"/>
  <c r="Z120" i="36"/>
  <c r="Z119" i="36"/>
  <c r="Z118" i="36"/>
  <c r="Z117" i="36"/>
  <c r="Z116" i="36"/>
  <c r="Z115" i="36"/>
  <c r="Z114" i="36"/>
  <c r="Z113" i="36"/>
  <c r="Z112" i="36"/>
  <c r="Z111" i="36"/>
  <c r="Z110" i="36"/>
  <c r="Z109" i="36"/>
  <c r="Z108" i="36"/>
  <c r="Z107" i="36"/>
  <c r="Z106" i="36"/>
  <c r="Z105" i="36"/>
  <c r="Z104" i="36"/>
  <c r="Z103" i="36"/>
  <c r="Z102" i="36"/>
  <c r="Z101" i="36"/>
  <c r="Z100" i="36"/>
  <c r="Z99" i="36"/>
  <c r="Z97" i="36"/>
  <c r="Z95" i="36"/>
  <c r="Z94" i="36"/>
  <c r="Z93" i="36"/>
  <c r="Z92" i="36"/>
  <c r="Z91" i="36"/>
  <c r="Z90" i="36"/>
  <c r="Z89" i="36"/>
  <c r="Z88" i="36"/>
  <c r="Z87" i="36"/>
  <c r="Z86" i="36"/>
  <c r="Z85" i="36"/>
  <c r="Z84" i="36"/>
  <c r="Z83" i="36"/>
  <c r="Z82" i="36"/>
  <c r="Z81" i="36"/>
  <c r="Z80" i="36"/>
  <c r="Z79" i="36"/>
  <c r="Z78" i="36"/>
  <c r="Z76" i="36"/>
  <c r="Z74" i="36"/>
  <c r="Z73" i="36"/>
  <c r="Z72" i="36"/>
  <c r="Z71" i="36"/>
  <c r="Z70" i="36"/>
  <c r="Z69" i="36"/>
  <c r="Z68" i="36"/>
  <c r="Z67" i="36"/>
  <c r="Z66" i="36"/>
  <c r="Z65" i="36"/>
  <c r="Z64" i="36"/>
  <c r="Z63" i="36"/>
  <c r="Z62" i="36"/>
  <c r="Z61" i="36"/>
  <c r="Z60" i="36"/>
  <c r="Z59" i="36"/>
  <c r="Z58" i="36"/>
  <c r="Z57" i="36"/>
  <c r="Z56" i="36"/>
  <c r="Z55" i="36"/>
  <c r="Z98" i="36"/>
  <c r="Z96" i="36"/>
  <c r="Z77" i="36"/>
  <c r="Z75" i="36"/>
  <c r="AC3" i="36"/>
  <c r="H11" i="36"/>
  <c r="P11" i="36"/>
  <c r="X11" i="36"/>
  <c r="E14" i="36"/>
  <c r="E36" i="36" s="1"/>
  <c r="F36" i="36" s="1"/>
  <c r="I14" i="36"/>
  <c r="I36" i="36" s="1"/>
  <c r="M14" i="36"/>
  <c r="M36" i="36" s="1"/>
  <c r="Q14" i="36"/>
  <c r="Q36" i="36" s="1"/>
  <c r="R36" i="36" s="1"/>
  <c r="U14" i="36"/>
  <c r="U36" i="36" s="1"/>
  <c r="V36" i="36" s="1"/>
  <c r="Y14" i="36"/>
  <c r="Y36" i="36" s="1"/>
  <c r="H15" i="36"/>
  <c r="P15" i="36"/>
  <c r="X15" i="36"/>
  <c r="H16" i="36"/>
  <c r="P16" i="36"/>
  <c r="X16" i="36"/>
  <c r="H17" i="36"/>
  <c r="P17" i="36"/>
  <c r="X17" i="36"/>
  <c r="H18" i="36"/>
  <c r="P18" i="36"/>
  <c r="X18" i="36"/>
  <c r="H19" i="36"/>
  <c r="P19" i="36"/>
  <c r="X19" i="36"/>
  <c r="H21" i="36"/>
  <c r="P21" i="36"/>
  <c r="X21" i="36"/>
  <c r="H22" i="36"/>
  <c r="P22" i="36"/>
  <c r="X22" i="36"/>
  <c r="H23" i="36"/>
  <c r="P23" i="36"/>
  <c r="X23" i="36"/>
  <c r="H24" i="36"/>
  <c r="P24" i="36"/>
  <c r="X24" i="36"/>
  <c r="H25" i="36"/>
  <c r="P25" i="36"/>
  <c r="X25" i="36"/>
  <c r="H26" i="36"/>
  <c r="P26" i="36"/>
  <c r="X26" i="36"/>
  <c r="H27" i="36"/>
  <c r="P27" i="36"/>
  <c r="X27" i="36"/>
  <c r="H28" i="36"/>
  <c r="P28" i="36"/>
  <c r="X28" i="36"/>
  <c r="H29" i="36"/>
  <c r="P29" i="36"/>
  <c r="X29" i="36"/>
  <c r="H30" i="36"/>
  <c r="P30" i="36"/>
  <c r="X30" i="36"/>
  <c r="H31" i="36"/>
  <c r="P31" i="36"/>
  <c r="X31" i="36"/>
  <c r="H32" i="36"/>
  <c r="P32" i="36"/>
  <c r="X32" i="36"/>
  <c r="H33" i="36"/>
  <c r="P33" i="36"/>
  <c r="X33" i="36"/>
  <c r="H37" i="36"/>
  <c r="P37" i="36"/>
  <c r="X37" i="36"/>
  <c r="H38" i="36"/>
  <c r="P38" i="36"/>
  <c r="X38" i="36"/>
  <c r="H39" i="36"/>
  <c r="P39" i="36"/>
  <c r="X39" i="36"/>
  <c r="H41" i="36"/>
  <c r="P41" i="36"/>
  <c r="X41" i="36"/>
  <c r="H42" i="36"/>
  <c r="P42" i="36"/>
  <c r="X42" i="36"/>
  <c r="H43" i="36"/>
  <c r="P43" i="36"/>
  <c r="X43" i="36"/>
  <c r="H44" i="36"/>
  <c r="P44" i="36"/>
  <c r="X44" i="36"/>
  <c r="H45" i="36"/>
  <c r="P45" i="36"/>
  <c r="X45" i="36"/>
  <c r="H46" i="36"/>
  <c r="P46" i="36"/>
  <c r="X46" i="36"/>
  <c r="H47" i="36"/>
  <c r="P47" i="36"/>
  <c r="X47" i="36"/>
  <c r="H48" i="36"/>
  <c r="P48" i="36"/>
  <c r="X48" i="36"/>
  <c r="H49" i="36"/>
  <c r="P49" i="36"/>
  <c r="X49" i="36"/>
  <c r="H50" i="36"/>
  <c r="P50" i="36"/>
  <c r="X50" i="36"/>
  <c r="H51" i="36"/>
  <c r="P51" i="36"/>
  <c r="X51" i="36"/>
  <c r="H52" i="36"/>
  <c r="P52" i="36"/>
  <c r="X52" i="36"/>
  <c r="H53" i="36"/>
  <c r="P53" i="36"/>
  <c r="X53" i="36"/>
  <c r="H54" i="36"/>
  <c r="P54" i="36"/>
  <c r="X54" i="36"/>
  <c r="H55" i="36"/>
  <c r="P55" i="36"/>
  <c r="L56" i="36"/>
  <c r="L57" i="36"/>
  <c r="L58" i="36"/>
  <c r="L59" i="36"/>
  <c r="L60" i="36"/>
  <c r="L61" i="36"/>
  <c r="L62" i="36"/>
  <c r="AB3" i="36"/>
  <c r="AB4" i="36"/>
  <c r="AB5" i="36"/>
  <c r="AB6" i="36"/>
  <c r="AB7" i="36"/>
  <c r="AB8" i="36"/>
  <c r="AB9" i="36"/>
  <c r="D10" i="36"/>
  <c r="H10" i="36"/>
  <c r="L10" i="36"/>
  <c r="P10" i="36"/>
  <c r="T10" i="36"/>
  <c r="X10" i="36"/>
  <c r="F11" i="36"/>
  <c r="N11" i="36"/>
  <c r="V11" i="36"/>
  <c r="D13" i="36"/>
  <c r="H13" i="36"/>
  <c r="L13" i="36"/>
  <c r="P13" i="36"/>
  <c r="T13" i="36"/>
  <c r="X13" i="36"/>
  <c r="F15" i="36"/>
  <c r="N15" i="36"/>
  <c r="V15" i="36"/>
  <c r="F16" i="36"/>
  <c r="N16" i="36"/>
  <c r="V16" i="36"/>
  <c r="F17" i="36"/>
  <c r="N17" i="36"/>
  <c r="V17" i="36"/>
  <c r="F18" i="36"/>
  <c r="N18" i="36"/>
  <c r="V18" i="36"/>
  <c r="F19" i="36"/>
  <c r="N19" i="36"/>
  <c r="V19" i="36"/>
  <c r="D20" i="36"/>
  <c r="H20" i="36"/>
  <c r="L20" i="36"/>
  <c r="P20" i="36"/>
  <c r="T20" i="36"/>
  <c r="X20" i="36"/>
  <c r="F21" i="36"/>
  <c r="N21" i="36"/>
  <c r="V21" i="36"/>
  <c r="F22" i="36"/>
  <c r="N22" i="36"/>
  <c r="V22" i="36"/>
  <c r="F23" i="36"/>
  <c r="N23" i="36"/>
  <c r="V23" i="36"/>
  <c r="F24" i="36"/>
  <c r="N24" i="36"/>
  <c r="V24" i="36"/>
  <c r="F25" i="36"/>
  <c r="N25" i="36"/>
  <c r="V25" i="36"/>
  <c r="F26" i="36"/>
  <c r="N26" i="36"/>
  <c r="V26" i="36"/>
  <c r="F27" i="36"/>
  <c r="N27" i="36"/>
  <c r="V27" i="36"/>
  <c r="F28" i="36"/>
  <c r="N28" i="36"/>
  <c r="V28" i="36"/>
  <c r="F29" i="36"/>
  <c r="N29" i="36"/>
  <c r="V29" i="36"/>
  <c r="F30" i="36"/>
  <c r="N30" i="36"/>
  <c r="V30" i="36"/>
  <c r="F31" i="36"/>
  <c r="N31" i="36"/>
  <c r="V31" i="36"/>
  <c r="F32" i="36"/>
  <c r="N32" i="36"/>
  <c r="V32" i="36"/>
  <c r="F33" i="36"/>
  <c r="N33" i="36"/>
  <c r="V33" i="36"/>
  <c r="D34" i="36"/>
  <c r="H34" i="36"/>
  <c r="L34" i="36"/>
  <c r="P34" i="36"/>
  <c r="T34" i="36"/>
  <c r="X34" i="36"/>
  <c r="D35" i="36"/>
  <c r="H35" i="36"/>
  <c r="L35" i="36"/>
  <c r="P35" i="36"/>
  <c r="T35" i="36"/>
  <c r="X35" i="36"/>
  <c r="F37" i="36"/>
  <c r="N37" i="36"/>
  <c r="V37" i="36"/>
  <c r="F38" i="36"/>
  <c r="N38" i="36"/>
  <c r="V38" i="36"/>
  <c r="F39" i="36"/>
  <c r="N39" i="36"/>
  <c r="V39" i="36"/>
  <c r="H40" i="36"/>
  <c r="T40" i="36"/>
  <c r="X40" i="36"/>
  <c r="F41" i="36"/>
  <c r="N41" i="36"/>
  <c r="V41" i="36"/>
  <c r="F42" i="36"/>
  <c r="N42" i="36"/>
  <c r="V42" i="36"/>
  <c r="F43" i="36"/>
  <c r="N43" i="36"/>
  <c r="V43" i="36"/>
  <c r="F44" i="36"/>
  <c r="N44" i="36"/>
  <c r="V44" i="36"/>
  <c r="F45" i="36"/>
  <c r="N45" i="36"/>
  <c r="V45" i="36"/>
  <c r="F46" i="36"/>
  <c r="N46" i="36"/>
  <c r="V46" i="36"/>
  <c r="F47" i="36"/>
  <c r="N47" i="36"/>
  <c r="V47" i="36"/>
  <c r="F48" i="36"/>
  <c r="N48" i="36"/>
  <c r="V48" i="36"/>
  <c r="F49" i="36"/>
  <c r="N49" i="36"/>
  <c r="V49" i="36"/>
  <c r="F50" i="36"/>
  <c r="N50" i="36"/>
  <c r="V50" i="36"/>
  <c r="F51" i="36"/>
  <c r="N51" i="36"/>
  <c r="V51" i="36"/>
  <c r="F52" i="36"/>
  <c r="N52" i="36"/>
  <c r="V52" i="36"/>
  <c r="F53" i="36"/>
  <c r="N53" i="36"/>
  <c r="V53" i="36"/>
  <c r="F54" i="36"/>
  <c r="N54" i="36"/>
  <c r="V54" i="36"/>
  <c r="F55" i="36"/>
  <c r="N55" i="36"/>
  <c r="X55" i="36"/>
  <c r="H56" i="36"/>
  <c r="X56" i="36"/>
  <c r="H57" i="36"/>
  <c r="X57" i="36"/>
  <c r="H58" i="36"/>
  <c r="X58" i="36"/>
  <c r="H59" i="36"/>
  <c r="X59" i="36"/>
  <c r="H60" i="36"/>
  <c r="X60" i="36"/>
  <c r="H61" i="36"/>
  <c r="X61" i="36"/>
  <c r="T63" i="36"/>
  <c r="T64" i="36"/>
  <c r="T65" i="36"/>
  <c r="T66" i="36"/>
  <c r="D164" i="36"/>
  <c r="D163" i="36"/>
  <c r="D162" i="36"/>
  <c r="D158" i="36"/>
  <c r="D157" i="36"/>
  <c r="D156" i="36"/>
  <c r="D154" i="36"/>
  <c r="D152" i="36"/>
  <c r="D151" i="36"/>
  <c r="D150" i="36"/>
  <c r="D149" i="36"/>
  <c r="D148" i="36"/>
  <c r="D147" i="36"/>
  <c r="D146" i="36"/>
  <c r="D144" i="36"/>
  <c r="D143" i="36"/>
  <c r="D140" i="36"/>
  <c r="D160" i="36"/>
  <c r="D159" i="36"/>
  <c r="D139" i="36"/>
  <c r="D125" i="36"/>
  <c r="D155" i="36"/>
  <c r="D153" i="36"/>
  <c r="D124" i="36"/>
  <c r="D138" i="36"/>
  <c r="D137" i="36"/>
  <c r="D136" i="36"/>
  <c r="D135" i="36"/>
  <c r="D134" i="36"/>
  <c r="D133" i="36"/>
  <c r="D132" i="36"/>
  <c r="D131" i="36"/>
  <c r="D130" i="36"/>
  <c r="D129" i="36"/>
  <c r="D128" i="36"/>
  <c r="D127" i="36"/>
  <c r="D126" i="36"/>
  <c r="D123" i="36"/>
  <c r="D106" i="36"/>
  <c r="D105" i="36"/>
  <c r="D104" i="36"/>
  <c r="D103" i="36"/>
  <c r="D102" i="36"/>
  <c r="D101" i="36"/>
  <c r="D100" i="36"/>
  <c r="D97" i="36"/>
  <c r="D95" i="36"/>
  <c r="D94" i="36"/>
  <c r="D93" i="36"/>
  <c r="D92" i="36"/>
  <c r="D91" i="36"/>
  <c r="D90" i="36"/>
  <c r="D89" i="36"/>
  <c r="D88" i="36"/>
  <c r="D87" i="36"/>
  <c r="D86" i="36"/>
  <c r="D85" i="36"/>
  <c r="D84" i="36"/>
  <c r="D83" i="36"/>
  <c r="D82" i="36"/>
  <c r="D81" i="36"/>
  <c r="D80" i="36"/>
  <c r="D79" i="36"/>
  <c r="D76" i="36"/>
  <c r="D74" i="36"/>
  <c r="D73" i="36"/>
  <c r="D72" i="36"/>
  <c r="D71" i="36"/>
  <c r="D70" i="36"/>
  <c r="D69" i="36"/>
  <c r="D122" i="36"/>
  <c r="D99" i="36"/>
  <c r="D78" i="36"/>
  <c r="D121" i="36"/>
  <c r="D120" i="36"/>
  <c r="D119" i="36"/>
  <c r="D118" i="36"/>
  <c r="D117" i="36"/>
  <c r="D116" i="36"/>
  <c r="D115" i="36"/>
  <c r="D114" i="36"/>
  <c r="D113" i="36"/>
  <c r="D112" i="36"/>
  <c r="D111" i="36"/>
  <c r="D110" i="36"/>
  <c r="D109" i="36"/>
  <c r="D108" i="36"/>
  <c r="D107" i="36"/>
  <c r="D98" i="36"/>
  <c r="D96" i="36"/>
  <c r="D77" i="36"/>
  <c r="D75" i="36"/>
  <c r="H155" i="36"/>
  <c r="H153" i="36"/>
  <c r="H160" i="36"/>
  <c r="H159" i="36"/>
  <c r="H139" i="36"/>
  <c r="H125" i="36"/>
  <c r="H164" i="36"/>
  <c r="H163" i="36"/>
  <c r="H162" i="36"/>
  <c r="H158" i="36"/>
  <c r="H157" i="36"/>
  <c r="H156" i="36"/>
  <c r="H154" i="36"/>
  <c r="H152" i="36"/>
  <c r="H151" i="36"/>
  <c r="H150" i="36"/>
  <c r="H149" i="36"/>
  <c r="H148" i="36"/>
  <c r="H147" i="36"/>
  <c r="H146" i="36"/>
  <c r="H144" i="36"/>
  <c r="H143" i="36"/>
  <c r="H140" i="36"/>
  <c r="H121" i="36"/>
  <c r="H120" i="36"/>
  <c r="H119" i="36"/>
  <c r="H118" i="36"/>
  <c r="H117" i="36"/>
  <c r="H116" i="36"/>
  <c r="H115" i="36"/>
  <c r="H114" i="36"/>
  <c r="H113" i="36"/>
  <c r="H112" i="36"/>
  <c r="H111" i="36"/>
  <c r="H110" i="36"/>
  <c r="H109" i="36"/>
  <c r="H108" i="36"/>
  <c r="H107" i="36"/>
  <c r="H124" i="36"/>
  <c r="H98" i="36"/>
  <c r="H96" i="36"/>
  <c r="H77" i="36"/>
  <c r="H75" i="36"/>
  <c r="H138" i="36"/>
  <c r="H137" i="36"/>
  <c r="H136" i="36"/>
  <c r="H135" i="36"/>
  <c r="H134" i="36"/>
  <c r="H133" i="36"/>
  <c r="H132" i="36"/>
  <c r="H131" i="36"/>
  <c r="H130" i="36"/>
  <c r="H129" i="36"/>
  <c r="H128" i="36"/>
  <c r="H127" i="36"/>
  <c r="H126" i="36"/>
  <c r="H123" i="36"/>
  <c r="H99" i="36"/>
  <c r="H78" i="36"/>
  <c r="H122" i="36"/>
  <c r="H106" i="36"/>
  <c r="H105" i="36"/>
  <c r="H104" i="36"/>
  <c r="H103" i="36"/>
  <c r="H102" i="36"/>
  <c r="H101" i="36"/>
  <c r="H100" i="36"/>
  <c r="H97" i="36"/>
  <c r="H95" i="36"/>
  <c r="H94" i="36"/>
  <c r="H93" i="36"/>
  <c r="H92" i="36"/>
  <c r="H91" i="36"/>
  <c r="H90" i="36"/>
  <c r="H89" i="36"/>
  <c r="H88" i="36"/>
  <c r="H87" i="36"/>
  <c r="H86" i="36"/>
  <c r="H85" i="36"/>
  <c r="H84" i="36"/>
  <c r="H83" i="36"/>
  <c r="H82" i="36"/>
  <c r="H81" i="36"/>
  <c r="H80" i="36"/>
  <c r="H79" i="36"/>
  <c r="H76" i="36"/>
  <c r="H74" i="36"/>
  <c r="H73" i="36"/>
  <c r="H72" i="36"/>
  <c r="H71" i="36"/>
  <c r="H70" i="36"/>
  <c r="H69" i="36"/>
  <c r="H68" i="36"/>
  <c r="H67" i="36"/>
  <c r="H66" i="36"/>
  <c r="H65" i="36"/>
  <c r="H64" i="36"/>
  <c r="H63" i="36"/>
  <c r="L164" i="36"/>
  <c r="L163" i="36"/>
  <c r="L162" i="36"/>
  <c r="L158" i="36"/>
  <c r="L157" i="36"/>
  <c r="L156" i="36"/>
  <c r="L154" i="36"/>
  <c r="L152" i="36"/>
  <c r="L151" i="36"/>
  <c r="L150" i="36"/>
  <c r="L149" i="36"/>
  <c r="L148" i="36"/>
  <c r="L147" i="36"/>
  <c r="L146" i="36"/>
  <c r="L144" i="36"/>
  <c r="L143" i="36"/>
  <c r="L140" i="36"/>
  <c r="L160" i="36"/>
  <c r="L159" i="36"/>
  <c r="L139" i="36"/>
  <c r="L125" i="36"/>
  <c r="L155" i="36"/>
  <c r="L153" i="36"/>
  <c r="L122" i="36"/>
  <c r="L121" i="36"/>
  <c r="L120" i="36"/>
  <c r="L119" i="36"/>
  <c r="L118" i="36"/>
  <c r="L117" i="36"/>
  <c r="L116" i="36"/>
  <c r="L115" i="36"/>
  <c r="L114" i="36"/>
  <c r="L113" i="36"/>
  <c r="L112" i="36"/>
  <c r="L111" i="36"/>
  <c r="L110" i="36"/>
  <c r="L109" i="36"/>
  <c r="L108" i="36"/>
  <c r="L107" i="36"/>
  <c r="L106" i="36"/>
  <c r="L105" i="36"/>
  <c r="L104" i="36"/>
  <c r="L103" i="36"/>
  <c r="L102" i="36"/>
  <c r="L101" i="36"/>
  <c r="L100" i="36"/>
  <c r="L97" i="36"/>
  <c r="L95" i="36"/>
  <c r="L94" i="36"/>
  <c r="L93" i="36"/>
  <c r="L92" i="36"/>
  <c r="L91" i="36"/>
  <c r="L90" i="36"/>
  <c r="L89" i="36"/>
  <c r="L88" i="36"/>
  <c r="L87" i="36"/>
  <c r="L86" i="36"/>
  <c r="L85" i="36"/>
  <c r="L84" i="36"/>
  <c r="L83" i="36"/>
  <c r="L82" i="36"/>
  <c r="L81" i="36"/>
  <c r="L80" i="36"/>
  <c r="L79" i="36"/>
  <c r="L76" i="36"/>
  <c r="L74" i="36"/>
  <c r="L73" i="36"/>
  <c r="L72" i="36"/>
  <c r="L71" i="36"/>
  <c r="L70" i="36"/>
  <c r="L69" i="36"/>
  <c r="L68" i="36"/>
  <c r="L124" i="36"/>
  <c r="L99" i="36"/>
  <c r="L78" i="36"/>
  <c r="L138" i="36"/>
  <c r="L137" i="36"/>
  <c r="L136" i="36"/>
  <c r="L135" i="36"/>
  <c r="L134" i="36"/>
  <c r="L133" i="36"/>
  <c r="L132" i="36"/>
  <c r="L131" i="36"/>
  <c r="L130" i="36"/>
  <c r="L129" i="36"/>
  <c r="L128" i="36"/>
  <c r="L127" i="36"/>
  <c r="L126" i="36"/>
  <c r="L123" i="36"/>
  <c r="L98" i="36"/>
  <c r="L96" i="36"/>
  <c r="L77" i="36"/>
  <c r="L75" i="36"/>
  <c r="P155" i="36"/>
  <c r="P153" i="36"/>
  <c r="P160" i="36"/>
  <c r="P159" i="36"/>
  <c r="P139" i="36"/>
  <c r="P125" i="36"/>
  <c r="P164" i="36"/>
  <c r="P163" i="36"/>
  <c r="P162" i="36"/>
  <c r="P158" i="36"/>
  <c r="P157" i="36"/>
  <c r="P156" i="36"/>
  <c r="P154" i="36"/>
  <c r="P152" i="36"/>
  <c r="P151" i="36"/>
  <c r="P150" i="36"/>
  <c r="P149" i="36"/>
  <c r="P148" i="36"/>
  <c r="P147" i="36"/>
  <c r="P146" i="36"/>
  <c r="P144" i="36"/>
  <c r="P143" i="36"/>
  <c r="P140" i="36"/>
  <c r="P138" i="36"/>
  <c r="P137" i="36"/>
  <c r="P136" i="36"/>
  <c r="P135" i="36"/>
  <c r="P134" i="36"/>
  <c r="P133" i="36"/>
  <c r="P132" i="36"/>
  <c r="P131" i="36"/>
  <c r="P130" i="36"/>
  <c r="P129" i="36"/>
  <c r="P128" i="36"/>
  <c r="P127" i="36"/>
  <c r="P126" i="36"/>
  <c r="P123" i="36"/>
  <c r="P122" i="36"/>
  <c r="P98" i="36"/>
  <c r="P96" i="36"/>
  <c r="P77" i="36"/>
  <c r="P75" i="36"/>
  <c r="P121" i="36"/>
  <c r="P120" i="36"/>
  <c r="P119" i="36"/>
  <c r="P118" i="36"/>
  <c r="P117" i="36"/>
  <c r="P116" i="36"/>
  <c r="P115" i="36"/>
  <c r="P114" i="36"/>
  <c r="P113" i="36"/>
  <c r="P112" i="36"/>
  <c r="P111" i="36"/>
  <c r="P110" i="36"/>
  <c r="P109" i="36"/>
  <c r="P108" i="36"/>
  <c r="P107" i="36"/>
  <c r="P99" i="36"/>
  <c r="P78" i="36"/>
  <c r="P124" i="36"/>
  <c r="P106" i="36"/>
  <c r="P105" i="36"/>
  <c r="P104" i="36"/>
  <c r="P103" i="36"/>
  <c r="P102" i="36"/>
  <c r="P101" i="36"/>
  <c r="P100" i="36"/>
  <c r="P97" i="36"/>
  <c r="P95" i="36"/>
  <c r="P94" i="36"/>
  <c r="P93" i="36"/>
  <c r="P92" i="36"/>
  <c r="P91" i="36"/>
  <c r="P90" i="36"/>
  <c r="P89" i="36"/>
  <c r="P88" i="36"/>
  <c r="P87" i="36"/>
  <c r="P86" i="36"/>
  <c r="P85" i="36"/>
  <c r="P84" i="36"/>
  <c r="P83" i="36"/>
  <c r="P82" i="36"/>
  <c r="P81" i="36"/>
  <c r="P80" i="36"/>
  <c r="P79" i="36"/>
  <c r="P76" i="36"/>
  <c r="P74" i="36"/>
  <c r="P73" i="36"/>
  <c r="P72" i="36"/>
  <c r="P71" i="36"/>
  <c r="P70" i="36"/>
  <c r="P69" i="36"/>
  <c r="P68" i="36"/>
  <c r="P67" i="36"/>
  <c r="P66" i="36"/>
  <c r="P65" i="36"/>
  <c r="P64" i="36"/>
  <c r="P63" i="36"/>
  <c r="T164" i="36"/>
  <c r="T163" i="36"/>
  <c r="T162" i="36"/>
  <c r="T158" i="36"/>
  <c r="T157" i="36"/>
  <c r="T156" i="36"/>
  <c r="T154" i="36"/>
  <c r="T152" i="36"/>
  <c r="T151" i="36"/>
  <c r="T150" i="36"/>
  <c r="T149" i="36"/>
  <c r="T148" i="36"/>
  <c r="T147" i="36"/>
  <c r="T146" i="36"/>
  <c r="T144" i="36"/>
  <c r="T143" i="36"/>
  <c r="T140" i="36"/>
  <c r="T160" i="36"/>
  <c r="T159" i="36"/>
  <c r="T139" i="36"/>
  <c r="T125" i="36"/>
  <c r="T155" i="36"/>
  <c r="T153" i="36"/>
  <c r="T124" i="36"/>
  <c r="T138" i="36"/>
  <c r="T137" i="36"/>
  <c r="T136" i="36"/>
  <c r="T135" i="36"/>
  <c r="T134" i="36"/>
  <c r="T133" i="36"/>
  <c r="T132" i="36"/>
  <c r="T131" i="36"/>
  <c r="T130" i="36"/>
  <c r="T129" i="36"/>
  <c r="T128" i="36"/>
  <c r="T127" i="36"/>
  <c r="T126" i="36"/>
  <c r="T123" i="36"/>
  <c r="T106" i="36"/>
  <c r="T105" i="36"/>
  <c r="T104" i="36"/>
  <c r="T103" i="36"/>
  <c r="T102" i="36"/>
  <c r="T101" i="36"/>
  <c r="T100" i="36"/>
  <c r="T97" i="36"/>
  <c r="T95" i="36"/>
  <c r="T94" i="36"/>
  <c r="T93" i="36"/>
  <c r="T92" i="36"/>
  <c r="T91" i="36"/>
  <c r="T90" i="36"/>
  <c r="T89" i="36"/>
  <c r="T88" i="36"/>
  <c r="T87" i="36"/>
  <c r="T86" i="36"/>
  <c r="T85" i="36"/>
  <c r="T84" i="36"/>
  <c r="T83" i="36"/>
  <c r="T82" i="36"/>
  <c r="T81" i="36"/>
  <c r="T80" i="36"/>
  <c r="T79" i="36"/>
  <c r="T76" i="36"/>
  <c r="T74" i="36"/>
  <c r="T73" i="36"/>
  <c r="T72" i="36"/>
  <c r="T71" i="36"/>
  <c r="T70" i="36"/>
  <c r="T69" i="36"/>
  <c r="T68" i="36"/>
  <c r="T122" i="36"/>
  <c r="T99" i="36"/>
  <c r="T78" i="36"/>
  <c r="T121" i="36"/>
  <c r="T120" i="36"/>
  <c r="T119" i="36"/>
  <c r="T118" i="36"/>
  <c r="T117" i="36"/>
  <c r="T116" i="36"/>
  <c r="T115" i="36"/>
  <c r="T114" i="36"/>
  <c r="T113" i="36"/>
  <c r="T112" i="36"/>
  <c r="T111" i="36"/>
  <c r="T110" i="36"/>
  <c r="T109" i="36"/>
  <c r="T108" i="36"/>
  <c r="T107" i="36"/>
  <c r="T98" i="36"/>
  <c r="T96" i="36"/>
  <c r="T77" i="36"/>
  <c r="T75" i="36"/>
  <c r="X155" i="36"/>
  <c r="X153" i="36"/>
  <c r="X160" i="36"/>
  <c r="X159" i="36"/>
  <c r="X139" i="36"/>
  <c r="X125" i="36"/>
  <c r="X164" i="36"/>
  <c r="X163" i="36"/>
  <c r="X162" i="36"/>
  <c r="X158" i="36"/>
  <c r="X157" i="36"/>
  <c r="X156" i="36"/>
  <c r="X154" i="36"/>
  <c r="X152" i="36"/>
  <c r="X151" i="36"/>
  <c r="X150" i="36"/>
  <c r="X149" i="36"/>
  <c r="X148" i="36"/>
  <c r="X147" i="36"/>
  <c r="X146" i="36"/>
  <c r="X144" i="36"/>
  <c r="X143" i="36"/>
  <c r="X140" i="36"/>
  <c r="X121" i="36"/>
  <c r="X120" i="36"/>
  <c r="X119" i="36"/>
  <c r="X118" i="36"/>
  <c r="X117" i="36"/>
  <c r="X116" i="36"/>
  <c r="X115" i="36"/>
  <c r="X114" i="36"/>
  <c r="X113" i="36"/>
  <c r="X112" i="36"/>
  <c r="X111" i="36"/>
  <c r="X110" i="36"/>
  <c r="X109" i="36"/>
  <c r="X108" i="36"/>
  <c r="X107" i="36"/>
  <c r="X124" i="36"/>
  <c r="X98" i="36"/>
  <c r="X96" i="36"/>
  <c r="X77" i="36"/>
  <c r="X75" i="36"/>
  <c r="X138" i="36"/>
  <c r="X137" i="36"/>
  <c r="X136" i="36"/>
  <c r="X135" i="36"/>
  <c r="X134" i="36"/>
  <c r="X133" i="36"/>
  <c r="X132" i="36"/>
  <c r="X131" i="36"/>
  <c r="X130" i="36"/>
  <c r="X129" i="36"/>
  <c r="X128" i="36"/>
  <c r="X127" i="36"/>
  <c r="X126" i="36"/>
  <c r="X123" i="36"/>
  <c r="X99" i="36"/>
  <c r="X78" i="36"/>
  <c r="X122" i="36"/>
  <c r="X106" i="36"/>
  <c r="X105" i="36"/>
  <c r="X104" i="36"/>
  <c r="X103" i="36"/>
  <c r="X102" i="36"/>
  <c r="X101" i="36"/>
  <c r="X100" i="36"/>
  <c r="X97" i="36"/>
  <c r="X95" i="36"/>
  <c r="X94" i="36"/>
  <c r="X93" i="36"/>
  <c r="X92" i="36"/>
  <c r="X91" i="36"/>
  <c r="X90" i="36"/>
  <c r="X89" i="36"/>
  <c r="X88" i="36"/>
  <c r="X87" i="36"/>
  <c r="X86" i="36"/>
  <c r="X85" i="36"/>
  <c r="X84" i="36"/>
  <c r="X83" i="36"/>
  <c r="X82" i="36"/>
  <c r="X81" i="36"/>
  <c r="X80" i="36"/>
  <c r="X79" i="36"/>
  <c r="X76" i="36"/>
  <c r="X74" i="36"/>
  <c r="X73" i="36"/>
  <c r="X72" i="36"/>
  <c r="X71" i="36"/>
  <c r="X70" i="36"/>
  <c r="X69" i="36"/>
  <c r="X68" i="36"/>
  <c r="X67" i="36"/>
  <c r="X66" i="36"/>
  <c r="X65" i="36"/>
  <c r="X64" i="36"/>
  <c r="X63" i="36"/>
  <c r="AA10" i="36"/>
  <c r="AB10" i="36" s="1"/>
  <c r="D11" i="36"/>
  <c r="L11" i="36"/>
  <c r="T11" i="36"/>
  <c r="C14" i="36"/>
  <c r="D14" i="36" s="1"/>
  <c r="G14" i="36"/>
  <c r="G36" i="36" s="1"/>
  <c r="K14" i="36"/>
  <c r="K36" i="36" s="1"/>
  <c r="L36" i="36" s="1"/>
  <c r="O14" i="36"/>
  <c r="O36" i="36" s="1"/>
  <c r="S14" i="36"/>
  <c r="S36" i="36" s="1"/>
  <c r="W14" i="36"/>
  <c r="W36" i="36" s="1"/>
  <c r="D15" i="36"/>
  <c r="L15" i="36"/>
  <c r="T15" i="36"/>
  <c r="D16" i="36"/>
  <c r="L16" i="36"/>
  <c r="T16" i="36"/>
  <c r="D17" i="36"/>
  <c r="L17" i="36"/>
  <c r="T17" i="36"/>
  <c r="D18" i="36"/>
  <c r="L18" i="36"/>
  <c r="T18" i="36"/>
  <c r="D19" i="36"/>
  <c r="L19" i="36"/>
  <c r="T19" i="36"/>
  <c r="AA20" i="36"/>
  <c r="AC20" i="36" s="1"/>
  <c r="D21" i="36"/>
  <c r="L21" i="36"/>
  <c r="T21" i="36"/>
  <c r="D22" i="36"/>
  <c r="L22" i="36"/>
  <c r="T22" i="36"/>
  <c r="D23" i="36"/>
  <c r="L23" i="36"/>
  <c r="T23" i="36"/>
  <c r="D24" i="36"/>
  <c r="L24" i="36"/>
  <c r="T24" i="36"/>
  <c r="D25" i="36"/>
  <c r="L25" i="36"/>
  <c r="T25" i="36"/>
  <c r="D26" i="36"/>
  <c r="L26" i="36"/>
  <c r="T26" i="36"/>
  <c r="D27" i="36"/>
  <c r="L27" i="36"/>
  <c r="T27" i="36"/>
  <c r="D28" i="36"/>
  <c r="L28" i="36"/>
  <c r="T28" i="36"/>
  <c r="D29" i="36"/>
  <c r="L29" i="36"/>
  <c r="T29" i="36"/>
  <c r="D30" i="36"/>
  <c r="L30" i="36"/>
  <c r="T30" i="36"/>
  <c r="D31" i="36"/>
  <c r="L31" i="36"/>
  <c r="T31" i="36"/>
  <c r="D32" i="36"/>
  <c r="L32" i="36"/>
  <c r="T32" i="36"/>
  <c r="D33" i="36"/>
  <c r="L33" i="36"/>
  <c r="T33" i="36"/>
  <c r="D37" i="36"/>
  <c r="L37" i="36"/>
  <c r="T37" i="36"/>
  <c r="D38" i="36"/>
  <c r="L38" i="36"/>
  <c r="T38" i="36"/>
  <c r="D39" i="36"/>
  <c r="L39" i="36"/>
  <c r="T39" i="36"/>
  <c r="AA40" i="36"/>
  <c r="AC40" i="36" s="1"/>
  <c r="D41" i="36"/>
  <c r="L41" i="36"/>
  <c r="T41" i="36"/>
  <c r="D42" i="36"/>
  <c r="L42" i="36"/>
  <c r="T42" i="36"/>
  <c r="D43" i="36"/>
  <c r="L43" i="36"/>
  <c r="T43" i="36"/>
  <c r="D44" i="36"/>
  <c r="L44" i="36"/>
  <c r="T44" i="36"/>
  <c r="D45" i="36"/>
  <c r="L45" i="36"/>
  <c r="T45" i="36"/>
  <c r="D46" i="36"/>
  <c r="L46" i="36"/>
  <c r="T46" i="36"/>
  <c r="D47" i="36"/>
  <c r="L47" i="36"/>
  <c r="T47" i="36"/>
  <c r="D48" i="36"/>
  <c r="L48" i="36"/>
  <c r="T48" i="36"/>
  <c r="D49" i="36"/>
  <c r="L49" i="36"/>
  <c r="T49" i="36"/>
  <c r="D50" i="36"/>
  <c r="L50" i="36"/>
  <c r="T50" i="36"/>
  <c r="D51" i="36"/>
  <c r="L51" i="36"/>
  <c r="T51" i="36"/>
  <c r="D52" i="36"/>
  <c r="L52" i="36"/>
  <c r="T52" i="36"/>
  <c r="D53" i="36"/>
  <c r="L53" i="36"/>
  <c r="T53" i="36"/>
  <c r="D54" i="36"/>
  <c r="L54" i="36"/>
  <c r="T54" i="36"/>
  <c r="D55" i="36"/>
  <c r="L55" i="36"/>
  <c r="T55" i="36"/>
  <c r="D56" i="36"/>
  <c r="T56" i="36"/>
  <c r="D57" i="36"/>
  <c r="T57" i="36"/>
  <c r="D58" i="36"/>
  <c r="T58" i="36"/>
  <c r="D59" i="36"/>
  <c r="T59" i="36"/>
  <c r="D60" i="36"/>
  <c r="T60" i="36"/>
  <c r="D61" i="36"/>
  <c r="T61" i="36"/>
  <c r="D62" i="36"/>
  <c r="T62" i="36"/>
  <c r="L63" i="36"/>
  <c r="L64" i="36"/>
  <c r="L65" i="36"/>
  <c r="L66" i="36"/>
  <c r="L67" i="36"/>
  <c r="J11" i="36"/>
  <c r="R11" i="36"/>
  <c r="Z11" i="36"/>
  <c r="F13" i="36"/>
  <c r="J13" i="36"/>
  <c r="N13" i="36"/>
  <c r="R13" i="36"/>
  <c r="V13" i="36"/>
  <c r="Z13" i="36"/>
  <c r="F14" i="36"/>
  <c r="J14" i="36"/>
  <c r="N14" i="36"/>
  <c r="V14" i="36"/>
  <c r="Z14" i="36"/>
  <c r="J15" i="36"/>
  <c r="R15" i="36"/>
  <c r="Z15" i="36"/>
  <c r="J16" i="36"/>
  <c r="R16" i="36"/>
  <c r="Z16" i="36"/>
  <c r="J17" i="36"/>
  <c r="R17" i="36"/>
  <c r="Z17" i="36"/>
  <c r="J18" i="36"/>
  <c r="R18" i="36"/>
  <c r="Z18" i="36"/>
  <c r="J19" i="36"/>
  <c r="R19" i="36"/>
  <c r="Z19" i="36"/>
  <c r="F20" i="36"/>
  <c r="J20" i="36"/>
  <c r="N20" i="36"/>
  <c r="R20" i="36"/>
  <c r="V20" i="36"/>
  <c r="Z20" i="36"/>
  <c r="J21" i="36"/>
  <c r="R21" i="36"/>
  <c r="Z21" i="36"/>
  <c r="J22" i="36"/>
  <c r="R22" i="36"/>
  <c r="Z22" i="36"/>
  <c r="J23" i="36"/>
  <c r="R23" i="36"/>
  <c r="Z23" i="36"/>
  <c r="J24" i="36"/>
  <c r="R24" i="36"/>
  <c r="Z24" i="36"/>
  <c r="J25" i="36"/>
  <c r="R25" i="36"/>
  <c r="Z25" i="36"/>
  <c r="J26" i="36"/>
  <c r="R26" i="36"/>
  <c r="Z26" i="36"/>
  <c r="J27" i="36"/>
  <c r="R27" i="36"/>
  <c r="Z27" i="36"/>
  <c r="J28" i="36"/>
  <c r="R28" i="36"/>
  <c r="Z28" i="36"/>
  <c r="J29" i="36"/>
  <c r="R29" i="36"/>
  <c r="Z29" i="36"/>
  <c r="J30" i="36"/>
  <c r="R30" i="36"/>
  <c r="Z30" i="36"/>
  <c r="J31" i="36"/>
  <c r="R31" i="36"/>
  <c r="Z31" i="36"/>
  <c r="J32" i="36"/>
  <c r="R32" i="36"/>
  <c r="Z32" i="36"/>
  <c r="J33" i="36"/>
  <c r="R33" i="36"/>
  <c r="Z33" i="36"/>
  <c r="F34" i="36"/>
  <c r="J34" i="36"/>
  <c r="N34" i="36"/>
  <c r="R34" i="36"/>
  <c r="V34" i="36"/>
  <c r="Z34" i="36"/>
  <c r="F35" i="36"/>
  <c r="J35" i="36"/>
  <c r="N35" i="36"/>
  <c r="R35" i="36"/>
  <c r="V35" i="36"/>
  <c r="Z35" i="36"/>
  <c r="J36" i="36"/>
  <c r="N36" i="36"/>
  <c r="Z36" i="36"/>
  <c r="J37" i="36"/>
  <c r="R37" i="36"/>
  <c r="Z37" i="36"/>
  <c r="J38" i="36"/>
  <c r="R38" i="36"/>
  <c r="Z38" i="36"/>
  <c r="J39" i="36"/>
  <c r="R39" i="36"/>
  <c r="Z39" i="36"/>
  <c r="F40" i="36"/>
  <c r="J40" i="36"/>
  <c r="N40" i="36"/>
  <c r="R40" i="36"/>
  <c r="V40" i="36"/>
  <c r="Z40" i="36"/>
  <c r="J41" i="36"/>
  <c r="R41" i="36"/>
  <c r="Z41" i="36"/>
  <c r="J42" i="36"/>
  <c r="R42" i="36"/>
  <c r="Z42" i="36"/>
  <c r="J43" i="36"/>
  <c r="R43" i="36"/>
  <c r="Z43" i="36"/>
  <c r="J44" i="36"/>
  <c r="R44" i="36"/>
  <c r="Z44" i="36"/>
  <c r="J45" i="36"/>
  <c r="R45" i="36"/>
  <c r="Z45" i="36"/>
  <c r="J46" i="36"/>
  <c r="R46" i="36"/>
  <c r="Z46" i="36"/>
  <c r="J47" i="36"/>
  <c r="R47" i="36"/>
  <c r="Z47" i="36"/>
  <c r="J48" i="36"/>
  <c r="R48" i="36"/>
  <c r="Z48" i="36"/>
  <c r="J49" i="36"/>
  <c r="R49" i="36"/>
  <c r="Z49" i="36"/>
  <c r="J50" i="36"/>
  <c r="R50" i="36"/>
  <c r="Z50" i="36"/>
  <c r="J51" i="36"/>
  <c r="R51" i="36"/>
  <c r="Z51" i="36"/>
  <c r="J52" i="36"/>
  <c r="R52" i="36"/>
  <c r="Z52" i="36"/>
  <c r="J53" i="36"/>
  <c r="R53" i="36"/>
  <c r="Z53" i="36"/>
  <c r="J54" i="36"/>
  <c r="R54" i="36"/>
  <c r="Z54" i="36"/>
  <c r="J55" i="36"/>
  <c r="R55" i="36"/>
  <c r="P56" i="36"/>
  <c r="P57" i="36"/>
  <c r="P58" i="36"/>
  <c r="P59" i="36"/>
  <c r="P60" i="36"/>
  <c r="P61" i="36"/>
  <c r="P62" i="36"/>
  <c r="D63" i="36"/>
  <c r="D64" i="36"/>
  <c r="D65" i="36"/>
  <c r="D66" i="36"/>
  <c r="D67" i="36"/>
  <c r="D68" i="36"/>
  <c r="AA139" i="36"/>
  <c r="AC139" i="36" s="1"/>
  <c r="AA35" i="35"/>
  <c r="AC35" i="35" s="1"/>
  <c r="F164" i="35"/>
  <c r="F163" i="35"/>
  <c r="F162" i="35"/>
  <c r="F158" i="35"/>
  <c r="F157" i="35"/>
  <c r="F156" i="35"/>
  <c r="F154" i="35"/>
  <c r="F152" i="35"/>
  <c r="F151" i="35"/>
  <c r="F150" i="35"/>
  <c r="F149" i="35"/>
  <c r="F148" i="35"/>
  <c r="F147" i="35"/>
  <c r="F146" i="35"/>
  <c r="F144" i="35"/>
  <c r="F143" i="35"/>
  <c r="F140" i="35"/>
  <c r="F138" i="35"/>
  <c r="F137" i="35"/>
  <c r="F136" i="35"/>
  <c r="F135" i="35"/>
  <c r="F134" i="35"/>
  <c r="F133" i="35"/>
  <c r="F132" i="35"/>
  <c r="F131" i="35"/>
  <c r="F130" i="35"/>
  <c r="F129" i="35"/>
  <c r="F128" i="35"/>
  <c r="F127" i="35"/>
  <c r="F126" i="35"/>
  <c r="F123" i="35"/>
  <c r="F121" i="35"/>
  <c r="F120" i="35"/>
  <c r="F119" i="35"/>
  <c r="F118" i="35"/>
  <c r="F117" i="35"/>
  <c r="F116" i="35"/>
  <c r="F115" i="35"/>
  <c r="F114" i="35"/>
  <c r="F113" i="35"/>
  <c r="F112" i="35"/>
  <c r="F111" i="35"/>
  <c r="F110" i="35"/>
  <c r="F109" i="35"/>
  <c r="F108" i="35"/>
  <c r="F107" i="35"/>
  <c r="F160" i="35"/>
  <c r="F159" i="35"/>
  <c r="F155" i="35"/>
  <c r="F153" i="35"/>
  <c r="F139" i="35"/>
  <c r="F125" i="35"/>
  <c r="F124" i="35"/>
  <c r="F122" i="35"/>
  <c r="F106" i="35"/>
  <c r="F105" i="35"/>
  <c r="F104" i="35"/>
  <c r="F103" i="35"/>
  <c r="F102" i="35"/>
  <c r="F101" i="35"/>
  <c r="F100" i="35"/>
  <c r="F97" i="35"/>
  <c r="F95" i="35"/>
  <c r="F94" i="35"/>
  <c r="F93" i="35"/>
  <c r="F92" i="35"/>
  <c r="F91" i="35"/>
  <c r="F90" i="35"/>
  <c r="F89" i="35"/>
  <c r="F88" i="35"/>
  <c r="F87" i="35"/>
  <c r="F86" i="35"/>
  <c r="F85" i="35"/>
  <c r="F84" i="35"/>
  <c r="F83" i="35"/>
  <c r="F82" i="35"/>
  <c r="F81" i="35"/>
  <c r="F80" i="35"/>
  <c r="F79" i="35"/>
  <c r="F76" i="35"/>
  <c r="F74" i="35"/>
  <c r="F73" i="35"/>
  <c r="F72" i="35"/>
  <c r="F71" i="35"/>
  <c r="F70" i="35"/>
  <c r="F69" i="35"/>
  <c r="F68" i="35"/>
  <c r="F67" i="35"/>
  <c r="F66" i="35"/>
  <c r="F65" i="35"/>
  <c r="F64" i="35"/>
  <c r="F63" i="35"/>
  <c r="F62" i="35"/>
  <c r="F61" i="35"/>
  <c r="F60" i="35"/>
  <c r="F59" i="35"/>
  <c r="F58" i="35"/>
  <c r="F57" i="35"/>
  <c r="F56" i="35"/>
  <c r="F55" i="35"/>
  <c r="F54" i="35"/>
  <c r="F53" i="35"/>
  <c r="F52" i="35"/>
  <c r="F51" i="35"/>
  <c r="F50" i="35"/>
  <c r="F99" i="35"/>
  <c r="F98" i="35"/>
  <c r="F96" i="35"/>
  <c r="F78" i="35"/>
  <c r="F77" i="35"/>
  <c r="F75" i="35"/>
  <c r="F40" i="35"/>
  <c r="F35" i="35"/>
  <c r="F34" i="35"/>
  <c r="J155" i="35"/>
  <c r="J153" i="35"/>
  <c r="J124" i="35"/>
  <c r="J122" i="35"/>
  <c r="J164" i="35"/>
  <c r="J163" i="35"/>
  <c r="J162" i="35"/>
  <c r="J160" i="35"/>
  <c r="J159" i="35"/>
  <c r="J158" i="35"/>
  <c r="J157" i="35"/>
  <c r="J156" i="35"/>
  <c r="J154" i="35"/>
  <c r="J152" i="35"/>
  <c r="J151" i="35"/>
  <c r="J150" i="35"/>
  <c r="J149" i="35"/>
  <c r="J148" i="35"/>
  <c r="J147" i="35"/>
  <c r="J146" i="35"/>
  <c r="J144" i="35"/>
  <c r="J143" i="35"/>
  <c r="J140" i="35"/>
  <c r="J139" i="35"/>
  <c r="J138" i="35"/>
  <c r="J137" i="35"/>
  <c r="J136" i="35"/>
  <c r="J135" i="35"/>
  <c r="J134" i="35"/>
  <c r="J133" i="35"/>
  <c r="J132" i="35"/>
  <c r="J131" i="35"/>
  <c r="J130" i="35"/>
  <c r="J129" i="35"/>
  <c r="J128" i="35"/>
  <c r="J127" i="35"/>
  <c r="J126" i="35"/>
  <c r="J125" i="35"/>
  <c r="J123" i="35"/>
  <c r="J121" i="35"/>
  <c r="J120" i="35"/>
  <c r="J119" i="35"/>
  <c r="J118" i="35"/>
  <c r="J117" i="35"/>
  <c r="J116" i="35"/>
  <c r="J115" i="35"/>
  <c r="J114" i="35"/>
  <c r="J113" i="35"/>
  <c r="J112" i="35"/>
  <c r="J111" i="35"/>
  <c r="J110" i="35"/>
  <c r="J109" i="35"/>
  <c r="J108" i="35"/>
  <c r="J107" i="35"/>
  <c r="J98" i="35"/>
  <c r="J96" i="35"/>
  <c r="J77" i="35"/>
  <c r="J75" i="35"/>
  <c r="J106" i="35"/>
  <c r="J105" i="35"/>
  <c r="J104" i="35"/>
  <c r="J103" i="35"/>
  <c r="J102" i="35"/>
  <c r="J101" i="35"/>
  <c r="J100" i="35"/>
  <c r="J99" i="35"/>
  <c r="J97" i="35"/>
  <c r="J95" i="35"/>
  <c r="J94" i="35"/>
  <c r="J93" i="35"/>
  <c r="J92" i="35"/>
  <c r="J91" i="35"/>
  <c r="J90" i="35"/>
  <c r="J89" i="35"/>
  <c r="J88" i="35"/>
  <c r="J87" i="35"/>
  <c r="J86" i="35"/>
  <c r="J85" i="35"/>
  <c r="J84" i="35"/>
  <c r="J83" i="35"/>
  <c r="J82" i="35"/>
  <c r="J81" i="35"/>
  <c r="J80" i="35"/>
  <c r="J79" i="35"/>
  <c r="J78" i="35"/>
  <c r="J76" i="35"/>
  <c r="J74" i="35"/>
  <c r="J73" i="35"/>
  <c r="J72" i="35"/>
  <c r="J71" i="35"/>
  <c r="J70" i="35"/>
  <c r="J69" i="35"/>
  <c r="J68" i="35"/>
  <c r="J67" i="35"/>
  <c r="J66" i="35"/>
  <c r="J65" i="35"/>
  <c r="J64" i="35"/>
  <c r="J63" i="35"/>
  <c r="J62" i="35"/>
  <c r="J61" i="35"/>
  <c r="J60" i="35"/>
  <c r="J59" i="35"/>
  <c r="J58" i="35"/>
  <c r="J57" i="35"/>
  <c r="J56" i="35"/>
  <c r="J55" i="35"/>
  <c r="J54" i="35"/>
  <c r="J53" i="35"/>
  <c r="J52" i="35"/>
  <c r="J51" i="35"/>
  <c r="J50" i="35"/>
  <c r="J49" i="35"/>
  <c r="J48" i="35"/>
  <c r="J47" i="35"/>
  <c r="J46" i="35"/>
  <c r="J45" i="35"/>
  <c r="J44" i="35"/>
  <c r="J43" i="35"/>
  <c r="J42" i="35"/>
  <c r="J41" i="35"/>
  <c r="J40" i="35"/>
  <c r="J39" i="35"/>
  <c r="J38" i="35"/>
  <c r="J37" i="35"/>
  <c r="J35" i="35"/>
  <c r="J34" i="35"/>
  <c r="J33" i="35"/>
  <c r="J32" i="35"/>
  <c r="J31" i="35"/>
  <c r="J30" i="35"/>
  <c r="J29" i="35"/>
  <c r="J28" i="35"/>
  <c r="J27" i="35"/>
  <c r="J26" i="35"/>
  <c r="J25" i="35"/>
  <c r="J24" i="35"/>
  <c r="N164" i="35"/>
  <c r="N163" i="35"/>
  <c r="N162" i="35"/>
  <c r="N158" i="35"/>
  <c r="N157" i="35"/>
  <c r="N156" i="35"/>
  <c r="N154" i="35"/>
  <c r="N152" i="35"/>
  <c r="N151" i="35"/>
  <c r="N150" i="35"/>
  <c r="N149" i="35"/>
  <c r="N148" i="35"/>
  <c r="N147" i="35"/>
  <c r="N146" i="35"/>
  <c r="N144" i="35"/>
  <c r="N143" i="35"/>
  <c r="N140" i="35"/>
  <c r="N138" i="35"/>
  <c r="N137" i="35"/>
  <c r="N136" i="35"/>
  <c r="N135" i="35"/>
  <c r="N134" i="35"/>
  <c r="N133" i="35"/>
  <c r="N132" i="35"/>
  <c r="N131" i="35"/>
  <c r="N130" i="35"/>
  <c r="N129" i="35"/>
  <c r="N128" i="35"/>
  <c r="N127" i="35"/>
  <c r="N126" i="35"/>
  <c r="N123" i="35"/>
  <c r="N121" i="35"/>
  <c r="N120" i="35"/>
  <c r="N119" i="35"/>
  <c r="N118" i="35"/>
  <c r="N117" i="35"/>
  <c r="N116" i="35"/>
  <c r="N115" i="35"/>
  <c r="N114" i="35"/>
  <c r="N113" i="35"/>
  <c r="N112" i="35"/>
  <c r="N111" i="35"/>
  <c r="N110" i="35"/>
  <c r="N109" i="35"/>
  <c r="N108" i="35"/>
  <c r="N107" i="35"/>
  <c r="N160" i="35"/>
  <c r="N159" i="35"/>
  <c r="N155" i="35"/>
  <c r="N153" i="35"/>
  <c r="N139" i="35"/>
  <c r="N125" i="35"/>
  <c r="N124" i="35"/>
  <c r="N122" i="35"/>
  <c r="N106" i="35"/>
  <c r="N105" i="35"/>
  <c r="N104" i="35"/>
  <c r="N103" i="35"/>
  <c r="N102" i="35"/>
  <c r="N101" i="35"/>
  <c r="N100" i="35"/>
  <c r="N97" i="35"/>
  <c r="N95" i="35"/>
  <c r="N94" i="35"/>
  <c r="N93" i="35"/>
  <c r="N92" i="35"/>
  <c r="N91" i="35"/>
  <c r="N90" i="35"/>
  <c r="N89" i="35"/>
  <c r="N88" i="35"/>
  <c r="N87" i="35"/>
  <c r="N86" i="35"/>
  <c r="N85" i="35"/>
  <c r="N84" i="35"/>
  <c r="N83" i="35"/>
  <c r="N82" i="35"/>
  <c r="N81" i="35"/>
  <c r="N80" i="35"/>
  <c r="N79" i="35"/>
  <c r="N76" i="35"/>
  <c r="N74" i="35"/>
  <c r="N73" i="35"/>
  <c r="N72" i="35"/>
  <c r="N71" i="35"/>
  <c r="N70" i="35"/>
  <c r="N69" i="35"/>
  <c r="N68" i="35"/>
  <c r="N67" i="35"/>
  <c r="N66" i="35"/>
  <c r="N65" i="35"/>
  <c r="N64" i="35"/>
  <c r="N63" i="35"/>
  <c r="N62" i="35"/>
  <c r="N61" i="35"/>
  <c r="N60" i="35"/>
  <c r="N59" i="35"/>
  <c r="N58" i="35"/>
  <c r="N57" i="35"/>
  <c r="N56" i="35"/>
  <c r="N55" i="35"/>
  <c r="N54" i="35"/>
  <c r="N53" i="35"/>
  <c r="N52" i="35"/>
  <c r="N51" i="35"/>
  <c r="N50" i="35"/>
  <c r="N99" i="35"/>
  <c r="N98" i="35"/>
  <c r="N96" i="35"/>
  <c r="N78" i="35"/>
  <c r="N77" i="35"/>
  <c r="N75" i="35"/>
  <c r="N40" i="35"/>
  <c r="N35" i="35"/>
  <c r="N34" i="35"/>
  <c r="R155" i="35"/>
  <c r="R153" i="35"/>
  <c r="R124" i="35"/>
  <c r="R122" i="35"/>
  <c r="R164" i="35"/>
  <c r="R163" i="35"/>
  <c r="R162" i="35"/>
  <c r="R160" i="35"/>
  <c r="R159" i="35"/>
  <c r="R158" i="35"/>
  <c r="R157" i="35"/>
  <c r="R156" i="35"/>
  <c r="R154" i="35"/>
  <c r="R152" i="35"/>
  <c r="R151" i="35"/>
  <c r="R150" i="35"/>
  <c r="R149" i="35"/>
  <c r="R148" i="35"/>
  <c r="R147" i="35"/>
  <c r="R146" i="35"/>
  <c r="R144" i="35"/>
  <c r="R143" i="35"/>
  <c r="R140" i="35"/>
  <c r="R139" i="35"/>
  <c r="R138" i="35"/>
  <c r="R137" i="35"/>
  <c r="R136" i="35"/>
  <c r="R135" i="35"/>
  <c r="R134" i="35"/>
  <c r="R133" i="35"/>
  <c r="R132" i="35"/>
  <c r="R131" i="35"/>
  <c r="R130" i="35"/>
  <c r="R129" i="35"/>
  <c r="R128" i="35"/>
  <c r="R127" i="35"/>
  <c r="R126" i="35"/>
  <c r="R125" i="35"/>
  <c r="R123" i="35"/>
  <c r="R121" i="35"/>
  <c r="R120" i="35"/>
  <c r="R119" i="35"/>
  <c r="R118" i="35"/>
  <c r="R117" i="35"/>
  <c r="R116" i="35"/>
  <c r="R115" i="35"/>
  <c r="R114" i="35"/>
  <c r="R113" i="35"/>
  <c r="R112" i="35"/>
  <c r="R111" i="35"/>
  <c r="R110" i="35"/>
  <c r="R109" i="35"/>
  <c r="R108" i="35"/>
  <c r="R107" i="35"/>
  <c r="R98" i="35"/>
  <c r="R96" i="35"/>
  <c r="R77" i="35"/>
  <c r="R75" i="35"/>
  <c r="R106" i="35"/>
  <c r="R105" i="35"/>
  <c r="R104" i="35"/>
  <c r="R103" i="35"/>
  <c r="R102" i="35"/>
  <c r="R101" i="35"/>
  <c r="R100" i="35"/>
  <c r="R99" i="35"/>
  <c r="R97" i="35"/>
  <c r="R95" i="35"/>
  <c r="R94" i="35"/>
  <c r="R93" i="35"/>
  <c r="R92" i="35"/>
  <c r="R91" i="35"/>
  <c r="R90" i="35"/>
  <c r="R89" i="35"/>
  <c r="R88" i="35"/>
  <c r="R87" i="35"/>
  <c r="R86" i="35"/>
  <c r="R85" i="35"/>
  <c r="R84" i="35"/>
  <c r="R83" i="35"/>
  <c r="R82" i="35"/>
  <c r="R81" i="35"/>
  <c r="R80" i="35"/>
  <c r="R79" i="35"/>
  <c r="R78" i="35"/>
  <c r="R76" i="35"/>
  <c r="R74" i="35"/>
  <c r="R73" i="35"/>
  <c r="R72" i="35"/>
  <c r="R71" i="35"/>
  <c r="R70" i="35"/>
  <c r="R69" i="35"/>
  <c r="R68" i="35"/>
  <c r="R67" i="35"/>
  <c r="R66" i="35"/>
  <c r="R65" i="35"/>
  <c r="R64" i="35"/>
  <c r="R63" i="35"/>
  <c r="R62" i="35"/>
  <c r="R61" i="35"/>
  <c r="R60" i="35"/>
  <c r="R59" i="35"/>
  <c r="R58" i="35"/>
  <c r="R57" i="35"/>
  <c r="R56" i="35"/>
  <c r="R55" i="35"/>
  <c r="R54" i="35"/>
  <c r="R53" i="35"/>
  <c r="R52" i="35"/>
  <c r="R51" i="35"/>
  <c r="R50" i="35"/>
  <c r="R49" i="35"/>
  <c r="R48" i="35"/>
  <c r="R47" i="35"/>
  <c r="R46" i="35"/>
  <c r="R45" i="35"/>
  <c r="R44" i="35"/>
  <c r="R43" i="35"/>
  <c r="R42" i="35"/>
  <c r="R41" i="35"/>
  <c r="R40" i="35"/>
  <c r="R39" i="35"/>
  <c r="R38" i="35"/>
  <c r="R37" i="35"/>
  <c r="R35" i="35"/>
  <c r="R34" i="35"/>
  <c r="R33" i="35"/>
  <c r="R32" i="35"/>
  <c r="R31" i="35"/>
  <c r="R30" i="35"/>
  <c r="R29" i="35"/>
  <c r="R28" i="35"/>
  <c r="R27" i="35"/>
  <c r="R26" i="35"/>
  <c r="R25" i="35"/>
  <c r="R24" i="35"/>
  <c r="V164" i="35"/>
  <c r="V163" i="35"/>
  <c r="V162" i="35"/>
  <c r="V158" i="35"/>
  <c r="V157" i="35"/>
  <c r="V156" i="35"/>
  <c r="V154" i="35"/>
  <c r="V152" i="35"/>
  <c r="V151" i="35"/>
  <c r="V150" i="35"/>
  <c r="V149" i="35"/>
  <c r="V148" i="35"/>
  <c r="V147" i="35"/>
  <c r="V146" i="35"/>
  <c r="V144" i="35"/>
  <c r="V143" i="35"/>
  <c r="V140" i="35"/>
  <c r="V138" i="35"/>
  <c r="V137" i="35"/>
  <c r="V136" i="35"/>
  <c r="V135" i="35"/>
  <c r="V134" i="35"/>
  <c r="V133" i="35"/>
  <c r="V132" i="35"/>
  <c r="V131" i="35"/>
  <c r="V130" i="35"/>
  <c r="V129" i="35"/>
  <c r="V128" i="35"/>
  <c r="V127" i="35"/>
  <c r="V126" i="35"/>
  <c r="V123" i="35"/>
  <c r="V121" i="35"/>
  <c r="V120" i="35"/>
  <c r="V119" i="35"/>
  <c r="V118" i="35"/>
  <c r="V117" i="35"/>
  <c r="V116" i="35"/>
  <c r="V115" i="35"/>
  <c r="V114" i="35"/>
  <c r="V113" i="35"/>
  <c r="V112" i="35"/>
  <c r="V111" i="35"/>
  <c r="V110" i="35"/>
  <c r="V109" i="35"/>
  <c r="V108" i="35"/>
  <c r="V107" i="35"/>
  <c r="V160" i="35"/>
  <c r="V159" i="35"/>
  <c r="V155" i="35"/>
  <c r="V153" i="35"/>
  <c r="V139" i="35"/>
  <c r="V125" i="35"/>
  <c r="V124" i="35"/>
  <c r="V122" i="35"/>
  <c r="V106" i="35"/>
  <c r="V105" i="35"/>
  <c r="V104" i="35"/>
  <c r="V103" i="35"/>
  <c r="V102" i="35"/>
  <c r="V101" i="35"/>
  <c r="V100" i="35"/>
  <c r="V97" i="35"/>
  <c r="V95" i="35"/>
  <c r="V94" i="35"/>
  <c r="V93" i="35"/>
  <c r="V92" i="35"/>
  <c r="V91" i="35"/>
  <c r="V90" i="35"/>
  <c r="V89" i="35"/>
  <c r="V88" i="35"/>
  <c r="V87" i="35"/>
  <c r="V86" i="35"/>
  <c r="V85" i="35"/>
  <c r="V84" i="35"/>
  <c r="V83" i="35"/>
  <c r="V82" i="35"/>
  <c r="V81" i="35"/>
  <c r="V80" i="35"/>
  <c r="V79" i="35"/>
  <c r="V76" i="35"/>
  <c r="V74" i="35"/>
  <c r="V73" i="35"/>
  <c r="V72" i="35"/>
  <c r="V71" i="35"/>
  <c r="V70" i="35"/>
  <c r="V69" i="35"/>
  <c r="V68" i="35"/>
  <c r="V67" i="35"/>
  <c r="V66" i="35"/>
  <c r="V65" i="35"/>
  <c r="V64" i="35"/>
  <c r="V63" i="35"/>
  <c r="V62" i="35"/>
  <c r="V61" i="35"/>
  <c r="V60" i="35"/>
  <c r="V59" i="35"/>
  <c r="V58" i="35"/>
  <c r="V57" i="35"/>
  <c r="V56" i="35"/>
  <c r="V55" i="35"/>
  <c r="V54" i="35"/>
  <c r="V53" i="35"/>
  <c r="V52" i="35"/>
  <c r="V51" i="35"/>
  <c r="V50" i="35"/>
  <c r="V49" i="35"/>
  <c r="V99" i="35"/>
  <c r="V98" i="35"/>
  <c r="V96" i="35"/>
  <c r="V78" i="35"/>
  <c r="V77" i="35"/>
  <c r="V75" i="35"/>
  <c r="V40" i="35"/>
  <c r="V35" i="35"/>
  <c r="V34" i="35"/>
  <c r="Z155" i="35"/>
  <c r="Z153" i="35"/>
  <c r="Z124" i="35"/>
  <c r="Z122" i="35"/>
  <c r="Z164" i="35"/>
  <c r="Z163" i="35"/>
  <c r="Z162" i="35"/>
  <c r="Z160" i="35"/>
  <c r="Z159" i="35"/>
  <c r="Z158" i="35"/>
  <c r="Z157" i="35"/>
  <c r="Z156" i="35"/>
  <c r="Z154" i="35"/>
  <c r="Z152" i="35"/>
  <c r="Z151" i="35"/>
  <c r="Z150" i="35"/>
  <c r="Z149" i="35"/>
  <c r="Z148" i="35"/>
  <c r="Z147" i="35"/>
  <c r="Z146" i="35"/>
  <c r="Z144" i="35"/>
  <c r="Z143" i="35"/>
  <c r="Z140" i="35"/>
  <c r="Z139" i="35"/>
  <c r="Z138" i="35"/>
  <c r="Z137" i="35"/>
  <c r="Z136" i="35"/>
  <c r="Z135" i="35"/>
  <c r="Z134" i="35"/>
  <c r="Z133" i="35"/>
  <c r="Z132" i="35"/>
  <c r="Z131" i="35"/>
  <c r="Z130" i="35"/>
  <c r="Z129" i="35"/>
  <c r="Z128" i="35"/>
  <c r="Z127" i="35"/>
  <c r="Z126" i="35"/>
  <c r="Z125" i="35"/>
  <c r="Z123" i="35"/>
  <c r="Z121" i="35"/>
  <c r="Z120" i="35"/>
  <c r="Z119" i="35"/>
  <c r="Z118" i="35"/>
  <c r="Z117" i="35"/>
  <c r="Z116" i="35"/>
  <c r="Z115" i="35"/>
  <c r="Z114" i="35"/>
  <c r="Z113" i="35"/>
  <c r="Z112" i="35"/>
  <c r="Z111" i="35"/>
  <c r="Z110" i="35"/>
  <c r="Z109" i="35"/>
  <c r="Z108" i="35"/>
  <c r="Z107" i="35"/>
  <c r="Z98" i="35"/>
  <c r="Z96" i="35"/>
  <c r="Z77" i="35"/>
  <c r="Z75" i="35"/>
  <c r="Z106" i="35"/>
  <c r="Z105" i="35"/>
  <c r="Z104" i="35"/>
  <c r="Z103" i="35"/>
  <c r="Z102" i="35"/>
  <c r="Z101" i="35"/>
  <c r="Z100" i="35"/>
  <c r="Z99" i="35"/>
  <c r="Z97" i="35"/>
  <c r="Z95" i="35"/>
  <c r="Z94" i="35"/>
  <c r="Z93" i="35"/>
  <c r="Z92" i="35"/>
  <c r="Z91" i="35"/>
  <c r="Z90" i="35"/>
  <c r="Z89" i="35"/>
  <c r="Z88" i="35"/>
  <c r="Z87" i="35"/>
  <c r="Z86" i="35"/>
  <c r="Z85" i="35"/>
  <c r="Z84" i="35"/>
  <c r="Z83" i="35"/>
  <c r="Z82" i="35"/>
  <c r="Z81" i="35"/>
  <c r="Z80" i="35"/>
  <c r="Z79" i="35"/>
  <c r="Z78" i="35"/>
  <c r="Z76" i="35"/>
  <c r="Z74" i="35"/>
  <c r="Z73" i="35"/>
  <c r="Z72" i="35"/>
  <c r="Z71" i="35"/>
  <c r="Z70" i="35"/>
  <c r="Z69" i="35"/>
  <c r="Z68" i="35"/>
  <c r="Z67" i="35"/>
  <c r="Z66" i="35"/>
  <c r="Z65" i="35"/>
  <c r="Z64" i="35"/>
  <c r="Z63" i="35"/>
  <c r="Z62" i="35"/>
  <c r="Z61" i="35"/>
  <c r="Z60" i="35"/>
  <c r="Z59" i="35"/>
  <c r="Z58" i="35"/>
  <c r="Z57" i="35"/>
  <c r="Z56" i="35"/>
  <c r="Z55" i="35"/>
  <c r="Z54" i="35"/>
  <c r="Z53" i="35"/>
  <c r="Z52" i="35"/>
  <c r="Z51" i="35"/>
  <c r="Z50" i="35"/>
  <c r="Z49" i="35"/>
  <c r="Z48" i="35"/>
  <c r="Z47" i="35"/>
  <c r="Z46" i="35"/>
  <c r="Z45" i="35"/>
  <c r="Z44" i="35"/>
  <c r="Z43" i="35"/>
  <c r="Z42" i="35"/>
  <c r="Z41" i="35"/>
  <c r="Z40" i="35"/>
  <c r="Z39" i="35"/>
  <c r="Z38" i="35"/>
  <c r="Z37" i="35"/>
  <c r="Z35" i="35"/>
  <c r="Z34" i="35"/>
  <c r="Z33" i="35"/>
  <c r="Z32" i="35"/>
  <c r="Z31" i="35"/>
  <c r="Z30" i="35"/>
  <c r="Z29" i="35"/>
  <c r="Z28" i="35"/>
  <c r="Z27" i="35"/>
  <c r="Z26" i="35"/>
  <c r="Z25" i="35"/>
  <c r="Z24" i="35"/>
  <c r="AC3" i="35"/>
  <c r="H11" i="35"/>
  <c r="P11" i="35"/>
  <c r="X11" i="35"/>
  <c r="E14" i="35"/>
  <c r="I14" i="35"/>
  <c r="M14" i="35"/>
  <c r="Q14" i="35"/>
  <c r="U14" i="35"/>
  <c r="Y14" i="35"/>
  <c r="H15" i="35"/>
  <c r="P15" i="35"/>
  <c r="X15" i="35"/>
  <c r="H16" i="35"/>
  <c r="P16" i="35"/>
  <c r="X16" i="35"/>
  <c r="H17" i="35"/>
  <c r="P17" i="35"/>
  <c r="X17" i="35"/>
  <c r="H18" i="35"/>
  <c r="P18" i="35"/>
  <c r="X18" i="35"/>
  <c r="H19" i="35"/>
  <c r="P19" i="35"/>
  <c r="X19" i="35"/>
  <c r="H21" i="35"/>
  <c r="P21" i="35"/>
  <c r="X21" i="35"/>
  <c r="H22" i="35"/>
  <c r="P22" i="35"/>
  <c r="X22" i="35"/>
  <c r="H23" i="35"/>
  <c r="P23" i="35"/>
  <c r="X23" i="35"/>
  <c r="L24" i="35"/>
  <c r="V24" i="35"/>
  <c r="L25" i="35"/>
  <c r="V25" i="35"/>
  <c r="L26" i="35"/>
  <c r="V26" i="35"/>
  <c r="L27" i="35"/>
  <c r="V27" i="35"/>
  <c r="L28" i="35"/>
  <c r="V28" i="35"/>
  <c r="L29" i="35"/>
  <c r="V29" i="35"/>
  <c r="L30" i="35"/>
  <c r="V30" i="35"/>
  <c r="L31" i="35"/>
  <c r="V31" i="35"/>
  <c r="L32" i="35"/>
  <c r="V32" i="35"/>
  <c r="L33" i="35"/>
  <c r="V33" i="35"/>
  <c r="L34" i="35"/>
  <c r="P35" i="35"/>
  <c r="D37" i="35"/>
  <c r="N37" i="35"/>
  <c r="X37" i="35"/>
  <c r="D38" i="35"/>
  <c r="N38" i="35"/>
  <c r="X38" i="35"/>
  <c r="D39" i="35"/>
  <c r="N39" i="35"/>
  <c r="X39" i="35"/>
  <c r="H40" i="35"/>
  <c r="X40" i="35"/>
  <c r="L41" i="35"/>
  <c r="V41" i="35"/>
  <c r="L42" i="35"/>
  <c r="V42" i="35"/>
  <c r="L43" i="35"/>
  <c r="V43" i="35"/>
  <c r="L44" i="35"/>
  <c r="V44" i="35"/>
  <c r="L45" i="35"/>
  <c r="V45" i="35"/>
  <c r="L46" i="35"/>
  <c r="V46" i="35"/>
  <c r="L47" i="35"/>
  <c r="V47" i="35"/>
  <c r="L48" i="35"/>
  <c r="V48" i="35"/>
  <c r="L49" i="35"/>
  <c r="X49" i="35"/>
  <c r="H50" i="35"/>
  <c r="X50" i="35"/>
  <c r="H51" i="35"/>
  <c r="X51" i="35"/>
  <c r="H52" i="35"/>
  <c r="D76" i="35"/>
  <c r="H77" i="35"/>
  <c r="AB3" i="35"/>
  <c r="AB4" i="35"/>
  <c r="AB5" i="35"/>
  <c r="AB6" i="35"/>
  <c r="AB7" i="35"/>
  <c r="AB8" i="35"/>
  <c r="AB9" i="35"/>
  <c r="D10" i="35"/>
  <c r="H10" i="35"/>
  <c r="L10" i="35"/>
  <c r="P10" i="35"/>
  <c r="T10" i="35"/>
  <c r="X10" i="35"/>
  <c r="F11" i="35"/>
  <c r="N11" i="35"/>
  <c r="V11" i="35"/>
  <c r="D13" i="35"/>
  <c r="H13" i="35"/>
  <c r="L13" i="35"/>
  <c r="P13" i="35"/>
  <c r="T13" i="35"/>
  <c r="X13" i="35"/>
  <c r="F15" i="35"/>
  <c r="N15" i="35"/>
  <c r="V15" i="35"/>
  <c r="F16" i="35"/>
  <c r="N16" i="35"/>
  <c r="V16" i="35"/>
  <c r="F17" i="35"/>
  <c r="N17" i="35"/>
  <c r="V17" i="35"/>
  <c r="F18" i="35"/>
  <c r="N18" i="35"/>
  <c r="V18" i="35"/>
  <c r="F19" i="35"/>
  <c r="N19" i="35"/>
  <c r="V19" i="35"/>
  <c r="D20" i="35"/>
  <c r="H20" i="35"/>
  <c r="L20" i="35"/>
  <c r="P20" i="35"/>
  <c r="T20" i="35"/>
  <c r="X20" i="35"/>
  <c r="F21" i="35"/>
  <c r="N21" i="35"/>
  <c r="V21" i="35"/>
  <c r="F22" i="35"/>
  <c r="N22" i="35"/>
  <c r="V22" i="35"/>
  <c r="F23" i="35"/>
  <c r="N23" i="35"/>
  <c r="V23" i="35"/>
  <c r="H24" i="35"/>
  <c r="T24" i="35"/>
  <c r="H25" i="35"/>
  <c r="T25" i="35"/>
  <c r="H26" i="35"/>
  <c r="T26" i="35"/>
  <c r="H27" i="35"/>
  <c r="T27" i="35"/>
  <c r="H28" i="35"/>
  <c r="T28" i="35"/>
  <c r="H29" i="35"/>
  <c r="T29" i="35"/>
  <c r="H30" i="35"/>
  <c r="T30" i="35"/>
  <c r="H31" i="35"/>
  <c r="T31" i="35"/>
  <c r="H32" i="35"/>
  <c r="T32" i="35"/>
  <c r="H33" i="35"/>
  <c r="T33" i="35"/>
  <c r="D35" i="35"/>
  <c r="T35" i="35"/>
  <c r="L37" i="35"/>
  <c r="V37" i="35"/>
  <c r="L38" i="35"/>
  <c r="V38" i="35"/>
  <c r="L39" i="35"/>
  <c r="V39" i="35"/>
  <c r="G160" i="35"/>
  <c r="AA160" i="35" s="1"/>
  <c r="AC160" i="35" s="1"/>
  <c r="H41" i="35"/>
  <c r="T41" i="35"/>
  <c r="H42" i="35"/>
  <c r="T42" i="35"/>
  <c r="H43" i="35"/>
  <c r="T43" i="35"/>
  <c r="H44" i="35"/>
  <c r="T44" i="35"/>
  <c r="H45" i="35"/>
  <c r="T45" i="35"/>
  <c r="H46" i="35"/>
  <c r="T46" i="35"/>
  <c r="H47" i="35"/>
  <c r="T47" i="35"/>
  <c r="H48" i="35"/>
  <c r="T48" i="35"/>
  <c r="T49" i="35"/>
  <c r="D50" i="35"/>
  <c r="T50" i="35"/>
  <c r="D51" i="35"/>
  <c r="T51" i="35"/>
  <c r="T52" i="35"/>
  <c r="T53" i="35"/>
  <c r="T54" i="35"/>
  <c r="T55" i="35"/>
  <c r="T56" i="35"/>
  <c r="T57" i="35"/>
  <c r="T58" i="35"/>
  <c r="T59" i="35"/>
  <c r="T60" i="35"/>
  <c r="T61" i="35"/>
  <c r="T62" i="35"/>
  <c r="T63" i="35"/>
  <c r="T64" i="35"/>
  <c r="T65" i="35"/>
  <c r="T66" i="35"/>
  <c r="T67" i="35"/>
  <c r="T68" i="35"/>
  <c r="T69" i="35"/>
  <c r="T70" i="35"/>
  <c r="T71" i="35"/>
  <c r="T72" i="35"/>
  <c r="T73" i="35"/>
  <c r="AA78" i="35"/>
  <c r="AC78" i="35" s="1"/>
  <c r="D164" i="35"/>
  <c r="D163" i="35"/>
  <c r="D162" i="35"/>
  <c r="D158" i="35"/>
  <c r="D157" i="35"/>
  <c r="D156" i="35"/>
  <c r="D154" i="35"/>
  <c r="D152" i="35"/>
  <c r="D151" i="35"/>
  <c r="D150" i="35"/>
  <c r="D149" i="35"/>
  <c r="D148" i="35"/>
  <c r="D147" i="35"/>
  <c r="D146" i="35"/>
  <c r="D144" i="35"/>
  <c r="D143" i="35"/>
  <c r="D140" i="35"/>
  <c r="D160" i="35"/>
  <c r="D159" i="35"/>
  <c r="D139" i="35"/>
  <c r="D125" i="35"/>
  <c r="D155" i="35"/>
  <c r="D153" i="35"/>
  <c r="D138" i="35"/>
  <c r="D137" i="35"/>
  <c r="D136" i="35"/>
  <c r="D135" i="35"/>
  <c r="D134" i="35"/>
  <c r="D133" i="35"/>
  <c r="D132" i="35"/>
  <c r="D131" i="35"/>
  <c r="D130" i="35"/>
  <c r="D129" i="35"/>
  <c r="D128" i="35"/>
  <c r="D127" i="35"/>
  <c r="D126" i="35"/>
  <c r="D123" i="35"/>
  <c r="D106" i="35"/>
  <c r="D105" i="35"/>
  <c r="D104" i="35"/>
  <c r="D103" i="35"/>
  <c r="D102" i="35"/>
  <c r="D101" i="35"/>
  <c r="D100" i="35"/>
  <c r="D97" i="35"/>
  <c r="D95" i="35"/>
  <c r="D94" i="35"/>
  <c r="D93" i="35"/>
  <c r="D92" i="35"/>
  <c r="D91" i="35"/>
  <c r="D90" i="35"/>
  <c r="D89" i="35"/>
  <c r="D88" i="35"/>
  <c r="D87" i="35"/>
  <c r="D86" i="35"/>
  <c r="D85" i="35"/>
  <c r="D84" i="35"/>
  <c r="D83" i="35"/>
  <c r="D82" i="35"/>
  <c r="D81" i="35"/>
  <c r="D80" i="35"/>
  <c r="D79" i="35"/>
  <c r="D122" i="35"/>
  <c r="D99" i="35"/>
  <c r="D78" i="35"/>
  <c r="D121" i="35"/>
  <c r="D120" i="35"/>
  <c r="D119" i="35"/>
  <c r="D118" i="35"/>
  <c r="D117" i="35"/>
  <c r="D116" i="35"/>
  <c r="D115" i="35"/>
  <c r="D114" i="35"/>
  <c r="D113" i="35"/>
  <c r="D112" i="35"/>
  <c r="D111" i="35"/>
  <c r="D110" i="35"/>
  <c r="D109" i="35"/>
  <c r="D108" i="35"/>
  <c r="D107" i="35"/>
  <c r="D98" i="35"/>
  <c r="D96" i="35"/>
  <c r="D77" i="35"/>
  <c r="D75" i="35"/>
  <c r="D124" i="35"/>
  <c r="H155" i="35"/>
  <c r="H153" i="35"/>
  <c r="H160" i="35"/>
  <c r="H159" i="35"/>
  <c r="H139" i="35"/>
  <c r="H125" i="35"/>
  <c r="H164" i="35"/>
  <c r="H163" i="35"/>
  <c r="H162" i="35"/>
  <c r="H158" i="35"/>
  <c r="H157" i="35"/>
  <c r="H156" i="35"/>
  <c r="H154" i="35"/>
  <c r="H152" i="35"/>
  <c r="H151" i="35"/>
  <c r="H150" i="35"/>
  <c r="H149" i="35"/>
  <c r="H148" i="35"/>
  <c r="H147" i="35"/>
  <c r="H146" i="35"/>
  <c r="H144" i="35"/>
  <c r="H143" i="35"/>
  <c r="H140" i="35"/>
  <c r="H124" i="35"/>
  <c r="H98" i="35"/>
  <c r="H96" i="35"/>
  <c r="H138" i="35"/>
  <c r="H137" i="35"/>
  <c r="H136" i="35"/>
  <c r="H135" i="35"/>
  <c r="H134" i="35"/>
  <c r="H133" i="35"/>
  <c r="H132" i="35"/>
  <c r="H131" i="35"/>
  <c r="H130" i="35"/>
  <c r="H129" i="35"/>
  <c r="H128" i="35"/>
  <c r="H127" i="35"/>
  <c r="H126" i="35"/>
  <c r="H123" i="35"/>
  <c r="H99" i="35"/>
  <c r="H78" i="35"/>
  <c r="H122" i="35"/>
  <c r="H106" i="35"/>
  <c r="H105" i="35"/>
  <c r="H104" i="35"/>
  <c r="H103" i="35"/>
  <c r="H102" i="35"/>
  <c r="H101" i="35"/>
  <c r="H100" i="35"/>
  <c r="H97" i="35"/>
  <c r="H95" i="35"/>
  <c r="H94" i="35"/>
  <c r="H93" i="35"/>
  <c r="H92" i="35"/>
  <c r="H91" i="35"/>
  <c r="H90" i="35"/>
  <c r="H89" i="35"/>
  <c r="H88" i="35"/>
  <c r="H87" i="35"/>
  <c r="H86" i="35"/>
  <c r="H85" i="35"/>
  <c r="H84" i="35"/>
  <c r="H83" i="35"/>
  <c r="H82" i="35"/>
  <c r="H81" i="35"/>
  <c r="H80" i="35"/>
  <c r="H79" i="35"/>
  <c r="H76" i="35"/>
  <c r="H74" i="35"/>
  <c r="H73" i="35"/>
  <c r="H72" i="35"/>
  <c r="H71" i="35"/>
  <c r="H70" i="35"/>
  <c r="H69" i="35"/>
  <c r="H68" i="35"/>
  <c r="H67" i="35"/>
  <c r="H66" i="35"/>
  <c r="H65" i="35"/>
  <c r="H64" i="35"/>
  <c r="H63" i="35"/>
  <c r="H62" i="35"/>
  <c r="H61" i="35"/>
  <c r="H60" i="35"/>
  <c r="H59" i="35"/>
  <c r="H58" i="35"/>
  <c r="H57" i="35"/>
  <c r="H56" i="35"/>
  <c r="H55" i="35"/>
  <c r="H54" i="35"/>
  <c r="H53" i="35"/>
  <c r="H121" i="35"/>
  <c r="H120" i="35"/>
  <c r="H119" i="35"/>
  <c r="H118" i="35"/>
  <c r="H117" i="35"/>
  <c r="H116" i="35"/>
  <c r="H115" i="35"/>
  <c r="H114" i="35"/>
  <c r="H113" i="35"/>
  <c r="H112" i="35"/>
  <c r="H111" i="35"/>
  <c r="H110" i="35"/>
  <c r="H109" i="35"/>
  <c r="H108" i="35"/>
  <c r="H107" i="35"/>
  <c r="L164" i="35"/>
  <c r="L163" i="35"/>
  <c r="L162" i="35"/>
  <c r="L158" i="35"/>
  <c r="L157" i="35"/>
  <c r="L156" i="35"/>
  <c r="L154" i="35"/>
  <c r="L152" i="35"/>
  <c r="L151" i="35"/>
  <c r="L150" i="35"/>
  <c r="L149" i="35"/>
  <c r="L148" i="35"/>
  <c r="L147" i="35"/>
  <c r="L146" i="35"/>
  <c r="L144" i="35"/>
  <c r="L143" i="35"/>
  <c r="L140" i="35"/>
  <c r="L160" i="35"/>
  <c r="L159" i="35"/>
  <c r="L139" i="35"/>
  <c r="L125" i="35"/>
  <c r="L155" i="35"/>
  <c r="L153" i="35"/>
  <c r="L121" i="35"/>
  <c r="L120" i="35"/>
  <c r="L119" i="35"/>
  <c r="L118" i="35"/>
  <c r="L117" i="35"/>
  <c r="L116" i="35"/>
  <c r="L115" i="35"/>
  <c r="L114" i="35"/>
  <c r="L113" i="35"/>
  <c r="L112" i="35"/>
  <c r="L111" i="35"/>
  <c r="L110" i="35"/>
  <c r="L109" i="35"/>
  <c r="L108" i="35"/>
  <c r="L107" i="35"/>
  <c r="L106" i="35"/>
  <c r="L105" i="35"/>
  <c r="L104" i="35"/>
  <c r="L103" i="35"/>
  <c r="L102" i="35"/>
  <c r="L101" i="35"/>
  <c r="L100" i="35"/>
  <c r="L97" i="35"/>
  <c r="L95" i="35"/>
  <c r="L94" i="35"/>
  <c r="L93" i="35"/>
  <c r="L92" i="35"/>
  <c r="L91" i="35"/>
  <c r="L90" i="35"/>
  <c r="L89" i="35"/>
  <c r="L88" i="35"/>
  <c r="L87" i="35"/>
  <c r="L86" i="35"/>
  <c r="L85" i="35"/>
  <c r="L84" i="35"/>
  <c r="L83" i="35"/>
  <c r="L82" i="35"/>
  <c r="L81" i="35"/>
  <c r="L80" i="35"/>
  <c r="L79" i="35"/>
  <c r="L124" i="35"/>
  <c r="L99" i="35"/>
  <c r="L78" i="35"/>
  <c r="L138" i="35"/>
  <c r="L137" i="35"/>
  <c r="L136" i="35"/>
  <c r="L135" i="35"/>
  <c r="L134" i="35"/>
  <c r="L133" i="35"/>
  <c r="L132" i="35"/>
  <c r="L131" i="35"/>
  <c r="L130" i="35"/>
  <c r="L129" i="35"/>
  <c r="L128" i="35"/>
  <c r="L127" i="35"/>
  <c r="L126" i="35"/>
  <c r="L123" i="35"/>
  <c r="L98" i="35"/>
  <c r="L96" i="35"/>
  <c r="L77" i="35"/>
  <c r="L75" i="35"/>
  <c r="L122" i="35"/>
  <c r="P155" i="35"/>
  <c r="P153" i="35"/>
  <c r="P160" i="35"/>
  <c r="P159" i="35"/>
  <c r="P139" i="35"/>
  <c r="P125" i="35"/>
  <c r="P164" i="35"/>
  <c r="P163" i="35"/>
  <c r="P162" i="35"/>
  <c r="P158" i="35"/>
  <c r="P157" i="35"/>
  <c r="P156" i="35"/>
  <c r="P154" i="35"/>
  <c r="P152" i="35"/>
  <c r="P151" i="35"/>
  <c r="P150" i="35"/>
  <c r="P149" i="35"/>
  <c r="P148" i="35"/>
  <c r="P147" i="35"/>
  <c r="P146" i="35"/>
  <c r="P144" i="35"/>
  <c r="P143" i="35"/>
  <c r="P140" i="35"/>
  <c r="P122" i="35"/>
  <c r="P98" i="35"/>
  <c r="P96" i="35"/>
  <c r="P121" i="35"/>
  <c r="P120" i="35"/>
  <c r="P119" i="35"/>
  <c r="P118" i="35"/>
  <c r="P117" i="35"/>
  <c r="P116" i="35"/>
  <c r="P115" i="35"/>
  <c r="P114" i="35"/>
  <c r="P113" i="35"/>
  <c r="P112" i="35"/>
  <c r="P111" i="35"/>
  <c r="P110" i="35"/>
  <c r="P109" i="35"/>
  <c r="P108" i="35"/>
  <c r="P107" i="35"/>
  <c r="P99" i="35"/>
  <c r="P78" i="35"/>
  <c r="P124" i="35"/>
  <c r="P106" i="35"/>
  <c r="P105" i="35"/>
  <c r="P104" i="35"/>
  <c r="P103" i="35"/>
  <c r="P102" i="35"/>
  <c r="P101" i="35"/>
  <c r="P100" i="35"/>
  <c r="P97" i="35"/>
  <c r="P95" i="35"/>
  <c r="P94" i="35"/>
  <c r="P93" i="35"/>
  <c r="P92" i="35"/>
  <c r="P91" i="35"/>
  <c r="P90" i="35"/>
  <c r="P89" i="35"/>
  <c r="P88" i="35"/>
  <c r="P87" i="35"/>
  <c r="P86" i="35"/>
  <c r="P85" i="35"/>
  <c r="P84" i="35"/>
  <c r="P83" i="35"/>
  <c r="P82" i="35"/>
  <c r="P81" i="35"/>
  <c r="P80" i="35"/>
  <c r="P79" i="35"/>
  <c r="P76" i="35"/>
  <c r="P74" i="35"/>
  <c r="P73" i="35"/>
  <c r="P72" i="35"/>
  <c r="P71" i="35"/>
  <c r="P70" i="35"/>
  <c r="P69" i="35"/>
  <c r="P68" i="35"/>
  <c r="P67" i="35"/>
  <c r="P66" i="35"/>
  <c r="P65" i="35"/>
  <c r="P64" i="35"/>
  <c r="P63" i="35"/>
  <c r="P62" i="35"/>
  <c r="P61" i="35"/>
  <c r="P60" i="35"/>
  <c r="P59" i="35"/>
  <c r="P58" i="35"/>
  <c r="P57" i="35"/>
  <c r="P56" i="35"/>
  <c r="P55" i="35"/>
  <c r="P54" i="35"/>
  <c r="P53" i="35"/>
  <c r="P138" i="35"/>
  <c r="P137" i="35"/>
  <c r="P136" i="35"/>
  <c r="P135" i="35"/>
  <c r="P134" i="35"/>
  <c r="P133" i="35"/>
  <c r="P132" i="35"/>
  <c r="P131" i="35"/>
  <c r="P130" i="35"/>
  <c r="P129" i="35"/>
  <c r="P128" i="35"/>
  <c r="P127" i="35"/>
  <c r="P126" i="35"/>
  <c r="P123" i="35"/>
  <c r="T164" i="35"/>
  <c r="T163" i="35"/>
  <c r="T162" i="35"/>
  <c r="T158" i="35"/>
  <c r="T157" i="35"/>
  <c r="T156" i="35"/>
  <c r="T154" i="35"/>
  <c r="T152" i="35"/>
  <c r="T151" i="35"/>
  <c r="T150" i="35"/>
  <c r="T149" i="35"/>
  <c r="T148" i="35"/>
  <c r="T147" i="35"/>
  <c r="T146" i="35"/>
  <c r="T144" i="35"/>
  <c r="T143" i="35"/>
  <c r="T140" i="35"/>
  <c r="T160" i="35"/>
  <c r="T159" i="35"/>
  <c r="T139" i="35"/>
  <c r="T125" i="35"/>
  <c r="T155" i="35"/>
  <c r="T153" i="35"/>
  <c r="T138" i="35"/>
  <c r="T137" i="35"/>
  <c r="T136" i="35"/>
  <c r="T135" i="35"/>
  <c r="T134" i="35"/>
  <c r="T133" i="35"/>
  <c r="T132" i="35"/>
  <c r="T131" i="35"/>
  <c r="T130" i="35"/>
  <c r="T129" i="35"/>
  <c r="T128" i="35"/>
  <c r="T127" i="35"/>
  <c r="T126" i="35"/>
  <c r="T123" i="35"/>
  <c r="T106" i="35"/>
  <c r="T105" i="35"/>
  <c r="T104" i="35"/>
  <c r="T103" i="35"/>
  <c r="T102" i="35"/>
  <c r="T101" i="35"/>
  <c r="T100" i="35"/>
  <c r="T97" i="35"/>
  <c r="T95" i="35"/>
  <c r="T94" i="35"/>
  <c r="T93" i="35"/>
  <c r="T92" i="35"/>
  <c r="T91" i="35"/>
  <c r="T90" i="35"/>
  <c r="T89" i="35"/>
  <c r="T88" i="35"/>
  <c r="T87" i="35"/>
  <c r="T86" i="35"/>
  <c r="T85" i="35"/>
  <c r="T84" i="35"/>
  <c r="T83" i="35"/>
  <c r="T82" i="35"/>
  <c r="T81" i="35"/>
  <c r="T80" i="35"/>
  <c r="T79" i="35"/>
  <c r="T122" i="35"/>
  <c r="T99" i="35"/>
  <c r="T78" i="35"/>
  <c r="T121" i="35"/>
  <c r="T120" i="35"/>
  <c r="T119" i="35"/>
  <c r="T118" i="35"/>
  <c r="T117" i="35"/>
  <c r="T116" i="35"/>
  <c r="T115" i="35"/>
  <c r="T114" i="35"/>
  <c r="T113" i="35"/>
  <c r="T112" i="35"/>
  <c r="T111" i="35"/>
  <c r="T110" i="35"/>
  <c r="T109" i="35"/>
  <c r="T108" i="35"/>
  <c r="T107" i="35"/>
  <c r="T98" i="35"/>
  <c r="T96" i="35"/>
  <c r="T77" i="35"/>
  <c r="T75" i="35"/>
  <c r="T124" i="35"/>
  <c r="X155" i="35"/>
  <c r="X153" i="35"/>
  <c r="X160" i="35"/>
  <c r="X159" i="35"/>
  <c r="X139" i="35"/>
  <c r="X125" i="35"/>
  <c r="X164" i="35"/>
  <c r="X163" i="35"/>
  <c r="X162" i="35"/>
  <c r="X158" i="35"/>
  <c r="X157" i="35"/>
  <c r="X156" i="35"/>
  <c r="X154" i="35"/>
  <c r="X152" i="35"/>
  <c r="X151" i="35"/>
  <c r="X150" i="35"/>
  <c r="X149" i="35"/>
  <c r="X148" i="35"/>
  <c r="X147" i="35"/>
  <c r="X146" i="35"/>
  <c r="X144" i="35"/>
  <c r="X143" i="35"/>
  <c r="X140" i="35"/>
  <c r="X124" i="35"/>
  <c r="X98" i="35"/>
  <c r="X96" i="35"/>
  <c r="X138" i="35"/>
  <c r="X137" i="35"/>
  <c r="X136" i="35"/>
  <c r="X135" i="35"/>
  <c r="X134" i="35"/>
  <c r="X133" i="35"/>
  <c r="X132" i="35"/>
  <c r="X131" i="35"/>
  <c r="X130" i="35"/>
  <c r="X129" i="35"/>
  <c r="X128" i="35"/>
  <c r="X127" i="35"/>
  <c r="X126" i="35"/>
  <c r="X123" i="35"/>
  <c r="X99" i="35"/>
  <c r="X78" i="35"/>
  <c r="X122" i="35"/>
  <c r="X106" i="35"/>
  <c r="X105" i="35"/>
  <c r="X104" i="35"/>
  <c r="X103" i="35"/>
  <c r="X102" i="35"/>
  <c r="X101" i="35"/>
  <c r="X100" i="35"/>
  <c r="X97" i="35"/>
  <c r="X95" i="35"/>
  <c r="X94" i="35"/>
  <c r="X93" i="35"/>
  <c r="X92" i="35"/>
  <c r="X91" i="35"/>
  <c r="X90" i="35"/>
  <c r="X89" i="35"/>
  <c r="X88" i="35"/>
  <c r="X87" i="35"/>
  <c r="X86" i="35"/>
  <c r="X85" i="35"/>
  <c r="X84" i="35"/>
  <c r="X83" i="35"/>
  <c r="X82" i="35"/>
  <c r="X81" i="35"/>
  <c r="X80" i="35"/>
  <c r="X79" i="35"/>
  <c r="X76" i="35"/>
  <c r="X74" i="35"/>
  <c r="X73" i="35"/>
  <c r="X72" i="35"/>
  <c r="X71" i="35"/>
  <c r="X70" i="35"/>
  <c r="X69" i="35"/>
  <c r="X68" i="35"/>
  <c r="X67" i="35"/>
  <c r="X66" i="35"/>
  <c r="X65" i="35"/>
  <c r="X64" i="35"/>
  <c r="X63" i="35"/>
  <c r="X62" i="35"/>
  <c r="X61" i="35"/>
  <c r="X60" i="35"/>
  <c r="X59" i="35"/>
  <c r="X58" i="35"/>
  <c r="X57" i="35"/>
  <c r="X56" i="35"/>
  <c r="X55" i="35"/>
  <c r="X54" i="35"/>
  <c r="X53" i="35"/>
  <c r="X52" i="35"/>
  <c r="X121" i="35"/>
  <c r="X120" i="35"/>
  <c r="X119" i="35"/>
  <c r="X118" i="35"/>
  <c r="X117" i="35"/>
  <c r="X116" i="35"/>
  <c r="X115" i="35"/>
  <c r="X114" i="35"/>
  <c r="X113" i="35"/>
  <c r="X112" i="35"/>
  <c r="X111" i="35"/>
  <c r="X110" i="35"/>
  <c r="X109" i="35"/>
  <c r="X108" i="35"/>
  <c r="X107" i="35"/>
  <c r="AA10" i="35"/>
  <c r="D11" i="35"/>
  <c r="L11" i="35"/>
  <c r="T11" i="35"/>
  <c r="C14" i="35"/>
  <c r="D14" i="35" s="1"/>
  <c r="G14" i="35"/>
  <c r="G36" i="35" s="1"/>
  <c r="K14" i="35"/>
  <c r="K36" i="35" s="1"/>
  <c r="O14" i="35"/>
  <c r="O36" i="35" s="1"/>
  <c r="S14" i="35"/>
  <c r="S36" i="35" s="1"/>
  <c r="T36" i="35" s="1"/>
  <c r="W14" i="35"/>
  <c r="W36" i="35" s="1"/>
  <c r="D15" i="35"/>
  <c r="L15" i="35"/>
  <c r="T15" i="35"/>
  <c r="D16" i="35"/>
  <c r="L16" i="35"/>
  <c r="T16" i="35"/>
  <c r="D17" i="35"/>
  <c r="L17" i="35"/>
  <c r="T17" i="35"/>
  <c r="D18" i="35"/>
  <c r="L18" i="35"/>
  <c r="T18" i="35"/>
  <c r="D19" i="35"/>
  <c r="L19" i="35"/>
  <c r="T19" i="35"/>
  <c r="AA20" i="35"/>
  <c r="AC20" i="35" s="1"/>
  <c r="D21" i="35"/>
  <c r="L21" i="35"/>
  <c r="T21" i="35"/>
  <c r="D22" i="35"/>
  <c r="L22" i="35"/>
  <c r="T22" i="35"/>
  <c r="D23" i="35"/>
  <c r="L23" i="35"/>
  <c r="T23" i="35"/>
  <c r="P24" i="35"/>
  <c r="P25" i="35"/>
  <c r="F26" i="35"/>
  <c r="P26" i="35"/>
  <c r="F27" i="35"/>
  <c r="P27" i="35"/>
  <c r="F28" i="35"/>
  <c r="P28" i="35"/>
  <c r="F29" i="35"/>
  <c r="P29" i="35"/>
  <c r="F30" i="35"/>
  <c r="P30" i="35"/>
  <c r="F31" i="35"/>
  <c r="P31" i="35"/>
  <c r="F32" i="35"/>
  <c r="P32" i="35"/>
  <c r="F33" i="35"/>
  <c r="P33" i="35"/>
  <c r="D34" i="35"/>
  <c r="T34" i="35"/>
  <c r="H35" i="35"/>
  <c r="X35" i="35"/>
  <c r="L36" i="35"/>
  <c r="H37" i="35"/>
  <c r="T37" i="35"/>
  <c r="H38" i="35"/>
  <c r="T38" i="35"/>
  <c r="H39" i="35"/>
  <c r="T39" i="35"/>
  <c r="P40" i="35"/>
  <c r="AA40" i="35"/>
  <c r="AC40" i="35" s="1"/>
  <c r="F41" i="35"/>
  <c r="P41" i="35"/>
  <c r="F42" i="35"/>
  <c r="P42" i="35"/>
  <c r="F43" i="35"/>
  <c r="P43" i="35"/>
  <c r="F44" i="35"/>
  <c r="P44" i="35"/>
  <c r="F45" i="35"/>
  <c r="P45" i="35"/>
  <c r="F46" i="35"/>
  <c r="P46" i="35"/>
  <c r="F47" i="35"/>
  <c r="P47" i="35"/>
  <c r="F48" i="35"/>
  <c r="P48" i="35"/>
  <c r="F49" i="35"/>
  <c r="P49" i="35"/>
  <c r="P50" i="35"/>
  <c r="P51" i="35"/>
  <c r="P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P75" i="35"/>
  <c r="T76" i="35"/>
  <c r="X77" i="35"/>
  <c r="J22" i="35"/>
  <c r="J23" i="35"/>
  <c r="R23" i="35"/>
  <c r="Z23" i="35"/>
  <c r="D24" i="35"/>
  <c r="N24" i="35"/>
  <c r="X24" i="35"/>
  <c r="D25" i="35"/>
  <c r="N25" i="35"/>
  <c r="X25" i="35"/>
  <c r="D26" i="35"/>
  <c r="N26" i="35"/>
  <c r="X26" i="35"/>
  <c r="D27" i="35"/>
  <c r="N27" i="35"/>
  <c r="X27" i="35"/>
  <c r="D28" i="35"/>
  <c r="N28" i="35"/>
  <c r="X28" i="35"/>
  <c r="D29" i="35"/>
  <c r="N29" i="35"/>
  <c r="X29" i="35"/>
  <c r="D30" i="35"/>
  <c r="N30" i="35"/>
  <c r="X30" i="35"/>
  <c r="D31" i="35"/>
  <c r="N31" i="35"/>
  <c r="X31" i="35"/>
  <c r="D32" i="35"/>
  <c r="N32" i="35"/>
  <c r="X32" i="35"/>
  <c r="D33" i="35"/>
  <c r="N33" i="35"/>
  <c r="X33" i="35"/>
  <c r="H34" i="35"/>
  <c r="X34" i="35"/>
  <c r="L35" i="35"/>
  <c r="P36" i="35"/>
  <c r="F37" i="35"/>
  <c r="P37" i="35"/>
  <c r="F38" i="35"/>
  <c r="P38" i="35"/>
  <c r="F39" i="35"/>
  <c r="P39" i="35"/>
  <c r="D40" i="35"/>
  <c r="T40" i="35"/>
  <c r="D41" i="35"/>
  <c r="N41" i="35"/>
  <c r="X41" i="35"/>
  <c r="D42" i="35"/>
  <c r="N42" i="35"/>
  <c r="X42" i="35"/>
  <c r="D43" i="35"/>
  <c r="N43" i="35"/>
  <c r="X43" i="35"/>
  <c r="D44" i="35"/>
  <c r="N44" i="35"/>
  <c r="X44" i="35"/>
  <c r="D45" i="35"/>
  <c r="N45" i="35"/>
  <c r="X45" i="35"/>
  <c r="D46" i="35"/>
  <c r="N46" i="35"/>
  <c r="X46" i="35"/>
  <c r="D47" i="35"/>
  <c r="N47" i="35"/>
  <c r="X47" i="35"/>
  <c r="D48" i="35"/>
  <c r="N48" i="35"/>
  <c r="X48" i="35"/>
  <c r="D49" i="35"/>
  <c r="N49" i="35"/>
  <c r="L50" i="35"/>
  <c r="L51" i="35"/>
  <c r="L52" i="35"/>
  <c r="D53" i="35"/>
  <c r="D54" i="35"/>
  <c r="D55" i="35"/>
  <c r="D56" i="35"/>
  <c r="D57" i="35"/>
  <c r="D58" i="35"/>
  <c r="D59" i="35"/>
  <c r="D60" i="35"/>
  <c r="D61" i="35"/>
  <c r="D62" i="35"/>
  <c r="D63" i="35"/>
  <c r="D64" i="35"/>
  <c r="D65" i="35"/>
  <c r="D66" i="35"/>
  <c r="D67" i="35"/>
  <c r="D68" i="35"/>
  <c r="D69" i="35"/>
  <c r="D70" i="35"/>
  <c r="D71" i="35"/>
  <c r="D72" i="35"/>
  <c r="D73" i="35"/>
  <c r="D74" i="35"/>
  <c r="H75" i="35"/>
  <c r="L76" i="35"/>
  <c r="P77" i="35"/>
  <c r="E161" i="34"/>
  <c r="E165" i="34" s="1"/>
  <c r="F165" i="34" s="1"/>
  <c r="E141" i="34"/>
  <c r="E145" i="34" s="1"/>
  <c r="M161" i="34"/>
  <c r="M165" i="34" s="1"/>
  <c r="M141" i="34"/>
  <c r="M145" i="34" s="1"/>
  <c r="U161" i="34"/>
  <c r="U165" i="34" s="1"/>
  <c r="V165" i="34" s="1"/>
  <c r="U141" i="34"/>
  <c r="U145" i="34" s="1"/>
  <c r="D164" i="34"/>
  <c r="D163" i="34"/>
  <c r="D162" i="34"/>
  <c r="D158" i="34"/>
  <c r="D157" i="34"/>
  <c r="D156" i="34"/>
  <c r="D154" i="34"/>
  <c r="D152" i="34"/>
  <c r="D151" i="34"/>
  <c r="D150" i="34"/>
  <c r="D149" i="34"/>
  <c r="D148" i="34"/>
  <c r="D147" i="34"/>
  <c r="D146" i="34"/>
  <c r="D144" i="34"/>
  <c r="D143" i="34"/>
  <c r="D140" i="34"/>
  <c r="D138" i="34"/>
  <c r="D137" i="34"/>
  <c r="D136" i="34"/>
  <c r="D160" i="34"/>
  <c r="D159" i="34"/>
  <c r="D139" i="34"/>
  <c r="D125" i="34"/>
  <c r="D155" i="34"/>
  <c r="D153" i="34"/>
  <c r="D133" i="34"/>
  <c r="D132" i="34"/>
  <c r="D131" i="34"/>
  <c r="D130" i="34"/>
  <c r="D129" i="34"/>
  <c r="D128" i="34"/>
  <c r="D127" i="34"/>
  <c r="D126" i="34"/>
  <c r="D123" i="34"/>
  <c r="D106" i="34"/>
  <c r="D105" i="34"/>
  <c r="D104" i="34"/>
  <c r="D103" i="34"/>
  <c r="D102" i="34"/>
  <c r="D101" i="34"/>
  <c r="D100" i="34"/>
  <c r="D97" i="34"/>
  <c r="D95" i="34"/>
  <c r="D94" i="34"/>
  <c r="D93" i="34"/>
  <c r="D92" i="34"/>
  <c r="D91" i="34"/>
  <c r="D90" i="34"/>
  <c r="D89" i="34"/>
  <c r="D88" i="34"/>
  <c r="D87" i="34"/>
  <c r="D86" i="34"/>
  <c r="D85" i="34"/>
  <c r="D84" i="34"/>
  <c r="D83" i="34"/>
  <c r="D82" i="34"/>
  <c r="D81" i="34"/>
  <c r="D80" i="34"/>
  <c r="D79" i="34"/>
  <c r="D76" i="34"/>
  <c r="D74" i="34"/>
  <c r="D73" i="34"/>
  <c r="D72" i="34"/>
  <c r="D71" i="34"/>
  <c r="D70" i="34"/>
  <c r="D69" i="34"/>
  <c r="D68" i="34"/>
  <c r="D67" i="34"/>
  <c r="D66" i="34"/>
  <c r="D65" i="34"/>
  <c r="D64" i="34"/>
  <c r="D63" i="34"/>
  <c r="D62" i="34"/>
  <c r="D61" i="34"/>
  <c r="D122" i="34"/>
  <c r="D99" i="34"/>
  <c r="D78" i="34"/>
  <c r="D40" i="34"/>
  <c r="D35" i="34"/>
  <c r="D34" i="34"/>
  <c r="D20" i="34"/>
  <c r="D13" i="34"/>
  <c r="D135" i="34"/>
  <c r="D134" i="34"/>
  <c r="D121" i="34"/>
  <c r="D120" i="34"/>
  <c r="D119" i="34"/>
  <c r="D118" i="34"/>
  <c r="D117" i="34"/>
  <c r="D116" i="34"/>
  <c r="D115" i="34"/>
  <c r="D114" i="34"/>
  <c r="D113" i="34"/>
  <c r="D112" i="34"/>
  <c r="D111" i="34"/>
  <c r="D110" i="34"/>
  <c r="D109" i="34"/>
  <c r="D108" i="34"/>
  <c r="D107" i="34"/>
  <c r="D98" i="34"/>
  <c r="D96" i="34"/>
  <c r="D77" i="34"/>
  <c r="D75" i="34"/>
  <c r="D124" i="34"/>
  <c r="H155" i="34"/>
  <c r="H153" i="34"/>
  <c r="H160" i="34"/>
  <c r="H159" i="34"/>
  <c r="H139" i="34"/>
  <c r="H125" i="34"/>
  <c r="H164" i="34"/>
  <c r="H163" i="34"/>
  <c r="H162" i="34"/>
  <c r="H158" i="34"/>
  <c r="H157" i="34"/>
  <c r="H156" i="34"/>
  <c r="H154" i="34"/>
  <c r="H152" i="34"/>
  <c r="H151" i="34"/>
  <c r="H150" i="34"/>
  <c r="H149" i="34"/>
  <c r="H148" i="34"/>
  <c r="H147" i="34"/>
  <c r="H146" i="34"/>
  <c r="H144" i="34"/>
  <c r="H143" i="34"/>
  <c r="H140" i="34"/>
  <c r="H138" i="34"/>
  <c r="H137" i="34"/>
  <c r="H136" i="34"/>
  <c r="H135" i="34"/>
  <c r="H134" i="34"/>
  <c r="H124" i="34"/>
  <c r="H98" i="34"/>
  <c r="H96" i="34"/>
  <c r="H77" i="34"/>
  <c r="H75" i="34"/>
  <c r="H133" i="34"/>
  <c r="H132" i="34"/>
  <c r="H131" i="34"/>
  <c r="H130" i="34"/>
  <c r="H129" i="34"/>
  <c r="H128" i="34"/>
  <c r="H127" i="34"/>
  <c r="H126" i="34"/>
  <c r="H123" i="34"/>
  <c r="H99" i="34"/>
  <c r="H78" i="34"/>
  <c r="H40" i="34"/>
  <c r="H35" i="34"/>
  <c r="H34" i="34"/>
  <c r="H20" i="34"/>
  <c r="H13" i="34"/>
  <c r="H122" i="34"/>
  <c r="H106" i="34"/>
  <c r="H105" i="34"/>
  <c r="H104" i="34"/>
  <c r="H103" i="34"/>
  <c r="H102" i="34"/>
  <c r="H101" i="34"/>
  <c r="H100" i="34"/>
  <c r="H97" i="34"/>
  <c r="H95" i="34"/>
  <c r="H94" i="34"/>
  <c r="H93" i="34"/>
  <c r="H92" i="34"/>
  <c r="H91" i="34"/>
  <c r="H90" i="34"/>
  <c r="H89" i="34"/>
  <c r="H88" i="34"/>
  <c r="H87" i="34"/>
  <c r="H86" i="34"/>
  <c r="H85" i="34"/>
  <c r="H84" i="34"/>
  <c r="H83" i="34"/>
  <c r="H82" i="34"/>
  <c r="H81" i="34"/>
  <c r="H80" i="34"/>
  <c r="H79" i="34"/>
  <c r="H76" i="34"/>
  <c r="H74" i="34"/>
  <c r="H73" i="34"/>
  <c r="H72" i="34"/>
  <c r="H71" i="34"/>
  <c r="H70" i="34"/>
  <c r="H69" i="34"/>
  <c r="H68" i="34"/>
  <c r="H67" i="34"/>
  <c r="H66" i="34"/>
  <c r="H65" i="34"/>
  <c r="H64" i="34"/>
  <c r="H63" i="34"/>
  <c r="H62" i="34"/>
  <c r="H61" i="34"/>
  <c r="H60" i="34"/>
  <c r="H59" i="34"/>
  <c r="H58" i="34"/>
  <c r="H57" i="34"/>
  <c r="H56" i="34"/>
  <c r="H55" i="34"/>
  <c r="H54" i="34"/>
  <c r="H53" i="34"/>
  <c r="H52" i="34"/>
  <c r="H121" i="34"/>
  <c r="H120" i="34"/>
  <c r="H119" i="34"/>
  <c r="H118" i="34"/>
  <c r="H117" i="34"/>
  <c r="H116" i="34"/>
  <c r="H115" i="34"/>
  <c r="H114" i="34"/>
  <c r="H113" i="34"/>
  <c r="H112" i="34"/>
  <c r="H111" i="34"/>
  <c r="H110" i="34"/>
  <c r="H109" i="34"/>
  <c r="H108" i="34"/>
  <c r="H107" i="34"/>
  <c r="L164" i="34"/>
  <c r="L163" i="34"/>
  <c r="L162" i="34"/>
  <c r="L158" i="34"/>
  <c r="L157" i="34"/>
  <c r="L156" i="34"/>
  <c r="L154" i="34"/>
  <c r="L152" i="34"/>
  <c r="L151" i="34"/>
  <c r="L150" i="34"/>
  <c r="L149" i="34"/>
  <c r="L148" i="34"/>
  <c r="L147" i="34"/>
  <c r="L146" i="34"/>
  <c r="L144" i="34"/>
  <c r="L143" i="34"/>
  <c r="L140" i="34"/>
  <c r="L138" i="34"/>
  <c r="L137" i="34"/>
  <c r="L136" i="34"/>
  <c r="L160" i="34"/>
  <c r="L159" i="34"/>
  <c r="L139" i="34"/>
  <c r="L125" i="34"/>
  <c r="L155" i="34"/>
  <c r="L153" i="34"/>
  <c r="L121" i="34"/>
  <c r="L120" i="34"/>
  <c r="L119" i="34"/>
  <c r="L118" i="34"/>
  <c r="L117" i="34"/>
  <c r="L116" i="34"/>
  <c r="L115" i="34"/>
  <c r="L114" i="34"/>
  <c r="L113" i="34"/>
  <c r="L112" i="34"/>
  <c r="L111" i="34"/>
  <c r="L110" i="34"/>
  <c r="L109" i="34"/>
  <c r="L108" i="34"/>
  <c r="L107" i="34"/>
  <c r="L106" i="34"/>
  <c r="L105" i="34"/>
  <c r="L104" i="34"/>
  <c r="L103" i="34"/>
  <c r="L102" i="34"/>
  <c r="L101" i="34"/>
  <c r="L100" i="34"/>
  <c r="L97" i="34"/>
  <c r="L95" i="34"/>
  <c r="L94" i="34"/>
  <c r="L93" i="34"/>
  <c r="L92" i="34"/>
  <c r="L91" i="34"/>
  <c r="L90" i="34"/>
  <c r="L89" i="34"/>
  <c r="L88" i="34"/>
  <c r="L87" i="34"/>
  <c r="L86" i="34"/>
  <c r="L85" i="34"/>
  <c r="L84" i="34"/>
  <c r="L83" i="34"/>
  <c r="L82" i="34"/>
  <c r="L81" i="34"/>
  <c r="L80" i="34"/>
  <c r="L79" i="34"/>
  <c r="L76" i="34"/>
  <c r="L74" i="34"/>
  <c r="L73" i="34"/>
  <c r="L72" i="34"/>
  <c r="L71" i="34"/>
  <c r="L70" i="34"/>
  <c r="L69" i="34"/>
  <c r="L68" i="34"/>
  <c r="L67" i="34"/>
  <c r="L66" i="34"/>
  <c r="L65" i="34"/>
  <c r="L64" i="34"/>
  <c r="L63" i="34"/>
  <c r="L62" i="34"/>
  <c r="L61" i="34"/>
  <c r="L60" i="34"/>
  <c r="L124" i="34"/>
  <c r="L99" i="34"/>
  <c r="L78" i="34"/>
  <c r="L40" i="34"/>
  <c r="L35" i="34"/>
  <c r="L34" i="34"/>
  <c r="L20" i="34"/>
  <c r="L13" i="34"/>
  <c r="L133" i="34"/>
  <c r="L132" i="34"/>
  <c r="L131" i="34"/>
  <c r="L130" i="34"/>
  <c r="L129" i="34"/>
  <c r="L128" i="34"/>
  <c r="L127" i="34"/>
  <c r="L126" i="34"/>
  <c r="L123" i="34"/>
  <c r="L98" i="34"/>
  <c r="L96" i="34"/>
  <c r="L77" i="34"/>
  <c r="L75" i="34"/>
  <c r="L135" i="34"/>
  <c r="L134" i="34"/>
  <c r="L122" i="34"/>
  <c r="P155" i="34"/>
  <c r="P153" i="34"/>
  <c r="P160" i="34"/>
  <c r="P159" i="34"/>
  <c r="P139" i="34"/>
  <c r="P125" i="34"/>
  <c r="P164" i="34"/>
  <c r="P163" i="34"/>
  <c r="P162" i="34"/>
  <c r="P158" i="34"/>
  <c r="P157" i="34"/>
  <c r="P156" i="34"/>
  <c r="P154" i="34"/>
  <c r="P152" i="34"/>
  <c r="P151" i="34"/>
  <c r="P150" i="34"/>
  <c r="P149" i="34"/>
  <c r="P148" i="34"/>
  <c r="P147" i="34"/>
  <c r="P146" i="34"/>
  <c r="P144" i="34"/>
  <c r="P143" i="34"/>
  <c r="P140" i="34"/>
  <c r="P138" i="34"/>
  <c r="P137" i="34"/>
  <c r="P136" i="34"/>
  <c r="P135" i="34"/>
  <c r="P134" i="34"/>
  <c r="P122" i="34"/>
  <c r="P98" i="34"/>
  <c r="P96" i="34"/>
  <c r="P77" i="34"/>
  <c r="P75" i="34"/>
  <c r="P121" i="34"/>
  <c r="P120" i="34"/>
  <c r="P119" i="34"/>
  <c r="P118" i="34"/>
  <c r="P117" i="34"/>
  <c r="P116" i="34"/>
  <c r="P115" i="34"/>
  <c r="P114" i="34"/>
  <c r="P113" i="34"/>
  <c r="P112" i="34"/>
  <c r="P111" i="34"/>
  <c r="P110" i="34"/>
  <c r="P109" i="34"/>
  <c r="P108" i="34"/>
  <c r="P107" i="34"/>
  <c r="P99" i="34"/>
  <c r="P78" i="34"/>
  <c r="P40" i="34"/>
  <c r="P35" i="34"/>
  <c r="P34" i="34"/>
  <c r="P20" i="34"/>
  <c r="P13" i="34"/>
  <c r="P124" i="34"/>
  <c r="P106" i="34"/>
  <c r="P105" i="34"/>
  <c r="P104" i="34"/>
  <c r="P103" i="34"/>
  <c r="P102" i="34"/>
  <c r="P101" i="34"/>
  <c r="P100" i="34"/>
  <c r="P97" i="34"/>
  <c r="P95" i="34"/>
  <c r="P94" i="34"/>
  <c r="P93" i="34"/>
  <c r="P92" i="34"/>
  <c r="P91" i="34"/>
  <c r="P90" i="34"/>
  <c r="P89" i="34"/>
  <c r="P88" i="34"/>
  <c r="P87" i="34"/>
  <c r="P86" i="34"/>
  <c r="P85" i="34"/>
  <c r="P84" i="34"/>
  <c r="P83" i="34"/>
  <c r="P82" i="34"/>
  <c r="P81" i="34"/>
  <c r="P80" i="34"/>
  <c r="P79" i="34"/>
  <c r="P76" i="34"/>
  <c r="P74" i="34"/>
  <c r="P73" i="34"/>
  <c r="P72" i="34"/>
  <c r="P71" i="34"/>
  <c r="P70" i="34"/>
  <c r="P69" i="34"/>
  <c r="P68" i="34"/>
  <c r="P67" i="34"/>
  <c r="P66" i="34"/>
  <c r="P65" i="34"/>
  <c r="P64" i="34"/>
  <c r="P63" i="34"/>
  <c r="P62" i="34"/>
  <c r="P61" i="34"/>
  <c r="P60" i="34"/>
  <c r="P59" i="34"/>
  <c r="P58" i="34"/>
  <c r="P57" i="34"/>
  <c r="P56" i="34"/>
  <c r="P55" i="34"/>
  <c r="P54" i="34"/>
  <c r="P53" i="34"/>
  <c r="P52" i="34"/>
  <c r="P133" i="34"/>
  <c r="P132" i="34"/>
  <c r="P131" i="34"/>
  <c r="P130" i="34"/>
  <c r="P129" i="34"/>
  <c r="P128" i="34"/>
  <c r="P127" i="34"/>
  <c r="P126" i="34"/>
  <c r="P123" i="34"/>
  <c r="T164" i="34"/>
  <c r="T163" i="34"/>
  <c r="T162" i="34"/>
  <c r="T158" i="34"/>
  <c r="T157" i="34"/>
  <c r="T156" i="34"/>
  <c r="T154" i="34"/>
  <c r="T152" i="34"/>
  <c r="T151" i="34"/>
  <c r="T150" i="34"/>
  <c r="T149" i="34"/>
  <c r="T148" i="34"/>
  <c r="T147" i="34"/>
  <c r="T146" i="34"/>
  <c r="T144" i="34"/>
  <c r="T143" i="34"/>
  <c r="T140" i="34"/>
  <c r="T138" i="34"/>
  <c r="T137" i="34"/>
  <c r="T136" i="34"/>
  <c r="T160" i="34"/>
  <c r="T159" i="34"/>
  <c r="T139" i="34"/>
  <c r="T125" i="34"/>
  <c r="T155" i="34"/>
  <c r="T153" i="34"/>
  <c r="T135" i="34"/>
  <c r="T134" i="34"/>
  <c r="T133" i="34"/>
  <c r="T132" i="34"/>
  <c r="T131" i="34"/>
  <c r="T130" i="34"/>
  <c r="T129" i="34"/>
  <c r="T128" i="34"/>
  <c r="T127" i="34"/>
  <c r="T126" i="34"/>
  <c r="T123" i="34"/>
  <c r="T106" i="34"/>
  <c r="T105" i="34"/>
  <c r="T104" i="34"/>
  <c r="T103" i="34"/>
  <c r="T102" i="34"/>
  <c r="T101" i="34"/>
  <c r="T100" i="34"/>
  <c r="T97" i="34"/>
  <c r="T95" i="34"/>
  <c r="T94" i="34"/>
  <c r="T93" i="34"/>
  <c r="T92" i="34"/>
  <c r="T91" i="34"/>
  <c r="T90" i="34"/>
  <c r="T89" i="34"/>
  <c r="T88" i="34"/>
  <c r="T87" i="34"/>
  <c r="T86" i="34"/>
  <c r="T85" i="34"/>
  <c r="T84" i="34"/>
  <c r="T83" i="34"/>
  <c r="T82" i="34"/>
  <c r="T81" i="34"/>
  <c r="T80" i="34"/>
  <c r="T79" i="34"/>
  <c r="T76" i="34"/>
  <c r="T74" i="34"/>
  <c r="T73" i="34"/>
  <c r="T72" i="34"/>
  <c r="T71" i="34"/>
  <c r="T70" i="34"/>
  <c r="T69" i="34"/>
  <c r="T68" i="34"/>
  <c r="T67" i="34"/>
  <c r="T66" i="34"/>
  <c r="T65" i="34"/>
  <c r="T64" i="34"/>
  <c r="T63" i="34"/>
  <c r="T62" i="34"/>
  <c r="T61" i="34"/>
  <c r="T60" i="34"/>
  <c r="T122" i="34"/>
  <c r="T99" i="34"/>
  <c r="T78" i="34"/>
  <c r="T40" i="34"/>
  <c r="T35" i="34"/>
  <c r="T34" i="34"/>
  <c r="T20" i="34"/>
  <c r="T13" i="34"/>
  <c r="T121" i="34"/>
  <c r="T120" i="34"/>
  <c r="T119" i="34"/>
  <c r="T118" i="34"/>
  <c r="T117" i="34"/>
  <c r="T116" i="34"/>
  <c r="T115" i="34"/>
  <c r="T114" i="34"/>
  <c r="T113" i="34"/>
  <c r="T112" i="34"/>
  <c r="T111" i="34"/>
  <c r="T110" i="34"/>
  <c r="T109" i="34"/>
  <c r="T108" i="34"/>
  <c r="T107" i="34"/>
  <c r="T98" i="34"/>
  <c r="T96" i="34"/>
  <c r="T77" i="34"/>
  <c r="T75" i="34"/>
  <c r="T124" i="34"/>
  <c r="X155" i="34"/>
  <c r="X153" i="34"/>
  <c r="X160" i="34"/>
  <c r="X159" i="34"/>
  <c r="X139" i="34"/>
  <c r="X125" i="34"/>
  <c r="X164" i="34"/>
  <c r="X163" i="34"/>
  <c r="X162" i="34"/>
  <c r="X158" i="34"/>
  <c r="X157" i="34"/>
  <c r="X156" i="34"/>
  <c r="X154" i="34"/>
  <c r="X152" i="34"/>
  <c r="X151" i="34"/>
  <c r="X150" i="34"/>
  <c r="X149" i="34"/>
  <c r="X148" i="34"/>
  <c r="X147" i="34"/>
  <c r="X146" i="34"/>
  <c r="X144" i="34"/>
  <c r="X143" i="34"/>
  <c r="X140" i="34"/>
  <c r="X138" i="34"/>
  <c r="X137" i="34"/>
  <c r="X136" i="34"/>
  <c r="X135" i="34"/>
  <c r="X134" i="34"/>
  <c r="X133" i="34"/>
  <c r="X124" i="34"/>
  <c r="X98" i="34"/>
  <c r="X96" i="34"/>
  <c r="X77" i="34"/>
  <c r="X75" i="34"/>
  <c r="X132" i="34"/>
  <c r="X131" i="34"/>
  <c r="X130" i="34"/>
  <c r="X129" i="34"/>
  <c r="X128" i="34"/>
  <c r="X127" i="34"/>
  <c r="X126" i="34"/>
  <c r="X123" i="34"/>
  <c r="X99" i="34"/>
  <c r="X78" i="34"/>
  <c r="X40" i="34"/>
  <c r="X35" i="34"/>
  <c r="X34" i="34"/>
  <c r="X20" i="34"/>
  <c r="X13" i="34"/>
  <c r="X10" i="34"/>
  <c r="X122" i="34"/>
  <c r="X106" i="34"/>
  <c r="X105" i="34"/>
  <c r="X104" i="34"/>
  <c r="X103" i="34"/>
  <c r="X102" i="34"/>
  <c r="X101" i="34"/>
  <c r="X100" i="34"/>
  <c r="X97" i="34"/>
  <c r="X95" i="34"/>
  <c r="X94" i="34"/>
  <c r="X93" i="34"/>
  <c r="X92" i="34"/>
  <c r="X91" i="34"/>
  <c r="X90" i="34"/>
  <c r="X89" i="34"/>
  <c r="X88" i="34"/>
  <c r="X87" i="34"/>
  <c r="X86" i="34"/>
  <c r="X85" i="34"/>
  <c r="X84" i="34"/>
  <c r="X83" i="34"/>
  <c r="X82" i="34"/>
  <c r="X81" i="34"/>
  <c r="X80" i="34"/>
  <c r="X79" i="34"/>
  <c r="X76" i="34"/>
  <c r="X74" i="34"/>
  <c r="X73" i="34"/>
  <c r="X72" i="34"/>
  <c r="X71" i="34"/>
  <c r="X70" i="34"/>
  <c r="X69" i="34"/>
  <c r="X68" i="34"/>
  <c r="X67" i="34"/>
  <c r="X66" i="34"/>
  <c r="X65" i="34"/>
  <c r="X64" i="34"/>
  <c r="X63" i="34"/>
  <c r="X62" i="34"/>
  <c r="X61" i="34"/>
  <c r="X60" i="34"/>
  <c r="X59" i="34"/>
  <c r="X58" i="34"/>
  <c r="X57" i="34"/>
  <c r="X56" i="34"/>
  <c r="X55" i="34"/>
  <c r="X54" i="34"/>
  <c r="X53" i="34"/>
  <c r="X52" i="34"/>
  <c r="X121" i="34"/>
  <c r="X120" i="34"/>
  <c r="X119" i="34"/>
  <c r="X118" i="34"/>
  <c r="X117" i="34"/>
  <c r="X116" i="34"/>
  <c r="X115" i="34"/>
  <c r="X114" i="34"/>
  <c r="X113" i="34"/>
  <c r="X112" i="34"/>
  <c r="X111" i="34"/>
  <c r="X110" i="34"/>
  <c r="X109" i="34"/>
  <c r="X108" i="34"/>
  <c r="X107" i="34"/>
  <c r="D11" i="34"/>
  <c r="T11" i="34"/>
  <c r="G14" i="34"/>
  <c r="G36" i="34" s="1"/>
  <c r="O14" i="34"/>
  <c r="O36" i="34" s="1"/>
  <c r="P36" i="34" s="1"/>
  <c r="W14" i="34"/>
  <c r="W36" i="34" s="1"/>
  <c r="X36" i="34" s="1"/>
  <c r="D15" i="34"/>
  <c r="T15" i="34"/>
  <c r="D16" i="34"/>
  <c r="T16" i="34"/>
  <c r="D17" i="34"/>
  <c r="T17" i="34"/>
  <c r="D18" i="34"/>
  <c r="T18" i="34"/>
  <c r="D19" i="34"/>
  <c r="T19" i="34"/>
  <c r="AA20" i="34"/>
  <c r="AC20" i="34" s="1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D37" i="34"/>
  <c r="T37" i="34"/>
  <c r="D38" i="34"/>
  <c r="T38" i="34"/>
  <c r="D39" i="34"/>
  <c r="T39" i="34"/>
  <c r="AA40" i="34"/>
  <c r="AC40" i="34" s="1"/>
  <c r="L41" i="34"/>
  <c r="L42" i="34"/>
  <c r="L43" i="34"/>
  <c r="L44" i="34"/>
  <c r="L45" i="34"/>
  <c r="L46" i="34"/>
  <c r="L47" i="34"/>
  <c r="L48" i="34"/>
  <c r="L49" i="34"/>
  <c r="L50" i="34"/>
  <c r="L51" i="34"/>
  <c r="F10" i="34"/>
  <c r="N10" i="34"/>
  <c r="V10" i="34"/>
  <c r="P11" i="34"/>
  <c r="P15" i="34"/>
  <c r="P16" i="34"/>
  <c r="P17" i="34"/>
  <c r="P18" i="34"/>
  <c r="P19" i="34"/>
  <c r="H21" i="34"/>
  <c r="X21" i="34"/>
  <c r="H22" i="34"/>
  <c r="X22" i="34"/>
  <c r="H23" i="34"/>
  <c r="X23" i="34"/>
  <c r="H24" i="34"/>
  <c r="X24" i="34"/>
  <c r="H25" i="34"/>
  <c r="X25" i="34"/>
  <c r="H26" i="34"/>
  <c r="X26" i="34"/>
  <c r="H27" i="34"/>
  <c r="X27" i="34"/>
  <c r="H28" i="34"/>
  <c r="X28" i="34"/>
  <c r="H29" i="34"/>
  <c r="X29" i="34"/>
  <c r="H30" i="34"/>
  <c r="X30" i="34"/>
  <c r="H31" i="34"/>
  <c r="X31" i="34"/>
  <c r="H32" i="34"/>
  <c r="X32" i="34"/>
  <c r="H33" i="34"/>
  <c r="X33" i="34"/>
  <c r="P37" i="34"/>
  <c r="P38" i="34"/>
  <c r="P39" i="34"/>
  <c r="H41" i="34"/>
  <c r="X41" i="34"/>
  <c r="H42" i="34"/>
  <c r="X42" i="34"/>
  <c r="H43" i="34"/>
  <c r="X43" i="34"/>
  <c r="H44" i="34"/>
  <c r="X44" i="34"/>
  <c r="H45" i="34"/>
  <c r="X45" i="34"/>
  <c r="H46" i="34"/>
  <c r="X46" i="34"/>
  <c r="H47" i="34"/>
  <c r="X47" i="34"/>
  <c r="H48" i="34"/>
  <c r="X48" i="34"/>
  <c r="H49" i="34"/>
  <c r="X49" i="34"/>
  <c r="H50" i="34"/>
  <c r="X50" i="34"/>
  <c r="H51" i="34"/>
  <c r="X51" i="34"/>
  <c r="T52" i="34"/>
  <c r="T53" i="34"/>
  <c r="T54" i="34"/>
  <c r="T55" i="34"/>
  <c r="T56" i="34"/>
  <c r="T57" i="34"/>
  <c r="T58" i="34"/>
  <c r="T59" i="34"/>
  <c r="F164" i="34"/>
  <c r="F163" i="34"/>
  <c r="F162" i="34"/>
  <c r="F158" i="34"/>
  <c r="F157" i="34"/>
  <c r="F156" i="34"/>
  <c r="F154" i="34"/>
  <c r="F152" i="34"/>
  <c r="F151" i="34"/>
  <c r="F150" i="34"/>
  <c r="F149" i="34"/>
  <c r="F148" i="34"/>
  <c r="F147" i="34"/>
  <c r="F146" i="34"/>
  <c r="F144" i="34"/>
  <c r="F143" i="34"/>
  <c r="F140" i="34"/>
  <c r="F138" i="34"/>
  <c r="F137" i="34"/>
  <c r="F136" i="34"/>
  <c r="F135" i="34"/>
  <c r="F134" i="34"/>
  <c r="F133" i="34"/>
  <c r="F132" i="34"/>
  <c r="F131" i="34"/>
  <c r="F130" i="34"/>
  <c r="F129" i="34"/>
  <c r="F128" i="34"/>
  <c r="F127" i="34"/>
  <c r="F126" i="34"/>
  <c r="F123" i="34"/>
  <c r="F121" i="34"/>
  <c r="F120" i="34"/>
  <c r="F119" i="34"/>
  <c r="F118" i="34"/>
  <c r="F117" i="34"/>
  <c r="F116" i="34"/>
  <c r="F115" i="34"/>
  <c r="F114" i="34"/>
  <c r="F113" i="34"/>
  <c r="F112" i="34"/>
  <c r="F111" i="34"/>
  <c r="F110" i="34"/>
  <c r="F109" i="34"/>
  <c r="F108" i="34"/>
  <c r="F107" i="34"/>
  <c r="F161" i="34"/>
  <c r="F160" i="34"/>
  <c r="F159" i="34"/>
  <c r="F155" i="34"/>
  <c r="F153" i="34"/>
  <c r="F145" i="34"/>
  <c r="F139" i="34"/>
  <c r="F125" i="34"/>
  <c r="F124" i="34"/>
  <c r="F122" i="34"/>
  <c r="F106" i="34"/>
  <c r="F105" i="34"/>
  <c r="F104" i="34"/>
  <c r="F103" i="34"/>
  <c r="F102" i="34"/>
  <c r="F101" i="34"/>
  <c r="F100" i="34"/>
  <c r="F97" i="34"/>
  <c r="F95" i="34"/>
  <c r="F94" i="34"/>
  <c r="F93" i="34"/>
  <c r="F92" i="34"/>
  <c r="F91" i="34"/>
  <c r="F90" i="34"/>
  <c r="F89" i="34"/>
  <c r="F88" i="34"/>
  <c r="F87" i="34"/>
  <c r="F86" i="34"/>
  <c r="F85" i="34"/>
  <c r="F84" i="34"/>
  <c r="F83" i="34"/>
  <c r="F82" i="34"/>
  <c r="F81" i="34"/>
  <c r="F80" i="34"/>
  <c r="F79" i="34"/>
  <c r="F76" i="34"/>
  <c r="F74" i="34"/>
  <c r="F73" i="34"/>
  <c r="F72" i="34"/>
  <c r="F71" i="34"/>
  <c r="F70" i="34"/>
  <c r="F69" i="34"/>
  <c r="F68" i="34"/>
  <c r="F67" i="34"/>
  <c r="F66" i="34"/>
  <c r="F65" i="34"/>
  <c r="F64" i="34"/>
  <c r="F63" i="34"/>
  <c r="F62" i="34"/>
  <c r="F61" i="34"/>
  <c r="F60" i="34"/>
  <c r="F59" i="34"/>
  <c r="F58" i="34"/>
  <c r="F57" i="34"/>
  <c r="F56" i="34"/>
  <c r="F55" i="34"/>
  <c r="F54" i="34"/>
  <c r="F53" i="34"/>
  <c r="F52" i="34"/>
  <c r="F51" i="34"/>
  <c r="F50" i="34"/>
  <c r="F49" i="34"/>
  <c r="F48" i="34"/>
  <c r="F47" i="34"/>
  <c r="F46" i="34"/>
  <c r="F45" i="34"/>
  <c r="F44" i="34"/>
  <c r="F43" i="34"/>
  <c r="F42" i="34"/>
  <c r="F41" i="34"/>
  <c r="F39" i="34"/>
  <c r="F38" i="34"/>
  <c r="F37" i="34"/>
  <c r="F33" i="34"/>
  <c r="F32" i="34"/>
  <c r="F31" i="34"/>
  <c r="F30" i="34"/>
  <c r="F29" i="34"/>
  <c r="F28" i="34"/>
  <c r="F27" i="34"/>
  <c r="F26" i="34"/>
  <c r="F25" i="34"/>
  <c r="F24" i="34"/>
  <c r="F23" i="34"/>
  <c r="F22" i="34"/>
  <c r="F21" i="34"/>
  <c r="F19" i="34"/>
  <c r="F18" i="34"/>
  <c r="F17" i="34"/>
  <c r="F16" i="34"/>
  <c r="F15" i="34"/>
  <c r="F11" i="34"/>
  <c r="F99" i="34"/>
  <c r="F98" i="34"/>
  <c r="F96" i="34"/>
  <c r="F78" i="34"/>
  <c r="F77" i="34"/>
  <c r="F75" i="34"/>
  <c r="F40" i="34"/>
  <c r="F36" i="34"/>
  <c r="F35" i="34"/>
  <c r="F34" i="34"/>
  <c r="F20" i="34"/>
  <c r="F14" i="34"/>
  <c r="F13" i="34"/>
  <c r="J155" i="34"/>
  <c r="J153" i="34"/>
  <c r="J124" i="34"/>
  <c r="J122" i="34"/>
  <c r="J164" i="34"/>
  <c r="J163" i="34"/>
  <c r="J162" i="34"/>
  <c r="J160" i="34"/>
  <c r="J159" i="34"/>
  <c r="J158" i="34"/>
  <c r="J157" i="34"/>
  <c r="J156" i="34"/>
  <c r="J154" i="34"/>
  <c r="J152" i="34"/>
  <c r="J151" i="34"/>
  <c r="J150" i="34"/>
  <c r="J149" i="34"/>
  <c r="J148" i="34"/>
  <c r="J147" i="34"/>
  <c r="J146" i="34"/>
  <c r="J144" i="34"/>
  <c r="J143" i="34"/>
  <c r="J140" i="34"/>
  <c r="J139" i="34"/>
  <c r="J138" i="34"/>
  <c r="J137" i="34"/>
  <c r="J136" i="34"/>
  <c r="J135" i="34"/>
  <c r="J134" i="34"/>
  <c r="J133" i="34"/>
  <c r="J132" i="34"/>
  <c r="J131" i="34"/>
  <c r="J130" i="34"/>
  <c r="J129" i="34"/>
  <c r="J128" i="34"/>
  <c r="J127" i="34"/>
  <c r="J126" i="34"/>
  <c r="J125" i="34"/>
  <c r="J123" i="34"/>
  <c r="J121" i="34"/>
  <c r="J120" i="34"/>
  <c r="J119" i="34"/>
  <c r="J118" i="34"/>
  <c r="J117" i="34"/>
  <c r="J116" i="34"/>
  <c r="J115" i="34"/>
  <c r="J114" i="34"/>
  <c r="J113" i="34"/>
  <c r="J112" i="34"/>
  <c r="J111" i="34"/>
  <c r="J110" i="34"/>
  <c r="J109" i="34"/>
  <c r="J108" i="34"/>
  <c r="J107" i="34"/>
  <c r="J98" i="34"/>
  <c r="J96" i="34"/>
  <c r="J77" i="34"/>
  <c r="J75" i="34"/>
  <c r="J106" i="34"/>
  <c r="J105" i="34"/>
  <c r="J104" i="34"/>
  <c r="J103" i="34"/>
  <c r="J102" i="34"/>
  <c r="J101" i="34"/>
  <c r="J100" i="34"/>
  <c r="J99" i="34"/>
  <c r="J97" i="34"/>
  <c r="J95" i="34"/>
  <c r="J94" i="34"/>
  <c r="J93" i="34"/>
  <c r="J92" i="34"/>
  <c r="J91" i="34"/>
  <c r="J90" i="34"/>
  <c r="J89" i="34"/>
  <c r="J88" i="34"/>
  <c r="J87" i="34"/>
  <c r="J86" i="34"/>
  <c r="J85" i="34"/>
  <c r="J84" i="34"/>
  <c r="J83" i="34"/>
  <c r="J82" i="34"/>
  <c r="J81" i="34"/>
  <c r="J80" i="34"/>
  <c r="J79" i="34"/>
  <c r="J78" i="34"/>
  <c r="J76" i="34"/>
  <c r="J74" i="34"/>
  <c r="J73" i="34"/>
  <c r="J72" i="34"/>
  <c r="J71" i="34"/>
  <c r="J70" i="34"/>
  <c r="J69" i="34"/>
  <c r="J68" i="34"/>
  <c r="J67" i="34"/>
  <c r="J66" i="34"/>
  <c r="J65" i="34"/>
  <c r="J64" i="34"/>
  <c r="J63" i="34"/>
  <c r="J62" i="34"/>
  <c r="J61" i="34"/>
  <c r="J60" i="34"/>
  <c r="J59" i="34"/>
  <c r="J58" i="34"/>
  <c r="J57" i="34"/>
  <c r="J56" i="34"/>
  <c r="J55" i="34"/>
  <c r="J54" i="34"/>
  <c r="J53" i="34"/>
  <c r="J52" i="34"/>
  <c r="J51" i="34"/>
  <c r="J50" i="34"/>
  <c r="J49" i="34"/>
  <c r="J48" i="34"/>
  <c r="J47" i="34"/>
  <c r="J46" i="34"/>
  <c r="J45" i="34"/>
  <c r="J44" i="34"/>
  <c r="J43" i="34"/>
  <c r="J42" i="34"/>
  <c r="J41" i="34"/>
  <c r="J40" i="34"/>
  <c r="J39" i="34"/>
  <c r="J38" i="34"/>
  <c r="J37" i="34"/>
  <c r="J35" i="34"/>
  <c r="J34" i="34"/>
  <c r="J33" i="34"/>
  <c r="J32" i="34"/>
  <c r="J31" i="34"/>
  <c r="J30" i="34"/>
  <c r="J29" i="34"/>
  <c r="J28" i="34"/>
  <c r="J27" i="34"/>
  <c r="J26" i="34"/>
  <c r="J25" i="34"/>
  <c r="J24" i="34"/>
  <c r="J23" i="34"/>
  <c r="J22" i="34"/>
  <c r="J21" i="34"/>
  <c r="J20" i="34"/>
  <c r="J19" i="34"/>
  <c r="J18" i="34"/>
  <c r="J17" i="34"/>
  <c r="J16" i="34"/>
  <c r="J15" i="34"/>
  <c r="J13" i="34"/>
  <c r="J11" i="34"/>
  <c r="N164" i="34"/>
  <c r="N163" i="34"/>
  <c r="N162" i="34"/>
  <c r="N158" i="34"/>
  <c r="N157" i="34"/>
  <c r="N156" i="34"/>
  <c r="N154" i="34"/>
  <c r="N152" i="34"/>
  <c r="N151" i="34"/>
  <c r="N150" i="34"/>
  <c r="N149" i="34"/>
  <c r="N148" i="34"/>
  <c r="N147" i="34"/>
  <c r="N146" i="34"/>
  <c r="N144" i="34"/>
  <c r="N143" i="34"/>
  <c r="N140" i="34"/>
  <c r="N138" i="34"/>
  <c r="N137" i="34"/>
  <c r="N136" i="34"/>
  <c r="N135" i="34"/>
  <c r="N134" i="34"/>
  <c r="N133" i="34"/>
  <c r="N132" i="34"/>
  <c r="N131" i="34"/>
  <c r="N130" i="34"/>
  <c r="N129" i="34"/>
  <c r="N128" i="34"/>
  <c r="N127" i="34"/>
  <c r="N126" i="34"/>
  <c r="N123" i="34"/>
  <c r="N121" i="34"/>
  <c r="N120" i="34"/>
  <c r="N119" i="34"/>
  <c r="N118" i="34"/>
  <c r="N117" i="34"/>
  <c r="N116" i="34"/>
  <c r="N115" i="34"/>
  <c r="N114" i="34"/>
  <c r="N113" i="34"/>
  <c r="N112" i="34"/>
  <c r="N111" i="34"/>
  <c r="N110" i="34"/>
  <c r="N109" i="34"/>
  <c r="N108" i="34"/>
  <c r="N107" i="34"/>
  <c r="N165" i="34"/>
  <c r="N161" i="34"/>
  <c r="N160" i="34"/>
  <c r="N159" i="34"/>
  <c r="N155" i="34"/>
  <c r="N153" i="34"/>
  <c r="N145" i="34"/>
  <c r="N141" i="34"/>
  <c r="N139" i="34"/>
  <c r="N125" i="34"/>
  <c r="N124" i="34"/>
  <c r="N122" i="34"/>
  <c r="N106" i="34"/>
  <c r="N105" i="34"/>
  <c r="N104" i="34"/>
  <c r="N103" i="34"/>
  <c r="N102" i="34"/>
  <c r="N101" i="34"/>
  <c r="N100" i="34"/>
  <c r="N97" i="34"/>
  <c r="N95" i="34"/>
  <c r="N94" i="34"/>
  <c r="N93" i="34"/>
  <c r="N92" i="34"/>
  <c r="N91" i="34"/>
  <c r="N90" i="34"/>
  <c r="N89" i="34"/>
  <c r="N88" i="34"/>
  <c r="N87" i="34"/>
  <c r="N86" i="34"/>
  <c r="N85" i="34"/>
  <c r="N84" i="34"/>
  <c r="N83" i="34"/>
  <c r="N82" i="34"/>
  <c r="N81" i="34"/>
  <c r="N80" i="34"/>
  <c r="N79" i="34"/>
  <c r="N76" i="34"/>
  <c r="N74" i="34"/>
  <c r="N73" i="34"/>
  <c r="N72" i="34"/>
  <c r="N71" i="34"/>
  <c r="N70" i="34"/>
  <c r="N69" i="34"/>
  <c r="N68" i="34"/>
  <c r="N67" i="34"/>
  <c r="N66" i="34"/>
  <c r="N65" i="34"/>
  <c r="N64" i="34"/>
  <c r="N63" i="34"/>
  <c r="N62" i="34"/>
  <c r="N61" i="34"/>
  <c r="N60" i="34"/>
  <c r="N59" i="34"/>
  <c r="N58" i="34"/>
  <c r="N57" i="34"/>
  <c r="N56" i="34"/>
  <c r="N55" i="34"/>
  <c r="N54" i="34"/>
  <c r="N53" i="34"/>
  <c r="N52" i="34"/>
  <c r="N51" i="34"/>
  <c r="N50" i="34"/>
  <c r="N49" i="34"/>
  <c r="N48" i="34"/>
  <c r="N47" i="34"/>
  <c r="N46" i="34"/>
  <c r="N45" i="34"/>
  <c r="N44" i="34"/>
  <c r="N43" i="34"/>
  <c r="N42" i="34"/>
  <c r="N41" i="34"/>
  <c r="N39" i="34"/>
  <c r="N38" i="34"/>
  <c r="N37" i="34"/>
  <c r="N33" i="34"/>
  <c r="N32" i="34"/>
  <c r="N31" i="34"/>
  <c r="N30" i="34"/>
  <c r="N29" i="34"/>
  <c r="N28" i="34"/>
  <c r="N27" i="34"/>
  <c r="N26" i="34"/>
  <c r="N25" i="34"/>
  <c r="N24" i="34"/>
  <c r="N23" i="34"/>
  <c r="N22" i="34"/>
  <c r="N21" i="34"/>
  <c r="N19" i="34"/>
  <c r="N18" i="34"/>
  <c r="N17" i="34"/>
  <c r="N16" i="34"/>
  <c r="N15" i="34"/>
  <c r="N11" i="34"/>
  <c r="N99" i="34"/>
  <c r="N98" i="34"/>
  <c r="N96" i="34"/>
  <c r="N78" i="34"/>
  <c r="N77" i="34"/>
  <c r="N75" i="34"/>
  <c r="N40" i="34"/>
  <c r="N36" i="34"/>
  <c r="N35" i="34"/>
  <c r="N34" i="34"/>
  <c r="N20" i="34"/>
  <c r="N14" i="34"/>
  <c r="N13" i="34"/>
  <c r="R155" i="34"/>
  <c r="R153" i="34"/>
  <c r="R124" i="34"/>
  <c r="R122" i="34"/>
  <c r="R164" i="34"/>
  <c r="R163" i="34"/>
  <c r="R162" i="34"/>
  <c r="R160" i="34"/>
  <c r="R159" i="34"/>
  <c r="R158" i="34"/>
  <c r="R157" i="34"/>
  <c r="R156" i="34"/>
  <c r="R154" i="34"/>
  <c r="R152" i="34"/>
  <c r="R151" i="34"/>
  <c r="R150" i="34"/>
  <c r="R149" i="34"/>
  <c r="R148" i="34"/>
  <c r="R147" i="34"/>
  <c r="R146" i="34"/>
  <c r="R144" i="34"/>
  <c r="R143" i="34"/>
  <c r="R140" i="34"/>
  <c r="R139" i="34"/>
  <c r="R138" i="34"/>
  <c r="R137" i="34"/>
  <c r="R136" i="34"/>
  <c r="R135" i="34"/>
  <c r="R134" i="34"/>
  <c r="R133" i="34"/>
  <c r="R132" i="34"/>
  <c r="R131" i="34"/>
  <c r="R130" i="34"/>
  <c r="R129" i="34"/>
  <c r="R128" i="34"/>
  <c r="R127" i="34"/>
  <c r="R126" i="34"/>
  <c r="R125" i="34"/>
  <c r="R123" i="34"/>
  <c r="R121" i="34"/>
  <c r="R120" i="34"/>
  <c r="R119" i="34"/>
  <c r="R118" i="34"/>
  <c r="R117" i="34"/>
  <c r="R116" i="34"/>
  <c r="R115" i="34"/>
  <c r="R114" i="34"/>
  <c r="R113" i="34"/>
  <c r="R112" i="34"/>
  <c r="R111" i="34"/>
  <c r="R110" i="34"/>
  <c r="R109" i="34"/>
  <c r="R108" i="34"/>
  <c r="R107" i="34"/>
  <c r="R98" i="34"/>
  <c r="R96" i="34"/>
  <c r="R77" i="34"/>
  <c r="R75" i="34"/>
  <c r="R106" i="34"/>
  <c r="R105" i="34"/>
  <c r="R104" i="34"/>
  <c r="R103" i="34"/>
  <c r="R102" i="34"/>
  <c r="R101" i="34"/>
  <c r="R100" i="34"/>
  <c r="R99" i="34"/>
  <c r="R97" i="34"/>
  <c r="R95" i="34"/>
  <c r="R94" i="34"/>
  <c r="R93" i="34"/>
  <c r="R92" i="34"/>
  <c r="R91" i="34"/>
  <c r="R90" i="34"/>
  <c r="R89" i="34"/>
  <c r="R88" i="34"/>
  <c r="R87" i="34"/>
  <c r="R86" i="34"/>
  <c r="R85" i="34"/>
  <c r="R84" i="34"/>
  <c r="R83" i="34"/>
  <c r="R82" i="34"/>
  <c r="R81" i="34"/>
  <c r="R80" i="34"/>
  <c r="R79" i="34"/>
  <c r="R78" i="34"/>
  <c r="R76" i="34"/>
  <c r="R74" i="34"/>
  <c r="R73" i="34"/>
  <c r="R72" i="34"/>
  <c r="R71" i="34"/>
  <c r="R70" i="34"/>
  <c r="R69" i="34"/>
  <c r="R68" i="34"/>
  <c r="R67" i="34"/>
  <c r="R66" i="34"/>
  <c r="R65" i="34"/>
  <c r="R64" i="34"/>
  <c r="R63" i="34"/>
  <c r="R62" i="34"/>
  <c r="R61" i="34"/>
  <c r="R60" i="34"/>
  <c r="R59" i="34"/>
  <c r="R58" i="34"/>
  <c r="R57" i="34"/>
  <c r="R56" i="34"/>
  <c r="R55" i="34"/>
  <c r="R54" i="34"/>
  <c r="R53" i="34"/>
  <c r="R52" i="34"/>
  <c r="R51" i="34"/>
  <c r="R50" i="34"/>
  <c r="R49" i="34"/>
  <c r="R48" i="34"/>
  <c r="R47" i="34"/>
  <c r="R46" i="34"/>
  <c r="R45" i="34"/>
  <c r="R44" i="34"/>
  <c r="R43" i="34"/>
  <c r="R42" i="34"/>
  <c r="R41" i="34"/>
  <c r="R40" i="34"/>
  <c r="R39" i="34"/>
  <c r="R38" i="34"/>
  <c r="R37" i="34"/>
  <c r="R35" i="34"/>
  <c r="R34" i="34"/>
  <c r="R33" i="34"/>
  <c r="R32" i="34"/>
  <c r="R31" i="34"/>
  <c r="R30" i="34"/>
  <c r="R29" i="34"/>
  <c r="R28" i="34"/>
  <c r="R27" i="34"/>
  <c r="R26" i="34"/>
  <c r="R25" i="34"/>
  <c r="R24" i="34"/>
  <c r="R23" i="34"/>
  <c r="R22" i="34"/>
  <c r="R21" i="34"/>
  <c r="R20" i="34"/>
  <c r="R19" i="34"/>
  <c r="R18" i="34"/>
  <c r="R17" i="34"/>
  <c r="R16" i="34"/>
  <c r="R15" i="34"/>
  <c r="R13" i="34"/>
  <c r="R11" i="34"/>
  <c r="V164" i="34"/>
  <c r="V163" i="34"/>
  <c r="V162" i="34"/>
  <c r="V158" i="34"/>
  <c r="V157" i="34"/>
  <c r="V156" i="34"/>
  <c r="V154" i="34"/>
  <c r="V152" i="34"/>
  <c r="V151" i="34"/>
  <c r="V150" i="34"/>
  <c r="V149" i="34"/>
  <c r="V148" i="34"/>
  <c r="V147" i="34"/>
  <c r="V146" i="34"/>
  <c r="V144" i="34"/>
  <c r="V143" i="34"/>
  <c r="V140" i="34"/>
  <c r="V138" i="34"/>
  <c r="V137" i="34"/>
  <c r="V136" i="34"/>
  <c r="V135" i="34"/>
  <c r="V134" i="34"/>
  <c r="V133" i="34"/>
  <c r="V132" i="34"/>
  <c r="V131" i="34"/>
  <c r="V130" i="34"/>
  <c r="V129" i="34"/>
  <c r="V128" i="34"/>
  <c r="V127" i="34"/>
  <c r="V126" i="34"/>
  <c r="V123" i="34"/>
  <c r="V121" i="34"/>
  <c r="V120" i="34"/>
  <c r="V119" i="34"/>
  <c r="V118" i="34"/>
  <c r="V117" i="34"/>
  <c r="V116" i="34"/>
  <c r="V115" i="34"/>
  <c r="V114" i="34"/>
  <c r="V113" i="34"/>
  <c r="V112" i="34"/>
  <c r="V111" i="34"/>
  <c r="V110" i="34"/>
  <c r="V109" i="34"/>
  <c r="V108" i="34"/>
  <c r="V107" i="34"/>
  <c r="V161" i="34"/>
  <c r="V160" i="34"/>
  <c r="V159" i="34"/>
  <c r="V155" i="34"/>
  <c r="V153" i="34"/>
  <c r="V145" i="34"/>
  <c r="V139" i="34"/>
  <c r="V125" i="34"/>
  <c r="V124" i="34"/>
  <c r="V122" i="34"/>
  <c r="V106" i="34"/>
  <c r="V105" i="34"/>
  <c r="V104" i="34"/>
  <c r="V103" i="34"/>
  <c r="V102" i="34"/>
  <c r="V101" i="34"/>
  <c r="V100" i="34"/>
  <c r="V97" i="34"/>
  <c r="V95" i="34"/>
  <c r="V94" i="34"/>
  <c r="V93" i="34"/>
  <c r="V92" i="34"/>
  <c r="V91" i="34"/>
  <c r="V90" i="34"/>
  <c r="V89" i="34"/>
  <c r="V88" i="34"/>
  <c r="V87" i="34"/>
  <c r="V86" i="34"/>
  <c r="V85" i="34"/>
  <c r="V84" i="34"/>
  <c r="V83" i="34"/>
  <c r="V82" i="34"/>
  <c r="V81" i="34"/>
  <c r="V80" i="34"/>
  <c r="V79" i="34"/>
  <c r="V76" i="34"/>
  <c r="V74" i="34"/>
  <c r="V73" i="34"/>
  <c r="V72" i="34"/>
  <c r="V71" i="34"/>
  <c r="V70" i="34"/>
  <c r="V69" i="34"/>
  <c r="V68" i="34"/>
  <c r="V67" i="34"/>
  <c r="V66" i="34"/>
  <c r="V65" i="34"/>
  <c r="V64" i="34"/>
  <c r="V63" i="34"/>
  <c r="V62" i="34"/>
  <c r="V61" i="34"/>
  <c r="V60" i="34"/>
  <c r="V59" i="34"/>
  <c r="V58" i="34"/>
  <c r="V57" i="34"/>
  <c r="V56" i="34"/>
  <c r="V55" i="34"/>
  <c r="V54" i="34"/>
  <c r="V53" i="34"/>
  <c r="V52" i="34"/>
  <c r="V51" i="34"/>
  <c r="V50" i="34"/>
  <c r="V49" i="34"/>
  <c r="V48" i="34"/>
  <c r="V47" i="34"/>
  <c r="V46" i="34"/>
  <c r="V45" i="34"/>
  <c r="V44" i="34"/>
  <c r="V43" i="34"/>
  <c r="V42" i="34"/>
  <c r="V41" i="34"/>
  <c r="V39" i="34"/>
  <c r="V38" i="34"/>
  <c r="V37" i="34"/>
  <c r="V33" i="34"/>
  <c r="V32" i="34"/>
  <c r="V31" i="34"/>
  <c r="V30" i="34"/>
  <c r="V29" i="34"/>
  <c r="V28" i="34"/>
  <c r="V27" i="34"/>
  <c r="V26" i="34"/>
  <c r="V25" i="34"/>
  <c r="V24" i="34"/>
  <c r="V23" i="34"/>
  <c r="V22" i="34"/>
  <c r="V21" i="34"/>
  <c r="V19" i="34"/>
  <c r="V18" i="34"/>
  <c r="V17" i="34"/>
  <c r="V16" i="34"/>
  <c r="V15" i="34"/>
  <c r="V11" i="34"/>
  <c r="V99" i="34"/>
  <c r="V98" i="34"/>
  <c r="V96" i="34"/>
  <c r="V78" i="34"/>
  <c r="V77" i="34"/>
  <c r="V75" i="34"/>
  <c r="V40" i="34"/>
  <c r="V36" i="34"/>
  <c r="V35" i="34"/>
  <c r="V34" i="34"/>
  <c r="V20" i="34"/>
  <c r="V14" i="34"/>
  <c r="V13" i="34"/>
  <c r="AC3" i="34"/>
  <c r="AA10" i="34"/>
  <c r="L11" i="34"/>
  <c r="C14" i="34"/>
  <c r="D14" i="34" s="1"/>
  <c r="K14" i="34"/>
  <c r="K36" i="34" s="1"/>
  <c r="S14" i="34"/>
  <c r="S36" i="34" s="1"/>
  <c r="L15" i="34"/>
  <c r="L16" i="34"/>
  <c r="L17" i="34"/>
  <c r="L18" i="34"/>
  <c r="L19" i="34"/>
  <c r="D21" i="34"/>
  <c r="T21" i="34"/>
  <c r="D22" i="34"/>
  <c r="T22" i="34"/>
  <c r="D23" i="34"/>
  <c r="T23" i="34"/>
  <c r="D24" i="34"/>
  <c r="T24" i="34"/>
  <c r="D25" i="34"/>
  <c r="T25" i="34"/>
  <c r="D26" i="34"/>
  <c r="T26" i="34"/>
  <c r="D27" i="34"/>
  <c r="T27" i="34"/>
  <c r="D28" i="34"/>
  <c r="T28" i="34"/>
  <c r="D29" i="34"/>
  <c r="T29" i="34"/>
  <c r="D30" i="34"/>
  <c r="T30" i="34"/>
  <c r="D31" i="34"/>
  <c r="T31" i="34"/>
  <c r="D32" i="34"/>
  <c r="T32" i="34"/>
  <c r="D33" i="34"/>
  <c r="T33" i="34"/>
  <c r="L37" i="34"/>
  <c r="L38" i="34"/>
  <c r="L39" i="34"/>
  <c r="D41" i="34"/>
  <c r="T41" i="34"/>
  <c r="D42" i="34"/>
  <c r="T42" i="34"/>
  <c r="D43" i="34"/>
  <c r="T43" i="34"/>
  <c r="D44" i="34"/>
  <c r="T44" i="34"/>
  <c r="D45" i="34"/>
  <c r="T45" i="34"/>
  <c r="D46" i="34"/>
  <c r="T46" i="34"/>
  <c r="D47" i="34"/>
  <c r="T47" i="34"/>
  <c r="D48" i="34"/>
  <c r="T48" i="34"/>
  <c r="D49" i="34"/>
  <c r="T49" i="34"/>
  <c r="D50" i="34"/>
  <c r="T50" i="34"/>
  <c r="D51" i="34"/>
  <c r="T51" i="34"/>
  <c r="L52" i="34"/>
  <c r="L53" i="34"/>
  <c r="L54" i="34"/>
  <c r="L55" i="34"/>
  <c r="L56" i="34"/>
  <c r="L57" i="34"/>
  <c r="L58" i="34"/>
  <c r="L59" i="34"/>
  <c r="Z155" i="34"/>
  <c r="Z153" i="34"/>
  <c r="Z124" i="34"/>
  <c r="Z122" i="34"/>
  <c r="Z164" i="34"/>
  <c r="Z163" i="34"/>
  <c r="Z162" i="34"/>
  <c r="Z160" i="34"/>
  <c r="Z159" i="34"/>
  <c r="Z158" i="34"/>
  <c r="Z157" i="34"/>
  <c r="Z156" i="34"/>
  <c r="Z154" i="34"/>
  <c r="Z152" i="34"/>
  <c r="Z151" i="34"/>
  <c r="Z150" i="34"/>
  <c r="Z149" i="34"/>
  <c r="Z148" i="34"/>
  <c r="Z147" i="34"/>
  <c r="Z146" i="34"/>
  <c r="Z144" i="34"/>
  <c r="Z143" i="34"/>
  <c r="Z140" i="34"/>
  <c r="Z139" i="34"/>
  <c r="Z138" i="34"/>
  <c r="Z137" i="34"/>
  <c r="Z136" i="34"/>
  <c r="Z135" i="34"/>
  <c r="Z134" i="34"/>
  <c r="Z133" i="34"/>
  <c r="Z132" i="34"/>
  <c r="Z131" i="34"/>
  <c r="Z130" i="34"/>
  <c r="Z129" i="34"/>
  <c r="Z128" i="34"/>
  <c r="Z127" i="34"/>
  <c r="Z126" i="34"/>
  <c r="Z125" i="34"/>
  <c r="Z123" i="34"/>
  <c r="Z121" i="34"/>
  <c r="Z120" i="34"/>
  <c r="Z119" i="34"/>
  <c r="Z118" i="34"/>
  <c r="Z117" i="34"/>
  <c r="Z116" i="34"/>
  <c r="Z115" i="34"/>
  <c r="Z114" i="34"/>
  <c r="Z113" i="34"/>
  <c r="Z112" i="34"/>
  <c r="Z111" i="34"/>
  <c r="Z110" i="34"/>
  <c r="Z109" i="34"/>
  <c r="Z108" i="34"/>
  <c r="Z107" i="34"/>
  <c r="Z98" i="34"/>
  <c r="Z96" i="34"/>
  <c r="Z77" i="34"/>
  <c r="Z75" i="34"/>
  <c r="Z106" i="34"/>
  <c r="Z105" i="34"/>
  <c r="Z104" i="34"/>
  <c r="Z103" i="34"/>
  <c r="Z102" i="34"/>
  <c r="Z101" i="34"/>
  <c r="Z100" i="34"/>
  <c r="Z99" i="34"/>
  <c r="Z97" i="34"/>
  <c r="Z95" i="34"/>
  <c r="Z94" i="34"/>
  <c r="Z93" i="34"/>
  <c r="Z92" i="34"/>
  <c r="Z91" i="34"/>
  <c r="Z90" i="34"/>
  <c r="Z89" i="34"/>
  <c r="Z88" i="34"/>
  <c r="Z87" i="34"/>
  <c r="Z86" i="34"/>
  <c r="Z85" i="34"/>
  <c r="Z84" i="34"/>
  <c r="Z83" i="34"/>
  <c r="Z82" i="34"/>
  <c r="Z81" i="34"/>
  <c r="Z80" i="34"/>
  <c r="Z79" i="34"/>
  <c r="Z78" i="34"/>
  <c r="Z76" i="34"/>
  <c r="Z74" i="34"/>
  <c r="Z73" i="34"/>
  <c r="Z72" i="34"/>
  <c r="Z71" i="34"/>
  <c r="Z70" i="34"/>
  <c r="Z69" i="34"/>
  <c r="Z68" i="34"/>
  <c r="Z67" i="34"/>
  <c r="Z66" i="34"/>
  <c r="Z65" i="34"/>
  <c r="Z64" i="34"/>
  <c r="Z63" i="34"/>
  <c r="Z62" i="34"/>
  <c r="Z61" i="34"/>
  <c r="Z60" i="34"/>
  <c r="Z59" i="34"/>
  <c r="Z58" i="34"/>
  <c r="Z57" i="34"/>
  <c r="Z56" i="34"/>
  <c r="Z55" i="34"/>
  <c r="Z54" i="34"/>
  <c r="Z53" i="34"/>
  <c r="Z52" i="34"/>
  <c r="Z51" i="34"/>
  <c r="Z50" i="34"/>
  <c r="Z49" i="34"/>
  <c r="Z48" i="34"/>
  <c r="Z47" i="34"/>
  <c r="Z46" i="34"/>
  <c r="Z45" i="34"/>
  <c r="Z44" i="34"/>
  <c r="Z43" i="34"/>
  <c r="Z42" i="34"/>
  <c r="Z41" i="34"/>
  <c r="Z40" i="34"/>
  <c r="Z39" i="34"/>
  <c r="Z38" i="34"/>
  <c r="Z37" i="34"/>
  <c r="Z35" i="34"/>
  <c r="Z34" i="34"/>
  <c r="Z33" i="34"/>
  <c r="Z32" i="34"/>
  <c r="Z31" i="34"/>
  <c r="Z30" i="34"/>
  <c r="Z29" i="34"/>
  <c r="Z28" i="34"/>
  <c r="Z27" i="34"/>
  <c r="Z26" i="34"/>
  <c r="Z25" i="34"/>
  <c r="Z24" i="34"/>
  <c r="Z23" i="34"/>
  <c r="Z22" i="34"/>
  <c r="Z21" i="34"/>
  <c r="Z20" i="34"/>
  <c r="Z19" i="34"/>
  <c r="Z18" i="34"/>
  <c r="Z17" i="34"/>
  <c r="Z16" i="34"/>
  <c r="Z15" i="34"/>
  <c r="Z13" i="34"/>
  <c r="Z11" i="34"/>
  <c r="Z10" i="34"/>
  <c r="AB3" i="34"/>
  <c r="AB4" i="34"/>
  <c r="AB5" i="34"/>
  <c r="AB6" i="34"/>
  <c r="AB7" i="34"/>
  <c r="AB8" i="34"/>
  <c r="AB9" i="34"/>
  <c r="D10" i="34"/>
  <c r="H10" i="34"/>
  <c r="L10" i="34"/>
  <c r="P10" i="34"/>
  <c r="T10" i="34"/>
  <c r="H11" i="34"/>
  <c r="X11" i="34"/>
  <c r="I14" i="34"/>
  <c r="I36" i="34" s="1"/>
  <c r="Q14" i="34"/>
  <c r="Q36" i="34" s="1"/>
  <c r="R36" i="34" s="1"/>
  <c r="Y14" i="34"/>
  <c r="Y36" i="34" s="1"/>
  <c r="Z36" i="34" s="1"/>
  <c r="H15" i="34"/>
  <c r="X15" i="34"/>
  <c r="H16" i="34"/>
  <c r="X16" i="34"/>
  <c r="H17" i="34"/>
  <c r="X17" i="34"/>
  <c r="H18" i="34"/>
  <c r="X18" i="34"/>
  <c r="H19" i="34"/>
  <c r="X19" i="34"/>
  <c r="P21" i="34"/>
  <c r="P22" i="34"/>
  <c r="P23" i="34"/>
  <c r="P24" i="34"/>
  <c r="P25" i="34"/>
  <c r="P26" i="34"/>
  <c r="P27" i="34"/>
  <c r="P28" i="34"/>
  <c r="P29" i="34"/>
  <c r="P30" i="34"/>
  <c r="P31" i="34"/>
  <c r="P32" i="34"/>
  <c r="P33" i="34"/>
  <c r="H37" i="34"/>
  <c r="X37" i="34"/>
  <c r="H38" i="34"/>
  <c r="X38" i="34"/>
  <c r="H39" i="34"/>
  <c r="X39" i="34"/>
  <c r="P41" i="34"/>
  <c r="P42" i="34"/>
  <c r="P43" i="34"/>
  <c r="P44" i="34"/>
  <c r="P45" i="34"/>
  <c r="P46" i="34"/>
  <c r="P47" i="34"/>
  <c r="P48" i="34"/>
  <c r="P49" i="34"/>
  <c r="P50" i="34"/>
  <c r="P51" i="34"/>
  <c r="D52" i="34"/>
  <c r="D53" i="34"/>
  <c r="D54" i="34"/>
  <c r="D55" i="34"/>
  <c r="D56" i="34"/>
  <c r="D57" i="34"/>
  <c r="D58" i="34"/>
  <c r="D59" i="34"/>
  <c r="D60" i="34"/>
  <c r="AA35" i="32"/>
  <c r="AC35" i="32" s="1"/>
  <c r="F164" i="32"/>
  <c r="F163" i="32"/>
  <c r="F162" i="32"/>
  <c r="F158" i="32"/>
  <c r="F157" i="32"/>
  <c r="F156" i="32"/>
  <c r="F154" i="32"/>
  <c r="F152" i="32"/>
  <c r="F151" i="32"/>
  <c r="F150" i="32"/>
  <c r="F149" i="32"/>
  <c r="F148" i="32"/>
  <c r="F147" i="32"/>
  <c r="F146" i="32"/>
  <c r="F144" i="32"/>
  <c r="F143" i="32"/>
  <c r="F140" i="32"/>
  <c r="F138" i="32"/>
  <c r="F137" i="32"/>
  <c r="F136" i="32"/>
  <c r="F135" i="32"/>
  <c r="F134" i="32"/>
  <c r="F133" i="32"/>
  <c r="F132" i="32"/>
  <c r="F131" i="32"/>
  <c r="F130" i="32"/>
  <c r="F129" i="32"/>
  <c r="F128" i="32"/>
  <c r="F127" i="32"/>
  <c r="F126" i="32"/>
  <c r="F123" i="32"/>
  <c r="F121" i="32"/>
  <c r="F120" i="32"/>
  <c r="F119" i="32"/>
  <c r="F118" i="32"/>
  <c r="F117" i="32"/>
  <c r="F116" i="32"/>
  <c r="F115" i="32"/>
  <c r="F114" i="32"/>
  <c r="F113" i="32"/>
  <c r="F112" i="32"/>
  <c r="F111" i="32"/>
  <c r="F110" i="32"/>
  <c r="F109" i="32"/>
  <c r="F108" i="32"/>
  <c r="F107" i="32"/>
  <c r="F160" i="32"/>
  <c r="F159" i="32"/>
  <c r="F155" i="32"/>
  <c r="F153" i="32"/>
  <c r="F139" i="32"/>
  <c r="F125" i="32"/>
  <c r="F124" i="32"/>
  <c r="F122" i="32"/>
  <c r="F99" i="32"/>
  <c r="F98" i="32"/>
  <c r="F96" i="32"/>
  <c r="F78" i="32"/>
  <c r="F77" i="32"/>
  <c r="F75" i="32"/>
  <c r="F106" i="32"/>
  <c r="F105" i="32"/>
  <c r="F104" i="32"/>
  <c r="F103" i="32"/>
  <c r="F102" i="32"/>
  <c r="F101" i="32"/>
  <c r="F100" i="32"/>
  <c r="F97" i="32"/>
  <c r="F95" i="32"/>
  <c r="F94" i="32"/>
  <c r="F93" i="32"/>
  <c r="F92" i="32"/>
  <c r="F91" i="32"/>
  <c r="F90" i="32"/>
  <c r="F89" i="32"/>
  <c r="F88" i="32"/>
  <c r="F87" i="32"/>
  <c r="F86" i="32"/>
  <c r="F85" i="32"/>
  <c r="F84" i="32"/>
  <c r="F83" i="32"/>
  <c r="F82" i="32"/>
  <c r="F81" i="32"/>
  <c r="F80" i="32"/>
  <c r="F79" i="32"/>
  <c r="F76" i="32"/>
  <c r="F74" i="32"/>
  <c r="F73" i="32"/>
  <c r="F72" i="32"/>
  <c r="F71" i="32"/>
  <c r="F70" i="32"/>
  <c r="F69" i="32"/>
  <c r="F68" i="32"/>
  <c r="F67" i="32"/>
  <c r="F66" i="32"/>
  <c r="F65" i="32"/>
  <c r="F64" i="32"/>
  <c r="F63" i="32"/>
  <c r="F62" i="32"/>
  <c r="F61" i="32"/>
  <c r="F60" i="32"/>
  <c r="F59" i="32"/>
  <c r="F58" i="32"/>
  <c r="F57" i="32"/>
  <c r="F56" i="32"/>
  <c r="J155" i="32"/>
  <c r="J153" i="32"/>
  <c r="J124" i="32"/>
  <c r="J122" i="32"/>
  <c r="J164" i="32"/>
  <c r="J163" i="32"/>
  <c r="J162" i="32"/>
  <c r="J160" i="32"/>
  <c r="J159" i="32"/>
  <c r="J158" i="32"/>
  <c r="J157" i="32"/>
  <c r="J156" i="32"/>
  <c r="J154" i="32"/>
  <c r="J152" i="32"/>
  <c r="J151" i="32"/>
  <c r="J150" i="32"/>
  <c r="J149" i="32"/>
  <c r="J148" i="32"/>
  <c r="J147" i="32"/>
  <c r="J146" i="32"/>
  <c r="J144" i="32"/>
  <c r="J143" i="32"/>
  <c r="J140" i="32"/>
  <c r="J139" i="32"/>
  <c r="J138" i="32"/>
  <c r="J137" i="32"/>
  <c r="J136" i="32"/>
  <c r="J135" i="32"/>
  <c r="J134" i="32"/>
  <c r="J133" i="32"/>
  <c r="J132" i="32"/>
  <c r="J131" i="32"/>
  <c r="J130" i="32"/>
  <c r="J129" i="32"/>
  <c r="J128" i="32"/>
  <c r="J127" i="32"/>
  <c r="J126" i="32"/>
  <c r="J125" i="32"/>
  <c r="J123" i="32"/>
  <c r="J121" i="32"/>
  <c r="J120" i="32"/>
  <c r="J119" i="32"/>
  <c r="J118" i="32"/>
  <c r="J117" i="32"/>
  <c r="J116" i="32"/>
  <c r="J115" i="32"/>
  <c r="J114" i="32"/>
  <c r="J113" i="32"/>
  <c r="J112" i="32"/>
  <c r="J111" i="32"/>
  <c r="J110" i="32"/>
  <c r="J109" i="32"/>
  <c r="J108" i="32"/>
  <c r="J107" i="32"/>
  <c r="J106" i="32"/>
  <c r="J105" i="32"/>
  <c r="J104" i="32"/>
  <c r="J103" i="32"/>
  <c r="J102" i="32"/>
  <c r="J101" i="32"/>
  <c r="J100" i="32"/>
  <c r="J99" i="32"/>
  <c r="J97" i="32"/>
  <c r="J95" i="32"/>
  <c r="J94" i="32"/>
  <c r="J93" i="32"/>
  <c r="J92" i="32"/>
  <c r="J91" i="32"/>
  <c r="J90" i="32"/>
  <c r="J89" i="32"/>
  <c r="J88" i="32"/>
  <c r="J87" i="32"/>
  <c r="J86" i="32"/>
  <c r="J85" i="32"/>
  <c r="J84" i="32"/>
  <c r="J83" i="32"/>
  <c r="J82" i="32"/>
  <c r="J81" i="32"/>
  <c r="J80" i="32"/>
  <c r="J79" i="32"/>
  <c r="J78" i="32"/>
  <c r="J76" i="32"/>
  <c r="J74" i="32"/>
  <c r="J73" i="32"/>
  <c r="J72" i="32"/>
  <c r="J71" i="32"/>
  <c r="J70" i="32"/>
  <c r="J69" i="32"/>
  <c r="J68" i="32"/>
  <c r="J67" i="32"/>
  <c r="J66" i="32"/>
  <c r="J65" i="32"/>
  <c r="J64" i="32"/>
  <c r="J63" i="32"/>
  <c r="J62" i="32"/>
  <c r="J61" i="32"/>
  <c r="J60" i="32"/>
  <c r="J59" i="32"/>
  <c r="J58" i="32"/>
  <c r="J57" i="32"/>
  <c r="J56" i="32"/>
  <c r="J98" i="32"/>
  <c r="J96" i="32"/>
  <c r="J77" i="32"/>
  <c r="J75" i="32"/>
  <c r="N164" i="32"/>
  <c r="N163" i="32"/>
  <c r="N162" i="32"/>
  <c r="N158" i="32"/>
  <c r="N157" i="32"/>
  <c r="N156" i="32"/>
  <c r="N154" i="32"/>
  <c r="N152" i="32"/>
  <c r="N151" i="32"/>
  <c r="N150" i="32"/>
  <c r="N149" i="32"/>
  <c r="N148" i="32"/>
  <c r="N147" i="32"/>
  <c r="N146" i="32"/>
  <c r="N144" i="32"/>
  <c r="N143" i="32"/>
  <c r="N140" i="32"/>
  <c r="N138" i="32"/>
  <c r="N137" i="32"/>
  <c r="N136" i="32"/>
  <c r="N135" i="32"/>
  <c r="N134" i="32"/>
  <c r="N133" i="32"/>
  <c r="N132" i="32"/>
  <c r="N131" i="32"/>
  <c r="N130" i="32"/>
  <c r="N129" i="32"/>
  <c r="N128" i="32"/>
  <c r="N127" i="32"/>
  <c r="N126" i="32"/>
  <c r="N123" i="32"/>
  <c r="N121" i="32"/>
  <c r="N120" i="32"/>
  <c r="N119" i="32"/>
  <c r="N118" i="32"/>
  <c r="N117" i="32"/>
  <c r="N116" i="32"/>
  <c r="N115" i="32"/>
  <c r="N114" i="32"/>
  <c r="N113" i="32"/>
  <c r="N112" i="32"/>
  <c r="N111" i="32"/>
  <c r="N110" i="32"/>
  <c r="N109" i="32"/>
  <c r="N108" i="32"/>
  <c r="N107" i="32"/>
  <c r="N160" i="32"/>
  <c r="N159" i="32"/>
  <c r="N155" i="32"/>
  <c r="N153" i="32"/>
  <c r="N139" i="32"/>
  <c r="N125" i="32"/>
  <c r="N124" i="32"/>
  <c r="N122" i="32"/>
  <c r="N99" i="32"/>
  <c r="N98" i="32"/>
  <c r="N96" i="32"/>
  <c r="N78" i="32"/>
  <c r="N77" i="32"/>
  <c r="N75" i="32"/>
  <c r="N106" i="32"/>
  <c r="N105" i="32"/>
  <c r="N104" i="32"/>
  <c r="N103" i="32"/>
  <c r="N102" i="32"/>
  <c r="N101" i="32"/>
  <c r="N100" i="32"/>
  <c r="N97" i="32"/>
  <c r="N95" i="32"/>
  <c r="N94" i="32"/>
  <c r="N93" i="32"/>
  <c r="N92" i="32"/>
  <c r="N91" i="32"/>
  <c r="N90" i="32"/>
  <c r="N89" i="32"/>
  <c r="N88" i="32"/>
  <c r="N87" i="32"/>
  <c r="N86" i="32"/>
  <c r="N85" i="32"/>
  <c r="N84" i="32"/>
  <c r="N83" i="32"/>
  <c r="N82" i="32"/>
  <c r="N81" i="32"/>
  <c r="N80" i="32"/>
  <c r="N79" i="32"/>
  <c r="N76" i="32"/>
  <c r="N74" i="32"/>
  <c r="N73" i="32"/>
  <c r="N72" i="32"/>
  <c r="N71" i="32"/>
  <c r="N70" i="32"/>
  <c r="N69" i="32"/>
  <c r="N68" i="32"/>
  <c r="N67" i="32"/>
  <c r="N66" i="32"/>
  <c r="N65" i="32"/>
  <c r="N64" i="32"/>
  <c r="N63" i="32"/>
  <c r="N62" i="32"/>
  <c r="N61" i="32"/>
  <c r="N60" i="32"/>
  <c r="N59" i="32"/>
  <c r="N58" i="32"/>
  <c r="N57" i="32"/>
  <c r="N56" i="32"/>
  <c r="R155" i="32"/>
  <c r="R153" i="32"/>
  <c r="R124" i="32"/>
  <c r="R122" i="32"/>
  <c r="R164" i="32"/>
  <c r="R163" i="32"/>
  <c r="R162" i="32"/>
  <c r="R160" i="32"/>
  <c r="R159" i="32"/>
  <c r="R158" i="32"/>
  <c r="R157" i="32"/>
  <c r="R156" i="32"/>
  <c r="R154" i="32"/>
  <c r="R152" i="32"/>
  <c r="R151" i="32"/>
  <c r="R150" i="32"/>
  <c r="R149" i="32"/>
  <c r="R148" i="32"/>
  <c r="R147" i="32"/>
  <c r="R146" i="32"/>
  <c r="R144" i="32"/>
  <c r="R143" i="32"/>
  <c r="R140" i="32"/>
  <c r="R139" i="32"/>
  <c r="R138" i="32"/>
  <c r="R137" i="32"/>
  <c r="R136" i="32"/>
  <c r="R135" i="32"/>
  <c r="R134" i="32"/>
  <c r="R133" i="32"/>
  <c r="R132" i="32"/>
  <c r="R131" i="32"/>
  <c r="R130" i="32"/>
  <c r="R129" i="32"/>
  <c r="R128" i="32"/>
  <c r="R127" i="32"/>
  <c r="R126" i="32"/>
  <c r="R125" i="32"/>
  <c r="R123" i="32"/>
  <c r="R121" i="32"/>
  <c r="R120" i="32"/>
  <c r="R119" i="32"/>
  <c r="R118" i="32"/>
  <c r="R117" i="32"/>
  <c r="R116" i="32"/>
  <c r="R115" i="32"/>
  <c r="R114" i="32"/>
  <c r="R113" i="32"/>
  <c r="R112" i="32"/>
  <c r="R111" i="32"/>
  <c r="R110" i="32"/>
  <c r="R109" i="32"/>
  <c r="R108" i="32"/>
  <c r="R107" i="32"/>
  <c r="R106" i="32"/>
  <c r="R105" i="32"/>
  <c r="R104" i="32"/>
  <c r="R103" i="32"/>
  <c r="R102" i="32"/>
  <c r="R101" i="32"/>
  <c r="R100" i="32"/>
  <c r="R99" i="32"/>
  <c r="R97" i="32"/>
  <c r="R95" i="32"/>
  <c r="R94" i="32"/>
  <c r="R93" i="32"/>
  <c r="R92" i="32"/>
  <c r="R91" i="32"/>
  <c r="R90" i="32"/>
  <c r="R89" i="32"/>
  <c r="R88" i="32"/>
  <c r="R87" i="32"/>
  <c r="R86" i="32"/>
  <c r="R85" i="32"/>
  <c r="R84" i="32"/>
  <c r="R83" i="32"/>
  <c r="R82" i="32"/>
  <c r="R81" i="32"/>
  <c r="R80" i="32"/>
  <c r="R79" i="32"/>
  <c r="R78" i="32"/>
  <c r="R76" i="32"/>
  <c r="R74" i="32"/>
  <c r="R73" i="32"/>
  <c r="R72" i="32"/>
  <c r="R71" i="32"/>
  <c r="R70" i="32"/>
  <c r="R69" i="32"/>
  <c r="R68" i="32"/>
  <c r="R67" i="32"/>
  <c r="R66" i="32"/>
  <c r="R65" i="32"/>
  <c r="R64" i="32"/>
  <c r="R63" i="32"/>
  <c r="R62" i="32"/>
  <c r="R61" i="32"/>
  <c r="R60" i="32"/>
  <c r="R59" i="32"/>
  <c r="R58" i="32"/>
  <c r="R57" i="32"/>
  <c r="R56" i="32"/>
  <c r="R98" i="32"/>
  <c r="R96" i="32"/>
  <c r="R77" i="32"/>
  <c r="R75" i="32"/>
  <c r="V164" i="32"/>
  <c r="V163" i="32"/>
  <c r="V162" i="32"/>
  <c r="V158" i="32"/>
  <c r="V157" i="32"/>
  <c r="V156" i="32"/>
  <c r="V154" i="32"/>
  <c r="V152" i="32"/>
  <c r="V151" i="32"/>
  <c r="V150" i="32"/>
  <c r="V149" i="32"/>
  <c r="V148" i="32"/>
  <c r="V147" i="32"/>
  <c r="V146" i="32"/>
  <c r="V144" i="32"/>
  <c r="V143" i="32"/>
  <c r="V140" i="32"/>
  <c r="V138" i="32"/>
  <c r="V137" i="32"/>
  <c r="V136" i="32"/>
  <c r="V135" i="32"/>
  <c r="V134" i="32"/>
  <c r="V133" i="32"/>
  <c r="V132" i="32"/>
  <c r="V131" i="32"/>
  <c r="V130" i="32"/>
  <c r="V129" i="32"/>
  <c r="V128" i="32"/>
  <c r="V127" i="32"/>
  <c r="V126" i="32"/>
  <c r="V123" i="32"/>
  <c r="V121" i="32"/>
  <c r="V120" i="32"/>
  <c r="V119" i="32"/>
  <c r="V118" i="32"/>
  <c r="V117" i="32"/>
  <c r="V116" i="32"/>
  <c r="V115" i="32"/>
  <c r="V114" i="32"/>
  <c r="V113" i="32"/>
  <c r="V112" i="32"/>
  <c r="V111" i="32"/>
  <c r="V110" i="32"/>
  <c r="V109" i="32"/>
  <c r="V108" i="32"/>
  <c r="V107" i="32"/>
  <c r="V160" i="32"/>
  <c r="V159" i="32"/>
  <c r="V155" i="32"/>
  <c r="V153" i="32"/>
  <c r="V139" i="32"/>
  <c r="V125" i="32"/>
  <c r="V124" i="32"/>
  <c r="V122" i="32"/>
  <c r="V99" i="32"/>
  <c r="V98" i="32"/>
  <c r="V96" i="32"/>
  <c r="V78" i="32"/>
  <c r="V77" i="32"/>
  <c r="V75" i="32"/>
  <c r="V106" i="32"/>
  <c r="V105" i="32"/>
  <c r="V104" i="32"/>
  <c r="V103" i="32"/>
  <c r="V102" i="32"/>
  <c r="V101" i="32"/>
  <c r="V100" i="32"/>
  <c r="V97" i="32"/>
  <c r="V95" i="32"/>
  <c r="V94" i="32"/>
  <c r="V93" i="32"/>
  <c r="V92" i="32"/>
  <c r="V91" i="32"/>
  <c r="V90" i="32"/>
  <c r="V89" i="32"/>
  <c r="V88" i="32"/>
  <c r="V87" i="32"/>
  <c r="V86" i="32"/>
  <c r="V85" i="32"/>
  <c r="V84" i="32"/>
  <c r="V83" i="32"/>
  <c r="V82" i="32"/>
  <c r="V81" i="32"/>
  <c r="V80" i="32"/>
  <c r="V79" i="32"/>
  <c r="V76" i="32"/>
  <c r="V74" i="32"/>
  <c r="V73" i="32"/>
  <c r="V72" i="32"/>
  <c r="V71" i="32"/>
  <c r="V70" i="32"/>
  <c r="V69" i="32"/>
  <c r="V68" i="32"/>
  <c r="V67" i="32"/>
  <c r="V66" i="32"/>
  <c r="V65" i="32"/>
  <c r="V64" i="32"/>
  <c r="V63" i="32"/>
  <c r="V62" i="32"/>
  <c r="V61" i="32"/>
  <c r="V60" i="32"/>
  <c r="V59" i="32"/>
  <c r="V58" i="32"/>
  <c r="V57" i="32"/>
  <c r="V56" i="32"/>
  <c r="Z155" i="32"/>
  <c r="Z153" i="32"/>
  <c r="Z124" i="32"/>
  <c r="Z122" i="32"/>
  <c r="Z164" i="32"/>
  <c r="Z163" i="32"/>
  <c r="Z162" i="32"/>
  <c r="Z160" i="32"/>
  <c r="Z159" i="32"/>
  <c r="Z158" i="32"/>
  <c r="Z157" i="32"/>
  <c r="Z156" i="32"/>
  <c r="Z154" i="32"/>
  <c r="Z152" i="32"/>
  <c r="Z151" i="32"/>
  <c r="Z150" i="32"/>
  <c r="Z149" i="32"/>
  <c r="Z148" i="32"/>
  <c r="Z147" i="32"/>
  <c r="Z146" i="32"/>
  <c r="Z144" i="32"/>
  <c r="Z143" i="32"/>
  <c r="Z140" i="32"/>
  <c r="Z139" i="32"/>
  <c r="Z138" i="32"/>
  <c r="Z137" i="32"/>
  <c r="Z136" i="32"/>
  <c r="Z135" i="32"/>
  <c r="Z134" i="32"/>
  <c r="Z133" i="32"/>
  <c r="Z132" i="32"/>
  <c r="Z131" i="32"/>
  <c r="Z130" i="32"/>
  <c r="Z129" i="32"/>
  <c r="Z128" i="32"/>
  <c r="Z127" i="32"/>
  <c r="Z126" i="32"/>
  <c r="Z125" i="32"/>
  <c r="Z123" i="32"/>
  <c r="Z121" i="32"/>
  <c r="Z120" i="32"/>
  <c r="Z119" i="32"/>
  <c r="Z118" i="32"/>
  <c r="Z117" i="32"/>
  <c r="Z116" i="32"/>
  <c r="Z115" i="32"/>
  <c r="Z114" i="32"/>
  <c r="Z113" i="32"/>
  <c r="Z112" i="32"/>
  <c r="Z111" i="32"/>
  <c r="Z110" i="32"/>
  <c r="Z109" i="32"/>
  <c r="Z108" i="32"/>
  <c r="Z107" i="32"/>
  <c r="Z106" i="32"/>
  <c r="Z105" i="32"/>
  <c r="Z104" i="32"/>
  <c r="Z103" i="32"/>
  <c r="Z102" i="32"/>
  <c r="Z101" i="32"/>
  <c r="Z100" i="32"/>
  <c r="Z99" i="32"/>
  <c r="Z97" i="32"/>
  <c r="Z95" i="32"/>
  <c r="Z94" i="32"/>
  <c r="Z93" i="32"/>
  <c r="Z92" i="32"/>
  <c r="Z91" i="32"/>
  <c r="Z90" i="32"/>
  <c r="Z89" i="32"/>
  <c r="Z88" i="32"/>
  <c r="Z87" i="32"/>
  <c r="Z86" i="32"/>
  <c r="Z85" i="32"/>
  <c r="Z84" i="32"/>
  <c r="Z83" i="32"/>
  <c r="Z82" i="32"/>
  <c r="Z81" i="32"/>
  <c r="Z80" i="32"/>
  <c r="Z79" i="32"/>
  <c r="Z78" i="32"/>
  <c r="Z76" i="32"/>
  <c r="Z74" i="32"/>
  <c r="Z73" i="32"/>
  <c r="Z72" i="32"/>
  <c r="Z71" i="32"/>
  <c r="Z70" i="32"/>
  <c r="Z69" i="32"/>
  <c r="Z68" i="32"/>
  <c r="Z67" i="32"/>
  <c r="Z66" i="32"/>
  <c r="Z65" i="32"/>
  <c r="Z64" i="32"/>
  <c r="Z63" i="32"/>
  <c r="Z62" i="32"/>
  <c r="Z61" i="32"/>
  <c r="Z60" i="32"/>
  <c r="Z59" i="32"/>
  <c r="Z58" i="32"/>
  <c r="Z57" i="32"/>
  <c r="Z56" i="32"/>
  <c r="Z98" i="32"/>
  <c r="Z96" i="32"/>
  <c r="Z77" i="32"/>
  <c r="Z75" i="32"/>
  <c r="AC3" i="32"/>
  <c r="H11" i="32"/>
  <c r="P11" i="32"/>
  <c r="X11" i="32"/>
  <c r="E14" i="32"/>
  <c r="I14" i="32"/>
  <c r="M14" i="32"/>
  <c r="Q14" i="32"/>
  <c r="U14" i="32"/>
  <c r="Y14" i="32"/>
  <c r="H15" i="32"/>
  <c r="P15" i="32"/>
  <c r="X15" i="32"/>
  <c r="H16" i="32"/>
  <c r="P16" i="32"/>
  <c r="X16" i="32"/>
  <c r="H17" i="32"/>
  <c r="P17" i="32"/>
  <c r="X17" i="32"/>
  <c r="H18" i="32"/>
  <c r="P18" i="32"/>
  <c r="X18" i="32"/>
  <c r="H19" i="32"/>
  <c r="P19" i="32"/>
  <c r="X19" i="32"/>
  <c r="H21" i="32"/>
  <c r="P21" i="32"/>
  <c r="X21" i="32"/>
  <c r="H22" i="32"/>
  <c r="P22" i="32"/>
  <c r="X22" i="32"/>
  <c r="H23" i="32"/>
  <c r="P23" i="32"/>
  <c r="X23" i="32"/>
  <c r="H24" i="32"/>
  <c r="P24" i="32"/>
  <c r="X24" i="32"/>
  <c r="H25" i="32"/>
  <c r="P25" i="32"/>
  <c r="X25" i="32"/>
  <c r="H26" i="32"/>
  <c r="P26" i="32"/>
  <c r="X26" i="32"/>
  <c r="H27" i="32"/>
  <c r="P27" i="32"/>
  <c r="X27" i="32"/>
  <c r="H28" i="32"/>
  <c r="P28" i="32"/>
  <c r="X28" i="32"/>
  <c r="H29" i="32"/>
  <c r="P29" i="32"/>
  <c r="X29" i="32"/>
  <c r="H30" i="32"/>
  <c r="P30" i="32"/>
  <c r="X30" i="32"/>
  <c r="H31" i="32"/>
  <c r="P31" i="32"/>
  <c r="X31" i="32"/>
  <c r="H32" i="32"/>
  <c r="P32" i="32"/>
  <c r="X32" i="32"/>
  <c r="H33" i="32"/>
  <c r="P33" i="32"/>
  <c r="X33" i="32"/>
  <c r="H37" i="32"/>
  <c r="P37" i="32"/>
  <c r="X37" i="32"/>
  <c r="H38" i="32"/>
  <c r="P38" i="32"/>
  <c r="X38" i="32"/>
  <c r="H39" i="32"/>
  <c r="P39" i="32"/>
  <c r="X39" i="32"/>
  <c r="H41" i="32"/>
  <c r="P41" i="32"/>
  <c r="X41" i="32"/>
  <c r="H42" i="32"/>
  <c r="P42" i="32"/>
  <c r="X42" i="32"/>
  <c r="H43" i="32"/>
  <c r="P43" i="32"/>
  <c r="X43" i="32"/>
  <c r="H44" i="32"/>
  <c r="P44" i="32"/>
  <c r="X44" i="32"/>
  <c r="H45" i="32"/>
  <c r="P45" i="32"/>
  <c r="X45" i="32"/>
  <c r="H46" i="32"/>
  <c r="P46" i="32"/>
  <c r="X46" i="32"/>
  <c r="H47" i="32"/>
  <c r="P47" i="32"/>
  <c r="X47" i="32"/>
  <c r="H48" i="32"/>
  <c r="P48" i="32"/>
  <c r="X48" i="32"/>
  <c r="H49" i="32"/>
  <c r="P49" i="32"/>
  <c r="X49" i="32"/>
  <c r="H50" i="32"/>
  <c r="P50" i="32"/>
  <c r="X50" i="32"/>
  <c r="H51" i="32"/>
  <c r="P51" i="32"/>
  <c r="X51" i="32"/>
  <c r="H52" i="32"/>
  <c r="P52" i="32"/>
  <c r="X52" i="32"/>
  <c r="H53" i="32"/>
  <c r="P53" i="32"/>
  <c r="X53" i="32"/>
  <c r="H54" i="32"/>
  <c r="P54" i="32"/>
  <c r="X54" i="32"/>
  <c r="H55" i="32"/>
  <c r="P55" i="32"/>
  <c r="X55" i="32"/>
  <c r="D56" i="32"/>
  <c r="T56" i="32"/>
  <c r="D57" i="32"/>
  <c r="T57" i="32"/>
  <c r="D58" i="32"/>
  <c r="T58" i="32"/>
  <c r="D59" i="32"/>
  <c r="T59" i="32"/>
  <c r="D60" i="32"/>
  <c r="T60" i="32"/>
  <c r="D61" i="32"/>
  <c r="T61" i="32"/>
  <c r="D62" i="32"/>
  <c r="T62" i="32"/>
  <c r="D63" i="32"/>
  <c r="T63" i="32"/>
  <c r="D64" i="32"/>
  <c r="T64" i="32"/>
  <c r="D65" i="32"/>
  <c r="T65" i="32"/>
  <c r="D66" i="32"/>
  <c r="T66" i="32"/>
  <c r="D67" i="32"/>
  <c r="T67" i="32"/>
  <c r="D68" i="32"/>
  <c r="T68" i="32"/>
  <c r="T69" i="32"/>
  <c r="T70" i="32"/>
  <c r="T71" i="32"/>
  <c r="AB3" i="32"/>
  <c r="AB4" i="32"/>
  <c r="AB5" i="32"/>
  <c r="AB6" i="32"/>
  <c r="AB7" i="32"/>
  <c r="AB8" i="32"/>
  <c r="AB9" i="32"/>
  <c r="D10" i="32"/>
  <c r="H10" i="32"/>
  <c r="L10" i="32"/>
  <c r="P10" i="32"/>
  <c r="T10" i="32"/>
  <c r="X10" i="32"/>
  <c r="D13" i="32"/>
  <c r="H13" i="32"/>
  <c r="L13" i="32"/>
  <c r="P13" i="32"/>
  <c r="T13" i="32"/>
  <c r="X13" i="32"/>
  <c r="F18" i="32"/>
  <c r="F19" i="32"/>
  <c r="N19" i="32"/>
  <c r="V19" i="32"/>
  <c r="D20" i="32"/>
  <c r="H20" i="32"/>
  <c r="L20" i="32"/>
  <c r="P20" i="32"/>
  <c r="T20" i="32"/>
  <c r="X20" i="32"/>
  <c r="F21" i="32"/>
  <c r="N21" i="32"/>
  <c r="V21" i="32"/>
  <c r="F22" i="32"/>
  <c r="N22" i="32"/>
  <c r="V22" i="32"/>
  <c r="F23" i="32"/>
  <c r="N23" i="32"/>
  <c r="V23" i="32"/>
  <c r="F24" i="32"/>
  <c r="N24" i="32"/>
  <c r="V24" i="32"/>
  <c r="F25" i="32"/>
  <c r="N25" i="32"/>
  <c r="V25" i="32"/>
  <c r="F26" i="32"/>
  <c r="N26" i="32"/>
  <c r="V26" i="32"/>
  <c r="F27" i="32"/>
  <c r="N27" i="32"/>
  <c r="V27" i="32"/>
  <c r="F28" i="32"/>
  <c r="N28" i="32"/>
  <c r="V28" i="32"/>
  <c r="F29" i="32"/>
  <c r="N29" i="32"/>
  <c r="V29" i="32"/>
  <c r="F30" i="32"/>
  <c r="N30" i="32"/>
  <c r="V30" i="32"/>
  <c r="F31" i="32"/>
  <c r="N31" i="32"/>
  <c r="V31" i="32"/>
  <c r="F32" i="32"/>
  <c r="N32" i="32"/>
  <c r="V32" i="32"/>
  <c r="F33" i="32"/>
  <c r="N33" i="32"/>
  <c r="V33" i="32"/>
  <c r="D34" i="32"/>
  <c r="H34" i="32"/>
  <c r="L34" i="32"/>
  <c r="P34" i="32"/>
  <c r="T34" i="32"/>
  <c r="X34" i="32"/>
  <c r="D35" i="32"/>
  <c r="H35" i="32"/>
  <c r="L35" i="32"/>
  <c r="P35" i="32"/>
  <c r="T35" i="32"/>
  <c r="X35" i="32"/>
  <c r="F37" i="32"/>
  <c r="N37" i="32"/>
  <c r="V37" i="32"/>
  <c r="F38" i="32"/>
  <c r="N38" i="32"/>
  <c r="V38" i="32"/>
  <c r="F39" i="32"/>
  <c r="N39" i="32"/>
  <c r="V39" i="32"/>
  <c r="L40" i="32"/>
  <c r="P40" i="32"/>
  <c r="F41" i="32"/>
  <c r="N41" i="32"/>
  <c r="V41" i="32"/>
  <c r="F42" i="32"/>
  <c r="N42" i="32"/>
  <c r="V42" i="32"/>
  <c r="F43" i="32"/>
  <c r="N43" i="32"/>
  <c r="V43" i="32"/>
  <c r="F44" i="32"/>
  <c r="N44" i="32"/>
  <c r="V44" i="32"/>
  <c r="F45" i="32"/>
  <c r="N45" i="32"/>
  <c r="V45" i="32"/>
  <c r="F46" i="32"/>
  <c r="N46" i="32"/>
  <c r="V46" i="32"/>
  <c r="F47" i="32"/>
  <c r="N47" i="32"/>
  <c r="V47" i="32"/>
  <c r="F48" i="32"/>
  <c r="N48" i="32"/>
  <c r="V48" i="32"/>
  <c r="F49" i="32"/>
  <c r="N49" i="32"/>
  <c r="V49" i="32"/>
  <c r="F50" i="32"/>
  <c r="N50" i="32"/>
  <c r="V50" i="32"/>
  <c r="F51" i="32"/>
  <c r="N51" i="32"/>
  <c r="V51" i="32"/>
  <c r="F52" i="32"/>
  <c r="N52" i="32"/>
  <c r="V52" i="32"/>
  <c r="F53" i="32"/>
  <c r="N53" i="32"/>
  <c r="V53" i="32"/>
  <c r="F54" i="32"/>
  <c r="N54" i="32"/>
  <c r="V54" i="32"/>
  <c r="F55" i="32"/>
  <c r="N55" i="32"/>
  <c r="V55" i="32"/>
  <c r="P56" i="32"/>
  <c r="P57" i="32"/>
  <c r="P58" i="32"/>
  <c r="P59" i="32"/>
  <c r="P60" i="32"/>
  <c r="P61" i="32"/>
  <c r="P62" i="32"/>
  <c r="P63" i="32"/>
  <c r="P64" i="32"/>
  <c r="P65" i="32"/>
  <c r="P66" i="32"/>
  <c r="P67" i="32"/>
  <c r="L69" i="32"/>
  <c r="L70" i="32"/>
  <c r="D164" i="32"/>
  <c r="D163" i="32"/>
  <c r="D162" i="32"/>
  <c r="D158" i="32"/>
  <c r="D157" i="32"/>
  <c r="D156" i="32"/>
  <c r="D154" i="32"/>
  <c r="D152" i="32"/>
  <c r="D151" i="32"/>
  <c r="D150" i="32"/>
  <c r="D149" i="32"/>
  <c r="D148" i="32"/>
  <c r="D147" i="32"/>
  <c r="D146" i="32"/>
  <c r="D144" i="32"/>
  <c r="D143" i="32"/>
  <c r="D160" i="32"/>
  <c r="D159" i="32"/>
  <c r="D139" i="32"/>
  <c r="D125" i="32"/>
  <c r="D155" i="32"/>
  <c r="D153" i="32"/>
  <c r="D124" i="32"/>
  <c r="D138" i="32"/>
  <c r="D137" i="32"/>
  <c r="D136" i="32"/>
  <c r="D135" i="32"/>
  <c r="D134" i="32"/>
  <c r="D133" i="32"/>
  <c r="D132" i="32"/>
  <c r="D131" i="32"/>
  <c r="D130" i="32"/>
  <c r="D129" i="32"/>
  <c r="D128" i="32"/>
  <c r="D127" i="32"/>
  <c r="D126" i="32"/>
  <c r="D123" i="32"/>
  <c r="D106" i="32"/>
  <c r="D105" i="32"/>
  <c r="D104" i="32"/>
  <c r="D103" i="32"/>
  <c r="D102" i="32"/>
  <c r="D101" i="32"/>
  <c r="D100" i="32"/>
  <c r="D97" i="32"/>
  <c r="D95" i="32"/>
  <c r="D94" i="32"/>
  <c r="D93" i="32"/>
  <c r="D92" i="32"/>
  <c r="D91" i="32"/>
  <c r="D90" i="32"/>
  <c r="D89" i="32"/>
  <c r="D88" i="32"/>
  <c r="D87" i="32"/>
  <c r="D86" i="32"/>
  <c r="D85" i="32"/>
  <c r="D84" i="32"/>
  <c r="D83" i="32"/>
  <c r="D82" i="32"/>
  <c r="D81" i="32"/>
  <c r="D80" i="32"/>
  <c r="D79" i="32"/>
  <c r="D76" i="32"/>
  <c r="D74" i="32"/>
  <c r="D73" i="32"/>
  <c r="D72" i="32"/>
  <c r="D140" i="32"/>
  <c r="D122" i="32"/>
  <c r="D99" i="32"/>
  <c r="D78" i="32"/>
  <c r="D121" i="32"/>
  <c r="D120" i="32"/>
  <c r="D119" i="32"/>
  <c r="D118" i="32"/>
  <c r="D117" i="32"/>
  <c r="D116" i="32"/>
  <c r="D115" i="32"/>
  <c r="D114" i="32"/>
  <c r="D113" i="32"/>
  <c r="D112" i="32"/>
  <c r="D111" i="32"/>
  <c r="D110" i="32"/>
  <c r="D109" i="32"/>
  <c r="D108" i="32"/>
  <c r="D107" i="32"/>
  <c r="D98" i="32"/>
  <c r="D96" i="32"/>
  <c r="D77" i="32"/>
  <c r="D75" i="32"/>
  <c r="H155" i="32"/>
  <c r="H153" i="32"/>
  <c r="H160" i="32"/>
  <c r="H159" i="32"/>
  <c r="H139" i="32"/>
  <c r="H125" i="32"/>
  <c r="H164" i="32"/>
  <c r="H163" i="32"/>
  <c r="H162" i="32"/>
  <c r="H158" i="32"/>
  <c r="H157" i="32"/>
  <c r="H156" i="32"/>
  <c r="H154" i="32"/>
  <c r="H152" i="32"/>
  <c r="H151" i="32"/>
  <c r="H150" i="32"/>
  <c r="H149" i="32"/>
  <c r="H148" i="32"/>
  <c r="H147" i="32"/>
  <c r="H146" i="32"/>
  <c r="H144" i="32"/>
  <c r="H143" i="32"/>
  <c r="H140" i="32"/>
  <c r="H121" i="32"/>
  <c r="H120" i="32"/>
  <c r="H119" i="32"/>
  <c r="H118" i="32"/>
  <c r="H117" i="32"/>
  <c r="H116" i="32"/>
  <c r="H115" i="32"/>
  <c r="H114" i="32"/>
  <c r="H113" i="32"/>
  <c r="H112" i="32"/>
  <c r="H111" i="32"/>
  <c r="H110" i="32"/>
  <c r="H109" i="32"/>
  <c r="H108" i="32"/>
  <c r="H107" i="32"/>
  <c r="H124" i="32"/>
  <c r="H98" i="32"/>
  <c r="H96" i="32"/>
  <c r="H77" i="32"/>
  <c r="H75" i="32"/>
  <c r="H138" i="32"/>
  <c r="H137" i="32"/>
  <c r="H136" i="32"/>
  <c r="H135" i="32"/>
  <c r="H134" i="32"/>
  <c r="H133" i="32"/>
  <c r="H132" i="32"/>
  <c r="H131" i="32"/>
  <c r="H130" i="32"/>
  <c r="H129" i="32"/>
  <c r="H128" i="32"/>
  <c r="H127" i="32"/>
  <c r="H126" i="32"/>
  <c r="H123" i="32"/>
  <c r="H99" i="32"/>
  <c r="H78" i="32"/>
  <c r="H122" i="32"/>
  <c r="H106" i="32"/>
  <c r="H105" i="32"/>
  <c r="H104" i="32"/>
  <c r="H103" i="32"/>
  <c r="H102" i="32"/>
  <c r="H101" i="32"/>
  <c r="H100" i="32"/>
  <c r="H97" i="32"/>
  <c r="H95" i="32"/>
  <c r="H94" i="32"/>
  <c r="H93" i="32"/>
  <c r="H92" i="32"/>
  <c r="H91" i="32"/>
  <c r="H90" i="32"/>
  <c r="H89" i="32"/>
  <c r="H88" i="32"/>
  <c r="H87" i="32"/>
  <c r="H86" i="32"/>
  <c r="H85" i="32"/>
  <c r="H84" i="32"/>
  <c r="H83" i="32"/>
  <c r="H82" i="32"/>
  <c r="H81" i="32"/>
  <c r="H80" i="32"/>
  <c r="H79" i="32"/>
  <c r="H76" i="32"/>
  <c r="H74" i="32"/>
  <c r="H73" i="32"/>
  <c r="H72" i="32"/>
  <c r="H71" i="32"/>
  <c r="H70" i="32"/>
  <c r="H69" i="32"/>
  <c r="L164" i="32"/>
  <c r="L163" i="32"/>
  <c r="L162" i="32"/>
  <c r="L158" i="32"/>
  <c r="L157" i="32"/>
  <c r="L156" i="32"/>
  <c r="L154" i="32"/>
  <c r="L152" i="32"/>
  <c r="L151" i="32"/>
  <c r="L150" i="32"/>
  <c r="L149" i="32"/>
  <c r="L148" i="32"/>
  <c r="L147" i="32"/>
  <c r="L146" i="32"/>
  <c r="L144" i="32"/>
  <c r="L143" i="32"/>
  <c r="L160" i="32"/>
  <c r="L159" i="32"/>
  <c r="L139" i="32"/>
  <c r="L125" i="32"/>
  <c r="L155" i="32"/>
  <c r="L153" i="32"/>
  <c r="L122" i="32"/>
  <c r="L121" i="32"/>
  <c r="L120" i="32"/>
  <c r="L119" i="32"/>
  <c r="L118" i="32"/>
  <c r="L117" i="32"/>
  <c r="L116" i="32"/>
  <c r="L115" i="32"/>
  <c r="L114" i="32"/>
  <c r="L113" i="32"/>
  <c r="L112" i="32"/>
  <c r="L111" i="32"/>
  <c r="L110" i="32"/>
  <c r="L109" i="32"/>
  <c r="L108" i="32"/>
  <c r="L107" i="32"/>
  <c r="L106" i="32"/>
  <c r="L105" i="32"/>
  <c r="L104" i="32"/>
  <c r="L103" i="32"/>
  <c r="L102" i="32"/>
  <c r="L101" i="32"/>
  <c r="L100" i="32"/>
  <c r="L97" i="32"/>
  <c r="L95" i="32"/>
  <c r="L94" i="32"/>
  <c r="L93" i="32"/>
  <c r="L92" i="32"/>
  <c r="L91" i="32"/>
  <c r="L90" i="32"/>
  <c r="L89" i="32"/>
  <c r="L88" i="32"/>
  <c r="L87" i="32"/>
  <c r="L86" i="32"/>
  <c r="L85" i="32"/>
  <c r="L84" i="32"/>
  <c r="L83" i="32"/>
  <c r="L82" i="32"/>
  <c r="L81" i="32"/>
  <c r="L80" i="32"/>
  <c r="L79" i="32"/>
  <c r="L76" i="32"/>
  <c r="L74" i="32"/>
  <c r="L73" i="32"/>
  <c r="L72" i="32"/>
  <c r="L124" i="32"/>
  <c r="L99" i="32"/>
  <c r="L78" i="32"/>
  <c r="L140" i="32"/>
  <c r="L138" i="32"/>
  <c r="L137" i="32"/>
  <c r="L136" i="32"/>
  <c r="L135" i="32"/>
  <c r="L134" i="32"/>
  <c r="L133" i="32"/>
  <c r="L132" i="32"/>
  <c r="L131" i="32"/>
  <c r="L130" i="32"/>
  <c r="L129" i="32"/>
  <c r="L128" i="32"/>
  <c r="L127" i="32"/>
  <c r="L126" i="32"/>
  <c r="L123" i="32"/>
  <c r="L98" i="32"/>
  <c r="L96" i="32"/>
  <c r="L77" i="32"/>
  <c r="L75" i="32"/>
  <c r="P155" i="32"/>
  <c r="P153" i="32"/>
  <c r="P160" i="32"/>
  <c r="P159" i="32"/>
  <c r="P139" i="32"/>
  <c r="P125" i="32"/>
  <c r="P164" i="32"/>
  <c r="P163" i="32"/>
  <c r="P162" i="32"/>
  <c r="P158" i="32"/>
  <c r="P157" i="32"/>
  <c r="P156" i="32"/>
  <c r="P154" i="32"/>
  <c r="P152" i="32"/>
  <c r="P151" i="32"/>
  <c r="P150" i="32"/>
  <c r="P149" i="32"/>
  <c r="P148" i="32"/>
  <c r="P147" i="32"/>
  <c r="P146" i="32"/>
  <c r="P144" i="32"/>
  <c r="P143" i="32"/>
  <c r="P140" i="32"/>
  <c r="P138" i="32"/>
  <c r="P137" i="32"/>
  <c r="P136" i="32"/>
  <c r="P135" i="32"/>
  <c r="P134" i="32"/>
  <c r="P133" i="32"/>
  <c r="P132" i="32"/>
  <c r="P131" i="32"/>
  <c r="P130" i="32"/>
  <c r="P129" i="32"/>
  <c r="P128" i="32"/>
  <c r="P127" i="32"/>
  <c r="P126" i="32"/>
  <c r="P123" i="32"/>
  <c r="P122" i="32"/>
  <c r="P98" i="32"/>
  <c r="P96" i="32"/>
  <c r="P77" i="32"/>
  <c r="P75" i="32"/>
  <c r="P121" i="32"/>
  <c r="P120" i="32"/>
  <c r="P119" i="32"/>
  <c r="P118" i="32"/>
  <c r="P117" i="32"/>
  <c r="P116" i="32"/>
  <c r="P115" i="32"/>
  <c r="P114" i="32"/>
  <c r="P113" i="32"/>
  <c r="P112" i="32"/>
  <c r="P111" i="32"/>
  <c r="P110" i="32"/>
  <c r="P109" i="32"/>
  <c r="P108" i="32"/>
  <c r="P107" i="32"/>
  <c r="P99" i="32"/>
  <c r="P78" i="32"/>
  <c r="P124" i="32"/>
  <c r="P106" i="32"/>
  <c r="P105" i="32"/>
  <c r="P104" i="32"/>
  <c r="P103" i="32"/>
  <c r="P102" i="32"/>
  <c r="P101" i="32"/>
  <c r="P100" i="32"/>
  <c r="P97" i="32"/>
  <c r="P95" i="32"/>
  <c r="P94" i="32"/>
  <c r="P93" i="32"/>
  <c r="P92" i="32"/>
  <c r="P91" i="32"/>
  <c r="P90" i="32"/>
  <c r="P89" i="32"/>
  <c r="P88" i="32"/>
  <c r="P87" i="32"/>
  <c r="P86" i="32"/>
  <c r="P85" i="32"/>
  <c r="P84" i="32"/>
  <c r="P83" i="32"/>
  <c r="P82" i="32"/>
  <c r="P81" i="32"/>
  <c r="P80" i="32"/>
  <c r="P79" i="32"/>
  <c r="P76" i="32"/>
  <c r="P74" i="32"/>
  <c r="P73" i="32"/>
  <c r="P72" i="32"/>
  <c r="P71" i="32"/>
  <c r="P70" i="32"/>
  <c r="P69" i="32"/>
  <c r="T164" i="32"/>
  <c r="T163" i="32"/>
  <c r="T162" i="32"/>
  <c r="T158" i="32"/>
  <c r="T157" i="32"/>
  <c r="T156" i="32"/>
  <c r="T154" i="32"/>
  <c r="T152" i="32"/>
  <c r="T151" i="32"/>
  <c r="T150" i="32"/>
  <c r="T149" i="32"/>
  <c r="T148" i="32"/>
  <c r="T147" i="32"/>
  <c r="T146" i="32"/>
  <c r="T144" i="32"/>
  <c r="T143" i="32"/>
  <c r="T160" i="32"/>
  <c r="T159" i="32"/>
  <c r="T139" i="32"/>
  <c r="T125" i="32"/>
  <c r="T155" i="32"/>
  <c r="T153" i="32"/>
  <c r="T140" i="32"/>
  <c r="T124" i="32"/>
  <c r="T138" i="32"/>
  <c r="T137" i="32"/>
  <c r="T136" i="32"/>
  <c r="T135" i="32"/>
  <c r="T134" i="32"/>
  <c r="T133" i="32"/>
  <c r="T132" i="32"/>
  <c r="T131" i="32"/>
  <c r="T130" i="32"/>
  <c r="T129" i="32"/>
  <c r="T128" i="32"/>
  <c r="T127" i="32"/>
  <c r="T126" i="32"/>
  <c r="T123" i="32"/>
  <c r="T106" i="32"/>
  <c r="T105" i="32"/>
  <c r="T104" i="32"/>
  <c r="T103" i="32"/>
  <c r="T102" i="32"/>
  <c r="T101" i="32"/>
  <c r="T100" i="32"/>
  <c r="T97" i="32"/>
  <c r="T95" i="32"/>
  <c r="T94" i="32"/>
  <c r="T93" i="32"/>
  <c r="T92" i="32"/>
  <c r="T91" i="32"/>
  <c r="T90" i="32"/>
  <c r="T89" i="32"/>
  <c r="T88" i="32"/>
  <c r="T87" i="32"/>
  <c r="T86" i="32"/>
  <c r="T85" i="32"/>
  <c r="T84" i="32"/>
  <c r="T83" i="32"/>
  <c r="T82" i="32"/>
  <c r="T81" i="32"/>
  <c r="T80" i="32"/>
  <c r="T79" i="32"/>
  <c r="T76" i="32"/>
  <c r="T74" i="32"/>
  <c r="T73" i="32"/>
  <c r="T72" i="32"/>
  <c r="T122" i="32"/>
  <c r="T99" i="32"/>
  <c r="T78" i="32"/>
  <c r="T121" i="32"/>
  <c r="T120" i="32"/>
  <c r="T119" i="32"/>
  <c r="T118" i="32"/>
  <c r="T117" i="32"/>
  <c r="T116" i="32"/>
  <c r="T115" i="32"/>
  <c r="T114" i="32"/>
  <c r="T113" i="32"/>
  <c r="T112" i="32"/>
  <c r="T111" i="32"/>
  <c r="T110" i="32"/>
  <c r="T109" i="32"/>
  <c r="T108" i="32"/>
  <c r="T107" i="32"/>
  <c r="T98" i="32"/>
  <c r="T96" i="32"/>
  <c r="T77" i="32"/>
  <c r="T75" i="32"/>
  <c r="X155" i="32"/>
  <c r="X153" i="32"/>
  <c r="X160" i="32"/>
  <c r="X159" i="32"/>
  <c r="X139" i="32"/>
  <c r="X125" i="32"/>
  <c r="X164" i="32"/>
  <c r="X163" i="32"/>
  <c r="X162" i="32"/>
  <c r="X158" i="32"/>
  <c r="X157" i="32"/>
  <c r="X156" i="32"/>
  <c r="X154" i="32"/>
  <c r="X152" i="32"/>
  <c r="X151" i="32"/>
  <c r="X150" i="32"/>
  <c r="X149" i="32"/>
  <c r="X148" i="32"/>
  <c r="X147" i="32"/>
  <c r="X146" i="32"/>
  <c r="X144" i="32"/>
  <c r="X143" i="32"/>
  <c r="X140" i="32"/>
  <c r="X121" i="32"/>
  <c r="X120" i="32"/>
  <c r="X119" i="32"/>
  <c r="X118" i="32"/>
  <c r="X117" i="32"/>
  <c r="X116" i="32"/>
  <c r="X115" i="32"/>
  <c r="X114" i="32"/>
  <c r="X113" i="32"/>
  <c r="X112" i="32"/>
  <c r="X111" i="32"/>
  <c r="X110" i="32"/>
  <c r="X109" i="32"/>
  <c r="X108" i="32"/>
  <c r="X107" i="32"/>
  <c r="X124" i="32"/>
  <c r="X98" i="32"/>
  <c r="X96" i="32"/>
  <c r="X77" i="32"/>
  <c r="X75" i="32"/>
  <c r="X138" i="32"/>
  <c r="X137" i="32"/>
  <c r="X136" i="32"/>
  <c r="X135" i="32"/>
  <c r="X134" i="32"/>
  <c r="X133" i="32"/>
  <c r="X132" i="32"/>
  <c r="X131" i="32"/>
  <c r="X130" i="32"/>
  <c r="X129" i="32"/>
  <c r="X128" i="32"/>
  <c r="X127" i="32"/>
  <c r="X126" i="32"/>
  <c r="X123" i="32"/>
  <c r="X99" i="32"/>
  <c r="X78" i="32"/>
  <c r="X122" i="32"/>
  <c r="X106" i="32"/>
  <c r="X105" i="32"/>
  <c r="X104" i="32"/>
  <c r="X103" i="32"/>
  <c r="X102" i="32"/>
  <c r="X101" i="32"/>
  <c r="X100" i="32"/>
  <c r="X97" i="32"/>
  <c r="X95" i="32"/>
  <c r="X94" i="32"/>
  <c r="X93" i="32"/>
  <c r="X92" i="32"/>
  <c r="X91" i="32"/>
  <c r="X90" i="32"/>
  <c r="X89" i="32"/>
  <c r="X88" i="32"/>
  <c r="X87" i="32"/>
  <c r="X86" i="32"/>
  <c r="X85" i="32"/>
  <c r="X84" i="32"/>
  <c r="X83" i="32"/>
  <c r="X82" i="32"/>
  <c r="X81" i="32"/>
  <c r="X80" i="32"/>
  <c r="X79" i="32"/>
  <c r="X76" i="32"/>
  <c r="X74" i="32"/>
  <c r="X73" i="32"/>
  <c r="X72" i="32"/>
  <c r="X71" i="32"/>
  <c r="X70" i="32"/>
  <c r="X69" i="32"/>
  <c r="X68" i="32"/>
  <c r="AA10" i="32"/>
  <c r="D11" i="32"/>
  <c r="L11" i="32"/>
  <c r="T11" i="32"/>
  <c r="C14" i="32"/>
  <c r="G14" i="32"/>
  <c r="G36" i="32" s="1"/>
  <c r="K14" i="32"/>
  <c r="K36" i="32" s="1"/>
  <c r="O14" i="32"/>
  <c r="O36" i="32" s="1"/>
  <c r="S14" i="32"/>
  <c r="S36" i="32" s="1"/>
  <c r="W14" i="32"/>
  <c r="W36" i="32" s="1"/>
  <c r="D15" i="32"/>
  <c r="L15" i="32"/>
  <c r="T15" i="32"/>
  <c r="D16" i="32"/>
  <c r="L16" i="32"/>
  <c r="T16" i="32"/>
  <c r="D17" i="32"/>
  <c r="L17" i="32"/>
  <c r="T17" i="32"/>
  <c r="D18" i="32"/>
  <c r="L18" i="32"/>
  <c r="T18" i="32"/>
  <c r="D19" i="32"/>
  <c r="L19" i="32"/>
  <c r="T19" i="32"/>
  <c r="AA20" i="32"/>
  <c r="AC20" i="32" s="1"/>
  <c r="D21" i="32"/>
  <c r="L21" i="32"/>
  <c r="T21" i="32"/>
  <c r="D22" i="32"/>
  <c r="L22" i="32"/>
  <c r="T22" i="32"/>
  <c r="D23" i="32"/>
  <c r="L23" i="32"/>
  <c r="T23" i="32"/>
  <c r="D24" i="32"/>
  <c r="L24" i="32"/>
  <c r="T24" i="32"/>
  <c r="D25" i="32"/>
  <c r="L25" i="32"/>
  <c r="T25" i="32"/>
  <c r="D26" i="32"/>
  <c r="L26" i="32"/>
  <c r="T26" i="32"/>
  <c r="D27" i="32"/>
  <c r="L27" i="32"/>
  <c r="T27" i="32"/>
  <c r="D28" i="32"/>
  <c r="L28" i="32"/>
  <c r="T28" i="32"/>
  <c r="D29" i="32"/>
  <c r="L29" i="32"/>
  <c r="T29" i="32"/>
  <c r="D30" i="32"/>
  <c r="L30" i="32"/>
  <c r="T30" i="32"/>
  <c r="D31" i="32"/>
  <c r="L31" i="32"/>
  <c r="T31" i="32"/>
  <c r="D32" i="32"/>
  <c r="L32" i="32"/>
  <c r="T32" i="32"/>
  <c r="D33" i="32"/>
  <c r="L33" i="32"/>
  <c r="T33" i="32"/>
  <c r="D37" i="32"/>
  <c r="L37" i="32"/>
  <c r="T37" i="32"/>
  <c r="D38" i="32"/>
  <c r="L38" i="32"/>
  <c r="T38" i="32"/>
  <c r="D39" i="32"/>
  <c r="L39" i="32"/>
  <c r="T39" i="32"/>
  <c r="AA40" i="32"/>
  <c r="AC40" i="32" s="1"/>
  <c r="D41" i="32"/>
  <c r="L41" i="32"/>
  <c r="T41" i="32"/>
  <c r="D42" i="32"/>
  <c r="L42" i="32"/>
  <c r="T42" i="32"/>
  <c r="D43" i="32"/>
  <c r="L43" i="32"/>
  <c r="T43" i="32"/>
  <c r="D44" i="32"/>
  <c r="L44" i="32"/>
  <c r="T44" i="32"/>
  <c r="D45" i="32"/>
  <c r="L45" i="32"/>
  <c r="T45" i="32"/>
  <c r="D46" i="32"/>
  <c r="L46" i="32"/>
  <c r="T46" i="32"/>
  <c r="D47" i="32"/>
  <c r="L47" i="32"/>
  <c r="T47" i="32"/>
  <c r="D48" i="32"/>
  <c r="L48" i="32"/>
  <c r="T48" i="32"/>
  <c r="D49" i="32"/>
  <c r="L49" i="32"/>
  <c r="T49" i="32"/>
  <c r="D50" i="32"/>
  <c r="L50" i="32"/>
  <c r="T50" i="32"/>
  <c r="D51" i="32"/>
  <c r="L51" i="32"/>
  <c r="T51" i="32"/>
  <c r="D52" i="32"/>
  <c r="L52" i="32"/>
  <c r="T52" i="32"/>
  <c r="D53" i="32"/>
  <c r="L53" i="32"/>
  <c r="T53" i="32"/>
  <c r="D54" i="32"/>
  <c r="L54" i="32"/>
  <c r="T54" i="32"/>
  <c r="D55" i="32"/>
  <c r="L55" i="32"/>
  <c r="T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D69" i="32"/>
  <c r="D70" i="32"/>
  <c r="D71" i="32"/>
  <c r="F20" i="32"/>
  <c r="J20" i="32"/>
  <c r="N20" i="32"/>
  <c r="R20" i="32"/>
  <c r="V20" i="32"/>
  <c r="Z20" i="32"/>
  <c r="J21" i="32"/>
  <c r="R21" i="32"/>
  <c r="Z21" i="32"/>
  <c r="J22" i="32"/>
  <c r="R22" i="32"/>
  <c r="Z22" i="32"/>
  <c r="J23" i="32"/>
  <c r="R23" i="32"/>
  <c r="Z23" i="32"/>
  <c r="J24" i="32"/>
  <c r="R24" i="32"/>
  <c r="Z24" i="32"/>
  <c r="J25" i="32"/>
  <c r="R25" i="32"/>
  <c r="Z25" i="32"/>
  <c r="J26" i="32"/>
  <c r="R26" i="32"/>
  <c r="Z26" i="32"/>
  <c r="J27" i="32"/>
  <c r="R27" i="32"/>
  <c r="Z27" i="32"/>
  <c r="J28" i="32"/>
  <c r="R28" i="32"/>
  <c r="Z28" i="32"/>
  <c r="J29" i="32"/>
  <c r="R29" i="32"/>
  <c r="Z29" i="32"/>
  <c r="J30" i="32"/>
  <c r="R30" i="32"/>
  <c r="Z30" i="32"/>
  <c r="J31" i="32"/>
  <c r="R31" i="32"/>
  <c r="Z31" i="32"/>
  <c r="J32" i="32"/>
  <c r="R32" i="32"/>
  <c r="Z32" i="32"/>
  <c r="J33" i="32"/>
  <c r="R33" i="32"/>
  <c r="Z33" i="32"/>
  <c r="F34" i="32"/>
  <c r="J34" i="32"/>
  <c r="N34" i="32"/>
  <c r="R34" i="32"/>
  <c r="V34" i="32"/>
  <c r="Z34" i="32"/>
  <c r="F35" i="32"/>
  <c r="J35" i="32"/>
  <c r="N35" i="32"/>
  <c r="R35" i="32"/>
  <c r="V35" i="32"/>
  <c r="Z35" i="32"/>
  <c r="J37" i="32"/>
  <c r="R37" i="32"/>
  <c r="Z37" i="32"/>
  <c r="J38" i="32"/>
  <c r="R38" i="32"/>
  <c r="Z38" i="32"/>
  <c r="J39" i="32"/>
  <c r="R39" i="32"/>
  <c r="Z39" i="32"/>
  <c r="F40" i="32"/>
  <c r="J40" i="32"/>
  <c r="N40" i="32"/>
  <c r="R40" i="32"/>
  <c r="V40" i="32"/>
  <c r="Z40" i="32"/>
  <c r="J41" i="32"/>
  <c r="R41" i="32"/>
  <c r="Z41" i="32"/>
  <c r="J42" i="32"/>
  <c r="R42" i="32"/>
  <c r="Z42" i="32"/>
  <c r="J43" i="32"/>
  <c r="R43" i="32"/>
  <c r="Z43" i="32"/>
  <c r="J44" i="32"/>
  <c r="R44" i="32"/>
  <c r="Z44" i="32"/>
  <c r="J45" i="32"/>
  <c r="R45" i="32"/>
  <c r="Z45" i="32"/>
  <c r="J46" i="32"/>
  <c r="R46" i="32"/>
  <c r="Z46" i="32"/>
  <c r="J47" i="32"/>
  <c r="R47" i="32"/>
  <c r="Z47" i="32"/>
  <c r="J48" i="32"/>
  <c r="R48" i="32"/>
  <c r="Z48" i="32"/>
  <c r="J49" i="32"/>
  <c r="R49" i="32"/>
  <c r="Z49" i="32"/>
  <c r="J50" i="32"/>
  <c r="R50" i="32"/>
  <c r="Z50" i="32"/>
  <c r="J51" i="32"/>
  <c r="R51" i="32"/>
  <c r="Z51" i="32"/>
  <c r="J52" i="32"/>
  <c r="R52" i="32"/>
  <c r="Z52" i="32"/>
  <c r="J53" i="32"/>
  <c r="R53" i="32"/>
  <c r="Z53" i="32"/>
  <c r="J54" i="32"/>
  <c r="R54" i="32"/>
  <c r="Z54" i="32"/>
  <c r="J55" i="32"/>
  <c r="R55" i="32"/>
  <c r="Z55" i="32"/>
  <c r="H56" i="32"/>
  <c r="X56" i="32"/>
  <c r="H57" i="32"/>
  <c r="X57" i="32"/>
  <c r="H58" i="32"/>
  <c r="X58" i="32"/>
  <c r="H59" i="32"/>
  <c r="X59" i="32"/>
  <c r="H60" i="32"/>
  <c r="X60" i="32"/>
  <c r="H61" i="32"/>
  <c r="X61" i="32"/>
  <c r="H62" i="32"/>
  <c r="X62" i="32"/>
  <c r="H63" i="32"/>
  <c r="X63" i="32"/>
  <c r="H64" i="32"/>
  <c r="X64" i="32"/>
  <c r="H65" i="32"/>
  <c r="X65" i="32"/>
  <c r="H66" i="32"/>
  <c r="X66" i="32"/>
  <c r="H67" i="32"/>
  <c r="X67" i="32"/>
  <c r="H68" i="32"/>
  <c r="AD9" i="31"/>
  <c r="AD8" i="31"/>
  <c r="AD7" i="31"/>
  <c r="AD6" i="31"/>
  <c r="AD5" i="31"/>
  <c r="AD4" i="31"/>
  <c r="AD3" i="31"/>
  <c r="F164" i="31"/>
  <c r="F163" i="31"/>
  <c r="F162" i="31"/>
  <c r="F158" i="31"/>
  <c r="F157" i="31"/>
  <c r="F156" i="31"/>
  <c r="F154" i="31"/>
  <c r="F152" i="31"/>
  <c r="F151" i="31"/>
  <c r="F150" i="31"/>
  <c r="F149" i="31"/>
  <c r="F148" i="31"/>
  <c r="F147" i="31"/>
  <c r="F146" i="31"/>
  <c r="F144" i="31"/>
  <c r="F143" i="31"/>
  <c r="F140" i="31"/>
  <c r="F138" i="31"/>
  <c r="F137" i="31"/>
  <c r="F136" i="31"/>
  <c r="F135" i="31"/>
  <c r="F134" i="31"/>
  <c r="F133" i="31"/>
  <c r="F132" i="31"/>
  <c r="F131" i="31"/>
  <c r="F130" i="31"/>
  <c r="F129" i="31"/>
  <c r="F128" i="31"/>
  <c r="F127" i="31"/>
  <c r="F126" i="31"/>
  <c r="F123" i="31"/>
  <c r="F121" i="31"/>
  <c r="F120" i="31"/>
  <c r="F119" i="31"/>
  <c r="F118" i="31"/>
  <c r="F117" i="31"/>
  <c r="F116" i="31"/>
  <c r="F115" i="31"/>
  <c r="F114" i="31"/>
  <c r="F113" i="31"/>
  <c r="F112" i="31"/>
  <c r="F111" i="31"/>
  <c r="F110" i="31"/>
  <c r="F109" i="31"/>
  <c r="F108" i="31"/>
  <c r="F107" i="31"/>
  <c r="F160" i="31"/>
  <c r="F159" i="31"/>
  <c r="F155" i="31"/>
  <c r="F153" i="31"/>
  <c r="F139" i="31"/>
  <c r="F125" i="31"/>
  <c r="F124" i="31"/>
  <c r="F122" i="31"/>
  <c r="F99" i="31"/>
  <c r="F98" i="31"/>
  <c r="F96" i="31"/>
  <c r="F78" i="31"/>
  <c r="F77" i="31"/>
  <c r="F75" i="31"/>
  <c r="F106" i="31"/>
  <c r="F105" i="31"/>
  <c r="F104" i="31"/>
  <c r="F103" i="31"/>
  <c r="F102" i="31"/>
  <c r="F101" i="31"/>
  <c r="F100" i="31"/>
  <c r="F97" i="31"/>
  <c r="F95" i="31"/>
  <c r="F94" i="31"/>
  <c r="F93" i="31"/>
  <c r="F92" i="31"/>
  <c r="F91" i="31"/>
  <c r="F90" i="31"/>
  <c r="F89" i="31"/>
  <c r="F88" i="31"/>
  <c r="F87" i="31"/>
  <c r="F86" i="31"/>
  <c r="F85" i="31"/>
  <c r="F84" i="31"/>
  <c r="F83" i="31"/>
  <c r="F82" i="31"/>
  <c r="F81" i="31"/>
  <c r="F80" i="31"/>
  <c r="F79" i="31"/>
  <c r="F76" i="31"/>
  <c r="F74" i="31"/>
  <c r="F73" i="31"/>
  <c r="F72" i="31"/>
  <c r="F71" i="31"/>
  <c r="F70" i="31"/>
  <c r="F69" i="31"/>
  <c r="F68" i="31"/>
  <c r="F67" i="31"/>
  <c r="F66" i="31"/>
  <c r="F65" i="31"/>
  <c r="F64" i="31"/>
  <c r="F63" i="31"/>
  <c r="F62" i="31"/>
  <c r="F61" i="31"/>
  <c r="F60" i="31"/>
  <c r="F59" i="31"/>
  <c r="F58" i="31"/>
  <c r="F57" i="31"/>
  <c r="F56" i="31"/>
  <c r="J155" i="31"/>
  <c r="J153" i="31"/>
  <c r="J124" i="31"/>
  <c r="J122" i="31"/>
  <c r="J164" i="31"/>
  <c r="J163" i="31"/>
  <c r="J162" i="31"/>
  <c r="J160" i="31"/>
  <c r="J159" i="31"/>
  <c r="J158" i="31"/>
  <c r="J157" i="31"/>
  <c r="J156" i="31"/>
  <c r="J154" i="31"/>
  <c r="J152" i="31"/>
  <c r="J151" i="31"/>
  <c r="J150" i="31"/>
  <c r="J149" i="31"/>
  <c r="J148" i="31"/>
  <c r="J147" i="31"/>
  <c r="J146" i="31"/>
  <c r="J144" i="31"/>
  <c r="J143" i="31"/>
  <c r="J140" i="31"/>
  <c r="J139" i="31"/>
  <c r="J138" i="31"/>
  <c r="J137" i="31"/>
  <c r="J136" i="31"/>
  <c r="J135" i="31"/>
  <c r="J134" i="31"/>
  <c r="J133" i="31"/>
  <c r="J132" i="31"/>
  <c r="J131" i="31"/>
  <c r="J130" i="31"/>
  <c r="J129" i="31"/>
  <c r="J128" i="31"/>
  <c r="J127" i="31"/>
  <c r="J126" i="31"/>
  <c r="J125" i="31"/>
  <c r="J123" i="31"/>
  <c r="J121" i="31"/>
  <c r="J120" i="31"/>
  <c r="J119" i="31"/>
  <c r="J118" i="31"/>
  <c r="J117" i="31"/>
  <c r="J116" i="31"/>
  <c r="J115" i="31"/>
  <c r="J114" i="31"/>
  <c r="J113" i="31"/>
  <c r="J112" i="31"/>
  <c r="J111" i="31"/>
  <c r="J110" i="31"/>
  <c r="J109" i="31"/>
  <c r="J108" i="31"/>
  <c r="J107" i="31"/>
  <c r="J106" i="31"/>
  <c r="J105" i="31"/>
  <c r="J104" i="31"/>
  <c r="J103" i="31"/>
  <c r="J102" i="31"/>
  <c r="J101" i="31"/>
  <c r="J100" i="31"/>
  <c r="J99" i="31"/>
  <c r="J97" i="31"/>
  <c r="J95" i="31"/>
  <c r="J94" i="31"/>
  <c r="J93" i="31"/>
  <c r="J92" i="31"/>
  <c r="J91" i="31"/>
  <c r="J90" i="31"/>
  <c r="J89" i="31"/>
  <c r="J88" i="31"/>
  <c r="J87" i="31"/>
  <c r="J86" i="31"/>
  <c r="J85" i="31"/>
  <c r="J84" i="31"/>
  <c r="J83" i="31"/>
  <c r="J82" i="31"/>
  <c r="J81" i="31"/>
  <c r="J80" i="31"/>
  <c r="J79" i="31"/>
  <c r="J78" i="31"/>
  <c r="J76" i="31"/>
  <c r="J74" i="31"/>
  <c r="J73" i="31"/>
  <c r="J72" i="31"/>
  <c r="J71" i="31"/>
  <c r="J70" i="31"/>
  <c r="J69" i="31"/>
  <c r="J68" i="31"/>
  <c r="J67" i="31"/>
  <c r="J66" i="31"/>
  <c r="J65" i="31"/>
  <c r="J64" i="31"/>
  <c r="J63" i="31"/>
  <c r="J62" i="31"/>
  <c r="J61" i="31"/>
  <c r="J60" i="31"/>
  <c r="J59" i="31"/>
  <c r="J58" i="31"/>
  <c r="J57" i="31"/>
  <c r="J56" i="31"/>
  <c r="J98" i="31"/>
  <c r="J96" i="31"/>
  <c r="J77" i="31"/>
  <c r="J75" i="31"/>
  <c r="N164" i="31"/>
  <c r="N163" i="31"/>
  <c r="N162" i="31"/>
  <c r="N158" i="31"/>
  <c r="N157" i="31"/>
  <c r="N156" i="31"/>
  <c r="N154" i="31"/>
  <c r="N152" i="31"/>
  <c r="N151" i="31"/>
  <c r="N150" i="31"/>
  <c r="N149" i="31"/>
  <c r="N148" i="31"/>
  <c r="N147" i="31"/>
  <c r="N146" i="31"/>
  <c r="N144" i="31"/>
  <c r="N143" i="31"/>
  <c r="N140" i="31"/>
  <c r="N138" i="31"/>
  <c r="N137" i="31"/>
  <c r="N136" i="31"/>
  <c r="N135" i="31"/>
  <c r="N134" i="31"/>
  <c r="N133" i="31"/>
  <c r="N132" i="31"/>
  <c r="N131" i="31"/>
  <c r="N130" i="31"/>
  <c r="N129" i="31"/>
  <c r="N128" i="31"/>
  <c r="N127" i="31"/>
  <c r="N126" i="31"/>
  <c r="N123" i="31"/>
  <c r="N121" i="31"/>
  <c r="N120" i="31"/>
  <c r="N119" i="31"/>
  <c r="N118" i="31"/>
  <c r="N117" i="31"/>
  <c r="N116" i="31"/>
  <c r="N115" i="31"/>
  <c r="N114" i="31"/>
  <c r="N113" i="31"/>
  <c r="N112" i="31"/>
  <c r="N111" i="31"/>
  <c r="N110" i="31"/>
  <c r="N109" i="31"/>
  <c r="N108" i="31"/>
  <c r="N107" i="31"/>
  <c r="N160" i="31"/>
  <c r="N159" i="31"/>
  <c r="N155" i="31"/>
  <c r="N153" i="31"/>
  <c r="N139" i="31"/>
  <c r="N125" i="31"/>
  <c r="N124" i="31"/>
  <c r="N122" i="31"/>
  <c r="N99" i="31"/>
  <c r="N98" i="31"/>
  <c r="N96" i="31"/>
  <c r="N78" i="31"/>
  <c r="N77" i="31"/>
  <c r="N75" i="31"/>
  <c r="N106" i="31"/>
  <c r="N105" i="31"/>
  <c r="N104" i="31"/>
  <c r="N103" i="31"/>
  <c r="N102" i="31"/>
  <c r="N101" i="31"/>
  <c r="N100" i="31"/>
  <c r="N97" i="31"/>
  <c r="N95" i="31"/>
  <c r="N94" i="31"/>
  <c r="N93" i="31"/>
  <c r="N92" i="31"/>
  <c r="N91" i="31"/>
  <c r="N90" i="31"/>
  <c r="N89" i="31"/>
  <c r="N88" i="31"/>
  <c r="N87" i="31"/>
  <c r="N86" i="31"/>
  <c r="N85" i="31"/>
  <c r="N84" i="31"/>
  <c r="N83" i="31"/>
  <c r="N82" i="31"/>
  <c r="N81" i="31"/>
  <c r="N80" i="31"/>
  <c r="N79" i="31"/>
  <c r="N76" i="31"/>
  <c r="N74" i="31"/>
  <c r="N73" i="31"/>
  <c r="N72" i="31"/>
  <c r="N71" i="31"/>
  <c r="N70" i="31"/>
  <c r="N69" i="31"/>
  <c r="N68" i="31"/>
  <c r="N67" i="31"/>
  <c r="N66" i="31"/>
  <c r="N65" i="31"/>
  <c r="N64" i="31"/>
  <c r="N63" i="31"/>
  <c r="N62" i="31"/>
  <c r="N61" i="31"/>
  <c r="N60" i="31"/>
  <c r="N59" i="31"/>
  <c r="N58" i="31"/>
  <c r="N57" i="31"/>
  <c r="N56" i="31"/>
  <c r="N55" i="31"/>
  <c r="R155" i="31"/>
  <c r="R153" i="31"/>
  <c r="R124" i="31"/>
  <c r="R122" i="31"/>
  <c r="R164" i="31"/>
  <c r="R163" i="31"/>
  <c r="R162" i="31"/>
  <c r="R160" i="31"/>
  <c r="R159" i="31"/>
  <c r="R158" i="31"/>
  <c r="R157" i="31"/>
  <c r="R156" i="31"/>
  <c r="R154" i="31"/>
  <c r="R152" i="31"/>
  <c r="R151" i="31"/>
  <c r="R150" i="31"/>
  <c r="R149" i="31"/>
  <c r="R148" i="31"/>
  <c r="R147" i="31"/>
  <c r="R146" i="31"/>
  <c r="R144" i="31"/>
  <c r="R143" i="31"/>
  <c r="R140" i="31"/>
  <c r="R139" i="31"/>
  <c r="R138" i="31"/>
  <c r="R137" i="31"/>
  <c r="R136" i="31"/>
  <c r="R135" i="31"/>
  <c r="R134" i="31"/>
  <c r="R133" i="31"/>
  <c r="R132" i="31"/>
  <c r="R131" i="31"/>
  <c r="R130" i="31"/>
  <c r="R129" i="31"/>
  <c r="R128" i="31"/>
  <c r="R127" i="31"/>
  <c r="R126" i="31"/>
  <c r="R125" i="31"/>
  <c r="R123" i="31"/>
  <c r="R121" i="31"/>
  <c r="R120" i="31"/>
  <c r="R119" i="31"/>
  <c r="R118" i="31"/>
  <c r="R117" i="31"/>
  <c r="R116" i="31"/>
  <c r="R115" i="31"/>
  <c r="R114" i="31"/>
  <c r="R113" i="31"/>
  <c r="R112" i="31"/>
  <c r="R111" i="31"/>
  <c r="R110" i="31"/>
  <c r="R109" i="31"/>
  <c r="R108" i="31"/>
  <c r="R107" i="31"/>
  <c r="R106" i="31"/>
  <c r="R105" i="31"/>
  <c r="R104" i="31"/>
  <c r="R103" i="31"/>
  <c r="R102" i="31"/>
  <c r="R101" i="31"/>
  <c r="R100" i="31"/>
  <c r="R99" i="31"/>
  <c r="R97" i="31"/>
  <c r="R95" i="31"/>
  <c r="R94" i="31"/>
  <c r="R93" i="31"/>
  <c r="R92" i="31"/>
  <c r="R91" i="31"/>
  <c r="R90" i="31"/>
  <c r="R89" i="31"/>
  <c r="R88" i="31"/>
  <c r="R87" i="31"/>
  <c r="R86" i="31"/>
  <c r="R85" i="31"/>
  <c r="R84" i="31"/>
  <c r="R83" i="31"/>
  <c r="R82" i="31"/>
  <c r="R81" i="31"/>
  <c r="R80" i="31"/>
  <c r="R79" i="31"/>
  <c r="R78" i="31"/>
  <c r="R76" i="31"/>
  <c r="R74" i="31"/>
  <c r="R73" i="31"/>
  <c r="R72" i="31"/>
  <c r="R71" i="31"/>
  <c r="R70" i="31"/>
  <c r="R69" i="31"/>
  <c r="R68" i="31"/>
  <c r="R67" i="31"/>
  <c r="R66" i="31"/>
  <c r="R65" i="31"/>
  <c r="R64" i="31"/>
  <c r="R63" i="31"/>
  <c r="R62" i="31"/>
  <c r="R61" i="31"/>
  <c r="R60" i="31"/>
  <c r="R59" i="31"/>
  <c r="R58" i="31"/>
  <c r="R57" i="31"/>
  <c r="R56" i="31"/>
  <c r="R98" i="31"/>
  <c r="R96" i="31"/>
  <c r="R77" i="31"/>
  <c r="R75" i="31"/>
  <c r="V164" i="31"/>
  <c r="V163" i="31"/>
  <c r="V162" i="31"/>
  <c r="V158" i="31"/>
  <c r="V157" i="31"/>
  <c r="V156" i="31"/>
  <c r="V154" i="31"/>
  <c r="V152" i="31"/>
  <c r="V151" i="31"/>
  <c r="V150" i="31"/>
  <c r="V149" i="31"/>
  <c r="V148" i="31"/>
  <c r="V147" i="31"/>
  <c r="V146" i="31"/>
  <c r="V144" i="31"/>
  <c r="V143" i="31"/>
  <c r="V140" i="31"/>
  <c r="V138" i="31"/>
  <c r="V137" i="31"/>
  <c r="V136" i="31"/>
  <c r="V135" i="31"/>
  <c r="V134" i="31"/>
  <c r="V133" i="31"/>
  <c r="V132" i="31"/>
  <c r="V131" i="31"/>
  <c r="V130" i="31"/>
  <c r="V129" i="31"/>
  <c r="V128" i="31"/>
  <c r="V127" i="31"/>
  <c r="V126" i="31"/>
  <c r="V123" i="31"/>
  <c r="V121" i="31"/>
  <c r="V120" i="31"/>
  <c r="V119" i="31"/>
  <c r="V118" i="31"/>
  <c r="V117" i="31"/>
  <c r="V116" i="31"/>
  <c r="V115" i="31"/>
  <c r="V114" i="31"/>
  <c r="V113" i="31"/>
  <c r="V112" i="31"/>
  <c r="V111" i="31"/>
  <c r="V110" i="31"/>
  <c r="V109" i="31"/>
  <c r="V108" i="31"/>
  <c r="V107" i="31"/>
  <c r="V160" i="31"/>
  <c r="V159" i="31"/>
  <c r="V155" i="31"/>
  <c r="V153" i="31"/>
  <c r="V139" i="31"/>
  <c r="V125" i="31"/>
  <c r="V124" i="31"/>
  <c r="V122" i="31"/>
  <c r="V99" i="31"/>
  <c r="V98" i="31"/>
  <c r="V96" i="31"/>
  <c r="V78" i="31"/>
  <c r="V77" i="31"/>
  <c r="V75" i="31"/>
  <c r="V106" i="31"/>
  <c r="V105" i="31"/>
  <c r="V104" i="31"/>
  <c r="V103" i="31"/>
  <c r="V102" i="31"/>
  <c r="V101" i="31"/>
  <c r="V100" i="31"/>
  <c r="V97" i="31"/>
  <c r="V95" i="31"/>
  <c r="V94" i="31"/>
  <c r="V93" i="31"/>
  <c r="V92" i="31"/>
  <c r="V91" i="31"/>
  <c r="V90" i="31"/>
  <c r="V89" i="31"/>
  <c r="V88" i="31"/>
  <c r="V87" i="31"/>
  <c r="V86" i="31"/>
  <c r="V85" i="31"/>
  <c r="V84" i="31"/>
  <c r="V83" i="31"/>
  <c r="V82" i="31"/>
  <c r="V81" i="31"/>
  <c r="V80" i="31"/>
  <c r="V79" i="31"/>
  <c r="V76" i="31"/>
  <c r="V74" i="31"/>
  <c r="V73" i="31"/>
  <c r="V72" i="31"/>
  <c r="V71" i="31"/>
  <c r="V70" i="31"/>
  <c r="V69" i="31"/>
  <c r="V68" i="31"/>
  <c r="V67" i="31"/>
  <c r="V66" i="31"/>
  <c r="V65" i="31"/>
  <c r="V64" i="31"/>
  <c r="V63" i="31"/>
  <c r="V62" i="31"/>
  <c r="V61" i="31"/>
  <c r="V60" i="31"/>
  <c r="V59" i="31"/>
  <c r="V58" i="31"/>
  <c r="V57" i="31"/>
  <c r="V56" i="31"/>
  <c r="V55" i="31"/>
  <c r="Z155" i="31"/>
  <c r="Z153" i="31"/>
  <c r="Z124" i="31"/>
  <c r="Z122" i="31"/>
  <c r="Z164" i="31"/>
  <c r="Z163" i="31"/>
  <c r="Z162" i="31"/>
  <c r="Z160" i="31"/>
  <c r="Z159" i="31"/>
  <c r="Z158" i="31"/>
  <c r="Z157" i="31"/>
  <c r="Z156" i="31"/>
  <c r="Z154" i="31"/>
  <c r="Z152" i="31"/>
  <c r="Z151" i="31"/>
  <c r="Z150" i="31"/>
  <c r="Z149" i="31"/>
  <c r="Z148" i="31"/>
  <c r="Z147" i="31"/>
  <c r="Z146" i="31"/>
  <c r="Z144" i="31"/>
  <c r="Z143" i="31"/>
  <c r="Z140" i="31"/>
  <c r="Z139" i="31"/>
  <c r="Z138" i="31"/>
  <c r="Z137" i="31"/>
  <c r="Z136" i="31"/>
  <c r="Z135" i="31"/>
  <c r="Z134" i="31"/>
  <c r="Z133" i="31"/>
  <c r="Z132" i="31"/>
  <c r="Z131" i="31"/>
  <c r="Z130" i="31"/>
  <c r="Z129" i="31"/>
  <c r="Z128" i="31"/>
  <c r="Z127" i="31"/>
  <c r="Z126" i="31"/>
  <c r="Z125" i="31"/>
  <c r="Z123" i="31"/>
  <c r="Z121" i="31"/>
  <c r="Z120" i="31"/>
  <c r="Z119" i="31"/>
  <c r="Z118" i="31"/>
  <c r="Z117" i="31"/>
  <c r="Z116" i="31"/>
  <c r="Z115" i="31"/>
  <c r="Z114" i="31"/>
  <c r="Z113" i="31"/>
  <c r="Z112" i="31"/>
  <c r="Z111" i="31"/>
  <c r="Z110" i="31"/>
  <c r="Z109" i="31"/>
  <c r="Z108" i="31"/>
  <c r="Z107" i="31"/>
  <c r="Z106" i="31"/>
  <c r="Z105" i="31"/>
  <c r="Z104" i="31"/>
  <c r="Z103" i="31"/>
  <c r="Z102" i="31"/>
  <c r="Z101" i="31"/>
  <c r="Z100" i="31"/>
  <c r="Z99" i="31"/>
  <c r="Z97" i="31"/>
  <c r="Z95" i="31"/>
  <c r="Z94" i="31"/>
  <c r="Z93" i="31"/>
  <c r="Z92" i="31"/>
  <c r="Z91" i="31"/>
  <c r="Z90" i="31"/>
  <c r="Z89" i="31"/>
  <c r="Z88" i="31"/>
  <c r="Z87" i="31"/>
  <c r="Z86" i="31"/>
  <c r="Z85" i="31"/>
  <c r="Z84" i="31"/>
  <c r="Z83" i="31"/>
  <c r="Z82" i="31"/>
  <c r="Z81" i="31"/>
  <c r="Z80" i="31"/>
  <c r="Z79" i="31"/>
  <c r="Z78" i="31"/>
  <c r="Z76" i="31"/>
  <c r="Z74" i="31"/>
  <c r="Z73" i="31"/>
  <c r="Z72" i="31"/>
  <c r="Z71" i="31"/>
  <c r="Z70" i="31"/>
  <c r="Z69" i="31"/>
  <c r="Z68" i="31"/>
  <c r="Z67" i="31"/>
  <c r="Z66" i="31"/>
  <c r="Z65" i="31"/>
  <c r="Z64" i="31"/>
  <c r="Z63" i="31"/>
  <c r="Z62" i="31"/>
  <c r="Z61" i="31"/>
  <c r="Z60" i="31"/>
  <c r="Z59" i="31"/>
  <c r="Z58" i="31"/>
  <c r="Z57" i="31"/>
  <c r="Z56" i="31"/>
  <c r="Z55" i="31"/>
  <c r="Z98" i="31"/>
  <c r="Z96" i="31"/>
  <c r="Z77" i="31"/>
  <c r="Z75" i="31"/>
  <c r="H11" i="31"/>
  <c r="P11" i="31"/>
  <c r="X11" i="31"/>
  <c r="E14" i="31"/>
  <c r="I14" i="31"/>
  <c r="M14" i="31"/>
  <c r="Q14" i="31"/>
  <c r="U14" i="31"/>
  <c r="Y14" i="31"/>
  <c r="H15" i="31"/>
  <c r="P15" i="31"/>
  <c r="X15" i="31"/>
  <c r="H16" i="31"/>
  <c r="P16" i="31"/>
  <c r="X16" i="31"/>
  <c r="H17" i="31"/>
  <c r="P17" i="31"/>
  <c r="X17" i="31"/>
  <c r="H18" i="31"/>
  <c r="P18" i="31"/>
  <c r="X18" i="31"/>
  <c r="H19" i="31"/>
  <c r="P19" i="31"/>
  <c r="X19" i="31"/>
  <c r="H21" i="31"/>
  <c r="P21" i="31"/>
  <c r="X21" i="31"/>
  <c r="H22" i="31"/>
  <c r="P22" i="31"/>
  <c r="X22" i="31"/>
  <c r="H23" i="31"/>
  <c r="P23" i="31"/>
  <c r="X23" i="31"/>
  <c r="H24" i="31"/>
  <c r="P24" i="31"/>
  <c r="X24" i="31"/>
  <c r="H25" i="31"/>
  <c r="P25" i="31"/>
  <c r="X25" i="31"/>
  <c r="H26" i="31"/>
  <c r="P26" i="31"/>
  <c r="X26" i="31"/>
  <c r="H27" i="31"/>
  <c r="P27" i="31"/>
  <c r="X27" i="31"/>
  <c r="H28" i="31"/>
  <c r="P28" i="31"/>
  <c r="X28" i="31"/>
  <c r="H29" i="31"/>
  <c r="P29" i="31"/>
  <c r="X29" i="31"/>
  <c r="H30" i="31"/>
  <c r="P30" i="31"/>
  <c r="X30" i="31"/>
  <c r="H31" i="31"/>
  <c r="P31" i="31"/>
  <c r="X31" i="31"/>
  <c r="H32" i="31"/>
  <c r="P32" i="31"/>
  <c r="X32" i="31"/>
  <c r="H33" i="31"/>
  <c r="P33" i="31"/>
  <c r="X33" i="31"/>
  <c r="H37" i="31"/>
  <c r="P37" i="31"/>
  <c r="X37" i="31"/>
  <c r="H38" i="31"/>
  <c r="P38" i="31"/>
  <c r="X38" i="31"/>
  <c r="H39" i="31"/>
  <c r="P39" i="31"/>
  <c r="X39" i="31"/>
  <c r="H41" i="31"/>
  <c r="P41" i="31"/>
  <c r="X41" i="31"/>
  <c r="H42" i="31"/>
  <c r="P42" i="31"/>
  <c r="X42" i="31"/>
  <c r="H43" i="31"/>
  <c r="P43" i="31"/>
  <c r="X43" i="31"/>
  <c r="H44" i="31"/>
  <c r="P44" i="31"/>
  <c r="X44" i="31"/>
  <c r="H45" i="31"/>
  <c r="P45" i="31"/>
  <c r="X45" i="31"/>
  <c r="H46" i="31"/>
  <c r="P46" i="31"/>
  <c r="X46" i="31"/>
  <c r="H47" i="31"/>
  <c r="P47" i="31"/>
  <c r="X47" i="31"/>
  <c r="H48" i="31"/>
  <c r="P48" i="31"/>
  <c r="X48" i="31"/>
  <c r="H49" i="31"/>
  <c r="P49" i="31"/>
  <c r="X49" i="31"/>
  <c r="H50" i="31"/>
  <c r="P50" i="31"/>
  <c r="X50" i="31"/>
  <c r="H51" i="31"/>
  <c r="P51" i="31"/>
  <c r="X51" i="31"/>
  <c r="H52" i="31"/>
  <c r="P52" i="31"/>
  <c r="X52" i="31"/>
  <c r="H53" i="31"/>
  <c r="P53" i="31"/>
  <c r="X53" i="31"/>
  <c r="H54" i="31"/>
  <c r="P54" i="31"/>
  <c r="X54" i="31"/>
  <c r="H55" i="31"/>
  <c r="R55" i="31"/>
  <c r="P56" i="31"/>
  <c r="P57" i="31"/>
  <c r="P58" i="31"/>
  <c r="P59" i="31"/>
  <c r="P60" i="31"/>
  <c r="P61" i="31"/>
  <c r="P62" i="31"/>
  <c r="D63" i="31"/>
  <c r="D64" i="31"/>
  <c r="D65" i="31"/>
  <c r="D66" i="31"/>
  <c r="D67" i="31"/>
  <c r="F26" i="31"/>
  <c r="N26" i="31"/>
  <c r="V26" i="31"/>
  <c r="F27" i="31"/>
  <c r="N27" i="31"/>
  <c r="V27" i="31"/>
  <c r="F28" i="31"/>
  <c r="N28" i="31"/>
  <c r="V28" i="31"/>
  <c r="F29" i="31"/>
  <c r="N29" i="31"/>
  <c r="V29" i="31"/>
  <c r="F30" i="31"/>
  <c r="N30" i="31"/>
  <c r="V30" i="31"/>
  <c r="F31" i="31"/>
  <c r="N31" i="31"/>
  <c r="V31" i="31"/>
  <c r="F32" i="31"/>
  <c r="N32" i="31"/>
  <c r="V32" i="31"/>
  <c r="F33" i="31"/>
  <c r="N33" i="31"/>
  <c r="V33" i="31"/>
  <c r="D34" i="31"/>
  <c r="H34" i="31"/>
  <c r="L34" i="31"/>
  <c r="P34" i="31"/>
  <c r="T34" i="31"/>
  <c r="X34" i="31"/>
  <c r="D35" i="31"/>
  <c r="H35" i="31"/>
  <c r="L35" i="31"/>
  <c r="P35" i="31"/>
  <c r="T35" i="31"/>
  <c r="X35" i="31"/>
  <c r="F37" i="31"/>
  <c r="N37" i="31"/>
  <c r="V37" i="31"/>
  <c r="F38" i="31"/>
  <c r="N38" i="31"/>
  <c r="V38" i="31"/>
  <c r="F39" i="31"/>
  <c r="N39" i="31"/>
  <c r="V39" i="31"/>
  <c r="L40" i="31"/>
  <c r="P40" i="31"/>
  <c r="F41" i="31"/>
  <c r="N41" i="31"/>
  <c r="V41" i="31"/>
  <c r="F42" i="31"/>
  <c r="N42" i="31"/>
  <c r="V42" i="31"/>
  <c r="F43" i="31"/>
  <c r="N43" i="31"/>
  <c r="V43" i="31"/>
  <c r="F44" i="31"/>
  <c r="N44" i="31"/>
  <c r="V44" i="31"/>
  <c r="F45" i="31"/>
  <c r="N45" i="31"/>
  <c r="V45" i="31"/>
  <c r="F46" i="31"/>
  <c r="N46" i="31"/>
  <c r="V46" i="31"/>
  <c r="F47" i="31"/>
  <c r="N47" i="31"/>
  <c r="V47" i="31"/>
  <c r="F48" i="31"/>
  <c r="N48" i="31"/>
  <c r="V48" i="31"/>
  <c r="F49" i="31"/>
  <c r="N49" i="31"/>
  <c r="V49" i="31"/>
  <c r="F50" i="31"/>
  <c r="N50" i="31"/>
  <c r="V50" i="31"/>
  <c r="F51" i="31"/>
  <c r="N51" i="31"/>
  <c r="V51" i="31"/>
  <c r="F52" i="31"/>
  <c r="N52" i="31"/>
  <c r="V52" i="31"/>
  <c r="F53" i="31"/>
  <c r="N53" i="31"/>
  <c r="V53" i="31"/>
  <c r="F54" i="31"/>
  <c r="N54" i="31"/>
  <c r="V54" i="31"/>
  <c r="F55" i="31"/>
  <c r="L56" i="31"/>
  <c r="L57" i="31"/>
  <c r="L58" i="31"/>
  <c r="L59" i="31"/>
  <c r="L60" i="31"/>
  <c r="L61" i="31"/>
  <c r="D164" i="31"/>
  <c r="D163" i="31"/>
  <c r="D162" i="31"/>
  <c r="D158" i="31"/>
  <c r="D157" i="31"/>
  <c r="D156" i="31"/>
  <c r="D154" i="31"/>
  <c r="D152" i="31"/>
  <c r="D151" i="31"/>
  <c r="D150" i="31"/>
  <c r="D149" i="31"/>
  <c r="D148" i="31"/>
  <c r="D147" i="31"/>
  <c r="D146" i="31"/>
  <c r="D144" i="31"/>
  <c r="D143" i="31"/>
  <c r="D140" i="31"/>
  <c r="D160" i="31"/>
  <c r="D159" i="31"/>
  <c r="D139" i="31"/>
  <c r="D125" i="31"/>
  <c r="D155" i="31"/>
  <c r="D153" i="31"/>
  <c r="D124" i="31"/>
  <c r="D138" i="31"/>
  <c r="D137" i="31"/>
  <c r="D136" i="31"/>
  <c r="D135" i="31"/>
  <c r="D134" i="31"/>
  <c r="D133" i="31"/>
  <c r="D132" i="31"/>
  <c r="D131" i="31"/>
  <c r="D130" i="31"/>
  <c r="D129" i="31"/>
  <c r="D128" i="31"/>
  <c r="D127" i="31"/>
  <c r="D126" i="31"/>
  <c r="D123" i="31"/>
  <c r="D106" i="31"/>
  <c r="D105" i="31"/>
  <c r="D104" i="31"/>
  <c r="D103" i="31"/>
  <c r="D102" i="31"/>
  <c r="D101" i="31"/>
  <c r="D100" i="31"/>
  <c r="D97" i="31"/>
  <c r="D95" i="31"/>
  <c r="D94" i="31"/>
  <c r="D93" i="31"/>
  <c r="D92" i="31"/>
  <c r="D91" i="31"/>
  <c r="D90" i="31"/>
  <c r="D89" i="31"/>
  <c r="D88" i="31"/>
  <c r="D87" i="31"/>
  <c r="D86" i="31"/>
  <c r="D85" i="31"/>
  <c r="D84" i="31"/>
  <c r="D83" i="31"/>
  <c r="D82" i="31"/>
  <c r="D81" i="31"/>
  <c r="D80" i="31"/>
  <c r="D79" i="31"/>
  <c r="D76" i="31"/>
  <c r="D74" i="31"/>
  <c r="D73" i="31"/>
  <c r="D72" i="31"/>
  <c r="D71" i="31"/>
  <c r="D70" i="31"/>
  <c r="D69" i="31"/>
  <c r="D68" i="31"/>
  <c r="D122" i="31"/>
  <c r="D99" i="31"/>
  <c r="D78" i="31"/>
  <c r="D121" i="31"/>
  <c r="D120" i="31"/>
  <c r="D119" i="31"/>
  <c r="D118" i="31"/>
  <c r="D117" i="31"/>
  <c r="D116" i="31"/>
  <c r="D115" i="31"/>
  <c r="D114" i="31"/>
  <c r="D113" i="31"/>
  <c r="D112" i="31"/>
  <c r="D111" i="31"/>
  <c r="D110" i="31"/>
  <c r="D109" i="31"/>
  <c r="D108" i="31"/>
  <c r="D107" i="31"/>
  <c r="D98" i="31"/>
  <c r="D96" i="31"/>
  <c r="D77" i="31"/>
  <c r="D75" i="31"/>
  <c r="H155" i="31"/>
  <c r="H153" i="31"/>
  <c r="H160" i="31"/>
  <c r="H159" i="31"/>
  <c r="H139" i="31"/>
  <c r="H125" i="31"/>
  <c r="H164" i="31"/>
  <c r="H163" i="31"/>
  <c r="H162" i="31"/>
  <c r="H158" i="31"/>
  <c r="H157" i="31"/>
  <c r="H156" i="31"/>
  <c r="H154" i="31"/>
  <c r="H152" i="31"/>
  <c r="H151" i="31"/>
  <c r="H150" i="31"/>
  <c r="H149" i="31"/>
  <c r="H148" i="31"/>
  <c r="H147" i="31"/>
  <c r="H146" i="31"/>
  <c r="H144" i="31"/>
  <c r="H143" i="31"/>
  <c r="H140" i="31"/>
  <c r="H121" i="31"/>
  <c r="H120" i="31"/>
  <c r="H119" i="31"/>
  <c r="H118" i="31"/>
  <c r="H117" i="31"/>
  <c r="H116" i="31"/>
  <c r="H115" i="31"/>
  <c r="H114" i="31"/>
  <c r="H113" i="31"/>
  <c r="H112" i="31"/>
  <c r="H111" i="31"/>
  <c r="H110" i="31"/>
  <c r="H109" i="31"/>
  <c r="H108" i="31"/>
  <c r="H107" i="31"/>
  <c r="H124" i="31"/>
  <c r="H98" i="31"/>
  <c r="H96" i="31"/>
  <c r="H77" i="31"/>
  <c r="H75" i="31"/>
  <c r="H138" i="31"/>
  <c r="H137" i="31"/>
  <c r="H136" i="31"/>
  <c r="H135" i="31"/>
  <c r="H134" i="31"/>
  <c r="H133" i="31"/>
  <c r="H132" i="31"/>
  <c r="H131" i="31"/>
  <c r="H130" i="31"/>
  <c r="H129" i="31"/>
  <c r="H128" i="31"/>
  <c r="H127" i="31"/>
  <c r="H126" i="31"/>
  <c r="H123" i="31"/>
  <c r="H99" i="31"/>
  <c r="H78" i="31"/>
  <c r="H122" i="31"/>
  <c r="H106" i="31"/>
  <c r="H105" i="31"/>
  <c r="H104" i="31"/>
  <c r="H103" i="31"/>
  <c r="H102" i="31"/>
  <c r="H101" i="31"/>
  <c r="H100" i="31"/>
  <c r="H97" i="31"/>
  <c r="H95" i="31"/>
  <c r="H94" i="31"/>
  <c r="H93" i="31"/>
  <c r="H92" i="31"/>
  <c r="H91" i="31"/>
  <c r="H90" i="31"/>
  <c r="H89" i="31"/>
  <c r="H88" i="31"/>
  <c r="H87" i="31"/>
  <c r="H86" i="31"/>
  <c r="H85" i="31"/>
  <c r="H84" i="31"/>
  <c r="H83" i="31"/>
  <c r="H82" i="31"/>
  <c r="H81" i="31"/>
  <c r="H80" i="31"/>
  <c r="H79" i="31"/>
  <c r="H76" i="31"/>
  <c r="H74" i="31"/>
  <c r="H73" i="31"/>
  <c r="H72" i="31"/>
  <c r="H71" i="31"/>
  <c r="H70" i="31"/>
  <c r="H69" i="31"/>
  <c r="H68" i="31"/>
  <c r="H67" i="31"/>
  <c r="H66" i="31"/>
  <c r="H65" i="31"/>
  <c r="H64" i="31"/>
  <c r="H63" i="31"/>
  <c r="L164" i="31"/>
  <c r="L163" i="31"/>
  <c r="L162" i="31"/>
  <c r="L158" i="31"/>
  <c r="L157" i="31"/>
  <c r="L156" i="31"/>
  <c r="L154" i="31"/>
  <c r="L152" i="31"/>
  <c r="L151" i="31"/>
  <c r="L150" i="31"/>
  <c r="L149" i="31"/>
  <c r="L148" i="31"/>
  <c r="L147" i="31"/>
  <c r="L146" i="31"/>
  <c r="L144" i="31"/>
  <c r="L143" i="31"/>
  <c r="L140" i="31"/>
  <c r="L160" i="31"/>
  <c r="L159" i="31"/>
  <c r="L139" i="31"/>
  <c r="L125" i="31"/>
  <c r="L155" i="31"/>
  <c r="L153" i="31"/>
  <c r="L122" i="31"/>
  <c r="L121" i="31"/>
  <c r="L120" i="31"/>
  <c r="L119" i="31"/>
  <c r="L118" i="31"/>
  <c r="L117" i="31"/>
  <c r="L116" i="31"/>
  <c r="L115" i="31"/>
  <c r="L114" i="31"/>
  <c r="L113" i="31"/>
  <c r="L112" i="31"/>
  <c r="L111" i="31"/>
  <c r="L110" i="31"/>
  <c r="L109" i="31"/>
  <c r="L108" i="31"/>
  <c r="L107" i="31"/>
  <c r="L106" i="31"/>
  <c r="L105" i="31"/>
  <c r="L104" i="31"/>
  <c r="L103" i="31"/>
  <c r="L102" i="31"/>
  <c r="L101" i="31"/>
  <c r="L100" i="31"/>
  <c r="L97" i="31"/>
  <c r="L95" i="31"/>
  <c r="L94" i="31"/>
  <c r="L93" i="31"/>
  <c r="L92" i="31"/>
  <c r="L91" i="31"/>
  <c r="L90" i="31"/>
  <c r="L89" i="31"/>
  <c r="L88" i="31"/>
  <c r="L87" i="31"/>
  <c r="L86" i="31"/>
  <c r="L85" i="31"/>
  <c r="L84" i="31"/>
  <c r="L83" i="31"/>
  <c r="L82" i="31"/>
  <c r="L81" i="31"/>
  <c r="L80" i="31"/>
  <c r="L79" i="31"/>
  <c r="L76" i="31"/>
  <c r="L74" i="31"/>
  <c r="L73" i="31"/>
  <c r="L72" i="31"/>
  <c r="L71" i="31"/>
  <c r="L70" i="31"/>
  <c r="L69" i="31"/>
  <c r="L68" i="31"/>
  <c r="L67" i="31"/>
  <c r="L124" i="31"/>
  <c r="L99" i="31"/>
  <c r="L78" i="31"/>
  <c r="L138" i="31"/>
  <c r="L137" i="31"/>
  <c r="L136" i="31"/>
  <c r="L135" i="31"/>
  <c r="L134" i="31"/>
  <c r="L133" i="31"/>
  <c r="L132" i="31"/>
  <c r="L131" i="31"/>
  <c r="L130" i="31"/>
  <c r="L129" i="31"/>
  <c r="L128" i="31"/>
  <c r="L127" i="31"/>
  <c r="L126" i="31"/>
  <c r="L123" i="31"/>
  <c r="L98" i="31"/>
  <c r="L96" i="31"/>
  <c r="L77" i="31"/>
  <c r="L75" i="31"/>
  <c r="P155" i="31"/>
  <c r="P153" i="31"/>
  <c r="P160" i="31"/>
  <c r="P159" i="31"/>
  <c r="P139" i="31"/>
  <c r="P125" i="31"/>
  <c r="P164" i="31"/>
  <c r="P163" i="31"/>
  <c r="P162" i="31"/>
  <c r="P158" i="31"/>
  <c r="P157" i="31"/>
  <c r="P156" i="31"/>
  <c r="P154" i="31"/>
  <c r="P152" i="31"/>
  <c r="P151" i="31"/>
  <c r="P150" i="31"/>
  <c r="P149" i="31"/>
  <c r="P148" i="31"/>
  <c r="P147" i="31"/>
  <c r="P146" i="31"/>
  <c r="P144" i="31"/>
  <c r="P143" i="31"/>
  <c r="P140" i="31"/>
  <c r="P138" i="31"/>
  <c r="P137" i="31"/>
  <c r="P136" i="31"/>
  <c r="P135" i="31"/>
  <c r="P134" i="31"/>
  <c r="P133" i="31"/>
  <c r="P132" i="31"/>
  <c r="P131" i="31"/>
  <c r="P130" i="31"/>
  <c r="P129" i="31"/>
  <c r="P128" i="31"/>
  <c r="P127" i="31"/>
  <c r="P126" i="31"/>
  <c r="P123" i="31"/>
  <c r="P122" i="31"/>
  <c r="P98" i="31"/>
  <c r="P96" i="31"/>
  <c r="P77" i="31"/>
  <c r="P75" i="31"/>
  <c r="P121" i="31"/>
  <c r="P120" i="31"/>
  <c r="P119" i="31"/>
  <c r="P118" i="31"/>
  <c r="P117" i="31"/>
  <c r="P116" i="31"/>
  <c r="P115" i="31"/>
  <c r="P114" i="31"/>
  <c r="P113" i="31"/>
  <c r="P112" i="31"/>
  <c r="P111" i="31"/>
  <c r="P110" i="31"/>
  <c r="P109" i="31"/>
  <c r="P108" i="31"/>
  <c r="P107" i="31"/>
  <c r="P99" i="31"/>
  <c r="P78" i="31"/>
  <c r="P124" i="31"/>
  <c r="P106" i="31"/>
  <c r="P105" i="31"/>
  <c r="P104" i="31"/>
  <c r="P103" i="31"/>
  <c r="P102" i="31"/>
  <c r="P101" i="31"/>
  <c r="P100" i="31"/>
  <c r="P97" i="31"/>
  <c r="P95" i="31"/>
  <c r="P94" i="31"/>
  <c r="P93" i="31"/>
  <c r="P92" i="31"/>
  <c r="P91" i="31"/>
  <c r="P90" i="31"/>
  <c r="P89" i="31"/>
  <c r="P88" i="31"/>
  <c r="P87" i="31"/>
  <c r="P86" i="31"/>
  <c r="P85" i="31"/>
  <c r="P84" i="31"/>
  <c r="P83" i="31"/>
  <c r="P82" i="31"/>
  <c r="P81" i="31"/>
  <c r="P80" i="31"/>
  <c r="P79" i="31"/>
  <c r="P76" i="31"/>
  <c r="P74" i="31"/>
  <c r="P73" i="31"/>
  <c r="P72" i="31"/>
  <c r="P71" i="31"/>
  <c r="P70" i="31"/>
  <c r="P69" i="31"/>
  <c r="P68" i="31"/>
  <c r="P67" i="31"/>
  <c r="P66" i="31"/>
  <c r="P65" i="31"/>
  <c r="P64" i="31"/>
  <c r="P63" i="31"/>
  <c r="T164" i="31"/>
  <c r="T163" i="31"/>
  <c r="T162" i="31"/>
  <c r="T158" i="31"/>
  <c r="T157" i="31"/>
  <c r="T156" i="31"/>
  <c r="T154" i="31"/>
  <c r="T152" i="31"/>
  <c r="T151" i="31"/>
  <c r="T150" i="31"/>
  <c r="T149" i="31"/>
  <c r="T148" i="31"/>
  <c r="T147" i="31"/>
  <c r="T146" i="31"/>
  <c r="T144" i="31"/>
  <c r="T143" i="31"/>
  <c r="T140" i="31"/>
  <c r="T160" i="31"/>
  <c r="T159" i="31"/>
  <c r="T139" i="31"/>
  <c r="T125" i="31"/>
  <c r="T155" i="31"/>
  <c r="T153" i="31"/>
  <c r="T124" i="31"/>
  <c r="T138" i="31"/>
  <c r="T137" i="31"/>
  <c r="T136" i="31"/>
  <c r="T135" i="31"/>
  <c r="T134" i="31"/>
  <c r="T133" i="31"/>
  <c r="T132" i="31"/>
  <c r="T131" i="31"/>
  <c r="T130" i="31"/>
  <c r="T129" i="31"/>
  <c r="T128" i="31"/>
  <c r="T127" i="31"/>
  <c r="T126" i="31"/>
  <c r="T123" i="31"/>
  <c r="T106" i="31"/>
  <c r="T105" i="31"/>
  <c r="T104" i="31"/>
  <c r="T103" i="31"/>
  <c r="T102" i="31"/>
  <c r="T101" i="31"/>
  <c r="T100" i="31"/>
  <c r="T97" i="31"/>
  <c r="T95" i="31"/>
  <c r="T94" i="31"/>
  <c r="T93" i="31"/>
  <c r="T92" i="31"/>
  <c r="T91" i="31"/>
  <c r="T90" i="31"/>
  <c r="T89" i="31"/>
  <c r="T88" i="31"/>
  <c r="T87" i="31"/>
  <c r="T86" i="31"/>
  <c r="T85" i="31"/>
  <c r="T84" i="31"/>
  <c r="T83" i="31"/>
  <c r="T82" i="31"/>
  <c r="T81" i="31"/>
  <c r="T80" i="31"/>
  <c r="T79" i="31"/>
  <c r="T76" i="31"/>
  <c r="T74" i="31"/>
  <c r="T73" i="31"/>
  <c r="T72" i="31"/>
  <c r="T71" i="31"/>
  <c r="T70" i="31"/>
  <c r="T69" i="31"/>
  <c r="T68" i="31"/>
  <c r="T67" i="31"/>
  <c r="T122" i="31"/>
  <c r="T99" i="31"/>
  <c r="T78" i="31"/>
  <c r="T121" i="31"/>
  <c r="T120" i="31"/>
  <c r="T119" i="31"/>
  <c r="T118" i="31"/>
  <c r="T117" i="31"/>
  <c r="T116" i="31"/>
  <c r="T115" i="31"/>
  <c r="T114" i="31"/>
  <c r="T113" i="31"/>
  <c r="T112" i="31"/>
  <c r="T111" i="31"/>
  <c r="T110" i="31"/>
  <c r="T109" i="31"/>
  <c r="T108" i="31"/>
  <c r="T107" i="31"/>
  <c r="T98" i="31"/>
  <c r="T96" i="31"/>
  <c r="T77" i="31"/>
  <c r="T75" i="31"/>
  <c r="X155" i="31"/>
  <c r="X153" i="31"/>
  <c r="X160" i="31"/>
  <c r="X159" i="31"/>
  <c r="X139" i="31"/>
  <c r="X125" i="31"/>
  <c r="X164" i="31"/>
  <c r="X163" i="31"/>
  <c r="X162" i="31"/>
  <c r="X158" i="31"/>
  <c r="X157" i="31"/>
  <c r="X156" i="31"/>
  <c r="X154" i="31"/>
  <c r="X152" i="31"/>
  <c r="X151" i="31"/>
  <c r="X150" i="31"/>
  <c r="X149" i="31"/>
  <c r="X148" i="31"/>
  <c r="X147" i="31"/>
  <c r="X146" i="31"/>
  <c r="X144" i="31"/>
  <c r="X143" i="31"/>
  <c r="X140" i="31"/>
  <c r="X121" i="31"/>
  <c r="X120" i="31"/>
  <c r="X119" i="31"/>
  <c r="X118" i="31"/>
  <c r="X117" i="31"/>
  <c r="X116" i="31"/>
  <c r="X115" i="31"/>
  <c r="X114" i="31"/>
  <c r="X113" i="31"/>
  <c r="X112" i="31"/>
  <c r="X111" i="31"/>
  <c r="X110" i="31"/>
  <c r="X109" i="31"/>
  <c r="X108" i="31"/>
  <c r="X107" i="31"/>
  <c r="X124" i="31"/>
  <c r="X98" i="31"/>
  <c r="X96" i="31"/>
  <c r="X77" i="31"/>
  <c r="X75" i="31"/>
  <c r="X138" i="31"/>
  <c r="X137" i="31"/>
  <c r="X136" i="31"/>
  <c r="X135" i="31"/>
  <c r="X134" i="31"/>
  <c r="X133" i="31"/>
  <c r="X132" i="31"/>
  <c r="X131" i="31"/>
  <c r="X130" i="31"/>
  <c r="X129" i="31"/>
  <c r="X128" i="31"/>
  <c r="X127" i="31"/>
  <c r="X126" i="31"/>
  <c r="X123" i="31"/>
  <c r="X99" i="31"/>
  <c r="X78" i="31"/>
  <c r="X122" i="31"/>
  <c r="X106" i="31"/>
  <c r="X105" i="31"/>
  <c r="X104" i="31"/>
  <c r="X103" i="31"/>
  <c r="X102" i="31"/>
  <c r="X101" i="31"/>
  <c r="X100" i="31"/>
  <c r="X97" i="31"/>
  <c r="X95" i="31"/>
  <c r="X94" i="31"/>
  <c r="X93" i="31"/>
  <c r="X92" i="31"/>
  <c r="X91" i="31"/>
  <c r="X90" i="31"/>
  <c r="X89" i="31"/>
  <c r="X88" i="31"/>
  <c r="X87" i="31"/>
  <c r="X86" i="31"/>
  <c r="X85" i="31"/>
  <c r="X84" i="31"/>
  <c r="X83" i="31"/>
  <c r="X82" i="31"/>
  <c r="X81" i="31"/>
  <c r="X80" i="31"/>
  <c r="X79" i="31"/>
  <c r="X76" i="31"/>
  <c r="X74" i="31"/>
  <c r="X73" i="31"/>
  <c r="X72" i="31"/>
  <c r="X71" i="31"/>
  <c r="X70" i="31"/>
  <c r="X69" i="31"/>
  <c r="X68" i="31"/>
  <c r="X67" i="31"/>
  <c r="X66" i="31"/>
  <c r="X65" i="31"/>
  <c r="X64" i="31"/>
  <c r="X63" i="31"/>
  <c r="AA10" i="31"/>
  <c r="D11" i="31"/>
  <c r="L11" i="31"/>
  <c r="T11" i="31"/>
  <c r="C14" i="31"/>
  <c r="G14" i="31"/>
  <c r="K14" i="31"/>
  <c r="O14" i="31"/>
  <c r="S14" i="31"/>
  <c r="W14" i="31"/>
  <c r="D15" i="31"/>
  <c r="L15" i="31"/>
  <c r="T15" i="31"/>
  <c r="D16" i="31"/>
  <c r="L16" i="31"/>
  <c r="T16" i="31"/>
  <c r="D17" i="31"/>
  <c r="L17" i="31"/>
  <c r="T17" i="31"/>
  <c r="D18" i="31"/>
  <c r="L18" i="31"/>
  <c r="T18" i="31"/>
  <c r="D19" i="31"/>
  <c r="L19" i="31"/>
  <c r="T19" i="31"/>
  <c r="AA20" i="31"/>
  <c r="AC20" i="31" s="1"/>
  <c r="D21" i="31"/>
  <c r="L21" i="31"/>
  <c r="T21" i="31"/>
  <c r="D22" i="31"/>
  <c r="L22" i="31"/>
  <c r="T22" i="31"/>
  <c r="D23" i="31"/>
  <c r="L23" i="31"/>
  <c r="T23" i="31"/>
  <c r="D24" i="31"/>
  <c r="L24" i="31"/>
  <c r="T24" i="31"/>
  <c r="D25" i="31"/>
  <c r="L25" i="31"/>
  <c r="T25" i="31"/>
  <c r="D26" i="31"/>
  <c r="L26" i="31"/>
  <c r="T26" i="31"/>
  <c r="D27" i="31"/>
  <c r="L27" i="31"/>
  <c r="T27" i="31"/>
  <c r="D28" i="31"/>
  <c r="L28" i="31"/>
  <c r="T28" i="31"/>
  <c r="D29" i="31"/>
  <c r="L29" i="31"/>
  <c r="T29" i="31"/>
  <c r="D30" i="31"/>
  <c r="L30" i="31"/>
  <c r="T30" i="31"/>
  <c r="D31" i="31"/>
  <c r="L31" i="31"/>
  <c r="T31" i="31"/>
  <c r="D32" i="31"/>
  <c r="L32" i="31"/>
  <c r="T32" i="31"/>
  <c r="D33" i="31"/>
  <c r="L33" i="31"/>
  <c r="T33" i="31"/>
  <c r="D37" i="31"/>
  <c r="L37" i="31"/>
  <c r="T37" i="31"/>
  <c r="D38" i="31"/>
  <c r="L38" i="31"/>
  <c r="T38" i="31"/>
  <c r="D39" i="31"/>
  <c r="L39" i="31"/>
  <c r="T39" i="31"/>
  <c r="AA40" i="31"/>
  <c r="AC40" i="31" s="1"/>
  <c r="D41" i="31"/>
  <c r="L41" i="31"/>
  <c r="T41" i="31"/>
  <c r="D42" i="31"/>
  <c r="L42" i="31"/>
  <c r="T42" i="31"/>
  <c r="D43" i="31"/>
  <c r="L43" i="31"/>
  <c r="T43" i="31"/>
  <c r="D44" i="31"/>
  <c r="L44" i="31"/>
  <c r="T44" i="31"/>
  <c r="D45" i="31"/>
  <c r="L45" i="31"/>
  <c r="T45" i="31"/>
  <c r="D46" i="31"/>
  <c r="L46" i="31"/>
  <c r="T46" i="31"/>
  <c r="D47" i="31"/>
  <c r="L47" i="31"/>
  <c r="T47" i="31"/>
  <c r="D48" i="31"/>
  <c r="L48" i="31"/>
  <c r="T48" i="31"/>
  <c r="D49" i="31"/>
  <c r="L49" i="31"/>
  <c r="T49" i="31"/>
  <c r="D50" i="31"/>
  <c r="L50" i="31"/>
  <c r="T50" i="31"/>
  <c r="D51" i="31"/>
  <c r="L51" i="31"/>
  <c r="T51" i="31"/>
  <c r="D52" i="31"/>
  <c r="L52" i="31"/>
  <c r="T52" i="31"/>
  <c r="D53" i="31"/>
  <c r="L53" i="31"/>
  <c r="T53" i="31"/>
  <c r="D54" i="31"/>
  <c r="L54" i="31"/>
  <c r="T54" i="31"/>
  <c r="D55" i="31"/>
  <c r="L55" i="31"/>
  <c r="X55" i="31"/>
  <c r="H56" i="31"/>
  <c r="X56" i="31"/>
  <c r="H57" i="31"/>
  <c r="X57" i="31"/>
  <c r="H58" i="31"/>
  <c r="X58" i="31"/>
  <c r="H59" i="31"/>
  <c r="X59" i="31"/>
  <c r="H60" i="31"/>
  <c r="X60" i="31"/>
  <c r="H61" i="31"/>
  <c r="X61" i="31"/>
  <c r="H62" i="31"/>
  <c r="X62" i="31"/>
  <c r="T63" i="31"/>
  <c r="T64" i="31"/>
  <c r="T65" i="31"/>
  <c r="T66" i="31"/>
  <c r="J26" i="31"/>
  <c r="R26" i="31"/>
  <c r="Z26" i="31"/>
  <c r="J27" i="31"/>
  <c r="R27" i="31"/>
  <c r="Z27" i="31"/>
  <c r="J28" i="31"/>
  <c r="R28" i="31"/>
  <c r="Z28" i="31"/>
  <c r="J29" i="31"/>
  <c r="R29" i="31"/>
  <c r="Z29" i="31"/>
  <c r="J30" i="31"/>
  <c r="R30" i="31"/>
  <c r="Z30" i="31"/>
  <c r="J31" i="31"/>
  <c r="R31" i="31"/>
  <c r="Z31" i="31"/>
  <c r="J32" i="31"/>
  <c r="R32" i="31"/>
  <c r="Z32" i="31"/>
  <c r="J33" i="31"/>
  <c r="R33" i="31"/>
  <c r="Z33" i="31"/>
  <c r="F34" i="31"/>
  <c r="J34" i="31"/>
  <c r="N34" i="31"/>
  <c r="R34" i="31"/>
  <c r="V34" i="31"/>
  <c r="Z34" i="31"/>
  <c r="F35" i="31"/>
  <c r="J35" i="31"/>
  <c r="N35" i="31"/>
  <c r="R35" i="31"/>
  <c r="V35" i="31"/>
  <c r="Z35" i="31"/>
  <c r="J37" i="31"/>
  <c r="R37" i="31"/>
  <c r="Z37" i="31"/>
  <c r="J38" i="31"/>
  <c r="R38" i="31"/>
  <c r="Z38" i="31"/>
  <c r="J39" i="31"/>
  <c r="R39" i="31"/>
  <c r="Z39" i="31"/>
  <c r="F40" i="31"/>
  <c r="J40" i="31"/>
  <c r="N40" i="31"/>
  <c r="R40" i="31"/>
  <c r="V40" i="31"/>
  <c r="Z40" i="31"/>
  <c r="J41" i="31"/>
  <c r="R41" i="31"/>
  <c r="Z41" i="31"/>
  <c r="J42" i="31"/>
  <c r="R42" i="31"/>
  <c r="Z42" i="31"/>
  <c r="J43" i="31"/>
  <c r="R43" i="31"/>
  <c r="Z43" i="31"/>
  <c r="J44" i="31"/>
  <c r="R44" i="31"/>
  <c r="Z44" i="31"/>
  <c r="J45" i="31"/>
  <c r="R45" i="31"/>
  <c r="Z45" i="31"/>
  <c r="J46" i="31"/>
  <c r="R46" i="31"/>
  <c r="Z46" i="31"/>
  <c r="J47" i="31"/>
  <c r="R47" i="31"/>
  <c r="Z47" i="31"/>
  <c r="J48" i="31"/>
  <c r="R48" i="31"/>
  <c r="Z48" i="31"/>
  <c r="J49" i="31"/>
  <c r="R49" i="31"/>
  <c r="Z49" i="31"/>
  <c r="J50" i="31"/>
  <c r="R50" i="31"/>
  <c r="Z50" i="31"/>
  <c r="J51" i="31"/>
  <c r="R51" i="31"/>
  <c r="Z51" i="31"/>
  <c r="J52" i="31"/>
  <c r="R52" i="31"/>
  <c r="Z52" i="31"/>
  <c r="J53" i="31"/>
  <c r="R53" i="31"/>
  <c r="Z53" i="31"/>
  <c r="J54" i="31"/>
  <c r="R54" i="31"/>
  <c r="Z54" i="31"/>
  <c r="J55" i="31"/>
  <c r="T55" i="31"/>
  <c r="D56" i="31"/>
  <c r="T56" i="31"/>
  <c r="D57" i="31"/>
  <c r="T57" i="31"/>
  <c r="D58" i="31"/>
  <c r="T58" i="31"/>
  <c r="D59" i="31"/>
  <c r="T59" i="31"/>
  <c r="D60" i="31"/>
  <c r="T60" i="31"/>
  <c r="D61" i="31"/>
  <c r="T61" i="31"/>
  <c r="D62" i="31"/>
  <c r="T62" i="31"/>
  <c r="L63" i="31"/>
  <c r="L64" i="31"/>
  <c r="L65" i="31"/>
  <c r="L66" i="31"/>
  <c r="AA35" i="30"/>
  <c r="AC35" i="30" s="1"/>
  <c r="F10" i="30"/>
  <c r="J10" i="30"/>
  <c r="N10" i="30"/>
  <c r="R10" i="30"/>
  <c r="V10" i="30"/>
  <c r="Z10" i="30"/>
  <c r="J11" i="30"/>
  <c r="R11" i="30"/>
  <c r="Z11" i="30"/>
  <c r="F13" i="30"/>
  <c r="J13" i="30"/>
  <c r="N13" i="30"/>
  <c r="R13" i="30"/>
  <c r="V13" i="30"/>
  <c r="Z13" i="30"/>
  <c r="J15" i="30"/>
  <c r="R15" i="30"/>
  <c r="Z15" i="30"/>
  <c r="J16" i="30"/>
  <c r="R16" i="30"/>
  <c r="Z16" i="30"/>
  <c r="J17" i="30"/>
  <c r="R17" i="30"/>
  <c r="Z17" i="30"/>
  <c r="J18" i="30"/>
  <c r="R18" i="30"/>
  <c r="Z18" i="30"/>
  <c r="J19" i="30"/>
  <c r="R19" i="30"/>
  <c r="Z19" i="30"/>
  <c r="F20" i="30"/>
  <c r="J20" i="30"/>
  <c r="N20" i="30"/>
  <c r="R20" i="30"/>
  <c r="V20" i="30"/>
  <c r="Z20" i="30"/>
  <c r="J21" i="30"/>
  <c r="R21" i="30"/>
  <c r="Z21" i="30"/>
  <c r="J22" i="30"/>
  <c r="R22" i="30"/>
  <c r="Z22" i="30"/>
  <c r="J23" i="30"/>
  <c r="R23" i="30"/>
  <c r="Z23" i="30"/>
  <c r="J24" i="30"/>
  <c r="R24" i="30"/>
  <c r="Z24" i="30"/>
  <c r="J25" i="30"/>
  <c r="R25" i="30"/>
  <c r="Z25" i="30"/>
  <c r="J26" i="30"/>
  <c r="R26" i="30"/>
  <c r="Z26" i="30"/>
  <c r="J27" i="30"/>
  <c r="R27" i="30"/>
  <c r="Z27" i="30"/>
  <c r="J28" i="30"/>
  <c r="R28" i="30"/>
  <c r="Z28" i="30"/>
  <c r="J29" i="30"/>
  <c r="R29" i="30"/>
  <c r="Z29" i="30"/>
  <c r="J30" i="30"/>
  <c r="R30" i="30"/>
  <c r="Z30" i="30"/>
  <c r="J31" i="30"/>
  <c r="R31" i="30"/>
  <c r="Z31" i="30"/>
  <c r="J32" i="30"/>
  <c r="R32" i="30"/>
  <c r="Z32" i="30"/>
  <c r="J33" i="30"/>
  <c r="R33" i="30"/>
  <c r="Z33" i="30"/>
  <c r="F34" i="30"/>
  <c r="J34" i="30"/>
  <c r="N34" i="30"/>
  <c r="R34" i="30"/>
  <c r="V34" i="30"/>
  <c r="Z34" i="30"/>
  <c r="F35" i="30"/>
  <c r="J35" i="30"/>
  <c r="N35" i="30"/>
  <c r="R35" i="30"/>
  <c r="V35" i="30"/>
  <c r="Z35" i="30"/>
  <c r="J37" i="30"/>
  <c r="R37" i="30"/>
  <c r="Z37" i="30"/>
  <c r="J38" i="30"/>
  <c r="R38" i="30"/>
  <c r="Z38" i="30"/>
  <c r="J39" i="30"/>
  <c r="R39" i="30"/>
  <c r="Z39" i="30"/>
  <c r="J40" i="30"/>
  <c r="R40" i="30"/>
  <c r="Z40" i="30"/>
  <c r="J41" i="30"/>
  <c r="R41" i="30"/>
  <c r="Z41" i="30"/>
  <c r="J42" i="30"/>
  <c r="R42" i="30"/>
  <c r="Z42" i="30"/>
  <c r="J43" i="30"/>
  <c r="R43" i="30"/>
  <c r="Z43" i="30"/>
  <c r="J44" i="30"/>
  <c r="R44" i="30"/>
  <c r="Z44" i="30"/>
  <c r="J45" i="30"/>
  <c r="R45" i="30"/>
  <c r="Z45" i="30"/>
  <c r="J46" i="30"/>
  <c r="R46" i="30"/>
  <c r="Z46" i="30"/>
  <c r="J47" i="30"/>
  <c r="R47" i="30"/>
  <c r="Z47" i="30"/>
  <c r="J48" i="30"/>
  <c r="R48" i="30"/>
  <c r="Z48" i="30"/>
  <c r="J49" i="30"/>
  <c r="R49" i="30"/>
  <c r="Z49" i="30"/>
  <c r="J50" i="30"/>
  <c r="R50" i="30"/>
  <c r="Z50" i="30"/>
  <c r="J51" i="30"/>
  <c r="R51" i="30"/>
  <c r="Z51" i="30"/>
  <c r="J52" i="30"/>
  <c r="R52" i="30"/>
  <c r="Z52" i="30"/>
  <c r="J53" i="30"/>
  <c r="R53" i="30"/>
  <c r="Z53" i="30"/>
  <c r="J54" i="30"/>
  <c r="X55" i="30"/>
  <c r="H56" i="30"/>
  <c r="X56" i="30"/>
  <c r="H57" i="30"/>
  <c r="X57" i="30"/>
  <c r="H58" i="30"/>
  <c r="X58" i="30"/>
  <c r="H59" i="30"/>
  <c r="X59" i="30"/>
  <c r="H60" i="30"/>
  <c r="D61" i="30"/>
  <c r="D62" i="30"/>
  <c r="D63" i="30"/>
  <c r="D64" i="30"/>
  <c r="D65" i="30"/>
  <c r="D66" i="30"/>
  <c r="F164" i="30"/>
  <c r="F163" i="30"/>
  <c r="F162" i="30"/>
  <c r="F158" i="30"/>
  <c r="F157" i="30"/>
  <c r="F156" i="30"/>
  <c r="F154" i="30"/>
  <c r="F152" i="30"/>
  <c r="F151" i="30"/>
  <c r="F150" i="30"/>
  <c r="F149" i="30"/>
  <c r="F148" i="30"/>
  <c r="F147" i="30"/>
  <c r="F146" i="30"/>
  <c r="F144" i="30"/>
  <c r="F143" i="30"/>
  <c r="F140" i="30"/>
  <c r="F138" i="30"/>
  <c r="F137" i="30"/>
  <c r="F136" i="30"/>
  <c r="F135" i="30"/>
  <c r="F134" i="30"/>
  <c r="F133" i="30"/>
  <c r="F132" i="30"/>
  <c r="F131" i="30"/>
  <c r="F130" i="30"/>
  <c r="F129" i="30"/>
  <c r="F128" i="30"/>
  <c r="F127" i="30"/>
  <c r="F126" i="30"/>
  <c r="F123" i="30"/>
  <c r="F121" i="30"/>
  <c r="F120" i="30"/>
  <c r="F119" i="30"/>
  <c r="F118" i="30"/>
  <c r="F117" i="30"/>
  <c r="F116" i="30"/>
  <c r="F115" i="30"/>
  <c r="F114" i="30"/>
  <c r="F113" i="30"/>
  <c r="F112" i="30"/>
  <c r="F111" i="30"/>
  <c r="F110" i="30"/>
  <c r="F109" i="30"/>
  <c r="F108" i="30"/>
  <c r="F107" i="30"/>
  <c r="F160" i="30"/>
  <c r="F159" i="30"/>
  <c r="F155" i="30"/>
  <c r="F153" i="30"/>
  <c r="F139" i="30"/>
  <c r="F125" i="30"/>
  <c r="F124" i="30"/>
  <c r="F122" i="30"/>
  <c r="F106" i="30"/>
  <c r="F105" i="30"/>
  <c r="F104" i="30"/>
  <c r="F103" i="30"/>
  <c r="F102" i="30"/>
  <c r="F101" i="30"/>
  <c r="F100" i="30"/>
  <c r="F97" i="30"/>
  <c r="F95" i="30"/>
  <c r="F94" i="30"/>
  <c r="F93" i="30"/>
  <c r="F92" i="30"/>
  <c r="F91" i="30"/>
  <c r="F90" i="30"/>
  <c r="F89" i="30"/>
  <c r="F88" i="30"/>
  <c r="F87" i="30"/>
  <c r="F86" i="30"/>
  <c r="F85" i="30"/>
  <c r="F84" i="30"/>
  <c r="F83" i="30"/>
  <c r="F82" i="30"/>
  <c r="F81" i="30"/>
  <c r="F80" i="30"/>
  <c r="F79" i="30"/>
  <c r="F76" i="30"/>
  <c r="F74" i="30"/>
  <c r="F73" i="30"/>
  <c r="F72" i="30"/>
  <c r="F71" i="30"/>
  <c r="F70" i="30"/>
  <c r="F69" i="30"/>
  <c r="F68" i="30"/>
  <c r="F67" i="30"/>
  <c r="F66" i="30"/>
  <c r="F65" i="30"/>
  <c r="F64" i="30"/>
  <c r="F63" i="30"/>
  <c r="F62" i="30"/>
  <c r="F61" i="30"/>
  <c r="F60" i="30"/>
  <c r="F59" i="30"/>
  <c r="F58" i="30"/>
  <c r="F57" i="30"/>
  <c r="F56" i="30"/>
  <c r="F99" i="30"/>
  <c r="F98" i="30"/>
  <c r="F96" i="30"/>
  <c r="F78" i="30"/>
  <c r="F77" i="30"/>
  <c r="F75" i="30"/>
  <c r="J155" i="30"/>
  <c r="J153" i="30"/>
  <c r="J124" i="30"/>
  <c r="J122" i="30"/>
  <c r="J164" i="30"/>
  <c r="J163" i="30"/>
  <c r="J162" i="30"/>
  <c r="J160" i="30"/>
  <c r="J159" i="30"/>
  <c r="J158" i="30"/>
  <c r="J157" i="30"/>
  <c r="J156" i="30"/>
  <c r="J154" i="30"/>
  <c r="J152" i="30"/>
  <c r="J151" i="30"/>
  <c r="J150" i="30"/>
  <c r="J149" i="30"/>
  <c r="J148" i="30"/>
  <c r="J147" i="30"/>
  <c r="J146" i="30"/>
  <c r="J144" i="30"/>
  <c r="J143" i="30"/>
  <c r="J140" i="30"/>
  <c r="J139" i="30"/>
  <c r="J138" i="30"/>
  <c r="J137" i="30"/>
  <c r="J136" i="30"/>
  <c r="J135" i="30"/>
  <c r="J134" i="30"/>
  <c r="J133" i="30"/>
  <c r="J132" i="30"/>
  <c r="J131" i="30"/>
  <c r="J130" i="30"/>
  <c r="J129" i="30"/>
  <c r="J128" i="30"/>
  <c r="J127" i="30"/>
  <c r="J126" i="30"/>
  <c r="J125" i="30"/>
  <c r="J123" i="30"/>
  <c r="J121" i="30"/>
  <c r="J120" i="30"/>
  <c r="J119" i="30"/>
  <c r="J118" i="30"/>
  <c r="J117" i="30"/>
  <c r="J116" i="30"/>
  <c r="J115" i="30"/>
  <c r="J114" i="30"/>
  <c r="J113" i="30"/>
  <c r="J112" i="30"/>
  <c r="J111" i="30"/>
  <c r="J110" i="30"/>
  <c r="J109" i="30"/>
  <c r="J108" i="30"/>
  <c r="J107" i="30"/>
  <c r="J98" i="30"/>
  <c r="J96" i="30"/>
  <c r="J77" i="30"/>
  <c r="J75" i="30"/>
  <c r="J106" i="30"/>
  <c r="J105" i="30"/>
  <c r="J104" i="30"/>
  <c r="J103" i="30"/>
  <c r="J102" i="30"/>
  <c r="J101" i="30"/>
  <c r="J100" i="30"/>
  <c r="J99" i="30"/>
  <c r="J97" i="30"/>
  <c r="J95" i="30"/>
  <c r="J94" i="30"/>
  <c r="J93" i="30"/>
  <c r="J92" i="30"/>
  <c r="J91" i="30"/>
  <c r="J90" i="30"/>
  <c r="J89" i="30"/>
  <c r="J88" i="30"/>
  <c r="J87" i="30"/>
  <c r="J86" i="30"/>
  <c r="J85" i="30"/>
  <c r="J84" i="30"/>
  <c r="J83" i="30"/>
  <c r="J82" i="30"/>
  <c r="J81" i="30"/>
  <c r="J80" i="30"/>
  <c r="J79" i="30"/>
  <c r="J78" i="30"/>
  <c r="J76" i="30"/>
  <c r="J74" i="30"/>
  <c r="J73" i="30"/>
  <c r="J72" i="30"/>
  <c r="J71" i="30"/>
  <c r="J70" i="30"/>
  <c r="J69" i="30"/>
  <c r="J68" i="30"/>
  <c r="J67" i="30"/>
  <c r="J66" i="30"/>
  <c r="J65" i="30"/>
  <c r="J64" i="30"/>
  <c r="J63" i="30"/>
  <c r="J62" i="30"/>
  <c r="J61" i="30"/>
  <c r="J60" i="30"/>
  <c r="J59" i="30"/>
  <c r="J58" i="30"/>
  <c r="J57" i="30"/>
  <c r="J56" i="30"/>
  <c r="N164" i="30"/>
  <c r="N163" i="30"/>
  <c r="N162" i="30"/>
  <c r="N158" i="30"/>
  <c r="N157" i="30"/>
  <c r="N156" i="30"/>
  <c r="N154" i="30"/>
  <c r="N152" i="30"/>
  <c r="N151" i="30"/>
  <c r="N150" i="30"/>
  <c r="N149" i="30"/>
  <c r="N148" i="30"/>
  <c r="N147" i="30"/>
  <c r="N146" i="30"/>
  <c r="N144" i="30"/>
  <c r="N143" i="30"/>
  <c r="N140" i="30"/>
  <c r="N138" i="30"/>
  <c r="N137" i="30"/>
  <c r="N136" i="30"/>
  <c r="N135" i="30"/>
  <c r="N134" i="30"/>
  <c r="N133" i="30"/>
  <c r="N132" i="30"/>
  <c r="N131" i="30"/>
  <c r="N130" i="30"/>
  <c r="N129" i="30"/>
  <c r="N128" i="30"/>
  <c r="N127" i="30"/>
  <c r="N126" i="30"/>
  <c r="N123" i="30"/>
  <c r="N121" i="30"/>
  <c r="N120" i="30"/>
  <c r="N119" i="30"/>
  <c r="N118" i="30"/>
  <c r="N117" i="30"/>
  <c r="N116" i="30"/>
  <c r="N115" i="30"/>
  <c r="N114" i="30"/>
  <c r="N113" i="30"/>
  <c r="N112" i="30"/>
  <c r="N111" i="30"/>
  <c r="N110" i="30"/>
  <c r="N109" i="30"/>
  <c r="N108" i="30"/>
  <c r="N107" i="30"/>
  <c r="N160" i="30"/>
  <c r="N159" i="30"/>
  <c r="N155" i="30"/>
  <c r="N153" i="30"/>
  <c r="N139" i="30"/>
  <c r="N125" i="30"/>
  <c r="N124" i="30"/>
  <c r="N122" i="30"/>
  <c r="N106" i="30"/>
  <c r="N105" i="30"/>
  <c r="N104" i="30"/>
  <c r="N103" i="30"/>
  <c r="N102" i="30"/>
  <c r="N101" i="30"/>
  <c r="N100" i="30"/>
  <c r="N97" i="30"/>
  <c r="N95" i="30"/>
  <c r="N94" i="30"/>
  <c r="N93" i="30"/>
  <c r="N92" i="30"/>
  <c r="N91" i="30"/>
  <c r="N90" i="30"/>
  <c r="N89" i="30"/>
  <c r="N88" i="30"/>
  <c r="N87" i="30"/>
  <c r="N86" i="30"/>
  <c r="N85" i="30"/>
  <c r="N84" i="30"/>
  <c r="N83" i="30"/>
  <c r="N82" i="30"/>
  <c r="N81" i="30"/>
  <c r="N80" i="30"/>
  <c r="N79" i="30"/>
  <c r="N76" i="30"/>
  <c r="N74" i="30"/>
  <c r="N73" i="30"/>
  <c r="N72" i="30"/>
  <c r="N71" i="30"/>
  <c r="N70" i="30"/>
  <c r="N69" i="30"/>
  <c r="N68" i="30"/>
  <c r="N67" i="30"/>
  <c r="N66" i="30"/>
  <c r="N65" i="30"/>
  <c r="N64" i="30"/>
  <c r="N63" i="30"/>
  <c r="N62" i="30"/>
  <c r="N61" i="30"/>
  <c r="N60" i="30"/>
  <c r="N59" i="30"/>
  <c r="N58" i="30"/>
  <c r="N57" i="30"/>
  <c r="N56" i="30"/>
  <c r="N55" i="30"/>
  <c r="N99" i="30"/>
  <c r="N98" i="30"/>
  <c r="N96" i="30"/>
  <c r="N78" i="30"/>
  <c r="N77" i="30"/>
  <c r="N75" i="30"/>
  <c r="R155" i="30"/>
  <c r="R153" i="30"/>
  <c r="R124" i="30"/>
  <c r="R122" i="30"/>
  <c r="R164" i="30"/>
  <c r="R163" i="30"/>
  <c r="R162" i="30"/>
  <c r="R160" i="30"/>
  <c r="R159" i="30"/>
  <c r="R158" i="30"/>
  <c r="R157" i="30"/>
  <c r="R156" i="30"/>
  <c r="R154" i="30"/>
  <c r="R152" i="30"/>
  <c r="R151" i="30"/>
  <c r="R150" i="30"/>
  <c r="R149" i="30"/>
  <c r="R148" i="30"/>
  <c r="R147" i="30"/>
  <c r="R146" i="30"/>
  <c r="R144" i="30"/>
  <c r="R143" i="30"/>
  <c r="R140" i="30"/>
  <c r="R139" i="30"/>
  <c r="R138" i="30"/>
  <c r="R137" i="30"/>
  <c r="R136" i="30"/>
  <c r="R135" i="30"/>
  <c r="R134" i="30"/>
  <c r="R133" i="30"/>
  <c r="R132" i="30"/>
  <c r="R131" i="30"/>
  <c r="R130" i="30"/>
  <c r="R129" i="30"/>
  <c r="R128" i="30"/>
  <c r="R127" i="30"/>
  <c r="R126" i="30"/>
  <c r="R125" i="30"/>
  <c r="R123" i="30"/>
  <c r="R121" i="30"/>
  <c r="R120" i="30"/>
  <c r="R119" i="30"/>
  <c r="R118" i="30"/>
  <c r="R117" i="30"/>
  <c r="R116" i="30"/>
  <c r="R115" i="30"/>
  <c r="R114" i="30"/>
  <c r="R113" i="30"/>
  <c r="R112" i="30"/>
  <c r="R111" i="30"/>
  <c r="R110" i="30"/>
  <c r="R109" i="30"/>
  <c r="R108" i="30"/>
  <c r="R107" i="30"/>
  <c r="R98" i="30"/>
  <c r="R96" i="30"/>
  <c r="R77" i="30"/>
  <c r="R75" i="30"/>
  <c r="R106" i="30"/>
  <c r="R105" i="30"/>
  <c r="R104" i="30"/>
  <c r="R103" i="30"/>
  <c r="R102" i="30"/>
  <c r="R101" i="30"/>
  <c r="R100" i="30"/>
  <c r="R99" i="30"/>
  <c r="R97" i="30"/>
  <c r="R95" i="30"/>
  <c r="R94" i="30"/>
  <c r="R93" i="30"/>
  <c r="R92" i="30"/>
  <c r="R91" i="30"/>
  <c r="R90" i="30"/>
  <c r="R89" i="30"/>
  <c r="R88" i="30"/>
  <c r="R87" i="30"/>
  <c r="R86" i="30"/>
  <c r="R85" i="30"/>
  <c r="R84" i="30"/>
  <c r="R83" i="30"/>
  <c r="R82" i="30"/>
  <c r="R81" i="30"/>
  <c r="R80" i="30"/>
  <c r="R79" i="30"/>
  <c r="R78" i="30"/>
  <c r="R76" i="30"/>
  <c r="R74" i="30"/>
  <c r="R73" i="30"/>
  <c r="R72" i="30"/>
  <c r="R71" i="30"/>
  <c r="R70" i="30"/>
  <c r="R69" i="30"/>
  <c r="R68" i="30"/>
  <c r="R67" i="30"/>
  <c r="R66" i="30"/>
  <c r="R65" i="30"/>
  <c r="R64" i="30"/>
  <c r="R63" i="30"/>
  <c r="R62" i="30"/>
  <c r="R61" i="30"/>
  <c r="R60" i="30"/>
  <c r="R59" i="30"/>
  <c r="R58" i="30"/>
  <c r="R57" i="30"/>
  <c r="R56" i="30"/>
  <c r="R55" i="30"/>
  <c r="V164" i="30"/>
  <c r="V163" i="30"/>
  <c r="V162" i="30"/>
  <c r="V158" i="30"/>
  <c r="V157" i="30"/>
  <c r="V156" i="30"/>
  <c r="V154" i="30"/>
  <c r="V152" i="30"/>
  <c r="V151" i="30"/>
  <c r="V150" i="30"/>
  <c r="V149" i="30"/>
  <c r="V148" i="30"/>
  <c r="V147" i="30"/>
  <c r="V146" i="30"/>
  <c r="V144" i="30"/>
  <c r="V143" i="30"/>
  <c r="V140" i="30"/>
  <c r="V138" i="30"/>
  <c r="V137" i="30"/>
  <c r="V136" i="30"/>
  <c r="V135" i="30"/>
  <c r="V134" i="30"/>
  <c r="V133" i="30"/>
  <c r="V132" i="30"/>
  <c r="V131" i="30"/>
  <c r="V130" i="30"/>
  <c r="V129" i="30"/>
  <c r="V128" i="30"/>
  <c r="V127" i="30"/>
  <c r="V126" i="30"/>
  <c r="V123" i="30"/>
  <c r="V121" i="30"/>
  <c r="V120" i="30"/>
  <c r="V119" i="30"/>
  <c r="V118" i="30"/>
  <c r="V117" i="30"/>
  <c r="V116" i="30"/>
  <c r="V115" i="30"/>
  <c r="V114" i="30"/>
  <c r="V113" i="30"/>
  <c r="V112" i="30"/>
  <c r="V111" i="30"/>
  <c r="V110" i="30"/>
  <c r="V109" i="30"/>
  <c r="V108" i="30"/>
  <c r="V107" i="30"/>
  <c r="V160" i="30"/>
  <c r="V159" i="30"/>
  <c r="V155" i="30"/>
  <c r="V153" i="30"/>
  <c r="V139" i="30"/>
  <c r="V125" i="30"/>
  <c r="V124" i="30"/>
  <c r="V122" i="30"/>
  <c r="V106" i="30"/>
  <c r="V105" i="30"/>
  <c r="V104" i="30"/>
  <c r="V103" i="30"/>
  <c r="V102" i="30"/>
  <c r="V101" i="30"/>
  <c r="V100" i="30"/>
  <c r="V97" i="30"/>
  <c r="V95" i="30"/>
  <c r="V94" i="30"/>
  <c r="V93" i="30"/>
  <c r="V92" i="30"/>
  <c r="V91" i="30"/>
  <c r="V90" i="30"/>
  <c r="V89" i="30"/>
  <c r="V88" i="30"/>
  <c r="V87" i="30"/>
  <c r="V86" i="30"/>
  <c r="V85" i="30"/>
  <c r="V84" i="30"/>
  <c r="V83" i="30"/>
  <c r="V82" i="30"/>
  <c r="V81" i="30"/>
  <c r="V80" i="30"/>
  <c r="V79" i="30"/>
  <c r="V76" i="30"/>
  <c r="V74" i="30"/>
  <c r="V73" i="30"/>
  <c r="V72" i="30"/>
  <c r="V71" i="30"/>
  <c r="V70" i="30"/>
  <c r="V69" i="30"/>
  <c r="V68" i="30"/>
  <c r="V67" i="30"/>
  <c r="V66" i="30"/>
  <c r="V65" i="30"/>
  <c r="V64" i="30"/>
  <c r="V63" i="30"/>
  <c r="V62" i="30"/>
  <c r="V61" i="30"/>
  <c r="V60" i="30"/>
  <c r="V59" i="30"/>
  <c r="V58" i="30"/>
  <c r="V57" i="30"/>
  <c r="V56" i="30"/>
  <c r="V55" i="30"/>
  <c r="V99" i="30"/>
  <c r="V98" i="30"/>
  <c r="V96" i="30"/>
  <c r="V78" i="30"/>
  <c r="V77" i="30"/>
  <c r="V75" i="30"/>
  <c r="Z155" i="30"/>
  <c r="Z153" i="30"/>
  <c r="Z124" i="30"/>
  <c r="Z122" i="30"/>
  <c r="Z164" i="30"/>
  <c r="Z163" i="30"/>
  <c r="Z162" i="30"/>
  <c r="Z160" i="30"/>
  <c r="Z159" i="30"/>
  <c r="Z158" i="30"/>
  <c r="Z157" i="30"/>
  <c r="Z156" i="30"/>
  <c r="Z154" i="30"/>
  <c r="Z152" i="30"/>
  <c r="Z151" i="30"/>
  <c r="Z150" i="30"/>
  <c r="Z149" i="30"/>
  <c r="Z148" i="30"/>
  <c r="Z147" i="30"/>
  <c r="Z146" i="30"/>
  <c r="Z144" i="30"/>
  <c r="Z143" i="30"/>
  <c r="Z140" i="30"/>
  <c r="Z139" i="30"/>
  <c r="Z138" i="30"/>
  <c r="Z137" i="30"/>
  <c r="Z136" i="30"/>
  <c r="Z135" i="30"/>
  <c r="Z134" i="30"/>
  <c r="Z133" i="30"/>
  <c r="Z132" i="30"/>
  <c r="Z131" i="30"/>
  <c r="Z130" i="30"/>
  <c r="Z129" i="30"/>
  <c r="Z128" i="30"/>
  <c r="Z127" i="30"/>
  <c r="Z126" i="30"/>
  <c r="Z125" i="30"/>
  <c r="Z123" i="30"/>
  <c r="Z121" i="30"/>
  <c r="Z120" i="30"/>
  <c r="Z119" i="30"/>
  <c r="Z118" i="30"/>
  <c r="Z117" i="30"/>
  <c r="Z116" i="30"/>
  <c r="Z115" i="30"/>
  <c r="Z114" i="30"/>
  <c r="Z113" i="30"/>
  <c r="Z112" i="30"/>
  <c r="Z111" i="30"/>
  <c r="Z110" i="30"/>
  <c r="Z109" i="30"/>
  <c r="Z108" i="30"/>
  <c r="Z107" i="30"/>
  <c r="Z98" i="30"/>
  <c r="Z96" i="30"/>
  <c r="Z77" i="30"/>
  <c r="Z75" i="30"/>
  <c r="Z106" i="30"/>
  <c r="Z105" i="30"/>
  <c r="Z104" i="30"/>
  <c r="Z103" i="30"/>
  <c r="Z102" i="30"/>
  <c r="Z101" i="30"/>
  <c r="Z100" i="30"/>
  <c r="Z99" i="30"/>
  <c r="Z97" i="30"/>
  <c r="Z95" i="30"/>
  <c r="Z94" i="30"/>
  <c r="Z93" i="30"/>
  <c r="Z92" i="30"/>
  <c r="Z91" i="30"/>
  <c r="Z90" i="30"/>
  <c r="Z89" i="30"/>
  <c r="Z88" i="30"/>
  <c r="Z87" i="30"/>
  <c r="Z86" i="30"/>
  <c r="Z85" i="30"/>
  <c r="Z84" i="30"/>
  <c r="Z83" i="30"/>
  <c r="Z82" i="30"/>
  <c r="Z81" i="30"/>
  <c r="Z80" i="30"/>
  <c r="Z79" i="30"/>
  <c r="Z78" i="30"/>
  <c r="Z76" i="30"/>
  <c r="Z74" i="30"/>
  <c r="Z73" i="30"/>
  <c r="Z72" i="30"/>
  <c r="Z71" i="30"/>
  <c r="Z70" i="30"/>
  <c r="Z69" i="30"/>
  <c r="Z68" i="30"/>
  <c r="Z67" i="30"/>
  <c r="Z66" i="30"/>
  <c r="Z65" i="30"/>
  <c r="Z64" i="30"/>
  <c r="Z63" i="30"/>
  <c r="Z62" i="30"/>
  <c r="Z61" i="30"/>
  <c r="Z60" i="30"/>
  <c r="Z59" i="30"/>
  <c r="Z58" i="30"/>
  <c r="Z57" i="30"/>
  <c r="Z56" i="30"/>
  <c r="Z55" i="30"/>
  <c r="AC3" i="30"/>
  <c r="H11" i="30"/>
  <c r="P11" i="30"/>
  <c r="X11" i="30"/>
  <c r="E14" i="30"/>
  <c r="E36" i="30" s="1"/>
  <c r="I14" i="30"/>
  <c r="I36" i="30" s="1"/>
  <c r="M14" i="30"/>
  <c r="M36" i="30" s="1"/>
  <c r="Q14" i="30"/>
  <c r="Q36" i="30" s="1"/>
  <c r="U14" i="30"/>
  <c r="U36" i="30" s="1"/>
  <c r="Y14" i="30"/>
  <c r="Y36" i="30" s="1"/>
  <c r="H15" i="30"/>
  <c r="P15" i="30"/>
  <c r="X15" i="30"/>
  <c r="H16" i="30"/>
  <c r="P16" i="30"/>
  <c r="X16" i="30"/>
  <c r="H17" i="30"/>
  <c r="P17" i="30"/>
  <c r="X17" i="30"/>
  <c r="H18" i="30"/>
  <c r="P18" i="30"/>
  <c r="X18" i="30"/>
  <c r="H19" i="30"/>
  <c r="P19" i="30"/>
  <c r="X19" i="30"/>
  <c r="H21" i="30"/>
  <c r="P21" i="30"/>
  <c r="X21" i="30"/>
  <c r="H22" i="30"/>
  <c r="P22" i="30"/>
  <c r="X22" i="30"/>
  <c r="H23" i="30"/>
  <c r="P23" i="30"/>
  <c r="X23" i="30"/>
  <c r="H24" i="30"/>
  <c r="P24" i="30"/>
  <c r="X24" i="30"/>
  <c r="H25" i="30"/>
  <c r="P25" i="30"/>
  <c r="X25" i="30"/>
  <c r="H26" i="30"/>
  <c r="P26" i="30"/>
  <c r="X26" i="30"/>
  <c r="H27" i="30"/>
  <c r="P27" i="30"/>
  <c r="X27" i="30"/>
  <c r="H28" i="30"/>
  <c r="P28" i="30"/>
  <c r="X28" i="30"/>
  <c r="H29" i="30"/>
  <c r="P29" i="30"/>
  <c r="X29" i="30"/>
  <c r="H30" i="30"/>
  <c r="P30" i="30"/>
  <c r="X30" i="30"/>
  <c r="H31" i="30"/>
  <c r="P31" i="30"/>
  <c r="X31" i="30"/>
  <c r="H32" i="30"/>
  <c r="P32" i="30"/>
  <c r="X32" i="30"/>
  <c r="H33" i="30"/>
  <c r="P33" i="30"/>
  <c r="X33" i="30"/>
  <c r="H37" i="30"/>
  <c r="P37" i="30"/>
  <c r="X37" i="30"/>
  <c r="H38" i="30"/>
  <c r="P38" i="30"/>
  <c r="X38" i="30"/>
  <c r="H39" i="30"/>
  <c r="P39" i="30"/>
  <c r="X39" i="30"/>
  <c r="H41" i="30"/>
  <c r="P41" i="30"/>
  <c r="X41" i="30"/>
  <c r="H42" i="30"/>
  <c r="P42" i="30"/>
  <c r="X42" i="30"/>
  <c r="H43" i="30"/>
  <c r="P43" i="30"/>
  <c r="X43" i="30"/>
  <c r="H44" i="30"/>
  <c r="P44" i="30"/>
  <c r="X44" i="30"/>
  <c r="H45" i="30"/>
  <c r="P45" i="30"/>
  <c r="X45" i="30"/>
  <c r="H46" i="30"/>
  <c r="P46" i="30"/>
  <c r="X46" i="30"/>
  <c r="H47" i="30"/>
  <c r="P47" i="30"/>
  <c r="X47" i="30"/>
  <c r="H48" i="30"/>
  <c r="P48" i="30"/>
  <c r="X48" i="30"/>
  <c r="H49" i="30"/>
  <c r="P49" i="30"/>
  <c r="X49" i="30"/>
  <c r="H50" i="30"/>
  <c r="P50" i="30"/>
  <c r="X50" i="30"/>
  <c r="H51" i="30"/>
  <c r="P51" i="30"/>
  <c r="X51" i="30"/>
  <c r="H52" i="30"/>
  <c r="P52" i="30"/>
  <c r="X52" i="30"/>
  <c r="H53" i="30"/>
  <c r="P53" i="30"/>
  <c r="X53" i="30"/>
  <c r="H54" i="30"/>
  <c r="P54" i="30"/>
  <c r="X54" i="30"/>
  <c r="H55" i="30"/>
  <c r="T55" i="30"/>
  <c r="D56" i="30"/>
  <c r="T56" i="30"/>
  <c r="D57" i="30"/>
  <c r="T57" i="30"/>
  <c r="D58" i="30"/>
  <c r="T58" i="30"/>
  <c r="D59" i="30"/>
  <c r="T59" i="30"/>
  <c r="D60" i="30"/>
  <c r="AB3" i="30"/>
  <c r="AB4" i="30"/>
  <c r="AB5" i="30"/>
  <c r="AB6" i="30"/>
  <c r="AB7" i="30"/>
  <c r="AB8" i="30"/>
  <c r="AB9" i="30"/>
  <c r="D10" i="30"/>
  <c r="H10" i="30"/>
  <c r="L10" i="30"/>
  <c r="P10" i="30"/>
  <c r="T10" i="30"/>
  <c r="X10" i="30"/>
  <c r="F11" i="30"/>
  <c r="N11" i="30"/>
  <c r="V11" i="30"/>
  <c r="D13" i="30"/>
  <c r="H13" i="30"/>
  <c r="L13" i="30"/>
  <c r="P13" i="30"/>
  <c r="T13" i="30"/>
  <c r="X13" i="30"/>
  <c r="F15" i="30"/>
  <c r="N15" i="30"/>
  <c r="V15" i="30"/>
  <c r="F16" i="30"/>
  <c r="N16" i="30"/>
  <c r="V16" i="30"/>
  <c r="F17" i="30"/>
  <c r="N17" i="30"/>
  <c r="V17" i="30"/>
  <c r="F18" i="30"/>
  <c r="N18" i="30"/>
  <c r="V18" i="30"/>
  <c r="F19" i="30"/>
  <c r="N19" i="30"/>
  <c r="V19" i="30"/>
  <c r="D20" i="30"/>
  <c r="H20" i="30"/>
  <c r="L20" i="30"/>
  <c r="P20" i="30"/>
  <c r="T20" i="30"/>
  <c r="X20" i="30"/>
  <c r="F21" i="30"/>
  <c r="N21" i="30"/>
  <c r="V21" i="30"/>
  <c r="F22" i="30"/>
  <c r="N22" i="30"/>
  <c r="V22" i="30"/>
  <c r="F23" i="30"/>
  <c r="N23" i="30"/>
  <c r="V23" i="30"/>
  <c r="F24" i="30"/>
  <c r="N24" i="30"/>
  <c r="V24" i="30"/>
  <c r="F25" i="30"/>
  <c r="N25" i="30"/>
  <c r="V25" i="30"/>
  <c r="F26" i="30"/>
  <c r="N26" i="30"/>
  <c r="V26" i="30"/>
  <c r="F27" i="30"/>
  <c r="N27" i="30"/>
  <c r="V27" i="30"/>
  <c r="F28" i="30"/>
  <c r="N28" i="30"/>
  <c r="V28" i="30"/>
  <c r="F29" i="30"/>
  <c r="N29" i="30"/>
  <c r="V29" i="30"/>
  <c r="F30" i="30"/>
  <c r="N30" i="30"/>
  <c r="V30" i="30"/>
  <c r="F31" i="30"/>
  <c r="N31" i="30"/>
  <c r="V31" i="30"/>
  <c r="F32" i="30"/>
  <c r="N32" i="30"/>
  <c r="V32" i="30"/>
  <c r="F33" i="30"/>
  <c r="N33" i="30"/>
  <c r="V33" i="30"/>
  <c r="D34" i="30"/>
  <c r="H34" i="30"/>
  <c r="L34" i="30"/>
  <c r="P34" i="30"/>
  <c r="T34" i="30"/>
  <c r="X34" i="30"/>
  <c r="D35" i="30"/>
  <c r="H35" i="30"/>
  <c r="L35" i="30"/>
  <c r="P35" i="30"/>
  <c r="T35" i="30"/>
  <c r="X35" i="30"/>
  <c r="F37" i="30"/>
  <c r="N37" i="30"/>
  <c r="V37" i="30"/>
  <c r="F38" i="30"/>
  <c r="N38" i="30"/>
  <c r="V38" i="30"/>
  <c r="F39" i="30"/>
  <c r="N39" i="30"/>
  <c r="V39" i="30"/>
  <c r="P40" i="30"/>
  <c r="T40" i="30"/>
  <c r="F41" i="30"/>
  <c r="N41" i="30"/>
  <c r="V41" i="30"/>
  <c r="F42" i="30"/>
  <c r="N42" i="30"/>
  <c r="V42" i="30"/>
  <c r="F43" i="30"/>
  <c r="N43" i="30"/>
  <c r="V43" i="30"/>
  <c r="F44" i="30"/>
  <c r="N44" i="30"/>
  <c r="V44" i="30"/>
  <c r="F45" i="30"/>
  <c r="N45" i="30"/>
  <c r="V45" i="30"/>
  <c r="F46" i="30"/>
  <c r="N46" i="30"/>
  <c r="V46" i="30"/>
  <c r="F47" i="30"/>
  <c r="N47" i="30"/>
  <c r="V47" i="30"/>
  <c r="F48" i="30"/>
  <c r="N48" i="30"/>
  <c r="V48" i="30"/>
  <c r="F49" i="30"/>
  <c r="N49" i="30"/>
  <c r="V49" i="30"/>
  <c r="F50" i="30"/>
  <c r="N50" i="30"/>
  <c r="V50" i="30"/>
  <c r="F51" i="30"/>
  <c r="N51" i="30"/>
  <c r="V51" i="30"/>
  <c r="F52" i="30"/>
  <c r="N52" i="30"/>
  <c r="V52" i="30"/>
  <c r="F53" i="30"/>
  <c r="N53" i="30"/>
  <c r="V53" i="30"/>
  <c r="F54" i="30"/>
  <c r="N54" i="30"/>
  <c r="V54" i="30"/>
  <c r="F55" i="30"/>
  <c r="P55" i="30"/>
  <c r="P56" i="30"/>
  <c r="P57" i="30"/>
  <c r="P58" i="30"/>
  <c r="T60" i="30"/>
  <c r="T61" i="30"/>
  <c r="T62" i="30"/>
  <c r="T63" i="30"/>
  <c r="T64" i="30"/>
  <c r="D164" i="30"/>
  <c r="D163" i="30"/>
  <c r="D162" i="30"/>
  <c r="D158" i="30"/>
  <c r="D157" i="30"/>
  <c r="D156" i="30"/>
  <c r="D154" i="30"/>
  <c r="D152" i="30"/>
  <c r="D151" i="30"/>
  <c r="D150" i="30"/>
  <c r="D149" i="30"/>
  <c r="D148" i="30"/>
  <c r="D147" i="30"/>
  <c r="D146" i="30"/>
  <c r="D144" i="30"/>
  <c r="D143" i="30"/>
  <c r="D140" i="30"/>
  <c r="D138" i="30"/>
  <c r="D160" i="30"/>
  <c r="D159" i="30"/>
  <c r="D139" i="30"/>
  <c r="D125" i="30"/>
  <c r="D155" i="30"/>
  <c r="D153" i="30"/>
  <c r="D122" i="30"/>
  <c r="D99" i="30"/>
  <c r="D78" i="30"/>
  <c r="D121" i="30"/>
  <c r="D120" i="30"/>
  <c r="D119" i="30"/>
  <c r="D118" i="30"/>
  <c r="D117" i="30"/>
  <c r="D116" i="30"/>
  <c r="D115" i="30"/>
  <c r="D114" i="30"/>
  <c r="D113" i="30"/>
  <c r="D112" i="30"/>
  <c r="D111" i="30"/>
  <c r="D110" i="30"/>
  <c r="D109" i="30"/>
  <c r="D108" i="30"/>
  <c r="D107" i="30"/>
  <c r="D98" i="30"/>
  <c r="D96" i="30"/>
  <c r="D77" i="30"/>
  <c r="D75" i="30"/>
  <c r="D137" i="30"/>
  <c r="D136" i="30"/>
  <c r="D135" i="30"/>
  <c r="D124" i="30"/>
  <c r="D134" i="30"/>
  <c r="D133" i="30"/>
  <c r="D132" i="30"/>
  <c r="D131" i="30"/>
  <c r="D130" i="30"/>
  <c r="D129" i="30"/>
  <c r="D128" i="30"/>
  <c r="D127" i="30"/>
  <c r="D126" i="30"/>
  <c r="D123" i="30"/>
  <c r="D106" i="30"/>
  <c r="D105" i="30"/>
  <c r="D104" i="30"/>
  <c r="D103" i="30"/>
  <c r="D102" i="30"/>
  <c r="D101" i="30"/>
  <c r="D100" i="30"/>
  <c r="D97" i="30"/>
  <c r="D95" i="30"/>
  <c r="D94" i="30"/>
  <c r="D93" i="30"/>
  <c r="D92" i="30"/>
  <c r="D91" i="30"/>
  <c r="D90" i="30"/>
  <c r="D89" i="30"/>
  <c r="D88" i="30"/>
  <c r="D87" i="30"/>
  <c r="D86" i="30"/>
  <c r="D85" i="30"/>
  <c r="D84" i="30"/>
  <c r="D83" i="30"/>
  <c r="D82" i="30"/>
  <c r="D81" i="30"/>
  <c r="D80" i="30"/>
  <c r="D79" i="30"/>
  <c r="D76" i="30"/>
  <c r="D74" i="30"/>
  <c r="D73" i="30"/>
  <c r="D72" i="30"/>
  <c r="D71" i="30"/>
  <c r="D70" i="30"/>
  <c r="D69" i="30"/>
  <c r="D68" i="30"/>
  <c r="D67" i="30"/>
  <c r="H155" i="30"/>
  <c r="H153" i="30"/>
  <c r="H160" i="30"/>
  <c r="H159" i="30"/>
  <c r="H139" i="30"/>
  <c r="H125" i="30"/>
  <c r="H164" i="30"/>
  <c r="H163" i="30"/>
  <c r="H162" i="30"/>
  <c r="H158" i="30"/>
  <c r="H157" i="30"/>
  <c r="H156" i="30"/>
  <c r="H154" i="30"/>
  <c r="H152" i="30"/>
  <c r="H151" i="30"/>
  <c r="H150" i="30"/>
  <c r="H149" i="30"/>
  <c r="H148" i="30"/>
  <c r="H147" i="30"/>
  <c r="H146" i="30"/>
  <c r="H144" i="30"/>
  <c r="H143" i="30"/>
  <c r="H140" i="30"/>
  <c r="H138" i="30"/>
  <c r="H137" i="30"/>
  <c r="H136" i="30"/>
  <c r="H135" i="30"/>
  <c r="H134" i="30"/>
  <c r="H133" i="30"/>
  <c r="H132" i="30"/>
  <c r="H131" i="30"/>
  <c r="H130" i="30"/>
  <c r="H129" i="30"/>
  <c r="H128" i="30"/>
  <c r="H127" i="30"/>
  <c r="H126" i="30"/>
  <c r="H123" i="30"/>
  <c r="H99" i="30"/>
  <c r="H78" i="30"/>
  <c r="H122" i="30"/>
  <c r="H106" i="30"/>
  <c r="H105" i="30"/>
  <c r="H104" i="30"/>
  <c r="H103" i="30"/>
  <c r="H102" i="30"/>
  <c r="H101" i="30"/>
  <c r="H100" i="30"/>
  <c r="H97" i="30"/>
  <c r="H95" i="30"/>
  <c r="H94" i="30"/>
  <c r="H93" i="30"/>
  <c r="H92" i="30"/>
  <c r="H91" i="30"/>
  <c r="H90" i="30"/>
  <c r="H89" i="30"/>
  <c r="H88" i="30"/>
  <c r="H87" i="30"/>
  <c r="H86" i="30"/>
  <c r="H85" i="30"/>
  <c r="H84" i="30"/>
  <c r="H83" i="30"/>
  <c r="H82" i="30"/>
  <c r="H81" i="30"/>
  <c r="H80" i="30"/>
  <c r="H79" i="30"/>
  <c r="H76" i="30"/>
  <c r="H74" i="30"/>
  <c r="H73" i="30"/>
  <c r="H72" i="30"/>
  <c r="H71" i="30"/>
  <c r="H70" i="30"/>
  <c r="H69" i="30"/>
  <c r="H68" i="30"/>
  <c r="H67" i="30"/>
  <c r="H66" i="30"/>
  <c r="H65" i="30"/>
  <c r="H64" i="30"/>
  <c r="H63" i="30"/>
  <c r="H62" i="30"/>
  <c r="H61" i="30"/>
  <c r="H121" i="30"/>
  <c r="H120" i="30"/>
  <c r="H119" i="30"/>
  <c r="H118" i="30"/>
  <c r="H117" i="30"/>
  <c r="H116" i="30"/>
  <c r="H115" i="30"/>
  <c r="H114" i="30"/>
  <c r="H113" i="30"/>
  <c r="H112" i="30"/>
  <c r="H111" i="30"/>
  <c r="H110" i="30"/>
  <c r="H109" i="30"/>
  <c r="H108" i="30"/>
  <c r="H107" i="30"/>
  <c r="H124" i="30"/>
  <c r="H98" i="30"/>
  <c r="H96" i="30"/>
  <c r="H77" i="30"/>
  <c r="H75" i="30"/>
  <c r="L164" i="30"/>
  <c r="L163" i="30"/>
  <c r="L162" i="30"/>
  <c r="L158" i="30"/>
  <c r="L157" i="30"/>
  <c r="L156" i="30"/>
  <c r="L154" i="30"/>
  <c r="L152" i="30"/>
  <c r="L151" i="30"/>
  <c r="L150" i="30"/>
  <c r="L149" i="30"/>
  <c r="L148" i="30"/>
  <c r="L147" i="30"/>
  <c r="L146" i="30"/>
  <c r="L144" i="30"/>
  <c r="L143" i="30"/>
  <c r="L140" i="30"/>
  <c r="L138" i="30"/>
  <c r="L137" i="30"/>
  <c r="L160" i="30"/>
  <c r="L159" i="30"/>
  <c r="L139" i="30"/>
  <c r="L125" i="30"/>
  <c r="L155" i="30"/>
  <c r="L153" i="30"/>
  <c r="L124" i="30"/>
  <c r="L99" i="30"/>
  <c r="L78" i="30"/>
  <c r="L134" i="30"/>
  <c r="L133" i="30"/>
  <c r="L132" i="30"/>
  <c r="L131" i="30"/>
  <c r="L130" i="30"/>
  <c r="L129" i="30"/>
  <c r="L128" i="30"/>
  <c r="L127" i="30"/>
  <c r="L126" i="30"/>
  <c r="L123" i="30"/>
  <c r="L98" i="30"/>
  <c r="L96" i="30"/>
  <c r="L77" i="30"/>
  <c r="L75" i="30"/>
  <c r="L122" i="30"/>
  <c r="L136" i="30"/>
  <c r="L135" i="30"/>
  <c r="L121" i="30"/>
  <c r="L120" i="30"/>
  <c r="L119" i="30"/>
  <c r="L118" i="30"/>
  <c r="L117" i="30"/>
  <c r="L116" i="30"/>
  <c r="L115" i="30"/>
  <c r="L114" i="30"/>
  <c r="L113" i="30"/>
  <c r="L112" i="30"/>
  <c r="L111" i="30"/>
  <c r="L110" i="30"/>
  <c r="L109" i="30"/>
  <c r="L108" i="30"/>
  <c r="L107" i="30"/>
  <c r="L106" i="30"/>
  <c r="L105" i="30"/>
  <c r="L104" i="30"/>
  <c r="L103" i="30"/>
  <c r="L102" i="30"/>
  <c r="L101" i="30"/>
  <c r="L100" i="30"/>
  <c r="L97" i="30"/>
  <c r="L95" i="30"/>
  <c r="L94" i="30"/>
  <c r="L93" i="30"/>
  <c r="L92" i="30"/>
  <c r="L91" i="30"/>
  <c r="L90" i="30"/>
  <c r="L89" i="30"/>
  <c r="L88" i="30"/>
  <c r="L87" i="30"/>
  <c r="L86" i="30"/>
  <c r="L85" i="30"/>
  <c r="L84" i="30"/>
  <c r="L83" i="30"/>
  <c r="L82" i="30"/>
  <c r="L81" i="30"/>
  <c r="L80" i="30"/>
  <c r="L79" i="30"/>
  <c r="L76" i="30"/>
  <c r="L74" i="30"/>
  <c r="L73" i="30"/>
  <c r="L72" i="30"/>
  <c r="L71" i="30"/>
  <c r="L70" i="30"/>
  <c r="L69" i="30"/>
  <c r="L68" i="30"/>
  <c r="L67" i="30"/>
  <c r="L66" i="30"/>
  <c r="P155" i="30"/>
  <c r="P153" i="30"/>
  <c r="P160" i="30"/>
  <c r="P159" i="30"/>
  <c r="P139" i="30"/>
  <c r="P125" i="30"/>
  <c r="P164" i="30"/>
  <c r="P163" i="30"/>
  <c r="P162" i="30"/>
  <c r="P158" i="30"/>
  <c r="P157" i="30"/>
  <c r="P156" i="30"/>
  <c r="P154" i="30"/>
  <c r="P152" i="30"/>
  <c r="P151" i="30"/>
  <c r="P150" i="30"/>
  <c r="P149" i="30"/>
  <c r="P148" i="30"/>
  <c r="P147" i="30"/>
  <c r="P146" i="30"/>
  <c r="P144" i="30"/>
  <c r="P143" i="30"/>
  <c r="P140" i="30"/>
  <c r="P138" i="30"/>
  <c r="P137" i="30"/>
  <c r="P136" i="30"/>
  <c r="P135" i="30"/>
  <c r="P121" i="30"/>
  <c r="P120" i="30"/>
  <c r="P119" i="30"/>
  <c r="P118" i="30"/>
  <c r="P117" i="30"/>
  <c r="P116" i="30"/>
  <c r="P115" i="30"/>
  <c r="P114" i="30"/>
  <c r="P113" i="30"/>
  <c r="P112" i="30"/>
  <c r="P111" i="30"/>
  <c r="P110" i="30"/>
  <c r="P109" i="30"/>
  <c r="P108" i="30"/>
  <c r="P107" i="30"/>
  <c r="P99" i="30"/>
  <c r="P78" i="30"/>
  <c r="P124" i="30"/>
  <c r="P106" i="30"/>
  <c r="P105" i="30"/>
  <c r="P104" i="30"/>
  <c r="P103" i="30"/>
  <c r="P102" i="30"/>
  <c r="P101" i="30"/>
  <c r="P100" i="30"/>
  <c r="P97" i="30"/>
  <c r="P95" i="30"/>
  <c r="P94" i="30"/>
  <c r="P93" i="30"/>
  <c r="P92" i="30"/>
  <c r="P91" i="30"/>
  <c r="P90" i="30"/>
  <c r="P89" i="30"/>
  <c r="P88" i="30"/>
  <c r="P87" i="30"/>
  <c r="P86" i="30"/>
  <c r="P85" i="30"/>
  <c r="P84" i="30"/>
  <c r="P83" i="30"/>
  <c r="P82" i="30"/>
  <c r="P81" i="30"/>
  <c r="P80" i="30"/>
  <c r="P79" i="30"/>
  <c r="P76" i="30"/>
  <c r="P74" i="30"/>
  <c r="P73" i="30"/>
  <c r="P72" i="30"/>
  <c r="P71" i="30"/>
  <c r="P70" i="30"/>
  <c r="P69" i="30"/>
  <c r="P68" i="30"/>
  <c r="P67" i="30"/>
  <c r="P66" i="30"/>
  <c r="P65" i="30"/>
  <c r="P64" i="30"/>
  <c r="P63" i="30"/>
  <c r="P62" i="30"/>
  <c r="P61" i="30"/>
  <c r="P60" i="30"/>
  <c r="P134" i="30"/>
  <c r="P133" i="30"/>
  <c r="P132" i="30"/>
  <c r="P131" i="30"/>
  <c r="P130" i="30"/>
  <c r="P129" i="30"/>
  <c r="P128" i="30"/>
  <c r="P127" i="30"/>
  <c r="P126" i="30"/>
  <c r="P123" i="30"/>
  <c r="P122" i="30"/>
  <c r="P98" i="30"/>
  <c r="P96" i="30"/>
  <c r="P77" i="30"/>
  <c r="P75" i="30"/>
  <c r="T164" i="30"/>
  <c r="T163" i="30"/>
  <c r="T162" i="30"/>
  <c r="T158" i="30"/>
  <c r="T157" i="30"/>
  <c r="T156" i="30"/>
  <c r="T154" i="30"/>
  <c r="T152" i="30"/>
  <c r="T151" i="30"/>
  <c r="T150" i="30"/>
  <c r="T149" i="30"/>
  <c r="T148" i="30"/>
  <c r="T147" i="30"/>
  <c r="T146" i="30"/>
  <c r="T144" i="30"/>
  <c r="T143" i="30"/>
  <c r="T140" i="30"/>
  <c r="T138" i="30"/>
  <c r="T137" i="30"/>
  <c r="T160" i="30"/>
  <c r="T159" i="30"/>
  <c r="T139" i="30"/>
  <c r="T125" i="30"/>
  <c r="T155" i="30"/>
  <c r="T153" i="30"/>
  <c r="T136" i="30"/>
  <c r="T135" i="30"/>
  <c r="T122" i="30"/>
  <c r="T99" i="30"/>
  <c r="T78" i="30"/>
  <c r="T121" i="30"/>
  <c r="T120" i="30"/>
  <c r="T119" i="30"/>
  <c r="T118" i="30"/>
  <c r="T117" i="30"/>
  <c r="T116" i="30"/>
  <c r="T115" i="30"/>
  <c r="T114" i="30"/>
  <c r="T113" i="30"/>
  <c r="T112" i="30"/>
  <c r="T111" i="30"/>
  <c r="T110" i="30"/>
  <c r="T109" i="30"/>
  <c r="T108" i="30"/>
  <c r="T107" i="30"/>
  <c r="T98" i="30"/>
  <c r="T96" i="30"/>
  <c r="T77" i="30"/>
  <c r="T75" i="30"/>
  <c r="T124" i="30"/>
  <c r="T134" i="30"/>
  <c r="T133" i="30"/>
  <c r="T132" i="30"/>
  <c r="T131" i="30"/>
  <c r="T130" i="30"/>
  <c r="T129" i="30"/>
  <c r="T128" i="30"/>
  <c r="T127" i="30"/>
  <c r="T126" i="30"/>
  <c r="T123" i="30"/>
  <c r="T106" i="30"/>
  <c r="T105" i="30"/>
  <c r="T104" i="30"/>
  <c r="T103" i="30"/>
  <c r="T102" i="30"/>
  <c r="T101" i="30"/>
  <c r="T100" i="30"/>
  <c r="T97" i="30"/>
  <c r="T95" i="30"/>
  <c r="T94" i="30"/>
  <c r="T93" i="30"/>
  <c r="T92" i="30"/>
  <c r="T91" i="30"/>
  <c r="T90" i="30"/>
  <c r="T89" i="30"/>
  <c r="T88" i="30"/>
  <c r="T87" i="30"/>
  <c r="T86" i="30"/>
  <c r="T85" i="30"/>
  <c r="T84" i="30"/>
  <c r="T83" i="30"/>
  <c r="T82" i="30"/>
  <c r="T81" i="30"/>
  <c r="T80" i="30"/>
  <c r="T79" i="30"/>
  <c r="T76" i="30"/>
  <c r="T74" i="30"/>
  <c r="T73" i="30"/>
  <c r="T72" i="30"/>
  <c r="T71" i="30"/>
  <c r="T70" i="30"/>
  <c r="T69" i="30"/>
  <c r="T68" i="30"/>
  <c r="T67" i="30"/>
  <c r="T66" i="30"/>
  <c r="X155" i="30"/>
  <c r="X153" i="30"/>
  <c r="X160" i="30"/>
  <c r="X159" i="30"/>
  <c r="X139" i="30"/>
  <c r="X125" i="30"/>
  <c r="X164" i="30"/>
  <c r="X163" i="30"/>
  <c r="X162" i="30"/>
  <c r="X158" i="30"/>
  <c r="X157" i="30"/>
  <c r="X156" i="30"/>
  <c r="X154" i="30"/>
  <c r="X152" i="30"/>
  <c r="X151" i="30"/>
  <c r="X150" i="30"/>
  <c r="X149" i="30"/>
  <c r="X148" i="30"/>
  <c r="X147" i="30"/>
  <c r="X146" i="30"/>
  <c r="X144" i="30"/>
  <c r="X143" i="30"/>
  <c r="X140" i="30"/>
  <c r="X138" i="30"/>
  <c r="X137" i="30"/>
  <c r="X136" i="30"/>
  <c r="X135" i="30"/>
  <c r="X134" i="30"/>
  <c r="X133" i="30"/>
  <c r="X132" i="30"/>
  <c r="X131" i="30"/>
  <c r="X130" i="30"/>
  <c r="X129" i="30"/>
  <c r="X128" i="30"/>
  <c r="X127" i="30"/>
  <c r="X126" i="30"/>
  <c r="X123" i="30"/>
  <c r="X99" i="30"/>
  <c r="X78" i="30"/>
  <c r="X122" i="30"/>
  <c r="X106" i="30"/>
  <c r="X105" i="30"/>
  <c r="X104" i="30"/>
  <c r="X103" i="30"/>
  <c r="X102" i="30"/>
  <c r="X101" i="30"/>
  <c r="X100" i="30"/>
  <c r="X97" i="30"/>
  <c r="X95" i="30"/>
  <c r="X94" i="30"/>
  <c r="X93" i="30"/>
  <c r="X92" i="30"/>
  <c r="X91" i="30"/>
  <c r="X90" i="30"/>
  <c r="X89" i="30"/>
  <c r="X88" i="30"/>
  <c r="X87" i="30"/>
  <c r="X86" i="30"/>
  <c r="X85" i="30"/>
  <c r="X84" i="30"/>
  <c r="X83" i="30"/>
  <c r="X82" i="30"/>
  <c r="X81" i="30"/>
  <c r="X80" i="30"/>
  <c r="X79" i="30"/>
  <c r="X76" i="30"/>
  <c r="X74" i="30"/>
  <c r="X73" i="30"/>
  <c r="X72" i="30"/>
  <c r="X71" i="30"/>
  <c r="X70" i="30"/>
  <c r="X69" i="30"/>
  <c r="X68" i="30"/>
  <c r="X67" i="30"/>
  <c r="X66" i="30"/>
  <c r="X65" i="30"/>
  <c r="X64" i="30"/>
  <c r="X63" i="30"/>
  <c r="X62" i="30"/>
  <c r="X61" i="30"/>
  <c r="X60" i="30"/>
  <c r="X121" i="30"/>
  <c r="X120" i="30"/>
  <c r="X119" i="30"/>
  <c r="X118" i="30"/>
  <c r="X117" i="30"/>
  <c r="X116" i="30"/>
  <c r="X115" i="30"/>
  <c r="X114" i="30"/>
  <c r="X113" i="30"/>
  <c r="X112" i="30"/>
  <c r="X111" i="30"/>
  <c r="X110" i="30"/>
  <c r="X109" i="30"/>
  <c r="X108" i="30"/>
  <c r="X107" i="30"/>
  <c r="X124" i="30"/>
  <c r="X98" i="30"/>
  <c r="X96" i="30"/>
  <c r="X77" i="30"/>
  <c r="X75" i="30"/>
  <c r="AA10" i="30"/>
  <c r="D11" i="30"/>
  <c r="L11" i="30"/>
  <c r="T11" i="30"/>
  <c r="C14" i="30"/>
  <c r="G14" i="30"/>
  <c r="G36" i="30" s="1"/>
  <c r="K14" i="30"/>
  <c r="K36" i="30" s="1"/>
  <c r="O14" i="30"/>
  <c r="O36" i="30" s="1"/>
  <c r="P36" i="30" s="1"/>
  <c r="S14" i="30"/>
  <c r="S36" i="30" s="1"/>
  <c r="W14" i="30"/>
  <c r="W36" i="30" s="1"/>
  <c r="D15" i="30"/>
  <c r="L15" i="30"/>
  <c r="T15" i="30"/>
  <c r="D16" i="30"/>
  <c r="L16" i="30"/>
  <c r="T16" i="30"/>
  <c r="D17" i="30"/>
  <c r="L17" i="30"/>
  <c r="T17" i="30"/>
  <c r="D18" i="30"/>
  <c r="L18" i="30"/>
  <c r="T18" i="30"/>
  <c r="D19" i="30"/>
  <c r="L19" i="30"/>
  <c r="T19" i="30"/>
  <c r="AA20" i="30"/>
  <c r="AC20" i="30" s="1"/>
  <c r="D21" i="30"/>
  <c r="L21" i="30"/>
  <c r="T21" i="30"/>
  <c r="D22" i="30"/>
  <c r="L22" i="30"/>
  <c r="T22" i="30"/>
  <c r="D23" i="30"/>
  <c r="L23" i="30"/>
  <c r="T23" i="30"/>
  <c r="D24" i="30"/>
  <c r="L24" i="30"/>
  <c r="T24" i="30"/>
  <c r="D25" i="30"/>
  <c r="L25" i="30"/>
  <c r="T25" i="30"/>
  <c r="D26" i="30"/>
  <c r="L26" i="30"/>
  <c r="T26" i="30"/>
  <c r="D27" i="30"/>
  <c r="L27" i="30"/>
  <c r="T27" i="30"/>
  <c r="D28" i="30"/>
  <c r="L28" i="30"/>
  <c r="T28" i="30"/>
  <c r="D29" i="30"/>
  <c r="L29" i="30"/>
  <c r="T29" i="30"/>
  <c r="D30" i="30"/>
  <c r="L30" i="30"/>
  <c r="T30" i="30"/>
  <c r="D31" i="30"/>
  <c r="L31" i="30"/>
  <c r="T31" i="30"/>
  <c r="D32" i="30"/>
  <c r="L32" i="30"/>
  <c r="T32" i="30"/>
  <c r="D33" i="30"/>
  <c r="L33" i="30"/>
  <c r="T33" i="30"/>
  <c r="D37" i="30"/>
  <c r="L37" i="30"/>
  <c r="T37" i="30"/>
  <c r="D38" i="30"/>
  <c r="L38" i="30"/>
  <c r="T38" i="30"/>
  <c r="D39" i="30"/>
  <c r="L39" i="30"/>
  <c r="T39" i="30"/>
  <c r="AA40" i="30"/>
  <c r="AC40" i="30" s="1"/>
  <c r="D41" i="30"/>
  <c r="L41" i="30"/>
  <c r="T41" i="30"/>
  <c r="D42" i="30"/>
  <c r="L42" i="30"/>
  <c r="T42" i="30"/>
  <c r="D43" i="30"/>
  <c r="L43" i="30"/>
  <c r="T43" i="30"/>
  <c r="D44" i="30"/>
  <c r="L44" i="30"/>
  <c r="T44" i="30"/>
  <c r="D45" i="30"/>
  <c r="L45" i="30"/>
  <c r="T45" i="30"/>
  <c r="D46" i="30"/>
  <c r="L46" i="30"/>
  <c r="T46" i="30"/>
  <c r="D47" i="30"/>
  <c r="L47" i="30"/>
  <c r="T47" i="30"/>
  <c r="D48" i="30"/>
  <c r="L48" i="30"/>
  <c r="T48" i="30"/>
  <c r="D49" i="30"/>
  <c r="L49" i="30"/>
  <c r="T49" i="30"/>
  <c r="D50" i="30"/>
  <c r="L50" i="30"/>
  <c r="T50" i="30"/>
  <c r="D51" i="30"/>
  <c r="L51" i="30"/>
  <c r="T51" i="30"/>
  <c r="D52" i="30"/>
  <c r="L52" i="30"/>
  <c r="T52" i="30"/>
  <c r="D53" i="30"/>
  <c r="L53" i="30"/>
  <c r="T53" i="30"/>
  <c r="D54" i="30"/>
  <c r="L54" i="30"/>
  <c r="T54" i="30"/>
  <c r="D55" i="30"/>
  <c r="L55" i="30"/>
  <c r="L56" i="30"/>
  <c r="L57" i="30"/>
  <c r="L58" i="30"/>
  <c r="L59" i="30"/>
  <c r="L60" i="30"/>
  <c r="L61" i="30"/>
  <c r="L62" i="30"/>
  <c r="L63" i="30"/>
  <c r="L64" i="30"/>
  <c r="L65" i="30"/>
  <c r="F164" i="29"/>
  <c r="F163" i="29"/>
  <c r="F162" i="29"/>
  <c r="F158" i="29"/>
  <c r="F157" i="29"/>
  <c r="F156" i="29"/>
  <c r="F154" i="29"/>
  <c r="F152" i="29"/>
  <c r="F151" i="29"/>
  <c r="F150" i="29"/>
  <c r="F149" i="29"/>
  <c r="F148" i="29"/>
  <c r="F147" i="29"/>
  <c r="F146" i="29"/>
  <c r="F144" i="29"/>
  <c r="F143" i="29"/>
  <c r="F140" i="29"/>
  <c r="F138" i="29"/>
  <c r="F137" i="29"/>
  <c r="F136" i="29"/>
  <c r="F135" i="29"/>
  <c r="F134" i="29"/>
  <c r="F133" i="29"/>
  <c r="F132" i="29"/>
  <c r="F131" i="29"/>
  <c r="F130" i="29"/>
  <c r="F129" i="29"/>
  <c r="F128" i="29"/>
  <c r="F127" i="29"/>
  <c r="F126" i="29"/>
  <c r="F123" i="29"/>
  <c r="F121" i="29"/>
  <c r="F120" i="29"/>
  <c r="F119" i="29"/>
  <c r="F118" i="29"/>
  <c r="F117" i="29"/>
  <c r="F116" i="29"/>
  <c r="F115" i="29"/>
  <c r="F114" i="29"/>
  <c r="F113" i="29"/>
  <c r="F112" i="29"/>
  <c r="F111" i="29"/>
  <c r="F110" i="29"/>
  <c r="F109" i="29"/>
  <c r="F108" i="29"/>
  <c r="F107" i="29"/>
  <c r="F160" i="29"/>
  <c r="F159" i="29"/>
  <c r="F155" i="29"/>
  <c r="F153" i="29"/>
  <c r="F139" i="29"/>
  <c r="F125" i="29"/>
  <c r="F124" i="29"/>
  <c r="F122" i="29"/>
  <c r="F106" i="29"/>
  <c r="F105" i="29"/>
  <c r="F104" i="29"/>
  <c r="F103" i="29"/>
  <c r="F102" i="29"/>
  <c r="F101" i="29"/>
  <c r="F100" i="29"/>
  <c r="F97" i="29"/>
  <c r="F95" i="29"/>
  <c r="F94" i="29"/>
  <c r="F93" i="29"/>
  <c r="F92" i="29"/>
  <c r="F91" i="29"/>
  <c r="F90" i="29"/>
  <c r="F89" i="29"/>
  <c r="F88" i="29"/>
  <c r="F87" i="29"/>
  <c r="F86" i="29"/>
  <c r="F85" i="29"/>
  <c r="F84" i="29"/>
  <c r="F83" i="29"/>
  <c r="F82" i="29"/>
  <c r="F81" i="29"/>
  <c r="F80" i="29"/>
  <c r="F79" i="29"/>
  <c r="F76" i="29"/>
  <c r="F74" i="29"/>
  <c r="F73" i="29"/>
  <c r="F72" i="29"/>
  <c r="F71" i="29"/>
  <c r="F70" i="29"/>
  <c r="F69" i="29"/>
  <c r="F68" i="29"/>
  <c r="F67" i="29"/>
  <c r="F66" i="29"/>
  <c r="F65" i="29"/>
  <c r="F64" i="29"/>
  <c r="F63" i="29"/>
  <c r="F62" i="29"/>
  <c r="F61" i="29"/>
  <c r="F60" i="29"/>
  <c r="F59" i="29"/>
  <c r="F58" i="29"/>
  <c r="F57" i="29"/>
  <c r="F56" i="29"/>
  <c r="F55" i="29"/>
  <c r="F54" i="29"/>
  <c r="F53" i="29"/>
  <c r="F99" i="29"/>
  <c r="F98" i="29"/>
  <c r="F96" i="29"/>
  <c r="F78" i="29"/>
  <c r="F77" i="29"/>
  <c r="F75" i="29"/>
  <c r="J155" i="29"/>
  <c r="J153" i="29"/>
  <c r="J124" i="29"/>
  <c r="J122" i="29"/>
  <c r="J164" i="29"/>
  <c r="J163" i="29"/>
  <c r="J162" i="29"/>
  <c r="J160" i="29"/>
  <c r="J159" i="29"/>
  <c r="J158" i="29"/>
  <c r="J157" i="29"/>
  <c r="J156" i="29"/>
  <c r="J154" i="29"/>
  <c r="J152" i="29"/>
  <c r="J151" i="29"/>
  <c r="J150" i="29"/>
  <c r="J149" i="29"/>
  <c r="J148" i="29"/>
  <c r="J147" i="29"/>
  <c r="J146" i="29"/>
  <c r="J144" i="29"/>
  <c r="J143" i="29"/>
  <c r="J140" i="29"/>
  <c r="J139" i="29"/>
  <c r="J138" i="29"/>
  <c r="J137" i="29"/>
  <c r="J136" i="29"/>
  <c r="J135" i="29"/>
  <c r="J134" i="29"/>
  <c r="J133" i="29"/>
  <c r="J132" i="29"/>
  <c r="J131" i="29"/>
  <c r="J130" i="29"/>
  <c r="J129" i="29"/>
  <c r="J128" i="29"/>
  <c r="J127" i="29"/>
  <c r="J126" i="29"/>
  <c r="J125" i="29"/>
  <c r="J123" i="29"/>
  <c r="J121" i="29"/>
  <c r="J120" i="29"/>
  <c r="J119" i="29"/>
  <c r="J118" i="29"/>
  <c r="J117" i="29"/>
  <c r="J116" i="29"/>
  <c r="J115" i="29"/>
  <c r="J114" i="29"/>
  <c r="J113" i="29"/>
  <c r="J112" i="29"/>
  <c r="J111" i="29"/>
  <c r="J110" i="29"/>
  <c r="J109" i="29"/>
  <c r="J108" i="29"/>
  <c r="J107" i="29"/>
  <c r="J98" i="29"/>
  <c r="J96" i="29"/>
  <c r="J77" i="29"/>
  <c r="J75" i="29"/>
  <c r="J106" i="29"/>
  <c r="J105" i="29"/>
  <c r="J104" i="29"/>
  <c r="J103" i="29"/>
  <c r="J102" i="29"/>
  <c r="J101" i="29"/>
  <c r="J100" i="29"/>
  <c r="J99" i="29"/>
  <c r="J97" i="29"/>
  <c r="J95" i="29"/>
  <c r="J94" i="29"/>
  <c r="J93" i="29"/>
  <c r="J92" i="29"/>
  <c r="J91" i="29"/>
  <c r="J90" i="29"/>
  <c r="J89" i="29"/>
  <c r="J88" i="29"/>
  <c r="J87" i="29"/>
  <c r="J86" i="29"/>
  <c r="J85" i="29"/>
  <c r="J84" i="29"/>
  <c r="J83" i="29"/>
  <c r="J82" i="29"/>
  <c r="J81" i="29"/>
  <c r="J80" i="29"/>
  <c r="J79" i="29"/>
  <c r="J78" i="29"/>
  <c r="J76" i="29"/>
  <c r="J74" i="29"/>
  <c r="J73" i="29"/>
  <c r="J72" i="29"/>
  <c r="J71" i="29"/>
  <c r="J70" i="29"/>
  <c r="J69" i="29"/>
  <c r="J68" i="29"/>
  <c r="J67" i="29"/>
  <c r="J66" i="29"/>
  <c r="J65" i="29"/>
  <c r="J64" i="29"/>
  <c r="J63" i="29"/>
  <c r="J62" i="29"/>
  <c r="J61" i="29"/>
  <c r="J60" i="29"/>
  <c r="J59" i="29"/>
  <c r="J58" i="29"/>
  <c r="J57" i="29"/>
  <c r="J56" i="29"/>
  <c r="J55" i="29"/>
  <c r="J54" i="29"/>
  <c r="J53" i="29"/>
  <c r="N164" i="29"/>
  <c r="N163" i="29"/>
  <c r="N162" i="29"/>
  <c r="N158" i="29"/>
  <c r="N157" i="29"/>
  <c r="N156" i="29"/>
  <c r="N154" i="29"/>
  <c r="N152" i="29"/>
  <c r="N151" i="29"/>
  <c r="N150" i="29"/>
  <c r="N149" i="29"/>
  <c r="N148" i="29"/>
  <c r="N147" i="29"/>
  <c r="N146" i="29"/>
  <c r="N144" i="29"/>
  <c r="N143" i="29"/>
  <c r="N140" i="29"/>
  <c r="N138" i="29"/>
  <c r="N137" i="29"/>
  <c r="N136" i="29"/>
  <c r="N135" i="29"/>
  <c r="N134" i="29"/>
  <c r="N133" i="29"/>
  <c r="N132" i="29"/>
  <c r="N131" i="29"/>
  <c r="N130" i="29"/>
  <c r="N129" i="29"/>
  <c r="N128" i="29"/>
  <c r="N127" i="29"/>
  <c r="N126" i="29"/>
  <c r="N123" i="29"/>
  <c r="N121" i="29"/>
  <c r="N120" i="29"/>
  <c r="N119" i="29"/>
  <c r="N118" i="29"/>
  <c r="N117" i="29"/>
  <c r="N116" i="29"/>
  <c r="N115" i="29"/>
  <c r="N114" i="29"/>
  <c r="N113" i="29"/>
  <c r="N112" i="29"/>
  <c r="N111" i="29"/>
  <c r="N110" i="29"/>
  <c r="N109" i="29"/>
  <c r="N108" i="29"/>
  <c r="N107" i="29"/>
  <c r="N160" i="29"/>
  <c r="N159" i="29"/>
  <c r="N155" i="29"/>
  <c r="N153" i="29"/>
  <c r="N139" i="29"/>
  <c r="N125" i="29"/>
  <c r="N124" i="29"/>
  <c r="N122" i="29"/>
  <c r="N106" i="29"/>
  <c r="N105" i="29"/>
  <c r="N104" i="29"/>
  <c r="N103" i="29"/>
  <c r="N102" i="29"/>
  <c r="N101" i="29"/>
  <c r="N100" i="29"/>
  <c r="N97" i="29"/>
  <c r="N95" i="29"/>
  <c r="N94" i="29"/>
  <c r="N93" i="29"/>
  <c r="N92" i="29"/>
  <c r="N91" i="29"/>
  <c r="N90" i="29"/>
  <c r="N89" i="29"/>
  <c r="N88" i="29"/>
  <c r="N87" i="29"/>
  <c r="N86" i="29"/>
  <c r="N85" i="29"/>
  <c r="N84" i="29"/>
  <c r="N83" i="29"/>
  <c r="N82" i="29"/>
  <c r="N81" i="29"/>
  <c r="N80" i="29"/>
  <c r="N79" i="29"/>
  <c r="N76" i="29"/>
  <c r="N74" i="29"/>
  <c r="N73" i="29"/>
  <c r="N72" i="29"/>
  <c r="N71" i="29"/>
  <c r="N70" i="29"/>
  <c r="N69" i="29"/>
  <c r="N68" i="29"/>
  <c r="N67" i="29"/>
  <c r="N66" i="29"/>
  <c r="N65" i="29"/>
  <c r="N64" i="29"/>
  <c r="N63" i="29"/>
  <c r="N62" i="29"/>
  <c r="N61" i="29"/>
  <c r="N60" i="29"/>
  <c r="N59" i="29"/>
  <c r="N58" i="29"/>
  <c r="N57" i="29"/>
  <c r="N56" i="29"/>
  <c r="N55" i="29"/>
  <c r="N54" i="29"/>
  <c r="N53" i="29"/>
  <c r="N99" i="29"/>
  <c r="N98" i="29"/>
  <c r="N96" i="29"/>
  <c r="N78" i="29"/>
  <c r="N77" i="29"/>
  <c r="N75" i="29"/>
  <c r="R155" i="29"/>
  <c r="R153" i="29"/>
  <c r="R124" i="29"/>
  <c r="R122" i="29"/>
  <c r="R164" i="29"/>
  <c r="R163" i="29"/>
  <c r="R162" i="29"/>
  <c r="R160" i="29"/>
  <c r="R159" i="29"/>
  <c r="R158" i="29"/>
  <c r="R157" i="29"/>
  <c r="R156" i="29"/>
  <c r="R154" i="29"/>
  <c r="R152" i="29"/>
  <c r="R151" i="29"/>
  <c r="R150" i="29"/>
  <c r="R149" i="29"/>
  <c r="R148" i="29"/>
  <c r="R147" i="29"/>
  <c r="R146" i="29"/>
  <c r="R144" i="29"/>
  <c r="R143" i="29"/>
  <c r="R140" i="29"/>
  <c r="R139" i="29"/>
  <c r="R138" i="29"/>
  <c r="R137" i="29"/>
  <c r="R136" i="29"/>
  <c r="R135" i="29"/>
  <c r="R134" i="29"/>
  <c r="R133" i="29"/>
  <c r="R132" i="29"/>
  <c r="R131" i="29"/>
  <c r="R130" i="29"/>
  <c r="R129" i="29"/>
  <c r="R128" i="29"/>
  <c r="R127" i="29"/>
  <c r="R126" i="29"/>
  <c r="R125" i="29"/>
  <c r="R123" i="29"/>
  <c r="R121" i="29"/>
  <c r="R120" i="29"/>
  <c r="R119" i="29"/>
  <c r="R118" i="29"/>
  <c r="R117" i="29"/>
  <c r="R116" i="29"/>
  <c r="R115" i="29"/>
  <c r="R114" i="29"/>
  <c r="R113" i="29"/>
  <c r="R112" i="29"/>
  <c r="R111" i="29"/>
  <c r="R110" i="29"/>
  <c r="R109" i="29"/>
  <c r="R108" i="29"/>
  <c r="R107" i="29"/>
  <c r="R98" i="29"/>
  <c r="R96" i="29"/>
  <c r="R77" i="29"/>
  <c r="R75" i="29"/>
  <c r="R106" i="29"/>
  <c r="R105" i="29"/>
  <c r="R104" i="29"/>
  <c r="R103" i="29"/>
  <c r="R102" i="29"/>
  <c r="R101" i="29"/>
  <c r="R100" i="29"/>
  <c r="R99" i="29"/>
  <c r="R97" i="29"/>
  <c r="R95" i="29"/>
  <c r="R94" i="29"/>
  <c r="R93" i="29"/>
  <c r="R92" i="29"/>
  <c r="R91" i="29"/>
  <c r="R90" i="29"/>
  <c r="R89" i="29"/>
  <c r="R88" i="29"/>
  <c r="R87" i="29"/>
  <c r="R86" i="29"/>
  <c r="R85" i="29"/>
  <c r="R84" i="29"/>
  <c r="R83" i="29"/>
  <c r="R82" i="29"/>
  <c r="R81" i="29"/>
  <c r="R80" i="29"/>
  <c r="R79" i="29"/>
  <c r="R78" i="29"/>
  <c r="R76" i="29"/>
  <c r="R74" i="29"/>
  <c r="R73" i="29"/>
  <c r="R72" i="29"/>
  <c r="R71" i="29"/>
  <c r="R70" i="29"/>
  <c r="R69" i="29"/>
  <c r="R68" i="29"/>
  <c r="R67" i="29"/>
  <c r="R66" i="29"/>
  <c r="R65" i="29"/>
  <c r="R64" i="29"/>
  <c r="R63" i="29"/>
  <c r="R62" i="29"/>
  <c r="R61" i="29"/>
  <c r="R60" i="29"/>
  <c r="R59" i="29"/>
  <c r="R58" i="29"/>
  <c r="R57" i="29"/>
  <c r="R56" i="29"/>
  <c r="R55" i="29"/>
  <c r="R54" i="29"/>
  <c r="R53" i="29"/>
  <c r="V164" i="29"/>
  <c r="V163" i="29"/>
  <c r="V162" i="29"/>
  <c r="V158" i="29"/>
  <c r="V157" i="29"/>
  <c r="V156" i="29"/>
  <c r="V154" i="29"/>
  <c r="V152" i="29"/>
  <c r="V151" i="29"/>
  <c r="V150" i="29"/>
  <c r="V149" i="29"/>
  <c r="V148" i="29"/>
  <c r="V147" i="29"/>
  <c r="V146" i="29"/>
  <c r="V144" i="29"/>
  <c r="V143" i="29"/>
  <c r="V140" i="29"/>
  <c r="V138" i="29"/>
  <c r="V137" i="29"/>
  <c r="V136" i="29"/>
  <c r="V135" i="29"/>
  <c r="V134" i="29"/>
  <c r="V133" i="29"/>
  <c r="V132" i="29"/>
  <c r="V131" i="29"/>
  <c r="V130" i="29"/>
  <c r="V129" i="29"/>
  <c r="V128" i="29"/>
  <c r="V127" i="29"/>
  <c r="V126" i="29"/>
  <c r="V123" i="29"/>
  <c r="V121" i="29"/>
  <c r="V120" i="29"/>
  <c r="V119" i="29"/>
  <c r="V118" i="29"/>
  <c r="V117" i="29"/>
  <c r="V116" i="29"/>
  <c r="V115" i="29"/>
  <c r="V114" i="29"/>
  <c r="V113" i="29"/>
  <c r="V112" i="29"/>
  <c r="V111" i="29"/>
  <c r="V110" i="29"/>
  <c r="V109" i="29"/>
  <c r="V108" i="29"/>
  <c r="V107" i="29"/>
  <c r="V160" i="29"/>
  <c r="V159" i="29"/>
  <c r="V155" i="29"/>
  <c r="V153" i="29"/>
  <c r="V139" i="29"/>
  <c r="V125" i="29"/>
  <c r="V124" i="29"/>
  <c r="V122" i="29"/>
  <c r="V106" i="29"/>
  <c r="V105" i="29"/>
  <c r="V104" i="29"/>
  <c r="V103" i="29"/>
  <c r="V102" i="29"/>
  <c r="V101" i="29"/>
  <c r="V100" i="29"/>
  <c r="V97" i="29"/>
  <c r="V95" i="29"/>
  <c r="V94" i="29"/>
  <c r="V93" i="29"/>
  <c r="V92" i="29"/>
  <c r="V91" i="29"/>
  <c r="V90" i="29"/>
  <c r="V89" i="29"/>
  <c r="V88" i="29"/>
  <c r="V87" i="29"/>
  <c r="V86" i="29"/>
  <c r="V85" i="29"/>
  <c r="V84" i="29"/>
  <c r="V83" i="29"/>
  <c r="V82" i="29"/>
  <c r="V81" i="29"/>
  <c r="V80" i="29"/>
  <c r="V79" i="29"/>
  <c r="V76" i="29"/>
  <c r="V74" i="29"/>
  <c r="V73" i="29"/>
  <c r="V72" i="29"/>
  <c r="V71" i="29"/>
  <c r="V70" i="29"/>
  <c r="V69" i="29"/>
  <c r="V68" i="29"/>
  <c r="V67" i="29"/>
  <c r="V66" i="29"/>
  <c r="V65" i="29"/>
  <c r="V64" i="29"/>
  <c r="V63" i="29"/>
  <c r="V62" i="29"/>
  <c r="V61" i="29"/>
  <c r="V60" i="29"/>
  <c r="V59" i="29"/>
  <c r="V58" i="29"/>
  <c r="V57" i="29"/>
  <c r="V56" i="29"/>
  <c r="V55" i="29"/>
  <c r="V54" i="29"/>
  <c r="V53" i="29"/>
  <c r="V99" i="29"/>
  <c r="V98" i="29"/>
  <c r="V96" i="29"/>
  <c r="V78" i="29"/>
  <c r="V77" i="29"/>
  <c r="V75" i="29"/>
  <c r="Z155" i="29"/>
  <c r="Z153" i="29"/>
  <c r="Z124" i="29"/>
  <c r="Z122" i="29"/>
  <c r="Z164" i="29"/>
  <c r="Z163" i="29"/>
  <c r="Z162" i="29"/>
  <c r="Z160" i="29"/>
  <c r="Z159" i="29"/>
  <c r="Z158" i="29"/>
  <c r="Z157" i="29"/>
  <c r="Z156" i="29"/>
  <c r="Z154" i="29"/>
  <c r="Z152" i="29"/>
  <c r="Z151" i="29"/>
  <c r="Z150" i="29"/>
  <c r="Z149" i="29"/>
  <c r="Z148" i="29"/>
  <c r="Z147" i="29"/>
  <c r="Z146" i="29"/>
  <c r="Z144" i="29"/>
  <c r="Z143" i="29"/>
  <c r="Z140" i="29"/>
  <c r="Z139" i="29"/>
  <c r="Z138" i="29"/>
  <c r="Z137" i="29"/>
  <c r="Z136" i="29"/>
  <c r="Z135" i="29"/>
  <c r="Z134" i="29"/>
  <c r="Z133" i="29"/>
  <c r="Z132" i="29"/>
  <c r="Z131" i="29"/>
  <c r="Z130" i="29"/>
  <c r="Z129" i="29"/>
  <c r="Z128" i="29"/>
  <c r="Z127" i="29"/>
  <c r="Z126" i="29"/>
  <c r="Z125" i="29"/>
  <c r="Z123" i="29"/>
  <c r="Z121" i="29"/>
  <c r="Z120" i="29"/>
  <c r="Z119" i="29"/>
  <c r="Z118" i="29"/>
  <c r="Z117" i="29"/>
  <c r="Z116" i="29"/>
  <c r="Z115" i="29"/>
  <c r="Z114" i="29"/>
  <c r="Z113" i="29"/>
  <c r="Z112" i="29"/>
  <c r="Z111" i="29"/>
  <c r="Z110" i="29"/>
  <c r="Z109" i="29"/>
  <c r="Z108" i="29"/>
  <c r="Z107" i="29"/>
  <c r="Z98" i="29"/>
  <c r="Z96" i="29"/>
  <c r="Z77" i="29"/>
  <c r="Z75" i="29"/>
  <c r="Z106" i="29"/>
  <c r="Z105" i="29"/>
  <c r="Z104" i="29"/>
  <c r="Z103" i="29"/>
  <c r="Z102" i="29"/>
  <c r="Z101" i="29"/>
  <c r="Z100" i="29"/>
  <c r="Z99" i="29"/>
  <c r="Z97" i="29"/>
  <c r="Z95" i="29"/>
  <c r="Z94" i="29"/>
  <c r="Z93" i="29"/>
  <c r="Z92" i="29"/>
  <c r="Z91" i="29"/>
  <c r="Z90" i="29"/>
  <c r="Z89" i="29"/>
  <c r="Z88" i="29"/>
  <c r="Z87" i="29"/>
  <c r="Z86" i="29"/>
  <c r="Z85" i="29"/>
  <c r="Z84" i="29"/>
  <c r="Z83" i="29"/>
  <c r="Z82" i="29"/>
  <c r="Z81" i="29"/>
  <c r="Z80" i="29"/>
  <c r="Z79" i="29"/>
  <c r="Z78" i="29"/>
  <c r="Z76" i="29"/>
  <c r="Z74" i="29"/>
  <c r="Z73" i="29"/>
  <c r="Z72" i="29"/>
  <c r="Z71" i="29"/>
  <c r="Z70" i="29"/>
  <c r="Z69" i="29"/>
  <c r="Z68" i="29"/>
  <c r="Z67" i="29"/>
  <c r="Z66" i="29"/>
  <c r="Z65" i="29"/>
  <c r="Z64" i="29"/>
  <c r="Z63" i="29"/>
  <c r="Z62" i="29"/>
  <c r="Z61" i="29"/>
  <c r="Z60" i="29"/>
  <c r="Z59" i="29"/>
  <c r="Z58" i="29"/>
  <c r="Z57" i="29"/>
  <c r="Z56" i="29"/>
  <c r="Z55" i="29"/>
  <c r="Z54" i="29"/>
  <c r="Z53" i="29"/>
  <c r="AC3" i="29"/>
  <c r="H11" i="29"/>
  <c r="P11" i="29"/>
  <c r="X11" i="29"/>
  <c r="E14" i="29"/>
  <c r="E36" i="29" s="1"/>
  <c r="I14" i="29"/>
  <c r="I36" i="29" s="1"/>
  <c r="M14" i="29"/>
  <c r="M36" i="29" s="1"/>
  <c r="N36" i="29" s="1"/>
  <c r="Q14" i="29"/>
  <c r="Q36" i="29" s="1"/>
  <c r="U14" i="29"/>
  <c r="U36" i="29" s="1"/>
  <c r="V36" i="29" s="1"/>
  <c r="Y14" i="29"/>
  <c r="Y36" i="29" s="1"/>
  <c r="H15" i="29"/>
  <c r="P15" i="29"/>
  <c r="X15" i="29"/>
  <c r="H16" i="29"/>
  <c r="P16" i="29"/>
  <c r="X16" i="29"/>
  <c r="H17" i="29"/>
  <c r="P17" i="29"/>
  <c r="X17" i="29"/>
  <c r="H18" i="29"/>
  <c r="P18" i="29"/>
  <c r="X18" i="29"/>
  <c r="H19" i="29"/>
  <c r="P19" i="29"/>
  <c r="X19" i="29"/>
  <c r="H21" i="29"/>
  <c r="P21" i="29"/>
  <c r="X21" i="29"/>
  <c r="H22" i="29"/>
  <c r="P22" i="29"/>
  <c r="X22" i="29"/>
  <c r="H23" i="29"/>
  <c r="P23" i="29"/>
  <c r="X23" i="29"/>
  <c r="H24" i="29"/>
  <c r="P24" i="29"/>
  <c r="X24" i="29"/>
  <c r="H25" i="29"/>
  <c r="P25" i="29"/>
  <c r="X25" i="29"/>
  <c r="H26" i="29"/>
  <c r="P26" i="29"/>
  <c r="X26" i="29"/>
  <c r="H27" i="29"/>
  <c r="P27" i="29"/>
  <c r="X27" i="29"/>
  <c r="H28" i="29"/>
  <c r="P28" i="29"/>
  <c r="X28" i="29"/>
  <c r="H29" i="29"/>
  <c r="P29" i="29"/>
  <c r="X29" i="29"/>
  <c r="H30" i="29"/>
  <c r="P30" i="29"/>
  <c r="X30" i="29"/>
  <c r="H31" i="29"/>
  <c r="P31" i="29"/>
  <c r="X31" i="29"/>
  <c r="H32" i="29"/>
  <c r="P32" i="29"/>
  <c r="X32" i="29"/>
  <c r="H33" i="29"/>
  <c r="P33" i="29"/>
  <c r="X33" i="29"/>
  <c r="H37" i="29"/>
  <c r="P37" i="29"/>
  <c r="X37" i="29"/>
  <c r="H38" i="29"/>
  <c r="P38" i="29"/>
  <c r="X38" i="29"/>
  <c r="H39" i="29"/>
  <c r="P39" i="29"/>
  <c r="X39" i="29"/>
  <c r="H41" i="29"/>
  <c r="P41" i="29"/>
  <c r="X41" i="29"/>
  <c r="H42" i="29"/>
  <c r="P42" i="29"/>
  <c r="X42" i="29"/>
  <c r="H43" i="29"/>
  <c r="P43" i="29"/>
  <c r="X43" i="29"/>
  <c r="H44" i="29"/>
  <c r="P44" i="29"/>
  <c r="X44" i="29"/>
  <c r="H45" i="29"/>
  <c r="P45" i="29"/>
  <c r="X45" i="29"/>
  <c r="H46" i="29"/>
  <c r="P46" i="29"/>
  <c r="X46" i="29"/>
  <c r="H47" i="29"/>
  <c r="P47" i="29"/>
  <c r="X47" i="29"/>
  <c r="H48" i="29"/>
  <c r="P48" i="29"/>
  <c r="X48" i="29"/>
  <c r="H49" i="29"/>
  <c r="P49" i="29"/>
  <c r="X49" i="29"/>
  <c r="H50" i="29"/>
  <c r="P50" i="29"/>
  <c r="X50" i="29"/>
  <c r="H51" i="29"/>
  <c r="P51" i="29"/>
  <c r="X51" i="29"/>
  <c r="H52" i="29"/>
  <c r="P52" i="29"/>
  <c r="X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P75" i="29"/>
  <c r="D76" i="29"/>
  <c r="T76" i="29"/>
  <c r="H77" i="29"/>
  <c r="X77" i="29"/>
  <c r="AB3" i="29"/>
  <c r="AB4" i="29"/>
  <c r="AB5" i="29"/>
  <c r="AB6" i="29"/>
  <c r="AB7" i="29"/>
  <c r="AB8" i="29"/>
  <c r="AB9" i="29"/>
  <c r="D10" i="29"/>
  <c r="H10" i="29"/>
  <c r="L10" i="29"/>
  <c r="P10" i="29"/>
  <c r="T10" i="29"/>
  <c r="X10" i="29"/>
  <c r="F11" i="29"/>
  <c r="N11" i="29"/>
  <c r="V11" i="29"/>
  <c r="D13" i="29"/>
  <c r="H13" i="29"/>
  <c r="L13" i="29"/>
  <c r="P13" i="29"/>
  <c r="T13" i="29"/>
  <c r="X13" i="29"/>
  <c r="F15" i="29"/>
  <c r="N15" i="29"/>
  <c r="V15" i="29"/>
  <c r="F16" i="29"/>
  <c r="N16" i="29"/>
  <c r="V16" i="29"/>
  <c r="F17" i="29"/>
  <c r="N17" i="29"/>
  <c r="V17" i="29"/>
  <c r="F18" i="29"/>
  <c r="N18" i="29"/>
  <c r="V18" i="29"/>
  <c r="F19" i="29"/>
  <c r="N19" i="29"/>
  <c r="V19" i="29"/>
  <c r="D20" i="29"/>
  <c r="H20" i="29"/>
  <c r="L20" i="29"/>
  <c r="P20" i="29"/>
  <c r="T20" i="29"/>
  <c r="X20" i="29"/>
  <c r="F21" i="29"/>
  <c r="N21" i="29"/>
  <c r="V21" i="29"/>
  <c r="F22" i="29"/>
  <c r="N22" i="29"/>
  <c r="V22" i="29"/>
  <c r="F23" i="29"/>
  <c r="N23" i="29"/>
  <c r="V23" i="29"/>
  <c r="F24" i="29"/>
  <c r="N24" i="29"/>
  <c r="V24" i="29"/>
  <c r="F25" i="29"/>
  <c r="N25" i="29"/>
  <c r="V25" i="29"/>
  <c r="F26" i="29"/>
  <c r="N26" i="29"/>
  <c r="V26" i="29"/>
  <c r="F27" i="29"/>
  <c r="N27" i="29"/>
  <c r="V27" i="29"/>
  <c r="F28" i="29"/>
  <c r="N28" i="29"/>
  <c r="V28" i="29"/>
  <c r="F29" i="29"/>
  <c r="N29" i="29"/>
  <c r="V29" i="29"/>
  <c r="F30" i="29"/>
  <c r="N30" i="29"/>
  <c r="V30" i="29"/>
  <c r="F31" i="29"/>
  <c r="N31" i="29"/>
  <c r="V31" i="29"/>
  <c r="F32" i="29"/>
  <c r="N32" i="29"/>
  <c r="V32" i="29"/>
  <c r="F33" i="29"/>
  <c r="N33" i="29"/>
  <c r="V33" i="29"/>
  <c r="D34" i="29"/>
  <c r="H34" i="29"/>
  <c r="L34" i="29"/>
  <c r="P34" i="29"/>
  <c r="T34" i="29"/>
  <c r="X34" i="29"/>
  <c r="D35" i="29"/>
  <c r="H35" i="29"/>
  <c r="L35" i="29"/>
  <c r="P35" i="29"/>
  <c r="T35" i="29"/>
  <c r="X35" i="29"/>
  <c r="F37" i="29"/>
  <c r="N37" i="29"/>
  <c r="V37" i="29"/>
  <c r="F38" i="29"/>
  <c r="N38" i="29"/>
  <c r="V38" i="29"/>
  <c r="F39" i="29"/>
  <c r="N39" i="29"/>
  <c r="V39" i="29"/>
  <c r="D40" i="29"/>
  <c r="H40" i="29"/>
  <c r="L40" i="29"/>
  <c r="P40" i="29"/>
  <c r="T40" i="29"/>
  <c r="X40" i="29"/>
  <c r="F41" i="29"/>
  <c r="N41" i="29"/>
  <c r="V41" i="29"/>
  <c r="F42" i="29"/>
  <c r="N42" i="29"/>
  <c r="V42" i="29"/>
  <c r="F43" i="29"/>
  <c r="N43" i="29"/>
  <c r="V43" i="29"/>
  <c r="F44" i="29"/>
  <c r="N44" i="29"/>
  <c r="V44" i="29"/>
  <c r="F45" i="29"/>
  <c r="N45" i="29"/>
  <c r="V45" i="29"/>
  <c r="F46" i="29"/>
  <c r="N46" i="29"/>
  <c r="V46" i="29"/>
  <c r="F47" i="29"/>
  <c r="N47" i="29"/>
  <c r="V47" i="29"/>
  <c r="F48" i="29"/>
  <c r="N48" i="29"/>
  <c r="V48" i="29"/>
  <c r="F49" i="29"/>
  <c r="N49" i="29"/>
  <c r="V49" i="29"/>
  <c r="F50" i="29"/>
  <c r="N50" i="29"/>
  <c r="V50" i="29"/>
  <c r="F51" i="29"/>
  <c r="N51" i="29"/>
  <c r="V51" i="29"/>
  <c r="F52" i="29"/>
  <c r="N52" i="29"/>
  <c r="V52" i="29"/>
  <c r="H53" i="29"/>
  <c r="X53" i="29"/>
  <c r="H54" i="29"/>
  <c r="X54" i="29"/>
  <c r="H55" i="29"/>
  <c r="X55" i="29"/>
  <c r="H56" i="29"/>
  <c r="X56" i="29"/>
  <c r="H57" i="29"/>
  <c r="X57" i="29"/>
  <c r="H58" i="29"/>
  <c r="X58" i="29"/>
  <c r="H59" i="29"/>
  <c r="X59" i="29"/>
  <c r="H60" i="29"/>
  <c r="X60" i="29"/>
  <c r="H61" i="29"/>
  <c r="X61" i="29"/>
  <c r="H62" i="29"/>
  <c r="X62" i="29"/>
  <c r="H63" i="29"/>
  <c r="X63" i="29"/>
  <c r="H64" i="29"/>
  <c r="X64" i="29"/>
  <c r="H65" i="29"/>
  <c r="X65" i="29"/>
  <c r="H66" i="29"/>
  <c r="X66" i="29"/>
  <c r="H67" i="29"/>
  <c r="X67" i="29"/>
  <c r="H68" i="29"/>
  <c r="X68" i="29"/>
  <c r="H69" i="29"/>
  <c r="X69" i="29"/>
  <c r="H70" i="29"/>
  <c r="X70" i="29"/>
  <c r="H71" i="29"/>
  <c r="X71" i="29"/>
  <c r="H72" i="29"/>
  <c r="X72" i="29"/>
  <c r="H73" i="29"/>
  <c r="X73" i="29"/>
  <c r="D77" i="29"/>
  <c r="D164" i="29"/>
  <c r="D163" i="29"/>
  <c r="D162" i="29"/>
  <c r="D158" i="29"/>
  <c r="D157" i="29"/>
  <c r="D156" i="29"/>
  <c r="D154" i="29"/>
  <c r="D152" i="29"/>
  <c r="D151" i="29"/>
  <c r="D150" i="29"/>
  <c r="D149" i="29"/>
  <c r="D148" i="29"/>
  <c r="D147" i="29"/>
  <c r="D146" i="29"/>
  <c r="D144" i="29"/>
  <c r="D143" i="29"/>
  <c r="D140" i="29"/>
  <c r="D138" i="29"/>
  <c r="D137" i="29"/>
  <c r="D136" i="29"/>
  <c r="D135" i="29"/>
  <c r="D134" i="29"/>
  <c r="D133" i="29"/>
  <c r="D132" i="29"/>
  <c r="D131" i="29"/>
  <c r="D130" i="29"/>
  <c r="D160" i="29"/>
  <c r="D159" i="29"/>
  <c r="D139" i="29"/>
  <c r="D125" i="29"/>
  <c r="D155" i="29"/>
  <c r="D153" i="29"/>
  <c r="D122" i="29"/>
  <c r="D99" i="29"/>
  <c r="D78" i="29"/>
  <c r="D121" i="29"/>
  <c r="D120" i="29"/>
  <c r="D119" i="29"/>
  <c r="D118" i="29"/>
  <c r="D117" i="29"/>
  <c r="D116" i="29"/>
  <c r="D115" i="29"/>
  <c r="D114" i="29"/>
  <c r="D113" i="29"/>
  <c r="D112" i="29"/>
  <c r="D111" i="29"/>
  <c r="D110" i="29"/>
  <c r="D109" i="29"/>
  <c r="D108" i="29"/>
  <c r="D107" i="29"/>
  <c r="D98" i="29"/>
  <c r="D96" i="29"/>
  <c r="D129" i="29"/>
  <c r="D128" i="29"/>
  <c r="D127" i="29"/>
  <c r="D126" i="29"/>
  <c r="D124" i="29"/>
  <c r="D123" i="29"/>
  <c r="D106" i="29"/>
  <c r="D105" i="29"/>
  <c r="D104" i="29"/>
  <c r="D103" i="29"/>
  <c r="D102" i="29"/>
  <c r="D101" i="29"/>
  <c r="D100" i="29"/>
  <c r="D97" i="29"/>
  <c r="D95" i="29"/>
  <c r="D94" i="29"/>
  <c r="D93" i="29"/>
  <c r="D92" i="29"/>
  <c r="D91" i="29"/>
  <c r="D90" i="29"/>
  <c r="D89" i="29"/>
  <c r="D88" i="29"/>
  <c r="D87" i="29"/>
  <c r="D86" i="29"/>
  <c r="D85" i="29"/>
  <c r="D84" i="29"/>
  <c r="D83" i="29"/>
  <c r="D82" i="29"/>
  <c r="D81" i="29"/>
  <c r="D80" i="29"/>
  <c r="H155" i="29"/>
  <c r="H153" i="29"/>
  <c r="H160" i="29"/>
  <c r="H159" i="29"/>
  <c r="H139" i="29"/>
  <c r="H125" i="29"/>
  <c r="H164" i="29"/>
  <c r="H163" i="29"/>
  <c r="H162" i="29"/>
  <c r="H158" i="29"/>
  <c r="H157" i="29"/>
  <c r="H156" i="29"/>
  <c r="H154" i="29"/>
  <c r="H152" i="29"/>
  <c r="H151" i="29"/>
  <c r="H150" i="29"/>
  <c r="H149" i="29"/>
  <c r="H148" i="29"/>
  <c r="H147" i="29"/>
  <c r="H146" i="29"/>
  <c r="H144" i="29"/>
  <c r="H143" i="29"/>
  <c r="H140" i="29"/>
  <c r="H138" i="29"/>
  <c r="H137" i="29"/>
  <c r="H136" i="29"/>
  <c r="H135" i="29"/>
  <c r="H134" i="29"/>
  <c r="H133" i="29"/>
  <c r="H132" i="29"/>
  <c r="H131" i="29"/>
  <c r="H130" i="29"/>
  <c r="H129" i="29"/>
  <c r="H128" i="29"/>
  <c r="H127" i="29"/>
  <c r="H126" i="29"/>
  <c r="H123" i="29"/>
  <c r="H99" i="29"/>
  <c r="H78" i="29"/>
  <c r="H122" i="29"/>
  <c r="H106" i="29"/>
  <c r="H105" i="29"/>
  <c r="H104" i="29"/>
  <c r="H103" i="29"/>
  <c r="H102" i="29"/>
  <c r="H101" i="29"/>
  <c r="H100" i="29"/>
  <c r="H97" i="29"/>
  <c r="H95" i="29"/>
  <c r="H94" i="29"/>
  <c r="H93" i="29"/>
  <c r="H92" i="29"/>
  <c r="H91" i="29"/>
  <c r="H90" i="29"/>
  <c r="H89" i="29"/>
  <c r="H88" i="29"/>
  <c r="H87" i="29"/>
  <c r="H86" i="29"/>
  <c r="H85" i="29"/>
  <c r="H84" i="29"/>
  <c r="H83" i="29"/>
  <c r="H82" i="29"/>
  <c r="H81" i="29"/>
  <c r="H80" i="29"/>
  <c r="H79" i="29"/>
  <c r="H121" i="29"/>
  <c r="H120" i="29"/>
  <c r="H119" i="29"/>
  <c r="H118" i="29"/>
  <c r="H117" i="29"/>
  <c r="H116" i="29"/>
  <c r="H115" i="29"/>
  <c r="H114" i="29"/>
  <c r="H113" i="29"/>
  <c r="H112" i="29"/>
  <c r="H111" i="29"/>
  <c r="H110" i="29"/>
  <c r="H109" i="29"/>
  <c r="H108" i="29"/>
  <c r="H107" i="29"/>
  <c r="H124" i="29"/>
  <c r="H98" i="29"/>
  <c r="H96" i="29"/>
  <c r="L164" i="29"/>
  <c r="L163" i="29"/>
  <c r="L162" i="29"/>
  <c r="L158" i="29"/>
  <c r="L157" i="29"/>
  <c r="L156" i="29"/>
  <c r="L154" i="29"/>
  <c r="L152" i="29"/>
  <c r="L151" i="29"/>
  <c r="L150" i="29"/>
  <c r="L149" i="29"/>
  <c r="L148" i="29"/>
  <c r="L147" i="29"/>
  <c r="L146" i="29"/>
  <c r="L144" i="29"/>
  <c r="L143" i="29"/>
  <c r="L140" i="29"/>
  <c r="L138" i="29"/>
  <c r="L137" i="29"/>
  <c r="L136" i="29"/>
  <c r="L135" i="29"/>
  <c r="L134" i="29"/>
  <c r="L133" i="29"/>
  <c r="L132" i="29"/>
  <c r="L131" i="29"/>
  <c r="L130" i="29"/>
  <c r="L129" i="29"/>
  <c r="L160" i="29"/>
  <c r="L159" i="29"/>
  <c r="L139" i="29"/>
  <c r="L125" i="29"/>
  <c r="L155" i="29"/>
  <c r="L153" i="29"/>
  <c r="L124" i="29"/>
  <c r="L99" i="29"/>
  <c r="L78" i="29"/>
  <c r="L123" i="29"/>
  <c r="L98" i="29"/>
  <c r="L96" i="29"/>
  <c r="L122" i="29"/>
  <c r="L128" i="29"/>
  <c r="L127" i="29"/>
  <c r="L126" i="29"/>
  <c r="L121" i="29"/>
  <c r="L120" i="29"/>
  <c r="L119" i="29"/>
  <c r="L118" i="29"/>
  <c r="L117" i="29"/>
  <c r="L116" i="29"/>
  <c r="L115" i="29"/>
  <c r="L114" i="29"/>
  <c r="L113" i="29"/>
  <c r="L112" i="29"/>
  <c r="L111" i="29"/>
  <c r="L110" i="29"/>
  <c r="L109" i="29"/>
  <c r="L108" i="29"/>
  <c r="L107" i="29"/>
  <c r="L106" i="29"/>
  <c r="L105" i="29"/>
  <c r="L104" i="29"/>
  <c r="L103" i="29"/>
  <c r="L102" i="29"/>
  <c r="L101" i="29"/>
  <c r="L100" i="29"/>
  <c r="L97" i="29"/>
  <c r="L95" i="29"/>
  <c r="L94" i="29"/>
  <c r="L93" i="29"/>
  <c r="L92" i="29"/>
  <c r="L91" i="29"/>
  <c r="L90" i="29"/>
  <c r="L89" i="29"/>
  <c r="L88" i="29"/>
  <c r="L87" i="29"/>
  <c r="L86" i="29"/>
  <c r="L85" i="29"/>
  <c r="L84" i="29"/>
  <c r="L83" i="29"/>
  <c r="L82" i="29"/>
  <c r="L81" i="29"/>
  <c r="L80" i="29"/>
  <c r="L79" i="29"/>
  <c r="P155" i="29"/>
  <c r="P153" i="29"/>
  <c r="P160" i="29"/>
  <c r="P159" i="29"/>
  <c r="P139" i="29"/>
  <c r="P125" i="29"/>
  <c r="P164" i="29"/>
  <c r="P163" i="29"/>
  <c r="P162" i="29"/>
  <c r="P158" i="29"/>
  <c r="P157" i="29"/>
  <c r="P156" i="29"/>
  <c r="P154" i="29"/>
  <c r="P152" i="29"/>
  <c r="P151" i="29"/>
  <c r="P150" i="29"/>
  <c r="P149" i="29"/>
  <c r="P148" i="29"/>
  <c r="P147" i="29"/>
  <c r="P146" i="29"/>
  <c r="P144" i="29"/>
  <c r="P143" i="29"/>
  <c r="P140" i="29"/>
  <c r="P138" i="29"/>
  <c r="P137" i="29"/>
  <c r="P136" i="29"/>
  <c r="P135" i="29"/>
  <c r="P134" i="29"/>
  <c r="P133" i="29"/>
  <c r="P132" i="29"/>
  <c r="P131" i="29"/>
  <c r="P130" i="29"/>
  <c r="P129" i="29"/>
  <c r="P128" i="29"/>
  <c r="P127" i="29"/>
  <c r="P126" i="29"/>
  <c r="P121" i="29"/>
  <c r="P120" i="29"/>
  <c r="P119" i="29"/>
  <c r="P118" i="29"/>
  <c r="P117" i="29"/>
  <c r="P116" i="29"/>
  <c r="P115" i="29"/>
  <c r="P114" i="29"/>
  <c r="P113" i="29"/>
  <c r="P112" i="29"/>
  <c r="P111" i="29"/>
  <c r="P110" i="29"/>
  <c r="P109" i="29"/>
  <c r="P108" i="29"/>
  <c r="P107" i="29"/>
  <c r="P99" i="29"/>
  <c r="P78" i="29"/>
  <c r="P124" i="29"/>
  <c r="P106" i="29"/>
  <c r="P105" i="29"/>
  <c r="P104" i="29"/>
  <c r="P103" i="29"/>
  <c r="P102" i="29"/>
  <c r="P101" i="29"/>
  <c r="P100" i="29"/>
  <c r="P97" i="29"/>
  <c r="P95" i="29"/>
  <c r="P94" i="29"/>
  <c r="P93" i="29"/>
  <c r="P92" i="29"/>
  <c r="P91" i="29"/>
  <c r="P90" i="29"/>
  <c r="P89" i="29"/>
  <c r="P88" i="29"/>
  <c r="P87" i="29"/>
  <c r="P86" i="29"/>
  <c r="P85" i="29"/>
  <c r="P84" i="29"/>
  <c r="P83" i="29"/>
  <c r="P82" i="29"/>
  <c r="P81" i="29"/>
  <c r="P80" i="29"/>
  <c r="P79" i="29"/>
  <c r="P123" i="29"/>
  <c r="P122" i="29"/>
  <c r="P98" i="29"/>
  <c r="P96" i="29"/>
  <c r="T164" i="29"/>
  <c r="T163" i="29"/>
  <c r="T162" i="29"/>
  <c r="T158" i="29"/>
  <c r="T157" i="29"/>
  <c r="T156" i="29"/>
  <c r="T154" i="29"/>
  <c r="T152" i="29"/>
  <c r="T151" i="29"/>
  <c r="T150" i="29"/>
  <c r="T149" i="29"/>
  <c r="T148" i="29"/>
  <c r="T147" i="29"/>
  <c r="T146" i="29"/>
  <c r="T144" i="29"/>
  <c r="T143" i="29"/>
  <c r="T140" i="29"/>
  <c r="T138" i="29"/>
  <c r="T137" i="29"/>
  <c r="T136" i="29"/>
  <c r="T135" i="29"/>
  <c r="T134" i="29"/>
  <c r="T133" i="29"/>
  <c r="T132" i="29"/>
  <c r="T131" i="29"/>
  <c r="T130" i="29"/>
  <c r="T129" i="29"/>
  <c r="T160" i="29"/>
  <c r="T159" i="29"/>
  <c r="T139" i="29"/>
  <c r="T125" i="29"/>
  <c r="T155" i="29"/>
  <c r="T153" i="29"/>
  <c r="T128" i="29"/>
  <c r="T127" i="29"/>
  <c r="T126" i="29"/>
  <c r="T122" i="29"/>
  <c r="T99" i="29"/>
  <c r="T78" i="29"/>
  <c r="T121" i="29"/>
  <c r="T120" i="29"/>
  <c r="T119" i="29"/>
  <c r="T118" i="29"/>
  <c r="T117" i="29"/>
  <c r="T116" i="29"/>
  <c r="T115" i="29"/>
  <c r="T114" i="29"/>
  <c r="T113" i="29"/>
  <c r="T112" i="29"/>
  <c r="T111" i="29"/>
  <c r="T110" i="29"/>
  <c r="T109" i="29"/>
  <c r="T108" i="29"/>
  <c r="T107" i="29"/>
  <c r="T98" i="29"/>
  <c r="T96" i="29"/>
  <c r="T124" i="29"/>
  <c r="T123" i="29"/>
  <c r="T106" i="29"/>
  <c r="T105" i="29"/>
  <c r="T104" i="29"/>
  <c r="T103" i="29"/>
  <c r="T102" i="29"/>
  <c r="T101" i="29"/>
  <c r="T100" i="29"/>
  <c r="T97" i="29"/>
  <c r="T95" i="29"/>
  <c r="T94" i="29"/>
  <c r="T93" i="29"/>
  <c r="T92" i="29"/>
  <c r="T91" i="29"/>
  <c r="T90" i="29"/>
  <c r="T89" i="29"/>
  <c r="T88" i="29"/>
  <c r="T87" i="29"/>
  <c r="T86" i="29"/>
  <c r="T85" i="29"/>
  <c r="T84" i="29"/>
  <c r="T83" i="29"/>
  <c r="T82" i="29"/>
  <c r="T81" i="29"/>
  <c r="T80" i="29"/>
  <c r="T79" i="29"/>
  <c r="X155" i="29"/>
  <c r="X153" i="29"/>
  <c r="X160" i="29"/>
  <c r="X159" i="29"/>
  <c r="X139" i="29"/>
  <c r="X125" i="29"/>
  <c r="X164" i="29"/>
  <c r="X163" i="29"/>
  <c r="X162" i="29"/>
  <c r="X158" i="29"/>
  <c r="X157" i="29"/>
  <c r="X156" i="29"/>
  <c r="X154" i="29"/>
  <c r="X152" i="29"/>
  <c r="X151" i="29"/>
  <c r="X150" i="29"/>
  <c r="X149" i="29"/>
  <c r="X148" i="29"/>
  <c r="X147" i="29"/>
  <c r="X146" i="29"/>
  <c r="X144" i="29"/>
  <c r="X143" i="29"/>
  <c r="X140" i="29"/>
  <c r="X138" i="29"/>
  <c r="X137" i="29"/>
  <c r="X136" i="29"/>
  <c r="X135" i="29"/>
  <c r="X134" i="29"/>
  <c r="X133" i="29"/>
  <c r="X132" i="29"/>
  <c r="X131" i="29"/>
  <c r="X130" i="29"/>
  <c r="X129" i="29"/>
  <c r="X128" i="29"/>
  <c r="X127" i="29"/>
  <c r="X126" i="29"/>
  <c r="X123" i="29"/>
  <c r="X99" i="29"/>
  <c r="X78" i="29"/>
  <c r="X122" i="29"/>
  <c r="X106" i="29"/>
  <c r="X105" i="29"/>
  <c r="X104" i="29"/>
  <c r="X103" i="29"/>
  <c r="X102" i="29"/>
  <c r="X101" i="29"/>
  <c r="X100" i="29"/>
  <c r="X97" i="29"/>
  <c r="X95" i="29"/>
  <c r="X94" i="29"/>
  <c r="X93" i="29"/>
  <c r="X92" i="29"/>
  <c r="X91" i="29"/>
  <c r="X90" i="29"/>
  <c r="X89" i="29"/>
  <c r="X88" i="29"/>
  <c r="X87" i="29"/>
  <c r="X86" i="29"/>
  <c r="X85" i="29"/>
  <c r="X84" i="29"/>
  <c r="X83" i="29"/>
  <c r="X82" i="29"/>
  <c r="X81" i="29"/>
  <c r="X80" i="29"/>
  <c r="X79" i="29"/>
  <c r="X121" i="29"/>
  <c r="X120" i="29"/>
  <c r="X119" i="29"/>
  <c r="X118" i="29"/>
  <c r="X117" i="29"/>
  <c r="X116" i="29"/>
  <c r="X115" i="29"/>
  <c r="X114" i="29"/>
  <c r="X113" i="29"/>
  <c r="X112" i="29"/>
  <c r="X111" i="29"/>
  <c r="X110" i="29"/>
  <c r="X109" i="29"/>
  <c r="X108" i="29"/>
  <c r="X107" i="29"/>
  <c r="X124" i="29"/>
  <c r="X98" i="29"/>
  <c r="X96" i="29"/>
  <c r="AA10" i="29"/>
  <c r="AB10" i="29" s="1"/>
  <c r="D11" i="29"/>
  <c r="L11" i="29"/>
  <c r="T11" i="29"/>
  <c r="C14" i="29"/>
  <c r="G14" i="29"/>
  <c r="G36" i="29" s="1"/>
  <c r="H36" i="29" s="1"/>
  <c r="K14" i="29"/>
  <c r="K36" i="29" s="1"/>
  <c r="O14" i="29"/>
  <c r="O36" i="29" s="1"/>
  <c r="P36" i="29" s="1"/>
  <c r="S14" i="29"/>
  <c r="S36" i="29" s="1"/>
  <c r="T36" i="29" s="1"/>
  <c r="W14" i="29"/>
  <c r="W36" i="29" s="1"/>
  <c r="X36" i="29" s="1"/>
  <c r="D15" i="29"/>
  <c r="L15" i="29"/>
  <c r="T15" i="29"/>
  <c r="D16" i="29"/>
  <c r="L16" i="29"/>
  <c r="T16" i="29"/>
  <c r="D17" i="29"/>
  <c r="L17" i="29"/>
  <c r="T17" i="29"/>
  <c r="D18" i="29"/>
  <c r="L18" i="29"/>
  <c r="T18" i="29"/>
  <c r="D19" i="29"/>
  <c r="L19" i="29"/>
  <c r="T19" i="29"/>
  <c r="AA20" i="29"/>
  <c r="AC20" i="29" s="1"/>
  <c r="D21" i="29"/>
  <c r="L21" i="29"/>
  <c r="T21" i="29"/>
  <c r="D22" i="29"/>
  <c r="L22" i="29"/>
  <c r="T22" i="29"/>
  <c r="D23" i="29"/>
  <c r="L23" i="29"/>
  <c r="T23" i="29"/>
  <c r="D24" i="29"/>
  <c r="L24" i="29"/>
  <c r="T24" i="29"/>
  <c r="D25" i="29"/>
  <c r="L25" i="29"/>
  <c r="T25" i="29"/>
  <c r="D26" i="29"/>
  <c r="L26" i="29"/>
  <c r="T26" i="29"/>
  <c r="D27" i="29"/>
  <c r="L27" i="29"/>
  <c r="T27" i="29"/>
  <c r="D28" i="29"/>
  <c r="L28" i="29"/>
  <c r="T28" i="29"/>
  <c r="D29" i="29"/>
  <c r="L29" i="29"/>
  <c r="T29" i="29"/>
  <c r="D30" i="29"/>
  <c r="L30" i="29"/>
  <c r="T30" i="29"/>
  <c r="D31" i="29"/>
  <c r="L31" i="29"/>
  <c r="T31" i="29"/>
  <c r="D32" i="29"/>
  <c r="L32" i="29"/>
  <c r="T32" i="29"/>
  <c r="D33" i="29"/>
  <c r="L33" i="29"/>
  <c r="T33" i="29"/>
  <c r="D37" i="29"/>
  <c r="L37" i="29"/>
  <c r="T37" i="29"/>
  <c r="D38" i="29"/>
  <c r="L38" i="29"/>
  <c r="T38" i="29"/>
  <c r="D39" i="29"/>
  <c r="L39" i="29"/>
  <c r="T39" i="29"/>
  <c r="AA160" i="29"/>
  <c r="AC160" i="29" s="1"/>
  <c r="AA40" i="29"/>
  <c r="AC40" i="29" s="1"/>
  <c r="D41" i="29"/>
  <c r="L41" i="29"/>
  <c r="T41" i="29"/>
  <c r="D42" i="29"/>
  <c r="L42" i="29"/>
  <c r="T42" i="29"/>
  <c r="D43" i="29"/>
  <c r="L43" i="29"/>
  <c r="T43" i="29"/>
  <c r="D44" i="29"/>
  <c r="L44" i="29"/>
  <c r="T44" i="29"/>
  <c r="D45" i="29"/>
  <c r="L45" i="29"/>
  <c r="T45" i="29"/>
  <c r="D46" i="29"/>
  <c r="L46" i="29"/>
  <c r="T46" i="29"/>
  <c r="D47" i="29"/>
  <c r="L47" i="29"/>
  <c r="T47" i="29"/>
  <c r="D48" i="29"/>
  <c r="L48" i="29"/>
  <c r="T48" i="29"/>
  <c r="D49" i="29"/>
  <c r="L49" i="29"/>
  <c r="T49" i="29"/>
  <c r="D50" i="29"/>
  <c r="L50" i="29"/>
  <c r="T50" i="29"/>
  <c r="D51" i="29"/>
  <c r="L51" i="29"/>
  <c r="T51" i="29"/>
  <c r="D52" i="29"/>
  <c r="L52" i="29"/>
  <c r="T52" i="29"/>
  <c r="D53" i="29"/>
  <c r="T53" i="29"/>
  <c r="D54" i="29"/>
  <c r="T54" i="29"/>
  <c r="D55" i="29"/>
  <c r="T55" i="29"/>
  <c r="D56" i="29"/>
  <c r="T56" i="29"/>
  <c r="D57" i="29"/>
  <c r="T57" i="29"/>
  <c r="D58" i="29"/>
  <c r="T58" i="29"/>
  <c r="D59" i="29"/>
  <c r="T59" i="29"/>
  <c r="D60" i="29"/>
  <c r="T60" i="29"/>
  <c r="D61" i="29"/>
  <c r="T61" i="29"/>
  <c r="D62" i="29"/>
  <c r="T62" i="29"/>
  <c r="D63" i="29"/>
  <c r="T63" i="29"/>
  <c r="D64" i="29"/>
  <c r="T64" i="29"/>
  <c r="D65" i="29"/>
  <c r="T65" i="29"/>
  <c r="D66" i="29"/>
  <c r="T66" i="29"/>
  <c r="D67" i="29"/>
  <c r="T67" i="29"/>
  <c r="D68" i="29"/>
  <c r="T68" i="29"/>
  <c r="D69" i="29"/>
  <c r="T69" i="29"/>
  <c r="D70" i="29"/>
  <c r="T70" i="29"/>
  <c r="D71" i="29"/>
  <c r="T71" i="29"/>
  <c r="D72" i="29"/>
  <c r="T72" i="29"/>
  <c r="D73" i="29"/>
  <c r="T73" i="29"/>
  <c r="D74" i="29"/>
  <c r="T74" i="29"/>
  <c r="H75" i="29"/>
  <c r="X75" i="29"/>
  <c r="L76" i="29"/>
  <c r="P77" i="29"/>
  <c r="F10" i="29"/>
  <c r="J10" i="29"/>
  <c r="N10" i="29"/>
  <c r="R10" i="29"/>
  <c r="V10" i="29"/>
  <c r="Z10" i="29"/>
  <c r="J11" i="29"/>
  <c r="R11" i="29"/>
  <c r="Z11" i="29"/>
  <c r="F13" i="29"/>
  <c r="J13" i="29"/>
  <c r="N13" i="29"/>
  <c r="R13" i="29"/>
  <c r="V13" i="29"/>
  <c r="Z13" i="29"/>
  <c r="F14" i="29"/>
  <c r="J14" i="29"/>
  <c r="N14" i="29"/>
  <c r="R14" i="29"/>
  <c r="V14" i="29"/>
  <c r="Z14" i="29"/>
  <c r="J15" i="29"/>
  <c r="R15" i="29"/>
  <c r="Z15" i="29"/>
  <c r="J16" i="29"/>
  <c r="R16" i="29"/>
  <c r="Z16" i="29"/>
  <c r="J17" i="29"/>
  <c r="R17" i="29"/>
  <c r="Z17" i="29"/>
  <c r="J18" i="29"/>
  <c r="R18" i="29"/>
  <c r="Z18" i="29"/>
  <c r="J19" i="29"/>
  <c r="R19" i="29"/>
  <c r="Z19" i="29"/>
  <c r="F20" i="29"/>
  <c r="J20" i="29"/>
  <c r="N20" i="29"/>
  <c r="R20" i="29"/>
  <c r="V20" i="29"/>
  <c r="Z20" i="29"/>
  <c r="J21" i="29"/>
  <c r="R21" i="29"/>
  <c r="Z21" i="29"/>
  <c r="J22" i="29"/>
  <c r="R22" i="29"/>
  <c r="Z22" i="29"/>
  <c r="J23" i="29"/>
  <c r="R23" i="29"/>
  <c r="Z23" i="29"/>
  <c r="J24" i="29"/>
  <c r="R24" i="29"/>
  <c r="Z24" i="29"/>
  <c r="J25" i="29"/>
  <c r="R25" i="29"/>
  <c r="Z25" i="29"/>
  <c r="J26" i="29"/>
  <c r="R26" i="29"/>
  <c r="Z26" i="29"/>
  <c r="J27" i="29"/>
  <c r="R27" i="29"/>
  <c r="Z27" i="29"/>
  <c r="J28" i="29"/>
  <c r="R28" i="29"/>
  <c r="Z28" i="29"/>
  <c r="J29" i="29"/>
  <c r="R29" i="29"/>
  <c r="Z29" i="29"/>
  <c r="J30" i="29"/>
  <c r="R30" i="29"/>
  <c r="Z30" i="29"/>
  <c r="J31" i="29"/>
  <c r="R31" i="29"/>
  <c r="Z31" i="29"/>
  <c r="J32" i="29"/>
  <c r="R32" i="29"/>
  <c r="Z32" i="29"/>
  <c r="J33" i="29"/>
  <c r="R33" i="29"/>
  <c r="Z33" i="29"/>
  <c r="F34" i="29"/>
  <c r="J34" i="29"/>
  <c r="N34" i="29"/>
  <c r="R34" i="29"/>
  <c r="V34" i="29"/>
  <c r="Z34" i="29"/>
  <c r="F35" i="29"/>
  <c r="J35" i="29"/>
  <c r="N35" i="29"/>
  <c r="R35" i="29"/>
  <c r="V35" i="29"/>
  <c r="Z35" i="29"/>
  <c r="F36" i="29"/>
  <c r="J36" i="29"/>
  <c r="Z36" i="29"/>
  <c r="J37" i="29"/>
  <c r="R37" i="29"/>
  <c r="Z37" i="29"/>
  <c r="J38" i="29"/>
  <c r="R38" i="29"/>
  <c r="Z38" i="29"/>
  <c r="J39" i="29"/>
  <c r="R39" i="29"/>
  <c r="Z39" i="29"/>
  <c r="F40" i="29"/>
  <c r="J40" i="29"/>
  <c r="N40" i="29"/>
  <c r="R40" i="29"/>
  <c r="V40" i="29"/>
  <c r="Z40" i="29"/>
  <c r="J41" i="29"/>
  <c r="R41" i="29"/>
  <c r="Z41" i="29"/>
  <c r="J42" i="29"/>
  <c r="R42" i="29"/>
  <c r="Z42" i="29"/>
  <c r="J43" i="29"/>
  <c r="R43" i="29"/>
  <c r="Z43" i="29"/>
  <c r="J44" i="29"/>
  <c r="R44" i="29"/>
  <c r="Z44" i="29"/>
  <c r="J45" i="29"/>
  <c r="R45" i="29"/>
  <c r="Z45" i="29"/>
  <c r="J46" i="29"/>
  <c r="R46" i="29"/>
  <c r="Z46" i="29"/>
  <c r="J47" i="29"/>
  <c r="R47" i="29"/>
  <c r="Z47" i="29"/>
  <c r="J48" i="29"/>
  <c r="R48" i="29"/>
  <c r="Z48" i="29"/>
  <c r="J49" i="29"/>
  <c r="R49" i="29"/>
  <c r="Z49" i="29"/>
  <c r="J50" i="29"/>
  <c r="R50" i="29"/>
  <c r="Z50" i="29"/>
  <c r="J51" i="29"/>
  <c r="R51" i="29"/>
  <c r="Z51" i="29"/>
  <c r="J52" i="29"/>
  <c r="R52" i="29"/>
  <c r="Z52" i="29"/>
  <c r="P53" i="29"/>
  <c r="P54" i="29"/>
  <c r="P55" i="29"/>
  <c r="P56" i="29"/>
  <c r="P57" i="29"/>
  <c r="P58" i="29"/>
  <c r="P59" i="29"/>
  <c r="P60" i="29"/>
  <c r="P61" i="29"/>
  <c r="P62" i="29"/>
  <c r="P63" i="29"/>
  <c r="P64" i="29"/>
  <c r="P65" i="29"/>
  <c r="P66" i="29"/>
  <c r="P67" i="29"/>
  <c r="P68" i="29"/>
  <c r="P69" i="29"/>
  <c r="P70" i="29"/>
  <c r="P71" i="29"/>
  <c r="P72" i="29"/>
  <c r="P73" i="29"/>
  <c r="P74" i="29"/>
  <c r="D75" i="29"/>
  <c r="T75" i="29"/>
  <c r="H76" i="29"/>
  <c r="X76" i="29"/>
  <c r="L77" i="29"/>
  <c r="AA35" i="28"/>
  <c r="AC35" i="28" s="1"/>
  <c r="AD9" i="28"/>
  <c r="AD8" i="28"/>
  <c r="AD7" i="28"/>
  <c r="AD6" i="28"/>
  <c r="AD5" i="28"/>
  <c r="AD4" i="28"/>
  <c r="AD3" i="28"/>
  <c r="AB3" i="28"/>
  <c r="AB4" i="28"/>
  <c r="AB5" i="28"/>
  <c r="AB6" i="28"/>
  <c r="AB7" i="28"/>
  <c r="AB8" i="28"/>
  <c r="AB9" i="28"/>
  <c r="D10" i="28"/>
  <c r="H10" i="28"/>
  <c r="L10" i="28"/>
  <c r="P10" i="28"/>
  <c r="T10" i="28"/>
  <c r="X10" i="28"/>
  <c r="F11" i="28"/>
  <c r="N11" i="28"/>
  <c r="V11" i="28"/>
  <c r="D13" i="28"/>
  <c r="H13" i="28"/>
  <c r="L13" i="28"/>
  <c r="P13" i="28"/>
  <c r="T13" i="28"/>
  <c r="X13" i="28"/>
  <c r="F15" i="28"/>
  <c r="N15" i="28"/>
  <c r="V15" i="28"/>
  <c r="F16" i="28"/>
  <c r="N16" i="28"/>
  <c r="V16" i="28"/>
  <c r="F17" i="28"/>
  <c r="N17" i="28"/>
  <c r="V17" i="28"/>
  <c r="F18" i="28"/>
  <c r="N18" i="28"/>
  <c r="V18" i="28"/>
  <c r="F19" i="28"/>
  <c r="N19" i="28"/>
  <c r="V19" i="28"/>
  <c r="D20" i="28"/>
  <c r="H20" i="28"/>
  <c r="L20" i="28"/>
  <c r="P20" i="28"/>
  <c r="T20" i="28"/>
  <c r="X20" i="28"/>
  <c r="F21" i="28"/>
  <c r="N21" i="28"/>
  <c r="V21" i="28"/>
  <c r="F22" i="28"/>
  <c r="N22" i="28"/>
  <c r="V22" i="28"/>
  <c r="F23" i="28"/>
  <c r="N23" i="28"/>
  <c r="V23" i="28"/>
  <c r="F24" i="28"/>
  <c r="N24" i="28"/>
  <c r="V24" i="28"/>
  <c r="F25" i="28"/>
  <c r="N25" i="28"/>
  <c r="V25" i="28"/>
  <c r="F26" i="28"/>
  <c r="N26" i="28"/>
  <c r="V26" i="28"/>
  <c r="F27" i="28"/>
  <c r="N27" i="28"/>
  <c r="V27" i="28"/>
  <c r="F28" i="28"/>
  <c r="N28" i="28"/>
  <c r="V28" i="28"/>
  <c r="F29" i="28"/>
  <c r="N29" i="28"/>
  <c r="V29" i="28"/>
  <c r="F30" i="28"/>
  <c r="N30" i="28"/>
  <c r="V30" i="28"/>
  <c r="F31" i="28"/>
  <c r="N31" i="28"/>
  <c r="V31" i="28"/>
  <c r="F32" i="28"/>
  <c r="N32" i="28"/>
  <c r="V32" i="28"/>
  <c r="F33" i="28"/>
  <c r="N33" i="28"/>
  <c r="V33" i="28"/>
  <c r="D34" i="28"/>
  <c r="H34" i="28"/>
  <c r="L34" i="28"/>
  <c r="P34" i="28"/>
  <c r="T34" i="28"/>
  <c r="X34" i="28"/>
  <c r="D35" i="28"/>
  <c r="H35" i="28"/>
  <c r="L35" i="28"/>
  <c r="P35" i="28"/>
  <c r="T35" i="28"/>
  <c r="X35" i="28"/>
  <c r="F37" i="28"/>
  <c r="N37" i="28"/>
  <c r="V37" i="28"/>
  <c r="F38" i="28"/>
  <c r="N38" i="28"/>
  <c r="V38" i="28"/>
  <c r="F39" i="28"/>
  <c r="N39" i="28"/>
  <c r="V39" i="28"/>
  <c r="H40" i="28"/>
  <c r="L40" i="28"/>
  <c r="X40" i="28"/>
  <c r="F41" i="28"/>
  <c r="N41" i="28"/>
  <c r="V41" i="28"/>
  <c r="F42" i="28"/>
  <c r="N42" i="28"/>
  <c r="V42" i="28"/>
  <c r="F43" i="28"/>
  <c r="N43" i="28"/>
  <c r="V43" i="28"/>
  <c r="F44" i="28"/>
  <c r="N44" i="28"/>
  <c r="V44" i="28"/>
  <c r="F45" i="28"/>
  <c r="N45" i="28"/>
  <c r="V45" i="28"/>
  <c r="F46" i="28"/>
  <c r="N46" i="28"/>
  <c r="V46" i="28"/>
  <c r="F47" i="28"/>
  <c r="N47" i="28"/>
  <c r="V47" i="28"/>
  <c r="F48" i="28"/>
  <c r="N48" i="28"/>
  <c r="V48" i="28"/>
  <c r="F49" i="28"/>
  <c r="N49" i="28"/>
  <c r="V49" i="28"/>
  <c r="F50" i="28"/>
  <c r="N50" i="28"/>
  <c r="V50" i="28"/>
  <c r="F51" i="28"/>
  <c r="N51" i="28"/>
  <c r="V51" i="28"/>
  <c r="F52" i="28"/>
  <c r="N52" i="28"/>
  <c r="V52" i="28"/>
  <c r="F53" i="28"/>
  <c r="N53" i="28"/>
  <c r="V53" i="28"/>
  <c r="F54" i="28"/>
  <c r="N54" i="28"/>
  <c r="V54" i="28"/>
  <c r="F55" i="28"/>
  <c r="N55" i="28"/>
  <c r="X55" i="28"/>
  <c r="H56" i="28"/>
  <c r="X56" i="28"/>
  <c r="H57" i="28"/>
  <c r="X57" i="28"/>
  <c r="H58" i="28"/>
  <c r="X58" i="28"/>
  <c r="H59" i="28"/>
  <c r="X59" i="28"/>
  <c r="H60" i="28"/>
  <c r="X60" i="28"/>
  <c r="H61" i="28"/>
  <c r="X61" i="28"/>
  <c r="H62" i="28"/>
  <c r="X62" i="28"/>
  <c r="H63" i="28"/>
  <c r="X63" i="28"/>
  <c r="L65" i="28"/>
  <c r="L66" i="28"/>
  <c r="L67" i="28"/>
  <c r="D164" i="28"/>
  <c r="D163" i="28"/>
  <c r="D162" i="28"/>
  <c r="D158" i="28"/>
  <c r="D157" i="28"/>
  <c r="D156" i="28"/>
  <c r="D154" i="28"/>
  <c r="D152" i="28"/>
  <c r="D151" i="28"/>
  <c r="D150" i="28"/>
  <c r="D149" i="28"/>
  <c r="D148" i="28"/>
  <c r="D147" i="28"/>
  <c r="D146" i="28"/>
  <c r="D144" i="28"/>
  <c r="D143" i="28"/>
  <c r="D140" i="28"/>
  <c r="D160" i="28"/>
  <c r="D159" i="28"/>
  <c r="D139" i="28"/>
  <c r="D125" i="28"/>
  <c r="D155" i="28"/>
  <c r="D153" i="28"/>
  <c r="D124" i="28"/>
  <c r="D138" i="28"/>
  <c r="D137" i="28"/>
  <c r="D136" i="28"/>
  <c r="D135" i="28"/>
  <c r="D134" i="28"/>
  <c r="D133" i="28"/>
  <c r="D132" i="28"/>
  <c r="D131" i="28"/>
  <c r="D130" i="28"/>
  <c r="D129" i="28"/>
  <c r="D128" i="28"/>
  <c r="D127" i="28"/>
  <c r="D126" i="28"/>
  <c r="D123" i="28"/>
  <c r="D106" i="28"/>
  <c r="D105" i="28"/>
  <c r="D104" i="28"/>
  <c r="D103" i="28"/>
  <c r="D102" i="28"/>
  <c r="D101" i="28"/>
  <c r="D100" i="28"/>
  <c r="D97" i="28"/>
  <c r="D95" i="28"/>
  <c r="D94" i="28"/>
  <c r="D93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80" i="28"/>
  <c r="D79" i="28"/>
  <c r="D76" i="28"/>
  <c r="D74" i="28"/>
  <c r="D73" i="28"/>
  <c r="D72" i="28"/>
  <c r="D71" i="28"/>
  <c r="D70" i="28"/>
  <c r="D69" i="28"/>
  <c r="D122" i="28"/>
  <c r="D99" i="28"/>
  <c r="D78" i="28"/>
  <c r="D121" i="28"/>
  <c r="D120" i="28"/>
  <c r="D119" i="28"/>
  <c r="D118" i="28"/>
  <c r="D117" i="28"/>
  <c r="D116" i="28"/>
  <c r="D115" i="28"/>
  <c r="D114" i="28"/>
  <c r="D113" i="28"/>
  <c r="D112" i="28"/>
  <c r="D111" i="28"/>
  <c r="D110" i="28"/>
  <c r="D109" i="28"/>
  <c r="D108" i="28"/>
  <c r="D107" i="28"/>
  <c r="D98" i="28"/>
  <c r="D96" i="28"/>
  <c r="D77" i="28"/>
  <c r="D75" i="28"/>
  <c r="H155" i="28"/>
  <c r="H153" i="28"/>
  <c r="H160" i="28"/>
  <c r="H159" i="28"/>
  <c r="H139" i="28"/>
  <c r="H125" i="28"/>
  <c r="H164" i="28"/>
  <c r="H163" i="28"/>
  <c r="H162" i="28"/>
  <c r="H158" i="28"/>
  <c r="H157" i="28"/>
  <c r="H156" i="28"/>
  <c r="H154" i="28"/>
  <c r="H152" i="28"/>
  <c r="H151" i="28"/>
  <c r="H150" i="28"/>
  <c r="H149" i="28"/>
  <c r="H148" i="28"/>
  <c r="H147" i="28"/>
  <c r="H146" i="28"/>
  <c r="H144" i="28"/>
  <c r="H143" i="28"/>
  <c r="H140" i="28"/>
  <c r="H121" i="28"/>
  <c r="H120" i="28"/>
  <c r="H119" i="28"/>
  <c r="H118" i="28"/>
  <c r="H117" i="28"/>
  <c r="H116" i="28"/>
  <c r="H115" i="28"/>
  <c r="H114" i="28"/>
  <c r="H113" i="28"/>
  <c r="H112" i="28"/>
  <c r="H111" i="28"/>
  <c r="H110" i="28"/>
  <c r="H109" i="28"/>
  <c r="H108" i="28"/>
  <c r="H107" i="28"/>
  <c r="H124" i="28"/>
  <c r="H98" i="28"/>
  <c r="H96" i="28"/>
  <c r="H77" i="28"/>
  <c r="H75" i="28"/>
  <c r="H138" i="28"/>
  <c r="H137" i="28"/>
  <c r="H136" i="28"/>
  <c r="H135" i="28"/>
  <c r="H134" i="28"/>
  <c r="H133" i="28"/>
  <c r="H132" i="28"/>
  <c r="H131" i="28"/>
  <c r="H130" i="28"/>
  <c r="H129" i="28"/>
  <c r="H128" i="28"/>
  <c r="H127" i="28"/>
  <c r="H126" i="28"/>
  <c r="H123" i="28"/>
  <c r="H99" i="28"/>
  <c r="H78" i="28"/>
  <c r="H122" i="28"/>
  <c r="H106" i="28"/>
  <c r="H105" i="28"/>
  <c r="H104" i="28"/>
  <c r="H103" i="28"/>
  <c r="H102" i="28"/>
  <c r="H101" i="28"/>
  <c r="H100" i="28"/>
  <c r="H97" i="28"/>
  <c r="H95" i="28"/>
  <c r="H94" i="28"/>
  <c r="H93" i="28"/>
  <c r="H92" i="28"/>
  <c r="H91" i="28"/>
  <c r="H90" i="28"/>
  <c r="H89" i="28"/>
  <c r="H88" i="28"/>
  <c r="H87" i="28"/>
  <c r="H86" i="28"/>
  <c r="H85" i="28"/>
  <c r="H84" i="28"/>
  <c r="H83" i="28"/>
  <c r="H82" i="28"/>
  <c r="H81" i="28"/>
  <c r="H80" i="28"/>
  <c r="H79" i="28"/>
  <c r="H76" i="28"/>
  <c r="H74" i="28"/>
  <c r="H73" i="28"/>
  <c r="H72" i="28"/>
  <c r="H71" i="28"/>
  <c r="H70" i="28"/>
  <c r="H69" i="28"/>
  <c r="H68" i="28"/>
  <c r="H67" i="28"/>
  <c r="H66" i="28"/>
  <c r="H65" i="28"/>
  <c r="L164" i="28"/>
  <c r="L163" i="28"/>
  <c r="L162" i="28"/>
  <c r="L158" i="28"/>
  <c r="L157" i="28"/>
  <c r="L156" i="28"/>
  <c r="L154" i="28"/>
  <c r="L152" i="28"/>
  <c r="L151" i="28"/>
  <c r="L150" i="28"/>
  <c r="L149" i="28"/>
  <c r="L148" i="28"/>
  <c r="L147" i="28"/>
  <c r="L146" i="28"/>
  <c r="L144" i="28"/>
  <c r="L143" i="28"/>
  <c r="L140" i="28"/>
  <c r="L160" i="28"/>
  <c r="L159" i="28"/>
  <c r="L139" i="28"/>
  <c r="L125" i="28"/>
  <c r="L155" i="28"/>
  <c r="L153" i="28"/>
  <c r="L122" i="28"/>
  <c r="L121" i="28"/>
  <c r="L120" i="28"/>
  <c r="L119" i="28"/>
  <c r="L118" i="28"/>
  <c r="L117" i="28"/>
  <c r="L116" i="28"/>
  <c r="L115" i="28"/>
  <c r="L114" i="28"/>
  <c r="L113" i="28"/>
  <c r="L112" i="28"/>
  <c r="L111" i="28"/>
  <c r="L110" i="28"/>
  <c r="L109" i="28"/>
  <c r="L108" i="28"/>
  <c r="L107" i="28"/>
  <c r="L106" i="28"/>
  <c r="L105" i="28"/>
  <c r="L104" i="28"/>
  <c r="L103" i="28"/>
  <c r="L102" i="28"/>
  <c r="L101" i="28"/>
  <c r="L100" i="28"/>
  <c r="L97" i="28"/>
  <c r="L95" i="28"/>
  <c r="L94" i="28"/>
  <c r="L93" i="28"/>
  <c r="L92" i="28"/>
  <c r="L91" i="28"/>
  <c r="L90" i="28"/>
  <c r="L89" i="28"/>
  <c r="L88" i="28"/>
  <c r="L87" i="28"/>
  <c r="L86" i="28"/>
  <c r="L85" i="28"/>
  <c r="L84" i="28"/>
  <c r="L83" i="28"/>
  <c r="L82" i="28"/>
  <c r="L81" i="28"/>
  <c r="L80" i="28"/>
  <c r="L79" i="28"/>
  <c r="L76" i="28"/>
  <c r="L74" i="28"/>
  <c r="L73" i="28"/>
  <c r="L72" i="28"/>
  <c r="L71" i="28"/>
  <c r="L70" i="28"/>
  <c r="L69" i="28"/>
  <c r="L124" i="28"/>
  <c r="L99" i="28"/>
  <c r="L78" i="28"/>
  <c r="L138" i="28"/>
  <c r="L137" i="28"/>
  <c r="L136" i="28"/>
  <c r="L135" i="28"/>
  <c r="L134" i="28"/>
  <c r="L133" i="28"/>
  <c r="L132" i="28"/>
  <c r="L131" i="28"/>
  <c r="L130" i="28"/>
  <c r="L129" i="28"/>
  <c r="L128" i="28"/>
  <c r="L127" i="28"/>
  <c r="L126" i="28"/>
  <c r="L123" i="28"/>
  <c r="L98" i="28"/>
  <c r="L96" i="28"/>
  <c r="L77" i="28"/>
  <c r="L75" i="28"/>
  <c r="P155" i="28"/>
  <c r="P153" i="28"/>
  <c r="P160" i="28"/>
  <c r="P159" i="28"/>
  <c r="P139" i="28"/>
  <c r="P125" i="28"/>
  <c r="P164" i="28"/>
  <c r="P163" i="28"/>
  <c r="P162" i="28"/>
  <c r="P158" i="28"/>
  <c r="P157" i="28"/>
  <c r="P156" i="28"/>
  <c r="P154" i="28"/>
  <c r="P152" i="28"/>
  <c r="P151" i="28"/>
  <c r="P150" i="28"/>
  <c r="P149" i="28"/>
  <c r="P148" i="28"/>
  <c r="P147" i="28"/>
  <c r="P146" i="28"/>
  <c r="P144" i="28"/>
  <c r="P143" i="28"/>
  <c r="P140" i="28"/>
  <c r="P138" i="28"/>
  <c r="P137" i="28"/>
  <c r="P136" i="28"/>
  <c r="P135" i="28"/>
  <c r="P134" i="28"/>
  <c r="P133" i="28"/>
  <c r="P132" i="28"/>
  <c r="P131" i="28"/>
  <c r="P130" i="28"/>
  <c r="P129" i="28"/>
  <c r="P128" i="28"/>
  <c r="P127" i="28"/>
  <c r="P126" i="28"/>
  <c r="P123" i="28"/>
  <c r="P122" i="28"/>
  <c r="P98" i="28"/>
  <c r="P96" i="28"/>
  <c r="P77" i="28"/>
  <c r="P75" i="28"/>
  <c r="P121" i="28"/>
  <c r="P120" i="28"/>
  <c r="P119" i="28"/>
  <c r="P118" i="28"/>
  <c r="P117" i="28"/>
  <c r="P116" i="28"/>
  <c r="P115" i="28"/>
  <c r="P114" i="28"/>
  <c r="P113" i="28"/>
  <c r="P112" i="28"/>
  <c r="P111" i="28"/>
  <c r="P110" i="28"/>
  <c r="P109" i="28"/>
  <c r="P108" i="28"/>
  <c r="P107" i="28"/>
  <c r="P99" i="28"/>
  <c r="P78" i="28"/>
  <c r="P124" i="28"/>
  <c r="P106" i="28"/>
  <c r="P105" i="28"/>
  <c r="P104" i="28"/>
  <c r="P103" i="28"/>
  <c r="P102" i="28"/>
  <c r="P101" i="28"/>
  <c r="P100" i="28"/>
  <c r="P97" i="28"/>
  <c r="P95" i="28"/>
  <c r="P94" i="28"/>
  <c r="P93" i="28"/>
  <c r="P92" i="28"/>
  <c r="P91" i="28"/>
  <c r="P90" i="28"/>
  <c r="P89" i="28"/>
  <c r="P88" i="28"/>
  <c r="P87" i="28"/>
  <c r="P86" i="28"/>
  <c r="P85" i="28"/>
  <c r="P84" i="28"/>
  <c r="P83" i="28"/>
  <c r="P82" i="28"/>
  <c r="P81" i="28"/>
  <c r="P80" i="28"/>
  <c r="P79" i="28"/>
  <c r="P76" i="28"/>
  <c r="P74" i="28"/>
  <c r="P73" i="28"/>
  <c r="P72" i="28"/>
  <c r="P71" i="28"/>
  <c r="P70" i="28"/>
  <c r="P69" i="28"/>
  <c r="P68" i="28"/>
  <c r="P67" i="28"/>
  <c r="P66" i="28"/>
  <c r="P65" i="28"/>
  <c r="T164" i="28"/>
  <c r="T163" i="28"/>
  <c r="T162" i="28"/>
  <c r="T158" i="28"/>
  <c r="T157" i="28"/>
  <c r="T156" i="28"/>
  <c r="T154" i="28"/>
  <c r="T152" i="28"/>
  <c r="T151" i="28"/>
  <c r="T150" i="28"/>
  <c r="T149" i="28"/>
  <c r="T148" i="28"/>
  <c r="T147" i="28"/>
  <c r="T146" i="28"/>
  <c r="T144" i="28"/>
  <c r="T143" i="28"/>
  <c r="T140" i="28"/>
  <c r="T160" i="28"/>
  <c r="T159" i="28"/>
  <c r="T139" i="28"/>
  <c r="T125" i="28"/>
  <c r="T155" i="28"/>
  <c r="T153" i="28"/>
  <c r="T124" i="28"/>
  <c r="T138" i="28"/>
  <c r="T137" i="28"/>
  <c r="T136" i="28"/>
  <c r="T135" i="28"/>
  <c r="T134" i="28"/>
  <c r="T133" i="28"/>
  <c r="T132" i="28"/>
  <c r="T131" i="28"/>
  <c r="T130" i="28"/>
  <c r="T129" i="28"/>
  <c r="T128" i="28"/>
  <c r="T127" i="28"/>
  <c r="T126" i="28"/>
  <c r="T123" i="28"/>
  <c r="T106" i="28"/>
  <c r="T105" i="28"/>
  <c r="T104" i="28"/>
  <c r="T103" i="28"/>
  <c r="T102" i="28"/>
  <c r="T101" i="28"/>
  <c r="T100" i="28"/>
  <c r="T97" i="28"/>
  <c r="T95" i="28"/>
  <c r="T94" i="28"/>
  <c r="T93" i="28"/>
  <c r="T92" i="28"/>
  <c r="T91" i="28"/>
  <c r="T90" i="28"/>
  <c r="T89" i="28"/>
  <c r="T88" i="28"/>
  <c r="T87" i="28"/>
  <c r="T86" i="28"/>
  <c r="T85" i="28"/>
  <c r="T84" i="28"/>
  <c r="T83" i="28"/>
  <c r="T82" i="28"/>
  <c r="T81" i="28"/>
  <c r="T80" i="28"/>
  <c r="T79" i="28"/>
  <c r="T76" i="28"/>
  <c r="T74" i="28"/>
  <c r="T73" i="28"/>
  <c r="T72" i="28"/>
  <c r="T71" i="28"/>
  <c r="T70" i="28"/>
  <c r="T69" i="28"/>
  <c r="T122" i="28"/>
  <c r="T99" i="28"/>
  <c r="T78" i="28"/>
  <c r="T121" i="28"/>
  <c r="T120" i="28"/>
  <c r="T119" i="28"/>
  <c r="T118" i="28"/>
  <c r="T117" i="28"/>
  <c r="T116" i="28"/>
  <c r="T115" i="28"/>
  <c r="T114" i="28"/>
  <c r="T113" i="28"/>
  <c r="T112" i="28"/>
  <c r="T111" i="28"/>
  <c r="T110" i="28"/>
  <c r="T109" i="28"/>
  <c r="T108" i="28"/>
  <c r="T107" i="28"/>
  <c r="T98" i="28"/>
  <c r="T96" i="28"/>
  <c r="T77" i="28"/>
  <c r="T75" i="28"/>
  <c r="X155" i="28"/>
  <c r="X153" i="28"/>
  <c r="X160" i="28"/>
  <c r="X159" i="28"/>
  <c r="X139" i="28"/>
  <c r="X125" i="28"/>
  <c r="X164" i="28"/>
  <c r="X163" i="28"/>
  <c r="X162" i="28"/>
  <c r="X158" i="28"/>
  <c r="X157" i="28"/>
  <c r="X156" i="28"/>
  <c r="X154" i="28"/>
  <c r="X152" i="28"/>
  <c r="X151" i="28"/>
  <c r="X150" i="28"/>
  <c r="X149" i="28"/>
  <c r="X148" i="28"/>
  <c r="X147" i="28"/>
  <c r="X146" i="28"/>
  <c r="X144" i="28"/>
  <c r="X143" i="28"/>
  <c r="X140" i="28"/>
  <c r="X121" i="28"/>
  <c r="X120" i="28"/>
  <c r="X119" i="28"/>
  <c r="X118" i="28"/>
  <c r="X117" i="28"/>
  <c r="X116" i="28"/>
  <c r="X115" i="28"/>
  <c r="X114" i="28"/>
  <c r="X113" i="28"/>
  <c r="X112" i="28"/>
  <c r="X111" i="28"/>
  <c r="X110" i="28"/>
  <c r="X109" i="28"/>
  <c r="X108" i="28"/>
  <c r="X107" i="28"/>
  <c r="X124" i="28"/>
  <c r="X98" i="28"/>
  <c r="X96" i="28"/>
  <c r="X77" i="28"/>
  <c r="X75" i="28"/>
  <c r="X138" i="28"/>
  <c r="X137" i="28"/>
  <c r="X136" i="28"/>
  <c r="X135" i="28"/>
  <c r="X134" i="28"/>
  <c r="X133" i="28"/>
  <c r="X132" i="28"/>
  <c r="X131" i="28"/>
  <c r="X130" i="28"/>
  <c r="X129" i="28"/>
  <c r="X128" i="28"/>
  <c r="X127" i="28"/>
  <c r="X126" i="28"/>
  <c r="X123" i="28"/>
  <c r="X99" i="28"/>
  <c r="X78" i="28"/>
  <c r="X122" i="28"/>
  <c r="X106" i="28"/>
  <c r="X105" i="28"/>
  <c r="X104" i="28"/>
  <c r="X103" i="28"/>
  <c r="X102" i="28"/>
  <c r="X101" i="28"/>
  <c r="X100" i="28"/>
  <c r="X97" i="28"/>
  <c r="X95" i="28"/>
  <c r="X94" i="28"/>
  <c r="X93" i="28"/>
  <c r="X92" i="28"/>
  <c r="X91" i="28"/>
  <c r="X90" i="28"/>
  <c r="X89" i="28"/>
  <c r="X88" i="28"/>
  <c r="X87" i="28"/>
  <c r="X86" i="28"/>
  <c r="X85" i="28"/>
  <c r="X84" i="28"/>
  <c r="X83" i="28"/>
  <c r="X82" i="28"/>
  <c r="X81" i="28"/>
  <c r="X80" i="28"/>
  <c r="X79" i="28"/>
  <c r="X76" i="28"/>
  <c r="X74" i="28"/>
  <c r="X73" i="28"/>
  <c r="X72" i="28"/>
  <c r="X71" i="28"/>
  <c r="X70" i="28"/>
  <c r="X69" i="28"/>
  <c r="X68" i="28"/>
  <c r="X67" i="28"/>
  <c r="X66" i="28"/>
  <c r="X65" i="28"/>
  <c r="AA10" i="28"/>
  <c r="D11" i="28"/>
  <c r="L11" i="28"/>
  <c r="T11" i="28"/>
  <c r="C14" i="28"/>
  <c r="G14" i="28"/>
  <c r="G36" i="28" s="1"/>
  <c r="K14" i="28"/>
  <c r="K36" i="28" s="1"/>
  <c r="L36" i="28" s="1"/>
  <c r="O14" i="28"/>
  <c r="O36" i="28" s="1"/>
  <c r="P36" i="28" s="1"/>
  <c r="S14" i="28"/>
  <c r="S36" i="28" s="1"/>
  <c r="W14" i="28"/>
  <c r="W36" i="28" s="1"/>
  <c r="D15" i="28"/>
  <c r="L15" i="28"/>
  <c r="T15" i="28"/>
  <c r="D16" i="28"/>
  <c r="L16" i="28"/>
  <c r="T16" i="28"/>
  <c r="D17" i="28"/>
  <c r="L17" i="28"/>
  <c r="T17" i="28"/>
  <c r="D18" i="28"/>
  <c r="L18" i="28"/>
  <c r="T18" i="28"/>
  <c r="D19" i="28"/>
  <c r="L19" i="28"/>
  <c r="T19" i="28"/>
  <c r="AA20" i="28"/>
  <c r="AC20" i="28" s="1"/>
  <c r="D21" i="28"/>
  <c r="L21" i="28"/>
  <c r="T21" i="28"/>
  <c r="D22" i="28"/>
  <c r="L22" i="28"/>
  <c r="T22" i="28"/>
  <c r="D23" i="28"/>
  <c r="L23" i="28"/>
  <c r="T23" i="28"/>
  <c r="D24" i="28"/>
  <c r="L24" i="28"/>
  <c r="T24" i="28"/>
  <c r="D25" i="28"/>
  <c r="L25" i="28"/>
  <c r="T25" i="28"/>
  <c r="D26" i="28"/>
  <c r="L26" i="28"/>
  <c r="T26" i="28"/>
  <c r="D27" i="28"/>
  <c r="L27" i="28"/>
  <c r="T27" i="28"/>
  <c r="D28" i="28"/>
  <c r="L28" i="28"/>
  <c r="T28" i="28"/>
  <c r="D29" i="28"/>
  <c r="L29" i="28"/>
  <c r="T29" i="28"/>
  <c r="D30" i="28"/>
  <c r="L30" i="28"/>
  <c r="T30" i="28"/>
  <c r="D31" i="28"/>
  <c r="L31" i="28"/>
  <c r="T31" i="28"/>
  <c r="D32" i="28"/>
  <c r="L32" i="28"/>
  <c r="T32" i="28"/>
  <c r="D33" i="28"/>
  <c r="L33" i="28"/>
  <c r="T33" i="28"/>
  <c r="D37" i="28"/>
  <c r="L37" i="28"/>
  <c r="T37" i="28"/>
  <c r="D38" i="28"/>
  <c r="L38" i="28"/>
  <c r="T38" i="28"/>
  <c r="D39" i="28"/>
  <c r="L39" i="28"/>
  <c r="T39" i="28"/>
  <c r="AA160" i="28"/>
  <c r="AC160" i="28" s="1"/>
  <c r="AA40" i="28"/>
  <c r="AC40" i="28" s="1"/>
  <c r="D41" i="28"/>
  <c r="L41" i="28"/>
  <c r="T41" i="28"/>
  <c r="D42" i="28"/>
  <c r="L42" i="28"/>
  <c r="T42" i="28"/>
  <c r="D43" i="28"/>
  <c r="L43" i="28"/>
  <c r="T43" i="28"/>
  <c r="D44" i="28"/>
  <c r="L44" i="28"/>
  <c r="T44" i="28"/>
  <c r="D45" i="28"/>
  <c r="L45" i="28"/>
  <c r="T45" i="28"/>
  <c r="D46" i="28"/>
  <c r="L46" i="28"/>
  <c r="T46" i="28"/>
  <c r="D47" i="28"/>
  <c r="L47" i="28"/>
  <c r="T47" i="28"/>
  <c r="D48" i="28"/>
  <c r="L48" i="28"/>
  <c r="T48" i="28"/>
  <c r="D49" i="28"/>
  <c r="L49" i="28"/>
  <c r="T49" i="28"/>
  <c r="D50" i="28"/>
  <c r="L50" i="28"/>
  <c r="T50" i="28"/>
  <c r="D51" i="28"/>
  <c r="L51" i="28"/>
  <c r="T51" i="28"/>
  <c r="D52" i="28"/>
  <c r="L52" i="28"/>
  <c r="T52" i="28"/>
  <c r="D53" i="28"/>
  <c r="L53" i="28"/>
  <c r="T53" i="28"/>
  <c r="D54" i="28"/>
  <c r="L54" i="28"/>
  <c r="T54" i="28"/>
  <c r="D55" i="28"/>
  <c r="L55" i="28"/>
  <c r="T55" i="28"/>
  <c r="D56" i="28"/>
  <c r="T56" i="28"/>
  <c r="D57" i="28"/>
  <c r="T57" i="28"/>
  <c r="D58" i="28"/>
  <c r="T58" i="28"/>
  <c r="D59" i="28"/>
  <c r="T59" i="28"/>
  <c r="D60" i="28"/>
  <c r="T60" i="28"/>
  <c r="D61" i="28"/>
  <c r="T61" i="28"/>
  <c r="D62" i="28"/>
  <c r="T62" i="28"/>
  <c r="D63" i="28"/>
  <c r="T63" i="28"/>
  <c r="D64" i="28"/>
  <c r="T64" i="28"/>
  <c r="D65" i="28"/>
  <c r="D66" i="28"/>
  <c r="D67" i="28"/>
  <c r="D68" i="28"/>
  <c r="F10" i="28"/>
  <c r="J10" i="28"/>
  <c r="N10" i="28"/>
  <c r="R10" i="28"/>
  <c r="V10" i="28"/>
  <c r="Z10" i="28"/>
  <c r="J11" i="28"/>
  <c r="R11" i="28"/>
  <c r="Z11" i="28"/>
  <c r="F13" i="28"/>
  <c r="J13" i="28"/>
  <c r="N13" i="28"/>
  <c r="R13" i="28"/>
  <c r="V13" i="28"/>
  <c r="Z13" i="28"/>
  <c r="J15" i="28"/>
  <c r="R15" i="28"/>
  <c r="Z15" i="28"/>
  <c r="J16" i="28"/>
  <c r="R16" i="28"/>
  <c r="Z16" i="28"/>
  <c r="J17" i="28"/>
  <c r="R17" i="28"/>
  <c r="Z17" i="28"/>
  <c r="J18" i="28"/>
  <c r="R18" i="28"/>
  <c r="Z18" i="28"/>
  <c r="J19" i="28"/>
  <c r="R19" i="28"/>
  <c r="Z19" i="28"/>
  <c r="F20" i="28"/>
  <c r="J20" i="28"/>
  <c r="N20" i="28"/>
  <c r="R20" i="28"/>
  <c r="V20" i="28"/>
  <c r="Z20" i="28"/>
  <c r="J21" i="28"/>
  <c r="R21" i="28"/>
  <c r="Z21" i="28"/>
  <c r="J22" i="28"/>
  <c r="R22" i="28"/>
  <c r="Z22" i="28"/>
  <c r="J23" i="28"/>
  <c r="R23" i="28"/>
  <c r="Z23" i="28"/>
  <c r="J24" i="28"/>
  <c r="R24" i="28"/>
  <c r="Z24" i="28"/>
  <c r="J25" i="28"/>
  <c r="R25" i="28"/>
  <c r="Z25" i="28"/>
  <c r="J26" i="28"/>
  <c r="R26" i="28"/>
  <c r="Z26" i="28"/>
  <c r="J27" i="28"/>
  <c r="R27" i="28"/>
  <c r="Z27" i="28"/>
  <c r="J28" i="28"/>
  <c r="R28" i="28"/>
  <c r="Z28" i="28"/>
  <c r="J29" i="28"/>
  <c r="R29" i="28"/>
  <c r="Z29" i="28"/>
  <c r="J30" i="28"/>
  <c r="R30" i="28"/>
  <c r="Z30" i="28"/>
  <c r="J31" i="28"/>
  <c r="R31" i="28"/>
  <c r="Z31" i="28"/>
  <c r="J32" i="28"/>
  <c r="R32" i="28"/>
  <c r="Z32" i="28"/>
  <c r="J33" i="28"/>
  <c r="R33" i="28"/>
  <c r="Z33" i="28"/>
  <c r="F34" i="28"/>
  <c r="J34" i="28"/>
  <c r="N34" i="28"/>
  <c r="R34" i="28"/>
  <c r="V34" i="28"/>
  <c r="Z34" i="28"/>
  <c r="F35" i="28"/>
  <c r="J35" i="28"/>
  <c r="N35" i="28"/>
  <c r="R35" i="28"/>
  <c r="V35" i="28"/>
  <c r="Z35" i="28"/>
  <c r="J37" i="28"/>
  <c r="R37" i="28"/>
  <c r="Z37" i="28"/>
  <c r="J38" i="28"/>
  <c r="R38" i="28"/>
  <c r="Z38" i="28"/>
  <c r="J39" i="28"/>
  <c r="R39" i="28"/>
  <c r="Z39" i="28"/>
  <c r="J40" i="28"/>
  <c r="R40" i="28"/>
  <c r="Z40" i="28"/>
  <c r="J41" i="28"/>
  <c r="R41" i="28"/>
  <c r="Z41" i="28"/>
  <c r="J42" i="28"/>
  <c r="R42" i="28"/>
  <c r="Z42" i="28"/>
  <c r="J43" i="28"/>
  <c r="R43" i="28"/>
  <c r="Z43" i="28"/>
  <c r="J44" i="28"/>
  <c r="R44" i="28"/>
  <c r="Z44" i="28"/>
  <c r="J45" i="28"/>
  <c r="R45" i="28"/>
  <c r="Z45" i="28"/>
  <c r="J46" i="28"/>
  <c r="R46" i="28"/>
  <c r="Z46" i="28"/>
  <c r="J47" i="28"/>
  <c r="R47" i="28"/>
  <c r="Z47" i="28"/>
  <c r="J48" i="28"/>
  <c r="R48" i="28"/>
  <c r="Z48" i="28"/>
  <c r="J49" i="28"/>
  <c r="R49" i="28"/>
  <c r="Z49" i="28"/>
  <c r="J50" i="28"/>
  <c r="R50" i="28"/>
  <c r="Z50" i="28"/>
  <c r="J51" i="28"/>
  <c r="R51" i="28"/>
  <c r="Z51" i="28"/>
  <c r="J52" i="28"/>
  <c r="R52" i="28"/>
  <c r="Z52" i="28"/>
  <c r="J53" i="28"/>
  <c r="R53" i="28"/>
  <c r="Z53" i="28"/>
  <c r="J54" i="28"/>
  <c r="R54" i="28"/>
  <c r="P56" i="28"/>
  <c r="P57" i="28"/>
  <c r="P58" i="28"/>
  <c r="P59" i="28"/>
  <c r="P60" i="28"/>
  <c r="P61" i="28"/>
  <c r="P62" i="28"/>
  <c r="P63" i="28"/>
  <c r="P64" i="28"/>
  <c r="F164" i="28"/>
  <c r="F163" i="28"/>
  <c r="F162" i="28"/>
  <c r="F158" i="28"/>
  <c r="F157" i="28"/>
  <c r="F156" i="28"/>
  <c r="F154" i="28"/>
  <c r="F152" i="28"/>
  <c r="F151" i="28"/>
  <c r="F150" i="28"/>
  <c r="F149" i="28"/>
  <c r="F148" i="28"/>
  <c r="F147" i="28"/>
  <c r="F146" i="28"/>
  <c r="F144" i="28"/>
  <c r="F143" i="28"/>
  <c r="F140" i="28"/>
  <c r="F138" i="28"/>
  <c r="F137" i="28"/>
  <c r="F136" i="28"/>
  <c r="F135" i="28"/>
  <c r="F134" i="28"/>
  <c r="F133" i="28"/>
  <c r="F132" i="28"/>
  <c r="F131" i="28"/>
  <c r="F130" i="28"/>
  <c r="F129" i="28"/>
  <c r="F128" i="28"/>
  <c r="F127" i="28"/>
  <c r="F126" i="28"/>
  <c r="F123" i="28"/>
  <c r="F121" i="28"/>
  <c r="F120" i="28"/>
  <c r="F119" i="28"/>
  <c r="F118" i="28"/>
  <c r="F117" i="28"/>
  <c r="F116" i="28"/>
  <c r="F115" i="28"/>
  <c r="F114" i="28"/>
  <c r="F113" i="28"/>
  <c r="F112" i="28"/>
  <c r="F111" i="28"/>
  <c r="F110" i="28"/>
  <c r="F109" i="28"/>
  <c r="F108" i="28"/>
  <c r="F107" i="28"/>
  <c r="F160" i="28"/>
  <c r="F159" i="28"/>
  <c r="F155" i="28"/>
  <c r="F153" i="28"/>
  <c r="F139" i="28"/>
  <c r="F125" i="28"/>
  <c r="F124" i="28"/>
  <c r="F122" i="28"/>
  <c r="F99" i="28"/>
  <c r="F98" i="28"/>
  <c r="F96" i="28"/>
  <c r="F78" i="28"/>
  <c r="F77" i="28"/>
  <c r="F75" i="28"/>
  <c r="F106" i="28"/>
  <c r="F105" i="28"/>
  <c r="F104" i="28"/>
  <c r="F103" i="28"/>
  <c r="F102" i="28"/>
  <c r="F101" i="28"/>
  <c r="F100" i="28"/>
  <c r="F97" i="28"/>
  <c r="F95" i="28"/>
  <c r="F94" i="28"/>
  <c r="F93" i="28"/>
  <c r="F92" i="28"/>
  <c r="F91" i="28"/>
  <c r="F90" i="28"/>
  <c r="F89" i="28"/>
  <c r="F88" i="28"/>
  <c r="F87" i="28"/>
  <c r="F86" i="28"/>
  <c r="F85" i="28"/>
  <c r="F84" i="28"/>
  <c r="F83" i="28"/>
  <c r="F82" i="28"/>
  <c r="F81" i="28"/>
  <c r="F80" i="28"/>
  <c r="F79" i="28"/>
  <c r="F76" i="28"/>
  <c r="F74" i="28"/>
  <c r="F73" i="28"/>
  <c r="F72" i="28"/>
  <c r="F71" i="28"/>
  <c r="F70" i="28"/>
  <c r="F69" i="28"/>
  <c r="F68" i="28"/>
  <c r="F67" i="28"/>
  <c r="F66" i="28"/>
  <c r="F65" i="28"/>
  <c r="F64" i="28"/>
  <c r="F63" i="28"/>
  <c r="F62" i="28"/>
  <c r="F61" i="28"/>
  <c r="F60" i="28"/>
  <c r="F59" i="28"/>
  <c r="F58" i="28"/>
  <c r="F57" i="28"/>
  <c r="F56" i="28"/>
  <c r="J155" i="28"/>
  <c r="J153" i="28"/>
  <c r="J124" i="28"/>
  <c r="J122" i="28"/>
  <c r="J164" i="28"/>
  <c r="J163" i="28"/>
  <c r="J162" i="28"/>
  <c r="J160" i="28"/>
  <c r="J159" i="28"/>
  <c r="J158" i="28"/>
  <c r="J157" i="28"/>
  <c r="J156" i="28"/>
  <c r="J154" i="28"/>
  <c r="J152" i="28"/>
  <c r="J151" i="28"/>
  <c r="J150" i="28"/>
  <c r="J149" i="28"/>
  <c r="J148" i="28"/>
  <c r="J147" i="28"/>
  <c r="J146" i="28"/>
  <c r="J144" i="28"/>
  <c r="J143" i="28"/>
  <c r="J140" i="28"/>
  <c r="J139" i="28"/>
  <c r="J138" i="28"/>
  <c r="J137" i="28"/>
  <c r="J136" i="28"/>
  <c r="J135" i="28"/>
  <c r="J134" i="28"/>
  <c r="J133" i="28"/>
  <c r="J132" i="28"/>
  <c r="J131" i="28"/>
  <c r="J130" i="28"/>
  <c r="J129" i="28"/>
  <c r="J128" i="28"/>
  <c r="J127" i="28"/>
  <c r="J126" i="28"/>
  <c r="J125" i="28"/>
  <c r="J123" i="28"/>
  <c r="J121" i="28"/>
  <c r="J120" i="28"/>
  <c r="J119" i="28"/>
  <c r="J118" i="28"/>
  <c r="J117" i="28"/>
  <c r="J116" i="28"/>
  <c r="J115" i="28"/>
  <c r="J114" i="28"/>
  <c r="J113" i="28"/>
  <c r="J112" i="28"/>
  <c r="J111" i="28"/>
  <c r="J110" i="28"/>
  <c r="J109" i="28"/>
  <c r="J108" i="28"/>
  <c r="J107" i="28"/>
  <c r="J106" i="28"/>
  <c r="J105" i="28"/>
  <c r="J104" i="28"/>
  <c r="J103" i="28"/>
  <c r="J102" i="28"/>
  <c r="J101" i="28"/>
  <c r="J100" i="28"/>
  <c r="J99" i="28"/>
  <c r="J97" i="28"/>
  <c r="J95" i="28"/>
  <c r="J94" i="28"/>
  <c r="J93" i="28"/>
  <c r="J92" i="28"/>
  <c r="J91" i="28"/>
  <c r="J90" i="28"/>
  <c r="J89" i="28"/>
  <c r="J88" i="28"/>
  <c r="J87" i="28"/>
  <c r="J86" i="28"/>
  <c r="J85" i="28"/>
  <c r="J84" i="28"/>
  <c r="J83" i="28"/>
  <c r="J82" i="28"/>
  <c r="J81" i="28"/>
  <c r="J80" i="28"/>
  <c r="J79" i="28"/>
  <c r="J78" i="28"/>
  <c r="J76" i="28"/>
  <c r="J74" i="28"/>
  <c r="J73" i="28"/>
  <c r="J72" i="28"/>
  <c r="J71" i="28"/>
  <c r="J70" i="28"/>
  <c r="J69" i="28"/>
  <c r="J68" i="28"/>
  <c r="J67" i="28"/>
  <c r="J66" i="28"/>
  <c r="J65" i="28"/>
  <c r="J64" i="28"/>
  <c r="J63" i="28"/>
  <c r="J62" i="28"/>
  <c r="J61" i="28"/>
  <c r="J60" i="28"/>
  <c r="J59" i="28"/>
  <c r="J58" i="28"/>
  <c r="J57" i="28"/>
  <c r="J56" i="28"/>
  <c r="J98" i="28"/>
  <c r="J96" i="28"/>
  <c r="J77" i="28"/>
  <c r="J75" i="28"/>
  <c r="N164" i="28"/>
  <c r="N163" i="28"/>
  <c r="N162" i="28"/>
  <c r="N158" i="28"/>
  <c r="N157" i="28"/>
  <c r="N156" i="28"/>
  <c r="N154" i="28"/>
  <c r="N152" i="28"/>
  <c r="N151" i="28"/>
  <c r="N150" i="28"/>
  <c r="N149" i="28"/>
  <c r="N148" i="28"/>
  <c r="N147" i="28"/>
  <c r="N146" i="28"/>
  <c r="N144" i="28"/>
  <c r="N143" i="28"/>
  <c r="N140" i="28"/>
  <c r="N138" i="28"/>
  <c r="N137" i="28"/>
  <c r="N136" i="28"/>
  <c r="N135" i="28"/>
  <c r="N134" i="28"/>
  <c r="N133" i="28"/>
  <c r="N132" i="28"/>
  <c r="N131" i="28"/>
  <c r="N130" i="28"/>
  <c r="N129" i="28"/>
  <c r="N128" i="28"/>
  <c r="N127" i="28"/>
  <c r="N126" i="28"/>
  <c r="N123" i="28"/>
  <c r="N121" i="28"/>
  <c r="N120" i="28"/>
  <c r="N119" i="28"/>
  <c r="N118" i="28"/>
  <c r="N117" i="28"/>
  <c r="N116" i="28"/>
  <c r="N115" i="28"/>
  <c r="N114" i="28"/>
  <c r="N113" i="28"/>
  <c r="N112" i="28"/>
  <c r="N111" i="28"/>
  <c r="N110" i="28"/>
  <c r="N109" i="28"/>
  <c r="N108" i="28"/>
  <c r="N107" i="28"/>
  <c r="N160" i="28"/>
  <c r="N159" i="28"/>
  <c r="N155" i="28"/>
  <c r="N153" i="28"/>
  <c r="N139" i="28"/>
  <c r="N125" i="28"/>
  <c r="N124" i="28"/>
  <c r="N122" i="28"/>
  <c r="N99" i="28"/>
  <c r="N98" i="28"/>
  <c r="N96" i="28"/>
  <c r="N78" i="28"/>
  <c r="N77" i="28"/>
  <c r="N75" i="28"/>
  <c r="N106" i="28"/>
  <c r="N105" i="28"/>
  <c r="N104" i="28"/>
  <c r="N103" i="28"/>
  <c r="N102" i="28"/>
  <c r="N101" i="28"/>
  <c r="N100" i="28"/>
  <c r="N97" i="28"/>
  <c r="N95" i="28"/>
  <c r="N94" i="28"/>
  <c r="N93" i="28"/>
  <c r="N92" i="28"/>
  <c r="N91" i="28"/>
  <c r="N90" i="28"/>
  <c r="N89" i="28"/>
  <c r="N88" i="28"/>
  <c r="N87" i="28"/>
  <c r="N86" i="28"/>
  <c r="N85" i="28"/>
  <c r="N84" i="28"/>
  <c r="N83" i="28"/>
  <c r="N82" i="28"/>
  <c r="N81" i="28"/>
  <c r="N80" i="28"/>
  <c r="N79" i="28"/>
  <c r="N76" i="28"/>
  <c r="N74" i="28"/>
  <c r="N73" i="28"/>
  <c r="N72" i="28"/>
  <c r="N71" i="28"/>
  <c r="N70" i="28"/>
  <c r="N69" i="28"/>
  <c r="N68" i="28"/>
  <c r="N67" i="28"/>
  <c r="N66" i="28"/>
  <c r="N65" i="28"/>
  <c r="N64" i="28"/>
  <c r="N63" i="28"/>
  <c r="N62" i="28"/>
  <c r="N61" i="28"/>
  <c r="N60" i="28"/>
  <c r="N59" i="28"/>
  <c r="N58" i="28"/>
  <c r="N57" i="28"/>
  <c r="N56" i="28"/>
  <c r="R155" i="28"/>
  <c r="R153" i="28"/>
  <c r="R124" i="28"/>
  <c r="R122" i="28"/>
  <c r="R164" i="28"/>
  <c r="R163" i="28"/>
  <c r="R162" i="28"/>
  <c r="R160" i="28"/>
  <c r="R159" i="28"/>
  <c r="R158" i="28"/>
  <c r="R157" i="28"/>
  <c r="R156" i="28"/>
  <c r="R154" i="28"/>
  <c r="R152" i="28"/>
  <c r="R151" i="28"/>
  <c r="R150" i="28"/>
  <c r="R149" i="28"/>
  <c r="R148" i="28"/>
  <c r="R147" i="28"/>
  <c r="R146" i="28"/>
  <c r="R144" i="28"/>
  <c r="R143" i="28"/>
  <c r="R140" i="28"/>
  <c r="R139" i="28"/>
  <c r="R138" i="28"/>
  <c r="R137" i="28"/>
  <c r="R136" i="28"/>
  <c r="R135" i="28"/>
  <c r="R134" i="28"/>
  <c r="R133" i="28"/>
  <c r="R132" i="28"/>
  <c r="R131" i="28"/>
  <c r="R130" i="28"/>
  <c r="R129" i="28"/>
  <c r="R128" i="28"/>
  <c r="R127" i="28"/>
  <c r="R126" i="28"/>
  <c r="R125" i="28"/>
  <c r="R123" i="28"/>
  <c r="R121" i="28"/>
  <c r="R120" i="28"/>
  <c r="R119" i="28"/>
  <c r="R118" i="28"/>
  <c r="R117" i="28"/>
  <c r="R116" i="28"/>
  <c r="R115" i="28"/>
  <c r="R114" i="28"/>
  <c r="R113" i="28"/>
  <c r="R112" i="28"/>
  <c r="R111" i="28"/>
  <c r="R110" i="28"/>
  <c r="R109" i="28"/>
  <c r="R108" i="28"/>
  <c r="R107" i="28"/>
  <c r="R106" i="28"/>
  <c r="R105" i="28"/>
  <c r="R104" i="28"/>
  <c r="R103" i="28"/>
  <c r="R102" i="28"/>
  <c r="R101" i="28"/>
  <c r="R100" i="28"/>
  <c r="R99" i="28"/>
  <c r="R97" i="28"/>
  <c r="R95" i="28"/>
  <c r="R94" i="28"/>
  <c r="R93" i="28"/>
  <c r="R92" i="28"/>
  <c r="R91" i="28"/>
  <c r="R90" i="28"/>
  <c r="R89" i="28"/>
  <c r="R88" i="28"/>
  <c r="R87" i="28"/>
  <c r="R86" i="28"/>
  <c r="R85" i="28"/>
  <c r="R84" i="28"/>
  <c r="R83" i="28"/>
  <c r="R82" i="28"/>
  <c r="R81" i="28"/>
  <c r="R80" i="28"/>
  <c r="R79" i="28"/>
  <c r="R78" i="28"/>
  <c r="R76" i="28"/>
  <c r="R74" i="28"/>
  <c r="R73" i="28"/>
  <c r="R72" i="28"/>
  <c r="R71" i="28"/>
  <c r="R70" i="28"/>
  <c r="R69" i="28"/>
  <c r="R68" i="28"/>
  <c r="R67" i="28"/>
  <c r="R66" i="28"/>
  <c r="R65" i="28"/>
  <c r="R64" i="28"/>
  <c r="R63" i="28"/>
  <c r="R62" i="28"/>
  <c r="R61" i="28"/>
  <c r="R60" i="28"/>
  <c r="R59" i="28"/>
  <c r="R58" i="28"/>
  <c r="R57" i="28"/>
  <c r="R56" i="28"/>
  <c r="R98" i="28"/>
  <c r="R96" i="28"/>
  <c r="R77" i="28"/>
  <c r="R75" i="28"/>
  <c r="V164" i="28"/>
  <c r="V163" i="28"/>
  <c r="V162" i="28"/>
  <c r="V158" i="28"/>
  <c r="V157" i="28"/>
  <c r="V156" i="28"/>
  <c r="V154" i="28"/>
  <c r="V152" i="28"/>
  <c r="V151" i="28"/>
  <c r="V150" i="28"/>
  <c r="V149" i="28"/>
  <c r="V148" i="28"/>
  <c r="V147" i="28"/>
  <c r="V146" i="28"/>
  <c r="V144" i="28"/>
  <c r="V143" i="28"/>
  <c r="V140" i="28"/>
  <c r="V138" i="28"/>
  <c r="V137" i="28"/>
  <c r="V136" i="28"/>
  <c r="V135" i="28"/>
  <c r="V134" i="28"/>
  <c r="V133" i="28"/>
  <c r="V132" i="28"/>
  <c r="V131" i="28"/>
  <c r="V130" i="28"/>
  <c r="V129" i="28"/>
  <c r="V128" i="28"/>
  <c r="V127" i="28"/>
  <c r="V126" i="28"/>
  <c r="V123" i="28"/>
  <c r="V121" i="28"/>
  <c r="V120" i="28"/>
  <c r="V119" i="28"/>
  <c r="V118" i="28"/>
  <c r="V117" i="28"/>
  <c r="V116" i="28"/>
  <c r="V115" i="28"/>
  <c r="V114" i="28"/>
  <c r="V113" i="28"/>
  <c r="V112" i="28"/>
  <c r="V111" i="28"/>
  <c r="V110" i="28"/>
  <c r="V109" i="28"/>
  <c r="V108" i="28"/>
  <c r="V107" i="28"/>
  <c r="V160" i="28"/>
  <c r="V159" i="28"/>
  <c r="V155" i="28"/>
  <c r="V153" i="28"/>
  <c r="V139" i="28"/>
  <c r="V125" i="28"/>
  <c r="V124" i="28"/>
  <c r="V122" i="28"/>
  <c r="V99" i="28"/>
  <c r="V98" i="28"/>
  <c r="V96" i="28"/>
  <c r="V78" i="28"/>
  <c r="V77" i="28"/>
  <c r="V75" i="28"/>
  <c r="V106" i="28"/>
  <c r="V105" i="28"/>
  <c r="V104" i="28"/>
  <c r="V103" i="28"/>
  <c r="V102" i="28"/>
  <c r="V101" i="28"/>
  <c r="V100" i="28"/>
  <c r="V97" i="28"/>
  <c r="V95" i="28"/>
  <c r="V94" i="28"/>
  <c r="V93" i="28"/>
  <c r="V92" i="28"/>
  <c r="V91" i="28"/>
  <c r="V90" i="28"/>
  <c r="V89" i="28"/>
  <c r="V88" i="28"/>
  <c r="V87" i="28"/>
  <c r="V86" i="28"/>
  <c r="V85" i="28"/>
  <c r="V84" i="28"/>
  <c r="V83" i="28"/>
  <c r="V82" i="28"/>
  <c r="V81" i="28"/>
  <c r="V80" i="28"/>
  <c r="V79" i="28"/>
  <c r="V76" i="28"/>
  <c r="V74" i="28"/>
  <c r="V73" i="28"/>
  <c r="V72" i="28"/>
  <c r="V71" i="28"/>
  <c r="V70" i="28"/>
  <c r="V69" i="28"/>
  <c r="V68" i="28"/>
  <c r="V67" i="28"/>
  <c r="V66" i="28"/>
  <c r="V65" i="28"/>
  <c r="V64" i="28"/>
  <c r="V63" i="28"/>
  <c r="V62" i="28"/>
  <c r="V61" i="28"/>
  <c r="V60" i="28"/>
  <c r="V59" i="28"/>
  <c r="V58" i="28"/>
  <c r="V57" i="28"/>
  <c r="V56" i="28"/>
  <c r="V55" i="28"/>
  <c r="Z155" i="28"/>
  <c r="Z153" i="28"/>
  <c r="Z124" i="28"/>
  <c r="Z122" i="28"/>
  <c r="Z164" i="28"/>
  <c r="Z163" i="28"/>
  <c r="Z162" i="28"/>
  <c r="Z160" i="28"/>
  <c r="Z159" i="28"/>
  <c r="Z158" i="28"/>
  <c r="Z157" i="28"/>
  <c r="Z156" i="28"/>
  <c r="Z154" i="28"/>
  <c r="Z152" i="28"/>
  <c r="Z151" i="28"/>
  <c r="Z150" i="28"/>
  <c r="Z149" i="28"/>
  <c r="Z148" i="28"/>
  <c r="Z147" i="28"/>
  <c r="Z146" i="28"/>
  <c r="Z144" i="28"/>
  <c r="Z143" i="28"/>
  <c r="Z140" i="28"/>
  <c r="Z139" i="28"/>
  <c r="Z138" i="28"/>
  <c r="Z137" i="28"/>
  <c r="Z136" i="28"/>
  <c r="Z135" i="28"/>
  <c r="Z134" i="28"/>
  <c r="Z133" i="28"/>
  <c r="Z132" i="28"/>
  <c r="Z131" i="28"/>
  <c r="Z130" i="28"/>
  <c r="Z129" i="28"/>
  <c r="Z128" i="28"/>
  <c r="Z127" i="28"/>
  <c r="Z126" i="28"/>
  <c r="Z125" i="28"/>
  <c r="Z123" i="28"/>
  <c r="Z121" i="28"/>
  <c r="Z120" i="28"/>
  <c r="Z119" i="28"/>
  <c r="Z118" i="28"/>
  <c r="Z117" i="28"/>
  <c r="Z116" i="28"/>
  <c r="Z115" i="28"/>
  <c r="Z114" i="28"/>
  <c r="Z113" i="28"/>
  <c r="Z112" i="28"/>
  <c r="Z111" i="28"/>
  <c r="Z110" i="28"/>
  <c r="Z109" i="28"/>
  <c r="Z108" i="28"/>
  <c r="Z107" i="28"/>
  <c r="Z106" i="28"/>
  <c r="Z105" i="28"/>
  <c r="Z104" i="28"/>
  <c r="Z103" i="28"/>
  <c r="Z102" i="28"/>
  <c r="Z101" i="28"/>
  <c r="Z100" i="28"/>
  <c r="Z99" i="28"/>
  <c r="Z97" i="28"/>
  <c r="Z95" i="28"/>
  <c r="Z94" i="28"/>
  <c r="Z93" i="28"/>
  <c r="Z92" i="28"/>
  <c r="Z91" i="28"/>
  <c r="Z90" i="28"/>
  <c r="Z89" i="28"/>
  <c r="Z88" i="28"/>
  <c r="Z87" i="28"/>
  <c r="Z86" i="28"/>
  <c r="Z85" i="28"/>
  <c r="Z84" i="28"/>
  <c r="Z83" i="28"/>
  <c r="Z82" i="28"/>
  <c r="Z81" i="28"/>
  <c r="Z80" i="28"/>
  <c r="Z79" i="28"/>
  <c r="Z78" i="28"/>
  <c r="Z76" i="28"/>
  <c r="Z74" i="28"/>
  <c r="Z73" i="28"/>
  <c r="Z72" i="28"/>
  <c r="Z71" i="28"/>
  <c r="Z70" i="28"/>
  <c r="Z69" i="28"/>
  <c r="Z68" i="28"/>
  <c r="Z67" i="28"/>
  <c r="Z66" i="28"/>
  <c r="Z65" i="28"/>
  <c r="Z64" i="28"/>
  <c r="Z63" i="28"/>
  <c r="Z62" i="28"/>
  <c r="Z61" i="28"/>
  <c r="Z60" i="28"/>
  <c r="Z59" i="28"/>
  <c r="Z58" i="28"/>
  <c r="Z57" i="28"/>
  <c r="Z56" i="28"/>
  <c r="Z55" i="28"/>
  <c r="Z98" i="28"/>
  <c r="Z96" i="28"/>
  <c r="Z77" i="28"/>
  <c r="Z75" i="28"/>
  <c r="H11" i="28"/>
  <c r="P11" i="28"/>
  <c r="X11" i="28"/>
  <c r="E14" i="28"/>
  <c r="E36" i="28" s="1"/>
  <c r="F36" i="28" s="1"/>
  <c r="I14" i="28"/>
  <c r="I36" i="28" s="1"/>
  <c r="M14" i="28"/>
  <c r="M36" i="28" s="1"/>
  <c r="Q14" i="28"/>
  <c r="Q36" i="28" s="1"/>
  <c r="U14" i="28"/>
  <c r="U36" i="28" s="1"/>
  <c r="V36" i="28" s="1"/>
  <c r="Y14" i="28"/>
  <c r="Y36" i="28" s="1"/>
  <c r="H15" i="28"/>
  <c r="P15" i="28"/>
  <c r="X15" i="28"/>
  <c r="H16" i="28"/>
  <c r="P16" i="28"/>
  <c r="X16" i="28"/>
  <c r="H17" i="28"/>
  <c r="P17" i="28"/>
  <c r="X17" i="28"/>
  <c r="H18" i="28"/>
  <c r="P18" i="28"/>
  <c r="X18" i="28"/>
  <c r="H19" i="28"/>
  <c r="P19" i="28"/>
  <c r="X19" i="28"/>
  <c r="H21" i="28"/>
  <c r="P21" i="28"/>
  <c r="X21" i="28"/>
  <c r="H22" i="28"/>
  <c r="P22" i="28"/>
  <c r="X22" i="28"/>
  <c r="H23" i="28"/>
  <c r="P23" i="28"/>
  <c r="X23" i="28"/>
  <c r="H24" i="28"/>
  <c r="P24" i="28"/>
  <c r="X24" i="28"/>
  <c r="H25" i="28"/>
  <c r="P25" i="28"/>
  <c r="X25" i="28"/>
  <c r="H26" i="28"/>
  <c r="P26" i="28"/>
  <c r="X26" i="28"/>
  <c r="H27" i="28"/>
  <c r="P27" i="28"/>
  <c r="X27" i="28"/>
  <c r="H28" i="28"/>
  <c r="P28" i="28"/>
  <c r="X28" i="28"/>
  <c r="H29" i="28"/>
  <c r="P29" i="28"/>
  <c r="X29" i="28"/>
  <c r="H30" i="28"/>
  <c r="P30" i="28"/>
  <c r="X30" i="28"/>
  <c r="H31" i="28"/>
  <c r="P31" i="28"/>
  <c r="X31" i="28"/>
  <c r="H32" i="28"/>
  <c r="P32" i="28"/>
  <c r="X32" i="28"/>
  <c r="H33" i="28"/>
  <c r="P33" i="28"/>
  <c r="X33" i="28"/>
  <c r="H37" i="28"/>
  <c r="P37" i="28"/>
  <c r="X37" i="28"/>
  <c r="H38" i="28"/>
  <c r="P38" i="28"/>
  <c r="X38" i="28"/>
  <c r="H39" i="28"/>
  <c r="P39" i="28"/>
  <c r="X39" i="28"/>
  <c r="H41" i="28"/>
  <c r="P41" i="28"/>
  <c r="X41" i="28"/>
  <c r="H42" i="28"/>
  <c r="P42" i="28"/>
  <c r="X42" i="28"/>
  <c r="H43" i="28"/>
  <c r="P43" i="28"/>
  <c r="X43" i="28"/>
  <c r="H44" i="28"/>
  <c r="P44" i="28"/>
  <c r="X44" i="28"/>
  <c r="H45" i="28"/>
  <c r="P45" i="28"/>
  <c r="X45" i="28"/>
  <c r="H46" i="28"/>
  <c r="P46" i="28"/>
  <c r="X46" i="28"/>
  <c r="H47" i="28"/>
  <c r="P47" i="28"/>
  <c r="X47" i="28"/>
  <c r="H48" i="28"/>
  <c r="P48" i="28"/>
  <c r="X48" i="28"/>
  <c r="H49" i="28"/>
  <c r="P49" i="28"/>
  <c r="X49" i="28"/>
  <c r="H50" i="28"/>
  <c r="P50" i="28"/>
  <c r="X50" i="28"/>
  <c r="H51" i="28"/>
  <c r="P51" i="28"/>
  <c r="X51" i="28"/>
  <c r="H52" i="28"/>
  <c r="P52" i="28"/>
  <c r="X52" i="28"/>
  <c r="H53" i="28"/>
  <c r="P53" i="28"/>
  <c r="X53" i="28"/>
  <c r="H54" i="28"/>
  <c r="P54" i="28"/>
  <c r="X54" i="28"/>
  <c r="H55" i="28"/>
  <c r="P55" i="28"/>
  <c r="L56" i="28"/>
  <c r="L57" i="28"/>
  <c r="L58" i="28"/>
  <c r="L59" i="28"/>
  <c r="L60" i="28"/>
  <c r="L61" i="28"/>
  <c r="L62" i="28"/>
  <c r="L63" i="28"/>
  <c r="L64" i="28"/>
  <c r="T65" i="28"/>
  <c r="T66" i="28"/>
  <c r="T67" i="28"/>
  <c r="T68" i="28"/>
  <c r="AA139" i="28"/>
  <c r="AC139" i="28" s="1"/>
  <c r="F164" i="27"/>
  <c r="F163" i="27"/>
  <c r="F162" i="27"/>
  <c r="F158" i="27"/>
  <c r="F157" i="27"/>
  <c r="F156" i="27"/>
  <c r="F154" i="27"/>
  <c r="F152" i="27"/>
  <c r="F151" i="27"/>
  <c r="F150" i="27"/>
  <c r="F149" i="27"/>
  <c r="F148" i="27"/>
  <c r="F147" i="27"/>
  <c r="F146" i="27"/>
  <c r="F144" i="27"/>
  <c r="F143" i="27"/>
  <c r="F140" i="27"/>
  <c r="F138" i="27"/>
  <c r="F137" i="27"/>
  <c r="F136" i="27"/>
  <c r="F135" i="27"/>
  <c r="F134" i="27"/>
  <c r="F133" i="27"/>
  <c r="F132" i="27"/>
  <c r="F131" i="27"/>
  <c r="F130" i="27"/>
  <c r="F129" i="27"/>
  <c r="F128" i="27"/>
  <c r="F127" i="27"/>
  <c r="F126" i="27"/>
  <c r="F123" i="27"/>
  <c r="F121" i="27"/>
  <c r="F120" i="27"/>
  <c r="F119" i="27"/>
  <c r="F118" i="27"/>
  <c r="F117" i="27"/>
  <c r="F116" i="27"/>
  <c r="F115" i="27"/>
  <c r="F114" i="27"/>
  <c r="F113" i="27"/>
  <c r="F112" i="27"/>
  <c r="F111" i="27"/>
  <c r="F110" i="27"/>
  <c r="F109" i="27"/>
  <c r="F108" i="27"/>
  <c r="F107" i="27"/>
  <c r="F160" i="27"/>
  <c r="F159" i="27"/>
  <c r="F155" i="27"/>
  <c r="F153" i="27"/>
  <c r="F139" i="27"/>
  <c r="F125" i="27"/>
  <c r="F124" i="27"/>
  <c r="F122" i="27"/>
  <c r="F106" i="27"/>
  <c r="F105" i="27"/>
  <c r="F104" i="27"/>
  <c r="F103" i="27"/>
  <c r="F102" i="27"/>
  <c r="F101" i="27"/>
  <c r="F100" i="27"/>
  <c r="F97" i="27"/>
  <c r="F95" i="27"/>
  <c r="F94" i="27"/>
  <c r="F93" i="27"/>
  <c r="F92" i="27"/>
  <c r="F91" i="27"/>
  <c r="F90" i="27"/>
  <c r="F89" i="27"/>
  <c r="F88" i="27"/>
  <c r="F87" i="27"/>
  <c r="F86" i="27"/>
  <c r="F85" i="27"/>
  <c r="F84" i="27"/>
  <c r="F83" i="27"/>
  <c r="F82" i="27"/>
  <c r="F81" i="27"/>
  <c r="F80" i="27"/>
  <c r="F79" i="27"/>
  <c r="F76" i="27"/>
  <c r="F74" i="27"/>
  <c r="F73" i="27"/>
  <c r="F72" i="27"/>
  <c r="F71" i="27"/>
  <c r="F70" i="27"/>
  <c r="F69" i="27"/>
  <c r="F68" i="27"/>
  <c r="F67" i="27"/>
  <c r="F66" i="27"/>
  <c r="F65" i="27"/>
  <c r="F64" i="27"/>
  <c r="F63" i="27"/>
  <c r="F62" i="27"/>
  <c r="F61" i="27"/>
  <c r="F60" i="27"/>
  <c r="F59" i="27"/>
  <c r="F58" i="27"/>
  <c r="F57" i="27"/>
  <c r="F56" i="27"/>
  <c r="F55" i="27"/>
  <c r="F54" i="27"/>
  <c r="F53" i="27"/>
  <c r="F52" i="27"/>
  <c r="F51" i="27"/>
  <c r="F50" i="27"/>
  <c r="F49" i="27"/>
  <c r="F48" i="27"/>
  <c r="F47" i="27"/>
  <c r="F46" i="27"/>
  <c r="F45" i="27"/>
  <c r="F44" i="27"/>
  <c r="F43" i="27"/>
  <c r="F42" i="27"/>
  <c r="F41" i="27"/>
  <c r="F39" i="27"/>
  <c r="F38" i="27"/>
  <c r="F37" i="27"/>
  <c r="F33" i="27"/>
  <c r="F32" i="27"/>
  <c r="F31" i="27"/>
  <c r="F30" i="27"/>
  <c r="F29" i="27"/>
  <c r="F28" i="27"/>
  <c r="F27" i="27"/>
  <c r="F26" i="27"/>
  <c r="F25" i="27"/>
  <c r="F24" i="27"/>
  <c r="F23" i="27"/>
  <c r="F22" i="27"/>
  <c r="F21" i="27"/>
  <c r="F19" i="27"/>
  <c r="F18" i="27"/>
  <c r="F17" i="27"/>
  <c r="F16" i="27"/>
  <c r="F15" i="27"/>
  <c r="F11" i="27"/>
  <c r="F99" i="27"/>
  <c r="F98" i="27"/>
  <c r="F96" i="27"/>
  <c r="F78" i="27"/>
  <c r="F77" i="27"/>
  <c r="F75" i="27"/>
  <c r="F40" i="27"/>
  <c r="F35" i="27"/>
  <c r="F34" i="27"/>
  <c r="F20" i="27"/>
  <c r="F13" i="27"/>
  <c r="F10" i="27"/>
  <c r="N164" i="27"/>
  <c r="N163" i="27"/>
  <c r="N162" i="27"/>
  <c r="N158" i="27"/>
  <c r="N157" i="27"/>
  <c r="N156" i="27"/>
  <c r="N154" i="27"/>
  <c r="N152" i="27"/>
  <c r="N151" i="27"/>
  <c r="N150" i="27"/>
  <c r="N149" i="27"/>
  <c r="N148" i="27"/>
  <c r="N147" i="27"/>
  <c r="N146" i="27"/>
  <c r="N144" i="27"/>
  <c r="N143" i="27"/>
  <c r="N140" i="27"/>
  <c r="N138" i="27"/>
  <c r="N137" i="27"/>
  <c r="N136" i="27"/>
  <c r="N135" i="27"/>
  <c r="N134" i="27"/>
  <c r="N133" i="27"/>
  <c r="N132" i="27"/>
  <c r="N131" i="27"/>
  <c r="N130" i="27"/>
  <c r="N129" i="27"/>
  <c r="N128" i="27"/>
  <c r="N127" i="27"/>
  <c r="N126" i="27"/>
  <c r="N123" i="27"/>
  <c r="N121" i="27"/>
  <c r="N120" i="27"/>
  <c r="N119" i="27"/>
  <c r="N118" i="27"/>
  <c r="N117" i="27"/>
  <c r="N116" i="27"/>
  <c r="N115" i="27"/>
  <c r="N114" i="27"/>
  <c r="N113" i="27"/>
  <c r="N112" i="27"/>
  <c r="N111" i="27"/>
  <c r="N110" i="27"/>
  <c r="N109" i="27"/>
  <c r="N108" i="27"/>
  <c r="N107" i="27"/>
  <c r="N160" i="27"/>
  <c r="N159" i="27"/>
  <c r="N155" i="27"/>
  <c r="N153" i="27"/>
  <c r="N139" i="27"/>
  <c r="N125" i="27"/>
  <c r="N124" i="27"/>
  <c r="N122" i="27"/>
  <c r="N106" i="27"/>
  <c r="N105" i="27"/>
  <c r="N104" i="27"/>
  <c r="N103" i="27"/>
  <c r="N102" i="27"/>
  <c r="N101" i="27"/>
  <c r="N100" i="27"/>
  <c r="N97" i="27"/>
  <c r="N95" i="27"/>
  <c r="N94" i="27"/>
  <c r="N93" i="27"/>
  <c r="N92" i="27"/>
  <c r="N91" i="27"/>
  <c r="N90" i="27"/>
  <c r="N89" i="27"/>
  <c r="N88" i="27"/>
  <c r="N87" i="27"/>
  <c r="N86" i="27"/>
  <c r="N85" i="27"/>
  <c r="N84" i="27"/>
  <c r="N83" i="27"/>
  <c r="N82" i="27"/>
  <c r="N81" i="27"/>
  <c r="N80" i="27"/>
  <c r="N79" i="27"/>
  <c r="N76" i="27"/>
  <c r="N74" i="27"/>
  <c r="N73" i="27"/>
  <c r="N72" i="27"/>
  <c r="N71" i="27"/>
  <c r="N70" i="27"/>
  <c r="N69" i="27"/>
  <c r="N68" i="27"/>
  <c r="N67" i="27"/>
  <c r="N66" i="27"/>
  <c r="N65" i="27"/>
  <c r="N64" i="27"/>
  <c r="N63" i="27"/>
  <c r="N62" i="27"/>
  <c r="N61" i="27"/>
  <c r="N60" i="27"/>
  <c r="N59" i="27"/>
  <c r="N58" i="27"/>
  <c r="N57" i="27"/>
  <c r="N56" i="27"/>
  <c r="N55" i="27"/>
  <c r="N54" i="27"/>
  <c r="N53" i="27"/>
  <c r="N52" i="27"/>
  <c r="N51" i="27"/>
  <c r="N50" i="27"/>
  <c r="N49" i="27"/>
  <c r="N48" i="27"/>
  <c r="N47" i="27"/>
  <c r="N46" i="27"/>
  <c r="N45" i="27"/>
  <c r="N44" i="27"/>
  <c r="N43" i="27"/>
  <c r="N42" i="27"/>
  <c r="N41" i="27"/>
  <c r="N39" i="27"/>
  <c r="N38" i="27"/>
  <c r="N37" i="27"/>
  <c r="N33" i="27"/>
  <c r="N32" i="27"/>
  <c r="N31" i="27"/>
  <c r="N30" i="27"/>
  <c r="N29" i="27"/>
  <c r="N28" i="27"/>
  <c r="N27" i="27"/>
  <c r="N26" i="27"/>
  <c r="N25" i="27"/>
  <c r="N24" i="27"/>
  <c r="N23" i="27"/>
  <c r="N22" i="27"/>
  <c r="N21" i="27"/>
  <c r="N19" i="27"/>
  <c r="N18" i="27"/>
  <c r="N17" i="27"/>
  <c r="N16" i="27"/>
  <c r="N15" i="27"/>
  <c r="N11" i="27"/>
  <c r="N99" i="27"/>
  <c r="N98" i="27"/>
  <c r="N96" i="27"/>
  <c r="N78" i="27"/>
  <c r="N77" i="27"/>
  <c r="N75" i="27"/>
  <c r="N40" i="27"/>
  <c r="N35" i="27"/>
  <c r="N34" i="27"/>
  <c r="N20" i="27"/>
  <c r="N13" i="27"/>
  <c r="N10" i="27"/>
  <c r="V164" i="27"/>
  <c r="V163" i="27"/>
  <c r="V162" i="27"/>
  <c r="V158" i="27"/>
  <c r="V157" i="27"/>
  <c r="V156" i="27"/>
  <c r="V154" i="27"/>
  <c r="V152" i="27"/>
  <c r="V151" i="27"/>
  <c r="V150" i="27"/>
  <c r="V149" i="27"/>
  <c r="V148" i="27"/>
  <c r="V147" i="27"/>
  <c r="V146" i="27"/>
  <c r="V144" i="27"/>
  <c r="V143" i="27"/>
  <c r="V140" i="27"/>
  <c r="V138" i="27"/>
  <c r="V137" i="27"/>
  <c r="V136" i="27"/>
  <c r="V135" i="27"/>
  <c r="V134" i="27"/>
  <c r="V133" i="27"/>
  <c r="V132" i="27"/>
  <c r="V131" i="27"/>
  <c r="V130" i="27"/>
  <c r="V129" i="27"/>
  <c r="V128" i="27"/>
  <c r="V127" i="27"/>
  <c r="V126" i="27"/>
  <c r="V123" i="27"/>
  <c r="V121" i="27"/>
  <c r="V120" i="27"/>
  <c r="V119" i="27"/>
  <c r="V118" i="27"/>
  <c r="V117" i="27"/>
  <c r="V116" i="27"/>
  <c r="V115" i="27"/>
  <c r="V114" i="27"/>
  <c r="V113" i="27"/>
  <c r="V112" i="27"/>
  <c r="V111" i="27"/>
  <c r="V110" i="27"/>
  <c r="V109" i="27"/>
  <c r="V108" i="27"/>
  <c r="V107" i="27"/>
  <c r="V160" i="27"/>
  <c r="V159" i="27"/>
  <c r="V155" i="27"/>
  <c r="V153" i="27"/>
  <c r="V139" i="27"/>
  <c r="V125" i="27"/>
  <c r="V124" i="27"/>
  <c r="V122" i="27"/>
  <c r="V106" i="27"/>
  <c r="V105" i="27"/>
  <c r="V104" i="27"/>
  <c r="V103" i="27"/>
  <c r="V102" i="27"/>
  <c r="V101" i="27"/>
  <c r="V100" i="27"/>
  <c r="V97" i="27"/>
  <c r="V95" i="27"/>
  <c r="V94" i="27"/>
  <c r="V93" i="27"/>
  <c r="V92" i="27"/>
  <c r="V91" i="27"/>
  <c r="V90" i="27"/>
  <c r="V89" i="27"/>
  <c r="V88" i="27"/>
  <c r="V87" i="27"/>
  <c r="V86" i="27"/>
  <c r="V85" i="27"/>
  <c r="V84" i="27"/>
  <c r="V83" i="27"/>
  <c r="V82" i="27"/>
  <c r="V81" i="27"/>
  <c r="V80" i="27"/>
  <c r="V79" i="27"/>
  <c r="V76" i="27"/>
  <c r="V74" i="27"/>
  <c r="V73" i="27"/>
  <c r="V72" i="27"/>
  <c r="V71" i="27"/>
  <c r="V70" i="27"/>
  <c r="V69" i="27"/>
  <c r="V68" i="27"/>
  <c r="V67" i="27"/>
  <c r="V66" i="27"/>
  <c r="V65" i="27"/>
  <c r="V64" i="27"/>
  <c r="V63" i="27"/>
  <c r="V62" i="27"/>
  <c r="V61" i="27"/>
  <c r="V60" i="27"/>
  <c r="V59" i="27"/>
  <c r="V58" i="27"/>
  <c r="V57" i="27"/>
  <c r="V56" i="27"/>
  <c r="V55" i="27"/>
  <c r="V54" i="27"/>
  <c r="V53" i="27"/>
  <c r="V52" i="27"/>
  <c r="V51" i="27"/>
  <c r="V50" i="27"/>
  <c r="V49" i="27"/>
  <c r="V48" i="27"/>
  <c r="V47" i="27"/>
  <c r="V46" i="27"/>
  <c r="V45" i="27"/>
  <c r="V44" i="27"/>
  <c r="V43" i="27"/>
  <c r="V42" i="27"/>
  <c r="V41" i="27"/>
  <c r="V39" i="27"/>
  <c r="V38" i="27"/>
  <c r="V37" i="27"/>
  <c r="V33" i="27"/>
  <c r="V32" i="27"/>
  <c r="V31" i="27"/>
  <c r="V30" i="27"/>
  <c r="V29" i="27"/>
  <c r="V28" i="27"/>
  <c r="V27" i="27"/>
  <c r="V26" i="27"/>
  <c r="V25" i="27"/>
  <c r="V24" i="27"/>
  <c r="V23" i="27"/>
  <c r="V22" i="27"/>
  <c r="V21" i="27"/>
  <c r="V19" i="27"/>
  <c r="V18" i="27"/>
  <c r="V17" i="27"/>
  <c r="V16" i="27"/>
  <c r="V15" i="27"/>
  <c r="V11" i="27"/>
  <c r="V99" i="27"/>
  <c r="V98" i="27"/>
  <c r="V96" i="27"/>
  <c r="V78" i="27"/>
  <c r="V77" i="27"/>
  <c r="V75" i="27"/>
  <c r="V40" i="27"/>
  <c r="V35" i="27"/>
  <c r="V34" i="27"/>
  <c r="V20" i="27"/>
  <c r="V13" i="27"/>
  <c r="V10" i="27"/>
  <c r="P11" i="27"/>
  <c r="E14" i="27"/>
  <c r="E36" i="27" s="1"/>
  <c r="M14" i="27"/>
  <c r="M36" i="27" s="1"/>
  <c r="U14" i="27"/>
  <c r="U36" i="27" s="1"/>
  <c r="P15" i="27"/>
  <c r="P16" i="27"/>
  <c r="P17" i="27"/>
  <c r="P18" i="27"/>
  <c r="P19" i="27"/>
  <c r="H21" i="27"/>
  <c r="X21" i="27"/>
  <c r="H22" i="27"/>
  <c r="X22" i="27"/>
  <c r="H23" i="27"/>
  <c r="X23" i="27"/>
  <c r="H24" i="27"/>
  <c r="X24" i="27"/>
  <c r="H25" i="27"/>
  <c r="X25" i="27"/>
  <c r="H26" i="27"/>
  <c r="X26" i="27"/>
  <c r="H27" i="27"/>
  <c r="X27" i="27"/>
  <c r="H28" i="27"/>
  <c r="X28" i="27"/>
  <c r="H29" i="27"/>
  <c r="X29" i="27"/>
  <c r="H30" i="27"/>
  <c r="X30" i="27"/>
  <c r="H31" i="27"/>
  <c r="X31" i="27"/>
  <c r="H32" i="27"/>
  <c r="X32" i="27"/>
  <c r="H33" i="27"/>
  <c r="X33" i="27"/>
  <c r="P37" i="27"/>
  <c r="P38" i="27"/>
  <c r="P39" i="27"/>
  <c r="H41" i="27"/>
  <c r="X41" i="27"/>
  <c r="H42" i="27"/>
  <c r="X42" i="27"/>
  <c r="H43" i="27"/>
  <c r="X43" i="27"/>
  <c r="H44" i="27"/>
  <c r="X44" i="27"/>
  <c r="H45" i="27"/>
  <c r="X45" i="27"/>
  <c r="H46" i="27"/>
  <c r="X46" i="27"/>
  <c r="H47" i="27"/>
  <c r="X47" i="27"/>
  <c r="H48" i="27"/>
  <c r="X48" i="27"/>
  <c r="H49" i="27"/>
  <c r="X49" i="27"/>
  <c r="H50" i="27"/>
  <c r="X50" i="27"/>
  <c r="H51" i="27"/>
  <c r="X51" i="27"/>
  <c r="H52" i="27"/>
  <c r="D53" i="27"/>
  <c r="D54" i="27"/>
  <c r="D55" i="27"/>
  <c r="D56" i="27"/>
  <c r="D57" i="27"/>
  <c r="D58" i="27"/>
  <c r="D59" i="27"/>
  <c r="D60" i="27"/>
  <c r="D164" i="27"/>
  <c r="D163" i="27"/>
  <c r="D162" i="27"/>
  <c r="D158" i="27"/>
  <c r="D157" i="27"/>
  <c r="D156" i="27"/>
  <c r="D154" i="27"/>
  <c r="D152" i="27"/>
  <c r="D151" i="27"/>
  <c r="D150" i="27"/>
  <c r="D149" i="27"/>
  <c r="D148" i="27"/>
  <c r="D147" i="27"/>
  <c r="D146" i="27"/>
  <c r="D144" i="27"/>
  <c r="D143" i="27"/>
  <c r="D140" i="27"/>
  <c r="D138" i="27"/>
  <c r="D160" i="27"/>
  <c r="D159" i="27"/>
  <c r="D139" i="27"/>
  <c r="D125" i="27"/>
  <c r="D155" i="27"/>
  <c r="D153" i="27"/>
  <c r="D135" i="27"/>
  <c r="D134" i="27"/>
  <c r="D133" i="27"/>
  <c r="D132" i="27"/>
  <c r="D131" i="27"/>
  <c r="D130" i="27"/>
  <c r="D129" i="27"/>
  <c r="D128" i="27"/>
  <c r="D127" i="27"/>
  <c r="D126" i="27"/>
  <c r="D123" i="27"/>
  <c r="D106" i="27"/>
  <c r="D105" i="27"/>
  <c r="D104" i="27"/>
  <c r="D103" i="27"/>
  <c r="D102" i="27"/>
  <c r="D101" i="27"/>
  <c r="D100" i="27"/>
  <c r="D97" i="27"/>
  <c r="D95" i="27"/>
  <c r="D94" i="27"/>
  <c r="D93" i="27"/>
  <c r="D92" i="27"/>
  <c r="D91" i="27"/>
  <c r="D90" i="27"/>
  <c r="D89" i="27"/>
  <c r="D88" i="27"/>
  <c r="D87" i="27"/>
  <c r="D86" i="27"/>
  <c r="D85" i="27"/>
  <c r="D84" i="27"/>
  <c r="D83" i="27"/>
  <c r="D82" i="27"/>
  <c r="D81" i="27"/>
  <c r="D80" i="27"/>
  <c r="D79" i="27"/>
  <c r="D76" i="27"/>
  <c r="D74" i="27"/>
  <c r="D73" i="27"/>
  <c r="D72" i="27"/>
  <c r="D71" i="27"/>
  <c r="D70" i="27"/>
  <c r="D69" i="27"/>
  <c r="D68" i="27"/>
  <c r="D67" i="27"/>
  <c r="D66" i="27"/>
  <c r="D65" i="27"/>
  <c r="D64" i="27"/>
  <c r="D63" i="27"/>
  <c r="D62" i="27"/>
  <c r="D122" i="27"/>
  <c r="D99" i="27"/>
  <c r="D78" i="27"/>
  <c r="D40" i="27"/>
  <c r="D35" i="27"/>
  <c r="D34" i="27"/>
  <c r="D20" i="27"/>
  <c r="D13" i="27"/>
  <c r="D10" i="27"/>
  <c r="D137" i="27"/>
  <c r="D136" i="27"/>
  <c r="D121" i="27"/>
  <c r="D120" i="27"/>
  <c r="D119" i="27"/>
  <c r="D118" i="27"/>
  <c r="D117" i="27"/>
  <c r="D116" i="27"/>
  <c r="D115" i="27"/>
  <c r="D114" i="27"/>
  <c r="D113" i="27"/>
  <c r="D112" i="27"/>
  <c r="D111" i="27"/>
  <c r="D110" i="27"/>
  <c r="D109" i="27"/>
  <c r="D108" i="27"/>
  <c r="D107" i="27"/>
  <c r="D98" i="27"/>
  <c r="D96" i="27"/>
  <c r="D77" i="27"/>
  <c r="D75" i="27"/>
  <c r="D124" i="27"/>
  <c r="L164" i="27"/>
  <c r="L163" i="27"/>
  <c r="L162" i="27"/>
  <c r="L158" i="27"/>
  <c r="L157" i="27"/>
  <c r="L156" i="27"/>
  <c r="L154" i="27"/>
  <c r="L152" i="27"/>
  <c r="L151" i="27"/>
  <c r="L150" i="27"/>
  <c r="L149" i="27"/>
  <c r="L148" i="27"/>
  <c r="L147" i="27"/>
  <c r="L146" i="27"/>
  <c r="L144" i="27"/>
  <c r="L143" i="27"/>
  <c r="L140" i="27"/>
  <c r="L138" i="27"/>
  <c r="L137" i="27"/>
  <c r="L160" i="27"/>
  <c r="L159" i="27"/>
  <c r="L139" i="27"/>
  <c r="L125" i="27"/>
  <c r="L155" i="27"/>
  <c r="L153" i="27"/>
  <c r="L121" i="27"/>
  <c r="L120" i="27"/>
  <c r="L119" i="27"/>
  <c r="L118" i="27"/>
  <c r="L117" i="27"/>
  <c r="L116" i="27"/>
  <c r="L115" i="27"/>
  <c r="L114" i="27"/>
  <c r="L113" i="27"/>
  <c r="L112" i="27"/>
  <c r="L111" i="27"/>
  <c r="L110" i="27"/>
  <c r="L109" i="27"/>
  <c r="L108" i="27"/>
  <c r="L107" i="27"/>
  <c r="L106" i="27"/>
  <c r="L105" i="27"/>
  <c r="L104" i="27"/>
  <c r="L103" i="27"/>
  <c r="L102" i="27"/>
  <c r="L101" i="27"/>
  <c r="L100" i="27"/>
  <c r="L97" i="27"/>
  <c r="L95" i="27"/>
  <c r="L94" i="27"/>
  <c r="L93" i="27"/>
  <c r="L92" i="27"/>
  <c r="L91" i="27"/>
  <c r="L90" i="27"/>
  <c r="L89" i="27"/>
  <c r="L88" i="27"/>
  <c r="L87" i="27"/>
  <c r="L86" i="27"/>
  <c r="L85" i="27"/>
  <c r="L84" i="27"/>
  <c r="L83" i="27"/>
  <c r="L82" i="27"/>
  <c r="L81" i="27"/>
  <c r="L80" i="27"/>
  <c r="L79" i="27"/>
  <c r="L76" i="27"/>
  <c r="L74" i="27"/>
  <c r="L73" i="27"/>
  <c r="L72" i="27"/>
  <c r="L71" i="27"/>
  <c r="L70" i="27"/>
  <c r="L69" i="27"/>
  <c r="L68" i="27"/>
  <c r="L67" i="27"/>
  <c r="L66" i="27"/>
  <c r="L65" i="27"/>
  <c r="L64" i="27"/>
  <c r="L63" i="27"/>
  <c r="L62" i="27"/>
  <c r="L124" i="27"/>
  <c r="L99" i="27"/>
  <c r="L78" i="27"/>
  <c r="L40" i="27"/>
  <c r="L35" i="27"/>
  <c r="L34" i="27"/>
  <c r="L20" i="27"/>
  <c r="L13" i="27"/>
  <c r="L10" i="27"/>
  <c r="L135" i="27"/>
  <c r="L134" i="27"/>
  <c r="L133" i="27"/>
  <c r="L132" i="27"/>
  <c r="L131" i="27"/>
  <c r="L130" i="27"/>
  <c r="L129" i="27"/>
  <c r="L128" i="27"/>
  <c r="L127" i="27"/>
  <c r="L126" i="27"/>
  <c r="L123" i="27"/>
  <c r="L98" i="27"/>
  <c r="L96" i="27"/>
  <c r="L77" i="27"/>
  <c r="L75" i="27"/>
  <c r="L136" i="27"/>
  <c r="L122" i="27"/>
  <c r="T164" i="27"/>
  <c r="T163" i="27"/>
  <c r="T162" i="27"/>
  <c r="T158" i="27"/>
  <c r="T157" i="27"/>
  <c r="T156" i="27"/>
  <c r="T154" i="27"/>
  <c r="T152" i="27"/>
  <c r="T151" i="27"/>
  <c r="T150" i="27"/>
  <c r="T149" i="27"/>
  <c r="T148" i="27"/>
  <c r="T147" i="27"/>
  <c r="T146" i="27"/>
  <c r="T144" i="27"/>
  <c r="T143" i="27"/>
  <c r="T140" i="27"/>
  <c r="T138" i="27"/>
  <c r="T137" i="27"/>
  <c r="T160" i="27"/>
  <c r="T159" i="27"/>
  <c r="T139" i="27"/>
  <c r="T125" i="27"/>
  <c r="T155" i="27"/>
  <c r="T153" i="27"/>
  <c r="T136" i="27"/>
  <c r="T135" i="27"/>
  <c r="T134" i="27"/>
  <c r="T133" i="27"/>
  <c r="T132" i="27"/>
  <c r="T131" i="27"/>
  <c r="T130" i="27"/>
  <c r="T129" i="27"/>
  <c r="T128" i="27"/>
  <c r="T127" i="27"/>
  <c r="T126" i="27"/>
  <c r="T123" i="27"/>
  <c r="T106" i="27"/>
  <c r="T105" i="27"/>
  <c r="T104" i="27"/>
  <c r="T103" i="27"/>
  <c r="T102" i="27"/>
  <c r="T101" i="27"/>
  <c r="T100" i="27"/>
  <c r="T97" i="27"/>
  <c r="T95" i="27"/>
  <c r="T94" i="27"/>
  <c r="T93" i="27"/>
  <c r="T92" i="27"/>
  <c r="T91" i="27"/>
  <c r="T90" i="27"/>
  <c r="T89" i="27"/>
  <c r="T88" i="27"/>
  <c r="T87" i="27"/>
  <c r="T86" i="27"/>
  <c r="T85" i="27"/>
  <c r="T84" i="27"/>
  <c r="T83" i="27"/>
  <c r="T82" i="27"/>
  <c r="T81" i="27"/>
  <c r="T80" i="27"/>
  <c r="T79" i="27"/>
  <c r="T76" i="27"/>
  <c r="T74" i="27"/>
  <c r="T73" i="27"/>
  <c r="T72" i="27"/>
  <c r="T71" i="27"/>
  <c r="T70" i="27"/>
  <c r="T69" i="27"/>
  <c r="T68" i="27"/>
  <c r="T67" i="27"/>
  <c r="T66" i="27"/>
  <c r="T65" i="27"/>
  <c r="T64" i="27"/>
  <c r="T63" i="27"/>
  <c r="T62" i="27"/>
  <c r="T122" i="27"/>
  <c r="T99" i="27"/>
  <c r="T78" i="27"/>
  <c r="T40" i="27"/>
  <c r="T35" i="27"/>
  <c r="T34" i="27"/>
  <c r="T20" i="27"/>
  <c r="T13" i="27"/>
  <c r="T10" i="27"/>
  <c r="T121" i="27"/>
  <c r="T120" i="27"/>
  <c r="T119" i="27"/>
  <c r="T118" i="27"/>
  <c r="T117" i="27"/>
  <c r="T116" i="27"/>
  <c r="T115" i="27"/>
  <c r="T114" i="27"/>
  <c r="T113" i="27"/>
  <c r="T112" i="27"/>
  <c r="T111" i="27"/>
  <c r="T110" i="27"/>
  <c r="T109" i="27"/>
  <c r="T108" i="27"/>
  <c r="T107" i="27"/>
  <c r="T98" i="27"/>
  <c r="T96" i="27"/>
  <c r="T77" i="27"/>
  <c r="T75" i="27"/>
  <c r="T124" i="27"/>
  <c r="AC3" i="27"/>
  <c r="AA10" i="27"/>
  <c r="AB10" i="27" s="1"/>
  <c r="L11" i="27"/>
  <c r="C14" i="27"/>
  <c r="D14" i="27" s="1"/>
  <c r="K14" i="27"/>
  <c r="K36" i="27" s="1"/>
  <c r="S14" i="27"/>
  <c r="S36" i="27" s="1"/>
  <c r="L15" i="27"/>
  <c r="L16" i="27"/>
  <c r="L17" i="27"/>
  <c r="L18" i="27"/>
  <c r="L19" i="27"/>
  <c r="D21" i="27"/>
  <c r="T21" i="27"/>
  <c r="D22" i="27"/>
  <c r="T22" i="27"/>
  <c r="D23" i="27"/>
  <c r="T23" i="27"/>
  <c r="D24" i="27"/>
  <c r="T24" i="27"/>
  <c r="D25" i="27"/>
  <c r="T25" i="27"/>
  <c r="D26" i="27"/>
  <c r="T26" i="27"/>
  <c r="D27" i="27"/>
  <c r="T27" i="27"/>
  <c r="D28" i="27"/>
  <c r="T28" i="27"/>
  <c r="D29" i="27"/>
  <c r="T29" i="27"/>
  <c r="D30" i="27"/>
  <c r="T30" i="27"/>
  <c r="D31" i="27"/>
  <c r="T31" i="27"/>
  <c r="D32" i="27"/>
  <c r="T32" i="27"/>
  <c r="D33" i="27"/>
  <c r="T33" i="27"/>
  <c r="L37" i="27"/>
  <c r="L38" i="27"/>
  <c r="L39" i="27"/>
  <c r="D41" i="27"/>
  <c r="T41" i="27"/>
  <c r="D42" i="27"/>
  <c r="T42" i="27"/>
  <c r="D43" i="27"/>
  <c r="T43" i="27"/>
  <c r="D44" i="27"/>
  <c r="T44" i="27"/>
  <c r="D45" i="27"/>
  <c r="T45" i="27"/>
  <c r="D46" i="27"/>
  <c r="T46" i="27"/>
  <c r="D47" i="27"/>
  <c r="T47" i="27"/>
  <c r="D48" i="27"/>
  <c r="T48" i="27"/>
  <c r="D49" i="27"/>
  <c r="T49" i="27"/>
  <c r="D50" i="27"/>
  <c r="T50" i="27"/>
  <c r="D51" i="27"/>
  <c r="T51" i="27"/>
  <c r="D52" i="27"/>
  <c r="J155" i="27"/>
  <c r="J153" i="27"/>
  <c r="J124" i="27"/>
  <c r="J122" i="27"/>
  <c r="J164" i="27"/>
  <c r="J163" i="27"/>
  <c r="J162" i="27"/>
  <c r="J160" i="27"/>
  <c r="J159" i="27"/>
  <c r="J158" i="27"/>
  <c r="J157" i="27"/>
  <c r="J156" i="27"/>
  <c r="J154" i="27"/>
  <c r="J152" i="27"/>
  <c r="J151" i="27"/>
  <c r="J150" i="27"/>
  <c r="J149" i="27"/>
  <c r="J148" i="27"/>
  <c r="J147" i="27"/>
  <c r="J146" i="27"/>
  <c r="J144" i="27"/>
  <c r="J143" i="27"/>
  <c r="J140" i="27"/>
  <c r="J139" i="27"/>
  <c r="J138" i="27"/>
  <c r="J137" i="27"/>
  <c r="J136" i="27"/>
  <c r="J135" i="27"/>
  <c r="J134" i="27"/>
  <c r="J133" i="27"/>
  <c r="J132" i="27"/>
  <c r="J131" i="27"/>
  <c r="J130" i="27"/>
  <c r="J129" i="27"/>
  <c r="J128" i="27"/>
  <c r="J127" i="27"/>
  <c r="J126" i="27"/>
  <c r="J125" i="27"/>
  <c r="J123" i="27"/>
  <c r="J121" i="27"/>
  <c r="J120" i="27"/>
  <c r="J119" i="27"/>
  <c r="J118" i="27"/>
  <c r="J117" i="27"/>
  <c r="J116" i="27"/>
  <c r="J115" i="27"/>
  <c r="J114" i="27"/>
  <c r="J113" i="27"/>
  <c r="J112" i="27"/>
  <c r="J111" i="27"/>
  <c r="J110" i="27"/>
  <c r="J109" i="27"/>
  <c r="J108" i="27"/>
  <c r="J107" i="27"/>
  <c r="J98" i="27"/>
  <c r="J96" i="27"/>
  <c r="J77" i="27"/>
  <c r="J75" i="27"/>
  <c r="J106" i="27"/>
  <c r="J105" i="27"/>
  <c r="J104" i="27"/>
  <c r="J103" i="27"/>
  <c r="J102" i="27"/>
  <c r="J101" i="27"/>
  <c r="J100" i="27"/>
  <c r="J99" i="27"/>
  <c r="J97" i="27"/>
  <c r="J95" i="27"/>
  <c r="J94" i="27"/>
  <c r="J93" i="27"/>
  <c r="J92" i="27"/>
  <c r="J91" i="27"/>
  <c r="J90" i="27"/>
  <c r="J89" i="27"/>
  <c r="J88" i="27"/>
  <c r="J87" i="27"/>
  <c r="J86" i="27"/>
  <c r="J85" i="27"/>
  <c r="J84" i="27"/>
  <c r="J83" i="27"/>
  <c r="J82" i="27"/>
  <c r="J81" i="27"/>
  <c r="J80" i="27"/>
  <c r="J79" i="27"/>
  <c r="J78" i="27"/>
  <c r="J76" i="27"/>
  <c r="J74" i="27"/>
  <c r="J73" i="27"/>
  <c r="J72" i="27"/>
  <c r="J71" i="27"/>
  <c r="J70" i="27"/>
  <c r="J69" i="27"/>
  <c r="J68" i="27"/>
  <c r="J67" i="27"/>
  <c r="J66" i="27"/>
  <c r="J65" i="27"/>
  <c r="J64" i="27"/>
  <c r="J63" i="27"/>
  <c r="J62" i="27"/>
  <c r="J61" i="27"/>
  <c r="J60" i="27"/>
  <c r="J59" i="27"/>
  <c r="J58" i="27"/>
  <c r="J57" i="27"/>
  <c r="J56" i="27"/>
  <c r="J55" i="27"/>
  <c r="J54" i="27"/>
  <c r="J53" i="27"/>
  <c r="J52" i="27"/>
  <c r="J51" i="27"/>
  <c r="J50" i="27"/>
  <c r="J49" i="27"/>
  <c r="J48" i="27"/>
  <c r="J47" i="27"/>
  <c r="J46" i="27"/>
  <c r="J45" i="27"/>
  <c r="J44" i="27"/>
  <c r="J43" i="27"/>
  <c r="J42" i="27"/>
  <c r="J41" i="27"/>
  <c r="J40" i="27"/>
  <c r="J39" i="27"/>
  <c r="J38" i="27"/>
  <c r="J37" i="27"/>
  <c r="J35" i="27"/>
  <c r="J34" i="27"/>
  <c r="J33" i="27"/>
  <c r="J32" i="27"/>
  <c r="J31" i="27"/>
  <c r="J30" i="27"/>
  <c r="J29" i="27"/>
  <c r="J28" i="27"/>
  <c r="J27" i="27"/>
  <c r="J26" i="27"/>
  <c r="J25" i="27"/>
  <c r="J24" i="27"/>
  <c r="J23" i="27"/>
  <c r="J22" i="27"/>
  <c r="J21" i="27"/>
  <c r="J20" i="27"/>
  <c r="J19" i="27"/>
  <c r="J18" i="27"/>
  <c r="J17" i="27"/>
  <c r="J16" i="27"/>
  <c r="J15" i="27"/>
  <c r="J13" i="27"/>
  <c r="J11" i="27"/>
  <c r="J10" i="27"/>
  <c r="R155" i="27"/>
  <c r="R153" i="27"/>
  <c r="R124" i="27"/>
  <c r="R122" i="27"/>
  <c r="R164" i="27"/>
  <c r="R163" i="27"/>
  <c r="R162" i="27"/>
  <c r="R160" i="27"/>
  <c r="R159" i="27"/>
  <c r="R158" i="27"/>
  <c r="R157" i="27"/>
  <c r="R156" i="27"/>
  <c r="R154" i="27"/>
  <c r="R152" i="27"/>
  <c r="R151" i="27"/>
  <c r="R150" i="27"/>
  <c r="R149" i="27"/>
  <c r="R148" i="27"/>
  <c r="R147" i="27"/>
  <c r="R146" i="27"/>
  <c r="R144" i="27"/>
  <c r="R143" i="27"/>
  <c r="R140" i="27"/>
  <c r="R139" i="27"/>
  <c r="R138" i="27"/>
  <c r="R137" i="27"/>
  <c r="R136" i="27"/>
  <c r="R135" i="27"/>
  <c r="R134" i="27"/>
  <c r="R133" i="27"/>
  <c r="R132" i="27"/>
  <c r="R131" i="27"/>
  <c r="R130" i="27"/>
  <c r="R129" i="27"/>
  <c r="R128" i="27"/>
  <c r="R127" i="27"/>
  <c r="R126" i="27"/>
  <c r="R125" i="27"/>
  <c r="R123" i="27"/>
  <c r="R121" i="27"/>
  <c r="R120" i="27"/>
  <c r="R119" i="27"/>
  <c r="R118" i="27"/>
  <c r="R117" i="27"/>
  <c r="R116" i="27"/>
  <c r="R115" i="27"/>
  <c r="R114" i="27"/>
  <c r="R113" i="27"/>
  <c r="R112" i="27"/>
  <c r="R111" i="27"/>
  <c r="R110" i="27"/>
  <c r="R109" i="27"/>
  <c r="R108" i="27"/>
  <c r="R107" i="27"/>
  <c r="R98" i="27"/>
  <c r="R96" i="27"/>
  <c r="R77" i="27"/>
  <c r="R75" i="27"/>
  <c r="R106" i="27"/>
  <c r="R105" i="27"/>
  <c r="R104" i="27"/>
  <c r="R103" i="27"/>
  <c r="R102" i="27"/>
  <c r="R101" i="27"/>
  <c r="R100" i="27"/>
  <c r="R99" i="27"/>
  <c r="R97" i="27"/>
  <c r="R95" i="27"/>
  <c r="R94" i="27"/>
  <c r="R93" i="27"/>
  <c r="R92" i="27"/>
  <c r="R91" i="27"/>
  <c r="R90" i="27"/>
  <c r="R89" i="27"/>
  <c r="R88" i="27"/>
  <c r="R87" i="27"/>
  <c r="R86" i="27"/>
  <c r="R85" i="27"/>
  <c r="R84" i="27"/>
  <c r="R83" i="27"/>
  <c r="R82" i="27"/>
  <c r="R81" i="27"/>
  <c r="R80" i="27"/>
  <c r="R79" i="27"/>
  <c r="R78" i="27"/>
  <c r="R76" i="27"/>
  <c r="R74" i="27"/>
  <c r="R73" i="27"/>
  <c r="R72" i="27"/>
  <c r="R71" i="27"/>
  <c r="R70" i="27"/>
  <c r="R69" i="27"/>
  <c r="R68" i="27"/>
  <c r="R67" i="27"/>
  <c r="R66" i="27"/>
  <c r="R65" i="27"/>
  <c r="R64" i="27"/>
  <c r="R63" i="27"/>
  <c r="R62" i="27"/>
  <c r="R61" i="27"/>
  <c r="R60" i="27"/>
  <c r="R59" i="27"/>
  <c r="R58" i="27"/>
  <c r="R57" i="27"/>
  <c r="R56" i="27"/>
  <c r="R55" i="27"/>
  <c r="R54" i="27"/>
  <c r="R53" i="27"/>
  <c r="R52" i="27"/>
  <c r="R51" i="27"/>
  <c r="R50" i="27"/>
  <c r="R49" i="27"/>
  <c r="R48" i="27"/>
  <c r="R47" i="27"/>
  <c r="R46" i="27"/>
  <c r="R45" i="27"/>
  <c r="R44" i="27"/>
  <c r="R43" i="27"/>
  <c r="R42" i="27"/>
  <c r="R41" i="27"/>
  <c r="R40" i="27"/>
  <c r="R39" i="27"/>
  <c r="R38" i="27"/>
  <c r="R37" i="27"/>
  <c r="R35" i="27"/>
  <c r="R34" i="27"/>
  <c r="R33" i="27"/>
  <c r="R32" i="27"/>
  <c r="R31" i="27"/>
  <c r="R30" i="27"/>
  <c r="R29" i="27"/>
  <c r="R28" i="27"/>
  <c r="R27" i="27"/>
  <c r="R26" i="27"/>
  <c r="R25" i="27"/>
  <c r="R24" i="27"/>
  <c r="R23" i="27"/>
  <c r="R22" i="27"/>
  <c r="R21" i="27"/>
  <c r="R20" i="27"/>
  <c r="R19" i="27"/>
  <c r="R18" i="27"/>
  <c r="R17" i="27"/>
  <c r="R16" i="27"/>
  <c r="R15" i="27"/>
  <c r="R13" i="27"/>
  <c r="R11" i="27"/>
  <c r="R10" i="27"/>
  <c r="Z155" i="27"/>
  <c r="Z153" i="27"/>
  <c r="Z124" i="27"/>
  <c r="Z122" i="27"/>
  <c r="Z164" i="27"/>
  <c r="Z163" i="27"/>
  <c r="Z162" i="27"/>
  <c r="Z160" i="27"/>
  <c r="Z159" i="27"/>
  <c r="Z158" i="27"/>
  <c r="Z157" i="27"/>
  <c r="Z156" i="27"/>
  <c r="Z154" i="27"/>
  <c r="Z152" i="27"/>
  <c r="Z151" i="27"/>
  <c r="Z150" i="27"/>
  <c r="Z149" i="27"/>
  <c r="Z148" i="27"/>
  <c r="Z147" i="27"/>
  <c r="Z146" i="27"/>
  <c r="Z144" i="27"/>
  <c r="Z143" i="27"/>
  <c r="Z140" i="27"/>
  <c r="Z139" i="27"/>
  <c r="Z138" i="27"/>
  <c r="Z137" i="27"/>
  <c r="Z136" i="27"/>
  <c r="Z135" i="27"/>
  <c r="Z134" i="27"/>
  <c r="Z133" i="27"/>
  <c r="Z132" i="27"/>
  <c r="Z131" i="27"/>
  <c r="Z130" i="27"/>
  <c r="Z129" i="27"/>
  <c r="Z128" i="27"/>
  <c r="Z127" i="27"/>
  <c r="Z126" i="27"/>
  <c r="Z125" i="27"/>
  <c r="Z123" i="27"/>
  <c r="Z121" i="27"/>
  <c r="Z120" i="27"/>
  <c r="Z119" i="27"/>
  <c r="Z118" i="27"/>
  <c r="Z117" i="27"/>
  <c r="Z116" i="27"/>
  <c r="Z115" i="27"/>
  <c r="Z114" i="27"/>
  <c r="Z113" i="27"/>
  <c r="Z112" i="27"/>
  <c r="Z111" i="27"/>
  <c r="Z110" i="27"/>
  <c r="Z109" i="27"/>
  <c r="Z108" i="27"/>
  <c r="Z107" i="27"/>
  <c r="Z98" i="27"/>
  <c r="Z96" i="27"/>
  <c r="Z77" i="27"/>
  <c r="Z75" i="27"/>
  <c r="Z106" i="27"/>
  <c r="Z105" i="27"/>
  <c r="Z104" i="27"/>
  <c r="Z103" i="27"/>
  <c r="Z102" i="27"/>
  <c r="Z101" i="27"/>
  <c r="Z100" i="27"/>
  <c r="Z99" i="27"/>
  <c r="Z97" i="27"/>
  <c r="Z95" i="27"/>
  <c r="Z94" i="27"/>
  <c r="Z93" i="27"/>
  <c r="Z92" i="27"/>
  <c r="Z91" i="27"/>
  <c r="Z90" i="27"/>
  <c r="Z89" i="27"/>
  <c r="Z88" i="27"/>
  <c r="Z87" i="27"/>
  <c r="Z86" i="27"/>
  <c r="Z85" i="27"/>
  <c r="Z84" i="27"/>
  <c r="Z83" i="27"/>
  <c r="Z82" i="27"/>
  <c r="Z81" i="27"/>
  <c r="Z80" i="27"/>
  <c r="Z79" i="27"/>
  <c r="Z78" i="27"/>
  <c r="Z76" i="27"/>
  <c r="Z74" i="27"/>
  <c r="Z73" i="27"/>
  <c r="Z72" i="27"/>
  <c r="Z71" i="27"/>
  <c r="Z70" i="27"/>
  <c r="Z69" i="27"/>
  <c r="Z68" i="27"/>
  <c r="Z67" i="27"/>
  <c r="Z66" i="27"/>
  <c r="Z65" i="27"/>
  <c r="Z64" i="27"/>
  <c r="Z63" i="27"/>
  <c r="Z62" i="27"/>
  <c r="Z61" i="27"/>
  <c r="Z60" i="27"/>
  <c r="Z59" i="27"/>
  <c r="Z58" i="27"/>
  <c r="Z57" i="27"/>
  <c r="Z56" i="27"/>
  <c r="Z55" i="27"/>
  <c r="Z54" i="27"/>
  <c r="Z53" i="27"/>
  <c r="Z52" i="27"/>
  <c r="Z51" i="27"/>
  <c r="Z50" i="27"/>
  <c r="Z49" i="27"/>
  <c r="Z48" i="27"/>
  <c r="Z47" i="27"/>
  <c r="Z46" i="27"/>
  <c r="Z45" i="27"/>
  <c r="Z44" i="27"/>
  <c r="Z43" i="27"/>
  <c r="Z42" i="27"/>
  <c r="Z41" i="27"/>
  <c r="Z40" i="27"/>
  <c r="Z39" i="27"/>
  <c r="Z38" i="27"/>
  <c r="Z37" i="27"/>
  <c r="Z35" i="27"/>
  <c r="Z34" i="27"/>
  <c r="Z33" i="27"/>
  <c r="Z32" i="27"/>
  <c r="Z31" i="27"/>
  <c r="Z30" i="27"/>
  <c r="Z29" i="27"/>
  <c r="Z28" i="27"/>
  <c r="Z27" i="27"/>
  <c r="Z26" i="27"/>
  <c r="Z25" i="27"/>
  <c r="Z24" i="27"/>
  <c r="Z23" i="27"/>
  <c r="Z22" i="27"/>
  <c r="Z21" i="27"/>
  <c r="Z20" i="27"/>
  <c r="Z19" i="27"/>
  <c r="Z18" i="27"/>
  <c r="Z17" i="27"/>
  <c r="Z16" i="27"/>
  <c r="Z15" i="27"/>
  <c r="Z13" i="27"/>
  <c r="Z11" i="27"/>
  <c r="Z10" i="27"/>
  <c r="AB3" i="27"/>
  <c r="AB4" i="27"/>
  <c r="AB5" i="27"/>
  <c r="AB6" i="27"/>
  <c r="AB7" i="27"/>
  <c r="H11" i="27"/>
  <c r="X11" i="27"/>
  <c r="I14" i="27"/>
  <c r="I36" i="27" s="1"/>
  <c r="Q14" i="27"/>
  <c r="Q36" i="27" s="1"/>
  <c r="Y14" i="27"/>
  <c r="Y36" i="27" s="1"/>
  <c r="H15" i="27"/>
  <c r="X15" i="27"/>
  <c r="H16" i="27"/>
  <c r="X16" i="27"/>
  <c r="H17" i="27"/>
  <c r="X17" i="27"/>
  <c r="H18" i="27"/>
  <c r="X18" i="27"/>
  <c r="H19" i="27"/>
  <c r="X19" i="27"/>
  <c r="P21" i="27"/>
  <c r="P22" i="27"/>
  <c r="P23" i="27"/>
  <c r="P24" i="27"/>
  <c r="P25" i="27"/>
  <c r="P26" i="27"/>
  <c r="P27" i="27"/>
  <c r="P28" i="27"/>
  <c r="P29" i="27"/>
  <c r="P30" i="27"/>
  <c r="P31" i="27"/>
  <c r="P32" i="27"/>
  <c r="P33" i="27"/>
  <c r="H37" i="27"/>
  <c r="X37" i="27"/>
  <c r="H38" i="27"/>
  <c r="X38" i="27"/>
  <c r="P41" i="27"/>
  <c r="P42" i="27"/>
  <c r="P43" i="27"/>
  <c r="P44" i="27"/>
  <c r="P45" i="27"/>
  <c r="P46" i="27"/>
  <c r="P47" i="27"/>
  <c r="P48" i="27"/>
  <c r="P49" i="27"/>
  <c r="P50" i="27"/>
  <c r="T52" i="27"/>
  <c r="T53" i="27"/>
  <c r="T54" i="27"/>
  <c r="T55" i="27"/>
  <c r="T56" i="27"/>
  <c r="T57" i="27"/>
  <c r="T58" i="27"/>
  <c r="T59" i="27"/>
  <c r="T60" i="27"/>
  <c r="T61" i="27"/>
  <c r="AB9" i="27"/>
  <c r="H155" i="27"/>
  <c r="H153" i="27"/>
  <c r="H160" i="27"/>
  <c r="H159" i="27"/>
  <c r="H139" i="27"/>
  <c r="H125" i="27"/>
  <c r="H164" i="27"/>
  <c r="H163" i="27"/>
  <c r="H162" i="27"/>
  <c r="H158" i="27"/>
  <c r="H157" i="27"/>
  <c r="H156" i="27"/>
  <c r="H154" i="27"/>
  <c r="H152" i="27"/>
  <c r="H151" i="27"/>
  <c r="H150" i="27"/>
  <c r="H149" i="27"/>
  <c r="H148" i="27"/>
  <c r="H147" i="27"/>
  <c r="H146" i="27"/>
  <c r="H144" i="27"/>
  <c r="H143" i="27"/>
  <c r="H140" i="27"/>
  <c r="H138" i="27"/>
  <c r="H137" i="27"/>
  <c r="H136" i="27"/>
  <c r="H124" i="27"/>
  <c r="H98" i="27"/>
  <c r="H96" i="27"/>
  <c r="H77" i="27"/>
  <c r="H75" i="27"/>
  <c r="H135" i="27"/>
  <c r="H134" i="27"/>
  <c r="H133" i="27"/>
  <c r="H132" i="27"/>
  <c r="H131" i="27"/>
  <c r="H130" i="27"/>
  <c r="H129" i="27"/>
  <c r="H128" i="27"/>
  <c r="H127" i="27"/>
  <c r="H126" i="27"/>
  <c r="H123" i="27"/>
  <c r="H99" i="27"/>
  <c r="H78" i="27"/>
  <c r="H40" i="27"/>
  <c r="H35" i="27"/>
  <c r="H34" i="27"/>
  <c r="H20" i="27"/>
  <c r="H13" i="27"/>
  <c r="H10" i="27"/>
  <c r="H122" i="27"/>
  <c r="H106" i="27"/>
  <c r="H105" i="27"/>
  <c r="H104" i="27"/>
  <c r="H103" i="27"/>
  <c r="H102" i="27"/>
  <c r="H101" i="27"/>
  <c r="H100" i="27"/>
  <c r="H97" i="27"/>
  <c r="H95" i="27"/>
  <c r="H94" i="27"/>
  <c r="H93" i="27"/>
  <c r="H92" i="27"/>
  <c r="H91" i="27"/>
  <c r="H90" i="27"/>
  <c r="H89" i="27"/>
  <c r="H88" i="27"/>
  <c r="H87" i="27"/>
  <c r="H86" i="27"/>
  <c r="H85" i="27"/>
  <c r="H84" i="27"/>
  <c r="H83" i="27"/>
  <c r="H82" i="27"/>
  <c r="H81" i="27"/>
  <c r="H80" i="27"/>
  <c r="H79" i="27"/>
  <c r="H76" i="27"/>
  <c r="H74" i="27"/>
  <c r="H73" i="27"/>
  <c r="H72" i="27"/>
  <c r="H71" i="27"/>
  <c r="H70" i="27"/>
  <c r="H69" i="27"/>
  <c r="H68" i="27"/>
  <c r="H67" i="27"/>
  <c r="H66" i="27"/>
  <c r="H65" i="27"/>
  <c r="H64" i="27"/>
  <c r="H63" i="27"/>
  <c r="H62" i="27"/>
  <c r="H61" i="27"/>
  <c r="H60" i="27"/>
  <c r="H59" i="27"/>
  <c r="H58" i="27"/>
  <c r="H57" i="27"/>
  <c r="H56" i="27"/>
  <c r="H55" i="27"/>
  <c r="H54" i="27"/>
  <c r="H53" i="27"/>
  <c r="H121" i="27"/>
  <c r="H120" i="27"/>
  <c r="H119" i="27"/>
  <c r="H118" i="27"/>
  <c r="H117" i="27"/>
  <c r="H116" i="27"/>
  <c r="H115" i="27"/>
  <c r="H114" i="27"/>
  <c r="H113" i="27"/>
  <c r="H112" i="27"/>
  <c r="H111" i="27"/>
  <c r="H110" i="27"/>
  <c r="H109" i="27"/>
  <c r="H108" i="27"/>
  <c r="H107" i="27"/>
  <c r="P155" i="27"/>
  <c r="P153" i="27"/>
  <c r="P160" i="27"/>
  <c r="P159" i="27"/>
  <c r="P139" i="27"/>
  <c r="P125" i="27"/>
  <c r="P164" i="27"/>
  <c r="P163" i="27"/>
  <c r="P162" i="27"/>
  <c r="P158" i="27"/>
  <c r="P157" i="27"/>
  <c r="P156" i="27"/>
  <c r="P154" i="27"/>
  <c r="P152" i="27"/>
  <c r="P151" i="27"/>
  <c r="P150" i="27"/>
  <c r="P149" i="27"/>
  <c r="P148" i="27"/>
  <c r="P147" i="27"/>
  <c r="P146" i="27"/>
  <c r="P144" i="27"/>
  <c r="P143" i="27"/>
  <c r="P140" i="27"/>
  <c r="P138" i="27"/>
  <c r="P137" i="27"/>
  <c r="P136" i="27"/>
  <c r="P122" i="27"/>
  <c r="P98" i="27"/>
  <c r="P96" i="27"/>
  <c r="P77" i="27"/>
  <c r="P75" i="27"/>
  <c r="P121" i="27"/>
  <c r="P120" i="27"/>
  <c r="P119" i="27"/>
  <c r="P118" i="27"/>
  <c r="P117" i="27"/>
  <c r="P116" i="27"/>
  <c r="P115" i="27"/>
  <c r="P114" i="27"/>
  <c r="P113" i="27"/>
  <c r="P112" i="27"/>
  <c r="P111" i="27"/>
  <c r="P110" i="27"/>
  <c r="P109" i="27"/>
  <c r="P108" i="27"/>
  <c r="P107" i="27"/>
  <c r="P99" i="27"/>
  <c r="P78" i="27"/>
  <c r="P40" i="27"/>
  <c r="P35" i="27"/>
  <c r="P34" i="27"/>
  <c r="P20" i="27"/>
  <c r="P13" i="27"/>
  <c r="P10" i="27"/>
  <c r="P124" i="27"/>
  <c r="P106" i="27"/>
  <c r="P105" i="27"/>
  <c r="P104" i="27"/>
  <c r="P103" i="27"/>
  <c r="P102" i="27"/>
  <c r="P101" i="27"/>
  <c r="P100" i="27"/>
  <c r="P97" i="27"/>
  <c r="P95" i="27"/>
  <c r="P94" i="27"/>
  <c r="P93" i="27"/>
  <c r="P92" i="27"/>
  <c r="P91" i="27"/>
  <c r="P90" i="27"/>
  <c r="P89" i="27"/>
  <c r="P88" i="27"/>
  <c r="P87" i="27"/>
  <c r="P86" i="27"/>
  <c r="P85" i="27"/>
  <c r="P84" i="27"/>
  <c r="P83" i="27"/>
  <c r="P82" i="27"/>
  <c r="P81" i="27"/>
  <c r="P80" i="27"/>
  <c r="P79" i="27"/>
  <c r="P76" i="27"/>
  <c r="P74" i="27"/>
  <c r="P73" i="27"/>
  <c r="P72" i="27"/>
  <c r="P71" i="27"/>
  <c r="P70" i="27"/>
  <c r="P69" i="27"/>
  <c r="P68" i="27"/>
  <c r="P67" i="27"/>
  <c r="P66" i="27"/>
  <c r="P65" i="27"/>
  <c r="P64" i="27"/>
  <c r="P63" i="27"/>
  <c r="P62" i="27"/>
  <c r="P61" i="27"/>
  <c r="P60" i="27"/>
  <c r="P59" i="27"/>
  <c r="P58" i="27"/>
  <c r="P57" i="27"/>
  <c r="P56" i="27"/>
  <c r="P55" i="27"/>
  <c r="P54" i="27"/>
  <c r="P53" i="27"/>
  <c r="P52" i="27"/>
  <c r="P135" i="27"/>
  <c r="P134" i="27"/>
  <c r="P133" i="27"/>
  <c r="P132" i="27"/>
  <c r="P131" i="27"/>
  <c r="P130" i="27"/>
  <c r="P129" i="27"/>
  <c r="P128" i="27"/>
  <c r="P127" i="27"/>
  <c r="P126" i="27"/>
  <c r="P123" i="27"/>
  <c r="X155" i="27"/>
  <c r="X153" i="27"/>
  <c r="X160" i="27"/>
  <c r="X159" i="27"/>
  <c r="X139" i="27"/>
  <c r="X125" i="27"/>
  <c r="X164" i="27"/>
  <c r="X163" i="27"/>
  <c r="X162" i="27"/>
  <c r="X158" i="27"/>
  <c r="X157" i="27"/>
  <c r="X156" i="27"/>
  <c r="X154" i="27"/>
  <c r="X152" i="27"/>
  <c r="X151" i="27"/>
  <c r="X150" i="27"/>
  <c r="X149" i="27"/>
  <c r="X148" i="27"/>
  <c r="X147" i="27"/>
  <c r="X146" i="27"/>
  <c r="X144" i="27"/>
  <c r="X143" i="27"/>
  <c r="X140" i="27"/>
  <c r="X138" i="27"/>
  <c r="X137" i="27"/>
  <c r="X136" i="27"/>
  <c r="X135" i="27"/>
  <c r="X124" i="27"/>
  <c r="X98" i="27"/>
  <c r="X96" i="27"/>
  <c r="X77" i="27"/>
  <c r="X75" i="27"/>
  <c r="X134" i="27"/>
  <c r="X133" i="27"/>
  <c r="X132" i="27"/>
  <c r="X131" i="27"/>
  <c r="X130" i="27"/>
  <c r="X129" i="27"/>
  <c r="X128" i="27"/>
  <c r="X127" i="27"/>
  <c r="X126" i="27"/>
  <c r="X123" i="27"/>
  <c r="X99" i="27"/>
  <c r="X78" i="27"/>
  <c r="X40" i="27"/>
  <c r="X35" i="27"/>
  <c r="X34" i="27"/>
  <c r="X20" i="27"/>
  <c r="X13" i="27"/>
  <c r="X10" i="27"/>
  <c r="X122" i="27"/>
  <c r="X106" i="27"/>
  <c r="X105" i="27"/>
  <c r="X104" i="27"/>
  <c r="X103" i="27"/>
  <c r="X102" i="27"/>
  <c r="X101" i="27"/>
  <c r="X100" i="27"/>
  <c r="X97" i="27"/>
  <c r="X95" i="27"/>
  <c r="X94" i="27"/>
  <c r="X93" i="27"/>
  <c r="X92" i="27"/>
  <c r="X91" i="27"/>
  <c r="X90" i="27"/>
  <c r="X89" i="27"/>
  <c r="X88" i="27"/>
  <c r="X87" i="27"/>
  <c r="X86" i="27"/>
  <c r="X85" i="27"/>
  <c r="X84" i="27"/>
  <c r="X83" i="27"/>
  <c r="X82" i="27"/>
  <c r="X81" i="27"/>
  <c r="X80" i="27"/>
  <c r="X79" i="27"/>
  <c r="X76" i="27"/>
  <c r="X74" i="27"/>
  <c r="X73" i="27"/>
  <c r="X72" i="27"/>
  <c r="X71" i="27"/>
  <c r="X70" i="27"/>
  <c r="X69" i="27"/>
  <c r="X68" i="27"/>
  <c r="X67" i="27"/>
  <c r="X66" i="27"/>
  <c r="X65" i="27"/>
  <c r="X64" i="27"/>
  <c r="X63" i="27"/>
  <c r="X62" i="27"/>
  <c r="X61" i="27"/>
  <c r="X60" i="27"/>
  <c r="X59" i="27"/>
  <c r="X58" i="27"/>
  <c r="X57" i="27"/>
  <c r="X56" i="27"/>
  <c r="X55" i="27"/>
  <c r="X54" i="27"/>
  <c r="X53" i="27"/>
  <c r="X52" i="27"/>
  <c r="X121" i="27"/>
  <c r="X120" i="27"/>
  <c r="X119" i="27"/>
  <c r="X118" i="27"/>
  <c r="X117" i="27"/>
  <c r="X116" i="27"/>
  <c r="X115" i="27"/>
  <c r="X114" i="27"/>
  <c r="X113" i="27"/>
  <c r="X112" i="27"/>
  <c r="X111" i="27"/>
  <c r="X110" i="27"/>
  <c r="X109" i="27"/>
  <c r="X108" i="27"/>
  <c r="X107" i="27"/>
  <c r="D11" i="27"/>
  <c r="G14" i="27"/>
  <c r="G36" i="27" s="1"/>
  <c r="H36" i="27" s="1"/>
  <c r="O14" i="27"/>
  <c r="O36" i="27" s="1"/>
  <c r="W14" i="27"/>
  <c r="W36" i="27" s="1"/>
  <c r="D15" i="27"/>
  <c r="T15" i="27"/>
  <c r="D16" i="27"/>
  <c r="T16" i="27"/>
  <c r="D17" i="27"/>
  <c r="T17" i="27"/>
  <c r="D18" i="27"/>
  <c r="T18" i="27"/>
  <c r="D19" i="27"/>
  <c r="T19" i="27"/>
  <c r="AA20" i="27"/>
  <c r="AC20" i="27" s="1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D37" i="27"/>
  <c r="T37" i="27"/>
  <c r="D38" i="27"/>
  <c r="T38" i="27"/>
  <c r="D39" i="27"/>
  <c r="T39" i="27"/>
  <c r="AA40" i="27"/>
  <c r="AC40" i="27" s="1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AA35" i="26"/>
  <c r="AC35" i="26" s="1"/>
  <c r="F164" i="26"/>
  <c r="F163" i="26"/>
  <c r="F162" i="26"/>
  <c r="F158" i="26"/>
  <c r="F157" i="26"/>
  <c r="F156" i="26"/>
  <c r="F154" i="26"/>
  <c r="F152" i="26"/>
  <c r="F151" i="26"/>
  <c r="F150" i="26"/>
  <c r="F149" i="26"/>
  <c r="F148" i="26"/>
  <c r="F147" i="26"/>
  <c r="F146" i="26"/>
  <c r="F144" i="26"/>
  <c r="F143" i="26"/>
  <c r="F140" i="26"/>
  <c r="F138" i="26"/>
  <c r="F137" i="26"/>
  <c r="F136" i="26"/>
  <c r="F135" i="26"/>
  <c r="F134" i="26"/>
  <c r="F133" i="26"/>
  <c r="F132" i="26"/>
  <c r="F131" i="26"/>
  <c r="F130" i="26"/>
  <c r="F129" i="26"/>
  <c r="F128" i="26"/>
  <c r="F127" i="26"/>
  <c r="F126" i="26"/>
  <c r="F123" i="26"/>
  <c r="F121" i="26"/>
  <c r="F120" i="26"/>
  <c r="F119" i="26"/>
  <c r="F118" i="26"/>
  <c r="F117" i="26"/>
  <c r="F116" i="26"/>
  <c r="F115" i="26"/>
  <c r="F114" i="26"/>
  <c r="F113" i="26"/>
  <c r="F112" i="26"/>
  <c r="F111" i="26"/>
  <c r="F110" i="26"/>
  <c r="F109" i="26"/>
  <c r="F108" i="26"/>
  <c r="F107" i="26"/>
  <c r="F160" i="26"/>
  <c r="F159" i="26"/>
  <c r="F155" i="26"/>
  <c r="F153" i="26"/>
  <c r="F139" i="26"/>
  <c r="F125" i="26"/>
  <c r="F124" i="26"/>
  <c r="F122" i="26"/>
  <c r="F99" i="26"/>
  <c r="F98" i="26"/>
  <c r="F96" i="26"/>
  <c r="F78" i="26"/>
  <c r="F77" i="26"/>
  <c r="F75" i="26"/>
  <c r="F40" i="26"/>
  <c r="F35" i="26"/>
  <c r="F34" i="26"/>
  <c r="F20" i="26"/>
  <c r="F13" i="26"/>
  <c r="F10" i="26"/>
  <c r="F106" i="26"/>
  <c r="F105" i="26"/>
  <c r="F104" i="26"/>
  <c r="F103" i="26"/>
  <c r="F102" i="26"/>
  <c r="F101" i="26"/>
  <c r="F100" i="26"/>
  <c r="F97" i="26"/>
  <c r="F95" i="26"/>
  <c r="F94" i="26"/>
  <c r="F93" i="26"/>
  <c r="F92" i="26"/>
  <c r="F91" i="26"/>
  <c r="F90" i="26"/>
  <c r="F89" i="26"/>
  <c r="F88" i="26"/>
  <c r="F87" i="26"/>
  <c r="F86" i="26"/>
  <c r="F85" i="26"/>
  <c r="F84" i="26"/>
  <c r="F83" i="26"/>
  <c r="F82" i="26"/>
  <c r="F81" i="26"/>
  <c r="F80" i="26"/>
  <c r="F79" i="26"/>
  <c r="F76" i="26"/>
  <c r="F74" i="26"/>
  <c r="F73" i="26"/>
  <c r="F72" i="26"/>
  <c r="F71" i="26"/>
  <c r="F70" i="26"/>
  <c r="F69" i="26"/>
  <c r="F68" i="26"/>
  <c r="F67" i="26"/>
  <c r="F66" i="26"/>
  <c r="F65" i="26"/>
  <c r="F64" i="26"/>
  <c r="F63" i="26"/>
  <c r="F62" i="26"/>
  <c r="F61" i="26"/>
  <c r="F60" i="26"/>
  <c r="F59" i="26"/>
  <c r="F58" i="26"/>
  <c r="F57" i="26"/>
  <c r="F56" i="26"/>
  <c r="F55" i="26"/>
  <c r="F54" i="26"/>
  <c r="F53" i="26"/>
  <c r="F52" i="26"/>
  <c r="F51" i="26"/>
  <c r="F50" i="26"/>
  <c r="F49" i="26"/>
  <c r="F48" i="26"/>
  <c r="F47" i="26"/>
  <c r="F46" i="26"/>
  <c r="F45" i="26"/>
  <c r="F44" i="26"/>
  <c r="F43" i="26"/>
  <c r="F42" i="26"/>
  <c r="F41" i="26"/>
  <c r="F39" i="26"/>
  <c r="F38" i="26"/>
  <c r="F37" i="26"/>
  <c r="F33" i="26"/>
  <c r="F32" i="26"/>
  <c r="F31" i="26"/>
  <c r="F30" i="26"/>
  <c r="F29" i="26"/>
  <c r="F28" i="26"/>
  <c r="F27" i="26"/>
  <c r="F26" i="26"/>
  <c r="F25" i="26"/>
  <c r="F24" i="26"/>
  <c r="F23" i="26"/>
  <c r="F22" i="26"/>
  <c r="F21" i="26"/>
  <c r="F19" i="26"/>
  <c r="F18" i="26"/>
  <c r="F17" i="26"/>
  <c r="F16" i="26"/>
  <c r="F15" i="26"/>
  <c r="F11" i="26"/>
  <c r="N164" i="26"/>
  <c r="N163" i="26"/>
  <c r="N162" i="26"/>
  <c r="N158" i="26"/>
  <c r="N157" i="26"/>
  <c r="N156" i="26"/>
  <c r="N154" i="26"/>
  <c r="N152" i="26"/>
  <c r="N151" i="26"/>
  <c r="N150" i="26"/>
  <c r="N149" i="26"/>
  <c r="N148" i="26"/>
  <c r="N147" i="26"/>
  <c r="N146" i="26"/>
  <c r="N144" i="26"/>
  <c r="N143" i="26"/>
  <c r="N140" i="26"/>
  <c r="N138" i="26"/>
  <c r="N137" i="26"/>
  <c r="N136" i="26"/>
  <c r="N135" i="26"/>
  <c r="N134" i="26"/>
  <c r="N133" i="26"/>
  <c r="N132" i="26"/>
  <c r="N131" i="26"/>
  <c r="N130" i="26"/>
  <c r="N129" i="26"/>
  <c r="N128" i="26"/>
  <c r="N127" i="26"/>
  <c r="N126" i="26"/>
  <c r="N123" i="26"/>
  <c r="N121" i="26"/>
  <c r="N120" i="26"/>
  <c r="N119" i="26"/>
  <c r="N118" i="26"/>
  <c r="N117" i="26"/>
  <c r="N116" i="26"/>
  <c r="N115" i="26"/>
  <c r="N114" i="26"/>
  <c r="N113" i="26"/>
  <c r="N112" i="26"/>
  <c r="N111" i="26"/>
  <c r="N110" i="26"/>
  <c r="N109" i="26"/>
  <c r="N108" i="26"/>
  <c r="N107" i="26"/>
  <c r="N160" i="26"/>
  <c r="N159" i="26"/>
  <c r="N155" i="26"/>
  <c r="N153" i="26"/>
  <c r="N139" i="26"/>
  <c r="N125" i="26"/>
  <c r="N124" i="26"/>
  <c r="N122" i="26"/>
  <c r="N99" i="26"/>
  <c r="N98" i="26"/>
  <c r="N96" i="26"/>
  <c r="N78" i="26"/>
  <c r="N77" i="26"/>
  <c r="N75" i="26"/>
  <c r="N40" i="26"/>
  <c r="N35" i="26"/>
  <c r="N34" i="26"/>
  <c r="N20" i="26"/>
  <c r="N13" i="26"/>
  <c r="N10" i="26"/>
  <c r="N106" i="26"/>
  <c r="N105" i="26"/>
  <c r="N104" i="26"/>
  <c r="N103" i="26"/>
  <c r="N102" i="26"/>
  <c r="N101" i="26"/>
  <c r="N100" i="26"/>
  <c r="N97" i="26"/>
  <c r="N95" i="26"/>
  <c r="N94" i="26"/>
  <c r="N93" i="26"/>
  <c r="N92" i="26"/>
  <c r="N91" i="26"/>
  <c r="N90" i="26"/>
  <c r="N89" i="26"/>
  <c r="N88" i="26"/>
  <c r="N87" i="26"/>
  <c r="N86" i="26"/>
  <c r="N85" i="26"/>
  <c r="N84" i="26"/>
  <c r="N83" i="26"/>
  <c r="N82" i="26"/>
  <c r="N81" i="26"/>
  <c r="N80" i="26"/>
  <c r="N79" i="26"/>
  <c r="N76" i="26"/>
  <c r="N74" i="26"/>
  <c r="N73" i="26"/>
  <c r="N72" i="26"/>
  <c r="N71" i="26"/>
  <c r="N70" i="26"/>
  <c r="N69" i="26"/>
  <c r="N68" i="26"/>
  <c r="N67" i="26"/>
  <c r="N66" i="26"/>
  <c r="N65" i="26"/>
  <c r="N64" i="26"/>
  <c r="N63" i="26"/>
  <c r="N62" i="26"/>
  <c r="N61" i="26"/>
  <c r="N60" i="26"/>
  <c r="N59" i="26"/>
  <c r="N58" i="26"/>
  <c r="N57" i="26"/>
  <c r="N56" i="26"/>
  <c r="N55" i="26"/>
  <c r="N54" i="26"/>
  <c r="N53" i="26"/>
  <c r="N52" i="26"/>
  <c r="N51" i="26"/>
  <c r="N50" i="26"/>
  <c r="N49" i="26"/>
  <c r="N48" i="26"/>
  <c r="N47" i="26"/>
  <c r="N46" i="26"/>
  <c r="N45" i="26"/>
  <c r="N44" i="26"/>
  <c r="N43" i="26"/>
  <c r="N42" i="26"/>
  <c r="N41" i="26"/>
  <c r="N39" i="26"/>
  <c r="N38" i="26"/>
  <c r="N37" i="26"/>
  <c r="N33" i="26"/>
  <c r="N32" i="26"/>
  <c r="N31" i="26"/>
  <c r="N30" i="26"/>
  <c r="N29" i="26"/>
  <c r="N28" i="26"/>
  <c r="N27" i="26"/>
  <c r="N26" i="26"/>
  <c r="N25" i="26"/>
  <c r="N24" i="26"/>
  <c r="N23" i="26"/>
  <c r="N22" i="26"/>
  <c r="N21" i="26"/>
  <c r="N19" i="26"/>
  <c r="N18" i="26"/>
  <c r="N17" i="26"/>
  <c r="N16" i="26"/>
  <c r="N15" i="26"/>
  <c r="N11" i="26"/>
  <c r="V164" i="26"/>
  <c r="V163" i="26"/>
  <c r="V162" i="26"/>
  <c r="V158" i="26"/>
  <c r="V157" i="26"/>
  <c r="V156" i="26"/>
  <c r="V154" i="26"/>
  <c r="V152" i="26"/>
  <c r="V151" i="26"/>
  <c r="V150" i="26"/>
  <c r="V149" i="26"/>
  <c r="V148" i="26"/>
  <c r="V147" i="26"/>
  <c r="V146" i="26"/>
  <c r="V144" i="26"/>
  <c r="V143" i="26"/>
  <c r="V140" i="26"/>
  <c r="V138" i="26"/>
  <c r="V137" i="26"/>
  <c r="V136" i="26"/>
  <c r="V135" i="26"/>
  <c r="V134" i="26"/>
  <c r="V133" i="26"/>
  <c r="V132" i="26"/>
  <c r="V131" i="26"/>
  <c r="V130" i="26"/>
  <c r="V129" i="26"/>
  <c r="V128" i="26"/>
  <c r="V127" i="26"/>
  <c r="V126" i="26"/>
  <c r="V123" i="26"/>
  <c r="V121" i="26"/>
  <c r="V120" i="26"/>
  <c r="V119" i="26"/>
  <c r="V118" i="26"/>
  <c r="V117" i="26"/>
  <c r="V116" i="26"/>
  <c r="V115" i="26"/>
  <c r="V114" i="26"/>
  <c r="V113" i="26"/>
  <c r="V112" i="26"/>
  <c r="V111" i="26"/>
  <c r="V110" i="26"/>
  <c r="V109" i="26"/>
  <c r="V108" i="26"/>
  <c r="V107" i="26"/>
  <c r="V160" i="26"/>
  <c r="V159" i="26"/>
  <c r="V155" i="26"/>
  <c r="V153" i="26"/>
  <c r="V139" i="26"/>
  <c r="V125" i="26"/>
  <c r="V124" i="26"/>
  <c r="V122" i="26"/>
  <c r="V99" i="26"/>
  <c r="V98" i="26"/>
  <c r="V96" i="26"/>
  <c r="V78" i="26"/>
  <c r="V77" i="26"/>
  <c r="V75" i="26"/>
  <c r="V40" i="26"/>
  <c r="V35" i="26"/>
  <c r="V34" i="26"/>
  <c r="V20" i="26"/>
  <c r="V13" i="26"/>
  <c r="V10" i="26"/>
  <c r="V106" i="26"/>
  <c r="V105" i="26"/>
  <c r="V104" i="26"/>
  <c r="V103" i="26"/>
  <c r="V102" i="26"/>
  <c r="V101" i="26"/>
  <c r="V100" i="26"/>
  <c r="V97" i="26"/>
  <c r="V95" i="26"/>
  <c r="V94" i="26"/>
  <c r="V93" i="26"/>
  <c r="V92" i="26"/>
  <c r="V91" i="26"/>
  <c r="V90" i="26"/>
  <c r="V89" i="26"/>
  <c r="V88" i="26"/>
  <c r="V87" i="26"/>
  <c r="V86" i="26"/>
  <c r="V85" i="26"/>
  <c r="V84" i="26"/>
  <c r="V83" i="26"/>
  <c r="V82" i="26"/>
  <c r="V81" i="26"/>
  <c r="V80" i="26"/>
  <c r="V79" i="26"/>
  <c r="V76" i="26"/>
  <c r="V74" i="26"/>
  <c r="V73" i="26"/>
  <c r="V72" i="26"/>
  <c r="V71" i="26"/>
  <c r="V70" i="26"/>
  <c r="V69" i="26"/>
  <c r="V68" i="26"/>
  <c r="V67" i="26"/>
  <c r="V66" i="26"/>
  <c r="V65" i="26"/>
  <c r="V64" i="26"/>
  <c r="V63" i="26"/>
  <c r="V62" i="26"/>
  <c r="V61" i="26"/>
  <c r="V60" i="26"/>
  <c r="V59" i="26"/>
  <c r="V58" i="26"/>
  <c r="V57" i="26"/>
  <c r="V56" i="26"/>
  <c r="V55" i="26"/>
  <c r="V54" i="26"/>
  <c r="V53" i="26"/>
  <c r="V52" i="26"/>
  <c r="V51" i="26"/>
  <c r="V50" i="26"/>
  <c r="V49" i="26"/>
  <c r="V48" i="26"/>
  <c r="V47" i="26"/>
  <c r="V46" i="26"/>
  <c r="V45" i="26"/>
  <c r="V44" i="26"/>
  <c r="V43" i="26"/>
  <c r="V42" i="26"/>
  <c r="V41" i="26"/>
  <c r="V39" i="26"/>
  <c r="V38" i="26"/>
  <c r="V37" i="26"/>
  <c r="V33" i="26"/>
  <c r="V32" i="26"/>
  <c r="V31" i="26"/>
  <c r="V30" i="26"/>
  <c r="V29" i="26"/>
  <c r="V28" i="26"/>
  <c r="V27" i="26"/>
  <c r="V26" i="26"/>
  <c r="V25" i="26"/>
  <c r="V24" i="26"/>
  <c r="V23" i="26"/>
  <c r="V22" i="26"/>
  <c r="V21" i="26"/>
  <c r="V19" i="26"/>
  <c r="V18" i="26"/>
  <c r="V17" i="26"/>
  <c r="V16" i="26"/>
  <c r="V15" i="26"/>
  <c r="V11" i="26"/>
  <c r="AB3" i="26"/>
  <c r="AB4" i="26"/>
  <c r="AB5" i="26"/>
  <c r="AB6" i="26"/>
  <c r="P11" i="26"/>
  <c r="E14" i="26"/>
  <c r="E36" i="26" s="1"/>
  <c r="M14" i="26"/>
  <c r="M36" i="26" s="1"/>
  <c r="N36" i="26" s="1"/>
  <c r="U14" i="26"/>
  <c r="U36" i="26" s="1"/>
  <c r="P15" i="26"/>
  <c r="P16" i="26"/>
  <c r="P17" i="26"/>
  <c r="P18" i="26"/>
  <c r="P19" i="26"/>
  <c r="H21" i="26"/>
  <c r="X21" i="26"/>
  <c r="H22" i="26"/>
  <c r="X22" i="26"/>
  <c r="H23" i="26"/>
  <c r="X23" i="26"/>
  <c r="H24" i="26"/>
  <c r="X24" i="26"/>
  <c r="H25" i="26"/>
  <c r="X25" i="26"/>
  <c r="H26" i="26"/>
  <c r="X26" i="26"/>
  <c r="H27" i="26"/>
  <c r="X27" i="26"/>
  <c r="H28" i="26"/>
  <c r="X28" i="26"/>
  <c r="H29" i="26"/>
  <c r="X29" i="26"/>
  <c r="H30" i="26"/>
  <c r="X30" i="26"/>
  <c r="H31" i="26"/>
  <c r="X31" i="26"/>
  <c r="H32" i="26"/>
  <c r="X32" i="26"/>
  <c r="H33" i="26"/>
  <c r="X33" i="26"/>
  <c r="P37" i="26"/>
  <c r="P38" i="26"/>
  <c r="P39" i="26"/>
  <c r="H41" i="26"/>
  <c r="X41" i="26"/>
  <c r="H42" i="26"/>
  <c r="X42" i="26"/>
  <c r="H43" i="26"/>
  <c r="X43" i="26"/>
  <c r="H44" i="26"/>
  <c r="X44" i="26"/>
  <c r="H45" i="26"/>
  <c r="X45" i="26"/>
  <c r="H46" i="26"/>
  <c r="X46" i="26"/>
  <c r="H47" i="26"/>
  <c r="X47" i="26"/>
  <c r="H48" i="26"/>
  <c r="X48" i="26"/>
  <c r="H49" i="26"/>
  <c r="X49" i="26"/>
  <c r="H50" i="26"/>
  <c r="X50" i="26"/>
  <c r="H51" i="26"/>
  <c r="X51" i="26"/>
  <c r="H52" i="26"/>
  <c r="D53" i="26"/>
  <c r="D54" i="26"/>
  <c r="D55" i="26"/>
  <c r="D56" i="26"/>
  <c r="D57" i="26"/>
  <c r="D58" i="26"/>
  <c r="D59" i="26"/>
  <c r="D60" i="26"/>
  <c r="AB9" i="26"/>
  <c r="AB8" i="26"/>
  <c r="D164" i="26"/>
  <c r="D163" i="26"/>
  <c r="D162" i="26"/>
  <c r="D158" i="26"/>
  <c r="D157" i="26"/>
  <c r="D156" i="26"/>
  <c r="D154" i="26"/>
  <c r="D152" i="26"/>
  <c r="D151" i="26"/>
  <c r="D150" i="26"/>
  <c r="D149" i="26"/>
  <c r="D148" i="26"/>
  <c r="D147" i="26"/>
  <c r="D146" i="26"/>
  <c r="D144" i="26"/>
  <c r="D143" i="26"/>
  <c r="D140" i="26"/>
  <c r="D160" i="26"/>
  <c r="D159" i="26"/>
  <c r="D139" i="26"/>
  <c r="D125" i="26"/>
  <c r="D155" i="26"/>
  <c r="D153" i="26"/>
  <c r="D121" i="26"/>
  <c r="D120" i="26"/>
  <c r="D119" i="26"/>
  <c r="D118" i="26"/>
  <c r="D117" i="26"/>
  <c r="D116" i="26"/>
  <c r="D115" i="26"/>
  <c r="D114" i="26"/>
  <c r="D113" i="26"/>
  <c r="D112" i="26"/>
  <c r="D111" i="26"/>
  <c r="D110" i="26"/>
  <c r="D109" i="26"/>
  <c r="D108" i="26"/>
  <c r="D107" i="26"/>
  <c r="D98" i="26"/>
  <c r="D96" i="26"/>
  <c r="D77" i="26"/>
  <c r="D75" i="26"/>
  <c r="D138" i="26"/>
  <c r="D124" i="26"/>
  <c r="D137" i="26"/>
  <c r="D136" i="26"/>
  <c r="D135" i="26"/>
  <c r="D134" i="26"/>
  <c r="D133" i="26"/>
  <c r="D132" i="26"/>
  <c r="D131" i="26"/>
  <c r="D130" i="26"/>
  <c r="D129" i="26"/>
  <c r="D128" i="26"/>
  <c r="D127" i="26"/>
  <c r="D126" i="26"/>
  <c r="D123" i="26"/>
  <c r="D106" i="26"/>
  <c r="D105" i="26"/>
  <c r="D104" i="26"/>
  <c r="D103" i="26"/>
  <c r="D102" i="26"/>
  <c r="D101" i="26"/>
  <c r="D100" i="26"/>
  <c r="D97" i="26"/>
  <c r="D95" i="26"/>
  <c r="D94" i="26"/>
  <c r="D93" i="26"/>
  <c r="D92" i="26"/>
  <c r="D91" i="26"/>
  <c r="D90" i="26"/>
  <c r="D89" i="26"/>
  <c r="D88" i="26"/>
  <c r="D87" i="26"/>
  <c r="D86" i="26"/>
  <c r="D85" i="26"/>
  <c r="D84" i="26"/>
  <c r="D83" i="26"/>
  <c r="D82" i="26"/>
  <c r="D81" i="26"/>
  <c r="D80" i="26"/>
  <c r="D79" i="26"/>
  <c r="D76" i="26"/>
  <c r="D74" i="26"/>
  <c r="D73" i="26"/>
  <c r="D72" i="26"/>
  <c r="D71" i="26"/>
  <c r="D70" i="26"/>
  <c r="D69" i="26"/>
  <c r="D68" i="26"/>
  <c r="D67" i="26"/>
  <c r="D66" i="26"/>
  <c r="D65" i="26"/>
  <c r="D64" i="26"/>
  <c r="D63" i="26"/>
  <c r="D62" i="26"/>
  <c r="D122" i="26"/>
  <c r="D99" i="26"/>
  <c r="D78" i="26"/>
  <c r="D40" i="26"/>
  <c r="D35" i="26"/>
  <c r="D34" i="26"/>
  <c r="D20" i="26"/>
  <c r="D13" i="26"/>
  <c r="D10" i="26"/>
  <c r="L164" i="26"/>
  <c r="L163" i="26"/>
  <c r="L162" i="26"/>
  <c r="L158" i="26"/>
  <c r="L157" i="26"/>
  <c r="L156" i="26"/>
  <c r="L154" i="26"/>
  <c r="L152" i="26"/>
  <c r="L151" i="26"/>
  <c r="L150" i="26"/>
  <c r="L149" i="26"/>
  <c r="L148" i="26"/>
  <c r="L147" i="26"/>
  <c r="L146" i="26"/>
  <c r="L144" i="26"/>
  <c r="L143" i="26"/>
  <c r="L140" i="26"/>
  <c r="L160" i="26"/>
  <c r="L159" i="26"/>
  <c r="L139" i="26"/>
  <c r="L125" i="26"/>
  <c r="L155" i="26"/>
  <c r="L153" i="26"/>
  <c r="L137" i="26"/>
  <c r="L136" i="26"/>
  <c r="L135" i="26"/>
  <c r="L134" i="26"/>
  <c r="L133" i="26"/>
  <c r="L132" i="26"/>
  <c r="L131" i="26"/>
  <c r="L130" i="26"/>
  <c r="L129" i="26"/>
  <c r="L128" i="26"/>
  <c r="L127" i="26"/>
  <c r="L126" i="26"/>
  <c r="L123" i="26"/>
  <c r="L98" i="26"/>
  <c r="L96" i="26"/>
  <c r="L77" i="26"/>
  <c r="L75" i="26"/>
  <c r="L122" i="26"/>
  <c r="L138" i="26"/>
  <c r="L121" i="26"/>
  <c r="L120" i="26"/>
  <c r="L119" i="26"/>
  <c r="L118" i="26"/>
  <c r="L117" i="26"/>
  <c r="L116" i="26"/>
  <c r="L115" i="26"/>
  <c r="L114" i="26"/>
  <c r="L113" i="26"/>
  <c r="L112" i="26"/>
  <c r="L111" i="26"/>
  <c r="L110" i="26"/>
  <c r="L109" i="26"/>
  <c r="L108" i="26"/>
  <c r="L107" i="26"/>
  <c r="L106" i="26"/>
  <c r="L105" i="26"/>
  <c r="L104" i="26"/>
  <c r="L103" i="26"/>
  <c r="L102" i="26"/>
  <c r="L101" i="26"/>
  <c r="L100" i="26"/>
  <c r="L97" i="26"/>
  <c r="L95" i="26"/>
  <c r="L94" i="26"/>
  <c r="L93" i="26"/>
  <c r="L92" i="26"/>
  <c r="L91" i="26"/>
  <c r="L90" i="26"/>
  <c r="L89" i="26"/>
  <c r="L88" i="26"/>
  <c r="L87" i="26"/>
  <c r="L86" i="26"/>
  <c r="L85" i="26"/>
  <c r="L84" i="26"/>
  <c r="L83" i="26"/>
  <c r="L82" i="26"/>
  <c r="L81" i="26"/>
  <c r="L80" i="26"/>
  <c r="L79" i="26"/>
  <c r="L76" i="26"/>
  <c r="L74" i="26"/>
  <c r="L73" i="26"/>
  <c r="L72" i="26"/>
  <c r="L71" i="26"/>
  <c r="L70" i="26"/>
  <c r="L69" i="26"/>
  <c r="L68" i="26"/>
  <c r="L67" i="26"/>
  <c r="L66" i="26"/>
  <c r="L65" i="26"/>
  <c r="L64" i="26"/>
  <c r="L63" i="26"/>
  <c r="L62" i="26"/>
  <c r="L124" i="26"/>
  <c r="L99" i="26"/>
  <c r="L78" i="26"/>
  <c r="L40" i="26"/>
  <c r="L35" i="26"/>
  <c r="L34" i="26"/>
  <c r="L20" i="26"/>
  <c r="L13" i="26"/>
  <c r="L10" i="26"/>
  <c r="T164" i="26"/>
  <c r="T163" i="26"/>
  <c r="T162" i="26"/>
  <c r="T158" i="26"/>
  <c r="T157" i="26"/>
  <c r="T156" i="26"/>
  <c r="T154" i="26"/>
  <c r="T152" i="26"/>
  <c r="T151" i="26"/>
  <c r="T150" i="26"/>
  <c r="T149" i="26"/>
  <c r="T148" i="26"/>
  <c r="T147" i="26"/>
  <c r="T146" i="26"/>
  <c r="T144" i="26"/>
  <c r="T143" i="26"/>
  <c r="T140" i="26"/>
  <c r="T160" i="26"/>
  <c r="T159" i="26"/>
  <c r="T139" i="26"/>
  <c r="T125" i="26"/>
  <c r="T155" i="26"/>
  <c r="T153" i="26"/>
  <c r="T121" i="26"/>
  <c r="T120" i="26"/>
  <c r="T119" i="26"/>
  <c r="T118" i="26"/>
  <c r="T117" i="26"/>
  <c r="T116" i="26"/>
  <c r="T115" i="26"/>
  <c r="T114" i="26"/>
  <c r="T113" i="26"/>
  <c r="T112" i="26"/>
  <c r="T111" i="26"/>
  <c r="T110" i="26"/>
  <c r="T109" i="26"/>
  <c r="T108" i="26"/>
  <c r="T107" i="26"/>
  <c r="T98" i="26"/>
  <c r="T96" i="26"/>
  <c r="T77" i="26"/>
  <c r="T75" i="26"/>
  <c r="T124" i="26"/>
  <c r="T137" i="26"/>
  <c r="T136" i="26"/>
  <c r="T135" i="26"/>
  <c r="T134" i="26"/>
  <c r="T133" i="26"/>
  <c r="T132" i="26"/>
  <c r="T131" i="26"/>
  <c r="T130" i="26"/>
  <c r="T129" i="26"/>
  <c r="T128" i="26"/>
  <c r="T127" i="26"/>
  <c r="T126" i="26"/>
  <c r="T123" i="26"/>
  <c r="T106" i="26"/>
  <c r="T105" i="26"/>
  <c r="T104" i="26"/>
  <c r="T103" i="26"/>
  <c r="T102" i="26"/>
  <c r="T101" i="26"/>
  <c r="T100" i="26"/>
  <c r="T97" i="26"/>
  <c r="T95" i="26"/>
  <c r="T94" i="26"/>
  <c r="T93" i="26"/>
  <c r="T92" i="26"/>
  <c r="T91" i="26"/>
  <c r="T90" i="26"/>
  <c r="T89" i="26"/>
  <c r="T88" i="26"/>
  <c r="T87" i="26"/>
  <c r="T86" i="26"/>
  <c r="T85" i="26"/>
  <c r="T84" i="26"/>
  <c r="T83" i="26"/>
  <c r="T82" i="26"/>
  <c r="T81" i="26"/>
  <c r="T80" i="26"/>
  <c r="T79" i="26"/>
  <c r="T76" i="26"/>
  <c r="T74" i="26"/>
  <c r="T73" i="26"/>
  <c r="T72" i="26"/>
  <c r="T71" i="26"/>
  <c r="T70" i="26"/>
  <c r="T69" i="26"/>
  <c r="T68" i="26"/>
  <c r="T67" i="26"/>
  <c r="T66" i="26"/>
  <c r="T65" i="26"/>
  <c r="T64" i="26"/>
  <c r="T63" i="26"/>
  <c r="T62" i="26"/>
  <c r="T138" i="26"/>
  <c r="T122" i="26"/>
  <c r="T99" i="26"/>
  <c r="T78" i="26"/>
  <c r="T40" i="26"/>
  <c r="T35" i="26"/>
  <c r="T34" i="26"/>
  <c r="T20" i="26"/>
  <c r="T13" i="26"/>
  <c r="T10" i="26"/>
  <c r="AA10" i="26"/>
  <c r="L11" i="26"/>
  <c r="C14" i="26"/>
  <c r="K14" i="26"/>
  <c r="K36" i="26" s="1"/>
  <c r="L36" i="26" s="1"/>
  <c r="S14" i="26"/>
  <c r="S36" i="26" s="1"/>
  <c r="L15" i="26"/>
  <c r="L16" i="26"/>
  <c r="L17" i="26"/>
  <c r="L18" i="26"/>
  <c r="L19" i="26"/>
  <c r="D21" i="26"/>
  <c r="T21" i="26"/>
  <c r="D22" i="26"/>
  <c r="T22" i="26"/>
  <c r="D23" i="26"/>
  <c r="T23" i="26"/>
  <c r="D24" i="26"/>
  <c r="T24" i="26"/>
  <c r="D25" i="26"/>
  <c r="T25" i="26"/>
  <c r="D26" i="26"/>
  <c r="T26" i="26"/>
  <c r="D27" i="26"/>
  <c r="T27" i="26"/>
  <c r="D28" i="26"/>
  <c r="T28" i="26"/>
  <c r="D29" i="26"/>
  <c r="T29" i="26"/>
  <c r="D30" i="26"/>
  <c r="T30" i="26"/>
  <c r="D31" i="26"/>
  <c r="T31" i="26"/>
  <c r="D32" i="26"/>
  <c r="T32" i="26"/>
  <c r="D33" i="26"/>
  <c r="T33" i="26"/>
  <c r="L37" i="26"/>
  <c r="L38" i="26"/>
  <c r="L39" i="26"/>
  <c r="D41" i="26"/>
  <c r="T41" i="26"/>
  <c r="D42" i="26"/>
  <c r="T42" i="26"/>
  <c r="D43" i="26"/>
  <c r="T43" i="26"/>
  <c r="D44" i="26"/>
  <c r="T44" i="26"/>
  <c r="D45" i="26"/>
  <c r="T45" i="26"/>
  <c r="D46" i="26"/>
  <c r="T46" i="26"/>
  <c r="D47" i="26"/>
  <c r="T47" i="26"/>
  <c r="D48" i="26"/>
  <c r="T48" i="26"/>
  <c r="D49" i="26"/>
  <c r="T49" i="26"/>
  <c r="D50" i="26"/>
  <c r="T50" i="26"/>
  <c r="D51" i="26"/>
  <c r="T51" i="26"/>
  <c r="D52" i="26"/>
  <c r="J155" i="26"/>
  <c r="J153" i="26"/>
  <c r="J124" i="26"/>
  <c r="J122" i="26"/>
  <c r="J164" i="26"/>
  <c r="J163" i="26"/>
  <c r="J162" i="26"/>
  <c r="J160" i="26"/>
  <c r="J159" i="26"/>
  <c r="J158" i="26"/>
  <c r="J157" i="26"/>
  <c r="J156" i="26"/>
  <c r="J154" i="26"/>
  <c r="J152" i="26"/>
  <c r="J151" i="26"/>
  <c r="J150" i="26"/>
  <c r="J149" i="26"/>
  <c r="J148" i="26"/>
  <c r="J147" i="26"/>
  <c r="J146" i="26"/>
  <c r="J144" i="26"/>
  <c r="J143" i="26"/>
  <c r="J140" i="26"/>
  <c r="J139" i="26"/>
  <c r="J138" i="26"/>
  <c r="J137" i="26"/>
  <c r="J136" i="26"/>
  <c r="J135" i="26"/>
  <c r="J134" i="26"/>
  <c r="J133" i="26"/>
  <c r="J132" i="26"/>
  <c r="J131" i="26"/>
  <c r="J130" i="26"/>
  <c r="J129" i="26"/>
  <c r="J128" i="26"/>
  <c r="J127" i="26"/>
  <c r="J126" i="26"/>
  <c r="J125" i="26"/>
  <c r="J123" i="26"/>
  <c r="J121" i="26"/>
  <c r="J120" i="26"/>
  <c r="J119" i="26"/>
  <c r="J118" i="26"/>
  <c r="J117" i="26"/>
  <c r="J116" i="26"/>
  <c r="J115" i="26"/>
  <c r="J114" i="26"/>
  <c r="J113" i="26"/>
  <c r="J112" i="26"/>
  <c r="J111" i="26"/>
  <c r="J110" i="26"/>
  <c r="J109" i="26"/>
  <c r="J108" i="26"/>
  <c r="J107" i="26"/>
  <c r="J106" i="26"/>
  <c r="J105" i="26"/>
  <c r="J104" i="26"/>
  <c r="J103" i="26"/>
  <c r="J102" i="26"/>
  <c r="J101" i="26"/>
  <c r="J100" i="26"/>
  <c r="J99" i="26"/>
  <c r="J97" i="26"/>
  <c r="J95" i="26"/>
  <c r="J94" i="26"/>
  <c r="J93" i="26"/>
  <c r="J92" i="26"/>
  <c r="J91" i="26"/>
  <c r="J90" i="26"/>
  <c r="J89" i="26"/>
  <c r="J88" i="26"/>
  <c r="J87" i="26"/>
  <c r="J86" i="26"/>
  <c r="J85" i="26"/>
  <c r="J84" i="26"/>
  <c r="J83" i="26"/>
  <c r="J82" i="26"/>
  <c r="J81" i="26"/>
  <c r="J80" i="26"/>
  <c r="J79" i="26"/>
  <c r="J78" i="26"/>
  <c r="J76" i="26"/>
  <c r="J74" i="26"/>
  <c r="J73" i="26"/>
  <c r="J72" i="26"/>
  <c r="J71" i="26"/>
  <c r="J70" i="26"/>
  <c r="J69" i="26"/>
  <c r="J68" i="26"/>
  <c r="J67" i="26"/>
  <c r="J66" i="26"/>
  <c r="J65" i="26"/>
  <c r="J64" i="26"/>
  <c r="J63" i="26"/>
  <c r="J62" i="26"/>
  <c r="J61" i="26"/>
  <c r="J60" i="26"/>
  <c r="J59" i="26"/>
  <c r="J58" i="26"/>
  <c r="J57" i="26"/>
  <c r="J56" i="26"/>
  <c r="J55" i="26"/>
  <c r="J54" i="26"/>
  <c r="J53" i="26"/>
  <c r="J52" i="26"/>
  <c r="J51" i="26"/>
  <c r="J50" i="26"/>
  <c r="J49" i="26"/>
  <c r="J48" i="26"/>
  <c r="J47" i="26"/>
  <c r="J46" i="26"/>
  <c r="J45" i="26"/>
  <c r="J44" i="26"/>
  <c r="J43" i="26"/>
  <c r="J42" i="26"/>
  <c r="J41" i="26"/>
  <c r="J40" i="26"/>
  <c r="J39" i="26"/>
  <c r="J38" i="26"/>
  <c r="J37" i="26"/>
  <c r="J35" i="26"/>
  <c r="J34" i="26"/>
  <c r="J33" i="26"/>
  <c r="J32" i="26"/>
  <c r="J31" i="26"/>
  <c r="J30" i="26"/>
  <c r="J29" i="26"/>
  <c r="J28" i="26"/>
  <c r="J27" i="26"/>
  <c r="J26" i="26"/>
  <c r="J25" i="26"/>
  <c r="J24" i="26"/>
  <c r="J23" i="26"/>
  <c r="J22" i="26"/>
  <c r="J21" i="26"/>
  <c r="J20" i="26"/>
  <c r="J19" i="26"/>
  <c r="J18" i="26"/>
  <c r="J17" i="26"/>
  <c r="J16" i="26"/>
  <c r="J15" i="26"/>
  <c r="J13" i="26"/>
  <c r="J11" i="26"/>
  <c r="J10" i="26"/>
  <c r="J98" i="26"/>
  <c r="J96" i="26"/>
  <c r="J77" i="26"/>
  <c r="J75" i="26"/>
  <c r="R155" i="26"/>
  <c r="R153" i="26"/>
  <c r="R124" i="26"/>
  <c r="R122" i="26"/>
  <c r="R164" i="26"/>
  <c r="R163" i="26"/>
  <c r="R162" i="26"/>
  <c r="R160" i="26"/>
  <c r="R159" i="26"/>
  <c r="R158" i="26"/>
  <c r="R157" i="26"/>
  <c r="R156" i="26"/>
  <c r="R154" i="26"/>
  <c r="R152" i="26"/>
  <c r="R151" i="26"/>
  <c r="R150" i="26"/>
  <c r="R149" i="26"/>
  <c r="R148" i="26"/>
  <c r="R147" i="26"/>
  <c r="R146" i="26"/>
  <c r="R144" i="26"/>
  <c r="R143" i="26"/>
  <c r="R140" i="26"/>
  <c r="R139" i="26"/>
  <c r="R138" i="26"/>
  <c r="R137" i="26"/>
  <c r="R136" i="26"/>
  <c r="R135" i="26"/>
  <c r="R134" i="26"/>
  <c r="R133" i="26"/>
  <c r="R132" i="26"/>
  <c r="R131" i="26"/>
  <c r="R130" i="26"/>
  <c r="R129" i="26"/>
  <c r="R128" i="26"/>
  <c r="R127" i="26"/>
  <c r="R126" i="26"/>
  <c r="R125" i="26"/>
  <c r="R123" i="26"/>
  <c r="R121" i="26"/>
  <c r="R120" i="26"/>
  <c r="R119" i="26"/>
  <c r="R118" i="26"/>
  <c r="R117" i="26"/>
  <c r="R116" i="26"/>
  <c r="R115" i="26"/>
  <c r="R114" i="26"/>
  <c r="R113" i="26"/>
  <c r="R112" i="26"/>
  <c r="R111" i="26"/>
  <c r="R110" i="26"/>
  <c r="R109" i="26"/>
  <c r="R108" i="26"/>
  <c r="R107" i="26"/>
  <c r="R106" i="26"/>
  <c r="R105" i="26"/>
  <c r="R104" i="26"/>
  <c r="R103" i="26"/>
  <c r="R102" i="26"/>
  <c r="R101" i="26"/>
  <c r="R100" i="26"/>
  <c r="R99" i="26"/>
  <c r="R97" i="26"/>
  <c r="R95" i="26"/>
  <c r="R94" i="26"/>
  <c r="R93" i="26"/>
  <c r="R92" i="26"/>
  <c r="R91" i="26"/>
  <c r="R90" i="26"/>
  <c r="R89" i="26"/>
  <c r="R88" i="26"/>
  <c r="R87" i="26"/>
  <c r="R86" i="26"/>
  <c r="R85" i="26"/>
  <c r="R84" i="26"/>
  <c r="R83" i="26"/>
  <c r="R82" i="26"/>
  <c r="R81" i="26"/>
  <c r="R80" i="26"/>
  <c r="R79" i="26"/>
  <c r="R78" i="26"/>
  <c r="R76" i="26"/>
  <c r="R74" i="26"/>
  <c r="R73" i="26"/>
  <c r="R72" i="26"/>
  <c r="R71" i="26"/>
  <c r="R70" i="26"/>
  <c r="R69" i="26"/>
  <c r="R68" i="26"/>
  <c r="R67" i="26"/>
  <c r="R66" i="26"/>
  <c r="R65" i="26"/>
  <c r="R64" i="26"/>
  <c r="R63" i="26"/>
  <c r="R62" i="26"/>
  <c r="R61" i="26"/>
  <c r="R60" i="26"/>
  <c r="R59" i="26"/>
  <c r="R58" i="26"/>
  <c r="R57" i="26"/>
  <c r="R56" i="26"/>
  <c r="R55" i="26"/>
  <c r="R54" i="26"/>
  <c r="R53" i="26"/>
  <c r="R52" i="26"/>
  <c r="R51" i="26"/>
  <c r="R50" i="26"/>
  <c r="R49" i="26"/>
  <c r="R48" i="26"/>
  <c r="R47" i="26"/>
  <c r="R46" i="26"/>
  <c r="R45" i="26"/>
  <c r="R44" i="26"/>
  <c r="R43" i="26"/>
  <c r="R42" i="26"/>
  <c r="R41" i="26"/>
  <c r="R40" i="26"/>
  <c r="R39" i="26"/>
  <c r="R38" i="26"/>
  <c r="R37" i="26"/>
  <c r="R35" i="26"/>
  <c r="R34" i="26"/>
  <c r="R33" i="26"/>
  <c r="R32" i="26"/>
  <c r="R31" i="26"/>
  <c r="R30" i="26"/>
  <c r="R29" i="26"/>
  <c r="R28" i="26"/>
  <c r="R27" i="26"/>
  <c r="R26" i="26"/>
  <c r="R25" i="26"/>
  <c r="R24" i="26"/>
  <c r="R23" i="26"/>
  <c r="R22" i="26"/>
  <c r="R21" i="26"/>
  <c r="R20" i="26"/>
  <c r="R19" i="26"/>
  <c r="R18" i="26"/>
  <c r="R17" i="26"/>
  <c r="R16" i="26"/>
  <c r="R15" i="26"/>
  <c r="R13" i="26"/>
  <c r="R11" i="26"/>
  <c r="R10" i="26"/>
  <c r="R98" i="26"/>
  <c r="R96" i="26"/>
  <c r="R77" i="26"/>
  <c r="R75" i="26"/>
  <c r="Z155" i="26"/>
  <c r="Z153" i="26"/>
  <c r="Z124" i="26"/>
  <c r="Z122" i="26"/>
  <c r="Z164" i="26"/>
  <c r="Z163" i="26"/>
  <c r="Z162" i="26"/>
  <c r="Z160" i="26"/>
  <c r="Z159" i="26"/>
  <c r="Z158" i="26"/>
  <c r="Z157" i="26"/>
  <c r="Z156" i="26"/>
  <c r="Z154" i="26"/>
  <c r="Z152" i="26"/>
  <c r="Z151" i="26"/>
  <c r="Z150" i="26"/>
  <c r="Z149" i="26"/>
  <c r="Z148" i="26"/>
  <c r="Z147" i="26"/>
  <c r="Z146" i="26"/>
  <c r="Z144" i="26"/>
  <c r="Z143" i="26"/>
  <c r="Z140" i="26"/>
  <c r="Z139" i="26"/>
  <c r="Z138" i="26"/>
  <c r="Z137" i="26"/>
  <c r="Z136" i="26"/>
  <c r="Z135" i="26"/>
  <c r="Z134" i="26"/>
  <c r="Z133" i="26"/>
  <c r="Z132" i="26"/>
  <c r="Z131" i="26"/>
  <c r="Z130" i="26"/>
  <c r="Z129" i="26"/>
  <c r="Z128" i="26"/>
  <c r="Z127" i="26"/>
  <c r="Z126" i="26"/>
  <c r="Z125" i="26"/>
  <c r="Z123" i="26"/>
  <c r="Z121" i="26"/>
  <c r="Z120" i="26"/>
  <c r="Z119" i="26"/>
  <c r="Z118" i="26"/>
  <c r="Z117" i="26"/>
  <c r="Z116" i="26"/>
  <c r="Z115" i="26"/>
  <c r="Z114" i="26"/>
  <c r="Z113" i="26"/>
  <c r="Z112" i="26"/>
  <c r="Z111" i="26"/>
  <c r="Z110" i="26"/>
  <c r="Z109" i="26"/>
  <c r="Z108" i="26"/>
  <c r="Z107" i="26"/>
  <c r="Z106" i="26"/>
  <c r="Z105" i="26"/>
  <c r="Z104" i="26"/>
  <c r="Z103" i="26"/>
  <c r="Z102" i="26"/>
  <c r="Z101" i="26"/>
  <c r="Z100" i="26"/>
  <c r="Z99" i="26"/>
  <c r="Z97" i="26"/>
  <c r="Z95" i="26"/>
  <c r="Z94" i="26"/>
  <c r="Z93" i="26"/>
  <c r="Z92" i="26"/>
  <c r="Z91" i="26"/>
  <c r="Z90" i="26"/>
  <c r="Z89" i="26"/>
  <c r="Z88" i="26"/>
  <c r="Z87" i="26"/>
  <c r="Z86" i="26"/>
  <c r="Z85" i="26"/>
  <c r="Z84" i="26"/>
  <c r="Z83" i="26"/>
  <c r="Z82" i="26"/>
  <c r="Z81" i="26"/>
  <c r="Z80" i="26"/>
  <c r="Z79" i="26"/>
  <c r="Z78" i="26"/>
  <c r="Z76" i="26"/>
  <c r="Z74" i="26"/>
  <c r="Z73" i="26"/>
  <c r="Z72" i="26"/>
  <c r="Z71" i="26"/>
  <c r="Z70" i="26"/>
  <c r="Z69" i="26"/>
  <c r="Z68" i="26"/>
  <c r="Z67" i="26"/>
  <c r="Z66" i="26"/>
  <c r="Z65" i="26"/>
  <c r="Z64" i="26"/>
  <c r="Z63" i="26"/>
  <c r="Z62" i="26"/>
  <c r="Z61" i="26"/>
  <c r="Z60" i="26"/>
  <c r="Z59" i="26"/>
  <c r="Z58" i="26"/>
  <c r="Z57" i="26"/>
  <c r="Z56" i="26"/>
  <c r="Z55" i="26"/>
  <c r="Z54" i="26"/>
  <c r="Z53" i="26"/>
  <c r="Z52" i="26"/>
  <c r="Z51" i="26"/>
  <c r="Z50" i="26"/>
  <c r="Z49" i="26"/>
  <c r="Z48" i="26"/>
  <c r="Z47" i="26"/>
  <c r="Z46" i="26"/>
  <c r="Z45" i="26"/>
  <c r="Z44" i="26"/>
  <c r="Z43" i="26"/>
  <c r="Z42" i="26"/>
  <c r="Z41" i="26"/>
  <c r="Z40" i="26"/>
  <c r="Z39" i="26"/>
  <c r="Z38" i="26"/>
  <c r="Z37" i="26"/>
  <c r="Z35" i="26"/>
  <c r="Z34" i="26"/>
  <c r="Z33" i="26"/>
  <c r="Z32" i="26"/>
  <c r="Z31" i="26"/>
  <c r="Z30" i="26"/>
  <c r="Z29" i="26"/>
  <c r="Z28" i="26"/>
  <c r="Z27" i="26"/>
  <c r="Z26" i="26"/>
  <c r="Z25" i="26"/>
  <c r="Z24" i="26"/>
  <c r="Z23" i="26"/>
  <c r="Z22" i="26"/>
  <c r="Z21" i="26"/>
  <c r="Z20" i="26"/>
  <c r="Z19" i="26"/>
  <c r="Z18" i="26"/>
  <c r="Z17" i="26"/>
  <c r="Z16" i="26"/>
  <c r="Z15" i="26"/>
  <c r="Z13" i="26"/>
  <c r="Z11" i="26"/>
  <c r="Z10" i="26"/>
  <c r="Z98" i="26"/>
  <c r="Z96" i="26"/>
  <c r="Z77" i="26"/>
  <c r="Z75" i="26"/>
  <c r="H11" i="26"/>
  <c r="X11" i="26"/>
  <c r="I14" i="26"/>
  <c r="I36" i="26" s="1"/>
  <c r="Q14" i="26"/>
  <c r="Q36" i="26" s="1"/>
  <c r="R36" i="26" s="1"/>
  <c r="Y14" i="26"/>
  <c r="Y36" i="26" s="1"/>
  <c r="H15" i="26"/>
  <c r="X15" i="26"/>
  <c r="H16" i="26"/>
  <c r="X16" i="26"/>
  <c r="H17" i="26"/>
  <c r="X17" i="26"/>
  <c r="H18" i="26"/>
  <c r="X18" i="26"/>
  <c r="H19" i="26"/>
  <c r="X19" i="26"/>
  <c r="P21" i="26"/>
  <c r="P22" i="26"/>
  <c r="P23" i="26"/>
  <c r="P24" i="26"/>
  <c r="P25" i="26"/>
  <c r="P26" i="26"/>
  <c r="P27" i="26"/>
  <c r="P28" i="26"/>
  <c r="P29" i="26"/>
  <c r="P30" i="26"/>
  <c r="P31" i="26"/>
  <c r="P32" i="26"/>
  <c r="P33" i="26"/>
  <c r="H37" i="26"/>
  <c r="X37" i="26"/>
  <c r="H38" i="26"/>
  <c r="X38" i="26"/>
  <c r="P41" i="26"/>
  <c r="P42" i="26"/>
  <c r="P43" i="26"/>
  <c r="P44" i="26"/>
  <c r="P45" i="26"/>
  <c r="P46" i="26"/>
  <c r="P47" i="26"/>
  <c r="P48" i="26"/>
  <c r="P49" i="26"/>
  <c r="P50" i="26"/>
  <c r="T52" i="26"/>
  <c r="T53" i="26"/>
  <c r="T54" i="26"/>
  <c r="T55" i="26"/>
  <c r="T56" i="26"/>
  <c r="T57" i="26"/>
  <c r="T58" i="26"/>
  <c r="T59" i="26"/>
  <c r="T60" i="26"/>
  <c r="T61" i="26"/>
  <c r="H155" i="26"/>
  <c r="H153" i="26"/>
  <c r="H160" i="26"/>
  <c r="H159" i="26"/>
  <c r="H139" i="26"/>
  <c r="H125" i="26"/>
  <c r="H164" i="26"/>
  <c r="H163" i="26"/>
  <c r="H162" i="26"/>
  <c r="H158" i="26"/>
  <c r="H157" i="26"/>
  <c r="H156" i="26"/>
  <c r="H154" i="26"/>
  <c r="H152" i="26"/>
  <c r="H151" i="26"/>
  <c r="H150" i="26"/>
  <c r="H149" i="26"/>
  <c r="H148" i="26"/>
  <c r="H147" i="26"/>
  <c r="H146" i="26"/>
  <c r="H144" i="26"/>
  <c r="H143" i="26"/>
  <c r="H140" i="26"/>
  <c r="H138" i="26"/>
  <c r="H122" i="26"/>
  <c r="H106" i="26"/>
  <c r="H105" i="26"/>
  <c r="H104" i="26"/>
  <c r="H103" i="26"/>
  <c r="H102" i="26"/>
  <c r="H101" i="26"/>
  <c r="H100" i="26"/>
  <c r="H97" i="26"/>
  <c r="H95" i="26"/>
  <c r="H94" i="26"/>
  <c r="H93" i="26"/>
  <c r="H92" i="26"/>
  <c r="H91" i="26"/>
  <c r="H90" i="26"/>
  <c r="H89" i="26"/>
  <c r="H88" i="26"/>
  <c r="H87" i="26"/>
  <c r="H86" i="26"/>
  <c r="H85" i="26"/>
  <c r="H84" i="26"/>
  <c r="H83" i="26"/>
  <c r="H82" i="26"/>
  <c r="H81" i="26"/>
  <c r="H80" i="26"/>
  <c r="H79" i="26"/>
  <c r="H76" i="26"/>
  <c r="H74" i="26"/>
  <c r="H73" i="26"/>
  <c r="H72" i="26"/>
  <c r="H71" i="26"/>
  <c r="H70" i="26"/>
  <c r="H69" i="26"/>
  <c r="H68" i="26"/>
  <c r="H67" i="26"/>
  <c r="H66" i="26"/>
  <c r="H65" i="26"/>
  <c r="H64" i="26"/>
  <c r="H63" i="26"/>
  <c r="H62" i="26"/>
  <c r="H61" i="26"/>
  <c r="H60" i="26"/>
  <c r="H59" i="26"/>
  <c r="H58" i="26"/>
  <c r="H57" i="26"/>
  <c r="H56" i="26"/>
  <c r="H55" i="26"/>
  <c r="H54" i="26"/>
  <c r="H53" i="26"/>
  <c r="H121" i="26"/>
  <c r="H120" i="26"/>
  <c r="H119" i="26"/>
  <c r="H118" i="26"/>
  <c r="H117" i="26"/>
  <c r="H116" i="26"/>
  <c r="H115" i="26"/>
  <c r="H114" i="26"/>
  <c r="H113" i="26"/>
  <c r="H112" i="26"/>
  <c r="H111" i="26"/>
  <c r="H110" i="26"/>
  <c r="H109" i="26"/>
  <c r="H108" i="26"/>
  <c r="H107" i="26"/>
  <c r="H124" i="26"/>
  <c r="H98" i="26"/>
  <c r="H96" i="26"/>
  <c r="H77" i="26"/>
  <c r="H75" i="26"/>
  <c r="H137" i="26"/>
  <c r="H136" i="26"/>
  <c r="H135" i="26"/>
  <c r="H134" i="26"/>
  <c r="H133" i="26"/>
  <c r="H132" i="26"/>
  <c r="H131" i="26"/>
  <c r="H130" i="26"/>
  <c r="H129" i="26"/>
  <c r="H128" i="26"/>
  <c r="H127" i="26"/>
  <c r="H126" i="26"/>
  <c r="H123" i="26"/>
  <c r="H99" i="26"/>
  <c r="H78" i="26"/>
  <c r="H40" i="26"/>
  <c r="H35" i="26"/>
  <c r="H34" i="26"/>
  <c r="H20" i="26"/>
  <c r="H13" i="26"/>
  <c r="H10" i="26"/>
  <c r="P155" i="26"/>
  <c r="P153" i="26"/>
  <c r="P160" i="26"/>
  <c r="P159" i="26"/>
  <c r="P139" i="26"/>
  <c r="P125" i="26"/>
  <c r="P164" i="26"/>
  <c r="P163" i="26"/>
  <c r="P162" i="26"/>
  <c r="P158" i="26"/>
  <c r="P157" i="26"/>
  <c r="P156" i="26"/>
  <c r="P154" i="26"/>
  <c r="P152" i="26"/>
  <c r="P151" i="26"/>
  <c r="P150" i="26"/>
  <c r="P149" i="26"/>
  <c r="P148" i="26"/>
  <c r="P147" i="26"/>
  <c r="P146" i="26"/>
  <c r="P144" i="26"/>
  <c r="P143" i="26"/>
  <c r="P140" i="26"/>
  <c r="P138" i="26"/>
  <c r="P124" i="26"/>
  <c r="P106" i="26"/>
  <c r="P105" i="26"/>
  <c r="P104" i="26"/>
  <c r="P103" i="26"/>
  <c r="P102" i="26"/>
  <c r="P101" i="26"/>
  <c r="P100" i="26"/>
  <c r="P97" i="26"/>
  <c r="P95" i="26"/>
  <c r="P94" i="26"/>
  <c r="P93" i="26"/>
  <c r="P92" i="26"/>
  <c r="P91" i="26"/>
  <c r="P90" i="26"/>
  <c r="P89" i="26"/>
  <c r="P88" i="26"/>
  <c r="P87" i="26"/>
  <c r="P86" i="26"/>
  <c r="P85" i="26"/>
  <c r="P84" i="26"/>
  <c r="P83" i="26"/>
  <c r="P82" i="26"/>
  <c r="P81" i="26"/>
  <c r="P80" i="26"/>
  <c r="P79" i="26"/>
  <c r="P76" i="26"/>
  <c r="P74" i="26"/>
  <c r="P73" i="26"/>
  <c r="P72" i="26"/>
  <c r="P71" i="26"/>
  <c r="P70" i="26"/>
  <c r="P69" i="26"/>
  <c r="P68" i="26"/>
  <c r="P67" i="26"/>
  <c r="P66" i="26"/>
  <c r="P65" i="26"/>
  <c r="P64" i="26"/>
  <c r="P63" i="26"/>
  <c r="P62" i="26"/>
  <c r="P61" i="26"/>
  <c r="P60" i="26"/>
  <c r="P59" i="26"/>
  <c r="P58" i="26"/>
  <c r="P57" i="26"/>
  <c r="P56" i="26"/>
  <c r="P55" i="26"/>
  <c r="P54" i="26"/>
  <c r="P53" i="26"/>
  <c r="P52" i="26"/>
  <c r="P137" i="26"/>
  <c r="P136" i="26"/>
  <c r="P135" i="26"/>
  <c r="P134" i="26"/>
  <c r="P133" i="26"/>
  <c r="P132" i="26"/>
  <c r="P131" i="26"/>
  <c r="P130" i="26"/>
  <c r="P129" i="26"/>
  <c r="P128" i="26"/>
  <c r="P127" i="26"/>
  <c r="P126" i="26"/>
  <c r="P123" i="26"/>
  <c r="P122" i="26"/>
  <c r="P98" i="26"/>
  <c r="P96" i="26"/>
  <c r="P77" i="26"/>
  <c r="P75" i="26"/>
  <c r="P121" i="26"/>
  <c r="P120" i="26"/>
  <c r="P119" i="26"/>
  <c r="P118" i="26"/>
  <c r="P117" i="26"/>
  <c r="P116" i="26"/>
  <c r="P115" i="26"/>
  <c r="P114" i="26"/>
  <c r="P113" i="26"/>
  <c r="P112" i="26"/>
  <c r="P111" i="26"/>
  <c r="P110" i="26"/>
  <c r="P109" i="26"/>
  <c r="P108" i="26"/>
  <c r="P107" i="26"/>
  <c r="P99" i="26"/>
  <c r="P78" i="26"/>
  <c r="P40" i="26"/>
  <c r="P35" i="26"/>
  <c r="P34" i="26"/>
  <c r="P20" i="26"/>
  <c r="P13" i="26"/>
  <c r="P10" i="26"/>
  <c r="X155" i="26"/>
  <c r="X153" i="26"/>
  <c r="X160" i="26"/>
  <c r="X159" i="26"/>
  <c r="X139" i="26"/>
  <c r="X125" i="26"/>
  <c r="X164" i="26"/>
  <c r="X163" i="26"/>
  <c r="X162" i="26"/>
  <c r="X158" i="26"/>
  <c r="X157" i="26"/>
  <c r="X156" i="26"/>
  <c r="X154" i="26"/>
  <c r="X152" i="26"/>
  <c r="X151" i="26"/>
  <c r="X150" i="26"/>
  <c r="X149" i="26"/>
  <c r="X148" i="26"/>
  <c r="X147" i="26"/>
  <c r="X146" i="26"/>
  <c r="X144" i="26"/>
  <c r="X143" i="26"/>
  <c r="X140" i="26"/>
  <c r="X138" i="26"/>
  <c r="X122" i="26"/>
  <c r="X106" i="26"/>
  <c r="X105" i="26"/>
  <c r="X104" i="26"/>
  <c r="X103" i="26"/>
  <c r="X102" i="26"/>
  <c r="X101" i="26"/>
  <c r="X100" i="26"/>
  <c r="X97" i="26"/>
  <c r="X95" i="26"/>
  <c r="X94" i="26"/>
  <c r="X93" i="26"/>
  <c r="X92" i="26"/>
  <c r="X91" i="26"/>
  <c r="X90" i="26"/>
  <c r="X89" i="26"/>
  <c r="X88" i="26"/>
  <c r="X87" i="26"/>
  <c r="X86" i="26"/>
  <c r="X85" i="26"/>
  <c r="X84" i="26"/>
  <c r="X83" i="26"/>
  <c r="X82" i="26"/>
  <c r="X81" i="26"/>
  <c r="X80" i="26"/>
  <c r="X79" i="26"/>
  <c r="X76" i="26"/>
  <c r="X74" i="26"/>
  <c r="X73" i="26"/>
  <c r="X72" i="26"/>
  <c r="X71" i="26"/>
  <c r="X70" i="26"/>
  <c r="X69" i="26"/>
  <c r="X68" i="26"/>
  <c r="X67" i="26"/>
  <c r="X66" i="26"/>
  <c r="X65" i="26"/>
  <c r="X64" i="26"/>
  <c r="X63" i="26"/>
  <c r="X62" i="26"/>
  <c r="X61" i="26"/>
  <c r="X60" i="26"/>
  <c r="X59" i="26"/>
  <c r="X58" i="26"/>
  <c r="X57" i="26"/>
  <c r="X56" i="26"/>
  <c r="X55" i="26"/>
  <c r="X54" i="26"/>
  <c r="X53" i="26"/>
  <c r="X52" i="26"/>
  <c r="X121" i="26"/>
  <c r="X120" i="26"/>
  <c r="X119" i="26"/>
  <c r="X118" i="26"/>
  <c r="X117" i="26"/>
  <c r="X116" i="26"/>
  <c r="X115" i="26"/>
  <c r="X114" i="26"/>
  <c r="X113" i="26"/>
  <c r="X112" i="26"/>
  <c r="X111" i="26"/>
  <c r="X110" i="26"/>
  <c r="X109" i="26"/>
  <c r="X108" i="26"/>
  <c r="X107" i="26"/>
  <c r="X124" i="26"/>
  <c r="X98" i="26"/>
  <c r="X96" i="26"/>
  <c r="X77" i="26"/>
  <c r="X75" i="26"/>
  <c r="X137" i="26"/>
  <c r="X136" i="26"/>
  <c r="X135" i="26"/>
  <c r="X134" i="26"/>
  <c r="X133" i="26"/>
  <c r="X132" i="26"/>
  <c r="X131" i="26"/>
  <c r="X130" i="26"/>
  <c r="X129" i="26"/>
  <c r="X128" i="26"/>
  <c r="X127" i="26"/>
  <c r="X126" i="26"/>
  <c r="X123" i="26"/>
  <c r="X99" i="26"/>
  <c r="X78" i="26"/>
  <c r="X40" i="26"/>
  <c r="X35" i="26"/>
  <c r="X34" i="26"/>
  <c r="X20" i="26"/>
  <c r="X13" i="26"/>
  <c r="X10" i="26"/>
  <c r="AC3" i="26"/>
  <c r="D11" i="26"/>
  <c r="G14" i="26"/>
  <c r="G36" i="26" s="1"/>
  <c r="O14" i="26"/>
  <c r="O36" i="26" s="1"/>
  <c r="W14" i="26"/>
  <c r="W36" i="26" s="1"/>
  <c r="X36" i="26" s="1"/>
  <c r="D15" i="26"/>
  <c r="T15" i="26"/>
  <c r="D16" i="26"/>
  <c r="T16" i="26"/>
  <c r="D17" i="26"/>
  <c r="T17" i="26"/>
  <c r="D18" i="26"/>
  <c r="T18" i="26"/>
  <c r="D19" i="26"/>
  <c r="T19" i="26"/>
  <c r="AA20" i="26"/>
  <c r="AC20" i="26" s="1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D37" i="26"/>
  <c r="T37" i="26"/>
  <c r="D38" i="26"/>
  <c r="T38" i="26"/>
  <c r="D39" i="26"/>
  <c r="T39" i="26"/>
  <c r="AA40" i="26"/>
  <c r="AC40" i="26" s="1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F164" i="25"/>
  <c r="F163" i="25"/>
  <c r="F162" i="25"/>
  <c r="F158" i="25"/>
  <c r="F157" i="25"/>
  <c r="F156" i="25"/>
  <c r="F154" i="25"/>
  <c r="F152" i="25"/>
  <c r="F151" i="25"/>
  <c r="F150" i="25"/>
  <c r="F149" i="25"/>
  <c r="F148" i="25"/>
  <c r="F147" i="25"/>
  <c r="F146" i="25"/>
  <c r="F144" i="25"/>
  <c r="F143" i="25"/>
  <c r="F140" i="25"/>
  <c r="F138" i="25"/>
  <c r="F137" i="25"/>
  <c r="F136" i="25"/>
  <c r="F135" i="25"/>
  <c r="F134" i="25"/>
  <c r="F133" i="25"/>
  <c r="F132" i="25"/>
  <c r="F131" i="25"/>
  <c r="F130" i="25"/>
  <c r="F129" i="25"/>
  <c r="F128" i="25"/>
  <c r="F127" i="25"/>
  <c r="F126" i="25"/>
  <c r="F123" i="25"/>
  <c r="F121" i="25"/>
  <c r="F120" i="25"/>
  <c r="F119" i="25"/>
  <c r="F118" i="25"/>
  <c r="F117" i="25"/>
  <c r="F116" i="25"/>
  <c r="F115" i="25"/>
  <c r="F114" i="25"/>
  <c r="F113" i="25"/>
  <c r="F112" i="25"/>
  <c r="F111" i="25"/>
  <c r="F110" i="25"/>
  <c r="F109" i="25"/>
  <c r="F108" i="25"/>
  <c r="F107" i="25"/>
  <c r="F160" i="25"/>
  <c r="F159" i="25"/>
  <c r="F155" i="25"/>
  <c r="F153" i="25"/>
  <c r="F139" i="25"/>
  <c r="F125" i="25"/>
  <c r="F124" i="25"/>
  <c r="F122" i="25"/>
  <c r="F99" i="25"/>
  <c r="F98" i="25"/>
  <c r="F96" i="25"/>
  <c r="F78" i="25"/>
  <c r="F77" i="25"/>
  <c r="F75" i="25"/>
  <c r="F106" i="25"/>
  <c r="F105" i="25"/>
  <c r="F104" i="25"/>
  <c r="F103" i="25"/>
  <c r="F102" i="25"/>
  <c r="F101" i="25"/>
  <c r="F100" i="25"/>
  <c r="F97" i="25"/>
  <c r="F95" i="25"/>
  <c r="F94" i="25"/>
  <c r="F93" i="25"/>
  <c r="F92" i="25"/>
  <c r="F91" i="25"/>
  <c r="F90" i="25"/>
  <c r="F89" i="25"/>
  <c r="F88" i="25"/>
  <c r="F87" i="25"/>
  <c r="F86" i="25"/>
  <c r="F85" i="25"/>
  <c r="F84" i="25"/>
  <c r="F83" i="25"/>
  <c r="F82" i="25"/>
  <c r="F81" i="25"/>
  <c r="F80" i="25"/>
  <c r="F79" i="25"/>
  <c r="F76" i="25"/>
  <c r="F74" i="25"/>
  <c r="F73" i="25"/>
  <c r="F72" i="25"/>
  <c r="F71" i="25"/>
  <c r="F70" i="25"/>
  <c r="F69" i="25"/>
  <c r="F68" i="25"/>
  <c r="F67" i="25"/>
  <c r="F66" i="25"/>
  <c r="F65" i="25"/>
  <c r="F64" i="25"/>
  <c r="F63" i="25"/>
  <c r="F62" i="25"/>
  <c r="F61" i="25"/>
  <c r="F60" i="25"/>
  <c r="F59" i="25"/>
  <c r="F58" i="25"/>
  <c r="F57" i="25"/>
  <c r="F56" i="25"/>
  <c r="J155" i="25"/>
  <c r="J153" i="25"/>
  <c r="J124" i="25"/>
  <c r="J122" i="25"/>
  <c r="J164" i="25"/>
  <c r="J163" i="25"/>
  <c r="J162" i="25"/>
  <c r="J160" i="25"/>
  <c r="J159" i="25"/>
  <c r="J158" i="25"/>
  <c r="J157" i="25"/>
  <c r="J156" i="25"/>
  <c r="J154" i="25"/>
  <c r="J152" i="25"/>
  <c r="J151" i="25"/>
  <c r="J150" i="25"/>
  <c r="J149" i="25"/>
  <c r="J148" i="25"/>
  <c r="J147" i="25"/>
  <c r="J146" i="25"/>
  <c r="J144" i="25"/>
  <c r="J143" i="25"/>
  <c r="J140" i="25"/>
  <c r="J139" i="25"/>
  <c r="J138" i="25"/>
  <c r="J137" i="25"/>
  <c r="J136" i="25"/>
  <c r="J135" i="25"/>
  <c r="J134" i="25"/>
  <c r="J133" i="25"/>
  <c r="J132" i="25"/>
  <c r="J131" i="25"/>
  <c r="J130" i="25"/>
  <c r="J129" i="25"/>
  <c r="J128" i="25"/>
  <c r="J127" i="25"/>
  <c r="J126" i="25"/>
  <c r="J125" i="25"/>
  <c r="J123" i="25"/>
  <c r="J121" i="25"/>
  <c r="J120" i="25"/>
  <c r="J119" i="25"/>
  <c r="J118" i="25"/>
  <c r="J117" i="25"/>
  <c r="J116" i="25"/>
  <c r="J115" i="25"/>
  <c r="J114" i="25"/>
  <c r="J113" i="25"/>
  <c r="J112" i="25"/>
  <c r="J111" i="25"/>
  <c r="J110" i="25"/>
  <c r="J109" i="25"/>
  <c r="J108" i="25"/>
  <c r="J107" i="25"/>
  <c r="J106" i="25"/>
  <c r="J105" i="25"/>
  <c r="J104" i="25"/>
  <c r="J103" i="25"/>
  <c r="J102" i="25"/>
  <c r="J101" i="25"/>
  <c r="J100" i="25"/>
  <c r="J99" i="25"/>
  <c r="J97" i="25"/>
  <c r="J95" i="25"/>
  <c r="J94" i="25"/>
  <c r="J93" i="25"/>
  <c r="J92" i="25"/>
  <c r="J91" i="25"/>
  <c r="J90" i="25"/>
  <c r="J89" i="25"/>
  <c r="J88" i="25"/>
  <c r="J87" i="25"/>
  <c r="J86" i="25"/>
  <c r="J85" i="25"/>
  <c r="J84" i="25"/>
  <c r="J83" i="25"/>
  <c r="J82" i="25"/>
  <c r="J81" i="25"/>
  <c r="J80" i="25"/>
  <c r="J79" i="25"/>
  <c r="J78" i="25"/>
  <c r="J76" i="25"/>
  <c r="J74" i="25"/>
  <c r="J73" i="25"/>
  <c r="J72" i="25"/>
  <c r="J71" i="25"/>
  <c r="J70" i="25"/>
  <c r="J69" i="25"/>
  <c r="J68" i="25"/>
  <c r="J67" i="25"/>
  <c r="J66" i="25"/>
  <c r="J65" i="25"/>
  <c r="J64" i="25"/>
  <c r="J63" i="25"/>
  <c r="J62" i="25"/>
  <c r="J61" i="25"/>
  <c r="J60" i="25"/>
  <c r="J59" i="25"/>
  <c r="J58" i="25"/>
  <c r="J57" i="25"/>
  <c r="J56" i="25"/>
  <c r="J98" i="25"/>
  <c r="J96" i="25"/>
  <c r="J77" i="25"/>
  <c r="J75" i="25"/>
  <c r="N164" i="25"/>
  <c r="N163" i="25"/>
  <c r="N162" i="25"/>
  <c r="N158" i="25"/>
  <c r="N157" i="25"/>
  <c r="N156" i="25"/>
  <c r="N154" i="25"/>
  <c r="N152" i="25"/>
  <c r="N151" i="25"/>
  <c r="N150" i="25"/>
  <c r="N149" i="25"/>
  <c r="N148" i="25"/>
  <c r="N147" i="25"/>
  <c r="N146" i="25"/>
  <c r="N144" i="25"/>
  <c r="N143" i="25"/>
  <c r="N140" i="25"/>
  <c r="N138" i="25"/>
  <c r="N137" i="25"/>
  <c r="N136" i="25"/>
  <c r="N135" i="25"/>
  <c r="N134" i="25"/>
  <c r="N133" i="25"/>
  <c r="N132" i="25"/>
  <c r="N131" i="25"/>
  <c r="N130" i="25"/>
  <c r="N129" i="25"/>
  <c r="N128" i="25"/>
  <c r="N127" i="25"/>
  <c r="N126" i="25"/>
  <c r="N123" i="25"/>
  <c r="N121" i="25"/>
  <c r="N120" i="25"/>
  <c r="N119" i="25"/>
  <c r="N118" i="25"/>
  <c r="N117" i="25"/>
  <c r="N116" i="25"/>
  <c r="N115" i="25"/>
  <c r="N114" i="25"/>
  <c r="N113" i="25"/>
  <c r="N112" i="25"/>
  <c r="N111" i="25"/>
  <c r="N110" i="25"/>
  <c r="N109" i="25"/>
  <c r="N108" i="25"/>
  <c r="N107" i="25"/>
  <c r="N160" i="25"/>
  <c r="N159" i="25"/>
  <c r="N155" i="25"/>
  <c r="N153" i="25"/>
  <c r="N139" i="25"/>
  <c r="N125" i="25"/>
  <c r="N124" i="25"/>
  <c r="N122" i="25"/>
  <c r="N99" i="25"/>
  <c r="N98" i="25"/>
  <c r="N96" i="25"/>
  <c r="N78" i="25"/>
  <c r="N77" i="25"/>
  <c r="N75" i="25"/>
  <c r="N106" i="25"/>
  <c r="N105" i="25"/>
  <c r="N104" i="25"/>
  <c r="N103" i="25"/>
  <c r="N102" i="25"/>
  <c r="N101" i="25"/>
  <c r="N100" i="25"/>
  <c r="N97" i="25"/>
  <c r="N95" i="25"/>
  <c r="N94" i="25"/>
  <c r="N93" i="25"/>
  <c r="N92" i="25"/>
  <c r="N91" i="25"/>
  <c r="N90" i="25"/>
  <c r="N89" i="25"/>
  <c r="N88" i="25"/>
  <c r="N87" i="25"/>
  <c r="N86" i="25"/>
  <c r="N85" i="25"/>
  <c r="N84" i="25"/>
  <c r="N83" i="25"/>
  <c r="N82" i="25"/>
  <c r="N81" i="25"/>
  <c r="N80" i="25"/>
  <c r="N79" i="25"/>
  <c r="N76" i="25"/>
  <c r="N74" i="25"/>
  <c r="N73" i="25"/>
  <c r="N72" i="25"/>
  <c r="N71" i="25"/>
  <c r="N70" i="25"/>
  <c r="N69" i="25"/>
  <c r="N68" i="25"/>
  <c r="N67" i="25"/>
  <c r="N66" i="25"/>
  <c r="N65" i="25"/>
  <c r="N64" i="25"/>
  <c r="N63" i="25"/>
  <c r="N62" i="25"/>
  <c r="N61" i="25"/>
  <c r="N60" i="25"/>
  <c r="N59" i="25"/>
  <c r="N58" i="25"/>
  <c r="N57" i="25"/>
  <c r="N56" i="25"/>
  <c r="R155" i="25"/>
  <c r="R153" i="25"/>
  <c r="R124" i="25"/>
  <c r="R122" i="25"/>
  <c r="R164" i="25"/>
  <c r="R163" i="25"/>
  <c r="R162" i="25"/>
  <c r="R160" i="25"/>
  <c r="R159" i="25"/>
  <c r="R158" i="25"/>
  <c r="R157" i="25"/>
  <c r="R156" i="25"/>
  <c r="R154" i="25"/>
  <c r="R152" i="25"/>
  <c r="R151" i="25"/>
  <c r="R150" i="25"/>
  <c r="R149" i="25"/>
  <c r="R148" i="25"/>
  <c r="R147" i="25"/>
  <c r="R146" i="25"/>
  <c r="R144" i="25"/>
  <c r="R143" i="25"/>
  <c r="R140" i="25"/>
  <c r="R139" i="25"/>
  <c r="R138" i="25"/>
  <c r="R137" i="25"/>
  <c r="R136" i="25"/>
  <c r="R135" i="25"/>
  <c r="R134" i="25"/>
  <c r="R133" i="25"/>
  <c r="R132" i="25"/>
  <c r="R131" i="25"/>
  <c r="R130" i="25"/>
  <c r="R129" i="25"/>
  <c r="R128" i="25"/>
  <c r="R127" i="25"/>
  <c r="R126" i="25"/>
  <c r="R125" i="25"/>
  <c r="R123" i="25"/>
  <c r="R121" i="25"/>
  <c r="R120" i="25"/>
  <c r="R119" i="25"/>
  <c r="R118" i="25"/>
  <c r="R117" i="25"/>
  <c r="R116" i="25"/>
  <c r="R115" i="25"/>
  <c r="R114" i="25"/>
  <c r="R113" i="25"/>
  <c r="R112" i="25"/>
  <c r="R111" i="25"/>
  <c r="R110" i="25"/>
  <c r="R109" i="25"/>
  <c r="R108" i="25"/>
  <c r="R107" i="25"/>
  <c r="R106" i="25"/>
  <c r="R105" i="25"/>
  <c r="R104" i="25"/>
  <c r="R103" i="25"/>
  <c r="R102" i="25"/>
  <c r="R101" i="25"/>
  <c r="R100" i="25"/>
  <c r="R99" i="25"/>
  <c r="R97" i="25"/>
  <c r="R95" i="25"/>
  <c r="R94" i="25"/>
  <c r="R93" i="25"/>
  <c r="R92" i="25"/>
  <c r="R91" i="25"/>
  <c r="R90" i="25"/>
  <c r="R89" i="25"/>
  <c r="R88" i="25"/>
  <c r="R87" i="25"/>
  <c r="R86" i="25"/>
  <c r="R85" i="25"/>
  <c r="R84" i="25"/>
  <c r="R83" i="25"/>
  <c r="R82" i="25"/>
  <c r="R81" i="25"/>
  <c r="R80" i="25"/>
  <c r="R79" i="25"/>
  <c r="R78" i="25"/>
  <c r="R76" i="25"/>
  <c r="R74" i="25"/>
  <c r="R73" i="25"/>
  <c r="R72" i="25"/>
  <c r="R71" i="25"/>
  <c r="R70" i="25"/>
  <c r="R69" i="25"/>
  <c r="R68" i="25"/>
  <c r="R67" i="25"/>
  <c r="R66" i="25"/>
  <c r="R65" i="25"/>
  <c r="R64" i="25"/>
  <c r="R63" i="25"/>
  <c r="R62" i="25"/>
  <c r="R61" i="25"/>
  <c r="R60" i="25"/>
  <c r="R59" i="25"/>
  <c r="R58" i="25"/>
  <c r="R57" i="25"/>
  <c r="R56" i="25"/>
  <c r="R98" i="25"/>
  <c r="R96" i="25"/>
  <c r="R77" i="25"/>
  <c r="R75" i="25"/>
  <c r="V164" i="25"/>
  <c r="V163" i="25"/>
  <c r="V162" i="25"/>
  <c r="V158" i="25"/>
  <c r="V157" i="25"/>
  <c r="V156" i="25"/>
  <c r="V154" i="25"/>
  <c r="V152" i="25"/>
  <c r="V151" i="25"/>
  <c r="V150" i="25"/>
  <c r="V149" i="25"/>
  <c r="V148" i="25"/>
  <c r="V147" i="25"/>
  <c r="V146" i="25"/>
  <c r="V144" i="25"/>
  <c r="V143" i="25"/>
  <c r="V140" i="25"/>
  <c r="V138" i="25"/>
  <c r="V137" i="25"/>
  <c r="V136" i="25"/>
  <c r="V135" i="25"/>
  <c r="V134" i="25"/>
  <c r="V133" i="25"/>
  <c r="V132" i="25"/>
  <c r="V131" i="25"/>
  <c r="V130" i="25"/>
  <c r="V129" i="25"/>
  <c r="V128" i="25"/>
  <c r="V127" i="25"/>
  <c r="V126" i="25"/>
  <c r="V123" i="25"/>
  <c r="V121" i="25"/>
  <c r="V120" i="25"/>
  <c r="V119" i="25"/>
  <c r="V118" i="25"/>
  <c r="V117" i="25"/>
  <c r="V116" i="25"/>
  <c r="V115" i="25"/>
  <c r="V114" i="25"/>
  <c r="V113" i="25"/>
  <c r="V112" i="25"/>
  <c r="V111" i="25"/>
  <c r="V110" i="25"/>
  <c r="V109" i="25"/>
  <c r="V108" i="25"/>
  <c r="V107" i="25"/>
  <c r="V160" i="25"/>
  <c r="V159" i="25"/>
  <c r="V155" i="25"/>
  <c r="V153" i="25"/>
  <c r="V139" i="25"/>
  <c r="V125" i="25"/>
  <c r="V124" i="25"/>
  <c r="V122" i="25"/>
  <c r="V99" i="25"/>
  <c r="V98" i="25"/>
  <c r="V96" i="25"/>
  <c r="V78" i="25"/>
  <c r="V77" i="25"/>
  <c r="V75" i="25"/>
  <c r="V106" i="25"/>
  <c r="V105" i="25"/>
  <c r="V104" i="25"/>
  <c r="V103" i="25"/>
  <c r="V102" i="25"/>
  <c r="V101" i="25"/>
  <c r="V100" i="25"/>
  <c r="V97" i="25"/>
  <c r="V95" i="25"/>
  <c r="V94" i="25"/>
  <c r="V93" i="25"/>
  <c r="V92" i="25"/>
  <c r="V91" i="25"/>
  <c r="V90" i="25"/>
  <c r="V89" i="25"/>
  <c r="V88" i="25"/>
  <c r="V87" i="25"/>
  <c r="V86" i="25"/>
  <c r="V85" i="25"/>
  <c r="V84" i="25"/>
  <c r="V83" i="25"/>
  <c r="V82" i="25"/>
  <c r="V81" i="25"/>
  <c r="V80" i="25"/>
  <c r="V79" i="25"/>
  <c r="V76" i="25"/>
  <c r="V74" i="25"/>
  <c r="V73" i="25"/>
  <c r="V72" i="25"/>
  <c r="V71" i="25"/>
  <c r="V70" i="25"/>
  <c r="V69" i="25"/>
  <c r="V68" i="25"/>
  <c r="V67" i="25"/>
  <c r="V66" i="25"/>
  <c r="V65" i="25"/>
  <c r="V64" i="25"/>
  <c r="V63" i="25"/>
  <c r="V62" i="25"/>
  <c r="V61" i="25"/>
  <c r="V60" i="25"/>
  <c r="V59" i="25"/>
  <c r="V58" i="25"/>
  <c r="V57" i="25"/>
  <c r="V56" i="25"/>
  <c r="V55" i="25"/>
  <c r="Z155" i="25"/>
  <c r="Z153" i="25"/>
  <c r="Z124" i="25"/>
  <c r="Z122" i="25"/>
  <c r="Z164" i="25"/>
  <c r="Z163" i="25"/>
  <c r="Z162" i="25"/>
  <c r="Z160" i="25"/>
  <c r="Z159" i="25"/>
  <c r="Z158" i="25"/>
  <c r="Z157" i="25"/>
  <c r="Z156" i="25"/>
  <c r="Z154" i="25"/>
  <c r="Z152" i="25"/>
  <c r="Z151" i="25"/>
  <c r="Z150" i="25"/>
  <c r="Z149" i="25"/>
  <c r="Z148" i="25"/>
  <c r="Z147" i="25"/>
  <c r="Z146" i="25"/>
  <c r="Z144" i="25"/>
  <c r="Z143" i="25"/>
  <c r="Z140" i="25"/>
  <c r="Z139" i="25"/>
  <c r="Z138" i="25"/>
  <c r="Z137" i="25"/>
  <c r="Z136" i="25"/>
  <c r="Z135" i="25"/>
  <c r="Z134" i="25"/>
  <c r="Z133" i="25"/>
  <c r="Z132" i="25"/>
  <c r="Z131" i="25"/>
  <c r="Z130" i="25"/>
  <c r="Z129" i="25"/>
  <c r="Z128" i="25"/>
  <c r="Z127" i="25"/>
  <c r="Z126" i="25"/>
  <c r="Z125" i="25"/>
  <c r="Z123" i="25"/>
  <c r="Z121" i="25"/>
  <c r="Z120" i="25"/>
  <c r="Z119" i="25"/>
  <c r="Z118" i="25"/>
  <c r="Z117" i="25"/>
  <c r="Z116" i="25"/>
  <c r="Z115" i="25"/>
  <c r="Z114" i="25"/>
  <c r="Z113" i="25"/>
  <c r="Z112" i="25"/>
  <c r="Z111" i="25"/>
  <c r="Z110" i="25"/>
  <c r="Z109" i="25"/>
  <c r="Z108" i="25"/>
  <c r="Z107" i="25"/>
  <c r="Z106" i="25"/>
  <c r="Z105" i="25"/>
  <c r="Z104" i="25"/>
  <c r="Z103" i="25"/>
  <c r="Z102" i="25"/>
  <c r="Z101" i="25"/>
  <c r="Z100" i="25"/>
  <c r="Z99" i="25"/>
  <c r="Z97" i="25"/>
  <c r="Z95" i="25"/>
  <c r="Z94" i="25"/>
  <c r="Z93" i="25"/>
  <c r="Z92" i="25"/>
  <c r="Z91" i="25"/>
  <c r="Z90" i="25"/>
  <c r="Z89" i="25"/>
  <c r="Z88" i="25"/>
  <c r="Z87" i="25"/>
  <c r="Z86" i="25"/>
  <c r="Z85" i="25"/>
  <c r="Z84" i="25"/>
  <c r="Z83" i="25"/>
  <c r="Z82" i="25"/>
  <c r="Z81" i="25"/>
  <c r="Z80" i="25"/>
  <c r="Z79" i="25"/>
  <c r="Z78" i="25"/>
  <c r="Z76" i="25"/>
  <c r="Z74" i="25"/>
  <c r="Z73" i="25"/>
  <c r="Z72" i="25"/>
  <c r="Z71" i="25"/>
  <c r="Z70" i="25"/>
  <c r="Z69" i="25"/>
  <c r="Z68" i="25"/>
  <c r="Z67" i="25"/>
  <c r="Z66" i="25"/>
  <c r="Z65" i="25"/>
  <c r="Z64" i="25"/>
  <c r="Z63" i="25"/>
  <c r="Z62" i="25"/>
  <c r="Z61" i="25"/>
  <c r="Z60" i="25"/>
  <c r="Z59" i="25"/>
  <c r="Z58" i="25"/>
  <c r="Z57" i="25"/>
  <c r="Z56" i="25"/>
  <c r="Z55" i="25"/>
  <c r="Z98" i="25"/>
  <c r="Z96" i="25"/>
  <c r="Z77" i="25"/>
  <c r="Z75" i="25"/>
  <c r="AC3" i="25"/>
  <c r="H11" i="25"/>
  <c r="P11" i="25"/>
  <c r="X11" i="25"/>
  <c r="E14" i="25"/>
  <c r="E36" i="25" s="1"/>
  <c r="I14" i="25"/>
  <c r="I36" i="25" s="1"/>
  <c r="M14" i="25"/>
  <c r="M36" i="25" s="1"/>
  <c r="Q14" i="25"/>
  <c r="Q36" i="25" s="1"/>
  <c r="U14" i="25"/>
  <c r="U36" i="25" s="1"/>
  <c r="Y14" i="25"/>
  <c r="Y36" i="25" s="1"/>
  <c r="H15" i="25"/>
  <c r="P15" i="25"/>
  <c r="X15" i="25"/>
  <c r="H16" i="25"/>
  <c r="P16" i="25"/>
  <c r="X16" i="25"/>
  <c r="H17" i="25"/>
  <c r="P17" i="25"/>
  <c r="X17" i="25"/>
  <c r="H18" i="25"/>
  <c r="P18" i="25"/>
  <c r="X18" i="25"/>
  <c r="H19" i="25"/>
  <c r="P19" i="25"/>
  <c r="X19" i="25"/>
  <c r="H21" i="25"/>
  <c r="P21" i="25"/>
  <c r="X21" i="25"/>
  <c r="H22" i="25"/>
  <c r="P22" i="25"/>
  <c r="X22" i="25"/>
  <c r="H23" i="25"/>
  <c r="P23" i="25"/>
  <c r="X23" i="25"/>
  <c r="H24" i="25"/>
  <c r="P24" i="25"/>
  <c r="X24" i="25"/>
  <c r="H25" i="25"/>
  <c r="P25" i="25"/>
  <c r="X25" i="25"/>
  <c r="H26" i="25"/>
  <c r="P26" i="25"/>
  <c r="X26" i="25"/>
  <c r="H27" i="25"/>
  <c r="P27" i="25"/>
  <c r="X27" i="25"/>
  <c r="H28" i="25"/>
  <c r="P28" i="25"/>
  <c r="X28" i="25"/>
  <c r="H29" i="25"/>
  <c r="P29" i="25"/>
  <c r="X29" i="25"/>
  <c r="H30" i="25"/>
  <c r="P30" i="25"/>
  <c r="X30" i="25"/>
  <c r="H31" i="25"/>
  <c r="P31" i="25"/>
  <c r="X31" i="25"/>
  <c r="H32" i="25"/>
  <c r="P32" i="25"/>
  <c r="X32" i="25"/>
  <c r="H33" i="25"/>
  <c r="P33" i="25"/>
  <c r="X33" i="25"/>
  <c r="H37" i="25"/>
  <c r="P37" i="25"/>
  <c r="X37" i="25"/>
  <c r="H38" i="25"/>
  <c r="P38" i="25"/>
  <c r="X38" i="25"/>
  <c r="H39" i="25"/>
  <c r="P39" i="25"/>
  <c r="X39" i="25"/>
  <c r="H41" i="25"/>
  <c r="P41" i="25"/>
  <c r="X41" i="25"/>
  <c r="H42" i="25"/>
  <c r="P42" i="25"/>
  <c r="X42" i="25"/>
  <c r="H43" i="25"/>
  <c r="P43" i="25"/>
  <c r="X43" i="25"/>
  <c r="H44" i="25"/>
  <c r="P44" i="25"/>
  <c r="X44" i="25"/>
  <c r="H45" i="25"/>
  <c r="P45" i="25"/>
  <c r="X45" i="25"/>
  <c r="H46" i="25"/>
  <c r="P46" i="25"/>
  <c r="X46" i="25"/>
  <c r="H47" i="25"/>
  <c r="P47" i="25"/>
  <c r="X47" i="25"/>
  <c r="H48" i="25"/>
  <c r="P48" i="25"/>
  <c r="X48" i="25"/>
  <c r="H49" i="25"/>
  <c r="P49" i="25"/>
  <c r="X49" i="25"/>
  <c r="H50" i="25"/>
  <c r="P50" i="25"/>
  <c r="X50" i="25"/>
  <c r="H51" i="25"/>
  <c r="P51" i="25"/>
  <c r="X51" i="25"/>
  <c r="H52" i="25"/>
  <c r="P52" i="25"/>
  <c r="X52" i="25"/>
  <c r="H53" i="25"/>
  <c r="P53" i="25"/>
  <c r="X53" i="25"/>
  <c r="H54" i="25"/>
  <c r="P54" i="25"/>
  <c r="X54" i="25"/>
  <c r="H55" i="25"/>
  <c r="P55" i="25"/>
  <c r="L56" i="25"/>
  <c r="L57" i="25"/>
  <c r="L58" i="25"/>
  <c r="L59" i="25"/>
  <c r="L60" i="25"/>
  <c r="AB3" i="25"/>
  <c r="AB4" i="25"/>
  <c r="AB5" i="25"/>
  <c r="AB6" i="25"/>
  <c r="AB7" i="25"/>
  <c r="AB8" i="25"/>
  <c r="AB9" i="25"/>
  <c r="D10" i="25"/>
  <c r="H10" i="25"/>
  <c r="L10" i="25"/>
  <c r="P10" i="25"/>
  <c r="T10" i="25"/>
  <c r="X10" i="25"/>
  <c r="F11" i="25"/>
  <c r="N11" i="25"/>
  <c r="D13" i="25"/>
  <c r="H13" i="25"/>
  <c r="L13" i="25"/>
  <c r="P13" i="25"/>
  <c r="T13" i="25"/>
  <c r="X13" i="25"/>
  <c r="F15" i="25"/>
  <c r="N15" i="25"/>
  <c r="V15" i="25"/>
  <c r="F16" i="25"/>
  <c r="N16" i="25"/>
  <c r="V16" i="25"/>
  <c r="F17" i="25"/>
  <c r="N17" i="25"/>
  <c r="V17" i="25"/>
  <c r="F18" i="25"/>
  <c r="N18" i="25"/>
  <c r="V18" i="25"/>
  <c r="F19" i="25"/>
  <c r="N19" i="25"/>
  <c r="V19" i="25"/>
  <c r="D20" i="25"/>
  <c r="H20" i="25"/>
  <c r="L20" i="25"/>
  <c r="P20" i="25"/>
  <c r="T20" i="25"/>
  <c r="X20" i="25"/>
  <c r="F21" i="25"/>
  <c r="N21" i="25"/>
  <c r="V21" i="25"/>
  <c r="F22" i="25"/>
  <c r="N22" i="25"/>
  <c r="V22" i="25"/>
  <c r="F23" i="25"/>
  <c r="N23" i="25"/>
  <c r="V23" i="25"/>
  <c r="F24" i="25"/>
  <c r="N24" i="25"/>
  <c r="V24" i="25"/>
  <c r="F25" i="25"/>
  <c r="N25" i="25"/>
  <c r="V25" i="25"/>
  <c r="F26" i="25"/>
  <c r="N26" i="25"/>
  <c r="V26" i="25"/>
  <c r="F27" i="25"/>
  <c r="N27" i="25"/>
  <c r="V27" i="25"/>
  <c r="F28" i="25"/>
  <c r="N28" i="25"/>
  <c r="V28" i="25"/>
  <c r="F29" i="25"/>
  <c r="N29" i="25"/>
  <c r="V29" i="25"/>
  <c r="F30" i="25"/>
  <c r="N30" i="25"/>
  <c r="V30" i="25"/>
  <c r="F31" i="25"/>
  <c r="N31" i="25"/>
  <c r="V31" i="25"/>
  <c r="F32" i="25"/>
  <c r="N32" i="25"/>
  <c r="V32" i="25"/>
  <c r="F33" i="25"/>
  <c r="N33" i="25"/>
  <c r="V33" i="25"/>
  <c r="D34" i="25"/>
  <c r="H34" i="25"/>
  <c r="L34" i="25"/>
  <c r="P34" i="25"/>
  <c r="T34" i="25"/>
  <c r="X34" i="25"/>
  <c r="D35" i="25"/>
  <c r="H35" i="25"/>
  <c r="L35" i="25"/>
  <c r="P35" i="25"/>
  <c r="T35" i="25"/>
  <c r="X35" i="25"/>
  <c r="F37" i="25"/>
  <c r="N37" i="25"/>
  <c r="V37" i="25"/>
  <c r="F38" i="25"/>
  <c r="N38" i="25"/>
  <c r="V38" i="25"/>
  <c r="F39" i="25"/>
  <c r="N39" i="25"/>
  <c r="V39" i="25"/>
  <c r="H40" i="25"/>
  <c r="T40" i="25"/>
  <c r="X40" i="25"/>
  <c r="F41" i="25"/>
  <c r="N41" i="25"/>
  <c r="V41" i="25"/>
  <c r="F42" i="25"/>
  <c r="N42" i="25"/>
  <c r="V42" i="25"/>
  <c r="F43" i="25"/>
  <c r="N43" i="25"/>
  <c r="V43" i="25"/>
  <c r="F44" i="25"/>
  <c r="N44" i="25"/>
  <c r="V44" i="25"/>
  <c r="F45" i="25"/>
  <c r="N45" i="25"/>
  <c r="V45" i="25"/>
  <c r="F46" i="25"/>
  <c r="N46" i="25"/>
  <c r="V46" i="25"/>
  <c r="F47" i="25"/>
  <c r="N47" i="25"/>
  <c r="V47" i="25"/>
  <c r="F48" i="25"/>
  <c r="N48" i="25"/>
  <c r="V48" i="25"/>
  <c r="F49" i="25"/>
  <c r="N49" i="25"/>
  <c r="V49" i="25"/>
  <c r="F50" i="25"/>
  <c r="N50" i="25"/>
  <c r="V50" i="25"/>
  <c r="F51" i="25"/>
  <c r="N51" i="25"/>
  <c r="V51" i="25"/>
  <c r="F52" i="25"/>
  <c r="N52" i="25"/>
  <c r="V52" i="25"/>
  <c r="F53" i="25"/>
  <c r="N53" i="25"/>
  <c r="V53" i="25"/>
  <c r="F54" i="25"/>
  <c r="N54" i="25"/>
  <c r="V54" i="25"/>
  <c r="F55" i="25"/>
  <c r="N55" i="25"/>
  <c r="X55" i="25"/>
  <c r="H56" i="25"/>
  <c r="X56" i="25"/>
  <c r="H57" i="25"/>
  <c r="X57" i="25"/>
  <c r="H58" i="25"/>
  <c r="X58" i="25"/>
  <c r="H59" i="25"/>
  <c r="X59" i="25"/>
  <c r="T61" i="25"/>
  <c r="T62" i="25"/>
  <c r="T63" i="25"/>
  <c r="T64" i="25"/>
  <c r="T65" i="25"/>
  <c r="D164" i="25"/>
  <c r="D163" i="25"/>
  <c r="D162" i="25"/>
  <c r="D158" i="25"/>
  <c r="D157" i="25"/>
  <c r="D156" i="25"/>
  <c r="D154" i="25"/>
  <c r="D152" i="25"/>
  <c r="D151" i="25"/>
  <c r="D150" i="25"/>
  <c r="D149" i="25"/>
  <c r="D148" i="25"/>
  <c r="D147" i="25"/>
  <c r="D146" i="25"/>
  <c r="D144" i="25"/>
  <c r="D143" i="25"/>
  <c r="D140" i="25"/>
  <c r="D160" i="25"/>
  <c r="D159" i="25"/>
  <c r="D139" i="25"/>
  <c r="D125" i="25"/>
  <c r="D155" i="25"/>
  <c r="D153" i="25"/>
  <c r="D124" i="25"/>
  <c r="D138" i="25"/>
  <c r="D137" i="25"/>
  <c r="D136" i="25"/>
  <c r="D135" i="25"/>
  <c r="D134" i="25"/>
  <c r="D133" i="25"/>
  <c r="D132" i="25"/>
  <c r="D131" i="25"/>
  <c r="D130" i="25"/>
  <c r="D129" i="25"/>
  <c r="D128" i="25"/>
  <c r="D127" i="25"/>
  <c r="D126" i="25"/>
  <c r="D123" i="25"/>
  <c r="D106" i="25"/>
  <c r="D105" i="25"/>
  <c r="D104" i="25"/>
  <c r="D103" i="25"/>
  <c r="D102" i="25"/>
  <c r="D101" i="25"/>
  <c r="D100" i="25"/>
  <c r="D97" i="25"/>
  <c r="D95" i="25"/>
  <c r="D94" i="25"/>
  <c r="D93" i="25"/>
  <c r="D92" i="25"/>
  <c r="D91" i="25"/>
  <c r="D90" i="25"/>
  <c r="D89" i="25"/>
  <c r="D88" i="25"/>
  <c r="D87" i="25"/>
  <c r="D86" i="25"/>
  <c r="D85" i="25"/>
  <c r="D84" i="25"/>
  <c r="D83" i="25"/>
  <c r="D82" i="25"/>
  <c r="D81" i="25"/>
  <c r="D80" i="25"/>
  <c r="D79" i="25"/>
  <c r="D76" i="25"/>
  <c r="D74" i="25"/>
  <c r="D73" i="25"/>
  <c r="D72" i="25"/>
  <c r="D71" i="25"/>
  <c r="D70" i="25"/>
  <c r="D69" i="25"/>
  <c r="D68" i="25"/>
  <c r="D67" i="25"/>
  <c r="D122" i="25"/>
  <c r="D99" i="25"/>
  <c r="D78" i="25"/>
  <c r="D121" i="25"/>
  <c r="D120" i="25"/>
  <c r="D119" i="25"/>
  <c r="D118" i="25"/>
  <c r="D117" i="25"/>
  <c r="D116" i="25"/>
  <c r="D115" i="25"/>
  <c r="D114" i="25"/>
  <c r="D113" i="25"/>
  <c r="D112" i="25"/>
  <c r="D111" i="25"/>
  <c r="D110" i="25"/>
  <c r="D109" i="25"/>
  <c r="D108" i="25"/>
  <c r="D107" i="25"/>
  <c r="D98" i="25"/>
  <c r="D96" i="25"/>
  <c r="D77" i="25"/>
  <c r="D75" i="25"/>
  <c r="H155" i="25"/>
  <c r="H153" i="25"/>
  <c r="H160" i="25"/>
  <c r="H159" i="25"/>
  <c r="H139" i="25"/>
  <c r="H125" i="25"/>
  <c r="H164" i="25"/>
  <c r="H163" i="25"/>
  <c r="H162" i="25"/>
  <c r="H158" i="25"/>
  <c r="H157" i="25"/>
  <c r="H156" i="25"/>
  <c r="H154" i="25"/>
  <c r="H152" i="25"/>
  <c r="H151" i="25"/>
  <c r="H150" i="25"/>
  <c r="H149" i="25"/>
  <c r="H148" i="25"/>
  <c r="H147" i="25"/>
  <c r="H146" i="25"/>
  <c r="H144" i="25"/>
  <c r="H143" i="25"/>
  <c r="H140" i="25"/>
  <c r="H121" i="25"/>
  <c r="H120" i="25"/>
  <c r="H119" i="25"/>
  <c r="H118" i="25"/>
  <c r="H117" i="25"/>
  <c r="H116" i="25"/>
  <c r="H115" i="25"/>
  <c r="H114" i="25"/>
  <c r="H113" i="25"/>
  <c r="H112" i="25"/>
  <c r="H111" i="25"/>
  <c r="H110" i="25"/>
  <c r="H109" i="25"/>
  <c r="H108" i="25"/>
  <c r="H107" i="25"/>
  <c r="H124" i="25"/>
  <c r="H98" i="25"/>
  <c r="H96" i="25"/>
  <c r="H77" i="25"/>
  <c r="H75" i="25"/>
  <c r="H138" i="25"/>
  <c r="H137" i="25"/>
  <c r="H136" i="25"/>
  <c r="H135" i="25"/>
  <c r="H134" i="25"/>
  <c r="H133" i="25"/>
  <c r="H132" i="25"/>
  <c r="H131" i="25"/>
  <c r="H130" i="25"/>
  <c r="H129" i="25"/>
  <c r="H128" i="25"/>
  <c r="H127" i="25"/>
  <c r="H126" i="25"/>
  <c r="H123" i="25"/>
  <c r="H99" i="25"/>
  <c r="H78" i="25"/>
  <c r="H122" i="25"/>
  <c r="H106" i="25"/>
  <c r="H105" i="25"/>
  <c r="H104" i="25"/>
  <c r="H103" i="25"/>
  <c r="H102" i="25"/>
  <c r="H101" i="25"/>
  <c r="H100" i="25"/>
  <c r="H97" i="25"/>
  <c r="H95" i="25"/>
  <c r="H94" i="25"/>
  <c r="H93" i="25"/>
  <c r="H92" i="25"/>
  <c r="H91" i="25"/>
  <c r="H90" i="25"/>
  <c r="H89" i="25"/>
  <c r="H88" i="25"/>
  <c r="H87" i="25"/>
  <c r="H86" i="25"/>
  <c r="H85" i="25"/>
  <c r="H84" i="25"/>
  <c r="H83" i="25"/>
  <c r="H82" i="25"/>
  <c r="H81" i="25"/>
  <c r="H80" i="25"/>
  <c r="H79" i="25"/>
  <c r="H76" i="25"/>
  <c r="H74" i="25"/>
  <c r="H73" i="25"/>
  <c r="H72" i="25"/>
  <c r="H71" i="25"/>
  <c r="H70" i="25"/>
  <c r="H69" i="25"/>
  <c r="H68" i="25"/>
  <c r="H67" i="25"/>
  <c r="H66" i="25"/>
  <c r="H65" i="25"/>
  <c r="H64" i="25"/>
  <c r="H63" i="25"/>
  <c r="H62" i="25"/>
  <c r="H61" i="25"/>
  <c r="L164" i="25"/>
  <c r="L163" i="25"/>
  <c r="L162" i="25"/>
  <c r="L158" i="25"/>
  <c r="L157" i="25"/>
  <c r="L156" i="25"/>
  <c r="L154" i="25"/>
  <c r="L152" i="25"/>
  <c r="L151" i="25"/>
  <c r="L150" i="25"/>
  <c r="L149" i="25"/>
  <c r="L148" i="25"/>
  <c r="L147" i="25"/>
  <c r="L146" i="25"/>
  <c r="L144" i="25"/>
  <c r="L143" i="25"/>
  <c r="L140" i="25"/>
  <c r="L160" i="25"/>
  <c r="L159" i="25"/>
  <c r="L139" i="25"/>
  <c r="L125" i="25"/>
  <c r="L155" i="25"/>
  <c r="L153" i="25"/>
  <c r="L122" i="25"/>
  <c r="L121" i="25"/>
  <c r="L120" i="25"/>
  <c r="L119" i="25"/>
  <c r="L118" i="25"/>
  <c r="L117" i="25"/>
  <c r="L116" i="25"/>
  <c r="L115" i="25"/>
  <c r="L114" i="25"/>
  <c r="L113" i="25"/>
  <c r="L112" i="25"/>
  <c r="L111" i="25"/>
  <c r="L110" i="25"/>
  <c r="L109" i="25"/>
  <c r="L108" i="25"/>
  <c r="L107" i="25"/>
  <c r="L106" i="25"/>
  <c r="L105" i="25"/>
  <c r="L104" i="25"/>
  <c r="L103" i="25"/>
  <c r="L102" i="25"/>
  <c r="L101" i="25"/>
  <c r="L100" i="25"/>
  <c r="L97" i="25"/>
  <c r="L95" i="25"/>
  <c r="L94" i="25"/>
  <c r="L93" i="25"/>
  <c r="L92" i="25"/>
  <c r="L91" i="25"/>
  <c r="L90" i="25"/>
  <c r="L89" i="25"/>
  <c r="L88" i="25"/>
  <c r="L87" i="25"/>
  <c r="L86" i="25"/>
  <c r="L85" i="25"/>
  <c r="L84" i="25"/>
  <c r="L83" i="25"/>
  <c r="L82" i="25"/>
  <c r="L81" i="25"/>
  <c r="L80" i="25"/>
  <c r="L79" i="25"/>
  <c r="L76" i="25"/>
  <c r="L74" i="25"/>
  <c r="L73" i="25"/>
  <c r="L72" i="25"/>
  <c r="L71" i="25"/>
  <c r="L70" i="25"/>
  <c r="L69" i="25"/>
  <c r="L68" i="25"/>
  <c r="L67" i="25"/>
  <c r="L124" i="25"/>
  <c r="L99" i="25"/>
  <c r="L78" i="25"/>
  <c r="L138" i="25"/>
  <c r="L137" i="25"/>
  <c r="L136" i="25"/>
  <c r="L135" i="25"/>
  <c r="L134" i="25"/>
  <c r="L133" i="25"/>
  <c r="L132" i="25"/>
  <c r="L131" i="25"/>
  <c r="L130" i="25"/>
  <c r="L129" i="25"/>
  <c r="L128" i="25"/>
  <c r="L127" i="25"/>
  <c r="L126" i="25"/>
  <c r="L123" i="25"/>
  <c r="L98" i="25"/>
  <c r="L96" i="25"/>
  <c r="L77" i="25"/>
  <c r="L75" i="25"/>
  <c r="P155" i="25"/>
  <c r="P153" i="25"/>
  <c r="P160" i="25"/>
  <c r="P159" i="25"/>
  <c r="P139" i="25"/>
  <c r="P125" i="25"/>
  <c r="P164" i="25"/>
  <c r="P163" i="25"/>
  <c r="P162" i="25"/>
  <c r="P158" i="25"/>
  <c r="P157" i="25"/>
  <c r="P156" i="25"/>
  <c r="P154" i="25"/>
  <c r="P152" i="25"/>
  <c r="P151" i="25"/>
  <c r="P150" i="25"/>
  <c r="P149" i="25"/>
  <c r="P148" i="25"/>
  <c r="P147" i="25"/>
  <c r="P146" i="25"/>
  <c r="P144" i="25"/>
  <c r="P143" i="25"/>
  <c r="P140" i="25"/>
  <c r="P138" i="25"/>
  <c r="P137" i="25"/>
  <c r="P136" i="25"/>
  <c r="P135" i="25"/>
  <c r="P134" i="25"/>
  <c r="P133" i="25"/>
  <c r="P132" i="25"/>
  <c r="P131" i="25"/>
  <c r="P130" i="25"/>
  <c r="P129" i="25"/>
  <c r="P128" i="25"/>
  <c r="P127" i="25"/>
  <c r="P126" i="25"/>
  <c r="P123" i="25"/>
  <c r="P122" i="25"/>
  <c r="P98" i="25"/>
  <c r="P96" i="25"/>
  <c r="P77" i="25"/>
  <c r="P75" i="25"/>
  <c r="P121" i="25"/>
  <c r="P120" i="25"/>
  <c r="P119" i="25"/>
  <c r="P118" i="25"/>
  <c r="P117" i="25"/>
  <c r="P116" i="25"/>
  <c r="P115" i="25"/>
  <c r="P114" i="25"/>
  <c r="P113" i="25"/>
  <c r="P112" i="25"/>
  <c r="P111" i="25"/>
  <c r="P110" i="25"/>
  <c r="P109" i="25"/>
  <c r="P108" i="25"/>
  <c r="P107" i="25"/>
  <c r="P99" i="25"/>
  <c r="P78" i="25"/>
  <c r="P124" i="25"/>
  <c r="P106" i="25"/>
  <c r="P105" i="25"/>
  <c r="P104" i="25"/>
  <c r="P103" i="25"/>
  <c r="P102" i="25"/>
  <c r="P101" i="25"/>
  <c r="P100" i="25"/>
  <c r="P97" i="25"/>
  <c r="P95" i="25"/>
  <c r="P94" i="25"/>
  <c r="P93" i="25"/>
  <c r="P92" i="25"/>
  <c r="P91" i="25"/>
  <c r="P90" i="25"/>
  <c r="P89" i="25"/>
  <c r="P88" i="25"/>
  <c r="P87" i="25"/>
  <c r="P86" i="25"/>
  <c r="P85" i="25"/>
  <c r="P84" i="25"/>
  <c r="P83" i="25"/>
  <c r="P82" i="25"/>
  <c r="P81" i="25"/>
  <c r="P80" i="25"/>
  <c r="P79" i="25"/>
  <c r="P76" i="25"/>
  <c r="P74" i="25"/>
  <c r="P73" i="25"/>
  <c r="P72" i="25"/>
  <c r="P71" i="25"/>
  <c r="P70" i="25"/>
  <c r="P69" i="25"/>
  <c r="P68" i="25"/>
  <c r="P67" i="25"/>
  <c r="P66" i="25"/>
  <c r="P65" i="25"/>
  <c r="P64" i="25"/>
  <c r="P63" i="25"/>
  <c r="P62" i="25"/>
  <c r="P61" i="25"/>
  <c r="T164" i="25"/>
  <c r="T163" i="25"/>
  <c r="T162" i="25"/>
  <c r="T158" i="25"/>
  <c r="T157" i="25"/>
  <c r="T156" i="25"/>
  <c r="T154" i="25"/>
  <c r="T152" i="25"/>
  <c r="T151" i="25"/>
  <c r="T150" i="25"/>
  <c r="T149" i="25"/>
  <c r="T148" i="25"/>
  <c r="T147" i="25"/>
  <c r="T146" i="25"/>
  <c r="T144" i="25"/>
  <c r="T143" i="25"/>
  <c r="T140" i="25"/>
  <c r="T160" i="25"/>
  <c r="T159" i="25"/>
  <c r="T139" i="25"/>
  <c r="T125" i="25"/>
  <c r="T155" i="25"/>
  <c r="T153" i="25"/>
  <c r="T124" i="25"/>
  <c r="T138" i="25"/>
  <c r="T137" i="25"/>
  <c r="T136" i="25"/>
  <c r="T135" i="25"/>
  <c r="T134" i="25"/>
  <c r="T133" i="25"/>
  <c r="T132" i="25"/>
  <c r="T131" i="25"/>
  <c r="T130" i="25"/>
  <c r="T129" i="25"/>
  <c r="T128" i="25"/>
  <c r="T127" i="25"/>
  <c r="T126" i="25"/>
  <c r="T123" i="25"/>
  <c r="T106" i="25"/>
  <c r="T105" i="25"/>
  <c r="T104" i="25"/>
  <c r="T103" i="25"/>
  <c r="T102" i="25"/>
  <c r="T101" i="25"/>
  <c r="T100" i="25"/>
  <c r="T97" i="25"/>
  <c r="T95" i="25"/>
  <c r="T94" i="25"/>
  <c r="T93" i="25"/>
  <c r="T92" i="25"/>
  <c r="T91" i="25"/>
  <c r="T90" i="25"/>
  <c r="T89" i="25"/>
  <c r="T88" i="25"/>
  <c r="T87" i="25"/>
  <c r="T86" i="25"/>
  <c r="T85" i="25"/>
  <c r="T84" i="25"/>
  <c r="T83" i="25"/>
  <c r="T82" i="25"/>
  <c r="T81" i="25"/>
  <c r="T80" i="25"/>
  <c r="T79" i="25"/>
  <c r="T76" i="25"/>
  <c r="T74" i="25"/>
  <c r="T73" i="25"/>
  <c r="T72" i="25"/>
  <c r="T71" i="25"/>
  <c r="T70" i="25"/>
  <c r="T69" i="25"/>
  <c r="T68" i="25"/>
  <c r="T67" i="25"/>
  <c r="T122" i="25"/>
  <c r="T99" i="25"/>
  <c r="T78" i="25"/>
  <c r="T121" i="25"/>
  <c r="T120" i="25"/>
  <c r="T119" i="25"/>
  <c r="T118" i="25"/>
  <c r="T117" i="25"/>
  <c r="T116" i="25"/>
  <c r="T115" i="25"/>
  <c r="T114" i="25"/>
  <c r="T113" i="25"/>
  <c r="T112" i="25"/>
  <c r="T111" i="25"/>
  <c r="T110" i="25"/>
  <c r="T109" i="25"/>
  <c r="T108" i="25"/>
  <c r="T107" i="25"/>
  <c r="T98" i="25"/>
  <c r="T96" i="25"/>
  <c r="T77" i="25"/>
  <c r="T75" i="25"/>
  <c r="X155" i="25"/>
  <c r="X153" i="25"/>
  <c r="X160" i="25"/>
  <c r="X159" i="25"/>
  <c r="X139" i="25"/>
  <c r="X125" i="25"/>
  <c r="X164" i="25"/>
  <c r="X163" i="25"/>
  <c r="X162" i="25"/>
  <c r="X158" i="25"/>
  <c r="X157" i="25"/>
  <c r="X156" i="25"/>
  <c r="X154" i="25"/>
  <c r="X152" i="25"/>
  <c r="X151" i="25"/>
  <c r="X150" i="25"/>
  <c r="X149" i="25"/>
  <c r="X148" i="25"/>
  <c r="X147" i="25"/>
  <c r="X146" i="25"/>
  <c r="X144" i="25"/>
  <c r="X143" i="25"/>
  <c r="X140" i="25"/>
  <c r="X121" i="25"/>
  <c r="X120" i="25"/>
  <c r="X119" i="25"/>
  <c r="X118" i="25"/>
  <c r="X117" i="25"/>
  <c r="X116" i="25"/>
  <c r="X115" i="25"/>
  <c r="X114" i="25"/>
  <c r="X113" i="25"/>
  <c r="X112" i="25"/>
  <c r="X111" i="25"/>
  <c r="X110" i="25"/>
  <c r="X109" i="25"/>
  <c r="X108" i="25"/>
  <c r="X107" i="25"/>
  <c r="X124" i="25"/>
  <c r="X98" i="25"/>
  <c r="X96" i="25"/>
  <c r="X77" i="25"/>
  <c r="X75" i="25"/>
  <c r="X138" i="25"/>
  <c r="X137" i="25"/>
  <c r="X136" i="25"/>
  <c r="X135" i="25"/>
  <c r="X134" i="25"/>
  <c r="X133" i="25"/>
  <c r="X132" i="25"/>
  <c r="X131" i="25"/>
  <c r="X130" i="25"/>
  <c r="X129" i="25"/>
  <c r="X128" i="25"/>
  <c r="X127" i="25"/>
  <c r="X126" i="25"/>
  <c r="X123" i="25"/>
  <c r="X99" i="25"/>
  <c r="X78" i="25"/>
  <c r="X122" i="25"/>
  <c r="X106" i="25"/>
  <c r="X105" i="25"/>
  <c r="X104" i="25"/>
  <c r="X103" i="25"/>
  <c r="X102" i="25"/>
  <c r="X101" i="25"/>
  <c r="X100" i="25"/>
  <c r="X97" i="25"/>
  <c r="X95" i="25"/>
  <c r="X94" i="25"/>
  <c r="X93" i="25"/>
  <c r="X92" i="25"/>
  <c r="X91" i="25"/>
  <c r="X90" i="25"/>
  <c r="X89" i="25"/>
  <c r="X88" i="25"/>
  <c r="X87" i="25"/>
  <c r="X86" i="25"/>
  <c r="X85" i="25"/>
  <c r="X84" i="25"/>
  <c r="X83" i="25"/>
  <c r="X82" i="25"/>
  <c r="X81" i="25"/>
  <c r="X80" i="25"/>
  <c r="X79" i="25"/>
  <c r="X76" i="25"/>
  <c r="X74" i="25"/>
  <c r="X73" i="25"/>
  <c r="X72" i="25"/>
  <c r="X71" i="25"/>
  <c r="X70" i="25"/>
  <c r="X69" i="25"/>
  <c r="X68" i="25"/>
  <c r="X67" i="25"/>
  <c r="X66" i="25"/>
  <c r="X65" i="25"/>
  <c r="X64" i="25"/>
  <c r="X63" i="25"/>
  <c r="X62" i="25"/>
  <c r="X61" i="25"/>
  <c r="AA10" i="25"/>
  <c r="D11" i="25"/>
  <c r="L11" i="25"/>
  <c r="T11" i="25"/>
  <c r="C14" i="25"/>
  <c r="G14" i="25"/>
  <c r="G36" i="25" s="1"/>
  <c r="K14" i="25"/>
  <c r="K36" i="25" s="1"/>
  <c r="L36" i="25" s="1"/>
  <c r="O14" i="25"/>
  <c r="O36" i="25" s="1"/>
  <c r="P36" i="25" s="1"/>
  <c r="S14" i="25"/>
  <c r="S36" i="25" s="1"/>
  <c r="W14" i="25"/>
  <c r="W36" i="25" s="1"/>
  <c r="D15" i="25"/>
  <c r="L15" i="25"/>
  <c r="T15" i="25"/>
  <c r="D16" i="25"/>
  <c r="L16" i="25"/>
  <c r="T16" i="25"/>
  <c r="D17" i="25"/>
  <c r="L17" i="25"/>
  <c r="T17" i="25"/>
  <c r="D18" i="25"/>
  <c r="L18" i="25"/>
  <c r="T18" i="25"/>
  <c r="D19" i="25"/>
  <c r="L19" i="25"/>
  <c r="T19" i="25"/>
  <c r="AA20" i="25"/>
  <c r="AC20" i="25" s="1"/>
  <c r="D21" i="25"/>
  <c r="L21" i="25"/>
  <c r="T21" i="25"/>
  <c r="D22" i="25"/>
  <c r="L22" i="25"/>
  <c r="T22" i="25"/>
  <c r="D23" i="25"/>
  <c r="L23" i="25"/>
  <c r="T23" i="25"/>
  <c r="D24" i="25"/>
  <c r="L24" i="25"/>
  <c r="T24" i="25"/>
  <c r="D25" i="25"/>
  <c r="L25" i="25"/>
  <c r="T25" i="25"/>
  <c r="D26" i="25"/>
  <c r="L26" i="25"/>
  <c r="T26" i="25"/>
  <c r="D27" i="25"/>
  <c r="L27" i="25"/>
  <c r="T27" i="25"/>
  <c r="D28" i="25"/>
  <c r="L28" i="25"/>
  <c r="T28" i="25"/>
  <c r="D29" i="25"/>
  <c r="L29" i="25"/>
  <c r="T29" i="25"/>
  <c r="D30" i="25"/>
  <c r="L30" i="25"/>
  <c r="T30" i="25"/>
  <c r="D31" i="25"/>
  <c r="L31" i="25"/>
  <c r="T31" i="25"/>
  <c r="D32" i="25"/>
  <c r="L32" i="25"/>
  <c r="T32" i="25"/>
  <c r="D33" i="25"/>
  <c r="L33" i="25"/>
  <c r="T33" i="25"/>
  <c r="D37" i="25"/>
  <c r="L37" i="25"/>
  <c r="T37" i="25"/>
  <c r="D38" i="25"/>
  <c r="L38" i="25"/>
  <c r="T38" i="25"/>
  <c r="D39" i="25"/>
  <c r="L39" i="25"/>
  <c r="T39" i="25"/>
  <c r="AA40" i="25"/>
  <c r="AC40" i="25" s="1"/>
  <c r="D41" i="25"/>
  <c r="L41" i="25"/>
  <c r="T41" i="25"/>
  <c r="D42" i="25"/>
  <c r="L42" i="25"/>
  <c r="T42" i="25"/>
  <c r="D43" i="25"/>
  <c r="L43" i="25"/>
  <c r="T43" i="25"/>
  <c r="D44" i="25"/>
  <c r="L44" i="25"/>
  <c r="T44" i="25"/>
  <c r="D45" i="25"/>
  <c r="L45" i="25"/>
  <c r="T45" i="25"/>
  <c r="D46" i="25"/>
  <c r="L46" i="25"/>
  <c r="T46" i="25"/>
  <c r="D47" i="25"/>
  <c r="L47" i="25"/>
  <c r="T47" i="25"/>
  <c r="D48" i="25"/>
  <c r="L48" i="25"/>
  <c r="T48" i="25"/>
  <c r="D49" i="25"/>
  <c r="L49" i="25"/>
  <c r="T49" i="25"/>
  <c r="D50" i="25"/>
  <c r="L50" i="25"/>
  <c r="T50" i="25"/>
  <c r="D51" i="25"/>
  <c r="L51" i="25"/>
  <c r="T51" i="25"/>
  <c r="D52" i="25"/>
  <c r="L52" i="25"/>
  <c r="T52" i="25"/>
  <c r="D53" i="25"/>
  <c r="L53" i="25"/>
  <c r="T53" i="25"/>
  <c r="D54" i="25"/>
  <c r="L54" i="25"/>
  <c r="T54" i="25"/>
  <c r="D55" i="25"/>
  <c r="L55" i="25"/>
  <c r="T55" i="25"/>
  <c r="D56" i="25"/>
  <c r="T56" i="25"/>
  <c r="D57" i="25"/>
  <c r="T57" i="25"/>
  <c r="D58" i="25"/>
  <c r="T58" i="25"/>
  <c r="D59" i="25"/>
  <c r="T59" i="25"/>
  <c r="D60" i="25"/>
  <c r="T60" i="25"/>
  <c r="L61" i="25"/>
  <c r="L62" i="25"/>
  <c r="L63" i="25"/>
  <c r="L64" i="25"/>
  <c r="L65" i="25"/>
  <c r="L66" i="25"/>
  <c r="F13" i="25"/>
  <c r="J13" i="25"/>
  <c r="N13" i="25"/>
  <c r="F14" i="25"/>
  <c r="J14" i="25"/>
  <c r="N14" i="25"/>
  <c r="V14" i="25"/>
  <c r="Z14" i="25"/>
  <c r="J15" i="25"/>
  <c r="R15" i="25"/>
  <c r="Z15" i="25"/>
  <c r="J16" i="25"/>
  <c r="R16" i="25"/>
  <c r="Z16" i="25"/>
  <c r="J17" i="25"/>
  <c r="R17" i="25"/>
  <c r="Z17" i="25"/>
  <c r="J18" i="25"/>
  <c r="R18" i="25"/>
  <c r="Z18" i="25"/>
  <c r="J19" i="25"/>
  <c r="R19" i="25"/>
  <c r="Z19" i="25"/>
  <c r="F20" i="25"/>
  <c r="J20" i="25"/>
  <c r="N20" i="25"/>
  <c r="R20" i="25"/>
  <c r="V20" i="25"/>
  <c r="Z20" i="25"/>
  <c r="J21" i="25"/>
  <c r="R21" i="25"/>
  <c r="Z21" i="25"/>
  <c r="J22" i="25"/>
  <c r="R22" i="25"/>
  <c r="Z22" i="25"/>
  <c r="J23" i="25"/>
  <c r="R23" i="25"/>
  <c r="Z23" i="25"/>
  <c r="J24" i="25"/>
  <c r="R24" i="25"/>
  <c r="Z24" i="25"/>
  <c r="J25" i="25"/>
  <c r="R25" i="25"/>
  <c r="Z25" i="25"/>
  <c r="J26" i="25"/>
  <c r="R26" i="25"/>
  <c r="Z26" i="25"/>
  <c r="J27" i="25"/>
  <c r="R27" i="25"/>
  <c r="Z27" i="25"/>
  <c r="J28" i="25"/>
  <c r="R28" i="25"/>
  <c r="Z28" i="25"/>
  <c r="J29" i="25"/>
  <c r="R29" i="25"/>
  <c r="Z29" i="25"/>
  <c r="J30" i="25"/>
  <c r="R30" i="25"/>
  <c r="Z30" i="25"/>
  <c r="J31" i="25"/>
  <c r="R31" i="25"/>
  <c r="Z31" i="25"/>
  <c r="J32" i="25"/>
  <c r="R32" i="25"/>
  <c r="Z32" i="25"/>
  <c r="J33" i="25"/>
  <c r="R33" i="25"/>
  <c r="Z33" i="25"/>
  <c r="F34" i="25"/>
  <c r="J34" i="25"/>
  <c r="N34" i="25"/>
  <c r="R34" i="25"/>
  <c r="V34" i="25"/>
  <c r="Z34" i="25"/>
  <c r="F35" i="25"/>
  <c r="J35" i="25"/>
  <c r="N35" i="25"/>
  <c r="R35" i="25"/>
  <c r="V35" i="25"/>
  <c r="Z35" i="25"/>
  <c r="F36" i="25"/>
  <c r="J36" i="25"/>
  <c r="N36" i="25"/>
  <c r="R36" i="25"/>
  <c r="V36" i="25"/>
  <c r="Z36" i="25"/>
  <c r="J37" i="25"/>
  <c r="R37" i="25"/>
  <c r="Z37" i="25"/>
  <c r="J38" i="25"/>
  <c r="R38" i="25"/>
  <c r="Z38" i="25"/>
  <c r="J39" i="25"/>
  <c r="R39" i="25"/>
  <c r="Z39" i="25"/>
  <c r="F40" i="25"/>
  <c r="J40" i="25"/>
  <c r="N40" i="25"/>
  <c r="R40" i="25"/>
  <c r="V40" i="25"/>
  <c r="Z40" i="25"/>
  <c r="J41" i="25"/>
  <c r="R41" i="25"/>
  <c r="Z41" i="25"/>
  <c r="J42" i="25"/>
  <c r="R42" i="25"/>
  <c r="Z42" i="25"/>
  <c r="J43" i="25"/>
  <c r="R43" i="25"/>
  <c r="Z43" i="25"/>
  <c r="J44" i="25"/>
  <c r="R44" i="25"/>
  <c r="Z44" i="25"/>
  <c r="J45" i="25"/>
  <c r="R45" i="25"/>
  <c r="Z45" i="25"/>
  <c r="J46" i="25"/>
  <c r="R46" i="25"/>
  <c r="Z46" i="25"/>
  <c r="J47" i="25"/>
  <c r="R47" i="25"/>
  <c r="Z47" i="25"/>
  <c r="J48" i="25"/>
  <c r="R48" i="25"/>
  <c r="Z48" i="25"/>
  <c r="J49" i="25"/>
  <c r="R49" i="25"/>
  <c r="Z49" i="25"/>
  <c r="J50" i="25"/>
  <c r="R50" i="25"/>
  <c r="Z50" i="25"/>
  <c r="J51" i="25"/>
  <c r="R51" i="25"/>
  <c r="Z51" i="25"/>
  <c r="J52" i="25"/>
  <c r="R52" i="25"/>
  <c r="Z52" i="25"/>
  <c r="J53" i="25"/>
  <c r="R53" i="25"/>
  <c r="Z53" i="25"/>
  <c r="J54" i="25"/>
  <c r="R54" i="25"/>
  <c r="Z54" i="25"/>
  <c r="J55" i="25"/>
  <c r="R55" i="25"/>
  <c r="P56" i="25"/>
  <c r="P57" i="25"/>
  <c r="P58" i="25"/>
  <c r="P59" i="25"/>
  <c r="P60" i="25"/>
  <c r="D61" i="25"/>
  <c r="D62" i="25"/>
  <c r="D63" i="25"/>
  <c r="D64" i="25"/>
  <c r="D65" i="25"/>
  <c r="D66" i="25"/>
  <c r="AA139" i="25"/>
  <c r="AC139" i="25" s="1"/>
  <c r="AA35" i="24"/>
  <c r="AC35" i="24" s="1"/>
  <c r="AD9" i="24"/>
  <c r="AD8" i="24"/>
  <c r="AD7" i="24"/>
  <c r="AD6" i="24"/>
  <c r="AD5" i="24"/>
  <c r="AD4" i="24"/>
  <c r="AD3" i="24"/>
  <c r="AB3" i="24"/>
  <c r="AB4" i="24"/>
  <c r="AB5" i="24"/>
  <c r="AB6" i="24"/>
  <c r="AB7" i="24"/>
  <c r="AB8" i="24"/>
  <c r="AB9" i="24"/>
  <c r="D10" i="24"/>
  <c r="H10" i="24"/>
  <c r="L10" i="24"/>
  <c r="P10" i="24"/>
  <c r="T10" i="24"/>
  <c r="X10" i="24"/>
  <c r="F11" i="24"/>
  <c r="N11" i="24"/>
  <c r="V11" i="24"/>
  <c r="D13" i="24"/>
  <c r="H13" i="24"/>
  <c r="L13" i="24"/>
  <c r="P13" i="24"/>
  <c r="T13" i="24"/>
  <c r="X13" i="24"/>
  <c r="F15" i="24"/>
  <c r="N15" i="24"/>
  <c r="V15" i="24"/>
  <c r="F16" i="24"/>
  <c r="N16" i="24"/>
  <c r="V16" i="24"/>
  <c r="F17" i="24"/>
  <c r="N17" i="24"/>
  <c r="V17" i="24"/>
  <c r="F18" i="24"/>
  <c r="N18" i="24"/>
  <c r="V18" i="24"/>
  <c r="F19" i="24"/>
  <c r="N19" i="24"/>
  <c r="V19" i="24"/>
  <c r="D20" i="24"/>
  <c r="H20" i="24"/>
  <c r="L20" i="24"/>
  <c r="P20" i="24"/>
  <c r="T20" i="24"/>
  <c r="X20" i="24"/>
  <c r="F21" i="24"/>
  <c r="N21" i="24"/>
  <c r="V21" i="24"/>
  <c r="F22" i="24"/>
  <c r="N22" i="24"/>
  <c r="V22" i="24"/>
  <c r="F23" i="24"/>
  <c r="N23" i="24"/>
  <c r="V23" i="24"/>
  <c r="F24" i="24"/>
  <c r="N24" i="24"/>
  <c r="V24" i="24"/>
  <c r="F25" i="24"/>
  <c r="N25" i="24"/>
  <c r="V25" i="24"/>
  <c r="F26" i="24"/>
  <c r="N26" i="24"/>
  <c r="V26" i="24"/>
  <c r="F27" i="24"/>
  <c r="N27" i="24"/>
  <c r="V27" i="24"/>
  <c r="F28" i="24"/>
  <c r="N28" i="24"/>
  <c r="V28" i="24"/>
  <c r="F29" i="24"/>
  <c r="N29" i="24"/>
  <c r="V29" i="24"/>
  <c r="F30" i="24"/>
  <c r="N30" i="24"/>
  <c r="V30" i="24"/>
  <c r="F31" i="24"/>
  <c r="N31" i="24"/>
  <c r="V31" i="24"/>
  <c r="F32" i="24"/>
  <c r="N32" i="24"/>
  <c r="V32" i="24"/>
  <c r="F33" i="24"/>
  <c r="N33" i="24"/>
  <c r="V33" i="24"/>
  <c r="D34" i="24"/>
  <c r="H34" i="24"/>
  <c r="L34" i="24"/>
  <c r="P34" i="24"/>
  <c r="T34" i="24"/>
  <c r="X34" i="24"/>
  <c r="D35" i="24"/>
  <c r="H35" i="24"/>
  <c r="L35" i="24"/>
  <c r="P35" i="24"/>
  <c r="T35" i="24"/>
  <c r="X35" i="24"/>
  <c r="F37" i="24"/>
  <c r="N37" i="24"/>
  <c r="V37" i="24"/>
  <c r="F38" i="24"/>
  <c r="N38" i="24"/>
  <c r="V38" i="24"/>
  <c r="F39" i="24"/>
  <c r="N39" i="24"/>
  <c r="V39" i="24"/>
  <c r="D40" i="24"/>
  <c r="H40" i="24"/>
  <c r="X40" i="24"/>
  <c r="F41" i="24"/>
  <c r="N41" i="24"/>
  <c r="V41" i="24"/>
  <c r="F42" i="24"/>
  <c r="N42" i="24"/>
  <c r="V42" i="24"/>
  <c r="F43" i="24"/>
  <c r="N43" i="24"/>
  <c r="V43" i="24"/>
  <c r="F44" i="24"/>
  <c r="N44" i="24"/>
  <c r="V44" i="24"/>
  <c r="F45" i="24"/>
  <c r="N45" i="24"/>
  <c r="V45" i="24"/>
  <c r="F46" i="24"/>
  <c r="N46" i="24"/>
  <c r="V46" i="24"/>
  <c r="F47" i="24"/>
  <c r="N47" i="24"/>
  <c r="V47" i="24"/>
  <c r="F48" i="24"/>
  <c r="N48" i="24"/>
  <c r="V48" i="24"/>
  <c r="F49" i="24"/>
  <c r="N49" i="24"/>
  <c r="V49" i="24"/>
  <c r="F50" i="24"/>
  <c r="N50" i="24"/>
  <c r="V50" i="24"/>
  <c r="F51" i="24"/>
  <c r="N51" i="24"/>
  <c r="V51" i="24"/>
  <c r="F52" i="24"/>
  <c r="N52" i="24"/>
  <c r="V52" i="24"/>
  <c r="F53" i="24"/>
  <c r="N53" i="24"/>
  <c r="V53" i="24"/>
  <c r="F54" i="24"/>
  <c r="N54" i="24"/>
  <c r="V54" i="24"/>
  <c r="F55" i="24"/>
  <c r="N55" i="24"/>
  <c r="X55" i="24"/>
  <c r="H56" i="24"/>
  <c r="X56" i="24"/>
  <c r="H57" i="24"/>
  <c r="X57" i="24"/>
  <c r="H58" i="24"/>
  <c r="X58" i="24"/>
  <c r="H59" i="24"/>
  <c r="X59" i="24"/>
  <c r="H60" i="24"/>
  <c r="X60" i="24"/>
  <c r="H61" i="24"/>
  <c r="X61" i="24"/>
  <c r="H62" i="24"/>
  <c r="X62" i="24"/>
  <c r="H63" i="24"/>
  <c r="X63" i="24"/>
  <c r="H64" i="24"/>
  <c r="X64" i="24"/>
  <c r="H65" i="24"/>
  <c r="X65" i="24"/>
  <c r="H66" i="24"/>
  <c r="X66" i="24"/>
  <c r="H67" i="24"/>
  <c r="D69" i="24"/>
  <c r="D70" i="24"/>
  <c r="D164" i="24"/>
  <c r="D163" i="24"/>
  <c r="D162" i="24"/>
  <c r="D158" i="24"/>
  <c r="D157" i="24"/>
  <c r="D156" i="24"/>
  <c r="D154" i="24"/>
  <c r="D152" i="24"/>
  <c r="D151" i="24"/>
  <c r="D150" i="24"/>
  <c r="D149" i="24"/>
  <c r="D148" i="24"/>
  <c r="D147" i="24"/>
  <c r="D146" i="24"/>
  <c r="D144" i="24"/>
  <c r="D143" i="24"/>
  <c r="D140" i="24"/>
  <c r="D160" i="24"/>
  <c r="D159" i="24"/>
  <c r="D139" i="24"/>
  <c r="D125" i="24"/>
  <c r="D155" i="24"/>
  <c r="D153" i="24"/>
  <c r="D124" i="24"/>
  <c r="D138" i="24"/>
  <c r="D137" i="24"/>
  <c r="D136" i="24"/>
  <c r="D135" i="24"/>
  <c r="D134" i="24"/>
  <c r="D133" i="24"/>
  <c r="D132" i="24"/>
  <c r="D131" i="24"/>
  <c r="D130" i="24"/>
  <c r="D129" i="24"/>
  <c r="D128" i="24"/>
  <c r="D127" i="24"/>
  <c r="D126" i="24"/>
  <c r="D123" i="24"/>
  <c r="D106" i="24"/>
  <c r="D105" i="24"/>
  <c r="D104" i="24"/>
  <c r="D103" i="24"/>
  <c r="D102" i="24"/>
  <c r="D101" i="24"/>
  <c r="D100" i="24"/>
  <c r="D97" i="24"/>
  <c r="D95" i="24"/>
  <c r="D94" i="24"/>
  <c r="D93" i="24"/>
  <c r="D92" i="24"/>
  <c r="D91" i="24"/>
  <c r="D90" i="24"/>
  <c r="D89" i="24"/>
  <c r="D88" i="24"/>
  <c r="D87" i="24"/>
  <c r="D86" i="24"/>
  <c r="D85" i="24"/>
  <c r="D84" i="24"/>
  <c r="D83" i="24"/>
  <c r="D82" i="24"/>
  <c r="D81" i="24"/>
  <c r="D80" i="24"/>
  <c r="D79" i="24"/>
  <c r="D76" i="24"/>
  <c r="D74" i="24"/>
  <c r="D73" i="24"/>
  <c r="D72" i="24"/>
  <c r="D122" i="24"/>
  <c r="D99" i="24"/>
  <c r="D78" i="24"/>
  <c r="D121" i="24"/>
  <c r="D120" i="24"/>
  <c r="D119" i="24"/>
  <c r="D118" i="24"/>
  <c r="D117" i="24"/>
  <c r="D116" i="24"/>
  <c r="D115" i="24"/>
  <c r="D114" i="24"/>
  <c r="D113" i="24"/>
  <c r="D112" i="24"/>
  <c r="D111" i="24"/>
  <c r="D110" i="24"/>
  <c r="D109" i="24"/>
  <c r="D108" i="24"/>
  <c r="D107" i="24"/>
  <c r="D98" i="24"/>
  <c r="D96" i="24"/>
  <c r="D77" i="24"/>
  <c r="D75" i="24"/>
  <c r="H155" i="24"/>
  <c r="H153" i="24"/>
  <c r="H160" i="24"/>
  <c r="H159" i="24"/>
  <c r="H139" i="24"/>
  <c r="H125" i="24"/>
  <c r="H164" i="24"/>
  <c r="H163" i="24"/>
  <c r="H162" i="24"/>
  <c r="H158" i="24"/>
  <c r="H157" i="24"/>
  <c r="H156" i="24"/>
  <c r="H154" i="24"/>
  <c r="H152" i="24"/>
  <c r="H151" i="24"/>
  <c r="H150" i="24"/>
  <c r="H149" i="24"/>
  <c r="H148" i="24"/>
  <c r="H147" i="24"/>
  <c r="H146" i="24"/>
  <c r="H144" i="24"/>
  <c r="H143" i="24"/>
  <c r="H140" i="24"/>
  <c r="H121" i="24"/>
  <c r="H120" i="24"/>
  <c r="H119" i="24"/>
  <c r="H118" i="24"/>
  <c r="H117" i="24"/>
  <c r="H116" i="24"/>
  <c r="H115" i="24"/>
  <c r="H114" i="24"/>
  <c r="H113" i="24"/>
  <c r="H112" i="24"/>
  <c r="H111" i="24"/>
  <c r="H110" i="24"/>
  <c r="H109" i="24"/>
  <c r="H108" i="24"/>
  <c r="H107" i="24"/>
  <c r="H124" i="24"/>
  <c r="H98" i="24"/>
  <c r="H96" i="24"/>
  <c r="H77" i="24"/>
  <c r="H75" i="24"/>
  <c r="H138" i="24"/>
  <c r="H137" i="24"/>
  <c r="H136" i="24"/>
  <c r="H135" i="24"/>
  <c r="H134" i="24"/>
  <c r="H133" i="24"/>
  <c r="H132" i="24"/>
  <c r="H131" i="24"/>
  <c r="H130" i="24"/>
  <c r="H129" i="24"/>
  <c r="H128" i="24"/>
  <c r="H127" i="24"/>
  <c r="H126" i="24"/>
  <c r="H123" i="24"/>
  <c r="H99" i="24"/>
  <c r="H78" i="24"/>
  <c r="H122" i="24"/>
  <c r="H106" i="24"/>
  <c r="H105" i="24"/>
  <c r="H104" i="24"/>
  <c r="H103" i="24"/>
  <c r="H102" i="24"/>
  <c r="H101" i="24"/>
  <c r="H100" i="24"/>
  <c r="H97" i="24"/>
  <c r="H95" i="24"/>
  <c r="H94" i="24"/>
  <c r="H93" i="24"/>
  <c r="H92" i="24"/>
  <c r="H91" i="24"/>
  <c r="H90" i="24"/>
  <c r="H89" i="24"/>
  <c r="H88" i="24"/>
  <c r="H87" i="24"/>
  <c r="H86" i="24"/>
  <c r="H85" i="24"/>
  <c r="H84" i="24"/>
  <c r="H83" i="24"/>
  <c r="H82" i="24"/>
  <c r="H81" i="24"/>
  <c r="H80" i="24"/>
  <c r="H79" i="24"/>
  <c r="H76" i="24"/>
  <c r="H74" i="24"/>
  <c r="H73" i="24"/>
  <c r="H72" i="24"/>
  <c r="H71" i="24"/>
  <c r="H70" i="24"/>
  <c r="H69" i="24"/>
  <c r="L164" i="24"/>
  <c r="L163" i="24"/>
  <c r="L162" i="24"/>
  <c r="L158" i="24"/>
  <c r="L157" i="24"/>
  <c r="L156" i="24"/>
  <c r="L154" i="24"/>
  <c r="L152" i="24"/>
  <c r="L151" i="24"/>
  <c r="L150" i="24"/>
  <c r="L149" i="24"/>
  <c r="L148" i="24"/>
  <c r="L147" i="24"/>
  <c r="L146" i="24"/>
  <c r="L144" i="24"/>
  <c r="L143" i="24"/>
  <c r="L140" i="24"/>
  <c r="L160" i="24"/>
  <c r="L159" i="24"/>
  <c r="L139" i="24"/>
  <c r="L125" i="24"/>
  <c r="L155" i="24"/>
  <c r="L153" i="24"/>
  <c r="L122" i="24"/>
  <c r="L121" i="24"/>
  <c r="L120" i="24"/>
  <c r="L119" i="24"/>
  <c r="L118" i="24"/>
  <c r="L117" i="24"/>
  <c r="L116" i="24"/>
  <c r="L115" i="24"/>
  <c r="L114" i="24"/>
  <c r="L113" i="24"/>
  <c r="L112" i="24"/>
  <c r="L111" i="24"/>
  <c r="L110" i="24"/>
  <c r="L109" i="24"/>
  <c r="L108" i="24"/>
  <c r="L107" i="24"/>
  <c r="L106" i="24"/>
  <c r="L105" i="24"/>
  <c r="L104" i="24"/>
  <c r="L103" i="24"/>
  <c r="L102" i="24"/>
  <c r="L101" i="24"/>
  <c r="L100" i="24"/>
  <c r="L97" i="24"/>
  <c r="L95" i="24"/>
  <c r="L94" i="24"/>
  <c r="L93" i="24"/>
  <c r="L92" i="24"/>
  <c r="L91" i="24"/>
  <c r="L90" i="24"/>
  <c r="L89" i="24"/>
  <c r="L88" i="24"/>
  <c r="L87" i="24"/>
  <c r="L86" i="24"/>
  <c r="L85" i="24"/>
  <c r="L84" i="24"/>
  <c r="L83" i="24"/>
  <c r="L82" i="24"/>
  <c r="L81" i="24"/>
  <c r="L80" i="24"/>
  <c r="L79" i="24"/>
  <c r="L76" i="24"/>
  <c r="L74" i="24"/>
  <c r="L73" i="24"/>
  <c r="L72" i="24"/>
  <c r="L71" i="24"/>
  <c r="L124" i="24"/>
  <c r="L99" i="24"/>
  <c r="L78" i="24"/>
  <c r="L138" i="24"/>
  <c r="L137" i="24"/>
  <c r="L136" i="24"/>
  <c r="L135" i="24"/>
  <c r="L134" i="24"/>
  <c r="L133" i="24"/>
  <c r="L132" i="24"/>
  <c r="L131" i="24"/>
  <c r="L130" i="24"/>
  <c r="L129" i="24"/>
  <c r="L128" i="24"/>
  <c r="L127" i="24"/>
  <c r="L126" i="24"/>
  <c r="L123" i="24"/>
  <c r="L98" i="24"/>
  <c r="L96" i="24"/>
  <c r="L77" i="24"/>
  <c r="L75" i="24"/>
  <c r="P155" i="24"/>
  <c r="P153" i="24"/>
  <c r="P160" i="24"/>
  <c r="P159" i="24"/>
  <c r="P139" i="24"/>
  <c r="P125" i="24"/>
  <c r="P164" i="24"/>
  <c r="P163" i="24"/>
  <c r="P162" i="24"/>
  <c r="P158" i="24"/>
  <c r="P157" i="24"/>
  <c r="P156" i="24"/>
  <c r="P154" i="24"/>
  <c r="P152" i="24"/>
  <c r="P151" i="24"/>
  <c r="P150" i="24"/>
  <c r="P149" i="24"/>
  <c r="P148" i="24"/>
  <c r="P147" i="24"/>
  <c r="P146" i="24"/>
  <c r="P144" i="24"/>
  <c r="P143" i="24"/>
  <c r="P140" i="24"/>
  <c r="P138" i="24"/>
  <c r="P137" i="24"/>
  <c r="P136" i="24"/>
  <c r="P135" i="24"/>
  <c r="P134" i="24"/>
  <c r="P133" i="24"/>
  <c r="P132" i="24"/>
  <c r="P131" i="24"/>
  <c r="P130" i="24"/>
  <c r="P129" i="24"/>
  <c r="P128" i="24"/>
  <c r="P127" i="24"/>
  <c r="P126" i="24"/>
  <c r="P123" i="24"/>
  <c r="P122" i="24"/>
  <c r="P98" i="24"/>
  <c r="P96" i="24"/>
  <c r="P77" i="24"/>
  <c r="P75" i="24"/>
  <c r="P121" i="24"/>
  <c r="P120" i="24"/>
  <c r="P119" i="24"/>
  <c r="P118" i="24"/>
  <c r="P117" i="24"/>
  <c r="P116" i="24"/>
  <c r="P115" i="24"/>
  <c r="P114" i="24"/>
  <c r="P113" i="24"/>
  <c r="P112" i="24"/>
  <c r="P111" i="24"/>
  <c r="P110" i="24"/>
  <c r="P109" i="24"/>
  <c r="P108" i="24"/>
  <c r="P107" i="24"/>
  <c r="P99" i="24"/>
  <c r="P78" i="24"/>
  <c r="P124" i="24"/>
  <c r="P106" i="24"/>
  <c r="P105" i="24"/>
  <c r="P104" i="24"/>
  <c r="P103" i="24"/>
  <c r="P102" i="24"/>
  <c r="P101" i="24"/>
  <c r="P100" i="24"/>
  <c r="P97" i="24"/>
  <c r="P95" i="24"/>
  <c r="P94" i="24"/>
  <c r="P93" i="24"/>
  <c r="P92" i="24"/>
  <c r="P91" i="24"/>
  <c r="P90" i="24"/>
  <c r="P89" i="24"/>
  <c r="P88" i="24"/>
  <c r="P87" i="24"/>
  <c r="P86" i="24"/>
  <c r="P85" i="24"/>
  <c r="P84" i="24"/>
  <c r="P83" i="24"/>
  <c r="P82" i="24"/>
  <c r="P81" i="24"/>
  <c r="P80" i="24"/>
  <c r="P79" i="24"/>
  <c r="P76" i="24"/>
  <c r="P74" i="24"/>
  <c r="P73" i="24"/>
  <c r="P72" i="24"/>
  <c r="P71" i="24"/>
  <c r="P70" i="24"/>
  <c r="P69" i="24"/>
  <c r="P68" i="24"/>
  <c r="T164" i="24"/>
  <c r="T163" i="24"/>
  <c r="T162" i="24"/>
  <c r="T158" i="24"/>
  <c r="T157" i="24"/>
  <c r="T156" i="24"/>
  <c r="T154" i="24"/>
  <c r="T152" i="24"/>
  <c r="T151" i="24"/>
  <c r="T150" i="24"/>
  <c r="T149" i="24"/>
  <c r="T148" i="24"/>
  <c r="T147" i="24"/>
  <c r="T146" i="24"/>
  <c r="T144" i="24"/>
  <c r="T143" i="24"/>
  <c r="T140" i="24"/>
  <c r="T160" i="24"/>
  <c r="T159" i="24"/>
  <c r="T139" i="24"/>
  <c r="T125" i="24"/>
  <c r="T155" i="24"/>
  <c r="T153" i="24"/>
  <c r="T124" i="24"/>
  <c r="T138" i="24"/>
  <c r="T137" i="24"/>
  <c r="T136" i="24"/>
  <c r="T135" i="24"/>
  <c r="T134" i="24"/>
  <c r="T133" i="24"/>
  <c r="T132" i="24"/>
  <c r="T131" i="24"/>
  <c r="T130" i="24"/>
  <c r="T129" i="24"/>
  <c r="T128" i="24"/>
  <c r="T127" i="24"/>
  <c r="T126" i="24"/>
  <c r="T123" i="24"/>
  <c r="T106" i="24"/>
  <c r="T105" i="24"/>
  <c r="T104" i="24"/>
  <c r="T103" i="24"/>
  <c r="T102" i="24"/>
  <c r="T101" i="24"/>
  <c r="T100" i="24"/>
  <c r="T97" i="24"/>
  <c r="T95" i="24"/>
  <c r="T94" i="24"/>
  <c r="T93" i="24"/>
  <c r="T92" i="24"/>
  <c r="T91" i="24"/>
  <c r="T90" i="24"/>
  <c r="T89" i="24"/>
  <c r="T88" i="24"/>
  <c r="T87" i="24"/>
  <c r="T86" i="24"/>
  <c r="T85" i="24"/>
  <c r="T84" i="24"/>
  <c r="T83" i="24"/>
  <c r="T82" i="24"/>
  <c r="T81" i="24"/>
  <c r="T80" i="24"/>
  <c r="T79" i="24"/>
  <c r="T76" i="24"/>
  <c r="T74" i="24"/>
  <c r="T73" i="24"/>
  <c r="T72" i="24"/>
  <c r="T71" i="24"/>
  <c r="T122" i="24"/>
  <c r="T99" i="24"/>
  <c r="T78" i="24"/>
  <c r="T121" i="24"/>
  <c r="T120" i="24"/>
  <c r="T119" i="24"/>
  <c r="T118" i="24"/>
  <c r="T117" i="24"/>
  <c r="T116" i="24"/>
  <c r="T115" i="24"/>
  <c r="T114" i="24"/>
  <c r="T113" i="24"/>
  <c r="T112" i="24"/>
  <c r="T111" i="24"/>
  <c r="T110" i="24"/>
  <c r="T109" i="24"/>
  <c r="T108" i="24"/>
  <c r="T107" i="24"/>
  <c r="T98" i="24"/>
  <c r="T96" i="24"/>
  <c r="T77" i="24"/>
  <c r="T75" i="24"/>
  <c r="X155" i="24"/>
  <c r="X153" i="24"/>
  <c r="X160" i="24"/>
  <c r="X159" i="24"/>
  <c r="X139" i="24"/>
  <c r="X125" i="24"/>
  <c r="X164" i="24"/>
  <c r="X163" i="24"/>
  <c r="X162" i="24"/>
  <c r="X158" i="24"/>
  <c r="X157" i="24"/>
  <c r="X156" i="24"/>
  <c r="X154" i="24"/>
  <c r="X152" i="24"/>
  <c r="X151" i="24"/>
  <c r="X150" i="24"/>
  <c r="X149" i="24"/>
  <c r="X148" i="24"/>
  <c r="X147" i="24"/>
  <c r="X146" i="24"/>
  <c r="X144" i="24"/>
  <c r="X143" i="24"/>
  <c r="X140" i="24"/>
  <c r="X121" i="24"/>
  <c r="X120" i="24"/>
  <c r="X119" i="24"/>
  <c r="X118" i="24"/>
  <c r="X117" i="24"/>
  <c r="X116" i="24"/>
  <c r="X115" i="24"/>
  <c r="X114" i="24"/>
  <c r="X113" i="24"/>
  <c r="X112" i="24"/>
  <c r="X111" i="24"/>
  <c r="X110" i="24"/>
  <c r="X109" i="24"/>
  <c r="X108" i="24"/>
  <c r="X107" i="24"/>
  <c r="X124" i="24"/>
  <c r="X98" i="24"/>
  <c r="X96" i="24"/>
  <c r="X77" i="24"/>
  <c r="X75" i="24"/>
  <c r="X138" i="24"/>
  <c r="X137" i="24"/>
  <c r="X136" i="24"/>
  <c r="X135" i="24"/>
  <c r="X134" i="24"/>
  <c r="X133" i="24"/>
  <c r="X132" i="24"/>
  <c r="X131" i="24"/>
  <c r="X130" i="24"/>
  <c r="X129" i="24"/>
  <c r="X128" i="24"/>
  <c r="X127" i="24"/>
  <c r="X126" i="24"/>
  <c r="X123" i="24"/>
  <c r="X99" i="24"/>
  <c r="X78" i="24"/>
  <c r="X122" i="24"/>
  <c r="X106" i="24"/>
  <c r="X105" i="24"/>
  <c r="X104" i="24"/>
  <c r="X103" i="24"/>
  <c r="X102" i="24"/>
  <c r="X101" i="24"/>
  <c r="X100" i="24"/>
  <c r="X97" i="24"/>
  <c r="X95" i="24"/>
  <c r="X94" i="24"/>
  <c r="X93" i="24"/>
  <c r="X92" i="24"/>
  <c r="X91" i="24"/>
  <c r="X90" i="24"/>
  <c r="X89" i="24"/>
  <c r="X88" i="24"/>
  <c r="X87" i="24"/>
  <c r="X86" i="24"/>
  <c r="X85" i="24"/>
  <c r="X84" i="24"/>
  <c r="X83" i="24"/>
  <c r="X82" i="24"/>
  <c r="X81" i="24"/>
  <c r="X80" i="24"/>
  <c r="X79" i="24"/>
  <c r="X76" i="24"/>
  <c r="X74" i="24"/>
  <c r="X73" i="24"/>
  <c r="X72" i="24"/>
  <c r="X71" i="24"/>
  <c r="X70" i="24"/>
  <c r="X69" i="24"/>
  <c r="X68" i="24"/>
  <c r="AA10" i="24"/>
  <c r="D11" i="24"/>
  <c r="L11" i="24"/>
  <c r="T11" i="24"/>
  <c r="C14" i="24"/>
  <c r="D14" i="24" s="1"/>
  <c r="G14" i="24"/>
  <c r="G36" i="24" s="1"/>
  <c r="K14" i="24"/>
  <c r="K36" i="24" s="1"/>
  <c r="L36" i="24" s="1"/>
  <c r="O14" i="24"/>
  <c r="O36" i="24" s="1"/>
  <c r="S14" i="24"/>
  <c r="S36" i="24" s="1"/>
  <c r="W14" i="24"/>
  <c r="W36" i="24" s="1"/>
  <c r="D15" i="24"/>
  <c r="L15" i="24"/>
  <c r="T15" i="24"/>
  <c r="D16" i="24"/>
  <c r="L16" i="24"/>
  <c r="T16" i="24"/>
  <c r="D17" i="24"/>
  <c r="L17" i="24"/>
  <c r="T17" i="24"/>
  <c r="D18" i="24"/>
  <c r="L18" i="24"/>
  <c r="T18" i="24"/>
  <c r="D19" i="24"/>
  <c r="L19" i="24"/>
  <c r="T19" i="24"/>
  <c r="AA20" i="24"/>
  <c r="AC20" i="24" s="1"/>
  <c r="D21" i="24"/>
  <c r="L21" i="24"/>
  <c r="T21" i="24"/>
  <c r="D22" i="24"/>
  <c r="L22" i="24"/>
  <c r="T22" i="24"/>
  <c r="D23" i="24"/>
  <c r="L23" i="24"/>
  <c r="T23" i="24"/>
  <c r="D24" i="24"/>
  <c r="L24" i="24"/>
  <c r="T24" i="24"/>
  <c r="D25" i="24"/>
  <c r="L25" i="24"/>
  <c r="T25" i="24"/>
  <c r="D26" i="24"/>
  <c r="L26" i="24"/>
  <c r="T26" i="24"/>
  <c r="D27" i="24"/>
  <c r="L27" i="24"/>
  <c r="T27" i="24"/>
  <c r="D28" i="24"/>
  <c r="L28" i="24"/>
  <c r="T28" i="24"/>
  <c r="D29" i="24"/>
  <c r="L29" i="24"/>
  <c r="T29" i="24"/>
  <c r="D30" i="24"/>
  <c r="L30" i="24"/>
  <c r="T30" i="24"/>
  <c r="D31" i="24"/>
  <c r="L31" i="24"/>
  <c r="T31" i="24"/>
  <c r="D32" i="24"/>
  <c r="L32" i="24"/>
  <c r="T32" i="24"/>
  <c r="D33" i="24"/>
  <c r="L33" i="24"/>
  <c r="T33" i="24"/>
  <c r="D37" i="24"/>
  <c r="L37" i="24"/>
  <c r="T37" i="24"/>
  <c r="D38" i="24"/>
  <c r="L38" i="24"/>
  <c r="T38" i="24"/>
  <c r="D39" i="24"/>
  <c r="L39" i="24"/>
  <c r="T39" i="24"/>
  <c r="AA40" i="24"/>
  <c r="AC40" i="24" s="1"/>
  <c r="D41" i="24"/>
  <c r="L41" i="24"/>
  <c r="T41" i="24"/>
  <c r="D42" i="24"/>
  <c r="L42" i="24"/>
  <c r="T42" i="24"/>
  <c r="D43" i="24"/>
  <c r="L43" i="24"/>
  <c r="T43" i="24"/>
  <c r="D44" i="24"/>
  <c r="L44" i="24"/>
  <c r="T44" i="24"/>
  <c r="D45" i="24"/>
  <c r="L45" i="24"/>
  <c r="T45" i="24"/>
  <c r="D46" i="24"/>
  <c r="L46" i="24"/>
  <c r="T46" i="24"/>
  <c r="D47" i="24"/>
  <c r="L47" i="24"/>
  <c r="T47" i="24"/>
  <c r="D48" i="24"/>
  <c r="L48" i="24"/>
  <c r="T48" i="24"/>
  <c r="D49" i="24"/>
  <c r="L49" i="24"/>
  <c r="T49" i="24"/>
  <c r="D50" i="24"/>
  <c r="L50" i="24"/>
  <c r="T50" i="24"/>
  <c r="D51" i="24"/>
  <c r="L51" i="24"/>
  <c r="T51" i="24"/>
  <c r="D52" i="24"/>
  <c r="L52" i="24"/>
  <c r="T52" i="24"/>
  <c r="D53" i="24"/>
  <c r="L53" i="24"/>
  <c r="T53" i="24"/>
  <c r="D54" i="24"/>
  <c r="L54" i="24"/>
  <c r="T54" i="24"/>
  <c r="D55" i="24"/>
  <c r="L55" i="24"/>
  <c r="T55" i="24"/>
  <c r="D56" i="24"/>
  <c r="T56" i="24"/>
  <c r="D57" i="24"/>
  <c r="T57" i="24"/>
  <c r="D58" i="24"/>
  <c r="T58" i="24"/>
  <c r="D59" i="24"/>
  <c r="T59" i="24"/>
  <c r="D60" i="24"/>
  <c r="T60" i="24"/>
  <c r="D61" i="24"/>
  <c r="T61" i="24"/>
  <c r="D62" i="24"/>
  <c r="T62" i="24"/>
  <c r="D63" i="24"/>
  <c r="T63" i="24"/>
  <c r="D64" i="24"/>
  <c r="T64" i="24"/>
  <c r="D65" i="24"/>
  <c r="T65" i="24"/>
  <c r="D66" i="24"/>
  <c r="T66" i="24"/>
  <c r="D67" i="24"/>
  <c r="T67" i="24"/>
  <c r="D68" i="24"/>
  <c r="F10" i="24"/>
  <c r="J10" i="24"/>
  <c r="N10" i="24"/>
  <c r="R10" i="24"/>
  <c r="V10" i="24"/>
  <c r="Z10" i="24"/>
  <c r="J11" i="24"/>
  <c r="R11" i="24"/>
  <c r="Z11" i="24"/>
  <c r="F13" i="24"/>
  <c r="J13" i="24"/>
  <c r="N13" i="24"/>
  <c r="R13" i="24"/>
  <c r="V13" i="24"/>
  <c r="Z13" i="24"/>
  <c r="J15" i="24"/>
  <c r="R15" i="24"/>
  <c r="Z15" i="24"/>
  <c r="J16" i="24"/>
  <c r="R16" i="24"/>
  <c r="Z16" i="24"/>
  <c r="J17" i="24"/>
  <c r="R17" i="24"/>
  <c r="Z17" i="24"/>
  <c r="J18" i="24"/>
  <c r="R18" i="24"/>
  <c r="Z18" i="24"/>
  <c r="J19" i="24"/>
  <c r="R19" i="24"/>
  <c r="Z19" i="24"/>
  <c r="F20" i="24"/>
  <c r="J20" i="24"/>
  <c r="N20" i="24"/>
  <c r="R20" i="24"/>
  <c r="V20" i="24"/>
  <c r="Z20" i="24"/>
  <c r="J21" i="24"/>
  <c r="R21" i="24"/>
  <c r="Z21" i="24"/>
  <c r="J22" i="24"/>
  <c r="R22" i="24"/>
  <c r="Z22" i="24"/>
  <c r="J23" i="24"/>
  <c r="R23" i="24"/>
  <c r="Z23" i="24"/>
  <c r="J24" i="24"/>
  <c r="R24" i="24"/>
  <c r="Z24" i="24"/>
  <c r="J25" i="24"/>
  <c r="R25" i="24"/>
  <c r="Z25" i="24"/>
  <c r="J26" i="24"/>
  <c r="R26" i="24"/>
  <c r="Z26" i="24"/>
  <c r="J27" i="24"/>
  <c r="R27" i="24"/>
  <c r="Z27" i="24"/>
  <c r="J28" i="24"/>
  <c r="R28" i="24"/>
  <c r="Z28" i="24"/>
  <c r="J29" i="24"/>
  <c r="R29" i="24"/>
  <c r="Z29" i="24"/>
  <c r="J30" i="24"/>
  <c r="R30" i="24"/>
  <c r="Z30" i="24"/>
  <c r="J31" i="24"/>
  <c r="R31" i="24"/>
  <c r="Z31" i="24"/>
  <c r="J32" i="24"/>
  <c r="R32" i="24"/>
  <c r="Z32" i="24"/>
  <c r="J33" i="24"/>
  <c r="R33" i="24"/>
  <c r="Z33" i="24"/>
  <c r="F34" i="24"/>
  <c r="J34" i="24"/>
  <c r="N34" i="24"/>
  <c r="R34" i="24"/>
  <c r="V34" i="24"/>
  <c r="Z34" i="24"/>
  <c r="F35" i="24"/>
  <c r="J35" i="24"/>
  <c r="N35" i="24"/>
  <c r="R35" i="24"/>
  <c r="V35" i="24"/>
  <c r="Z35" i="24"/>
  <c r="J37" i="24"/>
  <c r="R37" i="24"/>
  <c r="Z37" i="24"/>
  <c r="J38" i="24"/>
  <c r="R38" i="24"/>
  <c r="Z38" i="24"/>
  <c r="J39" i="24"/>
  <c r="R39" i="24"/>
  <c r="Z39" i="24"/>
  <c r="J40" i="24"/>
  <c r="R40" i="24"/>
  <c r="Z40" i="24"/>
  <c r="J41" i="24"/>
  <c r="R41" i="24"/>
  <c r="Z41" i="24"/>
  <c r="J42" i="24"/>
  <c r="R42" i="24"/>
  <c r="Z42" i="24"/>
  <c r="J43" i="24"/>
  <c r="R43" i="24"/>
  <c r="Z43" i="24"/>
  <c r="J44" i="24"/>
  <c r="R44" i="24"/>
  <c r="Z44" i="24"/>
  <c r="J45" i="24"/>
  <c r="R45" i="24"/>
  <c r="Z45" i="24"/>
  <c r="J46" i="24"/>
  <c r="R46" i="24"/>
  <c r="Z46" i="24"/>
  <c r="J47" i="24"/>
  <c r="R47" i="24"/>
  <c r="Z47" i="24"/>
  <c r="J48" i="24"/>
  <c r="R48" i="24"/>
  <c r="Z48" i="24"/>
  <c r="J49" i="24"/>
  <c r="R49" i="24"/>
  <c r="Z49" i="24"/>
  <c r="J50" i="24"/>
  <c r="R50" i="24"/>
  <c r="Z50" i="24"/>
  <c r="J51" i="24"/>
  <c r="R51" i="24"/>
  <c r="Z51" i="24"/>
  <c r="J52" i="24"/>
  <c r="R52" i="24"/>
  <c r="Z52" i="24"/>
  <c r="J53" i="24"/>
  <c r="R53" i="24"/>
  <c r="Z53" i="24"/>
  <c r="J54" i="24"/>
  <c r="R54" i="24"/>
  <c r="P56" i="24"/>
  <c r="P57" i="24"/>
  <c r="P58" i="24"/>
  <c r="P59" i="24"/>
  <c r="P60" i="24"/>
  <c r="P61" i="24"/>
  <c r="P62" i="24"/>
  <c r="P63" i="24"/>
  <c r="P64" i="24"/>
  <c r="P65" i="24"/>
  <c r="P66" i="24"/>
  <c r="P67" i="24"/>
  <c r="T68" i="24"/>
  <c r="T69" i="24"/>
  <c r="T70" i="24"/>
  <c r="F164" i="24"/>
  <c r="F163" i="24"/>
  <c r="F162" i="24"/>
  <c r="F158" i="24"/>
  <c r="F157" i="24"/>
  <c r="F156" i="24"/>
  <c r="F154" i="24"/>
  <c r="F152" i="24"/>
  <c r="F151" i="24"/>
  <c r="F150" i="24"/>
  <c r="F149" i="24"/>
  <c r="F148" i="24"/>
  <c r="F147" i="24"/>
  <c r="F146" i="24"/>
  <c r="F144" i="24"/>
  <c r="F143" i="24"/>
  <c r="F140" i="24"/>
  <c r="F138" i="24"/>
  <c r="F137" i="24"/>
  <c r="F136" i="24"/>
  <c r="F135" i="24"/>
  <c r="F134" i="24"/>
  <c r="F133" i="24"/>
  <c r="F132" i="24"/>
  <c r="F131" i="24"/>
  <c r="F130" i="24"/>
  <c r="F129" i="24"/>
  <c r="F128" i="24"/>
  <c r="F127" i="24"/>
  <c r="F126" i="24"/>
  <c r="F123" i="24"/>
  <c r="F121" i="24"/>
  <c r="F120" i="24"/>
  <c r="F119" i="24"/>
  <c r="F118" i="24"/>
  <c r="F117" i="24"/>
  <c r="F116" i="24"/>
  <c r="F115" i="24"/>
  <c r="F114" i="24"/>
  <c r="F113" i="24"/>
  <c r="F112" i="24"/>
  <c r="F111" i="24"/>
  <c r="F110" i="24"/>
  <c r="F109" i="24"/>
  <c r="F108" i="24"/>
  <c r="F107" i="24"/>
  <c r="F160" i="24"/>
  <c r="F159" i="24"/>
  <c r="F155" i="24"/>
  <c r="F153" i="24"/>
  <c r="F139" i="24"/>
  <c r="F125" i="24"/>
  <c r="F124" i="24"/>
  <c r="F122" i="24"/>
  <c r="F99" i="24"/>
  <c r="F98" i="24"/>
  <c r="F96" i="24"/>
  <c r="F78" i="24"/>
  <c r="F77" i="24"/>
  <c r="F75" i="24"/>
  <c r="F106" i="24"/>
  <c r="F105" i="24"/>
  <c r="F104" i="24"/>
  <c r="F103" i="24"/>
  <c r="F102" i="24"/>
  <c r="F101" i="24"/>
  <c r="F100" i="24"/>
  <c r="F97" i="24"/>
  <c r="F95" i="24"/>
  <c r="F94" i="24"/>
  <c r="F93" i="24"/>
  <c r="F92" i="24"/>
  <c r="F91" i="24"/>
  <c r="F90" i="24"/>
  <c r="F89" i="24"/>
  <c r="F88" i="24"/>
  <c r="F87" i="24"/>
  <c r="F86" i="24"/>
  <c r="F85" i="24"/>
  <c r="F84" i="24"/>
  <c r="F83" i="24"/>
  <c r="F82" i="24"/>
  <c r="F81" i="24"/>
  <c r="F80" i="24"/>
  <c r="F79" i="24"/>
  <c r="F76" i="24"/>
  <c r="F74" i="24"/>
  <c r="F73" i="24"/>
  <c r="F72" i="24"/>
  <c r="F71" i="24"/>
  <c r="F70" i="24"/>
  <c r="F69" i="24"/>
  <c r="F68" i="24"/>
  <c r="F67" i="24"/>
  <c r="F66" i="24"/>
  <c r="F65" i="24"/>
  <c r="F64" i="24"/>
  <c r="F63" i="24"/>
  <c r="F62" i="24"/>
  <c r="F61" i="24"/>
  <c r="F60" i="24"/>
  <c r="F59" i="24"/>
  <c r="F58" i="24"/>
  <c r="F57" i="24"/>
  <c r="F56" i="24"/>
  <c r="J155" i="24"/>
  <c r="J153" i="24"/>
  <c r="J124" i="24"/>
  <c r="J122" i="24"/>
  <c r="J164" i="24"/>
  <c r="J163" i="24"/>
  <c r="J162" i="24"/>
  <c r="J160" i="24"/>
  <c r="J159" i="24"/>
  <c r="J158" i="24"/>
  <c r="J157" i="24"/>
  <c r="J156" i="24"/>
  <c r="J154" i="24"/>
  <c r="J152" i="24"/>
  <c r="J151" i="24"/>
  <c r="J150" i="24"/>
  <c r="J149" i="24"/>
  <c r="J148" i="24"/>
  <c r="J147" i="24"/>
  <c r="J146" i="24"/>
  <c r="J144" i="24"/>
  <c r="J143" i="24"/>
  <c r="J140" i="24"/>
  <c r="J139" i="24"/>
  <c r="J138" i="24"/>
  <c r="J137" i="24"/>
  <c r="J136" i="24"/>
  <c r="J135" i="24"/>
  <c r="J134" i="24"/>
  <c r="J133" i="24"/>
  <c r="J132" i="24"/>
  <c r="J131" i="24"/>
  <c r="J130" i="24"/>
  <c r="J129" i="24"/>
  <c r="J128" i="24"/>
  <c r="J127" i="24"/>
  <c r="J126" i="24"/>
  <c r="J125" i="24"/>
  <c r="J123" i="24"/>
  <c r="J121" i="24"/>
  <c r="J120" i="24"/>
  <c r="J119" i="24"/>
  <c r="J118" i="24"/>
  <c r="J117" i="24"/>
  <c r="J116" i="24"/>
  <c r="J115" i="24"/>
  <c r="J114" i="24"/>
  <c r="J113" i="24"/>
  <c r="J112" i="24"/>
  <c r="J111" i="24"/>
  <c r="J110" i="24"/>
  <c r="J109" i="24"/>
  <c r="J108" i="24"/>
  <c r="J107" i="24"/>
  <c r="J106" i="24"/>
  <c r="J105" i="24"/>
  <c r="J104" i="24"/>
  <c r="J103" i="24"/>
  <c r="J102" i="24"/>
  <c r="J101" i="24"/>
  <c r="J100" i="24"/>
  <c r="J99" i="24"/>
  <c r="J97" i="24"/>
  <c r="J95" i="24"/>
  <c r="J94" i="24"/>
  <c r="J93" i="24"/>
  <c r="J92" i="24"/>
  <c r="J91" i="24"/>
  <c r="J90" i="24"/>
  <c r="J89" i="24"/>
  <c r="J88" i="24"/>
  <c r="J87" i="24"/>
  <c r="J86" i="24"/>
  <c r="J85" i="24"/>
  <c r="J84" i="24"/>
  <c r="J83" i="24"/>
  <c r="J82" i="24"/>
  <c r="J81" i="24"/>
  <c r="J80" i="24"/>
  <c r="J79" i="24"/>
  <c r="J78" i="24"/>
  <c r="J76" i="24"/>
  <c r="J74" i="24"/>
  <c r="J73" i="24"/>
  <c r="J72" i="24"/>
  <c r="J71" i="24"/>
  <c r="J70" i="24"/>
  <c r="J69" i="24"/>
  <c r="J68" i="24"/>
  <c r="J67" i="24"/>
  <c r="J66" i="24"/>
  <c r="J65" i="24"/>
  <c r="J64" i="24"/>
  <c r="J63" i="24"/>
  <c r="J62" i="24"/>
  <c r="J61" i="24"/>
  <c r="J60" i="24"/>
  <c r="J59" i="24"/>
  <c r="J58" i="24"/>
  <c r="J57" i="24"/>
  <c r="J56" i="24"/>
  <c r="J98" i="24"/>
  <c r="J96" i="24"/>
  <c r="J77" i="24"/>
  <c r="J75" i="24"/>
  <c r="N164" i="24"/>
  <c r="N163" i="24"/>
  <c r="N162" i="24"/>
  <c r="N158" i="24"/>
  <c r="N157" i="24"/>
  <c r="N156" i="24"/>
  <c r="N154" i="24"/>
  <c r="N152" i="24"/>
  <c r="N151" i="24"/>
  <c r="N150" i="24"/>
  <c r="N149" i="24"/>
  <c r="N148" i="24"/>
  <c r="N147" i="24"/>
  <c r="N146" i="24"/>
  <c r="N144" i="24"/>
  <c r="N143" i="24"/>
  <c r="N140" i="24"/>
  <c r="N138" i="24"/>
  <c r="N137" i="24"/>
  <c r="N136" i="24"/>
  <c r="N135" i="24"/>
  <c r="N134" i="24"/>
  <c r="N133" i="24"/>
  <c r="N132" i="24"/>
  <c r="N131" i="24"/>
  <c r="N130" i="24"/>
  <c r="N129" i="24"/>
  <c r="N128" i="24"/>
  <c r="N127" i="24"/>
  <c r="N126" i="24"/>
  <c r="N123" i="24"/>
  <c r="N121" i="24"/>
  <c r="N120" i="24"/>
  <c r="N119" i="24"/>
  <c r="N118" i="24"/>
  <c r="N117" i="24"/>
  <c r="N116" i="24"/>
  <c r="N115" i="24"/>
  <c r="N114" i="24"/>
  <c r="N113" i="24"/>
  <c r="N112" i="24"/>
  <c r="N111" i="24"/>
  <c r="N110" i="24"/>
  <c r="N109" i="24"/>
  <c r="N108" i="24"/>
  <c r="N107" i="24"/>
  <c r="N160" i="24"/>
  <c r="N159" i="24"/>
  <c r="N155" i="24"/>
  <c r="N153" i="24"/>
  <c r="N139" i="24"/>
  <c r="N125" i="24"/>
  <c r="N124" i="24"/>
  <c r="N122" i="24"/>
  <c r="N99" i="24"/>
  <c r="N98" i="24"/>
  <c r="N96" i="24"/>
  <c r="N78" i="24"/>
  <c r="N77" i="24"/>
  <c r="N75" i="24"/>
  <c r="N106" i="24"/>
  <c r="N105" i="24"/>
  <c r="N104" i="24"/>
  <c r="N103" i="24"/>
  <c r="N102" i="24"/>
  <c r="N101" i="24"/>
  <c r="N100" i="24"/>
  <c r="N97" i="24"/>
  <c r="N95" i="24"/>
  <c r="N94" i="24"/>
  <c r="N93" i="24"/>
  <c r="N92" i="24"/>
  <c r="N91" i="24"/>
  <c r="N90" i="24"/>
  <c r="N89" i="24"/>
  <c r="N88" i="24"/>
  <c r="N87" i="24"/>
  <c r="N86" i="24"/>
  <c r="N85" i="24"/>
  <c r="N84" i="24"/>
  <c r="N83" i="24"/>
  <c r="N82" i="24"/>
  <c r="N81" i="24"/>
  <c r="N80" i="24"/>
  <c r="N79" i="24"/>
  <c r="N76" i="24"/>
  <c r="N74" i="24"/>
  <c r="N73" i="24"/>
  <c r="N72" i="24"/>
  <c r="N71" i="24"/>
  <c r="N70" i="24"/>
  <c r="N69" i="24"/>
  <c r="N68" i="24"/>
  <c r="N67" i="24"/>
  <c r="N66" i="24"/>
  <c r="N65" i="24"/>
  <c r="N64" i="24"/>
  <c r="N63" i="24"/>
  <c r="N62" i="24"/>
  <c r="N61" i="24"/>
  <c r="N60" i="24"/>
  <c r="N59" i="24"/>
  <c r="N58" i="24"/>
  <c r="N57" i="24"/>
  <c r="N56" i="24"/>
  <c r="R155" i="24"/>
  <c r="R153" i="24"/>
  <c r="R124" i="24"/>
  <c r="R122" i="24"/>
  <c r="R164" i="24"/>
  <c r="R163" i="24"/>
  <c r="R162" i="24"/>
  <c r="R160" i="24"/>
  <c r="R159" i="24"/>
  <c r="R158" i="24"/>
  <c r="R157" i="24"/>
  <c r="R156" i="24"/>
  <c r="R154" i="24"/>
  <c r="R152" i="24"/>
  <c r="R151" i="24"/>
  <c r="R150" i="24"/>
  <c r="R149" i="24"/>
  <c r="R148" i="24"/>
  <c r="R147" i="24"/>
  <c r="R146" i="24"/>
  <c r="R144" i="24"/>
  <c r="R143" i="24"/>
  <c r="R140" i="24"/>
  <c r="R139" i="24"/>
  <c r="R138" i="24"/>
  <c r="R137" i="24"/>
  <c r="R136" i="24"/>
  <c r="R135" i="24"/>
  <c r="R134" i="24"/>
  <c r="R133" i="24"/>
  <c r="R132" i="24"/>
  <c r="R131" i="24"/>
  <c r="R130" i="24"/>
  <c r="R129" i="24"/>
  <c r="R128" i="24"/>
  <c r="R127" i="24"/>
  <c r="R126" i="24"/>
  <c r="R125" i="24"/>
  <c r="R123" i="24"/>
  <c r="R121" i="24"/>
  <c r="R120" i="24"/>
  <c r="R119" i="24"/>
  <c r="R118" i="24"/>
  <c r="R117" i="24"/>
  <c r="R116" i="24"/>
  <c r="R115" i="24"/>
  <c r="R114" i="24"/>
  <c r="R113" i="24"/>
  <c r="R112" i="24"/>
  <c r="R111" i="24"/>
  <c r="R110" i="24"/>
  <c r="R109" i="24"/>
  <c r="R108" i="24"/>
  <c r="R107" i="24"/>
  <c r="R106" i="24"/>
  <c r="R105" i="24"/>
  <c r="R104" i="24"/>
  <c r="R103" i="24"/>
  <c r="R102" i="24"/>
  <c r="R101" i="24"/>
  <c r="R100" i="24"/>
  <c r="R99" i="24"/>
  <c r="R97" i="24"/>
  <c r="R95" i="24"/>
  <c r="R94" i="24"/>
  <c r="R93" i="24"/>
  <c r="R92" i="24"/>
  <c r="R91" i="24"/>
  <c r="R90" i="24"/>
  <c r="R89" i="24"/>
  <c r="R88" i="24"/>
  <c r="R87" i="24"/>
  <c r="R86" i="24"/>
  <c r="R85" i="24"/>
  <c r="R84" i="24"/>
  <c r="R83" i="24"/>
  <c r="R82" i="24"/>
  <c r="R81" i="24"/>
  <c r="R80" i="24"/>
  <c r="R79" i="24"/>
  <c r="R78" i="24"/>
  <c r="R76" i="24"/>
  <c r="R74" i="24"/>
  <c r="R73" i="24"/>
  <c r="R72" i="24"/>
  <c r="R71" i="24"/>
  <c r="R70" i="24"/>
  <c r="R69" i="24"/>
  <c r="R68" i="24"/>
  <c r="R67" i="24"/>
  <c r="R66" i="24"/>
  <c r="R65" i="24"/>
  <c r="R64" i="24"/>
  <c r="R63" i="24"/>
  <c r="R62" i="24"/>
  <c r="R61" i="24"/>
  <c r="R60" i="24"/>
  <c r="R59" i="24"/>
  <c r="R58" i="24"/>
  <c r="R57" i="24"/>
  <c r="R56" i="24"/>
  <c r="R98" i="24"/>
  <c r="R96" i="24"/>
  <c r="R77" i="24"/>
  <c r="R75" i="24"/>
  <c r="V164" i="24"/>
  <c r="V163" i="24"/>
  <c r="V162" i="24"/>
  <c r="V158" i="24"/>
  <c r="V157" i="24"/>
  <c r="V156" i="24"/>
  <c r="V154" i="24"/>
  <c r="V152" i="24"/>
  <c r="V151" i="24"/>
  <c r="V150" i="24"/>
  <c r="V149" i="24"/>
  <c r="V148" i="24"/>
  <c r="V147" i="24"/>
  <c r="V146" i="24"/>
  <c r="V144" i="24"/>
  <c r="V143" i="24"/>
  <c r="V140" i="24"/>
  <c r="V138" i="24"/>
  <c r="V137" i="24"/>
  <c r="V136" i="24"/>
  <c r="V135" i="24"/>
  <c r="V134" i="24"/>
  <c r="V133" i="24"/>
  <c r="V132" i="24"/>
  <c r="V131" i="24"/>
  <c r="V130" i="24"/>
  <c r="V129" i="24"/>
  <c r="V128" i="24"/>
  <c r="V127" i="24"/>
  <c r="V126" i="24"/>
  <c r="V123" i="24"/>
  <c r="V121" i="24"/>
  <c r="V120" i="24"/>
  <c r="V119" i="24"/>
  <c r="V118" i="24"/>
  <c r="V117" i="24"/>
  <c r="V116" i="24"/>
  <c r="V115" i="24"/>
  <c r="V114" i="24"/>
  <c r="V113" i="24"/>
  <c r="V112" i="24"/>
  <c r="V111" i="24"/>
  <c r="V110" i="24"/>
  <c r="V109" i="24"/>
  <c r="V108" i="24"/>
  <c r="V107" i="24"/>
  <c r="V160" i="24"/>
  <c r="V159" i="24"/>
  <c r="V155" i="24"/>
  <c r="V153" i="24"/>
  <c r="V139" i="24"/>
  <c r="V125" i="24"/>
  <c r="V124" i="24"/>
  <c r="V122" i="24"/>
  <c r="V99" i="24"/>
  <c r="V98" i="24"/>
  <c r="V96" i="24"/>
  <c r="V78" i="24"/>
  <c r="V77" i="24"/>
  <c r="V75" i="24"/>
  <c r="V106" i="24"/>
  <c r="V105" i="24"/>
  <c r="V104" i="24"/>
  <c r="V103" i="24"/>
  <c r="V102" i="24"/>
  <c r="V101" i="24"/>
  <c r="V100" i="24"/>
  <c r="V97" i="24"/>
  <c r="V95" i="24"/>
  <c r="V94" i="24"/>
  <c r="V93" i="24"/>
  <c r="V92" i="24"/>
  <c r="V91" i="24"/>
  <c r="V90" i="24"/>
  <c r="V89" i="24"/>
  <c r="V88" i="24"/>
  <c r="V87" i="24"/>
  <c r="V86" i="24"/>
  <c r="V85" i="24"/>
  <c r="V84" i="24"/>
  <c r="V83" i="24"/>
  <c r="V82" i="24"/>
  <c r="V81" i="24"/>
  <c r="V80" i="24"/>
  <c r="V79" i="24"/>
  <c r="V76" i="24"/>
  <c r="V74" i="24"/>
  <c r="V73" i="24"/>
  <c r="V72" i="24"/>
  <c r="V71" i="24"/>
  <c r="V70" i="24"/>
  <c r="V69" i="24"/>
  <c r="V68" i="24"/>
  <c r="V67" i="24"/>
  <c r="V66" i="24"/>
  <c r="V65" i="24"/>
  <c r="V64" i="24"/>
  <c r="V63" i="24"/>
  <c r="V62" i="24"/>
  <c r="V61" i="24"/>
  <c r="V60" i="24"/>
  <c r="V59" i="24"/>
  <c r="V58" i="24"/>
  <c r="V57" i="24"/>
  <c r="V56" i="24"/>
  <c r="V55" i="24"/>
  <c r="Z155" i="24"/>
  <c r="Z153" i="24"/>
  <c r="Z124" i="24"/>
  <c r="Z122" i="24"/>
  <c r="Z164" i="24"/>
  <c r="Z163" i="24"/>
  <c r="Z162" i="24"/>
  <c r="Z160" i="24"/>
  <c r="Z159" i="24"/>
  <c r="Z158" i="24"/>
  <c r="Z157" i="24"/>
  <c r="Z156" i="24"/>
  <c r="Z154" i="24"/>
  <c r="Z152" i="24"/>
  <c r="Z151" i="24"/>
  <c r="Z150" i="24"/>
  <c r="Z149" i="24"/>
  <c r="Z148" i="24"/>
  <c r="Z147" i="24"/>
  <c r="Z146" i="24"/>
  <c r="Z144" i="24"/>
  <c r="Z143" i="24"/>
  <c r="Z140" i="24"/>
  <c r="Z139" i="24"/>
  <c r="Z138" i="24"/>
  <c r="Z137" i="24"/>
  <c r="Z136" i="24"/>
  <c r="Z135" i="24"/>
  <c r="Z134" i="24"/>
  <c r="Z133" i="24"/>
  <c r="Z132" i="24"/>
  <c r="Z131" i="24"/>
  <c r="Z130" i="24"/>
  <c r="Z129" i="24"/>
  <c r="Z128" i="24"/>
  <c r="Z127" i="24"/>
  <c r="Z126" i="24"/>
  <c r="Z125" i="24"/>
  <c r="Z123" i="24"/>
  <c r="Z121" i="24"/>
  <c r="Z120" i="24"/>
  <c r="Z119" i="24"/>
  <c r="Z118" i="24"/>
  <c r="Z117" i="24"/>
  <c r="Z116" i="24"/>
  <c r="Z115" i="24"/>
  <c r="Z114" i="24"/>
  <c r="Z113" i="24"/>
  <c r="Z112" i="24"/>
  <c r="Z111" i="24"/>
  <c r="Z110" i="24"/>
  <c r="Z109" i="24"/>
  <c r="Z108" i="24"/>
  <c r="Z107" i="24"/>
  <c r="Z106" i="24"/>
  <c r="Z105" i="24"/>
  <c r="Z104" i="24"/>
  <c r="Z103" i="24"/>
  <c r="Z102" i="24"/>
  <c r="Z101" i="24"/>
  <c r="Z100" i="24"/>
  <c r="Z99" i="24"/>
  <c r="Z97" i="24"/>
  <c r="Z95" i="24"/>
  <c r="Z94" i="24"/>
  <c r="Z93" i="24"/>
  <c r="Z92" i="24"/>
  <c r="Z91" i="24"/>
  <c r="Z90" i="24"/>
  <c r="Z89" i="24"/>
  <c r="Z88" i="24"/>
  <c r="Z87" i="24"/>
  <c r="Z86" i="24"/>
  <c r="Z85" i="24"/>
  <c r="Z84" i="24"/>
  <c r="Z83" i="24"/>
  <c r="Z82" i="24"/>
  <c r="Z81" i="24"/>
  <c r="Z80" i="24"/>
  <c r="Z79" i="24"/>
  <c r="Z78" i="24"/>
  <c r="Z76" i="24"/>
  <c r="Z74" i="24"/>
  <c r="Z73" i="24"/>
  <c r="Z72" i="24"/>
  <c r="Z71" i="24"/>
  <c r="Z70" i="24"/>
  <c r="Z69" i="24"/>
  <c r="Z68" i="24"/>
  <c r="Z67" i="24"/>
  <c r="Z66" i="24"/>
  <c r="Z65" i="24"/>
  <c r="Z64" i="24"/>
  <c r="Z63" i="24"/>
  <c r="Z62" i="24"/>
  <c r="Z61" i="24"/>
  <c r="Z60" i="24"/>
  <c r="Z59" i="24"/>
  <c r="Z58" i="24"/>
  <c r="Z57" i="24"/>
  <c r="Z56" i="24"/>
  <c r="Z55" i="24"/>
  <c r="Z98" i="24"/>
  <c r="Z96" i="24"/>
  <c r="Z77" i="24"/>
  <c r="Z75" i="24"/>
  <c r="H11" i="24"/>
  <c r="P11" i="24"/>
  <c r="X11" i="24"/>
  <c r="E14" i="24"/>
  <c r="E36" i="24" s="1"/>
  <c r="I14" i="24"/>
  <c r="I36" i="24" s="1"/>
  <c r="J36" i="24" s="1"/>
  <c r="M14" i="24"/>
  <c r="M36" i="24" s="1"/>
  <c r="N36" i="24" s="1"/>
  <c r="Q14" i="24"/>
  <c r="Q36" i="24" s="1"/>
  <c r="R36" i="24" s="1"/>
  <c r="U14" i="24"/>
  <c r="U36" i="24" s="1"/>
  <c r="Y14" i="24"/>
  <c r="Y36" i="24" s="1"/>
  <c r="Z36" i="24" s="1"/>
  <c r="H15" i="24"/>
  <c r="P15" i="24"/>
  <c r="X15" i="24"/>
  <c r="H16" i="24"/>
  <c r="P16" i="24"/>
  <c r="X16" i="24"/>
  <c r="H17" i="24"/>
  <c r="P17" i="24"/>
  <c r="X17" i="24"/>
  <c r="H18" i="24"/>
  <c r="P18" i="24"/>
  <c r="X18" i="24"/>
  <c r="H19" i="24"/>
  <c r="P19" i="24"/>
  <c r="X19" i="24"/>
  <c r="H21" i="24"/>
  <c r="P21" i="24"/>
  <c r="X21" i="24"/>
  <c r="H22" i="24"/>
  <c r="P22" i="24"/>
  <c r="X22" i="24"/>
  <c r="H23" i="24"/>
  <c r="P23" i="24"/>
  <c r="X23" i="24"/>
  <c r="H24" i="24"/>
  <c r="P24" i="24"/>
  <c r="X24" i="24"/>
  <c r="H25" i="24"/>
  <c r="P25" i="24"/>
  <c r="X25" i="24"/>
  <c r="H26" i="24"/>
  <c r="P26" i="24"/>
  <c r="X26" i="24"/>
  <c r="H27" i="24"/>
  <c r="P27" i="24"/>
  <c r="X27" i="24"/>
  <c r="H28" i="24"/>
  <c r="P28" i="24"/>
  <c r="X28" i="24"/>
  <c r="H29" i="24"/>
  <c r="P29" i="24"/>
  <c r="X29" i="24"/>
  <c r="H30" i="24"/>
  <c r="P30" i="24"/>
  <c r="X30" i="24"/>
  <c r="H31" i="24"/>
  <c r="P31" i="24"/>
  <c r="X31" i="24"/>
  <c r="H32" i="24"/>
  <c r="P32" i="24"/>
  <c r="X32" i="24"/>
  <c r="H33" i="24"/>
  <c r="P33" i="24"/>
  <c r="X33" i="24"/>
  <c r="H37" i="24"/>
  <c r="P37" i="24"/>
  <c r="X37" i="24"/>
  <c r="H38" i="24"/>
  <c r="P38" i="24"/>
  <c r="X38" i="24"/>
  <c r="H39" i="24"/>
  <c r="P39" i="24"/>
  <c r="X39" i="24"/>
  <c r="H41" i="24"/>
  <c r="P41" i="24"/>
  <c r="X41" i="24"/>
  <c r="H42" i="24"/>
  <c r="P42" i="24"/>
  <c r="X42" i="24"/>
  <c r="H43" i="24"/>
  <c r="P43" i="24"/>
  <c r="X43" i="24"/>
  <c r="H44" i="24"/>
  <c r="P44" i="24"/>
  <c r="X44" i="24"/>
  <c r="H45" i="24"/>
  <c r="P45" i="24"/>
  <c r="X45" i="24"/>
  <c r="H46" i="24"/>
  <c r="P46" i="24"/>
  <c r="X46" i="24"/>
  <c r="H47" i="24"/>
  <c r="P47" i="24"/>
  <c r="X47" i="24"/>
  <c r="H48" i="24"/>
  <c r="P48" i="24"/>
  <c r="X48" i="24"/>
  <c r="H49" i="24"/>
  <c r="P49" i="24"/>
  <c r="X49" i="24"/>
  <c r="H50" i="24"/>
  <c r="P50" i="24"/>
  <c r="X50" i="24"/>
  <c r="H51" i="24"/>
  <c r="P51" i="24"/>
  <c r="X51" i="24"/>
  <c r="H52" i="24"/>
  <c r="P52" i="24"/>
  <c r="X52" i="24"/>
  <c r="H53" i="24"/>
  <c r="P53" i="24"/>
  <c r="X53" i="24"/>
  <c r="H54" i="24"/>
  <c r="P54" i="24"/>
  <c r="X54" i="24"/>
  <c r="H55" i="24"/>
  <c r="P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F10" i="23"/>
  <c r="J10" i="23"/>
  <c r="N10" i="23"/>
  <c r="R10" i="23"/>
  <c r="V10" i="23"/>
  <c r="Z10" i="23"/>
  <c r="J11" i="23"/>
  <c r="R11" i="23"/>
  <c r="Z11" i="23"/>
  <c r="F13" i="23"/>
  <c r="J13" i="23"/>
  <c r="N13" i="23"/>
  <c r="R13" i="23"/>
  <c r="V13" i="23"/>
  <c r="Z13" i="23"/>
  <c r="J15" i="23"/>
  <c r="R15" i="23"/>
  <c r="Z15" i="23"/>
  <c r="J16" i="23"/>
  <c r="R16" i="23"/>
  <c r="Z16" i="23"/>
  <c r="J17" i="23"/>
  <c r="R17" i="23"/>
  <c r="Z17" i="23"/>
  <c r="J18" i="23"/>
  <c r="R18" i="23"/>
  <c r="Z18" i="23"/>
  <c r="J19" i="23"/>
  <c r="R19" i="23"/>
  <c r="Z19" i="23"/>
  <c r="F20" i="23"/>
  <c r="J20" i="23"/>
  <c r="N20" i="23"/>
  <c r="R20" i="23"/>
  <c r="V20" i="23"/>
  <c r="Z20" i="23"/>
  <c r="J21" i="23"/>
  <c r="R21" i="23"/>
  <c r="Z21" i="23"/>
  <c r="J22" i="23"/>
  <c r="R22" i="23"/>
  <c r="Z22" i="23"/>
  <c r="J23" i="23"/>
  <c r="R23" i="23"/>
  <c r="Z23" i="23"/>
  <c r="J24" i="23"/>
  <c r="R24" i="23"/>
  <c r="Z24" i="23"/>
  <c r="J25" i="23"/>
  <c r="R25" i="23"/>
  <c r="Z25" i="23"/>
  <c r="J26" i="23"/>
  <c r="R26" i="23"/>
  <c r="Z26" i="23"/>
  <c r="J27" i="23"/>
  <c r="R27" i="23"/>
  <c r="Z27" i="23"/>
  <c r="J28" i="23"/>
  <c r="R28" i="23"/>
  <c r="Z28" i="23"/>
  <c r="J29" i="23"/>
  <c r="R29" i="23"/>
  <c r="Z29" i="23"/>
  <c r="J30" i="23"/>
  <c r="R30" i="23"/>
  <c r="Z30" i="23"/>
  <c r="J31" i="23"/>
  <c r="R31" i="23"/>
  <c r="Z31" i="23"/>
  <c r="J32" i="23"/>
  <c r="R32" i="23"/>
  <c r="Z32" i="23"/>
  <c r="J33" i="23"/>
  <c r="R33" i="23"/>
  <c r="Z33" i="23"/>
  <c r="F34" i="23"/>
  <c r="J34" i="23"/>
  <c r="N34" i="23"/>
  <c r="R34" i="23"/>
  <c r="V34" i="23"/>
  <c r="Z34" i="23"/>
  <c r="F35" i="23"/>
  <c r="J35" i="23"/>
  <c r="N35" i="23"/>
  <c r="R35" i="23"/>
  <c r="V35" i="23"/>
  <c r="Z35" i="23"/>
  <c r="J37" i="23"/>
  <c r="R37" i="23"/>
  <c r="Z37" i="23"/>
  <c r="J38" i="23"/>
  <c r="R38" i="23"/>
  <c r="Z38" i="23"/>
  <c r="J39" i="23"/>
  <c r="R39" i="23"/>
  <c r="Z39" i="23"/>
  <c r="J40" i="23"/>
  <c r="R40" i="23"/>
  <c r="Z40" i="23"/>
  <c r="J41" i="23"/>
  <c r="R41" i="23"/>
  <c r="Z41" i="23"/>
  <c r="J42" i="23"/>
  <c r="R42" i="23"/>
  <c r="Z42" i="23"/>
  <c r="J43" i="23"/>
  <c r="R43" i="23"/>
  <c r="Z43" i="23"/>
  <c r="J44" i="23"/>
  <c r="R44" i="23"/>
  <c r="Z44" i="23"/>
  <c r="J45" i="23"/>
  <c r="R45" i="23"/>
  <c r="Z45" i="23"/>
  <c r="J46" i="23"/>
  <c r="R46" i="23"/>
  <c r="Z46" i="23"/>
  <c r="J47" i="23"/>
  <c r="R47" i="23"/>
  <c r="Z47" i="23"/>
  <c r="J48" i="23"/>
  <c r="R48" i="23"/>
  <c r="Z48" i="23"/>
  <c r="J49" i="23"/>
  <c r="R49" i="23"/>
  <c r="Z49" i="23"/>
  <c r="J50" i="23"/>
  <c r="R50" i="23"/>
  <c r="Z50" i="23"/>
  <c r="J51" i="23"/>
  <c r="R51" i="23"/>
  <c r="Z51" i="23"/>
  <c r="J52" i="23"/>
  <c r="R52" i="23"/>
  <c r="Z52" i="23"/>
  <c r="J53" i="23"/>
  <c r="R53" i="23"/>
  <c r="Z53" i="23"/>
  <c r="J54" i="23"/>
  <c r="R54" i="23"/>
  <c r="P56" i="23"/>
  <c r="P57" i="23"/>
  <c r="P58" i="23"/>
  <c r="P59" i="23"/>
  <c r="P60" i="23"/>
  <c r="F164" i="23"/>
  <c r="F163" i="23"/>
  <c r="F162" i="23"/>
  <c r="F158" i="23"/>
  <c r="F157" i="23"/>
  <c r="F156" i="23"/>
  <c r="F154" i="23"/>
  <c r="F152" i="23"/>
  <c r="F151" i="23"/>
  <c r="F150" i="23"/>
  <c r="F149" i="23"/>
  <c r="F148" i="23"/>
  <c r="F147" i="23"/>
  <c r="F146" i="23"/>
  <c r="F144" i="23"/>
  <c r="F143" i="23"/>
  <c r="F140" i="23"/>
  <c r="F138" i="23"/>
  <c r="F137" i="23"/>
  <c r="F136" i="23"/>
  <c r="F135" i="23"/>
  <c r="F134" i="23"/>
  <c r="F133" i="23"/>
  <c r="F132" i="23"/>
  <c r="F131" i="23"/>
  <c r="F130" i="23"/>
  <c r="F129" i="23"/>
  <c r="F128" i="23"/>
  <c r="F127" i="23"/>
  <c r="F126" i="23"/>
  <c r="F123" i="23"/>
  <c r="F121" i="23"/>
  <c r="F120" i="23"/>
  <c r="F119" i="23"/>
  <c r="F118" i="23"/>
  <c r="F117" i="23"/>
  <c r="F116" i="23"/>
  <c r="F115" i="23"/>
  <c r="F114" i="23"/>
  <c r="F113" i="23"/>
  <c r="F112" i="23"/>
  <c r="F111" i="23"/>
  <c r="F110" i="23"/>
  <c r="F109" i="23"/>
  <c r="F108" i="23"/>
  <c r="F107" i="23"/>
  <c r="F160" i="23"/>
  <c r="F159" i="23"/>
  <c r="F155" i="23"/>
  <c r="F153" i="23"/>
  <c r="F139" i="23"/>
  <c r="F125" i="23"/>
  <c r="F124" i="23"/>
  <c r="F122" i="23"/>
  <c r="F99" i="23"/>
  <c r="F98" i="23"/>
  <c r="F96" i="23"/>
  <c r="F78" i="23"/>
  <c r="F77" i="23"/>
  <c r="F75" i="23"/>
  <c r="F106" i="23"/>
  <c r="F105" i="23"/>
  <c r="F104" i="23"/>
  <c r="F103" i="23"/>
  <c r="F102" i="23"/>
  <c r="F101" i="23"/>
  <c r="F100" i="23"/>
  <c r="F97" i="23"/>
  <c r="F95" i="23"/>
  <c r="F94" i="23"/>
  <c r="F93" i="23"/>
  <c r="F92" i="23"/>
  <c r="F91" i="23"/>
  <c r="F90" i="23"/>
  <c r="F89" i="23"/>
  <c r="F88" i="23"/>
  <c r="F87" i="23"/>
  <c r="F86" i="23"/>
  <c r="F85" i="23"/>
  <c r="F84" i="23"/>
  <c r="F83" i="23"/>
  <c r="F82" i="23"/>
  <c r="F81" i="23"/>
  <c r="F80" i="23"/>
  <c r="F79" i="23"/>
  <c r="F76" i="23"/>
  <c r="F74" i="23"/>
  <c r="F73" i="23"/>
  <c r="F72" i="23"/>
  <c r="F71" i="23"/>
  <c r="F70" i="23"/>
  <c r="F69" i="23"/>
  <c r="F68" i="23"/>
  <c r="F67" i="23"/>
  <c r="F66" i="23"/>
  <c r="F65" i="23"/>
  <c r="F64" i="23"/>
  <c r="F63" i="23"/>
  <c r="F62" i="23"/>
  <c r="F61" i="23"/>
  <c r="F60" i="23"/>
  <c r="F59" i="23"/>
  <c r="F58" i="23"/>
  <c r="F57" i="23"/>
  <c r="F56" i="23"/>
  <c r="J155" i="23"/>
  <c r="J153" i="23"/>
  <c r="J124" i="23"/>
  <c r="J122" i="23"/>
  <c r="J164" i="23"/>
  <c r="J163" i="23"/>
  <c r="J162" i="23"/>
  <c r="J160" i="23"/>
  <c r="J159" i="23"/>
  <c r="J158" i="23"/>
  <c r="J157" i="23"/>
  <c r="J156" i="23"/>
  <c r="J154" i="23"/>
  <c r="J152" i="23"/>
  <c r="J151" i="23"/>
  <c r="J150" i="23"/>
  <c r="J149" i="23"/>
  <c r="J148" i="23"/>
  <c r="J147" i="23"/>
  <c r="J146" i="23"/>
  <c r="J144" i="23"/>
  <c r="J143" i="23"/>
  <c r="J140" i="23"/>
  <c r="J139" i="23"/>
  <c r="J138" i="23"/>
  <c r="J137" i="23"/>
  <c r="J136" i="23"/>
  <c r="J135" i="23"/>
  <c r="J134" i="23"/>
  <c r="J133" i="23"/>
  <c r="J132" i="23"/>
  <c r="J131" i="23"/>
  <c r="J130" i="23"/>
  <c r="J129" i="23"/>
  <c r="J128" i="23"/>
  <c r="J127" i="23"/>
  <c r="J126" i="23"/>
  <c r="J125" i="23"/>
  <c r="J123" i="23"/>
  <c r="J121" i="23"/>
  <c r="J120" i="23"/>
  <c r="J119" i="23"/>
  <c r="J118" i="23"/>
  <c r="J117" i="23"/>
  <c r="J116" i="23"/>
  <c r="J115" i="23"/>
  <c r="J114" i="23"/>
  <c r="J113" i="23"/>
  <c r="J112" i="23"/>
  <c r="J111" i="23"/>
  <c r="J110" i="23"/>
  <c r="J109" i="23"/>
  <c r="J108" i="23"/>
  <c r="J107" i="23"/>
  <c r="J106" i="23"/>
  <c r="J105" i="23"/>
  <c r="J104" i="23"/>
  <c r="J103" i="23"/>
  <c r="J102" i="23"/>
  <c r="J101" i="23"/>
  <c r="J100" i="23"/>
  <c r="J99" i="23"/>
  <c r="J97" i="23"/>
  <c r="J95" i="23"/>
  <c r="J94" i="23"/>
  <c r="J93" i="23"/>
  <c r="J92" i="23"/>
  <c r="J91" i="23"/>
  <c r="J90" i="23"/>
  <c r="J89" i="23"/>
  <c r="J88" i="23"/>
  <c r="J87" i="23"/>
  <c r="J86" i="23"/>
  <c r="J85" i="23"/>
  <c r="J84" i="23"/>
  <c r="J83" i="23"/>
  <c r="J82" i="23"/>
  <c r="J81" i="23"/>
  <c r="J80" i="23"/>
  <c r="J79" i="23"/>
  <c r="J78" i="23"/>
  <c r="J76" i="23"/>
  <c r="J74" i="23"/>
  <c r="J73" i="23"/>
  <c r="J72" i="23"/>
  <c r="J71" i="23"/>
  <c r="J70" i="23"/>
  <c r="J69" i="23"/>
  <c r="J68" i="23"/>
  <c r="J67" i="23"/>
  <c r="J66" i="23"/>
  <c r="J65" i="23"/>
  <c r="J64" i="23"/>
  <c r="J63" i="23"/>
  <c r="J62" i="23"/>
  <c r="J61" i="23"/>
  <c r="J60" i="23"/>
  <c r="J59" i="23"/>
  <c r="J58" i="23"/>
  <c r="J57" i="23"/>
  <c r="J56" i="23"/>
  <c r="J98" i="23"/>
  <c r="J96" i="23"/>
  <c r="J77" i="23"/>
  <c r="J75" i="23"/>
  <c r="N164" i="23"/>
  <c r="N163" i="23"/>
  <c r="N162" i="23"/>
  <c r="N158" i="23"/>
  <c r="N157" i="23"/>
  <c r="N156" i="23"/>
  <c r="N154" i="23"/>
  <c r="N152" i="23"/>
  <c r="N151" i="23"/>
  <c r="N150" i="23"/>
  <c r="N149" i="23"/>
  <c r="N148" i="23"/>
  <c r="N147" i="23"/>
  <c r="N146" i="23"/>
  <c r="N144" i="23"/>
  <c r="N143" i="23"/>
  <c r="N140" i="23"/>
  <c r="N138" i="23"/>
  <c r="N137" i="23"/>
  <c r="N136" i="23"/>
  <c r="N135" i="23"/>
  <c r="N134" i="23"/>
  <c r="N133" i="23"/>
  <c r="N132" i="23"/>
  <c r="N131" i="23"/>
  <c r="N130" i="23"/>
  <c r="N129" i="23"/>
  <c r="N128" i="23"/>
  <c r="N127" i="23"/>
  <c r="N126" i="23"/>
  <c r="N123" i="23"/>
  <c r="N121" i="23"/>
  <c r="N120" i="23"/>
  <c r="N119" i="23"/>
  <c r="N118" i="23"/>
  <c r="N117" i="23"/>
  <c r="N116" i="23"/>
  <c r="N115" i="23"/>
  <c r="N114" i="23"/>
  <c r="N113" i="23"/>
  <c r="N112" i="23"/>
  <c r="N111" i="23"/>
  <c r="N110" i="23"/>
  <c r="N109" i="23"/>
  <c r="N108" i="23"/>
  <c r="N107" i="23"/>
  <c r="N160" i="23"/>
  <c r="N159" i="23"/>
  <c r="N155" i="23"/>
  <c r="N153" i="23"/>
  <c r="N139" i="23"/>
  <c r="N125" i="23"/>
  <c r="N124" i="23"/>
  <c r="N122" i="23"/>
  <c r="N99" i="23"/>
  <c r="N98" i="23"/>
  <c r="N96" i="23"/>
  <c r="N78" i="23"/>
  <c r="N77" i="23"/>
  <c r="N75" i="23"/>
  <c r="N106" i="23"/>
  <c r="N105" i="23"/>
  <c r="N104" i="23"/>
  <c r="N103" i="23"/>
  <c r="N102" i="23"/>
  <c r="N101" i="23"/>
  <c r="N100" i="23"/>
  <c r="N97" i="23"/>
  <c r="N95" i="23"/>
  <c r="N94" i="23"/>
  <c r="N93" i="23"/>
  <c r="N92" i="23"/>
  <c r="N91" i="23"/>
  <c r="N90" i="23"/>
  <c r="N89" i="23"/>
  <c r="N88" i="23"/>
  <c r="N87" i="23"/>
  <c r="N86" i="23"/>
  <c r="N85" i="23"/>
  <c r="N84" i="23"/>
  <c r="N83" i="23"/>
  <c r="N82" i="23"/>
  <c r="N81" i="23"/>
  <c r="N80" i="23"/>
  <c r="N79" i="23"/>
  <c r="N76" i="23"/>
  <c r="N74" i="23"/>
  <c r="N73" i="23"/>
  <c r="N72" i="23"/>
  <c r="N71" i="23"/>
  <c r="N70" i="23"/>
  <c r="N69" i="23"/>
  <c r="N68" i="23"/>
  <c r="N67" i="23"/>
  <c r="N66" i="23"/>
  <c r="N65" i="23"/>
  <c r="N64" i="23"/>
  <c r="N63" i="23"/>
  <c r="N62" i="23"/>
  <c r="N61" i="23"/>
  <c r="N60" i="23"/>
  <c r="N59" i="23"/>
  <c r="N58" i="23"/>
  <c r="N57" i="23"/>
  <c r="N56" i="23"/>
  <c r="R155" i="23"/>
  <c r="R153" i="23"/>
  <c r="R124" i="23"/>
  <c r="R122" i="23"/>
  <c r="R164" i="23"/>
  <c r="R163" i="23"/>
  <c r="R162" i="23"/>
  <c r="R160" i="23"/>
  <c r="R159" i="23"/>
  <c r="R158" i="23"/>
  <c r="R157" i="23"/>
  <c r="R156" i="23"/>
  <c r="R154" i="23"/>
  <c r="R152" i="23"/>
  <c r="R151" i="23"/>
  <c r="R150" i="23"/>
  <c r="R149" i="23"/>
  <c r="R148" i="23"/>
  <c r="R147" i="23"/>
  <c r="R146" i="23"/>
  <c r="R144" i="23"/>
  <c r="R143" i="23"/>
  <c r="R140" i="23"/>
  <c r="R139" i="23"/>
  <c r="R138" i="23"/>
  <c r="R137" i="23"/>
  <c r="R136" i="23"/>
  <c r="R135" i="23"/>
  <c r="R134" i="23"/>
  <c r="R133" i="23"/>
  <c r="R132" i="23"/>
  <c r="R131" i="23"/>
  <c r="R130" i="23"/>
  <c r="R129" i="23"/>
  <c r="R128" i="23"/>
  <c r="R127" i="23"/>
  <c r="R126" i="23"/>
  <c r="R125" i="23"/>
  <c r="R123" i="23"/>
  <c r="R121" i="23"/>
  <c r="R120" i="23"/>
  <c r="R119" i="23"/>
  <c r="R118" i="23"/>
  <c r="R117" i="23"/>
  <c r="R116" i="23"/>
  <c r="R115" i="23"/>
  <c r="R114" i="23"/>
  <c r="R113" i="23"/>
  <c r="R112" i="23"/>
  <c r="R111" i="23"/>
  <c r="R110" i="23"/>
  <c r="R109" i="23"/>
  <c r="R108" i="23"/>
  <c r="R107" i="23"/>
  <c r="R106" i="23"/>
  <c r="R105" i="23"/>
  <c r="R104" i="23"/>
  <c r="R103" i="23"/>
  <c r="R102" i="23"/>
  <c r="R101" i="23"/>
  <c r="R100" i="23"/>
  <c r="R99" i="23"/>
  <c r="R97" i="23"/>
  <c r="R95" i="23"/>
  <c r="R94" i="23"/>
  <c r="R93" i="23"/>
  <c r="R92" i="23"/>
  <c r="R91" i="23"/>
  <c r="R90" i="23"/>
  <c r="R89" i="23"/>
  <c r="R88" i="23"/>
  <c r="R87" i="23"/>
  <c r="R86" i="23"/>
  <c r="R85" i="23"/>
  <c r="R84" i="23"/>
  <c r="R83" i="23"/>
  <c r="R82" i="23"/>
  <c r="R81" i="23"/>
  <c r="R80" i="23"/>
  <c r="R79" i="23"/>
  <c r="R78" i="23"/>
  <c r="R76" i="23"/>
  <c r="R74" i="23"/>
  <c r="R73" i="23"/>
  <c r="R72" i="23"/>
  <c r="R71" i="23"/>
  <c r="R70" i="23"/>
  <c r="R69" i="23"/>
  <c r="R68" i="23"/>
  <c r="R67" i="23"/>
  <c r="R66" i="23"/>
  <c r="R65" i="23"/>
  <c r="R64" i="23"/>
  <c r="R63" i="23"/>
  <c r="R62" i="23"/>
  <c r="R61" i="23"/>
  <c r="R60" i="23"/>
  <c r="R59" i="23"/>
  <c r="R58" i="23"/>
  <c r="R57" i="23"/>
  <c r="R56" i="23"/>
  <c r="R98" i="23"/>
  <c r="R96" i="23"/>
  <c r="R77" i="23"/>
  <c r="R75" i="23"/>
  <c r="V164" i="23"/>
  <c r="V163" i="23"/>
  <c r="V162" i="23"/>
  <c r="V158" i="23"/>
  <c r="V157" i="23"/>
  <c r="V156" i="23"/>
  <c r="V154" i="23"/>
  <c r="V152" i="23"/>
  <c r="V151" i="23"/>
  <c r="V150" i="23"/>
  <c r="V149" i="23"/>
  <c r="V148" i="23"/>
  <c r="V147" i="23"/>
  <c r="V146" i="23"/>
  <c r="V144" i="23"/>
  <c r="V143" i="23"/>
  <c r="V140" i="23"/>
  <c r="V138" i="23"/>
  <c r="V137" i="23"/>
  <c r="V136" i="23"/>
  <c r="V135" i="23"/>
  <c r="V134" i="23"/>
  <c r="V133" i="23"/>
  <c r="V132" i="23"/>
  <c r="V131" i="23"/>
  <c r="V130" i="23"/>
  <c r="V129" i="23"/>
  <c r="V128" i="23"/>
  <c r="V127" i="23"/>
  <c r="V126" i="23"/>
  <c r="V123" i="23"/>
  <c r="V121" i="23"/>
  <c r="V120" i="23"/>
  <c r="V119" i="23"/>
  <c r="V118" i="23"/>
  <c r="V117" i="23"/>
  <c r="V116" i="23"/>
  <c r="V115" i="23"/>
  <c r="V114" i="23"/>
  <c r="V113" i="23"/>
  <c r="V112" i="23"/>
  <c r="V111" i="23"/>
  <c r="V110" i="23"/>
  <c r="V109" i="23"/>
  <c r="V108" i="23"/>
  <c r="V107" i="23"/>
  <c r="V160" i="23"/>
  <c r="V159" i="23"/>
  <c r="V155" i="23"/>
  <c r="V153" i="23"/>
  <c r="V139" i="23"/>
  <c r="V125" i="23"/>
  <c r="V124" i="23"/>
  <c r="V122" i="23"/>
  <c r="V99" i="23"/>
  <c r="V98" i="23"/>
  <c r="V96" i="23"/>
  <c r="V78" i="23"/>
  <c r="V77" i="23"/>
  <c r="V75" i="23"/>
  <c r="V106" i="23"/>
  <c r="V105" i="23"/>
  <c r="V104" i="23"/>
  <c r="V103" i="23"/>
  <c r="V102" i="23"/>
  <c r="V101" i="23"/>
  <c r="V100" i="23"/>
  <c r="V97" i="23"/>
  <c r="V95" i="23"/>
  <c r="V94" i="23"/>
  <c r="V93" i="23"/>
  <c r="V92" i="23"/>
  <c r="V91" i="23"/>
  <c r="V90" i="23"/>
  <c r="V89" i="23"/>
  <c r="V88" i="23"/>
  <c r="V87" i="23"/>
  <c r="V86" i="23"/>
  <c r="V85" i="23"/>
  <c r="V84" i="23"/>
  <c r="V83" i="23"/>
  <c r="V82" i="23"/>
  <c r="V81" i="23"/>
  <c r="V80" i="23"/>
  <c r="V79" i="23"/>
  <c r="V76" i="23"/>
  <c r="V74" i="23"/>
  <c r="V73" i="23"/>
  <c r="V72" i="23"/>
  <c r="V71" i="23"/>
  <c r="V70" i="23"/>
  <c r="V69" i="23"/>
  <c r="V68" i="23"/>
  <c r="V67" i="23"/>
  <c r="V66" i="23"/>
  <c r="V65" i="23"/>
  <c r="V64" i="23"/>
  <c r="V63" i="23"/>
  <c r="V62" i="23"/>
  <c r="V61" i="23"/>
  <c r="V60" i="23"/>
  <c r="V59" i="23"/>
  <c r="V58" i="23"/>
  <c r="V57" i="23"/>
  <c r="V56" i="23"/>
  <c r="V55" i="23"/>
  <c r="Z155" i="23"/>
  <c r="Z153" i="23"/>
  <c r="Z124" i="23"/>
  <c r="Z122" i="23"/>
  <c r="Z164" i="23"/>
  <c r="Z163" i="23"/>
  <c r="Z162" i="23"/>
  <c r="Z160" i="23"/>
  <c r="Z159" i="23"/>
  <c r="Z158" i="23"/>
  <c r="Z157" i="23"/>
  <c r="Z156" i="23"/>
  <c r="Z154" i="23"/>
  <c r="Z152" i="23"/>
  <c r="Z151" i="23"/>
  <c r="Z150" i="23"/>
  <c r="Z149" i="23"/>
  <c r="Z148" i="23"/>
  <c r="Z147" i="23"/>
  <c r="Z146" i="23"/>
  <c r="Z144" i="23"/>
  <c r="Z143" i="23"/>
  <c r="Z140" i="23"/>
  <c r="Z139" i="23"/>
  <c r="Z138" i="23"/>
  <c r="Z137" i="23"/>
  <c r="Z136" i="23"/>
  <c r="Z135" i="23"/>
  <c r="Z134" i="23"/>
  <c r="Z133" i="23"/>
  <c r="Z132" i="23"/>
  <c r="Z131" i="23"/>
  <c r="Z130" i="23"/>
  <c r="Z129" i="23"/>
  <c r="Z128" i="23"/>
  <c r="Z127" i="23"/>
  <c r="Z126" i="23"/>
  <c r="Z125" i="23"/>
  <c r="Z123" i="23"/>
  <c r="Z121" i="23"/>
  <c r="Z120" i="23"/>
  <c r="Z119" i="23"/>
  <c r="Z118" i="23"/>
  <c r="Z117" i="23"/>
  <c r="Z116" i="23"/>
  <c r="Z115" i="23"/>
  <c r="Z114" i="23"/>
  <c r="Z113" i="23"/>
  <c r="Z112" i="23"/>
  <c r="Z111" i="23"/>
  <c r="Z110" i="23"/>
  <c r="Z109" i="23"/>
  <c r="Z108" i="23"/>
  <c r="Z107" i="23"/>
  <c r="Z106" i="23"/>
  <c r="Z105" i="23"/>
  <c r="Z104" i="23"/>
  <c r="Z103" i="23"/>
  <c r="Z102" i="23"/>
  <c r="Z101" i="23"/>
  <c r="Z100" i="23"/>
  <c r="Z99" i="23"/>
  <c r="Z97" i="23"/>
  <c r="Z95" i="23"/>
  <c r="Z94" i="23"/>
  <c r="Z93" i="23"/>
  <c r="Z92" i="23"/>
  <c r="Z91" i="23"/>
  <c r="Z90" i="23"/>
  <c r="Z89" i="23"/>
  <c r="Z88" i="23"/>
  <c r="Z87" i="23"/>
  <c r="Z86" i="23"/>
  <c r="Z85" i="23"/>
  <c r="Z84" i="23"/>
  <c r="Z83" i="23"/>
  <c r="Z82" i="23"/>
  <c r="Z81" i="23"/>
  <c r="Z80" i="23"/>
  <c r="Z79" i="23"/>
  <c r="Z78" i="23"/>
  <c r="Z76" i="23"/>
  <c r="Z74" i="23"/>
  <c r="Z73" i="23"/>
  <c r="Z72" i="23"/>
  <c r="Z71" i="23"/>
  <c r="Z70" i="23"/>
  <c r="Z69" i="23"/>
  <c r="Z68" i="23"/>
  <c r="Z67" i="23"/>
  <c r="Z66" i="23"/>
  <c r="Z65" i="23"/>
  <c r="Z64" i="23"/>
  <c r="Z63" i="23"/>
  <c r="Z62" i="23"/>
  <c r="Z61" i="23"/>
  <c r="Z60" i="23"/>
  <c r="Z59" i="23"/>
  <c r="Z58" i="23"/>
  <c r="Z57" i="23"/>
  <c r="Z56" i="23"/>
  <c r="Z55" i="23"/>
  <c r="Z98" i="23"/>
  <c r="Z96" i="23"/>
  <c r="Z77" i="23"/>
  <c r="Z75" i="23"/>
  <c r="AC3" i="23"/>
  <c r="H11" i="23"/>
  <c r="P11" i="23"/>
  <c r="X11" i="23"/>
  <c r="E14" i="23"/>
  <c r="E36" i="23" s="1"/>
  <c r="I14" i="23"/>
  <c r="I36" i="23" s="1"/>
  <c r="M14" i="23"/>
  <c r="M36" i="23" s="1"/>
  <c r="Q14" i="23"/>
  <c r="Q36" i="23" s="1"/>
  <c r="U14" i="23"/>
  <c r="U36" i="23" s="1"/>
  <c r="Y14" i="23"/>
  <c r="Y36" i="23" s="1"/>
  <c r="H15" i="23"/>
  <c r="P15" i="23"/>
  <c r="X15" i="23"/>
  <c r="H16" i="23"/>
  <c r="P16" i="23"/>
  <c r="X16" i="23"/>
  <c r="H17" i="23"/>
  <c r="P17" i="23"/>
  <c r="X17" i="23"/>
  <c r="H18" i="23"/>
  <c r="P18" i="23"/>
  <c r="X18" i="23"/>
  <c r="H19" i="23"/>
  <c r="P19" i="23"/>
  <c r="X19" i="23"/>
  <c r="H21" i="23"/>
  <c r="P21" i="23"/>
  <c r="X21" i="23"/>
  <c r="H22" i="23"/>
  <c r="P22" i="23"/>
  <c r="X22" i="23"/>
  <c r="H23" i="23"/>
  <c r="P23" i="23"/>
  <c r="X23" i="23"/>
  <c r="H24" i="23"/>
  <c r="P24" i="23"/>
  <c r="X24" i="23"/>
  <c r="H25" i="23"/>
  <c r="P25" i="23"/>
  <c r="X25" i="23"/>
  <c r="H26" i="23"/>
  <c r="P26" i="23"/>
  <c r="X26" i="23"/>
  <c r="H27" i="23"/>
  <c r="P27" i="23"/>
  <c r="X27" i="23"/>
  <c r="H28" i="23"/>
  <c r="P28" i="23"/>
  <c r="X28" i="23"/>
  <c r="H29" i="23"/>
  <c r="P29" i="23"/>
  <c r="X29" i="23"/>
  <c r="H30" i="23"/>
  <c r="P30" i="23"/>
  <c r="X30" i="23"/>
  <c r="H31" i="23"/>
  <c r="P31" i="23"/>
  <c r="X31" i="23"/>
  <c r="H32" i="23"/>
  <c r="P32" i="23"/>
  <c r="X32" i="23"/>
  <c r="H33" i="23"/>
  <c r="P33" i="23"/>
  <c r="X33" i="23"/>
  <c r="H37" i="23"/>
  <c r="P37" i="23"/>
  <c r="X37" i="23"/>
  <c r="H38" i="23"/>
  <c r="P38" i="23"/>
  <c r="X38" i="23"/>
  <c r="H39" i="23"/>
  <c r="P39" i="23"/>
  <c r="X39" i="23"/>
  <c r="H41" i="23"/>
  <c r="P41" i="23"/>
  <c r="X41" i="23"/>
  <c r="H42" i="23"/>
  <c r="P42" i="23"/>
  <c r="X42" i="23"/>
  <c r="H43" i="23"/>
  <c r="P43" i="23"/>
  <c r="X43" i="23"/>
  <c r="H44" i="23"/>
  <c r="P44" i="23"/>
  <c r="X44" i="23"/>
  <c r="H45" i="23"/>
  <c r="P45" i="23"/>
  <c r="X45" i="23"/>
  <c r="H46" i="23"/>
  <c r="P46" i="23"/>
  <c r="X46" i="23"/>
  <c r="H47" i="23"/>
  <c r="P47" i="23"/>
  <c r="X47" i="23"/>
  <c r="H48" i="23"/>
  <c r="P48" i="23"/>
  <c r="X48" i="23"/>
  <c r="H49" i="23"/>
  <c r="P49" i="23"/>
  <c r="X49" i="23"/>
  <c r="H50" i="23"/>
  <c r="P50" i="23"/>
  <c r="X50" i="23"/>
  <c r="H51" i="23"/>
  <c r="P51" i="23"/>
  <c r="X51" i="23"/>
  <c r="H52" i="23"/>
  <c r="P52" i="23"/>
  <c r="X52" i="23"/>
  <c r="H53" i="23"/>
  <c r="P53" i="23"/>
  <c r="X53" i="23"/>
  <c r="H54" i="23"/>
  <c r="P54" i="23"/>
  <c r="X54" i="23"/>
  <c r="H55" i="23"/>
  <c r="P55" i="23"/>
  <c r="L56" i="23"/>
  <c r="L57" i="23"/>
  <c r="L58" i="23"/>
  <c r="L59" i="23"/>
  <c r="L60" i="23"/>
  <c r="T61" i="23"/>
  <c r="T62" i="23"/>
  <c r="T63" i="23"/>
  <c r="T64" i="23"/>
  <c r="T65" i="23"/>
  <c r="T66" i="23"/>
  <c r="AB3" i="23"/>
  <c r="AB4" i="23"/>
  <c r="AB5" i="23"/>
  <c r="AB6" i="23"/>
  <c r="AB7" i="23"/>
  <c r="AB8" i="23"/>
  <c r="AB9" i="23"/>
  <c r="D10" i="23"/>
  <c r="H10" i="23"/>
  <c r="L10" i="23"/>
  <c r="P10" i="23"/>
  <c r="T10" i="23"/>
  <c r="X10" i="23"/>
  <c r="F11" i="23"/>
  <c r="N11" i="23"/>
  <c r="V11" i="23"/>
  <c r="D13" i="23"/>
  <c r="H13" i="23"/>
  <c r="L13" i="23"/>
  <c r="P13" i="23"/>
  <c r="T13" i="23"/>
  <c r="X13" i="23"/>
  <c r="F15" i="23"/>
  <c r="N15" i="23"/>
  <c r="V15" i="23"/>
  <c r="F16" i="23"/>
  <c r="N16" i="23"/>
  <c r="V16" i="23"/>
  <c r="F17" i="23"/>
  <c r="N17" i="23"/>
  <c r="V17" i="23"/>
  <c r="F18" i="23"/>
  <c r="N18" i="23"/>
  <c r="V18" i="23"/>
  <c r="F19" i="23"/>
  <c r="N19" i="23"/>
  <c r="V19" i="23"/>
  <c r="D20" i="23"/>
  <c r="H20" i="23"/>
  <c r="L20" i="23"/>
  <c r="P20" i="23"/>
  <c r="T20" i="23"/>
  <c r="X20" i="23"/>
  <c r="F21" i="23"/>
  <c r="N21" i="23"/>
  <c r="V21" i="23"/>
  <c r="F22" i="23"/>
  <c r="N22" i="23"/>
  <c r="V22" i="23"/>
  <c r="F23" i="23"/>
  <c r="N23" i="23"/>
  <c r="V23" i="23"/>
  <c r="F24" i="23"/>
  <c r="N24" i="23"/>
  <c r="V24" i="23"/>
  <c r="F25" i="23"/>
  <c r="N25" i="23"/>
  <c r="V25" i="23"/>
  <c r="F26" i="23"/>
  <c r="N26" i="23"/>
  <c r="V26" i="23"/>
  <c r="F27" i="23"/>
  <c r="N27" i="23"/>
  <c r="V27" i="23"/>
  <c r="F28" i="23"/>
  <c r="N28" i="23"/>
  <c r="V28" i="23"/>
  <c r="F29" i="23"/>
  <c r="N29" i="23"/>
  <c r="V29" i="23"/>
  <c r="F30" i="23"/>
  <c r="N30" i="23"/>
  <c r="V30" i="23"/>
  <c r="F31" i="23"/>
  <c r="N31" i="23"/>
  <c r="V31" i="23"/>
  <c r="F32" i="23"/>
  <c r="N32" i="23"/>
  <c r="V32" i="23"/>
  <c r="F33" i="23"/>
  <c r="N33" i="23"/>
  <c r="V33" i="23"/>
  <c r="D34" i="23"/>
  <c r="H34" i="23"/>
  <c r="L34" i="23"/>
  <c r="P34" i="23"/>
  <c r="T34" i="23"/>
  <c r="X34" i="23"/>
  <c r="D35" i="23"/>
  <c r="H35" i="23"/>
  <c r="L35" i="23"/>
  <c r="P35" i="23"/>
  <c r="T35" i="23"/>
  <c r="X35" i="23"/>
  <c r="F37" i="23"/>
  <c r="N37" i="23"/>
  <c r="V37" i="23"/>
  <c r="F38" i="23"/>
  <c r="N38" i="23"/>
  <c r="V38" i="23"/>
  <c r="F39" i="23"/>
  <c r="N39" i="23"/>
  <c r="V39" i="23"/>
  <c r="H40" i="23"/>
  <c r="L40" i="23"/>
  <c r="X40" i="23"/>
  <c r="F41" i="23"/>
  <c r="N41" i="23"/>
  <c r="V41" i="23"/>
  <c r="F42" i="23"/>
  <c r="N42" i="23"/>
  <c r="V42" i="23"/>
  <c r="F43" i="23"/>
  <c r="N43" i="23"/>
  <c r="V43" i="23"/>
  <c r="F44" i="23"/>
  <c r="N44" i="23"/>
  <c r="V44" i="23"/>
  <c r="F45" i="23"/>
  <c r="N45" i="23"/>
  <c r="V45" i="23"/>
  <c r="F46" i="23"/>
  <c r="N46" i="23"/>
  <c r="V46" i="23"/>
  <c r="F47" i="23"/>
  <c r="N47" i="23"/>
  <c r="V47" i="23"/>
  <c r="F48" i="23"/>
  <c r="N48" i="23"/>
  <c r="V48" i="23"/>
  <c r="F49" i="23"/>
  <c r="N49" i="23"/>
  <c r="V49" i="23"/>
  <c r="F50" i="23"/>
  <c r="N50" i="23"/>
  <c r="V50" i="23"/>
  <c r="F51" i="23"/>
  <c r="N51" i="23"/>
  <c r="V51" i="23"/>
  <c r="F52" i="23"/>
  <c r="N52" i="23"/>
  <c r="V52" i="23"/>
  <c r="F53" i="23"/>
  <c r="N53" i="23"/>
  <c r="V53" i="23"/>
  <c r="F54" i="23"/>
  <c r="N54" i="23"/>
  <c r="V54" i="23"/>
  <c r="F55" i="23"/>
  <c r="N55" i="23"/>
  <c r="X55" i="23"/>
  <c r="H56" i="23"/>
  <c r="X56" i="23"/>
  <c r="H57" i="23"/>
  <c r="X57" i="23"/>
  <c r="H58" i="23"/>
  <c r="X58" i="23"/>
  <c r="H59" i="23"/>
  <c r="X59" i="23"/>
  <c r="L61" i="23"/>
  <c r="L62" i="23"/>
  <c r="L63" i="23"/>
  <c r="L64" i="23"/>
  <c r="L65" i="23"/>
  <c r="D164" i="23"/>
  <c r="D163" i="23"/>
  <c r="D162" i="23"/>
  <c r="D158" i="23"/>
  <c r="D157" i="23"/>
  <c r="D156" i="23"/>
  <c r="D154" i="23"/>
  <c r="D152" i="23"/>
  <c r="D151" i="23"/>
  <c r="D150" i="23"/>
  <c r="D149" i="23"/>
  <c r="D148" i="23"/>
  <c r="D147" i="23"/>
  <c r="D146" i="23"/>
  <c r="D144" i="23"/>
  <c r="D143" i="23"/>
  <c r="D140" i="23"/>
  <c r="D160" i="23"/>
  <c r="D159" i="23"/>
  <c r="D139" i="23"/>
  <c r="D125" i="23"/>
  <c r="D155" i="23"/>
  <c r="D153" i="23"/>
  <c r="D124" i="23"/>
  <c r="D138" i="23"/>
  <c r="D137" i="23"/>
  <c r="D136" i="23"/>
  <c r="D135" i="23"/>
  <c r="D134" i="23"/>
  <c r="D133" i="23"/>
  <c r="D132" i="23"/>
  <c r="D131" i="23"/>
  <c r="D130" i="23"/>
  <c r="D129" i="23"/>
  <c r="D128" i="23"/>
  <c r="D127" i="23"/>
  <c r="D126" i="23"/>
  <c r="D123" i="23"/>
  <c r="D106" i="23"/>
  <c r="D105" i="23"/>
  <c r="D104" i="23"/>
  <c r="D103" i="23"/>
  <c r="D102" i="23"/>
  <c r="D101" i="23"/>
  <c r="D100" i="23"/>
  <c r="D97" i="23"/>
  <c r="D95" i="23"/>
  <c r="D94" i="23"/>
  <c r="D93" i="23"/>
  <c r="D92" i="23"/>
  <c r="D91" i="23"/>
  <c r="D90" i="23"/>
  <c r="D89" i="23"/>
  <c r="D88" i="23"/>
  <c r="D87" i="23"/>
  <c r="D86" i="23"/>
  <c r="D85" i="23"/>
  <c r="D84" i="23"/>
  <c r="D83" i="23"/>
  <c r="D82" i="23"/>
  <c r="D81" i="23"/>
  <c r="D80" i="23"/>
  <c r="D79" i="23"/>
  <c r="D76" i="23"/>
  <c r="D74" i="23"/>
  <c r="D73" i="23"/>
  <c r="D72" i="23"/>
  <c r="D71" i="23"/>
  <c r="D70" i="23"/>
  <c r="D69" i="23"/>
  <c r="D68" i="23"/>
  <c r="D67" i="23"/>
  <c r="D122" i="23"/>
  <c r="D99" i="23"/>
  <c r="D78" i="23"/>
  <c r="D121" i="23"/>
  <c r="D120" i="23"/>
  <c r="D119" i="23"/>
  <c r="D118" i="23"/>
  <c r="D117" i="23"/>
  <c r="D116" i="23"/>
  <c r="D115" i="23"/>
  <c r="D114" i="23"/>
  <c r="D113" i="23"/>
  <c r="D112" i="23"/>
  <c r="D111" i="23"/>
  <c r="D110" i="23"/>
  <c r="D109" i="23"/>
  <c r="D108" i="23"/>
  <c r="D107" i="23"/>
  <c r="D98" i="23"/>
  <c r="D96" i="23"/>
  <c r="D77" i="23"/>
  <c r="D75" i="23"/>
  <c r="H155" i="23"/>
  <c r="H153" i="23"/>
  <c r="H160" i="23"/>
  <c r="H159" i="23"/>
  <c r="H139" i="23"/>
  <c r="H125" i="23"/>
  <c r="H164" i="23"/>
  <c r="H163" i="23"/>
  <c r="H162" i="23"/>
  <c r="H158" i="23"/>
  <c r="H157" i="23"/>
  <c r="H156" i="23"/>
  <c r="H154" i="23"/>
  <c r="H152" i="23"/>
  <c r="H151" i="23"/>
  <c r="H150" i="23"/>
  <c r="H149" i="23"/>
  <c r="H148" i="23"/>
  <c r="H147" i="23"/>
  <c r="H146" i="23"/>
  <c r="H144" i="23"/>
  <c r="H143" i="23"/>
  <c r="H140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24" i="23"/>
  <c r="H98" i="23"/>
  <c r="H96" i="23"/>
  <c r="H77" i="23"/>
  <c r="H75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3" i="23"/>
  <c r="H99" i="23"/>
  <c r="H78" i="23"/>
  <c r="H122" i="23"/>
  <c r="H106" i="23"/>
  <c r="H105" i="23"/>
  <c r="H104" i="23"/>
  <c r="H103" i="23"/>
  <c r="H102" i="23"/>
  <c r="H101" i="23"/>
  <c r="H100" i="23"/>
  <c r="H97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H82" i="23"/>
  <c r="H81" i="23"/>
  <c r="H80" i="23"/>
  <c r="H79" i="23"/>
  <c r="H76" i="23"/>
  <c r="H74" i="23"/>
  <c r="H73" i="23"/>
  <c r="H72" i="23"/>
  <c r="H71" i="23"/>
  <c r="H70" i="23"/>
  <c r="H69" i="23"/>
  <c r="H68" i="23"/>
  <c r="H67" i="23"/>
  <c r="H66" i="23"/>
  <c r="H65" i="23"/>
  <c r="H64" i="23"/>
  <c r="H63" i="23"/>
  <c r="H62" i="23"/>
  <c r="H61" i="23"/>
  <c r="L164" i="23"/>
  <c r="L163" i="23"/>
  <c r="L162" i="23"/>
  <c r="L158" i="23"/>
  <c r="L157" i="23"/>
  <c r="L156" i="23"/>
  <c r="L154" i="23"/>
  <c r="L152" i="23"/>
  <c r="L151" i="23"/>
  <c r="L150" i="23"/>
  <c r="L149" i="23"/>
  <c r="L148" i="23"/>
  <c r="L147" i="23"/>
  <c r="L146" i="23"/>
  <c r="L144" i="23"/>
  <c r="L143" i="23"/>
  <c r="L140" i="23"/>
  <c r="L160" i="23"/>
  <c r="L159" i="23"/>
  <c r="L139" i="23"/>
  <c r="L125" i="23"/>
  <c r="L155" i="23"/>
  <c r="L153" i="23"/>
  <c r="L122" i="23"/>
  <c r="L121" i="23"/>
  <c r="L120" i="23"/>
  <c r="L119" i="23"/>
  <c r="L118" i="23"/>
  <c r="L117" i="23"/>
  <c r="L116" i="23"/>
  <c r="L115" i="23"/>
  <c r="L114" i="23"/>
  <c r="L113" i="23"/>
  <c r="L112" i="23"/>
  <c r="L111" i="23"/>
  <c r="L110" i="23"/>
  <c r="L109" i="23"/>
  <c r="L108" i="23"/>
  <c r="L107" i="23"/>
  <c r="L106" i="23"/>
  <c r="L105" i="23"/>
  <c r="L104" i="23"/>
  <c r="L103" i="23"/>
  <c r="L102" i="23"/>
  <c r="L101" i="23"/>
  <c r="L100" i="23"/>
  <c r="L97" i="23"/>
  <c r="L95" i="23"/>
  <c r="L94" i="23"/>
  <c r="L93" i="23"/>
  <c r="L92" i="23"/>
  <c r="L91" i="23"/>
  <c r="L90" i="23"/>
  <c r="L89" i="23"/>
  <c r="L88" i="23"/>
  <c r="L87" i="23"/>
  <c r="L86" i="23"/>
  <c r="L85" i="23"/>
  <c r="L84" i="23"/>
  <c r="L83" i="23"/>
  <c r="L82" i="23"/>
  <c r="L81" i="23"/>
  <c r="L80" i="23"/>
  <c r="L79" i="23"/>
  <c r="L76" i="23"/>
  <c r="L74" i="23"/>
  <c r="L73" i="23"/>
  <c r="L72" i="23"/>
  <c r="L71" i="23"/>
  <c r="L70" i="23"/>
  <c r="L69" i="23"/>
  <c r="L68" i="23"/>
  <c r="L67" i="23"/>
  <c r="L124" i="23"/>
  <c r="L99" i="23"/>
  <c r="L78" i="23"/>
  <c r="L138" i="23"/>
  <c r="L137" i="23"/>
  <c r="L136" i="23"/>
  <c r="L135" i="23"/>
  <c r="L134" i="23"/>
  <c r="L133" i="23"/>
  <c r="L132" i="23"/>
  <c r="L131" i="23"/>
  <c r="L130" i="23"/>
  <c r="L129" i="23"/>
  <c r="L128" i="23"/>
  <c r="L127" i="23"/>
  <c r="L126" i="23"/>
  <c r="L123" i="23"/>
  <c r="L98" i="23"/>
  <c r="L96" i="23"/>
  <c r="L77" i="23"/>
  <c r="L75" i="23"/>
  <c r="P155" i="23"/>
  <c r="P153" i="23"/>
  <c r="P160" i="23"/>
  <c r="P159" i="23"/>
  <c r="P139" i="23"/>
  <c r="P125" i="23"/>
  <c r="P164" i="23"/>
  <c r="P163" i="23"/>
  <c r="P162" i="23"/>
  <c r="P158" i="23"/>
  <c r="P157" i="23"/>
  <c r="P156" i="23"/>
  <c r="P154" i="23"/>
  <c r="P152" i="23"/>
  <c r="P151" i="23"/>
  <c r="P150" i="23"/>
  <c r="P149" i="23"/>
  <c r="P148" i="23"/>
  <c r="P147" i="23"/>
  <c r="P146" i="23"/>
  <c r="P144" i="23"/>
  <c r="P143" i="23"/>
  <c r="P140" i="23"/>
  <c r="P138" i="23"/>
  <c r="P137" i="23"/>
  <c r="P136" i="23"/>
  <c r="P135" i="23"/>
  <c r="P134" i="23"/>
  <c r="P133" i="23"/>
  <c r="P132" i="23"/>
  <c r="P131" i="23"/>
  <c r="P130" i="23"/>
  <c r="P129" i="23"/>
  <c r="P128" i="23"/>
  <c r="P127" i="23"/>
  <c r="P126" i="23"/>
  <c r="P123" i="23"/>
  <c r="P122" i="23"/>
  <c r="P98" i="23"/>
  <c r="P96" i="23"/>
  <c r="P77" i="23"/>
  <c r="P75" i="23"/>
  <c r="P121" i="23"/>
  <c r="P120" i="23"/>
  <c r="P119" i="23"/>
  <c r="P118" i="23"/>
  <c r="P117" i="23"/>
  <c r="P116" i="23"/>
  <c r="P115" i="23"/>
  <c r="P114" i="23"/>
  <c r="P113" i="23"/>
  <c r="P112" i="23"/>
  <c r="P111" i="23"/>
  <c r="P110" i="23"/>
  <c r="P109" i="23"/>
  <c r="P108" i="23"/>
  <c r="P107" i="23"/>
  <c r="P99" i="23"/>
  <c r="P78" i="23"/>
  <c r="P124" i="23"/>
  <c r="P106" i="23"/>
  <c r="P105" i="23"/>
  <c r="P104" i="23"/>
  <c r="P103" i="23"/>
  <c r="P102" i="23"/>
  <c r="P101" i="23"/>
  <c r="P100" i="23"/>
  <c r="P97" i="23"/>
  <c r="P95" i="23"/>
  <c r="P94" i="23"/>
  <c r="P93" i="23"/>
  <c r="P92" i="23"/>
  <c r="P91" i="23"/>
  <c r="P90" i="23"/>
  <c r="P89" i="23"/>
  <c r="P88" i="23"/>
  <c r="P87" i="23"/>
  <c r="P86" i="23"/>
  <c r="P85" i="23"/>
  <c r="P84" i="23"/>
  <c r="P83" i="23"/>
  <c r="P82" i="23"/>
  <c r="P81" i="23"/>
  <c r="P80" i="23"/>
  <c r="P79" i="23"/>
  <c r="P76" i="23"/>
  <c r="P74" i="23"/>
  <c r="P73" i="23"/>
  <c r="P72" i="23"/>
  <c r="P71" i="23"/>
  <c r="P70" i="23"/>
  <c r="P69" i="23"/>
  <c r="P68" i="23"/>
  <c r="P67" i="23"/>
  <c r="P66" i="23"/>
  <c r="P65" i="23"/>
  <c r="P64" i="23"/>
  <c r="P63" i="23"/>
  <c r="P62" i="23"/>
  <c r="P61" i="23"/>
  <c r="T164" i="23"/>
  <c r="T163" i="23"/>
  <c r="T162" i="23"/>
  <c r="T158" i="23"/>
  <c r="T157" i="23"/>
  <c r="T156" i="23"/>
  <c r="T154" i="23"/>
  <c r="T152" i="23"/>
  <c r="T151" i="23"/>
  <c r="T150" i="23"/>
  <c r="T149" i="23"/>
  <c r="T148" i="23"/>
  <c r="T147" i="23"/>
  <c r="T146" i="23"/>
  <c r="T144" i="23"/>
  <c r="T143" i="23"/>
  <c r="T140" i="23"/>
  <c r="T160" i="23"/>
  <c r="T159" i="23"/>
  <c r="T139" i="23"/>
  <c r="T125" i="23"/>
  <c r="T155" i="23"/>
  <c r="T153" i="23"/>
  <c r="T124" i="23"/>
  <c r="T138" i="23"/>
  <c r="T137" i="23"/>
  <c r="T136" i="23"/>
  <c r="T135" i="23"/>
  <c r="T134" i="23"/>
  <c r="T133" i="23"/>
  <c r="T132" i="23"/>
  <c r="T131" i="23"/>
  <c r="T130" i="23"/>
  <c r="T129" i="23"/>
  <c r="T128" i="23"/>
  <c r="T127" i="23"/>
  <c r="T126" i="23"/>
  <c r="T123" i="23"/>
  <c r="T106" i="23"/>
  <c r="T105" i="23"/>
  <c r="T104" i="23"/>
  <c r="T103" i="23"/>
  <c r="T102" i="23"/>
  <c r="T101" i="23"/>
  <c r="T100" i="23"/>
  <c r="T97" i="23"/>
  <c r="T95" i="23"/>
  <c r="T94" i="23"/>
  <c r="T93" i="23"/>
  <c r="T92" i="23"/>
  <c r="T91" i="23"/>
  <c r="T90" i="23"/>
  <c r="T89" i="23"/>
  <c r="T88" i="23"/>
  <c r="T87" i="23"/>
  <c r="T86" i="23"/>
  <c r="T85" i="23"/>
  <c r="T84" i="23"/>
  <c r="T83" i="23"/>
  <c r="T82" i="23"/>
  <c r="T81" i="23"/>
  <c r="T80" i="23"/>
  <c r="T79" i="23"/>
  <c r="T76" i="23"/>
  <c r="T74" i="23"/>
  <c r="T73" i="23"/>
  <c r="T72" i="23"/>
  <c r="T71" i="23"/>
  <c r="T70" i="23"/>
  <c r="T69" i="23"/>
  <c r="T68" i="23"/>
  <c r="T67" i="23"/>
  <c r="T122" i="23"/>
  <c r="T99" i="23"/>
  <c r="T78" i="23"/>
  <c r="T121" i="23"/>
  <c r="T120" i="23"/>
  <c r="T119" i="23"/>
  <c r="T118" i="23"/>
  <c r="T117" i="23"/>
  <c r="T116" i="23"/>
  <c r="T115" i="23"/>
  <c r="T114" i="23"/>
  <c r="T113" i="23"/>
  <c r="T112" i="23"/>
  <c r="T111" i="23"/>
  <c r="T110" i="23"/>
  <c r="T109" i="23"/>
  <c r="T108" i="23"/>
  <c r="T107" i="23"/>
  <c r="T98" i="23"/>
  <c r="T96" i="23"/>
  <c r="T77" i="23"/>
  <c r="T75" i="23"/>
  <c r="X155" i="23"/>
  <c r="X153" i="23"/>
  <c r="X160" i="23"/>
  <c r="X159" i="23"/>
  <c r="X139" i="23"/>
  <c r="X125" i="23"/>
  <c r="X164" i="23"/>
  <c r="X163" i="23"/>
  <c r="X162" i="23"/>
  <c r="X158" i="23"/>
  <c r="X157" i="23"/>
  <c r="X156" i="23"/>
  <c r="X154" i="23"/>
  <c r="X152" i="23"/>
  <c r="X151" i="23"/>
  <c r="X150" i="23"/>
  <c r="X149" i="23"/>
  <c r="X148" i="23"/>
  <c r="X147" i="23"/>
  <c r="X146" i="23"/>
  <c r="X144" i="23"/>
  <c r="X143" i="23"/>
  <c r="X140" i="23"/>
  <c r="X121" i="23"/>
  <c r="X120" i="23"/>
  <c r="X119" i="23"/>
  <c r="X118" i="23"/>
  <c r="X117" i="23"/>
  <c r="X116" i="23"/>
  <c r="X115" i="23"/>
  <c r="X114" i="23"/>
  <c r="X113" i="23"/>
  <c r="X112" i="23"/>
  <c r="X111" i="23"/>
  <c r="X110" i="23"/>
  <c r="X109" i="23"/>
  <c r="X108" i="23"/>
  <c r="X107" i="23"/>
  <c r="X124" i="23"/>
  <c r="X98" i="23"/>
  <c r="X96" i="23"/>
  <c r="X77" i="23"/>
  <c r="X75" i="23"/>
  <c r="X138" i="23"/>
  <c r="X137" i="23"/>
  <c r="X136" i="23"/>
  <c r="X135" i="23"/>
  <c r="X134" i="23"/>
  <c r="X133" i="23"/>
  <c r="X132" i="23"/>
  <c r="X131" i="23"/>
  <c r="X130" i="23"/>
  <c r="X129" i="23"/>
  <c r="X128" i="23"/>
  <c r="X127" i="23"/>
  <c r="X126" i="23"/>
  <c r="X123" i="23"/>
  <c r="X99" i="23"/>
  <c r="X78" i="23"/>
  <c r="X122" i="23"/>
  <c r="X106" i="23"/>
  <c r="X105" i="23"/>
  <c r="X104" i="23"/>
  <c r="X103" i="23"/>
  <c r="X102" i="23"/>
  <c r="X101" i="23"/>
  <c r="X100" i="23"/>
  <c r="X97" i="23"/>
  <c r="X95" i="23"/>
  <c r="X94" i="23"/>
  <c r="X93" i="23"/>
  <c r="X92" i="23"/>
  <c r="X91" i="23"/>
  <c r="X90" i="23"/>
  <c r="X89" i="23"/>
  <c r="X88" i="23"/>
  <c r="X87" i="23"/>
  <c r="X86" i="23"/>
  <c r="X85" i="23"/>
  <c r="X84" i="23"/>
  <c r="X83" i="23"/>
  <c r="X82" i="23"/>
  <c r="X81" i="23"/>
  <c r="X80" i="23"/>
  <c r="X79" i="23"/>
  <c r="X76" i="23"/>
  <c r="X74" i="23"/>
  <c r="X73" i="23"/>
  <c r="X72" i="23"/>
  <c r="X71" i="23"/>
  <c r="X70" i="23"/>
  <c r="X69" i="23"/>
  <c r="X68" i="23"/>
  <c r="X67" i="23"/>
  <c r="X66" i="23"/>
  <c r="X65" i="23"/>
  <c r="X64" i="23"/>
  <c r="X63" i="23"/>
  <c r="X62" i="23"/>
  <c r="X61" i="23"/>
  <c r="AA10" i="23"/>
  <c r="D11" i="23"/>
  <c r="L11" i="23"/>
  <c r="T11" i="23"/>
  <c r="C14" i="23"/>
  <c r="G14" i="23"/>
  <c r="G36" i="23" s="1"/>
  <c r="K14" i="23"/>
  <c r="K36" i="23" s="1"/>
  <c r="L36" i="23" s="1"/>
  <c r="O14" i="23"/>
  <c r="O36" i="23" s="1"/>
  <c r="P36" i="23" s="1"/>
  <c r="S14" i="23"/>
  <c r="S36" i="23" s="1"/>
  <c r="W14" i="23"/>
  <c r="W36" i="23" s="1"/>
  <c r="D15" i="23"/>
  <c r="L15" i="23"/>
  <c r="T15" i="23"/>
  <c r="D16" i="23"/>
  <c r="L16" i="23"/>
  <c r="T16" i="23"/>
  <c r="D17" i="23"/>
  <c r="L17" i="23"/>
  <c r="T17" i="23"/>
  <c r="D18" i="23"/>
  <c r="L18" i="23"/>
  <c r="T18" i="23"/>
  <c r="D19" i="23"/>
  <c r="L19" i="23"/>
  <c r="T19" i="23"/>
  <c r="AA20" i="23"/>
  <c r="AC20" i="23" s="1"/>
  <c r="D21" i="23"/>
  <c r="L21" i="23"/>
  <c r="T21" i="23"/>
  <c r="D22" i="23"/>
  <c r="L22" i="23"/>
  <c r="T22" i="23"/>
  <c r="D23" i="23"/>
  <c r="L23" i="23"/>
  <c r="T23" i="23"/>
  <c r="D24" i="23"/>
  <c r="L24" i="23"/>
  <c r="T24" i="23"/>
  <c r="D25" i="23"/>
  <c r="L25" i="23"/>
  <c r="T25" i="23"/>
  <c r="D26" i="23"/>
  <c r="L26" i="23"/>
  <c r="T26" i="23"/>
  <c r="D27" i="23"/>
  <c r="L27" i="23"/>
  <c r="T27" i="23"/>
  <c r="D28" i="23"/>
  <c r="L28" i="23"/>
  <c r="T28" i="23"/>
  <c r="D29" i="23"/>
  <c r="L29" i="23"/>
  <c r="T29" i="23"/>
  <c r="D30" i="23"/>
  <c r="L30" i="23"/>
  <c r="T30" i="23"/>
  <c r="D31" i="23"/>
  <c r="L31" i="23"/>
  <c r="T31" i="23"/>
  <c r="D32" i="23"/>
  <c r="L32" i="23"/>
  <c r="T32" i="23"/>
  <c r="D33" i="23"/>
  <c r="L33" i="23"/>
  <c r="T33" i="23"/>
  <c r="D37" i="23"/>
  <c r="L37" i="23"/>
  <c r="T37" i="23"/>
  <c r="D38" i="23"/>
  <c r="L38" i="23"/>
  <c r="T38" i="23"/>
  <c r="D39" i="23"/>
  <c r="L39" i="23"/>
  <c r="T39" i="23"/>
  <c r="AA40" i="23"/>
  <c r="AC40" i="23" s="1"/>
  <c r="D41" i="23"/>
  <c r="L41" i="23"/>
  <c r="T41" i="23"/>
  <c r="D42" i="23"/>
  <c r="L42" i="23"/>
  <c r="T42" i="23"/>
  <c r="D43" i="23"/>
  <c r="L43" i="23"/>
  <c r="T43" i="23"/>
  <c r="D44" i="23"/>
  <c r="L44" i="23"/>
  <c r="T44" i="23"/>
  <c r="D45" i="23"/>
  <c r="L45" i="23"/>
  <c r="T45" i="23"/>
  <c r="D46" i="23"/>
  <c r="L46" i="23"/>
  <c r="T46" i="23"/>
  <c r="D47" i="23"/>
  <c r="L47" i="23"/>
  <c r="T47" i="23"/>
  <c r="D48" i="23"/>
  <c r="L48" i="23"/>
  <c r="T48" i="23"/>
  <c r="D49" i="23"/>
  <c r="L49" i="23"/>
  <c r="T49" i="23"/>
  <c r="D50" i="23"/>
  <c r="L50" i="23"/>
  <c r="T50" i="23"/>
  <c r="D51" i="23"/>
  <c r="L51" i="23"/>
  <c r="T51" i="23"/>
  <c r="D52" i="23"/>
  <c r="L52" i="23"/>
  <c r="T52" i="23"/>
  <c r="D53" i="23"/>
  <c r="L53" i="23"/>
  <c r="T53" i="23"/>
  <c r="D54" i="23"/>
  <c r="L54" i="23"/>
  <c r="T54" i="23"/>
  <c r="D55" i="23"/>
  <c r="L55" i="23"/>
  <c r="T55" i="23"/>
  <c r="D56" i="23"/>
  <c r="T56" i="23"/>
  <c r="D57" i="23"/>
  <c r="T57" i="23"/>
  <c r="D58" i="23"/>
  <c r="T58" i="23"/>
  <c r="D59" i="23"/>
  <c r="T59" i="23"/>
  <c r="D60" i="23"/>
  <c r="T60" i="23"/>
  <c r="D61" i="23"/>
  <c r="D62" i="23"/>
  <c r="D63" i="23"/>
  <c r="D64" i="23"/>
  <c r="D65" i="23"/>
  <c r="D66" i="23"/>
  <c r="AA139" i="23"/>
  <c r="AC139" i="23" s="1"/>
  <c r="F10" i="22"/>
  <c r="J10" i="22"/>
  <c r="N10" i="22"/>
  <c r="R10" i="22"/>
  <c r="V10" i="22"/>
  <c r="Z10" i="22"/>
  <c r="J11" i="22"/>
  <c r="R11" i="22"/>
  <c r="Z11" i="22"/>
  <c r="F13" i="22"/>
  <c r="J13" i="22"/>
  <c r="N13" i="22"/>
  <c r="R13" i="22"/>
  <c r="V13" i="22"/>
  <c r="Z13" i="22"/>
  <c r="J15" i="22"/>
  <c r="R15" i="22"/>
  <c r="Z15" i="22"/>
  <c r="J16" i="22"/>
  <c r="R16" i="22"/>
  <c r="Z16" i="22"/>
  <c r="J17" i="22"/>
  <c r="R17" i="22"/>
  <c r="Z17" i="22"/>
  <c r="J18" i="22"/>
  <c r="R18" i="22"/>
  <c r="Z18" i="22"/>
  <c r="J19" i="22"/>
  <c r="R19" i="22"/>
  <c r="Z19" i="22"/>
  <c r="F20" i="22"/>
  <c r="J20" i="22"/>
  <c r="N20" i="22"/>
  <c r="R20" i="22"/>
  <c r="V20" i="22"/>
  <c r="Z20" i="22"/>
  <c r="J21" i="22"/>
  <c r="R21" i="22"/>
  <c r="Z21" i="22"/>
  <c r="J22" i="22"/>
  <c r="R22" i="22"/>
  <c r="Z22" i="22"/>
  <c r="J23" i="22"/>
  <c r="R23" i="22"/>
  <c r="Z23" i="22"/>
  <c r="J24" i="22"/>
  <c r="R24" i="22"/>
  <c r="Z24" i="22"/>
  <c r="J25" i="22"/>
  <c r="R25" i="22"/>
  <c r="Z25" i="22"/>
  <c r="J26" i="22"/>
  <c r="R26" i="22"/>
  <c r="Z26" i="22"/>
  <c r="J27" i="22"/>
  <c r="R27" i="22"/>
  <c r="Z27" i="22"/>
  <c r="J28" i="22"/>
  <c r="R28" i="22"/>
  <c r="Z28" i="22"/>
  <c r="J29" i="22"/>
  <c r="R29" i="22"/>
  <c r="Z29" i="22"/>
  <c r="J30" i="22"/>
  <c r="R30" i="22"/>
  <c r="Z30" i="22"/>
  <c r="J31" i="22"/>
  <c r="R31" i="22"/>
  <c r="Z31" i="22"/>
  <c r="J32" i="22"/>
  <c r="R32" i="22"/>
  <c r="Z32" i="22"/>
  <c r="J33" i="22"/>
  <c r="R33" i="22"/>
  <c r="Z33" i="22"/>
  <c r="F34" i="22"/>
  <c r="J34" i="22"/>
  <c r="N34" i="22"/>
  <c r="R34" i="22"/>
  <c r="V34" i="22"/>
  <c r="Z34" i="22"/>
  <c r="F35" i="22"/>
  <c r="J35" i="22"/>
  <c r="N35" i="22"/>
  <c r="R35" i="22"/>
  <c r="V35" i="22"/>
  <c r="Z35" i="22"/>
  <c r="J37" i="22"/>
  <c r="R37" i="22"/>
  <c r="Z37" i="22"/>
  <c r="J38" i="22"/>
  <c r="R38" i="22"/>
  <c r="Z38" i="22"/>
  <c r="J39" i="22"/>
  <c r="R39" i="22"/>
  <c r="Z39" i="22"/>
  <c r="J40" i="22"/>
  <c r="R40" i="22"/>
  <c r="Z40" i="22"/>
  <c r="J41" i="22"/>
  <c r="R41" i="22"/>
  <c r="Z41" i="22"/>
  <c r="J42" i="22"/>
  <c r="R42" i="22"/>
  <c r="Z42" i="22"/>
  <c r="J43" i="22"/>
  <c r="R43" i="22"/>
  <c r="Z43" i="22"/>
  <c r="J44" i="22"/>
  <c r="R44" i="22"/>
  <c r="Z44" i="22"/>
  <c r="J45" i="22"/>
  <c r="R45" i="22"/>
  <c r="Z45" i="22"/>
  <c r="J46" i="22"/>
  <c r="R46" i="22"/>
  <c r="Z46" i="22"/>
  <c r="J47" i="22"/>
  <c r="R47" i="22"/>
  <c r="Z47" i="22"/>
  <c r="J48" i="22"/>
  <c r="R48" i="22"/>
  <c r="Z48" i="22"/>
  <c r="J49" i="22"/>
  <c r="R49" i="22"/>
  <c r="Z49" i="22"/>
  <c r="J50" i="22"/>
  <c r="R50" i="22"/>
  <c r="Z50" i="22"/>
  <c r="J51" i="22"/>
  <c r="R51" i="22"/>
  <c r="Z51" i="22"/>
  <c r="J52" i="22"/>
  <c r="R52" i="22"/>
  <c r="Z52" i="22"/>
  <c r="J53" i="22"/>
  <c r="R53" i="22"/>
  <c r="Z53" i="22"/>
  <c r="J54" i="22"/>
  <c r="R54" i="22"/>
  <c r="P56" i="22"/>
  <c r="P57" i="22"/>
  <c r="P58" i="22"/>
  <c r="P59" i="22"/>
  <c r="P60" i="22"/>
  <c r="P61" i="22"/>
  <c r="P62" i="22"/>
  <c r="D63" i="22"/>
  <c r="D64" i="22"/>
  <c r="D65" i="22"/>
  <c r="D66" i="22"/>
  <c r="D67" i="22"/>
  <c r="D68" i="22"/>
  <c r="F164" i="22"/>
  <c r="F163" i="22"/>
  <c r="F162" i="22"/>
  <c r="F158" i="22"/>
  <c r="F157" i="22"/>
  <c r="F156" i="22"/>
  <c r="F154" i="22"/>
  <c r="F152" i="22"/>
  <c r="F151" i="22"/>
  <c r="F150" i="22"/>
  <c r="F149" i="22"/>
  <c r="F148" i="22"/>
  <c r="F147" i="22"/>
  <c r="F146" i="22"/>
  <c r="F144" i="22"/>
  <c r="F143" i="22"/>
  <c r="F140" i="22"/>
  <c r="F138" i="22"/>
  <c r="F137" i="22"/>
  <c r="F136" i="22"/>
  <c r="F135" i="22"/>
  <c r="F134" i="22"/>
  <c r="F133" i="22"/>
  <c r="F132" i="22"/>
  <c r="F131" i="22"/>
  <c r="F130" i="22"/>
  <c r="F129" i="22"/>
  <c r="F128" i="22"/>
  <c r="F127" i="22"/>
  <c r="F126" i="22"/>
  <c r="F123" i="22"/>
  <c r="F121" i="22"/>
  <c r="F120" i="22"/>
  <c r="F119" i="22"/>
  <c r="F118" i="22"/>
  <c r="F117" i="22"/>
  <c r="F116" i="22"/>
  <c r="F115" i="22"/>
  <c r="F114" i="22"/>
  <c r="F113" i="22"/>
  <c r="F112" i="22"/>
  <c r="F111" i="22"/>
  <c r="F110" i="22"/>
  <c r="F109" i="22"/>
  <c r="F108" i="22"/>
  <c r="F107" i="22"/>
  <c r="F160" i="22"/>
  <c r="F159" i="22"/>
  <c r="F155" i="22"/>
  <c r="F153" i="22"/>
  <c r="F139" i="22"/>
  <c r="F125" i="22"/>
  <c r="F124" i="22"/>
  <c r="F122" i="22"/>
  <c r="F99" i="22"/>
  <c r="F98" i="22"/>
  <c r="F96" i="22"/>
  <c r="F78" i="22"/>
  <c r="F77" i="22"/>
  <c r="F75" i="22"/>
  <c r="F106" i="22"/>
  <c r="F105" i="22"/>
  <c r="F104" i="22"/>
  <c r="F103" i="22"/>
  <c r="F102" i="22"/>
  <c r="F101" i="22"/>
  <c r="F100" i="22"/>
  <c r="F97" i="22"/>
  <c r="F95" i="22"/>
  <c r="F94" i="22"/>
  <c r="F93" i="22"/>
  <c r="F92" i="22"/>
  <c r="F91" i="22"/>
  <c r="F90" i="22"/>
  <c r="F89" i="22"/>
  <c r="F88" i="22"/>
  <c r="F87" i="22"/>
  <c r="F86" i="22"/>
  <c r="F85" i="22"/>
  <c r="F84" i="22"/>
  <c r="F83" i="22"/>
  <c r="F82" i="22"/>
  <c r="F81" i="22"/>
  <c r="F80" i="22"/>
  <c r="F79" i="22"/>
  <c r="F76" i="22"/>
  <c r="F74" i="22"/>
  <c r="F73" i="22"/>
  <c r="F72" i="22"/>
  <c r="F71" i="22"/>
  <c r="F70" i="22"/>
  <c r="F69" i="22"/>
  <c r="F68" i="22"/>
  <c r="F67" i="22"/>
  <c r="F66" i="22"/>
  <c r="F65" i="22"/>
  <c r="F64" i="22"/>
  <c r="F63" i="22"/>
  <c r="F62" i="22"/>
  <c r="F61" i="22"/>
  <c r="F60" i="22"/>
  <c r="F59" i="22"/>
  <c r="F58" i="22"/>
  <c r="F57" i="22"/>
  <c r="F56" i="22"/>
  <c r="J155" i="22"/>
  <c r="J153" i="22"/>
  <c r="J124" i="22"/>
  <c r="J122" i="22"/>
  <c r="J164" i="22"/>
  <c r="J163" i="22"/>
  <c r="J162" i="22"/>
  <c r="J160" i="22"/>
  <c r="J159" i="22"/>
  <c r="J158" i="22"/>
  <c r="J157" i="22"/>
  <c r="J156" i="22"/>
  <c r="J154" i="22"/>
  <c r="J152" i="22"/>
  <c r="J151" i="22"/>
  <c r="J150" i="22"/>
  <c r="J149" i="22"/>
  <c r="J148" i="22"/>
  <c r="J147" i="22"/>
  <c r="J146" i="22"/>
  <c r="J144" i="22"/>
  <c r="J143" i="22"/>
  <c r="J140" i="22"/>
  <c r="J139" i="22"/>
  <c r="J138" i="22"/>
  <c r="J137" i="22"/>
  <c r="J136" i="22"/>
  <c r="J135" i="22"/>
  <c r="J134" i="22"/>
  <c r="J133" i="22"/>
  <c r="J132" i="22"/>
  <c r="J131" i="22"/>
  <c r="J130" i="22"/>
  <c r="J129" i="22"/>
  <c r="J128" i="22"/>
  <c r="J127" i="22"/>
  <c r="J126" i="22"/>
  <c r="J125" i="22"/>
  <c r="J123" i="22"/>
  <c r="J121" i="22"/>
  <c r="J120" i="22"/>
  <c r="J119" i="22"/>
  <c r="J118" i="22"/>
  <c r="J117" i="22"/>
  <c r="J116" i="22"/>
  <c r="J115" i="22"/>
  <c r="J114" i="22"/>
  <c r="J113" i="22"/>
  <c r="J112" i="22"/>
  <c r="J111" i="22"/>
  <c r="J110" i="22"/>
  <c r="J109" i="22"/>
  <c r="J108" i="22"/>
  <c r="J107" i="22"/>
  <c r="J106" i="22"/>
  <c r="J105" i="22"/>
  <c r="J104" i="22"/>
  <c r="J103" i="22"/>
  <c r="J102" i="22"/>
  <c r="J101" i="22"/>
  <c r="J100" i="22"/>
  <c r="J99" i="22"/>
  <c r="J97" i="22"/>
  <c r="J95" i="22"/>
  <c r="J94" i="22"/>
  <c r="J93" i="22"/>
  <c r="J92" i="22"/>
  <c r="J91" i="22"/>
  <c r="J90" i="22"/>
  <c r="J89" i="22"/>
  <c r="J88" i="22"/>
  <c r="J87" i="22"/>
  <c r="J86" i="22"/>
  <c r="J85" i="22"/>
  <c r="J84" i="22"/>
  <c r="J83" i="22"/>
  <c r="J82" i="22"/>
  <c r="J81" i="22"/>
  <c r="J80" i="22"/>
  <c r="J79" i="22"/>
  <c r="J78" i="22"/>
  <c r="J76" i="22"/>
  <c r="J74" i="22"/>
  <c r="J73" i="22"/>
  <c r="J72" i="22"/>
  <c r="J71" i="22"/>
  <c r="J70" i="22"/>
  <c r="J69" i="22"/>
  <c r="J68" i="22"/>
  <c r="J67" i="22"/>
  <c r="J66" i="22"/>
  <c r="J65" i="22"/>
  <c r="J64" i="22"/>
  <c r="J63" i="22"/>
  <c r="J62" i="22"/>
  <c r="J61" i="22"/>
  <c r="J60" i="22"/>
  <c r="J59" i="22"/>
  <c r="J58" i="22"/>
  <c r="J57" i="22"/>
  <c r="J56" i="22"/>
  <c r="J98" i="22"/>
  <c r="J96" i="22"/>
  <c r="J77" i="22"/>
  <c r="J75" i="22"/>
  <c r="N164" i="22"/>
  <c r="N163" i="22"/>
  <c r="N162" i="22"/>
  <c r="N158" i="22"/>
  <c r="N157" i="22"/>
  <c r="N156" i="22"/>
  <c r="N154" i="22"/>
  <c r="N152" i="22"/>
  <c r="N151" i="22"/>
  <c r="N150" i="22"/>
  <c r="N149" i="22"/>
  <c r="N148" i="22"/>
  <c r="N147" i="22"/>
  <c r="N146" i="22"/>
  <c r="N144" i="22"/>
  <c r="N143" i="22"/>
  <c r="N140" i="22"/>
  <c r="N138" i="22"/>
  <c r="N137" i="22"/>
  <c r="N136" i="22"/>
  <c r="N135" i="22"/>
  <c r="N134" i="22"/>
  <c r="N133" i="22"/>
  <c r="N132" i="22"/>
  <c r="N131" i="22"/>
  <c r="N130" i="22"/>
  <c r="N129" i="22"/>
  <c r="N128" i="22"/>
  <c r="N127" i="22"/>
  <c r="N126" i="22"/>
  <c r="N123" i="22"/>
  <c r="N121" i="22"/>
  <c r="N120" i="22"/>
  <c r="N119" i="22"/>
  <c r="N118" i="22"/>
  <c r="N117" i="22"/>
  <c r="N116" i="22"/>
  <c r="N115" i="22"/>
  <c r="N114" i="22"/>
  <c r="N113" i="22"/>
  <c r="N112" i="22"/>
  <c r="N111" i="22"/>
  <c r="N110" i="22"/>
  <c r="N109" i="22"/>
  <c r="N108" i="22"/>
  <c r="N107" i="22"/>
  <c r="N160" i="22"/>
  <c r="N159" i="22"/>
  <c r="N155" i="22"/>
  <c r="N153" i="22"/>
  <c r="N139" i="22"/>
  <c r="N125" i="22"/>
  <c r="N124" i="22"/>
  <c r="N122" i="22"/>
  <c r="N99" i="22"/>
  <c r="N98" i="22"/>
  <c r="N96" i="22"/>
  <c r="N78" i="22"/>
  <c r="N77" i="22"/>
  <c r="N75" i="22"/>
  <c r="N106" i="22"/>
  <c r="N105" i="22"/>
  <c r="N104" i="22"/>
  <c r="N103" i="22"/>
  <c r="N102" i="22"/>
  <c r="N101" i="22"/>
  <c r="N100" i="22"/>
  <c r="N97" i="22"/>
  <c r="N95" i="22"/>
  <c r="N94" i="22"/>
  <c r="N93" i="22"/>
  <c r="N92" i="22"/>
  <c r="N91" i="22"/>
  <c r="N90" i="22"/>
  <c r="N89" i="22"/>
  <c r="N88" i="22"/>
  <c r="N87" i="22"/>
  <c r="N86" i="22"/>
  <c r="N85" i="22"/>
  <c r="N84" i="22"/>
  <c r="N83" i="22"/>
  <c r="N82" i="22"/>
  <c r="N81" i="22"/>
  <c r="N80" i="22"/>
  <c r="N79" i="22"/>
  <c r="N76" i="22"/>
  <c r="N74" i="22"/>
  <c r="N73" i="22"/>
  <c r="N72" i="22"/>
  <c r="N71" i="22"/>
  <c r="N70" i="22"/>
  <c r="N69" i="22"/>
  <c r="N68" i="22"/>
  <c r="N67" i="22"/>
  <c r="N66" i="22"/>
  <c r="N65" i="22"/>
  <c r="N64" i="22"/>
  <c r="N63" i="22"/>
  <c r="N62" i="22"/>
  <c r="N61" i="22"/>
  <c r="N60" i="22"/>
  <c r="N59" i="22"/>
  <c r="N58" i="22"/>
  <c r="N57" i="22"/>
  <c r="N56" i="22"/>
  <c r="R155" i="22"/>
  <c r="R153" i="22"/>
  <c r="R124" i="22"/>
  <c r="R122" i="22"/>
  <c r="R164" i="22"/>
  <c r="R163" i="22"/>
  <c r="R162" i="22"/>
  <c r="R160" i="22"/>
  <c r="R159" i="22"/>
  <c r="R158" i="22"/>
  <c r="R157" i="22"/>
  <c r="R156" i="22"/>
  <c r="R154" i="22"/>
  <c r="R152" i="22"/>
  <c r="R151" i="22"/>
  <c r="R150" i="22"/>
  <c r="R149" i="22"/>
  <c r="R148" i="22"/>
  <c r="R147" i="22"/>
  <c r="R146" i="22"/>
  <c r="R144" i="22"/>
  <c r="R143" i="22"/>
  <c r="R140" i="22"/>
  <c r="R139" i="22"/>
  <c r="R138" i="22"/>
  <c r="R137" i="22"/>
  <c r="R136" i="22"/>
  <c r="R135" i="22"/>
  <c r="R134" i="22"/>
  <c r="R133" i="22"/>
  <c r="R132" i="22"/>
  <c r="R131" i="22"/>
  <c r="R130" i="22"/>
  <c r="R129" i="22"/>
  <c r="R128" i="22"/>
  <c r="R127" i="22"/>
  <c r="R126" i="22"/>
  <c r="R125" i="22"/>
  <c r="R123" i="22"/>
  <c r="R121" i="22"/>
  <c r="R120" i="22"/>
  <c r="R119" i="22"/>
  <c r="R118" i="22"/>
  <c r="R117" i="22"/>
  <c r="R116" i="22"/>
  <c r="R115" i="22"/>
  <c r="R114" i="22"/>
  <c r="R113" i="22"/>
  <c r="R112" i="22"/>
  <c r="R111" i="22"/>
  <c r="R110" i="22"/>
  <c r="R109" i="22"/>
  <c r="R108" i="22"/>
  <c r="R107" i="22"/>
  <c r="R106" i="22"/>
  <c r="R105" i="22"/>
  <c r="R104" i="22"/>
  <c r="R103" i="22"/>
  <c r="R102" i="22"/>
  <c r="R101" i="22"/>
  <c r="R100" i="22"/>
  <c r="R99" i="22"/>
  <c r="R97" i="22"/>
  <c r="R95" i="22"/>
  <c r="R94" i="22"/>
  <c r="R93" i="22"/>
  <c r="R92" i="22"/>
  <c r="R91" i="22"/>
  <c r="R90" i="22"/>
  <c r="R89" i="22"/>
  <c r="R88" i="22"/>
  <c r="R87" i="22"/>
  <c r="R86" i="22"/>
  <c r="R85" i="22"/>
  <c r="R84" i="22"/>
  <c r="R83" i="22"/>
  <c r="R82" i="22"/>
  <c r="R81" i="22"/>
  <c r="R80" i="22"/>
  <c r="R79" i="22"/>
  <c r="R78" i="22"/>
  <c r="R76" i="22"/>
  <c r="R74" i="22"/>
  <c r="R73" i="22"/>
  <c r="R72" i="22"/>
  <c r="R71" i="22"/>
  <c r="R70" i="22"/>
  <c r="R69" i="22"/>
  <c r="R68" i="22"/>
  <c r="R67" i="22"/>
  <c r="R66" i="22"/>
  <c r="R65" i="22"/>
  <c r="R64" i="22"/>
  <c r="R63" i="22"/>
  <c r="R62" i="22"/>
  <c r="R61" i="22"/>
  <c r="R60" i="22"/>
  <c r="R59" i="22"/>
  <c r="R58" i="22"/>
  <c r="R57" i="22"/>
  <c r="R56" i="22"/>
  <c r="R98" i="22"/>
  <c r="R96" i="22"/>
  <c r="R77" i="22"/>
  <c r="R75" i="22"/>
  <c r="V164" i="22"/>
  <c r="V163" i="22"/>
  <c r="V162" i="22"/>
  <c r="V158" i="22"/>
  <c r="V157" i="22"/>
  <c r="V156" i="22"/>
  <c r="V154" i="22"/>
  <c r="V152" i="22"/>
  <c r="V151" i="22"/>
  <c r="V150" i="22"/>
  <c r="V149" i="22"/>
  <c r="V148" i="22"/>
  <c r="V147" i="22"/>
  <c r="V146" i="22"/>
  <c r="V144" i="22"/>
  <c r="V143" i="22"/>
  <c r="V140" i="22"/>
  <c r="V138" i="22"/>
  <c r="V137" i="22"/>
  <c r="V136" i="22"/>
  <c r="V135" i="22"/>
  <c r="V134" i="22"/>
  <c r="V133" i="22"/>
  <c r="V132" i="22"/>
  <c r="V131" i="22"/>
  <c r="V130" i="22"/>
  <c r="V129" i="22"/>
  <c r="V128" i="22"/>
  <c r="V127" i="22"/>
  <c r="V126" i="22"/>
  <c r="V123" i="22"/>
  <c r="V121" i="22"/>
  <c r="V120" i="22"/>
  <c r="V119" i="22"/>
  <c r="V118" i="22"/>
  <c r="V117" i="22"/>
  <c r="V116" i="22"/>
  <c r="V115" i="22"/>
  <c r="V114" i="22"/>
  <c r="V113" i="22"/>
  <c r="V112" i="22"/>
  <c r="V111" i="22"/>
  <c r="V110" i="22"/>
  <c r="V109" i="22"/>
  <c r="V108" i="22"/>
  <c r="V107" i="22"/>
  <c r="V160" i="22"/>
  <c r="V159" i="22"/>
  <c r="V155" i="22"/>
  <c r="V153" i="22"/>
  <c r="V139" i="22"/>
  <c r="V125" i="22"/>
  <c r="V124" i="22"/>
  <c r="V122" i="22"/>
  <c r="V99" i="22"/>
  <c r="V98" i="22"/>
  <c r="V96" i="22"/>
  <c r="V78" i="22"/>
  <c r="V77" i="22"/>
  <c r="V75" i="22"/>
  <c r="V106" i="22"/>
  <c r="V105" i="22"/>
  <c r="V104" i="22"/>
  <c r="V103" i="22"/>
  <c r="V102" i="22"/>
  <c r="V101" i="22"/>
  <c r="V100" i="22"/>
  <c r="V97" i="22"/>
  <c r="V95" i="22"/>
  <c r="V94" i="22"/>
  <c r="V93" i="22"/>
  <c r="V92" i="22"/>
  <c r="V91" i="22"/>
  <c r="V90" i="22"/>
  <c r="V89" i="22"/>
  <c r="V88" i="22"/>
  <c r="V87" i="22"/>
  <c r="V86" i="22"/>
  <c r="V85" i="22"/>
  <c r="V84" i="22"/>
  <c r="V83" i="22"/>
  <c r="V82" i="22"/>
  <c r="V81" i="22"/>
  <c r="V80" i="22"/>
  <c r="V79" i="22"/>
  <c r="V76" i="22"/>
  <c r="V74" i="22"/>
  <c r="V73" i="22"/>
  <c r="V72" i="22"/>
  <c r="V71" i="22"/>
  <c r="V70" i="22"/>
  <c r="V69" i="22"/>
  <c r="V68" i="22"/>
  <c r="V67" i="22"/>
  <c r="V66" i="22"/>
  <c r="V65" i="22"/>
  <c r="V64" i="22"/>
  <c r="V63" i="22"/>
  <c r="V62" i="22"/>
  <c r="V61" i="22"/>
  <c r="V60" i="22"/>
  <c r="V59" i="22"/>
  <c r="V58" i="22"/>
  <c r="V57" i="22"/>
  <c r="V56" i="22"/>
  <c r="V55" i="22"/>
  <c r="Z155" i="22"/>
  <c r="Z153" i="22"/>
  <c r="Z124" i="22"/>
  <c r="Z122" i="22"/>
  <c r="Z164" i="22"/>
  <c r="Z163" i="22"/>
  <c r="Z162" i="22"/>
  <c r="Z160" i="22"/>
  <c r="Z159" i="22"/>
  <c r="Z158" i="22"/>
  <c r="Z157" i="22"/>
  <c r="Z156" i="22"/>
  <c r="Z154" i="22"/>
  <c r="Z152" i="22"/>
  <c r="Z151" i="22"/>
  <c r="Z150" i="22"/>
  <c r="Z149" i="22"/>
  <c r="Z148" i="22"/>
  <c r="Z147" i="22"/>
  <c r="Z146" i="22"/>
  <c r="Z144" i="22"/>
  <c r="Z143" i="22"/>
  <c r="Z140" i="22"/>
  <c r="Z139" i="22"/>
  <c r="Z138" i="22"/>
  <c r="Z137" i="22"/>
  <c r="Z136" i="22"/>
  <c r="Z135" i="22"/>
  <c r="Z134" i="22"/>
  <c r="Z133" i="22"/>
  <c r="Z132" i="22"/>
  <c r="Z131" i="22"/>
  <c r="Z130" i="22"/>
  <c r="Z129" i="22"/>
  <c r="Z128" i="22"/>
  <c r="Z127" i="22"/>
  <c r="Z126" i="22"/>
  <c r="Z125" i="22"/>
  <c r="Z123" i="22"/>
  <c r="Z121" i="22"/>
  <c r="Z120" i="22"/>
  <c r="Z119" i="22"/>
  <c r="Z118" i="22"/>
  <c r="Z117" i="22"/>
  <c r="Z116" i="22"/>
  <c r="Z115" i="22"/>
  <c r="Z114" i="22"/>
  <c r="Z113" i="22"/>
  <c r="Z112" i="22"/>
  <c r="Z111" i="22"/>
  <c r="Z110" i="22"/>
  <c r="Z109" i="22"/>
  <c r="Z108" i="22"/>
  <c r="Z107" i="22"/>
  <c r="Z106" i="22"/>
  <c r="Z105" i="22"/>
  <c r="Z104" i="22"/>
  <c r="Z103" i="22"/>
  <c r="Z102" i="22"/>
  <c r="Z101" i="22"/>
  <c r="Z100" i="22"/>
  <c r="Z99" i="22"/>
  <c r="Z97" i="22"/>
  <c r="Z95" i="22"/>
  <c r="Z94" i="22"/>
  <c r="Z93" i="22"/>
  <c r="Z92" i="22"/>
  <c r="Z91" i="22"/>
  <c r="Z90" i="22"/>
  <c r="Z89" i="22"/>
  <c r="Z88" i="22"/>
  <c r="Z87" i="22"/>
  <c r="Z86" i="22"/>
  <c r="Z85" i="22"/>
  <c r="Z84" i="22"/>
  <c r="Z83" i="22"/>
  <c r="Z82" i="22"/>
  <c r="Z81" i="22"/>
  <c r="Z80" i="22"/>
  <c r="Z79" i="22"/>
  <c r="Z78" i="22"/>
  <c r="Z76" i="22"/>
  <c r="Z74" i="22"/>
  <c r="Z73" i="22"/>
  <c r="Z72" i="22"/>
  <c r="Z71" i="22"/>
  <c r="Z70" i="22"/>
  <c r="Z69" i="22"/>
  <c r="Z68" i="22"/>
  <c r="Z67" i="22"/>
  <c r="Z66" i="22"/>
  <c r="Z65" i="22"/>
  <c r="Z64" i="22"/>
  <c r="Z63" i="22"/>
  <c r="Z62" i="22"/>
  <c r="Z61" i="22"/>
  <c r="Z60" i="22"/>
  <c r="Z59" i="22"/>
  <c r="Z58" i="22"/>
  <c r="Z57" i="22"/>
  <c r="Z56" i="22"/>
  <c r="Z55" i="22"/>
  <c r="Z98" i="22"/>
  <c r="Z96" i="22"/>
  <c r="Z77" i="22"/>
  <c r="Z75" i="22"/>
  <c r="AC3" i="22"/>
  <c r="H11" i="22"/>
  <c r="P11" i="22"/>
  <c r="X11" i="22"/>
  <c r="E14" i="22"/>
  <c r="E36" i="22" s="1"/>
  <c r="I14" i="22"/>
  <c r="I36" i="22" s="1"/>
  <c r="M14" i="22"/>
  <c r="M36" i="22" s="1"/>
  <c r="Q14" i="22"/>
  <c r="Q36" i="22" s="1"/>
  <c r="U14" i="22"/>
  <c r="U36" i="22" s="1"/>
  <c r="Y14" i="22"/>
  <c r="Y36" i="22" s="1"/>
  <c r="H15" i="22"/>
  <c r="P15" i="22"/>
  <c r="X15" i="22"/>
  <c r="H16" i="22"/>
  <c r="P16" i="22"/>
  <c r="X16" i="22"/>
  <c r="H17" i="22"/>
  <c r="P17" i="22"/>
  <c r="X17" i="22"/>
  <c r="H18" i="22"/>
  <c r="P18" i="22"/>
  <c r="X18" i="22"/>
  <c r="H19" i="22"/>
  <c r="P19" i="22"/>
  <c r="X19" i="22"/>
  <c r="H21" i="22"/>
  <c r="P21" i="22"/>
  <c r="X21" i="22"/>
  <c r="H22" i="22"/>
  <c r="P22" i="22"/>
  <c r="X22" i="22"/>
  <c r="H23" i="22"/>
  <c r="P23" i="22"/>
  <c r="X23" i="22"/>
  <c r="H24" i="22"/>
  <c r="P24" i="22"/>
  <c r="X24" i="22"/>
  <c r="H25" i="22"/>
  <c r="P25" i="22"/>
  <c r="X25" i="22"/>
  <c r="H26" i="22"/>
  <c r="P26" i="22"/>
  <c r="X26" i="22"/>
  <c r="H27" i="22"/>
  <c r="P27" i="22"/>
  <c r="X27" i="22"/>
  <c r="H28" i="22"/>
  <c r="P28" i="22"/>
  <c r="X28" i="22"/>
  <c r="H29" i="22"/>
  <c r="P29" i="22"/>
  <c r="X29" i="22"/>
  <c r="H30" i="22"/>
  <c r="P30" i="22"/>
  <c r="X30" i="22"/>
  <c r="H31" i="22"/>
  <c r="P31" i="22"/>
  <c r="X31" i="22"/>
  <c r="H32" i="22"/>
  <c r="P32" i="22"/>
  <c r="X32" i="22"/>
  <c r="H33" i="22"/>
  <c r="P33" i="22"/>
  <c r="X33" i="22"/>
  <c r="H37" i="22"/>
  <c r="P37" i="22"/>
  <c r="X37" i="22"/>
  <c r="H38" i="22"/>
  <c r="P38" i="22"/>
  <c r="X38" i="22"/>
  <c r="H39" i="22"/>
  <c r="P39" i="22"/>
  <c r="X39" i="22"/>
  <c r="H41" i="22"/>
  <c r="P41" i="22"/>
  <c r="X41" i="22"/>
  <c r="H42" i="22"/>
  <c r="P42" i="22"/>
  <c r="X42" i="22"/>
  <c r="H43" i="22"/>
  <c r="P43" i="22"/>
  <c r="X43" i="22"/>
  <c r="H44" i="22"/>
  <c r="P44" i="22"/>
  <c r="X44" i="22"/>
  <c r="H45" i="22"/>
  <c r="P45" i="22"/>
  <c r="X45" i="22"/>
  <c r="H46" i="22"/>
  <c r="P46" i="22"/>
  <c r="X46" i="22"/>
  <c r="H47" i="22"/>
  <c r="P47" i="22"/>
  <c r="X47" i="22"/>
  <c r="H48" i="22"/>
  <c r="P48" i="22"/>
  <c r="X48" i="22"/>
  <c r="H49" i="22"/>
  <c r="P49" i="22"/>
  <c r="X49" i="22"/>
  <c r="H50" i="22"/>
  <c r="P50" i="22"/>
  <c r="X50" i="22"/>
  <c r="H51" i="22"/>
  <c r="P51" i="22"/>
  <c r="X51" i="22"/>
  <c r="H52" i="22"/>
  <c r="P52" i="22"/>
  <c r="X52" i="22"/>
  <c r="H53" i="22"/>
  <c r="P53" i="22"/>
  <c r="X53" i="22"/>
  <c r="H54" i="22"/>
  <c r="P54" i="22"/>
  <c r="X54" i="22"/>
  <c r="H55" i="22"/>
  <c r="P55" i="22"/>
  <c r="L56" i="22"/>
  <c r="L57" i="22"/>
  <c r="L58" i="22"/>
  <c r="L59" i="22"/>
  <c r="L60" i="22"/>
  <c r="L61" i="22"/>
  <c r="L62" i="22"/>
  <c r="AB3" i="22"/>
  <c r="AB4" i="22"/>
  <c r="AB5" i="22"/>
  <c r="AB6" i="22"/>
  <c r="AB7" i="22"/>
  <c r="AB8" i="22"/>
  <c r="AB9" i="22"/>
  <c r="D10" i="22"/>
  <c r="H10" i="22"/>
  <c r="L10" i="22"/>
  <c r="P10" i="22"/>
  <c r="T10" i="22"/>
  <c r="X10" i="22"/>
  <c r="F11" i="22"/>
  <c r="N11" i="22"/>
  <c r="V11" i="22"/>
  <c r="D13" i="22"/>
  <c r="H13" i="22"/>
  <c r="L13" i="22"/>
  <c r="P13" i="22"/>
  <c r="T13" i="22"/>
  <c r="X13" i="22"/>
  <c r="F15" i="22"/>
  <c r="N15" i="22"/>
  <c r="V15" i="22"/>
  <c r="F16" i="22"/>
  <c r="N16" i="22"/>
  <c r="V16" i="22"/>
  <c r="F17" i="22"/>
  <c r="N17" i="22"/>
  <c r="V17" i="22"/>
  <c r="F18" i="22"/>
  <c r="N18" i="22"/>
  <c r="V18" i="22"/>
  <c r="F19" i="22"/>
  <c r="N19" i="22"/>
  <c r="V19" i="22"/>
  <c r="D20" i="22"/>
  <c r="H20" i="22"/>
  <c r="L20" i="22"/>
  <c r="P20" i="22"/>
  <c r="T20" i="22"/>
  <c r="X20" i="22"/>
  <c r="F21" i="22"/>
  <c r="N21" i="22"/>
  <c r="V21" i="22"/>
  <c r="F22" i="22"/>
  <c r="N22" i="22"/>
  <c r="V22" i="22"/>
  <c r="F23" i="22"/>
  <c r="N23" i="22"/>
  <c r="V23" i="22"/>
  <c r="F24" i="22"/>
  <c r="N24" i="22"/>
  <c r="V24" i="22"/>
  <c r="F25" i="22"/>
  <c r="N25" i="22"/>
  <c r="V25" i="22"/>
  <c r="F26" i="22"/>
  <c r="N26" i="22"/>
  <c r="V26" i="22"/>
  <c r="F27" i="22"/>
  <c r="N27" i="22"/>
  <c r="V27" i="22"/>
  <c r="F28" i="22"/>
  <c r="N28" i="22"/>
  <c r="V28" i="22"/>
  <c r="F29" i="22"/>
  <c r="N29" i="22"/>
  <c r="V29" i="22"/>
  <c r="F30" i="22"/>
  <c r="N30" i="22"/>
  <c r="V30" i="22"/>
  <c r="F31" i="22"/>
  <c r="N31" i="22"/>
  <c r="V31" i="22"/>
  <c r="F32" i="22"/>
  <c r="N32" i="22"/>
  <c r="V32" i="22"/>
  <c r="F33" i="22"/>
  <c r="N33" i="22"/>
  <c r="V33" i="22"/>
  <c r="D34" i="22"/>
  <c r="H34" i="22"/>
  <c r="L34" i="22"/>
  <c r="P34" i="22"/>
  <c r="T34" i="22"/>
  <c r="X34" i="22"/>
  <c r="D35" i="22"/>
  <c r="H35" i="22"/>
  <c r="L35" i="22"/>
  <c r="P35" i="22"/>
  <c r="T35" i="22"/>
  <c r="X35" i="22"/>
  <c r="F37" i="22"/>
  <c r="N37" i="22"/>
  <c r="V37" i="22"/>
  <c r="F38" i="22"/>
  <c r="N38" i="22"/>
  <c r="V38" i="22"/>
  <c r="F39" i="22"/>
  <c r="N39" i="22"/>
  <c r="V39" i="22"/>
  <c r="H40" i="22"/>
  <c r="T40" i="22"/>
  <c r="X40" i="22"/>
  <c r="F41" i="22"/>
  <c r="N41" i="22"/>
  <c r="V41" i="22"/>
  <c r="F42" i="22"/>
  <c r="N42" i="22"/>
  <c r="V42" i="22"/>
  <c r="F43" i="22"/>
  <c r="N43" i="22"/>
  <c r="V43" i="22"/>
  <c r="F44" i="22"/>
  <c r="N44" i="22"/>
  <c r="V44" i="22"/>
  <c r="F45" i="22"/>
  <c r="N45" i="22"/>
  <c r="V45" i="22"/>
  <c r="F46" i="22"/>
  <c r="N46" i="22"/>
  <c r="V46" i="22"/>
  <c r="F47" i="22"/>
  <c r="N47" i="22"/>
  <c r="V47" i="22"/>
  <c r="F48" i="22"/>
  <c r="N48" i="22"/>
  <c r="V48" i="22"/>
  <c r="F49" i="22"/>
  <c r="N49" i="22"/>
  <c r="V49" i="22"/>
  <c r="F50" i="22"/>
  <c r="N50" i="22"/>
  <c r="V50" i="22"/>
  <c r="F51" i="22"/>
  <c r="N51" i="22"/>
  <c r="V51" i="22"/>
  <c r="F52" i="22"/>
  <c r="N52" i="22"/>
  <c r="V52" i="22"/>
  <c r="F53" i="22"/>
  <c r="N53" i="22"/>
  <c r="V53" i="22"/>
  <c r="F54" i="22"/>
  <c r="N54" i="22"/>
  <c r="V54" i="22"/>
  <c r="F55" i="22"/>
  <c r="N55" i="22"/>
  <c r="X55" i="22"/>
  <c r="H56" i="22"/>
  <c r="X56" i="22"/>
  <c r="H57" i="22"/>
  <c r="X57" i="22"/>
  <c r="H58" i="22"/>
  <c r="X58" i="22"/>
  <c r="H59" i="22"/>
  <c r="X59" i="22"/>
  <c r="H60" i="22"/>
  <c r="X60" i="22"/>
  <c r="H61" i="22"/>
  <c r="X61" i="22"/>
  <c r="T63" i="22"/>
  <c r="T64" i="22"/>
  <c r="T65" i="22"/>
  <c r="T66" i="22"/>
  <c r="D164" i="22"/>
  <c r="D163" i="22"/>
  <c r="D162" i="22"/>
  <c r="D158" i="22"/>
  <c r="D157" i="22"/>
  <c r="D156" i="22"/>
  <c r="D154" i="22"/>
  <c r="D152" i="22"/>
  <c r="D151" i="22"/>
  <c r="D150" i="22"/>
  <c r="D149" i="22"/>
  <c r="D148" i="22"/>
  <c r="D147" i="22"/>
  <c r="D146" i="22"/>
  <c r="D144" i="22"/>
  <c r="D143" i="22"/>
  <c r="D140" i="22"/>
  <c r="D160" i="22"/>
  <c r="D159" i="22"/>
  <c r="D139" i="22"/>
  <c r="D125" i="22"/>
  <c r="D155" i="22"/>
  <c r="D153" i="22"/>
  <c r="D124" i="22"/>
  <c r="D138" i="22"/>
  <c r="D137" i="22"/>
  <c r="D136" i="22"/>
  <c r="D135" i="22"/>
  <c r="D134" i="22"/>
  <c r="D133" i="22"/>
  <c r="D132" i="22"/>
  <c r="D131" i="22"/>
  <c r="D130" i="22"/>
  <c r="D129" i="22"/>
  <c r="D128" i="22"/>
  <c r="D127" i="22"/>
  <c r="D126" i="22"/>
  <c r="D123" i="22"/>
  <c r="D106" i="22"/>
  <c r="D105" i="22"/>
  <c r="D104" i="22"/>
  <c r="D103" i="22"/>
  <c r="D102" i="22"/>
  <c r="D101" i="22"/>
  <c r="D100" i="22"/>
  <c r="D97" i="22"/>
  <c r="D95" i="22"/>
  <c r="D94" i="22"/>
  <c r="D93" i="22"/>
  <c r="D92" i="22"/>
  <c r="D91" i="22"/>
  <c r="D90" i="22"/>
  <c r="D89" i="22"/>
  <c r="D88" i="22"/>
  <c r="D87" i="22"/>
  <c r="D86" i="22"/>
  <c r="D85" i="22"/>
  <c r="D84" i="22"/>
  <c r="D83" i="22"/>
  <c r="D82" i="22"/>
  <c r="D81" i="22"/>
  <c r="D80" i="22"/>
  <c r="D79" i="22"/>
  <c r="D76" i="22"/>
  <c r="D74" i="22"/>
  <c r="D73" i="22"/>
  <c r="D72" i="22"/>
  <c r="D71" i="22"/>
  <c r="D70" i="22"/>
  <c r="D69" i="22"/>
  <c r="D122" i="22"/>
  <c r="D99" i="22"/>
  <c r="D78" i="22"/>
  <c r="D121" i="22"/>
  <c r="D120" i="22"/>
  <c r="D119" i="22"/>
  <c r="D118" i="22"/>
  <c r="D117" i="22"/>
  <c r="D116" i="22"/>
  <c r="D115" i="22"/>
  <c r="D114" i="22"/>
  <c r="D113" i="22"/>
  <c r="D112" i="22"/>
  <c r="D111" i="22"/>
  <c r="D110" i="22"/>
  <c r="D109" i="22"/>
  <c r="D108" i="22"/>
  <c r="D107" i="22"/>
  <c r="D98" i="22"/>
  <c r="D96" i="22"/>
  <c r="D77" i="22"/>
  <c r="D75" i="22"/>
  <c r="H155" i="22"/>
  <c r="H153" i="22"/>
  <c r="H160" i="22"/>
  <c r="H159" i="22"/>
  <c r="H139" i="22"/>
  <c r="H125" i="22"/>
  <c r="H164" i="22"/>
  <c r="H163" i="22"/>
  <c r="H162" i="22"/>
  <c r="H158" i="22"/>
  <c r="H157" i="22"/>
  <c r="H156" i="22"/>
  <c r="H154" i="22"/>
  <c r="H152" i="22"/>
  <c r="H151" i="22"/>
  <c r="H150" i="22"/>
  <c r="H149" i="22"/>
  <c r="H148" i="22"/>
  <c r="H147" i="22"/>
  <c r="H146" i="22"/>
  <c r="H144" i="22"/>
  <c r="H143" i="22"/>
  <c r="H140" i="22"/>
  <c r="H121" i="22"/>
  <c r="H120" i="22"/>
  <c r="H119" i="22"/>
  <c r="H118" i="22"/>
  <c r="H117" i="22"/>
  <c r="H116" i="22"/>
  <c r="H115" i="22"/>
  <c r="H114" i="22"/>
  <c r="H113" i="22"/>
  <c r="H112" i="22"/>
  <c r="H111" i="22"/>
  <c r="H110" i="22"/>
  <c r="H109" i="22"/>
  <c r="H108" i="22"/>
  <c r="H107" i="22"/>
  <c r="H124" i="22"/>
  <c r="H98" i="22"/>
  <c r="H96" i="22"/>
  <c r="H77" i="22"/>
  <c r="H75" i="22"/>
  <c r="H138" i="22"/>
  <c r="H137" i="22"/>
  <c r="H136" i="22"/>
  <c r="H135" i="22"/>
  <c r="H134" i="22"/>
  <c r="H133" i="22"/>
  <c r="H132" i="22"/>
  <c r="H131" i="22"/>
  <c r="H130" i="22"/>
  <c r="H129" i="22"/>
  <c r="H128" i="22"/>
  <c r="H127" i="22"/>
  <c r="H126" i="22"/>
  <c r="H123" i="22"/>
  <c r="H99" i="22"/>
  <c r="H78" i="22"/>
  <c r="H122" i="22"/>
  <c r="H106" i="22"/>
  <c r="H105" i="22"/>
  <c r="H104" i="22"/>
  <c r="H103" i="22"/>
  <c r="H102" i="22"/>
  <c r="H101" i="22"/>
  <c r="H100" i="22"/>
  <c r="H97" i="22"/>
  <c r="H95" i="22"/>
  <c r="H94" i="22"/>
  <c r="H93" i="22"/>
  <c r="H92" i="22"/>
  <c r="H91" i="22"/>
  <c r="H90" i="22"/>
  <c r="H89" i="22"/>
  <c r="H88" i="22"/>
  <c r="H87" i="22"/>
  <c r="H86" i="22"/>
  <c r="H85" i="22"/>
  <c r="H84" i="22"/>
  <c r="H83" i="22"/>
  <c r="H82" i="22"/>
  <c r="H81" i="22"/>
  <c r="H80" i="22"/>
  <c r="H79" i="22"/>
  <c r="H76" i="22"/>
  <c r="H74" i="22"/>
  <c r="H73" i="22"/>
  <c r="H72" i="22"/>
  <c r="H71" i="22"/>
  <c r="H70" i="22"/>
  <c r="H69" i="22"/>
  <c r="H68" i="22"/>
  <c r="H67" i="22"/>
  <c r="H66" i="22"/>
  <c r="H65" i="22"/>
  <c r="H64" i="22"/>
  <c r="H63" i="22"/>
  <c r="L164" i="22"/>
  <c r="L163" i="22"/>
  <c r="L162" i="22"/>
  <c r="L158" i="22"/>
  <c r="L157" i="22"/>
  <c r="L156" i="22"/>
  <c r="L154" i="22"/>
  <c r="L152" i="22"/>
  <c r="L151" i="22"/>
  <c r="L150" i="22"/>
  <c r="L149" i="22"/>
  <c r="L148" i="22"/>
  <c r="L147" i="22"/>
  <c r="L146" i="22"/>
  <c r="L144" i="22"/>
  <c r="L143" i="22"/>
  <c r="L140" i="22"/>
  <c r="L160" i="22"/>
  <c r="L159" i="22"/>
  <c r="L139" i="22"/>
  <c r="L125" i="22"/>
  <c r="L155" i="22"/>
  <c r="L153" i="22"/>
  <c r="L122" i="22"/>
  <c r="L121" i="22"/>
  <c r="L120" i="22"/>
  <c r="L119" i="22"/>
  <c r="L118" i="22"/>
  <c r="L117" i="22"/>
  <c r="L116" i="22"/>
  <c r="L115" i="22"/>
  <c r="L114" i="22"/>
  <c r="L113" i="22"/>
  <c r="L112" i="22"/>
  <c r="L111" i="22"/>
  <c r="L110" i="22"/>
  <c r="L109" i="22"/>
  <c r="L108" i="22"/>
  <c r="L107" i="22"/>
  <c r="L106" i="22"/>
  <c r="L105" i="22"/>
  <c r="L104" i="22"/>
  <c r="L103" i="22"/>
  <c r="L102" i="22"/>
  <c r="L101" i="22"/>
  <c r="L100" i="22"/>
  <c r="L97" i="22"/>
  <c r="L95" i="22"/>
  <c r="L94" i="22"/>
  <c r="L93" i="22"/>
  <c r="L92" i="22"/>
  <c r="L91" i="22"/>
  <c r="L90" i="22"/>
  <c r="L89" i="22"/>
  <c r="L88" i="22"/>
  <c r="L87" i="22"/>
  <c r="L86" i="22"/>
  <c r="L85" i="22"/>
  <c r="L84" i="22"/>
  <c r="L83" i="22"/>
  <c r="L82" i="22"/>
  <c r="L81" i="22"/>
  <c r="L80" i="22"/>
  <c r="L79" i="22"/>
  <c r="L76" i="22"/>
  <c r="L74" i="22"/>
  <c r="L73" i="22"/>
  <c r="L72" i="22"/>
  <c r="L71" i="22"/>
  <c r="L70" i="22"/>
  <c r="L69" i="22"/>
  <c r="L124" i="22"/>
  <c r="L99" i="22"/>
  <c r="L78" i="22"/>
  <c r="L138" i="22"/>
  <c r="L137" i="22"/>
  <c r="L136" i="22"/>
  <c r="L135" i="22"/>
  <c r="L134" i="22"/>
  <c r="L133" i="22"/>
  <c r="L132" i="22"/>
  <c r="L131" i="22"/>
  <c r="L130" i="22"/>
  <c r="L129" i="22"/>
  <c r="L128" i="22"/>
  <c r="L127" i="22"/>
  <c r="L126" i="22"/>
  <c r="L123" i="22"/>
  <c r="L98" i="22"/>
  <c r="L96" i="22"/>
  <c r="L77" i="22"/>
  <c r="L75" i="22"/>
  <c r="P155" i="22"/>
  <c r="P153" i="22"/>
  <c r="P160" i="22"/>
  <c r="P159" i="22"/>
  <c r="P139" i="22"/>
  <c r="P125" i="22"/>
  <c r="P164" i="22"/>
  <c r="P163" i="22"/>
  <c r="P162" i="22"/>
  <c r="P158" i="22"/>
  <c r="P157" i="22"/>
  <c r="P156" i="22"/>
  <c r="P154" i="22"/>
  <c r="P152" i="22"/>
  <c r="P151" i="22"/>
  <c r="P150" i="22"/>
  <c r="P149" i="22"/>
  <c r="P148" i="22"/>
  <c r="P147" i="22"/>
  <c r="P146" i="22"/>
  <c r="P144" i="22"/>
  <c r="P143" i="22"/>
  <c r="P140" i="22"/>
  <c r="P138" i="22"/>
  <c r="P137" i="22"/>
  <c r="P136" i="22"/>
  <c r="P135" i="22"/>
  <c r="P134" i="22"/>
  <c r="P133" i="22"/>
  <c r="P132" i="22"/>
  <c r="P131" i="22"/>
  <c r="P130" i="22"/>
  <c r="P129" i="22"/>
  <c r="P128" i="22"/>
  <c r="P127" i="22"/>
  <c r="P126" i="22"/>
  <c r="P123" i="22"/>
  <c r="P122" i="22"/>
  <c r="P98" i="22"/>
  <c r="P96" i="22"/>
  <c r="P77" i="22"/>
  <c r="P75" i="22"/>
  <c r="P121" i="22"/>
  <c r="P120" i="22"/>
  <c r="P119" i="22"/>
  <c r="P118" i="22"/>
  <c r="P117" i="22"/>
  <c r="P116" i="22"/>
  <c r="P115" i="22"/>
  <c r="P114" i="22"/>
  <c r="P113" i="22"/>
  <c r="P112" i="22"/>
  <c r="P111" i="22"/>
  <c r="P110" i="22"/>
  <c r="P109" i="22"/>
  <c r="P108" i="22"/>
  <c r="P107" i="22"/>
  <c r="P99" i="22"/>
  <c r="P78" i="22"/>
  <c r="P124" i="22"/>
  <c r="P106" i="22"/>
  <c r="P105" i="22"/>
  <c r="P104" i="22"/>
  <c r="P103" i="22"/>
  <c r="P102" i="22"/>
  <c r="P101" i="22"/>
  <c r="P100" i="22"/>
  <c r="P97" i="22"/>
  <c r="P95" i="22"/>
  <c r="P94" i="22"/>
  <c r="P93" i="22"/>
  <c r="P92" i="22"/>
  <c r="P91" i="22"/>
  <c r="P90" i="22"/>
  <c r="P89" i="22"/>
  <c r="P88" i="22"/>
  <c r="P87" i="22"/>
  <c r="P86" i="22"/>
  <c r="P85" i="22"/>
  <c r="P84" i="22"/>
  <c r="P83" i="22"/>
  <c r="P82" i="22"/>
  <c r="P81" i="22"/>
  <c r="P80" i="22"/>
  <c r="P79" i="22"/>
  <c r="P76" i="22"/>
  <c r="P74" i="22"/>
  <c r="P73" i="22"/>
  <c r="P72" i="22"/>
  <c r="P71" i="22"/>
  <c r="P70" i="22"/>
  <c r="P69" i="22"/>
  <c r="P68" i="22"/>
  <c r="P67" i="22"/>
  <c r="P66" i="22"/>
  <c r="P65" i="22"/>
  <c r="P64" i="22"/>
  <c r="P63" i="22"/>
  <c r="T164" i="22"/>
  <c r="T163" i="22"/>
  <c r="T162" i="22"/>
  <c r="T158" i="22"/>
  <c r="T157" i="22"/>
  <c r="T156" i="22"/>
  <c r="T154" i="22"/>
  <c r="T152" i="22"/>
  <c r="T151" i="22"/>
  <c r="T150" i="22"/>
  <c r="T149" i="22"/>
  <c r="T148" i="22"/>
  <c r="T147" i="22"/>
  <c r="T146" i="22"/>
  <c r="T144" i="22"/>
  <c r="T143" i="22"/>
  <c r="T140" i="22"/>
  <c r="T160" i="22"/>
  <c r="T159" i="22"/>
  <c r="T139" i="22"/>
  <c r="T125" i="22"/>
  <c r="T155" i="22"/>
  <c r="T153" i="22"/>
  <c r="T124" i="22"/>
  <c r="T138" i="22"/>
  <c r="T137" i="22"/>
  <c r="T136" i="22"/>
  <c r="T135" i="22"/>
  <c r="T134" i="22"/>
  <c r="T133" i="22"/>
  <c r="T132" i="22"/>
  <c r="T131" i="22"/>
  <c r="T130" i="22"/>
  <c r="T129" i="22"/>
  <c r="T128" i="22"/>
  <c r="T127" i="22"/>
  <c r="T126" i="22"/>
  <c r="T123" i="22"/>
  <c r="T106" i="22"/>
  <c r="T105" i="22"/>
  <c r="T104" i="22"/>
  <c r="T103" i="22"/>
  <c r="T102" i="22"/>
  <c r="T101" i="22"/>
  <c r="T100" i="22"/>
  <c r="T97" i="22"/>
  <c r="T95" i="22"/>
  <c r="T94" i="22"/>
  <c r="T93" i="22"/>
  <c r="T92" i="22"/>
  <c r="T91" i="22"/>
  <c r="T90" i="22"/>
  <c r="T89" i="22"/>
  <c r="T88" i="22"/>
  <c r="T87" i="22"/>
  <c r="T86" i="22"/>
  <c r="T85" i="22"/>
  <c r="T84" i="22"/>
  <c r="T83" i="22"/>
  <c r="T82" i="22"/>
  <c r="T81" i="22"/>
  <c r="T80" i="22"/>
  <c r="T79" i="22"/>
  <c r="T76" i="22"/>
  <c r="T74" i="22"/>
  <c r="T73" i="22"/>
  <c r="T72" i="22"/>
  <c r="T71" i="22"/>
  <c r="T70" i="22"/>
  <c r="T69" i="22"/>
  <c r="T68" i="22"/>
  <c r="T122" i="22"/>
  <c r="T99" i="22"/>
  <c r="T78" i="22"/>
  <c r="T121" i="22"/>
  <c r="T120" i="22"/>
  <c r="T119" i="22"/>
  <c r="T118" i="22"/>
  <c r="T117" i="22"/>
  <c r="T116" i="22"/>
  <c r="T115" i="22"/>
  <c r="T114" i="22"/>
  <c r="T113" i="22"/>
  <c r="T112" i="22"/>
  <c r="T111" i="22"/>
  <c r="T110" i="22"/>
  <c r="T109" i="22"/>
  <c r="T108" i="22"/>
  <c r="T107" i="22"/>
  <c r="T98" i="22"/>
  <c r="T96" i="22"/>
  <c r="T77" i="22"/>
  <c r="T75" i="22"/>
  <c r="X155" i="22"/>
  <c r="X153" i="22"/>
  <c r="X160" i="22"/>
  <c r="X159" i="22"/>
  <c r="X139" i="22"/>
  <c r="X125" i="22"/>
  <c r="X164" i="22"/>
  <c r="X163" i="22"/>
  <c r="X162" i="22"/>
  <c r="X158" i="22"/>
  <c r="X157" i="22"/>
  <c r="X156" i="22"/>
  <c r="X154" i="22"/>
  <c r="X152" i="22"/>
  <c r="X151" i="22"/>
  <c r="X150" i="22"/>
  <c r="X149" i="22"/>
  <c r="X148" i="22"/>
  <c r="X147" i="22"/>
  <c r="X146" i="22"/>
  <c r="X144" i="22"/>
  <c r="X143" i="22"/>
  <c r="X140" i="22"/>
  <c r="X121" i="22"/>
  <c r="X120" i="22"/>
  <c r="X119" i="22"/>
  <c r="X118" i="22"/>
  <c r="X117" i="22"/>
  <c r="X116" i="22"/>
  <c r="X115" i="22"/>
  <c r="X114" i="22"/>
  <c r="X113" i="22"/>
  <c r="X112" i="22"/>
  <c r="X111" i="22"/>
  <c r="X110" i="22"/>
  <c r="X109" i="22"/>
  <c r="X108" i="22"/>
  <c r="X107" i="22"/>
  <c r="X124" i="22"/>
  <c r="X98" i="22"/>
  <c r="X96" i="22"/>
  <c r="X77" i="22"/>
  <c r="X75" i="22"/>
  <c r="X138" i="22"/>
  <c r="X137" i="22"/>
  <c r="X136" i="22"/>
  <c r="X135" i="22"/>
  <c r="X134" i="22"/>
  <c r="X133" i="22"/>
  <c r="X132" i="22"/>
  <c r="X131" i="22"/>
  <c r="X130" i="22"/>
  <c r="X129" i="22"/>
  <c r="X128" i="22"/>
  <c r="X127" i="22"/>
  <c r="X126" i="22"/>
  <c r="X123" i="22"/>
  <c r="X99" i="22"/>
  <c r="X78" i="22"/>
  <c r="X122" i="22"/>
  <c r="X106" i="22"/>
  <c r="X105" i="22"/>
  <c r="X104" i="22"/>
  <c r="X103" i="22"/>
  <c r="X102" i="22"/>
  <c r="X101" i="22"/>
  <c r="X100" i="22"/>
  <c r="X97" i="22"/>
  <c r="X95" i="22"/>
  <c r="X94" i="22"/>
  <c r="X93" i="22"/>
  <c r="X92" i="22"/>
  <c r="X91" i="22"/>
  <c r="X90" i="22"/>
  <c r="X89" i="22"/>
  <c r="X88" i="22"/>
  <c r="X87" i="22"/>
  <c r="X86" i="22"/>
  <c r="X85" i="22"/>
  <c r="X84" i="22"/>
  <c r="X83" i="22"/>
  <c r="X82" i="22"/>
  <c r="X81" i="22"/>
  <c r="X80" i="22"/>
  <c r="X79" i="22"/>
  <c r="X76" i="22"/>
  <c r="X74" i="22"/>
  <c r="X73" i="22"/>
  <c r="X72" i="22"/>
  <c r="X71" i="22"/>
  <c r="X70" i="22"/>
  <c r="X69" i="22"/>
  <c r="X68" i="22"/>
  <c r="X67" i="22"/>
  <c r="X66" i="22"/>
  <c r="X65" i="22"/>
  <c r="X64" i="22"/>
  <c r="X63" i="22"/>
  <c r="AA10" i="22"/>
  <c r="D11" i="22"/>
  <c r="L11" i="22"/>
  <c r="T11" i="22"/>
  <c r="C14" i="22"/>
  <c r="G14" i="22"/>
  <c r="G36" i="22" s="1"/>
  <c r="K14" i="22"/>
  <c r="K36" i="22" s="1"/>
  <c r="L36" i="22" s="1"/>
  <c r="O14" i="22"/>
  <c r="O36" i="22" s="1"/>
  <c r="P36" i="22" s="1"/>
  <c r="S14" i="22"/>
  <c r="S36" i="22" s="1"/>
  <c r="W14" i="22"/>
  <c r="W36" i="22" s="1"/>
  <c r="D15" i="22"/>
  <c r="L15" i="22"/>
  <c r="T15" i="22"/>
  <c r="D16" i="22"/>
  <c r="L16" i="22"/>
  <c r="T16" i="22"/>
  <c r="D17" i="22"/>
  <c r="L17" i="22"/>
  <c r="T17" i="22"/>
  <c r="D18" i="22"/>
  <c r="L18" i="22"/>
  <c r="T18" i="22"/>
  <c r="D19" i="22"/>
  <c r="L19" i="22"/>
  <c r="T19" i="22"/>
  <c r="AA20" i="22"/>
  <c r="AC20" i="22" s="1"/>
  <c r="D21" i="22"/>
  <c r="L21" i="22"/>
  <c r="T21" i="22"/>
  <c r="D22" i="22"/>
  <c r="L22" i="22"/>
  <c r="T22" i="22"/>
  <c r="D23" i="22"/>
  <c r="L23" i="22"/>
  <c r="T23" i="22"/>
  <c r="D24" i="22"/>
  <c r="L24" i="22"/>
  <c r="T24" i="22"/>
  <c r="D25" i="22"/>
  <c r="L25" i="22"/>
  <c r="T25" i="22"/>
  <c r="D26" i="22"/>
  <c r="L26" i="22"/>
  <c r="T26" i="22"/>
  <c r="D27" i="22"/>
  <c r="L27" i="22"/>
  <c r="T27" i="22"/>
  <c r="D28" i="22"/>
  <c r="L28" i="22"/>
  <c r="T28" i="22"/>
  <c r="D29" i="22"/>
  <c r="L29" i="22"/>
  <c r="T29" i="22"/>
  <c r="D30" i="22"/>
  <c r="L30" i="22"/>
  <c r="T30" i="22"/>
  <c r="D31" i="22"/>
  <c r="L31" i="22"/>
  <c r="T31" i="22"/>
  <c r="D32" i="22"/>
  <c r="L32" i="22"/>
  <c r="T32" i="22"/>
  <c r="D33" i="22"/>
  <c r="L33" i="22"/>
  <c r="T33" i="22"/>
  <c r="D37" i="22"/>
  <c r="L37" i="22"/>
  <c r="T37" i="22"/>
  <c r="D38" i="22"/>
  <c r="L38" i="22"/>
  <c r="T38" i="22"/>
  <c r="D39" i="22"/>
  <c r="L39" i="22"/>
  <c r="T39" i="22"/>
  <c r="AA40" i="22"/>
  <c r="AC40" i="22" s="1"/>
  <c r="D41" i="22"/>
  <c r="L41" i="22"/>
  <c r="T41" i="22"/>
  <c r="D42" i="22"/>
  <c r="L42" i="22"/>
  <c r="T42" i="22"/>
  <c r="D43" i="22"/>
  <c r="L43" i="22"/>
  <c r="T43" i="22"/>
  <c r="D44" i="22"/>
  <c r="L44" i="22"/>
  <c r="T44" i="22"/>
  <c r="D45" i="22"/>
  <c r="L45" i="22"/>
  <c r="T45" i="22"/>
  <c r="D46" i="22"/>
  <c r="L46" i="22"/>
  <c r="T46" i="22"/>
  <c r="D47" i="22"/>
  <c r="L47" i="22"/>
  <c r="T47" i="22"/>
  <c r="D48" i="22"/>
  <c r="L48" i="22"/>
  <c r="T48" i="22"/>
  <c r="D49" i="22"/>
  <c r="L49" i="22"/>
  <c r="T49" i="22"/>
  <c r="D50" i="22"/>
  <c r="L50" i="22"/>
  <c r="T50" i="22"/>
  <c r="D51" i="22"/>
  <c r="L51" i="22"/>
  <c r="T51" i="22"/>
  <c r="D52" i="22"/>
  <c r="L52" i="22"/>
  <c r="T52" i="22"/>
  <c r="D53" i="22"/>
  <c r="L53" i="22"/>
  <c r="T53" i="22"/>
  <c r="D54" i="22"/>
  <c r="L54" i="22"/>
  <c r="T54" i="22"/>
  <c r="D55" i="22"/>
  <c r="L55" i="22"/>
  <c r="T55" i="22"/>
  <c r="D56" i="22"/>
  <c r="T56" i="22"/>
  <c r="D57" i="22"/>
  <c r="T57" i="22"/>
  <c r="D58" i="22"/>
  <c r="T58" i="22"/>
  <c r="D59" i="22"/>
  <c r="T59" i="22"/>
  <c r="D60" i="22"/>
  <c r="T60" i="22"/>
  <c r="D61" i="22"/>
  <c r="T61" i="22"/>
  <c r="D62" i="22"/>
  <c r="T62" i="22"/>
  <c r="L63" i="22"/>
  <c r="L64" i="22"/>
  <c r="L65" i="22"/>
  <c r="L66" i="22"/>
  <c r="L67" i="22"/>
  <c r="L68" i="22"/>
  <c r="AA139" i="22"/>
  <c r="AC139" i="22" s="1"/>
  <c r="AA35" i="21"/>
  <c r="AC35" i="21" s="1"/>
  <c r="AD9" i="21"/>
  <c r="AD8" i="21"/>
  <c r="AD7" i="21"/>
  <c r="AD6" i="21"/>
  <c r="AD5" i="21"/>
  <c r="AD4" i="21"/>
  <c r="AD3" i="21"/>
  <c r="AB3" i="21"/>
  <c r="AB4" i="21"/>
  <c r="AB5" i="21"/>
  <c r="AB6" i="21"/>
  <c r="AB7" i="21"/>
  <c r="AB8" i="21"/>
  <c r="AB9" i="21"/>
  <c r="D10" i="21"/>
  <c r="H10" i="21"/>
  <c r="L10" i="21"/>
  <c r="P10" i="21"/>
  <c r="T10" i="21"/>
  <c r="X10" i="21"/>
  <c r="F11" i="21"/>
  <c r="N11" i="21"/>
  <c r="V11" i="21"/>
  <c r="D13" i="21"/>
  <c r="H13" i="21"/>
  <c r="L13" i="21"/>
  <c r="P13" i="21"/>
  <c r="T13" i="21"/>
  <c r="X13" i="21"/>
  <c r="F15" i="21"/>
  <c r="N15" i="21"/>
  <c r="V15" i="21"/>
  <c r="F16" i="21"/>
  <c r="N16" i="21"/>
  <c r="V16" i="21"/>
  <c r="F17" i="21"/>
  <c r="N17" i="21"/>
  <c r="V17" i="21"/>
  <c r="F18" i="21"/>
  <c r="N18" i="21"/>
  <c r="V18" i="21"/>
  <c r="F19" i="21"/>
  <c r="N19" i="21"/>
  <c r="V19" i="21"/>
  <c r="D20" i="21"/>
  <c r="H20" i="21"/>
  <c r="L20" i="21"/>
  <c r="P20" i="21"/>
  <c r="T20" i="21"/>
  <c r="X20" i="21"/>
  <c r="F21" i="21"/>
  <c r="N21" i="21"/>
  <c r="V21" i="21"/>
  <c r="F22" i="21"/>
  <c r="N22" i="21"/>
  <c r="V22" i="21"/>
  <c r="F23" i="21"/>
  <c r="N23" i="21"/>
  <c r="V23" i="21"/>
  <c r="F24" i="21"/>
  <c r="N24" i="21"/>
  <c r="V24" i="21"/>
  <c r="F25" i="21"/>
  <c r="N25" i="21"/>
  <c r="V25" i="21"/>
  <c r="F26" i="21"/>
  <c r="N26" i="21"/>
  <c r="V26" i="21"/>
  <c r="F27" i="21"/>
  <c r="N27" i="21"/>
  <c r="V27" i="21"/>
  <c r="F28" i="21"/>
  <c r="N28" i="21"/>
  <c r="V28" i="21"/>
  <c r="F29" i="21"/>
  <c r="N29" i="21"/>
  <c r="V29" i="21"/>
  <c r="F30" i="21"/>
  <c r="N30" i="21"/>
  <c r="V30" i="21"/>
  <c r="F31" i="21"/>
  <c r="N31" i="21"/>
  <c r="V31" i="21"/>
  <c r="F32" i="21"/>
  <c r="N32" i="21"/>
  <c r="V32" i="21"/>
  <c r="F33" i="21"/>
  <c r="N33" i="21"/>
  <c r="V33" i="21"/>
  <c r="D34" i="21"/>
  <c r="H34" i="21"/>
  <c r="L34" i="21"/>
  <c r="P34" i="21"/>
  <c r="T34" i="21"/>
  <c r="X34" i="21"/>
  <c r="D35" i="21"/>
  <c r="H35" i="21"/>
  <c r="L35" i="21"/>
  <c r="P35" i="21"/>
  <c r="T35" i="21"/>
  <c r="X35" i="21"/>
  <c r="F37" i="21"/>
  <c r="N37" i="21"/>
  <c r="V37" i="21"/>
  <c r="F38" i="21"/>
  <c r="N38" i="21"/>
  <c r="V38" i="21"/>
  <c r="F39" i="21"/>
  <c r="N39" i="21"/>
  <c r="V39" i="21"/>
  <c r="L40" i="21"/>
  <c r="P40" i="21"/>
  <c r="F41" i="21"/>
  <c r="N41" i="21"/>
  <c r="V41" i="21"/>
  <c r="F42" i="21"/>
  <c r="N42" i="21"/>
  <c r="V42" i="21"/>
  <c r="F43" i="21"/>
  <c r="N43" i="21"/>
  <c r="V43" i="21"/>
  <c r="F44" i="21"/>
  <c r="N44" i="21"/>
  <c r="V44" i="21"/>
  <c r="F45" i="21"/>
  <c r="N45" i="21"/>
  <c r="V45" i="21"/>
  <c r="F46" i="21"/>
  <c r="N46" i="21"/>
  <c r="V46" i="21"/>
  <c r="F47" i="21"/>
  <c r="N47" i="21"/>
  <c r="V47" i="21"/>
  <c r="F48" i="21"/>
  <c r="N48" i="21"/>
  <c r="V48" i="21"/>
  <c r="F49" i="21"/>
  <c r="N49" i="21"/>
  <c r="V49" i="21"/>
  <c r="F50" i="21"/>
  <c r="N50" i="21"/>
  <c r="V50" i="21"/>
  <c r="F51" i="21"/>
  <c r="N51" i="21"/>
  <c r="V51" i="21"/>
  <c r="F52" i="21"/>
  <c r="N52" i="21"/>
  <c r="V52" i="21"/>
  <c r="F53" i="21"/>
  <c r="N53" i="21"/>
  <c r="V53" i="21"/>
  <c r="F54" i="21"/>
  <c r="N54" i="21"/>
  <c r="V54" i="21"/>
  <c r="F55" i="21"/>
  <c r="P55" i="21"/>
  <c r="P56" i="21"/>
  <c r="P57" i="21"/>
  <c r="P58" i="21"/>
  <c r="P59" i="21"/>
  <c r="P60" i="21"/>
  <c r="P61" i="21"/>
  <c r="P62" i="21"/>
  <c r="P63" i="21"/>
  <c r="P64" i="21"/>
  <c r="P65" i="21"/>
  <c r="P66" i="21"/>
  <c r="P67" i="21"/>
  <c r="P68" i="21"/>
  <c r="L70" i="21"/>
  <c r="D164" i="21"/>
  <c r="D163" i="21"/>
  <c r="D162" i="21"/>
  <c r="D158" i="21"/>
  <c r="D157" i="21"/>
  <c r="D156" i="21"/>
  <c r="D154" i="21"/>
  <c r="D152" i="21"/>
  <c r="D151" i="21"/>
  <c r="D150" i="21"/>
  <c r="D149" i="21"/>
  <c r="D148" i="21"/>
  <c r="D147" i="21"/>
  <c r="D146" i="21"/>
  <c r="D144" i="21"/>
  <c r="D143" i="21"/>
  <c r="D140" i="21"/>
  <c r="D138" i="21"/>
  <c r="D160" i="21"/>
  <c r="D159" i="21"/>
  <c r="D139" i="21"/>
  <c r="D125" i="21"/>
  <c r="D155" i="21"/>
  <c r="D153" i="21"/>
  <c r="D137" i="21"/>
  <c r="D136" i="21"/>
  <c r="D122" i="21"/>
  <c r="D99" i="21"/>
  <c r="D78" i="21"/>
  <c r="D121" i="21"/>
  <c r="D120" i="21"/>
  <c r="D119" i="21"/>
  <c r="D118" i="21"/>
  <c r="D117" i="21"/>
  <c r="D116" i="21"/>
  <c r="D115" i="21"/>
  <c r="D114" i="21"/>
  <c r="D113" i="21"/>
  <c r="D112" i="21"/>
  <c r="D111" i="21"/>
  <c r="D110" i="21"/>
  <c r="D109" i="21"/>
  <c r="D108" i="21"/>
  <c r="D107" i="21"/>
  <c r="D98" i="21"/>
  <c r="D96" i="21"/>
  <c r="D77" i="21"/>
  <c r="D75" i="21"/>
  <c r="D124" i="21"/>
  <c r="D135" i="21"/>
  <c r="D134" i="21"/>
  <c r="D133" i="21"/>
  <c r="D132" i="21"/>
  <c r="D131" i="21"/>
  <c r="D130" i="21"/>
  <c r="D129" i="21"/>
  <c r="D128" i="21"/>
  <c r="D127" i="21"/>
  <c r="D126" i="21"/>
  <c r="D123" i="21"/>
  <c r="D106" i="21"/>
  <c r="D105" i="21"/>
  <c r="D104" i="21"/>
  <c r="D103" i="21"/>
  <c r="D102" i="21"/>
  <c r="D101" i="21"/>
  <c r="D100" i="21"/>
  <c r="D97" i="21"/>
  <c r="D95" i="21"/>
  <c r="D94" i="21"/>
  <c r="D93" i="21"/>
  <c r="D92" i="21"/>
  <c r="D91" i="21"/>
  <c r="D90" i="21"/>
  <c r="D89" i="21"/>
  <c r="D88" i="21"/>
  <c r="D87" i="21"/>
  <c r="D86" i="21"/>
  <c r="D85" i="21"/>
  <c r="D84" i="21"/>
  <c r="D83" i="21"/>
  <c r="D82" i="21"/>
  <c r="D81" i="21"/>
  <c r="D80" i="21"/>
  <c r="D79" i="21"/>
  <c r="D76" i="21"/>
  <c r="D74" i="21"/>
  <c r="D73" i="21"/>
  <c r="D72" i="21"/>
  <c r="H155" i="21"/>
  <c r="H153" i="21"/>
  <c r="H160" i="21"/>
  <c r="H159" i="21"/>
  <c r="H139" i="21"/>
  <c r="H125" i="21"/>
  <c r="H164" i="21"/>
  <c r="H163" i="21"/>
  <c r="H162" i="21"/>
  <c r="H158" i="21"/>
  <c r="H157" i="21"/>
  <c r="H156" i="21"/>
  <c r="H154" i="21"/>
  <c r="H152" i="21"/>
  <c r="H151" i="21"/>
  <c r="H150" i="21"/>
  <c r="H149" i="21"/>
  <c r="H148" i="21"/>
  <c r="H147" i="21"/>
  <c r="H146" i="21"/>
  <c r="H144" i="21"/>
  <c r="H143" i="21"/>
  <c r="H140" i="21"/>
  <c r="H138" i="21"/>
  <c r="H137" i="21"/>
  <c r="H136" i="21"/>
  <c r="H135" i="21"/>
  <c r="H134" i="21"/>
  <c r="H133" i="21"/>
  <c r="H132" i="21"/>
  <c r="H131" i="21"/>
  <c r="H130" i="21"/>
  <c r="H129" i="21"/>
  <c r="H128" i="21"/>
  <c r="H127" i="21"/>
  <c r="H126" i="21"/>
  <c r="H123" i="21"/>
  <c r="H99" i="21"/>
  <c r="H78" i="21"/>
  <c r="H122" i="21"/>
  <c r="H106" i="21"/>
  <c r="H105" i="21"/>
  <c r="H104" i="21"/>
  <c r="H103" i="21"/>
  <c r="H102" i="21"/>
  <c r="H101" i="21"/>
  <c r="H100" i="21"/>
  <c r="H97" i="21"/>
  <c r="H95" i="21"/>
  <c r="H94" i="21"/>
  <c r="H93" i="21"/>
  <c r="H92" i="21"/>
  <c r="H91" i="21"/>
  <c r="H90" i="21"/>
  <c r="H89" i="21"/>
  <c r="H88" i="21"/>
  <c r="H87" i="21"/>
  <c r="H86" i="21"/>
  <c r="H85" i="21"/>
  <c r="H84" i="21"/>
  <c r="H83" i="21"/>
  <c r="H82" i="21"/>
  <c r="H81" i="21"/>
  <c r="H80" i="21"/>
  <c r="H79" i="21"/>
  <c r="H76" i="21"/>
  <c r="H74" i="21"/>
  <c r="H73" i="21"/>
  <c r="H72" i="21"/>
  <c r="H71" i="21"/>
  <c r="H70" i="21"/>
  <c r="H121" i="21"/>
  <c r="H120" i="21"/>
  <c r="H119" i="21"/>
  <c r="H118" i="21"/>
  <c r="H117" i="21"/>
  <c r="H116" i="21"/>
  <c r="H115" i="21"/>
  <c r="H114" i="21"/>
  <c r="H113" i="21"/>
  <c r="H112" i="21"/>
  <c r="H111" i="21"/>
  <c r="H110" i="21"/>
  <c r="H109" i="21"/>
  <c r="H108" i="21"/>
  <c r="H107" i="21"/>
  <c r="H124" i="21"/>
  <c r="H98" i="21"/>
  <c r="H96" i="21"/>
  <c r="H77" i="21"/>
  <c r="H75" i="21"/>
  <c r="L164" i="21"/>
  <c r="L163" i="21"/>
  <c r="L162" i="21"/>
  <c r="L158" i="21"/>
  <c r="L157" i="21"/>
  <c r="L156" i="21"/>
  <c r="L154" i="21"/>
  <c r="L152" i="21"/>
  <c r="L151" i="21"/>
  <c r="L150" i="21"/>
  <c r="L149" i="21"/>
  <c r="L148" i="21"/>
  <c r="L147" i="21"/>
  <c r="L146" i="21"/>
  <c r="L144" i="21"/>
  <c r="L143" i="21"/>
  <c r="L140" i="21"/>
  <c r="L138" i="21"/>
  <c r="L160" i="21"/>
  <c r="L159" i="21"/>
  <c r="L139" i="21"/>
  <c r="L125" i="21"/>
  <c r="L155" i="21"/>
  <c r="L153" i="21"/>
  <c r="L124" i="21"/>
  <c r="L99" i="21"/>
  <c r="L78" i="21"/>
  <c r="L137" i="21"/>
  <c r="L136" i="21"/>
  <c r="L135" i="21"/>
  <c r="L134" i="21"/>
  <c r="L133" i="21"/>
  <c r="L132" i="21"/>
  <c r="L131" i="21"/>
  <c r="L130" i="21"/>
  <c r="L129" i="21"/>
  <c r="L128" i="21"/>
  <c r="L127" i="21"/>
  <c r="L126" i="21"/>
  <c r="L123" i="21"/>
  <c r="L98" i="21"/>
  <c r="L96" i="21"/>
  <c r="L77" i="21"/>
  <c r="L75" i="21"/>
  <c r="L122" i="21"/>
  <c r="L121" i="21"/>
  <c r="L120" i="21"/>
  <c r="L119" i="21"/>
  <c r="L118" i="21"/>
  <c r="L117" i="21"/>
  <c r="L116" i="21"/>
  <c r="L115" i="21"/>
  <c r="L114" i="21"/>
  <c r="L113" i="21"/>
  <c r="L112" i="21"/>
  <c r="L111" i="21"/>
  <c r="L110" i="21"/>
  <c r="L109" i="21"/>
  <c r="L108" i="21"/>
  <c r="L107" i="21"/>
  <c r="L106" i="21"/>
  <c r="L105" i="21"/>
  <c r="L104" i="21"/>
  <c r="L103" i="21"/>
  <c r="L102" i="21"/>
  <c r="L101" i="21"/>
  <c r="L100" i="21"/>
  <c r="L97" i="21"/>
  <c r="L95" i="21"/>
  <c r="L94" i="21"/>
  <c r="L93" i="21"/>
  <c r="L92" i="21"/>
  <c r="L91" i="21"/>
  <c r="L90" i="21"/>
  <c r="L89" i="21"/>
  <c r="L88" i="21"/>
  <c r="L87" i="21"/>
  <c r="L86" i="21"/>
  <c r="L85" i="21"/>
  <c r="L84" i="21"/>
  <c r="L83" i="21"/>
  <c r="L82" i="21"/>
  <c r="L81" i="21"/>
  <c r="L80" i="21"/>
  <c r="L79" i="21"/>
  <c r="L76" i="21"/>
  <c r="L74" i="21"/>
  <c r="L73" i="21"/>
  <c r="L72" i="21"/>
  <c r="P155" i="21"/>
  <c r="P153" i="21"/>
  <c r="P160" i="21"/>
  <c r="P159" i="21"/>
  <c r="P139" i="21"/>
  <c r="P125" i="21"/>
  <c r="P164" i="21"/>
  <c r="P163" i="21"/>
  <c r="P162" i="21"/>
  <c r="P158" i="21"/>
  <c r="P157" i="21"/>
  <c r="P156" i="21"/>
  <c r="P154" i="21"/>
  <c r="P152" i="21"/>
  <c r="P151" i="21"/>
  <c r="P150" i="21"/>
  <c r="P149" i="21"/>
  <c r="P148" i="21"/>
  <c r="P147" i="21"/>
  <c r="P146" i="21"/>
  <c r="P144" i="21"/>
  <c r="P143" i="21"/>
  <c r="P140" i="21"/>
  <c r="P138" i="21"/>
  <c r="P137" i="21"/>
  <c r="P136" i="21"/>
  <c r="P135" i="21"/>
  <c r="P121" i="21"/>
  <c r="P120" i="21"/>
  <c r="P119" i="21"/>
  <c r="P118" i="21"/>
  <c r="P117" i="21"/>
  <c r="P116" i="21"/>
  <c r="P115" i="21"/>
  <c r="P114" i="21"/>
  <c r="P113" i="21"/>
  <c r="P112" i="21"/>
  <c r="P111" i="21"/>
  <c r="P110" i="21"/>
  <c r="P109" i="21"/>
  <c r="P108" i="21"/>
  <c r="P107" i="21"/>
  <c r="P99" i="21"/>
  <c r="P78" i="21"/>
  <c r="P124" i="21"/>
  <c r="P106" i="21"/>
  <c r="P105" i="21"/>
  <c r="P104" i="21"/>
  <c r="P103" i="21"/>
  <c r="P102" i="21"/>
  <c r="P101" i="21"/>
  <c r="P100" i="21"/>
  <c r="P97" i="21"/>
  <c r="P95" i="21"/>
  <c r="P94" i="21"/>
  <c r="P93" i="21"/>
  <c r="P92" i="21"/>
  <c r="P91" i="21"/>
  <c r="P90" i="21"/>
  <c r="P89" i="21"/>
  <c r="P88" i="21"/>
  <c r="P87" i="21"/>
  <c r="P86" i="21"/>
  <c r="P85" i="21"/>
  <c r="P84" i="21"/>
  <c r="P83" i="21"/>
  <c r="P82" i="21"/>
  <c r="P81" i="21"/>
  <c r="P80" i="21"/>
  <c r="P79" i="21"/>
  <c r="P76" i="21"/>
  <c r="P74" i="21"/>
  <c r="P73" i="21"/>
  <c r="P72" i="21"/>
  <c r="P71" i="21"/>
  <c r="P70" i="21"/>
  <c r="P134" i="21"/>
  <c r="P133" i="21"/>
  <c r="P132" i="21"/>
  <c r="P131" i="21"/>
  <c r="P130" i="21"/>
  <c r="P129" i="21"/>
  <c r="P128" i="21"/>
  <c r="P127" i="21"/>
  <c r="P126" i="21"/>
  <c r="P123" i="21"/>
  <c r="P122" i="21"/>
  <c r="P98" i="21"/>
  <c r="P96" i="21"/>
  <c r="P77" i="21"/>
  <c r="P75" i="21"/>
  <c r="T164" i="21"/>
  <c r="T163" i="21"/>
  <c r="T162" i="21"/>
  <c r="T158" i="21"/>
  <c r="T157" i="21"/>
  <c r="T156" i="21"/>
  <c r="T154" i="21"/>
  <c r="T152" i="21"/>
  <c r="T151" i="21"/>
  <c r="T150" i="21"/>
  <c r="T149" i="21"/>
  <c r="T148" i="21"/>
  <c r="T147" i="21"/>
  <c r="T146" i="21"/>
  <c r="T144" i="21"/>
  <c r="T143" i="21"/>
  <c r="T140" i="21"/>
  <c r="T138" i="21"/>
  <c r="T160" i="21"/>
  <c r="T159" i="21"/>
  <c r="T139" i="21"/>
  <c r="T125" i="21"/>
  <c r="T155" i="21"/>
  <c r="T153" i="21"/>
  <c r="T122" i="21"/>
  <c r="T99" i="21"/>
  <c r="T78" i="21"/>
  <c r="T121" i="21"/>
  <c r="T120" i="21"/>
  <c r="T119" i="21"/>
  <c r="T118" i="21"/>
  <c r="T117" i="21"/>
  <c r="T116" i="21"/>
  <c r="T115" i="21"/>
  <c r="T114" i="21"/>
  <c r="T113" i="21"/>
  <c r="T112" i="21"/>
  <c r="T111" i="21"/>
  <c r="T110" i="21"/>
  <c r="T109" i="21"/>
  <c r="T108" i="21"/>
  <c r="T107" i="21"/>
  <c r="T98" i="21"/>
  <c r="T96" i="21"/>
  <c r="T77" i="21"/>
  <c r="T75" i="21"/>
  <c r="T137" i="21"/>
  <c r="T136" i="21"/>
  <c r="T135" i="21"/>
  <c r="T124" i="21"/>
  <c r="T134" i="21"/>
  <c r="T133" i="21"/>
  <c r="T132" i="21"/>
  <c r="T131" i="21"/>
  <c r="T130" i="21"/>
  <c r="T129" i="21"/>
  <c r="T128" i="21"/>
  <c r="T127" i="21"/>
  <c r="T126" i="21"/>
  <c r="T123" i="21"/>
  <c r="T106" i="21"/>
  <c r="T105" i="21"/>
  <c r="T104" i="21"/>
  <c r="T103" i="21"/>
  <c r="T102" i="21"/>
  <c r="T101" i="21"/>
  <c r="T100" i="21"/>
  <c r="T97" i="21"/>
  <c r="T95" i="21"/>
  <c r="T94" i="21"/>
  <c r="T93" i="21"/>
  <c r="T92" i="21"/>
  <c r="T91" i="21"/>
  <c r="T90" i="21"/>
  <c r="T89" i="21"/>
  <c r="T88" i="21"/>
  <c r="T87" i="21"/>
  <c r="T86" i="21"/>
  <c r="T85" i="21"/>
  <c r="T84" i="21"/>
  <c r="T83" i="21"/>
  <c r="T82" i="21"/>
  <c r="T81" i="21"/>
  <c r="T80" i="21"/>
  <c r="T79" i="21"/>
  <c r="T76" i="21"/>
  <c r="T74" i="21"/>
  <c r="T73" i="21"/>
  <c r="T72" i="21"/>
  <c r="T71" i="21"/>
  <c r="X155" i="21"/>
  <c r="X153" i="21"/>
  <c r="X160" i="21"/>
  <c r="X159" i="21"/>
  <c r="X139" i="21"/>
  <c r="X125" i="21"/>
  <c r="X164" i="21"/>
  <c r="X163" i="21"/>
  <c r="X162" i="21"/>
  <c r="X158" i="21"/>
  <c r="X157" i="21"/>
  <c r="X156" i="21"/>
  <c r="X154" i="21"/>
  <c r="X152" i="21"/>
  <c r="X151" i="21"/>
  <c r="X150" i="21"/>
  <c r="X149" i="21"/>
  <c r="X148" i="21"/>
  <c r="X147" i="21"/>
  <c r="X146" i="21"/>
  <c r="X144" i="21"/>
  <c r="X143" i="21"/>
  <c r="X140" i="21"/>
  <c r="X138" i="21"/>
  <c r="X137" i="21"/>
  <c r="X136" i="21"/>
  <c r="X135" i="21"/>
  <c r="X134" i="21"/>
  <c r="X133" i="21"/>
  <c r="X132" i="21"/>
  <c r="X131" i="21"/>
  <c r="X130" i="21"/>
  <c r="X129" i="21"/>
  <c r="X128" i="21"/>
  <c r="X127" i="21"/>
  <c r="X126" i="21"/>
  <c r="X123" i="21"/>
  <c r="X99" i="21"/>
  <c r="X78" i="21"/>
  <c r="X122" i="21"/>
  <c r="X106" i="21"/>
  <c r="X105" i="21"/>
  <c r="X104" i="21"/>
  <c r="X103" i="21"/>
  <c r="X102" i="21"/>
  <c r="X101" i="21"/>
  <c r="X100" i="21"/>
  <c r="X97" i="21"/>
  <c r="X95" i="21"/>
  <c r="X94" i="21"/>
  <c r="X93" i="21"/>
  <c r="X92" i="21"/>
  <c r="X91" i="21"/>
  <c r="X90" i="21"/>
  <c r="X89" i="21"/>
  <c r="X88" i="21"/>
  <c r="X87" i="21"/>
  <c r="X86" i="21"/>
  <c r="X85" i="21"/>
  <c r="X84" i="21"/>
  <c r="X83" i="21"/>
  <c r="X82" i="21"/>
  <c r="X81" i="21"/>
  <c r="X80" i="21"/>
  <c r="X79" i="21"/>
  <c r="X76" i="21"/>
  <c r="X74" i="21"/>
  <c r="X73" i="21"/>
  <c r="X72" i="21"/>
  <c r="X71" i="21"/>
  <c r="X70" i="21"/>
  <c r="X69" i="21"/>
  <c r="X121" i="21"/>
  <c r="X120" i="21"/>
  <c r="X119" i="21"/>
  <c r="X118" i="21"/>
  <c r="X117" i="21"/>
  <c r="X116" i="21"/>
  <c r="X115" i="21"/>
  <c r="X114" i="21"/>
  <c r="X113" i="21"/>
  <c r="X112" i="21"/>
  <c r="X111" i="21"/>
  <c r="X110" i="21"/>
  <c r="X109" i="21"/>
  <c r="X108" i="21"/>
  <c r="X107" i="21"/>
  <c r="X124" i="21"/>
  <c r="X98" i="21"/>
  <c r="X96" i="21"/>
  <c r="X77" i="21"/>
  <c r="X75" i="21"/>
  <c r="AA10" i="21"/>
  <c r="AB10" i="21" s="1"/>
  <c r="D11" i="21"/>
  <c r="L11" i="21"/>
  <c r="T11" i="21"/>
  <c r="C14" i="21"/>
  <c r="D14" i="21" s="1"/>
  <c r="G14" i="21"/>
  <c r="G36" i="21" s="1"/>
  <c r="K14" i="21"/>
  <c r="K36" i="21" s="1"/>
  <c r="L36" i="21" s="1"/>
  <c r="O14" i="21"/>
  <c r="O36" i="21" s="1"/>
  <c r="P36" i="21" s="1"/>
  <c r="S14" i="21"/>
  <c r="S36" i="21" s="1"/>
  <c r="T36" i="21" s="1"/>
  <c r="W14" i="21"/>
  <c r="W36" i="21" s="1"/>
  <c r="D15" i="21"/>
  <c r="L15" i="21"/>
  <c r="T15" i="21"/>
  <c r="D16" i="21"/>
  <c r="L16" i="21"/>
  <c r="T16" i="21"/>
  <c r="D17" i="21"/>
  <c r="L17" i="21"/>
  <c r="T17" i="21"/>
  <c r="D18" i="21"/>
  <c r="L18" i="21"/>
  <c r="T18" i="21"/>
  <c r="D19" i="21"/>
  <c r="L19" i="21"/>
  <c r="T19" i="21"/>
  <c r="AA20" i="21"/>
  <c r="AC20" i="21" s="1"/>
  <c r="D21" i="21"/>
  <c r="L21" i="21"/>
  <c r="T21" i="21"/>
  <c r="D22" i="21"/>
  <c r="L22" i="21"/>
  <c r="T22" i="21"/>
  <c r="D23" i="21"/>
  <c r="L23" i="21"/>
  <c r="T23" i="21"/>
  <c r="D24" i="21"/>
  <c r="L24" i="21"/>
  <c r="T24" i="21"/>
  <c r="D25" i="21"/>
  <c r="L25" i="21"/>
  <c r="T25" i="21"/>
  <c r="D26" i="21"/>
  <c r="L26" i="21"/>
  <c r="T26" i="21"/>
  <c r="D27" i="21"/>
  <c r="L27" i="21"/>
  <c r="T27" i="21"/>
  <c r="D28" i="21"/>
  <c r="L28" i="21"/>
  <c r="T28" i="21"/>
  <c r="D29" i="21"/>
  <c r="L29" i="21"/>
  <c r="T29" i="21"/>
  <c r="D30" i="21"/>
  <c r="L30" i="21"/>
  <c r="T30" i="21"/>
  <c r="D31" i="21"/>
  <c r="L31" i="21"/>
  <c r="T31" i="21"/>
  <c r="D32" i="21"/>
  <c r="L32" i="21"/>
  <c r="T32" i="21"/>
  <c r="D33" i="21"/>
  <c r="L33" i="21"/>
  <c r="T33" i="21"/>
  <c r="D37" i="21"/>
  <c r="L37" i="21"/>
  <c r="T37" i="21"/>
  <c r="D38" i="21"/>
  <c r="L38" i="21"/>
  <c r="T38" i="21"/>
  <c r="D39" i="21"/>
  <c r="L39" i="21"/>
  <c r="T39" i="21"/>
  <c r="AA40" i="21"/>
  <c r="AC40" i="21" s="1"/>
  <c r="D41" i="21"/>
  <c r="L41" i="21"/>
  <c r="T41" i="21"/>
  <c r="D42" i="21"/>
  <c r="L42" i="21"/>
  <c r="T42" i="21"/>
  <c r="D43" i="21"/>
  <c r="L43" i="21"/>
  <c r="T43" i="21"/>
  <c r="D44" i="21"/>
  <c r="L44" i="21"/>
  <c r="T44" i="21"/>
  <c r="D45" i="21"/>
  <c r="L45" i="21"/>
  <c r="T45" i="21"/>
  <c r="D46" i="21"/>
  <c r="L46" i="21"/>
  <c r="T46" i="21"/>
  <c r="D47" i="21"/>
  <c r="L47" i="21"/>
  <c r="T47" i="21"/>
  <c r="D48" i="21"/>
  <c r="L48" i="21"/>
  <c r="T48" i="21"/>
  <c r="D49" i="21"/>
  <c r="L49" i="21"/>
  <c r="T49" i="21"/>
  <c r="D50" i="21"/>
  <c r="L50" i="21"/>
  <c r="T50" i="21"/>
  <c r="D51" i="21"/>
  <c r="L51" i="21"/>
  <c r="T51" i="21"/>
  <c r="D52" i="21"/>
  <c r="L52" i="21"/>
  <c r="T52" i="21"/>
  <c r="D53" i="21"/>
  <c r="L53" i="21"/>
  <c r="T53" i="21"/>
  <c r="D54" i="21"/>
  <c r="L54" i="21"/>
  <c r="T54" i="21"/>
  <c r="D55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D70" i="21"/>
  <c r="D71" i="21"/>
  <c r="F10" i="21"/>
  <c r="J10" i="21"/>
  <c r="N10" i="21"/>
  <c r="R10" i="21"/>
  <c r="V10" i="21"/>
  <c r="Z10" i="21"/>
  <c r="J11" i="21"/>
  <c r="R11" i="21"/>
  <c r="Z11" i="21"/>
  <c r="F13" i="21"/>
  <c r="J13" i="21"/>
  <c r="N13" i="21"/>
  <c r="R13" i="21"/>
  <c r="V13" i="21"/>
  <c r="Z13" i="21"/>
  <c r="J15" i="21"/>
  <c r="R15" i="21"/>
  <c r="Z15" i="21"/>
  <c r="J16" i="21"/>
  <c r="R16" i="21"/>
  <c r="Z16" i="21"/>
  <c r="J17" i="21"/>
  <c r="R17" i="21"/>
  <c r="Z17" i="21"/>
  <c r="J18" i="21"/>
  <c r="R18" i="21"/>
  <c r="Z18" i="21"/>
  <c r="J19" i="21"/>
  <c r="R19" i="21"/>
  <c r="Z19" i="21"/>
  <c r="F20" i="21"/>
  <c r="J20" i="21"/>
  <c r="N20" i="21"/>
  <c r="R20" i="21"/>
  <c r="V20" i="21"/>
  <c r="Z20" i="21"/>
  <c r="J21" i="21"/>
  <c r="R21" i="21"/>
  <c r="Z21" i="21"/>
  <c r="J22" i="21"/>
  <c r="R22" i="21"/>
  <c r="Z22" i="21"/>
  <c r="J23" i="21"/>
  <c r="R23" i="21"/>
  <c r="Z23" i="21"/>
  <c r="J24" i="21"/>
  <c r="R24" i="21"/>
  <c r="Z24" i="21"/>
  <c r="J25" i="21"/>
  <c r="R25" i="21"/>
  <c r="Z25" i="21"/>
  <c r="J26" i="21"/>
  <c r="R26" i="21"/>
  <c r="Z26" i="21"/>
  <c r="J27" i="21"/>
  <c r="R27" i="21"/>
  <c r="Z27" i="21"/>
  <c r="J28" i="21"/>
  <c r="R28" i="21"/>
  <c r="Z28" i="21"/>
  <c r="J29" i="21"/>
  <c r="R29" i="21"/>
  <c r="Z29" i="21"/>
  <c r="J30" i="21"/>
  <c r="R30" i="21"/>
  <c r="Z30" i="21"/>
  <c r="J31" i="21"/>
  <c r="R31" i="21"/>
  <c r="Z31" i="21"/>
  <c r="J32" i="21"/>
  <c r="R32" i="21"/>
  <c r="Z32" i="21"/>
  <c r="J33" i="21"/>
  <c r="R33" i="21"/>
  <c r="Z33" i="21"/>
  <c r="F34" i="21"/>
  <c r="J34" i="21"/>
  <c r="N34" i="21"/>
  <c r="R34" i="21"/>
  <c r="V34" i="21"/>
  <c r="Z34" i="21"/>
  <c r="F35" i="21"/>
  <c r="J35" i="21"/>
  <c r="N35" i="21"/>
  <c r="R35" i="21"/>
  <c r="V35" i="21"/>
  <c r="Z35" i="21"/>
  <c r="J37" i="21"/>
  <c r="R37" i="21"/>
  <c r="Z37" i="21"/>
  <c r="J38" i="21"/>
  <c r="R38" i="21"/>
  <c r="Z38" i="21"/>
  <c r="J39" i="21"/>
  <c r="R39" i="21"/>
  <c r="Z39" i="21"/>
  <c r="J40" i="21"/>
  <c r="R40" i="21"/>
  <c r="Z40" i="21"/>
  <c r="J41" i="21"/>
  <c r="R41" i="21"/>
  <c r="Z41" i="21"/>
  <c r="J42" i="21"/>
  <c r="R42" i="21"/>
  <c r="Z42" i="21"/>
  <c r="J43" i="21"/>
  <c r="R43" i="21"/>
  <c r="Z43" i="21"/>
  <c r="J44" i="21"/>
  <c r="R44" i="21"/>
  <c r="Z44" i="21"/>
  <c r="J45" i="21"/>
  <c r="R45" i="21"/>
  <c r="Z45" i="21"/>
  <c r="J46" i="21"/>
  <c r="R46" i="21"/>
  <c r="Z46" i="21"/>
  <c r="J47" i="21"/>
  <c r="R47" i="21"/>
  <c r="Z47" i="21"/>
  <c r="J48" i="21"/>
  <c r="R48" i="21"/>
  <c r="Z48" i="21"/>
  <c r="J49" i="21"/>
  <c r="R49" i="21"/>
  <c r="Z49" i="21"/>
  <c r="J50" i="21"/>
  <c r="R50" i="21"/>
  <c r="Z50" i="21"/>
  <c r="J51" i="21"/>
  <c r="R51" i="21"/>
  <c r="Z51" i="21"/>
  <c r="J52" i="21"/>
  <c r="R52" i="21"/>
  <c r="Z52" i="21"/>
  <c r="J53" i="21"/>
  <c r="R53" i="21"/>
  <c r="Z53" i="21"/>
  <c r="J54" i="21"/>
  <c r="X55" i="21"/>
  <c r="H56" i="21"/>
  <c r="X56" i="21"/>
  <c r="H57" i="21"/>
  <c r="X57" i="21"/>
  <c r="H58" i="21"/>
  <c r="X58" i="21"/>
  <c r="H59" i="21"/>
  <c r="X59" i="21"/>
  <c r="H60" i="21"/>
  <c r="X60" i="21"/>
  <c r="H61" i="21"/>
  <c r="X61" i="21"/>
  <c r="H62" i="21"/>
  <c r="X62" i="21"/>
  <c r="H63" i="21"/>
  <c r="X63" i="21"/>
  <c r="H64" i="21"/>
  <c r="X64" i="21"/>
  <c r="H65" i="21"/>
  <c r="X65" i="21"/>
  <c r="H66" i="21"/>
  <c r="X66" i="21"/>
  <c r="H67" i="21"/>
  <c r="X67" i="21"/>
  <c r="H68" i="21"/>
  <c r="X68" i="21"/>
  <c r="H69" i="21"/>
  <c r="F164" i="21"/>
  <c r="F163" i="21"/>
  <c r="F162" i="21"/>
  <c r="F158" i="21"/>
  <c r="F157" i="21"/>
  <c r="F156" i="21"/>
  <c r="F154" i="21"/>
  <c r="F152" i="21"/>
  <c r="F151" i="21"/>
  <c r="F150" i="21"/>
  <c r="F149" i="21"/>
  <c r="F148" i="21"/>
  <c r="F147" i="21"/>
  <c r="F146" i="21"/>
  <c r="F144" i="21"/>
  <c r="F143" i="21"/>
  <c r="F140" i="21"/>
  <c r="F138" i="21"/>
  <c r="F137" i="21"/>
  <c r="F136" i="21"/>
  <c r="F135" i="21"/>
  <c r="F134" i="21"/>
  <c r="F133" i="21"/>
  <c r="F132" i="21"/>
  <c r="F131" i="21"/>
  <c r="F130" i="21"/>
  <c r="F129" i="21"/>
  <c r="F128" i="21"/>
  <c r="F127" i="21"/>
  <c r="F126" i="21"/>
  <c r="F123" i="21"/>
  <c r="F121" i="21"/>
  <c r="F120" i="21"/>
  <c r="F119" i="21"/>
  <c r="F118" i="21"/>
  <c r="F117" i="21"/>
  <c r="F116" i="21"/>
  <c r="F115" i="21"/>
  <c r="F114" i="21"/>
  <c r="F113" i="21"/>
  <c r="F112" i="21"/>
  <c r="F111" i="21"/>
  <c r="F110" i="21"/>
  <c r="F109" i="21"/>
  <c r="F108" i="21"/>
  <c r="F107" i="21"/>
  <c r="F160" i="21"/>
  <c r="F159" i="21"/>
  <c r="F155" i="21"/>
  <c r="F153" i="21"/>
  <c r="F139" i="21"/>
  <c r="F125" i="21"/>
  <c r="F124" i="21"/>
  <c r="F122" i="21"/>
  <c r="F106" i="21"/>
  <c r="F105" i="21"/>
  <c r="F104" i="21"/>
  <c r="F103" i="21"/>
  <c r="F102" i="21"/>
  <c r="F101" i="21"/>
  <c r="F100" i="21"/>
  <c r="F97" i="21"/>
  <c r="F95" i="21"/>
  <c r="F94" i="21"/>
  <c r="F93" i="21"/>
  <c r="F92" i="21"/>
  <c r="F91" i="21"/>
  <c r="F90" i="21"/>
  <c r="F89" i="21"/>
  <c r="F88" i="21"/>
  <c r="F87" i="21"/>
  <c r="F86" i="21"/>
  <c r="F85" i="21"/>
  <c r="F84" i="21"/>
  <c r="F83" i="21"/>
  <c r="F82" i="21"/>
  <c r="F81" i="21"/>
  <c r="F80" i="21"/>
  <c r="F79" i="21"/>
  <c r="F76" i="21"/>
  <c r="F74" i="21"/>
  <c r="F73" i="21"/>
  <c r="F72" i="21"/>
  <c r="F71" i="21"/>
  <c r="F70" i="21"/>
  <c r="F69" i="21"/>
  <c r="F68" i="21"/>
  <c r="F67" i="21"/>
  <c r="F66" i="21"/>
  <c r="F65" i="21"/>
  <c r="F64" i="21"/>
  <c r="F63" i="21"/>
  <c r="F62" i="21"/>
  <c r="F61" i="21"/>
  <c r="F60" i="21"/>
  <c r="F59" i="21"/>
  <c r="F58" i="21"/>
  <c r="F57" i="21"/>
  <c r="F56" i="21"/>
  <c r="F99" i="21"/>
  <c r="F98" i="21"/>
  <c r="F96" i="21"/>
  <c r="F78" i="21"/>
  <c r="F77" i="21"/>
  <c r="F75" i="21"/>
  <c r="J155" i="21"/>
  <c r="J153" i="21"/>
  <c r="J124" i="21"/>
  <c r="J122" i="21"/>
  <c r="J164" i="21"/>
  <c r="J163" i="21"/>
  <c r="J162" i="21"/>
  <c r="J160" i="21"/>
  <c r="J159" i="21"/>
  <c r="J158" i="21"/>
  <c r="J157" i="21"/>
  <c r="J156" i="21"/>
  <c r="J154" i="21"/>
  <c r="J152" i="21"/>
  <c r="J151" i="21"/>
  <c r="J150" i="21"/>
  <c r="J149" i="21"/>
  <c r="J148" i="21"/>
  <c r="J147" i="21"/>
  <c r="J146" i="21"/>
  <c r="J144" i="21"/>
  <c r="J143" i="21"/>
  <c r="J140" i="21"/>
  <c r="J139" i="21"/>
  <c r="J138" i="21"/>
  <c r="J137" i="21"/>
  <c r="J136" i="21"/>
  <c r="J135" i="21"/>
  <c r="J134" i="21"/>
  <c r="J133" i="21"/>
  <c r="J132" i="21"/>
  <c r="J131" i="21"/>
  <c r="J130" i="21"/>
  <c r="J129" i="21"/>
  <c r="J128" i="21"/>
  <c r="J127" i="21"/>
  <c r="J126" i="21"/>
  <c r="J125" i="21"/>
  <c r="J123" i="21"/>
  <c r="J121" i="21"/>
  <c r="J120" i="21"/>
  <c r="J119" i="21"/>
  <c r="J118" i="21"/>
  <c r="J117" i="21"/>
  <c r="J116" i="21"/>
  <c r="J115" i="21"/>
  <c r="J114" i="21"/>
  <c r="J113" i="21"/>
  <c r="J112" i="21"/>
  <c r="J111" i="21"/>
  <c r="J110" i="21"/>
  <c r="J109" i="21"/>
  <c r="J108" i="21"/>
  <c r="J107" i="21"/>
  <c r="J98" i="21"/>
  <c r="J96" i="21"/>
  <c r="J77" i="21"/>
  <c r="J75" i="21"/>
  <c r="J106" i="21"/>
  <c r="J105" i="21"/>
  <c r="J104" i="21"/>
  <c r="J103" i="21"/>
  <c r="J102" i="21"/>
  <c r="J101" i="21"/>
  <c r="J100" i="21"/>
  <c r="J99" i="21"/>
  <c r="J97" i="21"/>
  <c r="J95" i="21"/>
  <c r="J94" i="21"/>
  <c r="J93" i="21"/>
  <c r="J92" i="21"/>
  <c r="J91" i="21"/>
  <c r="J90" i="21"/>
  <c r="J89" i="21"/>
  <c r="J88" i="21"/>
  <c r="J87" i="21"/>
  <c r="J86" i="21"/>
  <c r="J85" i="21"/>
  <c r="J84" i="21"/>
  <c r="J83" i="21"/>
  <c r="J82" i="21"/>
  <c r="J81" i="21"/>
  <c r="J80" i="21"/>
  <c r="J79" i="21"/>
  <c r="J78" i="21"/>
  <c r="J76" i="21"/>
  <c r="J74" i="21"/>
  <c r="J73" i="21"/>
  <c r="J72" i="21"/>
  <c r="J71" i="21"/>
  <c r="J70" i="21"/>
  <c r="J69" i="21"/>
  <c r="J68" i="21"/>
  <c r="J67" i="21"/>
  <c r="J66" i="21"/>
  <c r="J65" i="21"/>
  <c r="J64" i="21"/>
  <c r="J63" i="21"/>
  <c r="J62" i="21"/>
  <c r="J61" i="21"/>
  <c r="J60" i="21"/>
  <c r="J59" i="21"/>
  <c r="J58" i="21"/>
  <c r="J57" i="21"/>
  <c r="J56" i="21"/>
  <c r="N164" i="21"/>
  <c r="N163" i="21"/>
  <c r="N162" i="21"/>
  <c r="N158" i="21"/>
  <c r="N157" i="21"/>
  <c r="N156" i="21"/>
  <c r="N154" i="21"/>
  <c r="N152" i="21"/>
  <c r="N151" i="21"/>
  <c r="N150" i="21"/>
  <c r="N149" i="21"/>
  <c r="N148" i="21"/>
  <c r="N147" i="21"/>
  <c r="N146" i="21"/>
  <c r="N144" i="21"/>
  <c r="N143" i="21"/>
  <c r="N140" i="21"/>
  <c r="N138" i="21"/>
  <c r="N137" i="21"/>
  <c r="N136" i="21"/>
  <c r="N135" i="21"/>
  <c r="N134" i="21"/>
  <c r="N133" i="21"/>
  <c r="N132" i="21"/>
  <c r="N131" i="21"/>
  <c r="N130" i="21"/>
  <c r="N129" i="21"/>
  <c r="N128" i="21"/>
  <c r="N127" i="21"/>
  <c r="N126" i="21"/>
  <c r="N123" i="21"/>
  <c r="N121" i="21"/>
  <c r="N120" i="21"/>
  <c r="N119" i="21"/>
  <c r="N118" i="21"/>
  <c r="N117" i="21"/>
  <c r="N116" i="21"/>
  <c r="N115" i="21"/>
  <c r="N114" i="21"/>
  <c r="N113" i="21"/>
  <c r="N112" i="21"/>
  <c r="N111" i="21"/>
  <c r="N110" i="21"/>
  <c r="N109" i="21"/>
  <c r="N108" i="21"/>
  <c r="N107" i="21"/>
  <c r="N160" i="21"/>
  <c r="N159" i="21"/>
  <c r="N155" i="21"/>
  <c r="N153" i="21"/>
  <c r="N139" i="21"/>
  <c r="N125" i="21"/>
  <c r="N124" i="21"/>
  <c r="N122" i="21"/>
  <c r="N106" i="21"/>
  <c r="N105" i="21"/>
  <c r="N104" i="21"/>
  <c r="N103" i="21"/>
  <c r="N102" i="21"/>
  <c r="N101" i="21"/>
  <c r="N100" i="21"/>
  <c r="N97" i="21"/>
  <c r="N95" i="21"/>
  <c r="N94" i="21"/>
  <c r="N93" i="21"/>
  <c r="N92" i="21"/>
  <c r="N91" i="21"/>
  <c r="N90" i="21"/>
  <c r="N89" i="21"/>
  <c r="N88" i="21"/>
  <c r="N87" i="21"/>
  <c r="N86" i="21"/>
  <c r="N85" i="21"/>
  <c r="N84" i="21"/>
  <c r="N83" i="21"/>
  <c r="N82" i="21"/>
  <c r="N81" i="21"/>
  <c r="N80" i="21"/>
  <c r="N79" i="21"/>
  <c r="N76" i="21"/>
  <c r="N74" i="21"/>
  <c r="N73" i="21"/>
  <c r="N72" i="21"/>
  <c r="N71" i="21"/>
  <c r="N70" i="21"/>
  <c r="N69" i="21"/>
  <c r="N68" i="21"/>
  <c r="N67" i="21"/>
  <c r="N66" i="21"/>
  <c r="N65" i="21"/>
  <c r="N64" i="21"/>
  <c r="N63" i="21"/>
  <c r="N62" i="21"/>
  <c r="N61" i="21"/>
  <c r="N60" i="21"/>
  <c r="N59" i="21"/>
  <c r="N58" i="21"/>
  <c r="N57" i="21"/>
  <c r="N56" i="21"/>
  <c r="N55" i="21"/>
  <c r="N99" i="21"/>
  <c r="N98" i="21"/>
  <c r="N96" i="21"/>
  <c r="N78" i="21"/>
  <c r="N77" i="21"/>
  <c r="N75" i="21"/>
  <c r="R155" i="21"/>
  <c r="R153" i="21"/>
  <c r="R124" i="21"/>
  <c r="R122" i="21"/>
  <c r="R164" i="21"/>
  <c r="R163" i="21"/>
  <c r="R162" i="21"/>
  <c r="R160" i="21"/>
  <c r="R159" i="21"/>
  <c r="R158" i="21"/>
  <c r="R157" i="21"/>
  <c r="R156" i="21"/>
  <c r="R154" i="21"/>
  <c r="R152" i="21"/>
  <c r="R151" i="21"/>
  <c r="R150" i="21"/>
  <c r="R149" i="21"/>
  <c r="R148" i="21"/>
  <c r="R147" i="21"/>
  <c r="R146" i="21"/>
  <c r="R144" i="21"/>
  <c r="R143" i="21"/>
  <c r="R140" i="21"/>
  <c r="R139" i="21"/>
  <c r="R138" i="21"/>
  <c r="R137" i="21"/>
  <c r="R136" i="21"/>
  <c r="R135" i="21"/>
  <c r="R134" i="21"/>
  <c r="R133" i="21"/>
  <c r="R132" i="21"/>
  <c r="R131" i="21"/>
  <c r="R130" i="21"/>
  <c r="R129" i="21"/>
  <c r="R128" i="21"/>
  <c r="R127" i="21"/>
  <c r="R126" i="21"/>
  <c r="R125" i="21"/>
  <c r="R123" i="21"/>
  <c r="R121" i="21"/>
  <c r="R120" i="21"/>
  <c r="R119" i="21"/>
  <c r="R118" i="21"/>
  <c r="R117" i="21"/>
  <c r="R116" i="21"/>
  <c r="R115" i="21"/>
  <c r="R114" i="21"/>
  <c r="R113" i="21"/>
  <c r="R112" i="21"/>
  <c r="R111" i="21"/>
  <c r="R110" i="21"/>
  <c r="R109" i="21"/>
  <c r="R108" i="21"/>
  <c r="R107" i="21"/>
  <c r="R98" i="21"/>
  <c r="R96" i="21"/>
  <c r="R77" i="21"/>
  <c r="R75" i="21"/>
  <c r="R106" i="21"/>
  <c r="R105" i="21"/>
  <c r="R104" i="21"/>
  <c r="R103" i="21"/>
  <c r="R102" i="21"/>
  <c r="R101" i="21"/>
  <c r="R100" i="21"/>
  <c r="R99" i="21"/>
  <c r="R97" i="21"/>
  <c r="R95" i="21"/>
  <c r="R94" i="21"/>
  <c r="R93" i="21"/>
  <c r="R92" i="21"/>
  <c r="R91" i="21"/>
  <c r="R90" i="21"/>
  <c r="R89" i="21"/>
  <c r="R88" i="21"/>
  <c r="R87" i="21"/>
  <c r="R86" i="21"/>
  <c r="R85" i="21"/>
  <c r="R84" i="21"/>
  <c r="R83" i="21"/>
  <c r="R82" i="21"/>
  <c r="R81" i="21"/>
  <c r="R80" i="21"/>
  <c r="R79" i="21"/>
  <c r="R78" i="21"/>
  <c r="R76" i="21"/>
  <c r="R74" i="21"/>
  <c r="R73" i="21"/>
  <c r="R72" i="21"/>
  <c r="R71" i="21"/>
  <c r="R70" i="21"/>
  <c r="R69" i="21"/>
  <c r="R68" i="21"/>
  <c r="R67" i="21"/>
  <c r="R66" i="21"/>
  <c r="R65" i="21"/>
  <c r="R64" i="21"/>
  <c r="R63" i="21"/>
  <c r="R62" i="21"/>
  <c r="R61" i="21"/>
  <c r="R60" i="21"/>
  <c r="R59" i="21"/>
  <c r="R58" i="21"/>
  <c r="R57" i="21"/>
  <c r="R56" i="21"/>
  <c r="R55" i="21"/>
  <c r="V164" i="21"/>
  <c r="V163" i="21"/>
  <c r="V162" i="21"/>
  <c r="V158" i="21"/>
  <c r="V157" i="21"/>
  <c r="V156" i="21"/>
  <c r="V154" i="21"/>
  <c r="V152" i="21"/>
  <c r="V151" i="21"/>
  <c r="V150" i="21"/>
  <c r="V149" i="21"/>
  <c r="V148" i="21"/>
  <c r="V147" i="21"/>
  <c r="V146" i="21"/>
  <c r="V144" i="21"/>
  <c r="V143" i="21"/>
  <c r="V140" i="21"/>
  <c r="V138" i="21"/>
  <c r="V137" i="21"/>
  <c r="V136" i="21"/>
  <c r="V135" i="21"/>
  <c r="V134" i="21"/>
  <c r="V133" i="21"/>
  <c r="V132" i="21"/>
  <c r="V131" i="21"/>
  <c r="V130" i="21"/>
  <c r="V129" i="21"/>
  <c r="V128" i="21"/>
  <c r="V127" i="21"/>
  <c r="V126" i="21"/>
  <c r="V123" i="21"/>
  <c r="V121" i="21"/>
  <c r="V120" i="21"/>
  <c r="V119" i="21"/>
  <c r="V118" i="21"/>
  <c r="V117" i="21"/>
  <c r="V116" i="21"/>
  <c r="V115" i="21"/>
  <c r="V114" i="21"/>
  <c r="V113" i="21"/>
  <c r="V112" i="21"/>
  <c r="V111" i="21"/>
  <c r="V110" i="21"/>
  <c r="V109" i="21"/>
  <c r="V108" i="21"/>
  <c r="V107" i="21"/>
  <c r="V160" i="21"/>
  <c r="V159" i="21"/>
  <c r="V155" i="21"/>
  <c r="V153" i="21"/>
  <c r="V139" i="21"/>
  <c r="V125" i="21"/>
  <c r="V124" i="21"/>
  <c r="V122" i="21"/>
  <c r="V106" i="21"/>
  <c r="V105" i="21"/>
  <c r="V104" i="21"/>
  <c r="V103" i="21"/>
  <c r="V102" i="21"/>
  <c r="V101" i="21"/>
  <c r="V100" i="21"/>
  <c r="V97" i="21"/>
  <c r="V95" i="21"/>
  <c r="V94" i="21"/>
  <c r="V93" i="21"/>
  <c r="V92" i="21"/>
  <c r="V91" i="21"/>
  <c r="V90" i="21"/>
  <c r="V89" i="21"/>
  <c r="V88" i="21"/>
  <c r="V87" i="21"/>
  <c r="V86" i="21"/>
  <c r="V85" i="21"/>
  <c r="V84" i="21"/>
  <c r="V83" i="21"/>
  <c r="V82" i="21"/>
  <c r="V81" i="21"/>
  <c r="V80" i="21"/>
  <c r="V79" i="21"/>
  <c r="V76" i="21"/>
  <c r="V74" i="21"/>
  <c r="V73" i="21"/>
  <c r="V72" i="21"/>
  <c r="V71" i="21"/>
  <c r="V70" i="21"/>
  <c r="V69" i="21"/>
  <c r="V68" i="21"/>
  <c r="V67" i="21"/>
  <c r="V66" i="21"/>
  <c r="V65" i="21"/>
  <c r="V64" i="21"/>
  <c r="V63" i="21"/>
  <c r="V62" i="21"/>
  <c r="V61" i="21"/>
  <c r="V60" i="21"/>
  <c r="V59" i="21"/>
  <c r="V58" i="21"/>
  <c r="V57" i="21"/>
  <c r="V56" i="21"/>
  <c r="V55" i="21"/>
  <c r="V99" i="21"/>
  <c r="V98" i="21"/>
  <c r="V96" i="21"/>
  <c r="V78" i="21"/>
  <c r="V77" i="21"/>
  <c r="V75" i="21"/>
  <c r="Z155" i="21"/>
  <c r="Z153" i="21"/>
  <c r="Z124" i="21"/>
  <c r="Z122" i="21"/>
  <c r="Z164" i="21"/>
  <c r="Z163" i="21"/>
  <c r="Z162" i="21"/>
  <c r="Z160" i="21"/>
  <c r="Z159" i="21"/>
  <c r="Z158" i="21"/>
  <c r="Z157" i="21"/>
  <c r="Z156" i="21"/>
  <c r="Z154" i="21"/>
  <c r="Z152" i="21"/>
  <c r="Z151" i="21"/>
  <c r="Z150" i="21"/>
  <c r="Z149" i="21"/>
  <c r="Z148" i="21"/>
  <c r="Z147" i="21"/>
  <c r="Z146" i="21"/>
  <c r="Z144" i="21"/>
  <c r="Z143" i="21"/>
  <c r="Z140" i="21"/>
  <c r="Z139" i="21"/>
  <c r="Z138" i="21"/>
  <c r="Z137" i="21"/>
  <c r="Z136" i="21"/>
  <c r="Z135" i="21"/>
  <c r="Z134" i="21"/>
  <c r="Z133" i="21"/>
  <c r="Z132" i="21"/>
  <c r="Z131" i="21"/>
  <c r="Z130" i="21"/>
  <c r="Z129" i="21"/>
  <c r="Z128" i="21"/>
  <c r="Z127" i="21"/>
  <c r="Z126" i="21"/>
  <c r="Z125" i="21"/>
  <c r="Z123" i="21"/>
  <c r="Z121" i="21"/>
  <c r="Z120" i="21"/>
  <c r="Z119" i="21"/>
  <c r="Z118" i="21"/>
  <c r="Z117" i="21"/>
  <c r="Z116" i="21"/>
  <c r="Z115" i="21"/>
  <c r="Z114" i="21"/>
  <c r="Z113" i="21"/>
  <c r="Z112" i="21"/>
  <c r="Z111" i="21"/>
  <c r="Z110" i="21"/>
  <c r="Z109" i="21"/>
  <c r="Z108" i="21"/>
  <c r="Z107" i="21"/>
  <c r="Z98" i="21"/>
  <c r="Z96" i="21"/>
  <c r="Z77" i="21"/>
  <c r="Z75" i="21"/>
  <c r="Z106" i="21"/>
  <c r="Z105" i="21"/>
  <c r="Z104" i="21"/>
  <c r="Z103" i="21"/>
  <c r="Z102" i="21"/>
  <c r="Z101" i="21"/>
  <c r="Z100" i="21"/>
  <c r="Z99" i="21"/>
  <c r="Z97" i="21"/>
  <c r="Z95" i="21"/>
  <c r="Z94" i="21"/>
  <c r="Z93" i="21"/>
  <c r="Z92" i="21"/>
  <c r="Z91" i="21"/>
  <c r="Z90" i="21"/>
  <c r="Z89" i="21"/>
  <c r="Z88" i="21"/>
  <c r="Z87" i="21"/>
  <c r="Z86" i="21"/>
  <c r="Z85" i="21"/>
  <c r="Z84" i="21"/>
  <c r="Z83" i="21"/>
  <c r="Z82" i="21"/>
  <c r="Z81" i="21"/>
  <c r="Z80" i="21"/>
  <c r="Z79" i="21"/>
  <c r="Z78" i="21"/>
  <c r="Z76" i="21"/>
  <c r="Z74" i="21"/>
  <c r="Z73" i="21"/>
  <c r="Z72" i="21"/>
  <c r="Z71" i="21"/>
  <c r="Z70" i="21"/>
  <c r="Z69" i="21"/>
  <c r="Z68" i="21"/>
  <c r="Z67" i="21"/>
  <c r="Z66" i="21"/>
  <c r="Z65" i="21"/>
  <c r="Z64" i="21"/>
  <c r="Z63" i="21"/>
  <c r="Z62" i="21"/>
  <c r="Z61" i="21"/>
  <c r="Z60" i="21"/>
  <c r="Z59" i="21"/>
  <c r="Z58" i="21"/>
  <c r="Z57" i="21"/>
  <c r="Z56" i="21"/>
  <c r="Z55" i="21"/>
  <c r="H11" i="21"/>
  <c r="P11" i="21"/>
  <c r="X11" i="21"/>
  <c r="E14" i="21"/>
  <c r="E36" i="21" s="1"/>
  <c r="I14" i="21"/>
  <c r="I36" i="21" s="1"/>
  <c r="J36" i="21" s="1"/>
  <c r="M14" i="21"/>
  <c r="M36" i="21" s="1"/>
  <c r="Q14" i="21"/>
  <c r="Q36" i="21" s="1"/>
  <c r="U14" i="21"/>
  <c r="U36" i="21" s="1"/>
  <c r="Y14" i="21"/>
  <c r="Y36" i="21" s="1"/>
  <c r="Z36" i="21" s="1"/>
  <c r="H15" i="21"/>
  <c r="P15" i="21"/>
  <c r="X15" i="21"/>
  <c r="H16" i="21"/>
  <c r="P16" i="21"/>
  <c r="X16" i="21"/>
  <c r="H17" i="21"/>
  <c r="P17" i="21"/>
  <c r="X17" i="21"/>
  <c r="H18" i="21"/>
  <c r="P18" i="21"/>
  <c r="X18" i="21"/>
  <c r="H19" i="21"/>
  <c r="P19" i="21"/>
  <c r="X19" i="21"/>
  <c r="H21" i="21"/>
  <c r="P21" i="21"/>
  <c r="X21" i="21"/>
  <c r="H22" i="21"/>
  <c r="P22" i="21"/>
  <c r="X22" i="21"/>
  <c r="H23" i="21"/>
  <c r="P23" i="21"/>
  <c r="X23" i="21"/>
  <c r="H24" i="21"/>
  <c r="P24" i="21"/>
  <c r="X24" i="21"/>
  <c r="H25" i="21"/>
  <c r="P25" i="21"/>
  <c r="X25" i="21"/>
  <c r="H26" i="21"/>
  <c r="P26" i="21"/>
  <c r="X26" i="21"/>
  <c r="H27" i="21"/>
  <c r="P27" i="21"/>
  <c r="X27" i="21"/>
  <c r="H28" i="21"/>
  <c r="P28" i="21"/>
  <c r="X28" i="21"/>
  <c r="H29" i="21"/>
  <c r="P29" i="21"/>
  <c r="X29" i="21"/>
  <c r="H30" i="21"/>
  <c r="P30" i="21"/>
  <c r="X30" i="21"/>
  <c r="H31" i="21"/>
  <c r="P31" i="21"/>
  <c r="X31" i="21"/>
  <c r="H32" i="21"/>
  <c r="P32" i="21"/>
  <c r="X32" i="21"/>
  <c r="H33" i="21"/>
  <c r="P33" i="21"/>
  <c r="X33" i="21"/>
  <c r="H37" i="21"/>
  <c r="P37" i="21"/>
  <c r="X37" i="21"/>
  <c r="H38" i="21"/>
  <c r="P38" i="21"/>
  <c r="X38" i="21"/>
  <c r="H39" i="21"/>
  <c r="P39" i="21"/>
  <c r="X39" i="21"/>
  <c r="H41" i="21"/>
  <c r="P41" i="21"/>
  <c r="X41" i="21"/>
  <c r="H42" i="21"/>
  <c r="P42" i="21"/>
  <c r="X42" i="21"/>
  <c r="H43" i="21"/>
  <c r="P43" i="21"/>
  <c r="X43" i="21"/>
  <c r="H44" i="21"/>
  <c r="P44" i="21"/>
  <c r="X44" i="21"/>
  <c r="H45" i="21"/>
  <c r="P45" i="21"/>
  <c r="X45" i="21"/>
  <c r="H46" i="21"/>
  <c r="P46" i="21"/>
  <c r="X46" i="21"/>
  <c r="H47" i="21"/>
  <c r="P47" i="21"/>
  <c r="X47" i="21"/>
  <c r="H48" i="21"/>
  <c r="P48" i="21"/>
  <c r="X48" i="21"/>
  <c r="H49" i="21"/>
  <c r="P49" i="21"/>
  <c r="X49" i="21"/>
  <c r="H50" i="21"/>
  <c r="P50" i="21"/>
  <c r="X50" i="21"/>
  <c r="H51" i="21"/>
  <c r="P51" i="21"/>
  <c r="X51" i="21"/>
  <c r="H52" i="21"/>
  <c r="P52" i="21"/>
  <c r="X52" i="21"/>
  <c r="H53" i="21"/>
  <c r="P53" i="21"/>
  <c r="X53" i="21"/>
  <c r="H54" i="21"/>
  <c r="P54" i="21"/>
  <c r="X54" i="21"/>
  <c r="H55" i="21"/>
  <c r="T55" i="21"/>
  <c r="D56" i="21"/>
  <c r="T56" i="21"/>
  <c r="D57" i="21"/>
  <c r="T57" i="21"/>
  <c r="D58" i="21"/>
  <c r="T58" i="21"/>
  <c r="D59" i="21"/>
  <c r="T59" i="21"/>
  <c r="D60" i="21"/>
  <c r="T60" i="21"/>
  <c r="D61" i="21"/>
  <c r="T61" i="21"/>
  <c r="D62" i="21"/>
  <c r="T62" i="21"/>
  <c r="D63" i="21"/>
  <c r="T63" i="21"/>
  <c r="D64" i="21"/>
  <c r="T64" i="21"/>
  <c r="D65" i="21"/>
  <c r="T65" i="21"/>
  <c r="D66" i="21"/>
  <c r="T66" i="21"/>
  <c r="D67" i="21"/>
  <c r="T67" i="21"/>
  <c r="D68" i="21"/>
  <c r="T68" i="21"/>
  <c r="D69" i="21"/>
  <c r="T69" i="21"/>
  <c r="T70" i="21"/>
  <c r="AD9" i="20"/>
  <c r="AD8" i="20"/>
  <c r="AD7" i="20"/>
  <c r="AD6" i="20"/>
  <c r="AD5" i="20"/>
  <c r="AD4" i="20"/>
  <c r="AD3" i="20"/>
  <c r="AA35" i="20"/>
  <c r="AC35" i="20" s="1"/>
  <c r="D164" i="20"/>
  <c r="D163" i="20"/>
  <c r="D162" i="20"/>
  <c r="D158" i="20"/>
  <c r="D157" i="20"/>
  <c r="D156" i="20"/>
  <c r="D154" i="20"/>
  <c r="D152" i="20"/>
  <c r="D151" i="20"/>
  <c r="D150" i="20"/>
  <c r="D149" i="20"/>
  <c r="D148" i="20"/>
  <c r="D147" i="20"/>
  <c r="D146" i="20"/>
  <c r="D144" i="20"/>
  <c r="D143" i="20"/>
  <c r="D140" i="20"/>
  <c r="D138" i="20"/>
  <c r="D160" i="20"/>
  <c r="D159" i="20"/>
  <c r="D139" i="20"/>
  <c r="D125" i="20"/>
  <c r="D155" i="20"/>
  <c r="D153" i="20"/>
  <c r="D137" i="20"/>
  <c r="D136" i="20"/>
  <c r="D135" i="20"/>
  <c r="D134" i="20"/>
  <c r="D133" i="20"/>
  <c r="D132" i="20"/>
  <c r="D131" i="20"/>
  <c r="D130" i="20"/>
  <c r="D129" i="20"/>
  <c r="D128" i="20"/>
  <c r="D127" i="20"/>
  <c r="D126" i="20"/>
  <c r="D123" i="20"/>
  <c r="D106" i="20"/>
  <c r="D105" i="20"/>
  <c r="D104" i="20"/>
  <c r="D103" i="20"/>
  <c r="D102" i="20"/>
  <c r="D101" i="20"/>
  <c r="D100" i="20"/>
  <c r="D97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6" i="20"/>
  <c r="D74" i="20"/>
  <c r="D122" i="20"/>
  <c r="D99" i="20"/>
  <c r="D78" i="20"/>
  <c r="D40" i="20"/>
  <c r="D35" i="20"/>
  <c r="D34" i="20"/>
  <c r="D121" i="20"/>
  <c r="D120" i="20"/>
  <c r="D119" i="20"/>
  <c r="D118" i="20"/>
  <c r="D117" i="20"/>
  <c r="D116" i="20"/>
  <c r="D115" i="20"/>
  <c r="D114" i="20"/>
  <c r="D113" i="20"/>
  <c r="D112" i="20"/>
  <c r="D111" i="20"/>
  <c r="D110" i="20"/>
  <c r="D109" i="20"/>
  <c r="D108" i="20"/>
  <c r="D107" i="20"/>
  <c r="D98" i="20"/>
  <c r="D96" i="20"/>
  <c r="D77" i="20"/>
  <c r="D75" i="20"/>
  <c r="D124" i="20"/>
  <c r="H155" i="20"/>
  <c r="H153" i="20"/>
  <c r="H160" i="20"/>
  <c r="H159" i="20"/>
  <c r="H139" i="20"/>
  <c r="H125" i="20"/>
  <c r="H164" i="20"/>
  <c r="H163" i="20"/>
  <c r="H162" i="20"/>
  <c r="H158" i="20"/>
  <c r="H157" i="20"/>
  <c r="H156" i="20"/>
  <c r="H154" i="20"/>
  <c r="H152" i="20"/>
  <c r="H151" i="20"/>
  <c r="H150" i="20"/>
  <c r="H149" i="20"/>
  <c r="H148" i="20"/>
  <c r="H147" i="20"/>
  <c r="H146" i="20"/>
  <c r="H144" i="20"/>
  <c r="H143" i="20"/>
  <c r="H140" i="20"/>
  <c r="H138" i="20"/>
  <c r="H137" i="20"/>
  <c r="H136" i="20"/>
  <c r="H135" i="20"/>
  <c r="H134" i="20"/>
  <c r="H133" i="20"/>
  <c r="H132" i="20"/>
  <c r="H131" i="20"/>
  <c r="H130" i="20"/>
  <c r="H124" i="20"/>
  <c r="H98" i="20"/>
  <c r="H96" i="20"/>
  <c r="H77" i="20"/>
  <c r="H75" i="20"/>
  <c r="H129" i="20"/>
  <c r="H128" i="20"/>
  <c r="H127" i="20"/>
  <c r="H126" i="20"/>
  <c r="H123" i="20"/>
  <c r="H99" i="20"/>
  <c r="H78" i="20"/>
  <c r="H40" i="20"/>
  <c r="H35" i="20"/>
  <c r="H34" i="20"/>
  <c r="H122" i="20"/>
  <c r="H106" i="20"/>
  <c r="H105" i="20"/>
  <c r="H104" i="20"/>
  <c r="H103" i="20"/>
  <c r="H102" i="20"/>
  <c r="H101" i="20"/>
  <c r="H100" i="20"/>
  <c r="H97" i="20"/>
  <c r="H95" i="20"/>
  <c r="H94" i="20"/>
  <c r="H93" i="20"/>
  <c r="H92" i="20"/>
  <c r="H91" i="20"/>
  <c r="H90" i="20"/>
  <c r="H89" i="20"/>
  <c r="H88" i="20"/>
  <c r="H87" i="20"/>
  <c r="H86" i="20"/>
  <c r="H85" i="20"/>
  <c r="H84" i="20"/>
  <c r="H83" i="20"/>
  <c r="H82" i="20"/>
  <c r="H81" i="20"/>
  <c r="H80" i="20"/>
  <c r="H79" i="20"/>
  <c r="H76" i="20"/>
  <c r="H74" i="20"/>
  <c r="H73" i="20"/>
  <c r="H72" i="20"/>
  <c r="H71" i="20"/>
  <c r="H70" i="20"/>
  <c r="H69" i="20"/>
  <c r="H68" i="20"/>
  <c r="H67" i="20"/>
  <c r="H66" i="20"/>
  <c r="H65" i="20"/>
  <c r="H64" i="20"/>
  <c r="H63" i="20"/>
  <c r="H62" i="20"/>
  <c r="H61" i="20"/>
  <c r="H60" i="20"/>
  <c r="H59" i="20"/>
  <c r="H58" i="20"/>
  <c r="H57" i="20"/>
  <c r="H56" i="20"/>
  <c r="H55" i="20"/>
  <c r="H54" i="20"/>
  <c r="H53" i="20"/>
  <c r="H121" i="20"/>
  <c r="H120" i="20"/>
  <c r="H119" i="20"/>
  <c r="H118" i="20"/>
  <c r="H117" i="20"/>
  <c r="H116" i="20"/>
  <c r="H115" i="20"/>
  <c r="H114" i="20"/>
  <c r="H113" i="20"/>
  <c r="H112" i="20"/>
  <c r="H111" i="20"/>
  <c r="H110" i="20"/>
  <c r="H109" i="20"/>
  <c r="H108" i="20"/>
  <c r="H107" i="20"/>
  <c r="L164" i="20"/>
  <c r="L163" i="20"/>
  <c r="L162" i="20"/>
  <c r="L158" i="20"/>
  <c r="L157" i="20"/>
  <c r="L156" i="20"/>
  <c r="L154" i="20"/>
  <c r="L152" i="20"/>
  <c r="L151" i="20"/>
  <c r="L150" i="20"/>
  <c r="L149" i="20"/>
  <c r="L148" i="20"/>
  <c r="L147" i="20"/>
  <c r="L146" i="20"/>
  <c r="L144" i="20"/>
  <c r="L143" i="20"/>
  <c r="L140" i="20"/>
  <c r="L138" i="20"/>
  <c r="L160" i="20"/>
  <c r="L159" i="20"/>
  <c r="L139" i="20"/>
  <c r="L125" i="20"/>
  <c r="L155" i="20"/>
  <c r="L153" i="20"/>
  <c r="L121" i="20"/>
  <c r="L120" i="20"/>
  <c r="L119" i="20"/>
  <c r="L118" i="20"/>
  <c r="L117" i="20"/>
  <c r="L116" i="20"/>
  <c r="L115" i="20"/>
  <c r="L114" i="20"/>
  <c r="L113" i="20"/>
  <c r="L112" i="20"/>
  <c r="L111" i="20"/>
  <c r="L110" i="20"/>
  <c r="L109" i="20"/>
  <c r="L108" i="20"/>
  <c r="L107" i="20"/>
  <c r="L106" i="20"/>
  <c r="L105" i="20"/>
  <c r="L104" i="20"/>
  <c r="L103" i="20"/>
  <c r="L102" i="20"/>
  <c r="L101" i="20"/>
  <c r="L100" i="20"/>
  <c r="L97" i="20"/>
  <c r="L95" i="20"/>
  <c r="L94" i="20"/>
  <c r="L93" i="20"/>
  <c r="L92" i="20"/>
  <c r="L91" i="20"/>
  <c r="L90" i="20"/>
  <c r="L89" i="20"/>
  <c r="L88" i="20"/>
  <c r="L87" i="20"/>
  <c r="L86" i="20"/>
  <c r="L85" i="20"/>
  <c r="L84" i="20"/>
  <c r="L83" i="20"/>
  <c r="L82" i="20"/>
  <c r="L81" i="20"/>
  <c r="L80" i="20"/>
  <c r="L79" i="20"/>
  <c r="L76" i="20"/>
  <c r="L74" i="20"/>
  <c r="L137" i="20"/>
  <c r="L136" i="20"/>
  <c r="L135" i="20"/>
  <c r="L134" i="20"/>
  <c r="L133" i="20"/>
  <c r="L132" i="20"/>
  <c r="L131" i="20"/>
  <c r="L130" i="20"/>
  <c r="L124" i="20"/>
  <c r="L99" i="20"/>
  <c r="L78" i="20"/>
  <c r="L40" i="20"/>
  <c r="L35" i="20"/>
  <c r="L34" i="20"/>
  <c r="L129" i="20"/>
  <c r="L128" i="20"/>
  <c r="L127" i="20"/>
  <c r="L126" i="20"/>
  <c r="L123" i="20"/>
  <c r="L98" i="20"/>
  <c r="L96" i="20"/>
  <c r="L77" i="20"/>
  <c r="L75" i="20"/>
  <c r="L122" i="20"/>
  <c r="P155" i="20"/>
  <c r="P153" i="20"/>
  <c r="P160" i="20"/>
  <c r="P159" i="20"/>
  <c r="P139" i="20"/>
  <c r="P125" i="20"/>
  <c r="P164" i="20"/>
  <c r="P163" i="20"/>
  <c r="P162" i="20"/>
  <c r="P158" i="20"/>
  <c r="P157" i="20"/>
  <c r="P156" i="20"/>
  <c r="P154" i="20"/>
  <c r="P152" i="20"/>
  <c r="P151" i="20"/>
  <c r="P150" i="20"/>
  <c r="P149" i="20"/>
  <c r="P148" i="20"/>
  <c r="P147" i="20"/>
  <c r="P146" i="20"/>
  <c r="P144" i="20"/>
  <c r="P143" i="20"/>
  <c r="P140" i="20"/>
  <c r="P138" i="20"/>
  <c r="P137" i="20"/>
  <c r="P136" i="20"/>
  <c r="P135" i="20"/>
  <c r="P134" i="20"/>
  <c r="P133" i="20"/>
  <c r="P132" i="20"/>
  <c r="P131" i="20"/>
  <c r="P130" i="20"/>
  <c r="P122" i="20"/>
  <c r="P98" i="20"/>
  <c r="P96" i="20"/>
  <c r="P77" i="20"/>
  <c r="P75" i="20"/>
  <c r="P121" i="20"/>
  <c r="P120" i="20"/>
  <c r="P119" i="20"/>
  <c r="P118" i="20"/>
  <c r="P117" i="20"/>
  <c r="P116" i="20"/>
  <c r="P115" i="20"/>
  <c r="P114" i="20"/>
  <c r="P113" i="20"/>
  <c r="P112" i="20"/>
  <c r="P111" i="20"/>
  <c r="P110" i="20"/>
  <c r="P109" i="20"/>
  <c r="P108" i="20"/>
  <c r="P107" i="20"/>
  <c r="P99" i="20"/>
  <c r="P78" i="20"/>
  <c r="P40" i="20"/>
  <c r="P35" i="20"/>
  <c r="P34" i="20"/>
  <c r="P124" i="20"/>
  <c r="P106" i="20"/>
  <c r="P105" i="20"/>
  <c r="P104" i="20"/>
  <c r="P103" i="20"/>
  <c r="P102" i="20"/>
  <c r="P101" i="20"/>
  <c r="P100" i="20"/>
  <c r="P97" i="20"/>
  <c r="P95" i="20"/>
  <c r="P94" i="20"/>
  <c r="P93" i="20"/>
  <c r="P92" i="20"/>
  <c r="P91" i="20"/>
  <c r="P90" i="20"/>
  <c r="P89" i="20"/>
  <c r="P88" i="20"/>
  <c r="P87" i="20"/>
  <c r="P86" i="20"/>
  <c r="P85" i="20"/>
  <c r="P84" i="20"/>
  <c r="P83" i="20"/>
  <c r="P82" i="20"/>
  <c r="P81" i="20"/>
  <c r="P80" i="20"/>
  <c r="P79" i="20"/>
  <c r="P76" i="20"/>
  <c r="P74" i="20"/>
  <c r="P73" i="20"/>
  <c r="P72" i="20"/>
  <c r="P71" i="20"/>
  <c r="P70" i="20"/>
  <c r="P69" i="20"/>
  <c r="P68" i="20"/>
  <c r="P67" i="20"/>
  <c r="P66" i="20"/>
  <c r="P65" i="20"/>
  <c r="P64" i="20"/>
  <c r="P63" i="20"/>
  <c r="P62" i="20"/>
  <c r="P61" i="20"/>
  <c r="P60" i="20"/>
  <c r="P59" i="20"/>
  <c r="P58" i="20"/>
  <c r="P57" i="20"/>
  <c r="P56" i="20"/>
  <c r="P55" i="20"/>
  <c r="P54" i="20"/>
  <c r="P53" i="20"/>
  <c r="P52" i="20"/>
  <c r="P129" i="20"/>
  <c r="P128" i="20"/>
  <c r="P127" i="20"/>
  <c r="P126" i="20"/>
  <c r="P123" i="20"/>
  <c r="T164" i="20"/>
  <c r="T163" i="20"/>
  <c r="T162" i="20"/>
  <c r="T158" i="20"/>
  <c r="T157" i="20"/>
  <c r="T156" i="20"/>
  <c r="T154" i="20"/>
  <c r="T152" i="20"/>
  <c r="T151" i="20"/>
  <c r="T150" i="20"/>
  <c r="T149" i="20"/>
  <c r="T148" i="20"/>
  <c r="T147" i="20"/>
  <c r="T146" i="20"/>
  <c r="T144" i="20"/>
  <c r="T143" i="20"/>
  <c r="T140" i="20"/>
  <c r="T138" i="20"/>
  <c r="T160" i="20"/>
  <c r="T159" i="20"/>
  <c r="T139" i="20"/>
  <c r="T125" i="20"/>
  <c r="T155" i="20"/>
  <c r="T153" i="20"/>
  <c r="T129" i="20"/>
  <c r="T128" i="20"/>
  <c r="T127" i="20"/>
  <c r="T126" i="20"/>
  <c r="T123" i="20"/>
  <c r="T106" i="20"/>
  <c r="T105" i="20"/>
  <c r="T104" i="20"/>
  <c r="T103" i="20"/>
  <c r="T102" i="20"/>
  <c r="T101" i="20"/>
  <c r="T100" i="20"/>
  <c r="T97" i="20"/>
  <c r="T95" i="20"/>
  <c r="T94" i="20"/>
  <c r="T93" i="20"/>
  <c r="T92" i="20"/>
  <c r="T91" i="20"/>
  <c r="T90" i="20"/>
  <c r="T89" i="20"/>
  <c r="T88" i="20"/>
  <c r="T87" i="20"/>
  <c r="T86" i="20"/>
  <c r="T85" i="20"/>
  <c r="T84" i="20"/>
  <c r="T83" i="20"/>
  <c r="T82" i="20"/>
  <c r="T81" i="20"/>
  <c r="T80" i="20"/>
  <c r="T79" i="20"/>
  <c r="T76" i="20"/>
  <c r="T74" i="20"/>
  <c r="T122" i="20"/>
  <c r="T99" i="20"/>
  <c r="T78" i="20"/>
  <c r="T40" i="20"/>
  <c r="T35" i="20"/>
  <c r="T34" i="20"/>
  <c r="T137" i="20"/>
  <c r="T136" i="20"/>
  <c r="T135" i="20"/>
  <c r="T134" i="20"/>
  <c r="T133" i="20"/>
  <c r="T132" i="20"/>
  <c r="T131" i="20"/>
  <c r="T130" i="20"/>
  <c r="T121" i="20"/>
  <c r="T120" i="20"/>
  <c r="T119" i="20"/>
  <c r="T118" i="20"/>
  <c r="T117" i="20"/>
  <c r="T116" i="20"/>
  <c r="T115" i="20"/>
  <c r="T114" i="20"/>
  <c r="T113" i="20"/>
  <c r="T112" i="20"/>
  <c r="T111" i="20"/>
  <c r="T110" i="20"/>
  <c r="T109" i="20"/>
  <c r="T108" i="20"/>
  <c r="T107" i="20"/>
  <c r="T98" i="20"/>
  <c r="T96" i="20"/>
  <c r="T77" i="20"/>
  <c r="T75" i="20"/>
  <c r="T124" i="20"/>
  <c r="X155" i="20"/>
  <c r="X153" i="20"/>
  <c r="X160" i="20"/>
  <c r="X159" i="20"/>
  <c r="X139" i="20"/>
  <c r="X125" i="20"/>
  <c r="X164" i="20"/>
  <c r="X163" i="20"/>
  <c r="X162" i="20"/>
  <c r="X158" i="20"/>
  <c r="X157" i="20"/>
  <c r="X156" i="20"/>
  <c r="X154" i="20"/>
  <c r="X152" i="20"/>
  <c r="X151" i="20"/>
  <c r="X150" i="20"/>
  <c r="X149" i="20"/>
  <c r="X148" i="20"/>
  <c r="X147" i="20"/>
  <c r="X146" i="20"/>
  <c r="X144" i="20"/>
  <c r="X143" i="20"/>
  <c r="X140" i="20"/>
  <c r="X138" i="20"/>
  <c r="X137" i="20"/>
  <c r="X136" i="20"/>
  <c r="X135" i="20"/>
  <c r="X134" i="20"/>
  <c r="X133" i="20"/>
  <c r="X132" i="20"/>
  <c r="X131" i="20"/>
  <c r="X130" i="20"/>
  <c r="X124" i="20"/>
  <c r="X98" i="20"/>
  <c r="X96" i="20"/>
  <c r="X77" i="20"/>
  <c r="X75" i="20"/>
  <c r="X129" i="20"/>
  <c r="X128" i="20"/>
  <c r="X127" i="20"/>
  <c r="X126" i="20"/>
  <c r="X123" i="20"/>
  <c r="X99" i="20"/>
  <c r="X78" i="20"/>
  <c r="X40" i="20"/>
  <c r="X35" i="20"/>
  <c r="X34" i="20"/>
  <c r="X122" i="20"/>
  <c r="X106" i="20"/>
  <c r="X105" i="20"/>
  <c r="X104" i="20"/>
  <c r="X103" i="20"/>
  <c r="X102" i="20"/>
  <c r="X101" i="20"/>
  <c r="X100" i="20"/>
  <c r="X97" i="20"/>
  <c r="X95" i="20"/>
  <c r="X94" i="20"/>
  <c r="X93" i="20"/>
  <c r="X92" i="20"/>
  <c r="X91" i="20"/>
  <c r="X90" i="20"/>
  <c r="X89" i="20"/>
  <c r="X88" i="20"/>
  <c r="X87" i="20"/>
  <c r="X86" i="20"/>
  <c r="X85" i="20"/>
  <c r="X84" i="20"/>
  <c r="X83" i="20"/>
  <c r="X82" i="20"/>
  <c r="X81" i="20"/>
  <c r="X80" i="20"/>
  <c r="X79" i="20"/>
  <c r="X76" i="20"/>
  <c r="X74" i="20"/>
  <c r="X73" i="20"/>
  <c r="X72" i="20"/>
  <c r="X71" i="20"/>
  <c r="X70" i="20"/>
  <c r="X69" i="20"/>
  <c r="X68" i="20"/>
  <c r="X67" i="20"/>
  <c r="X66" i="20"/>
  <c r="X65" i="20"/>
  <c r="X64" i="20"/>
  <c r="X63" i="20"/>
  <c r="X62" i="20"/>
  <c r="X61" i="20"/>
  <c r="X60" i="20"/>
  <c r="X59" i="20"/>
  <c r="X58" i="20"/>
  <c r="X57" i="20"/>
  <c r="X56" i="20"/>
  <c r="X55" i="20"/>
  <c r="X54" i="20"/>
  <c r="X53" i="20"/>
  <c r="X52" i="20"/>
  <c r="X121" i="20"/>
  <c r="X120" i="20"/>
  <c r="X119" i="20"/>
  <c r="X118" i="20"/>
  <c r="X117" i="20"/>
  <c r="X116" i="20"/>
  <c r="X115" i="20"/>
  <c r="X114" i="20"/>
  <c r="X113" i="20"/>
  <c r="X112" i="20"/>
  <c r="X111" i="20"/>
  <c r="X110" i="20"/>
  <c r="X109" i="20"/>
  <c r="X108" i="20"/>
  <c r="X107" i="20"/>
  <c r="AA10" i="20"/>
  <c r="D11" i="20"/>
  <c r="L11" i="20"/>
  <c r="T11" i="20"/>
  <c r="C14" i="20"/>
  <c r="G14" i="20"/>
  <c r="K14" i="20"/>
  <c r="O14" i="20"/>
  <c r="S14" i="20"/>
  <c r="W14" i="20"/>
  <c r="D15" i="20"/>
  <c r="L15" i="20"/>
  <c r="T15" i="20"/>
  <c r="D16" i="20"/>
  <c r="L16" i="20"/>
  <c r="T16" i="20"/>
  <c r="D17" i="20"/>
  <c r="L17" i="20"/>
  <c r="T17" i="20"/>
  <c r="D18" i="20"/>
  <c r="L18" i="20"/>
  <c r="T18" i="20"/>
  <c r="D19" i="20"/>
  <c r="L19" i="20"/>
  <c r="T19" i="20"/>
  <c r="AA20" i="20"/>
  <c r="AC20" i="20" s="1"/>
  <c r="D21" i="20"/>
  <c r="L21" i="20"/>
  <c r="T21" i="20"/>
  <c r="D22" i="20"/>
  <c r="L22" i="20"/>
  <c r="T22" i="20"/>
  <c r="D23" i="20"/>
  <c r="L23" i="20"/>
  <c r="T23" i="20"/>
  <c r="D24" i="20"/>
  <c r="L24" i="20"/>
  <c r="T24" i="20"/>
  <c r="D25" i="20"/>
  <c r="L25" i="20"/>
  <c r="T25" i="20"/>
  <c r="D26" i="20"/>
  <c r="L26" i="20"/>
  <c r="T26" i="20"/>
  <c r="D27" i="20"/>
  <c r="L27" i="20"/>
  <c r="T27" i="20"/>
  <c r="D28" i="20"/>
  <c r="L28" i="20"/>
  <c r="T28" i="20"/>
  <c r="D29" i="20"/>
  <c r="P29" i="20"/>
  <c r="P30" i="20"/>
  <c r="P31" i="20"/>
  <c r="P32" i="20"/>
  <c r="P33" i="20"/>
  <c r="H37" i="20"/>
  <c r="X37" i="20"/>
  <c r="H38" i="20"/>
  <c r="X38" i="20"/>
  <c r="H39" i="20"/>
  <c r="X39" i="20"/>
  <c r="P41" i="20"/>
  <c r="P42" i="20"/>
  <c r="P43" i="20"/>
  <c r="P44" i="20"/>
  <c r="P45" i="20"/>
  <c r="P46" i="20"/>
  <c r="P47" i="20"/>
  <c r="P48" i="20"/>
  <c r="P49" i="20"/>
  <c r="P50" i="20"/>
  <c r="P51" i="20"/>
  <c r="T52" i="20"/>
  <c r="T53" i="20"/>
  <c r="T54" i="20"/>
  <c r="T55" i="20"/>
  <c r="T56" i="20"/>
  <c r="T57" i="20"/>
  <c r="T58" i="20"/>
  <c r="T59" i="20"/>
  <c r="T60" i="20"/>
  <c r="T61" i="20"/>
  <c r="T62" i="20"/>
  <c r="T63" i="20"/>
  <c r="T64" i="20"/>
  <c r="T65" i="20"/>
  <c r="T66" i="20"/>
  <c r="T67" i="20"/>
  <c r="T68" i="20"/>
  <c r="T69" i="20"/>
  <c r="T70" i="20"/>
  <c r="T71" i="20"/>
  <c r="T72" i="20"/>
  <c r="T73" i="20"/>
  <c r="J23" i="20"/>
  <c r="J24" i="20"/>
  <c r="R24" i="20"/>
  <c r="Z24" i="20"/>
  <c r="J25" i="20"/>
  <c r="R25" i="20"/>
  <c r="Z25" i="20"/>
  <c r="J26" i="20"/>
  <c r="R26" i="20"/>
  <c r="Z26" i="20"/>
  <c r="J27" i="20"/>
  <c r="R27" i="20"/>
  <c r="Z27" i="20"/>
  <c r="L29" i="20"/>
  <c r="L30" i="20"/>
  <c r="L31" i="20"/>
  <c r="L32" i="20"/>
  <c r="L33" i="20"/>
  <c r="D37" i="20"/>
  <c r="T37" i="20"/>
  <c r="D38" i="20"/>
  <c r="T38" i="20"/>
  <c r="D39" i="20"/>
  <c r="T39" i="20"/>
  <c r="AA160" i="20"/>
  <c r="AC160" i="20" s="1"/>
  <c r="AA40" i="20"/>
  <c r="AC40" i="20" s="1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F164" i="20"/>
  <c r="F163" i="20"/>
  <c r="F162" i="20"/>
  <c r="F158" i="20"/>
  <c r="F157" i="20"/>
  <c r="F156" i="20"/>
  <c r="F154" i="20"/>
  <c r="F152" i="20"/>
  <c r="F151" i="20"/>
  <c r="F150" i="20"/>
  <c r="F149" i="20"/>
  <c r="F148" i="20"/>
  <c r="F147" i="20"/>
  <c r="F146" i="20"/>
  <c r="F144" i="20"/>
  <c r="F143" i="20"/>
  <c r="F140" i="20"/>
  <c r="F138" i="20"/>
  <c r="F137" i="20"/>
  <c r="F136" i="20"/>
  <c r="F135" i="20"/>
  <c r="F134" i="20"/>
  <c r="F133" i="20"/>
  <c r="F132" i="20"/>
  <c r="F131" i="20"/>
  <c r="F130" i="20"/>
  <c r="F129" i="20"/>
  <c r="F128" i="20"/>
  <c r="F127" i="20"/>
  <c r="F126" i="20"/>
  <c r="F123" i="20"/>
  <c r="F121" i="20"/>
  <c r="F120" i="20"/>
  <c r="F119" i="20"/>
  <c r="F118" i="20"/>
  <c r="F117" i="20"/>
  <c r="F116" i="20"/>
  <c r="F115" i="20"/>
  <c r="F114" i="20"/>
  <c r="F113" i="20"/>
  <c r="F112" i="20"/>
  <c r="F111" i="20"/>
  <c r="F110" i="20"/>
  <c r="F109" i="20"/>
  <c r="F108" i="20"/>
  <c r="F107" i="20"/>
  <c r="F160" i="20"/>
  <c r="F159" i="20"/>
  <c r="F155" i="20"/>
  <c r="F153" i="20"/>
  <c r="F139" i="20"/>
  <c r="F125" i="20"/>
  <c r="F124" i="20"/>
  <c r="F122" i="20"/>
  <c r="F106" i="20"/>
  <c r="F105" i="20"/>
  <c r="F104" i="20"/>
  <c r="F103" i="20"/>
  <c r="F102" i="20"/>
  <c r="F101" i="20"/>
  <c r="F100" i="20"/>
  <c r="F97" i="20"/>
  <c r="F95" i="20"/>
  <c r="F94" i="20"/>
  <c r="F93" i="20"/>
  <c r="F92" i="20"/>
  <c r="F91" i="20"/>
  <c r="F90" i="20"/>
  <c r="F89" i="20"/>
  <c r="F88" i="20"/>
  <c r="F87" i="20"/>
  <c r="F86" i="20"/>
  <c r="F85" i="20"/>
  <c r="F84" i="20"/>
  <c r="F83" i="20"/>
  <c r="F82" i="20"/>
  <c r="F81" i="20"/>
  <c r="F80" i="20"/>
  <c r="F79" i="20"/>
  <c r="F76" i="20"/>
  <c r="F74" i="20"/>
  <c r="F73" i="20"/>
  <c r="F72" i="20"/>
  <c r="F71" i="20"/>
  <c r="F70" i="20"/>
  <c r="F69" i="20"/>
  <c r="F68" i="20"/>
  <c r="F67" i="20"/>
  <c r="F66" i="20"/>
  <c r="F65" i="20"/>
  <c r="F64" i="20"/>
  <c r="F63" i="20"/>
  <c r="F62" i="20"/>
  <c r="F61" i="20"/>
  <c r="F60" i="20"/>
  <c r="F59" i="20"/>
  <c r="F58" i="20"/>
  <c r="F57" i="20"/>
  <c r="F56" i="20"/>
  <c r="F55" i="20"/>
  <c r="F54" i="20"/>
  <c r="F53" i="20"/>
  <c r="F52" i="20"/>
  <c r="F51" i="20"/>
  <c r="F50" i="20"/>
  <c r="F49" i="20"/>
  <c r="F48" i="20"/>
  <c r="F47" i="20"/>
  <c r="F46" i="20"/>
  <c r="F45" i="20"/>
  <c r="F44" i="20"/>
  <c r="F43" i="20"/>
  <c r="F42" i="20"/>
  <c r="F41" i="20"/>
  <c r="F39" i="20"/>
  <c r="F38" i="20"/>
  <c r="F37" i="20"/>
  <c r="F33" i="20"/>
  <c r="F32" i="20"/>
  <c r="F31" i="20"/>
  <c r="F30" i="20"/>
  <c r="F99" i="20"/>
  <c r="F98" i="20"/>
  <c r="F96" i="20"/>
  <c r="F78" i="20"/>
  <c r="F77" i="20"/>
  <c r="F75" i="20"/>
  <c r="F40" i="20"/>
  <c r="F35" i="20"/>
  <c r="F34" i="20"/>
  <c r="J155" i="20"/>
  <c r="J153" i="20"/>
  <c r="J124" i="20"/>
  <c r="J122" i="20"/>
  <c r="J164" i="20"/>
  <c r="J163" i="20"/>
  <c r="J162" i="20"/>
  <c r="J160" i="20"/>
  <c r="J159" i="20"/>
  <c r="J158" i="20"/>
  <c r="J157" i="20"/>
  <c r="J156" i="20"/>
  <c r="J154" i="20"/>
  <c r="J152" i="20"/>
  <c r="J151" i="20"/>
  <c r="J150" i="20"/>
  <c r="J149" i="20"/>
  <c r="J148" i="20"/>
  <c r="J147" i="20"/>
  <c r="J146" i="20"/>
  <c r="J144" i="20"/>
  <c r="J143" i="20"/>
  <c r="J140" i="20"/>
  <c r="J139" i="20"/>
  <c r="J138" i="20"/>
  <c r="J137" i="20"/>
  <c r="J136" i="20"/>
  <c r="J135" i="20"/>
  <c r="J134" i="20"/>
  <c r="J133" i="20"/>
  <c r="J132" i="20"/>
  <c r="J131" i="20"/>
  <c r="J130" i="20"/>
  <c r="J129" i="20"/>
  <c r="J128" i="20"/>
  <c r="J127" i="20"/>
  <c r="J126" i="20"/>
  <c r="J125" i="20"/>
  <c r="J123" i="20"/>
  <c r="J121" i="20"/>
  <c r="J120" i="20"/>
  <c r="J119" i="20"/>
  <c r="J118" i="20"/>
  <c r="J117" i="20"/>
  <c r="J116" i="20"/>
  <c r="J115" i="20"/>
  <c r="J114" i="20"/>
  <c r="J113" i="20"/>
  <c r="J112" i="20"/>
  <c r="J111" i="20"/>
  <c r="J110" i="20"/>
  <c r="J109" i="20"/>
  <c r="J108" i="20"/>
  <c r="J107" i="20"/>
  <c r="J98" i="20"/>
  <c r="J96" i="20"/>
  <c r="J77" i="20"/>
  <c r="J75" i="20"/>
  <c r="J106" i="20"/>
  <c r="J105" i="20"/>
  <c r="J104" i="20"/>
  <c r="J103" i="20"/>
  <c r="J102" i="20"/>
  <c r="J101" i="20"/>
  <c r="J100" i="20"/>
  <c r="J99" i="20"/>
  <c r="J97" i="20"/>
  <c r="J95" i="20"/>
  <c r="J94" i="20"/>
  <c r="J93" i="20"/>
  <c r="J92" i="20"/>
  <c r="J91" i="20"/>
  <c r="J90" i="20"/>
  <c r="J89" i="20"/>
  <c r="J88" i="20"/>
  <c r="J87" i="20"/>
  <c r="J86" i="20"/>
  <c r="J85" i="20"/>
  <c r="J84" i="20"/>
  <c r="J83" i="20"/>
  <c r="J82" i="20"/>
  <c r="J81" i="20"/>
  <c r="J80" i="20"/>
  <c r="J79" i="20"/>
  <c r="J78" i="20"/>
  <c r="J76" i="20"/>
  <c r="J74" i="20"/>
  <c r="J73" i="20"/>
  <c r="J72" i="20"/>
  <c r="J71" i="20"/>
  <c r="J70" i="20"/>
  <c r="J69" i="20"/>
  <c r="J68" i="20"/>
  <c r="J67" i="20"/>
  <c r="J66" i="20"/>
  <c r="J65" i="20"/>
  <c r="J64" i="20"/>
  <c r="J63" i="20"/>
  <c r="J62" i="20"/>
  <c r="J61" i="20"/>
  <c r="J60" i="20"/>
  <c r="J59" i="20"/>
  <c r="J58" i="20"/>
  <c r="J57" i="20"/>
  <c r="J56" i="20"/>
  <c r="J55" i="20"/>
  <c r="J54" i="20"/>
  <c r="J53" i="20"/>
  <c r="J52" i="20"/>
  <c r="J51" i="20"/>
  <c r="J50" i="20"/>
  <c r="J49" i="20"/>
  <c r="J48" i="20"/>
  <c r="J47" i="20"/>
  <c r="J46" i="20"/>
  <c r="J45" i="20"/>
  <c r="J44" i="20"/>
  <c r="J43" i="20"/>
  <c r="J42" i="20"/>
  <c r="J41" i="20"/>
  <c r="J40" i="20"/>
  <c r="J39" i="20"/>
  <c r="J38" i="20"/>
  <c r="J37" i="20"/>
  <c r="J35" i="20"/>
  <c r="J34" i="20"/>
  <c r="J33" i="20"/>
  <c r="J32" i="20"/>
  <c r="J31" i="20"/>
  <c r="J30" i="20"/>
  <c r="J29" i="20"/>
  <c r="N164" i="20"/>
  <c r="N163" i="20"/>
  <c r="N162" i="20"/>
  <c r="N158" i="20"/>
  <c r="N157" i="20"/>
  <c r="N156" i="20"/>
  <c r="N154" i="20"/>
  <c r="N152" i="20"/>
  <c r="N151" i="20"/>
  <c r="N150" i="20"/>
  <c r="N149" i="20"/>
  <c r="N148" i="20"/>
  <c r="N147" i="20"/>
  <c r="N146" i="20"/>
  <c r="N144" i="20"/>
  <c r="N143" i="20"/>
  <c r="N140" i="20"/>
  <c r="N138" i="20"/>
  <c r="N137" i="20"/>
  <c r="N136" i="20"/>
  <c r="N135" i="20"/>
  <c r="N134" i="20"/>
  <c r="N133" i="20"/>
  <c r="N132" i="20"/>
  <c r="N131" i="20"/>
  <c r="N130" i="20"/>
  <c r="N129" i="20"/>
  <c r="N128" i="20"/>
  <c r="N127" i="20"/>
  <c r="N126" i="20"/>
  <c r="N123" i="20"/>
  <c r="N121" i="20"/>
  <c r="N120" i="20"/>
  <c r="N119" i="20"/>
  <c r="N118" i="20"/>
  <c r="N117" i="20"/>
  <c r="N116" i="20"/>
  <c r="N115" i="20"/>
  <c r="N114" i="20"/>
  <c r="N113" i="20"/>
  <c r="N112" i="20"/>
  <c r="N111" i="20"/>
  <c r="N110" i="20"/>
  <c r="N109" i="20"/>
  <c r="N108" i="20"/>
  <c r="N107" i="20"/>
  <c r="N160" i="20"/>
  <c r="N159" i="20"/>
  <c r="N155" i="20"/>
  <c r="N153" i="20"/>
  <c r="N139" i="20"/>
  <c r="N125" i="20"/>
  <c r="N124" i="20"/>
  <c r="N122" i="20"/>
  <c r="N106" i="20"/>
  <c r="N105" i="20"/>
  <c r="N104" i="20"/>
  <c r="N103" i="20"/>
  <c r="N102" i="20"/>
  <c r="N101" i="20"/>
  <c r="N100" i="20"/>
  <c r="N97" i="20"/>
  <c r="N95" i="20"/>
  <c r="N94" i="20"/>
  <c r="N93" i="20"/>
  <c r="N92" i="20"/>
  <c r="N91" i="20"/>
  <c r="N90" i="20"/>
  <c r="N89" i="20"/>
  <c r="N88" i="20"/>
  <c r="N87" i="20"/>
  <c r="N86" i="20"/>
  <c r="N85" i="20"/>
  <c r="N84" i="20"/>
  <c r="N83" i="20"/>
  <c r="N82" i="20"/>
  <c r="N81" i="20"/>
  <c r="N80" i="20"/>
  <c r="N79" i="20"/>
  <c r="N76" i="20"/>
  <c r="N74" i="20"/>
  <c r="N73" i="20"/>
  <c r="N72" i="20"/>
  <c r="N71" i="20"/>
  <c r="N70" i="20"/>
  <c r="N69" i="20"/>
  <c r="N68" i="20"/>
  <c r="N67" i="20"/>
  <c r="N66" i="20"/>
  <c r="N65" i="20"/>
  <c r="N64" i="20"/>
  <c r="N63" i="20"/>
  <c r="N62" i="20"/>
  <c r="N61" i="20"/>
  <c r="N60" i="20"/>
  <c r="N59" i="20"/>
  <c r="N58" i="20"/>
  <c r="N57" i="20"/>
  <c r="N56" i="20"/>
  <c r="N55" i="20"/>
  <c r="N54" i="20"/>
  <c r="N53" i="20"/>
  <c r="N52" i="20"/>
  <c r="N51" i="20"/>
  <c r="N50" i="20"/>
  <c r="N49" i="20"/>
  <c r="N48" i="20"/>
  <c r="N47" i="20"/>
  <c r="N46" i="20"/>
  <c r="N45" i="20"/>
  <c r="N44" i="20"/>
  <c r="N43" i="20"/>
  <c r="N42" i="20"/>
  <c r="N41" i="20"/>
  <c r="N39" i="20"/>
  <c r="N38" i="20"/>
  <c r="N37" i="20"/>
  <c r="N33" i="20"/>
  <c r="N32" i="20"/>
  <c r="N31" i="20"/>
  <c r="N30" i="20"/>
  <c r="N29" i="20"/>
  <c r="N99" i="20"/>
  <c r="N98" i="20"/>
  <c r="N96" i="20"/>
  <c r="N78" i="20"/>
  <c r="N77" i="20"/>
  <c r="N75" i="20"/>
  <c r="N40" i="20"/>
  <c r="N35" i="20"/>
  <c r="N34" i="20"/>
  <c r="R155" i="20"/>
  <c r="R153" i="20"/>
  <c r="R124" i="20"/>
  <c r="R122" i="20"/>
  <c r="R164" i="20"/>
  <c r="R163" i="20"/>
  <c r="R162" i="20"/>
  <c r="R160" i="20"/>
  <c r="R159" i="20"/>
  <c r="R158" i="20"/>
  <c r="R157" i="20"/>
  <c r="R156" i="20"/>
  <c r="R154" i="20"/>
  <c r="R152" i="20"/>
  <c r="R151" i="20"/>
  <c r="R150" i="20"/>
  <c r="R149" i="20"/>
  <c r="R148" i="20"/>
  <c r="R147" i="20"/>
  <c r="R146" i="20"/>
  <c r="R144" i="20"/>
  <c r="R143" i="20"/>
  <c r="R140" i="20"/>
  <c r="R139" i="20"/>
  <c r="R138" i="20"/>
  <c r="R137" i="20"/>
  <c r="R136" i="20"/>
  <c r="R135" i="20"/>
  <c r="R134" i="20"/>
  <c r="R133" i="20"/>
  <c r="R132" i="20"/>
  <c r="R131" i="20"/>
  <c r="R130" i="20"/>
  <c r="R129" i="20"/>
  <c r="R128" i="20"/>
  <c r="R127" i="20"/>
  <c r="R126" i="20"/>
  <c r="R125" i="20"/>
  <c r="R123" i="20"/>
  <c r="R121" i="20"/>
  <c r="R120" i="20"/>
  <c r="R119" i="20"/>
  <c r="R118" i="20"/>
  <c r="R117" i="20"/>
  <c r="R116" i="20"/>
  <c r="R115" i="20"/>
  <c r="R114" i="20"/>
  <c r="R113" i="20"/>
  <c r="R112" i="20"/>
  <c r="R111" i="20"/>
  <c r="R110" i="20"/>
  <c r="R109" i="20"/>
  <c r="R108" i="20"/>
  <c r="R107" i="20"/>
  <c r="R98" i="20"/>
  <c r="R96" i="20"/>
  <c r="R77" i="20"/>
  <c r="R75" i="20"/>
  <c r="R106" i="20"/>
  <c r="R105" i="20"/>
  <c r="R104" i="20"/>
  <c r="R103" i="20"/>
  <c r="R102" i="20"/>
  <c r="R101" i="20"/>
  <c r="R100" i="20"/>
  <c r="R99" i="20"/>
  <c r="R97" i="20"/>
  <c r="R95" i="20"/>
  <c r="R94" i="20"/>
  <c r="R93" i="20"/>
  <c r="R92" i="20"/>
  <c r="R91" i="20"/>
  <c r="R90" i="20"/>
  <c r="R89" i="20"/>
  <c r="R88" i="20"/>
  <c r="R87" i="20"/>
  <c r="R86" i="20"/>
  <c r="R85" i="20"/>
  <c r="R84" i="20"/>
  <c r="R83" i="20"/>
  <c r="R82" i="20"/>
  <c r="R81" i="20"/>
  <c r="R80" i="20"/>
  <c r="R79" i="20"/>
  <c r="R78" i="20"/>
  <c r="R76" i="20"/>
  <c r="R74" i="20"/>
  <c r="R73" i="20"/>
  <c r="R72" i="20"/>
  <c r="R71" i="20"/>
  <c r="R70" i="20"/>
  <c r="R69" i="20"/>
  <c r="R68" i="20"/>
  <c r="R67" i="20"/>
  <c r="R66" i="20"/>
  <c r="R65" i="20"/>
  <c r="R64" i="20"/>
  <c r="R63" i="20"/>
  <c r="R62" i="20"/>
  <c r="R61" i="20"/>
  <c r="R60" i="20"/>
  <c r="R59" i="20"/>
  <c r="R58" i="20"/>
  <c r="R57" i="20"/>
  <c r="R56" i="20"/>
  <c r="R55" i="20"/>
  <c r="R54" i="20"/>
  <c r="R53" i="20"/>
  <c r="R52" i="20"/>
  <c r="R51" i="20"/>
  <c r="R50" i="20"/>
  <c r="R49" i="20"/>
  <c r="R48" i="20"/>
  <c r="R47" i="20"/>
  <c r="R46" i="20"/>
  <c r="R45" i="20"/>
  <c r="R44" i="20"/>
  <c r="R43" i="20"/>
  <c r="R42" i="20"/>
  <c r="R41" i="20"/>
  <c r="R40" i="20"/>
  <c r="R39" i="20"/>
  <c r="R38" i="20"/>
  <c r="R37" i="20"/>
  <c r="R35" i="20"/>
  <c r="R34" i="20"/>
  <c r="R33" i="20"/>
  <c r="R32" i="20"/>
  <c r="R31" i="20"/>
  <c r="R30" i="20"/>
  <c r="R29" i="20"/>
  <c r="V164" i="20"/>
  <c r="V163" i="20"/>
  <c r="V162" i="20"/>
  <c r="V158" i="20"/>
  <c r="V157" i="20"/>
  <c r="V156" i="20"/>
  <c r="V154" i="20"/>
  <c r="V152" i="20"/>
  <c r="V151" i="20"/>
  <c r="V150" i="20"/>
  <c r="V149" i="20"/>
  <c r="V148" i="20"/>
  <c r="V147" i="20"/>
  <c r="V146" i="20"/>
  <c r="V144" i="20"/>
  <c r="V143" i="20"/>
  <c r="V140" i="20"/>
  <c r="V138" i="20"/>
  <c r="V137" i="20"/>
  <c r="V136" i="20"/>
  <c r="V135" i="20"/>
  <c r="V134" i="20"/>
  <c r="V133" i="20"/>
  <c r="V132" i="20"/>
  <c r="V131" i="20"/>
  <c r="V130" i="20"/>
  <c r="V129" i="20"/>
  <c r="V128" i="20"/>
  <c r="V127" i="20"/>
  <c r="V126" i="20"/>
  <c r="V123" i="20"/>
  <c r="V121" i="20"/>
  <c r="V120" i="20"/>
  <c r="V119" i="20"/>
  <c r="V118" i="20"/>
  <c r="V117" i="20"/>
  <c r="V116" i="20"/>
  <c r="V115" i="20"/>
  <c r="V114" i="20"/>
  <c r="V113" i="20"/>
  <c r="V112" i="20"/>
  <c r="V111" i="20"/>
  <c r="V110" i="20"/>
  <c r="V109" i="20"/>
  <c r="V108" i="20"/>
  <c r="V107" i="20"/>
  <c r="V160" i="20"/>
  <c r="V159" i="20"/>
  <c r="V155" i="20"/>
  <c r="V153" i="20"/>
  <c r="V139" i="20"/>
  <c r="V125" i="20"/>
  <c r="V124" i="20"/>
  <c r="V122" i="20"/>
  <c r="V106" i="20"/>
  <c r="V105" i="20"/>
  <c r="V104" i="20"/>
  <c r="V103" i="20"/>
  <c r="V102" i="20"/>
  <c r="V101" i="20"/>
  <c r="V100" i="20"/>
  <c r="V97" i="20"/>
  <c r="V95" i="20"/>
  <c r="V94" i="20"/>
  <c r="V93" i="20"/>
  <c r="V92" i="20"/>
  <c r="V91" i="20"/>
  <c r="V90" i="20"/>
  <c r="V89" i="20"/>
  <c r="V88" i="20"/>
  <c r="V87" i="20"/>
  <c r="V86" i="20"/>
  <c r="V85" i="20"/>
  <c r="V84" i="20"/>
  <c r="V83" i="20"/>
  <c r="V82" i="20"/>
  <c r="V81" i="20"/>
  <c r="V80" i="20"/>
  <c r="V79" i="20"/>
  <c r="V76" i="20"/>
  <c r="V74" i="20"/>
  <c r="V73" i="20"/>
  <c r="V72" i="20"/>
  <c r="V71" i="20"/>
  <c r="V70" i="20"/>
  <c r="V69" i="20"/>
  <c r="V68" i="20"/>
  <c r="V67" i="20"/>
  <c r="V66" i="20"/>
  <c r="V65" i="20"/>
  <c r="V64" i="20"/>
  <c r="V63" i="20"/>
  <c r="V62" i="20"/>
  <c r="V61" i="20"/>
  <c r="V60" i="20"/>
  <c r="V59" i="20"/>
  <c r="V58" i="20"/>
  <c r="V57" i="20"/>
  <c r="V56" i="20"/>
  <c r="V55" i="20"/>
  <c r="V54" i="20"/>
  <c r="V53" i="20"/>
  <c r="V52" i="20"/>
  <c r="V51" i="20"/>
  <c r="V50" i="20"/>
  <c r="V49" i="20"/>
  <c r="V48" i="20"/>
  <c r="V47" i="20"/>
  <c r="V46" i="20"/>
  <c r="V45" i="20"/>
  <c r="V44" i="20"/>
  <c r="V43" i="20"/>
  <c r="V42" i="20"/>
  <c r="V41" i="20"/>
  <c r="V39" i="20"/>
  <c r="V38" i="20"/>
  <c r="V37" i="20"/>
  <c r="V33" i="20"/>
  <c r="V32" i="20"/>
  <c r="V31" i="20"/>
  <c r="V30" i="20"/>
  <c r="V29" i="20"/>
  <c r="V99" i="20"/>
  <c r="V98" i="20"/>
  <c r="V96" i="20"/>
  <c r="V78" i="20"/>
  <c r="V77" i="20"/>
  <c r="V75" i="20"/>
  <c r="V40" i="20"/>
  <c r="V35" i="20"/>
  <c r="V34" i="20"/>
  <c r="Z155" i="20"/>
  <c r="Z153" i="20"/>
  <c r="Z124" i="20"/>
  <c r="Z122" i="20"/>
  <c r="Z164" i="20"/>
  <c r="Z163" i="20"/>
  <c r="Z162" i="20"/>
  <c r="Z160" i="20"/>
  <c r="Z159" i="20"/>
  <c r="Z158" i="20"/>
  <c r="Z157" i="20"/>
  <c r="Z156" i="20"/>
  <c r="Z154" i="20"/>
  <c r="Z152" i="20"/>
  <c r="Z151" i="20"/>
  <c r="Z150" i="20"/>
  <c r="Z149" i="20"/>
  <c r="Z148" i="20"/>
  <c r="Z147" i="20"/>
  <c r="Z146" i="20"/>
  <c r="Z144" i="20"/>
  <c r="Z143" i="20"/>
  <c r="Z140" i="20"/>
  <c r="Z139" i="20"/>
  <c r="Z138" i="20"/>
  <c r="Z137" i="20"/>
  <c r="Z136" i="20"/>
  <c r="Z135" i="20"/>
  <c r="Z134" i="20"/>
  <c r="Z133" i="20"/>
  <c r="Z132" i="20"/>
  <c r="Z131" i="20"/>
  <c r="Z130" i="20"/>
  <c r="Z129" i="20"/>
  <c r="Z128" i="20"/>
  <c r="Z127" i="20"/>
  <c r="Z126" i="20"/>
  <c r="Z125" i="20"/>
  <c r="Z123" i="20"/>
  <c r="Z121" i="20"/>
  <c r="Z120" i="20"/>
  <c r="Z119" i="20"/>
  <c r="Z118" i="20"/>
  <c r="Z117" i="20"/>
  <c r="Z116" i="20"/>
  <c r="Z115" i="20"/>
  <c r="Z114" i="20"/>
  <c r="Z113" i="20"/>
  <c r="Z112" i="20"/>
  <c r="Z111" i="20"/>
  <c r="Z110" i="20"/>
  <c r="Z109" i="20"/>
  <c r="Z108" i="20"/>
  <c r="Z107" i="20"/>
  <c r="Z98" i="20"/>
  <c r="Z96" i="20"/>
  <c r="Z77" i="20"/>
  <c r="Z75" i="20"/>
  <c r="Z106" i="20"/>
  <c r="Z105" i="20"/>
  <c r="Z104" i="20"/>
  <c r="Z103" i="20"/>
  <c r="Z102" i="20"/>
  <c r="Z101" i="20"/>
  <c r="Z100" i="20"/>
  <c r="Z99" i="20"/>
  <c r="Z97" i="20"/>
  <c r="Z95" i="20"/>
  <c r="Z94" i="20"/>
  <c r="Z93" i="20"/>
  <c r="Z92" i="20"/>
  <c r="Z91" i="20"/>
  <c r="Z90" i="20"/>
  <c r="Z89" i="20"/>
  <c r="Z88" i="20"/>
  <c r="Z87" i="20"/>
  <c r="Z86" i="20"/>
  <c r="Z85" i="20"/>
  <c r="Z84" i="20"/>
  <c r="Z83" i="20"/>
  <c r="Z82" i="20"/>
  <c r="Z81" i="20"/>
  <c r="Z80" i="20"/>
  <c r="Z79" i="20"/>
  <c r="Z78" i="20"/>
  <c r="Z76" i="20"/>
  <c r="Z74" i="20"/>
  <c r="Z73" i="20"/>
  <c r="Z72" i="20"/>
  <c r="Z71" i="20"/>
  <c r="Z70" i="20"/>
  <c r="Z69" i="20"/>
  <c r="Z68" i="20"/>
  <c r="Z67" i="20"/>
  <c r="Z66" i="20"/>
  <c r="Z65" i="20"/>
  <c r="Z64" i="20"/>
  <c r="Z63" i="20"/>
  <c r="Z62" i="20"/>
  <c r="Z61" i="20"/>
  <c r="Z60" i="20"/>
  <c r="Z59" i="20"/>
  <c r="Z58" i="20"/>
  <c r="Z57" i="20"/>
  <c r="Z56" i="20"/>
  <c r="Z55" i="20"/>
  <c r="Z54" i="20"/>
  <c r="Z53" i="20"/>
  <c r="Z52" i="20"/>
  <c r="Z51" i="20"/>
  <c r="Z50" i="20"/>
  <c r="Z49" i="20"/>
  <c r="Z48" i="20"/>
  <c r="Z47" i="20"/>
  <c r="Z46" i="20"/>
  <c r="Z45" i="20"/>
  <c r="Z44" i="20"/>
  <c r="Z43" i="20"/>
  <c r="Z42" i="20"/>
  <c r="Z41" i="20"/>
  <c r="Z40" i="20"/>
  <c r="Z39" i="20"/>
  <c r="Z38" i="20"/>
  <c r="Z37" i="20"/>
  <c r="Z35" i="20"/>
  <c r="Z34" i="20"/>
  <c r="Z33" i="20"/>
  <c r="Z32" i="20"/>
  <c r="Z31" i="20"/>
  <c r="Z30" i="20"/>
  <c r="Z29" i="20"/>
  <c r="H11" i="20"/>
  <c r="P11" i="20"/>
  <c r="X11" i="20"/>
  <c r="E14" i="20"/>
  <c r="I14" i="20"/>
  <c r="M14" i="20"/>
  <c r="Q14" i="20"/>
  <c r="U14" i="20"/>
  <c r="Y14" i="20"/>
  <c r="H15" i="20"/>
  <c r="P15" i="20"/>
  <c r="X15" i="20"/>
  <c r="H16" i="20"/>
  <c r="P16" i="20"/>
  <c r="X16" i="20"/>
  <c r="H17" i="20"/>
  <c r="P17" i="20"/>
  <c r="X17" i="20"/>
  <c r="H18" i="20"/>
  <c r="P18" i="20"/>
  <c r="X18" i="20"/>
  <c r="H19" i="20"/>
  <c r="P19" i="20"/>
  <c r="X19" i="20"/>
  <c r="H21" i="20"/>
  <c r="P21" i="20"/>
  <c r="X21" i="20"/>
  <c r="H22" i="20"/>
  <c r="P22" i="20"/>
  <c r="X22" i="20"/>
  <c r="H23" i="20"/>
  <c r="P23" i="20"/>
  <c r="X23" i="20"/>
  <c r="H24" i="20"/>
  <c r="P24" i="20"/>
  <c r="X24" i="20"/>
  <c r="H25" i="20"/>
  <c r="P25" i="20"/>
  <c r="X25" i="20"/>
  <c r="H26" i="20"/>
  <c r="P26" i="20"/>
  <c r="X26" i="20"/>
  <c r="H27" i="20"/>
  <c r="P27" i="20"/>
  <c r="X27" i="20"/>
  <c r="H28" i="20"/>
  <c r="P28" i="20"/>
  <c r="X28" i="20"/>
  <c r="H29" i="20"/>
  <c r="X29" i="20"/>
  <c r="H30" i="20"/>
  <c r="X30" i="20"/>
  <c r="H31" i="20"/>
  <c r="X31" i="20"/>
  <c r="H32" i="20"/>
  <c r="X32" i="20"/>
  <c r="H33" i="20"/>
  <c r="X33" i="20"/>
  <c r="P37" i="20"/>
  <c r="P38" i="20"/>
  <c r="P39" i="20"/>
  <c r="H41" i="20"/>
  <c r="X41" i="20"/>
  <c r="H42" i="20"/>
  <c r="X42" i="20"/>
  <c r="H43" i="20"/>
  <c r="X43" i="20"/>
  <c r="H44" i="20"/>
  <c r="X44" i="20"/>
  <c r="H45" i="20"/>
  <c r="X45" i="20"/>
  <c r="H46" i="20"/>
  <c r="X46" i="20"/>
  <c r="H47" i="20"/>
  <c r="X47" i="20"/>
  <c r="H48" i="20"/>
  <c r="X48" i="20"/>
  <c r="H49" i="20"/>
  <c r="X49" i="20"/>
  <c r="H50" i="20"/>
  <c r="X50" i="20"/>
  <c r="H51" i="20"/>
  <c r="X51" i="20"/>
  <c r="H52" i="20"/>
  <c r="D53" i="20"/>
  <c r="D54" i="20"/>
  <c r="D55" i="20"/>
  <c r="D56" i="20"/>
  <c r="D57" i="20"/>
  <c r="D58" i="20"/>
  <c r="D59" i="20"/>
  <c r="D60" i="20"/>
  <c r="D61" i="20"/>
  <c r="D62" i="20"/>
  <c r="D63" i="20"/>
  <c r="D64" i="20"/>
  <c r="D65" i="20"/>
  <c r="D66" i="20"/>
  <c r="D67" i="20"/>
  <c r="D68" i="20"/>
  <c r="D69" i="20"/>
  <c r="D70" i="20"/>
  <c r="D71" i="20"/>
  <c r="D72" i="20"/>
  <c r="D73" i="20"/>
  <c r="F27" i="20"/>
  <c r="F28" i="20"/>
  <c r="N28" i="20"/>
  <c r="F29" i="20"/>
  <c r="T29" i="20"/>
  <c r="D30" i="20"/>
  <c r="T30" i="20"/>
  <c r="D31" i="20"/>
  <c r="T31" i="20"/>
  <c r="D32" i="20"/>
  <c r="T32" i="20"/>
  <c r="D33" i="20"/>
  <c r="T33" i="20"/>
  <c r="L37" i="20"/>
  <c r="L38" i="20"/>
  <c r="L39" i="20"/>
  <c r="D41" i="20"/>
  <c r="T41" i="20"/>
  <c r="D42" i="20"/>
  <c r="T42" i="20"/>
  <c r="D43" i="20"/>
  <c r="T43" i="20"/>
  <c r="D44" i="20"/>
  <c r="T44" i="20"/>
  <c r="D45" i="20"/>
  <c r="T45" i="20"/>
  <c r="D46" i="20"/>
  <c r="T46" i="20"/>
  <c r="D47" i="20"/>
  <c r="T47" i="20"/>
  <c r="D48" i="20"/>
  <c r="T48" i="20"/>
  <c r="D49" i="20"/>
  <c r="T49" i="20"/>
  <c r="D50" i="20"/>
  <c r="T50" i="20"/>
  <c r="D51" i="20"/>
  <c r="T51" i="20"/>
  <c r="D52" i="20"/>
  <c r="E35" i="1"/>
  <c r="E36" i="1" s="1"/>
  <c r="G14" i="1"/>
  <c r="G36" i="1" s="1"/>
  <c r="I36" i="1"/>
  <c r="I141" i="1" s="1"/>
  <c r="I145" i="1" s="1"/>
  <c r="E160" i="1"/>
  <c r="I160" i="1"/>
  <c r="O14" i="1"/>
  <c r="O36" i="1" s="1"/>
  <c r="O141" i="1" s="1"/>
  <c r="O145" i="1" s="1"/>
  <c r="U160" i="1"/>
  <c r="U161" i="1" s="1"/>
  <c r="U165" i="1" s="1"/>
  <c r="Y14" i="1"/>
  <c r="Y36" i="1" s="1"/>
  <c r="Y141" i="1" s="1"/>
  <c r="Y145" i="1" s="1"/>
  <c r="Y160" i="1"/>
  <c r="K160" i="1"/>
  <c r="Q36" i="1"/>
  <c r="Q141" i="1" s="1"/>
  <c r="Q145" i="1" s="1"/>
  <c r="Q160" i="1"/>
  <c r="S35" i="1"/>
  <c r="S36" i="1" s="1"/>
  <c r="U14" i="1"/>
  <c r="U36" i="1" s="1"/>
  <c r="U141" i="1" s="1"/>
  <c r="U145" i="1" s="1"/>
  <c r="K36" i="1"/>
  <c r="K141" i="1" s="1"/>
  <c r="K145" i="1" s="1"/>
  <c r="W36" i="1"/>
  <c r="W160" i="1"/>
  <c r="W161" i="1" s="1"/>
  <c r="W165" i="1" s="1"/>
  <c r="W141" i="1"/>
  <c r="W145" i="1" s="1"/>
  <c r="O161" i="1"/>
  <c r="O165" i="1" s="1"/>
  <c r="K161" i="1"/>
  <c r="K165" i="1" s="1"/>
  <c r="G161" i="1"/>
  <c r="G165" i="1" s="1"/>
  <c r="G141" i="1"/>
  <c r="G145" i="1" s="1"/>
  <c r="AA164" i="1"/>
  <c r="AC164" i="1" s="1"/>
  <c r="AA163" i="1"/>
  <c r="AC163" i="1" s="1"/>
  <c r="AA162" i="1"/>
  <c r="AC162" i="1" s="1"/>
  <c r="C159" i="1"/>
  <c r="AA158" i="1"/>
  <c r="AC158" i="1" s="1"/>
  <c r="AA157" i="1"/>
  <c r="AC157" i="1" s="1"/>
  <c r="AA156" i="1"/>
  <c r="AC156" i="1" s="1"/>
  <c r="AA151" i="1"/>
  <c r="AC151" i="1" s="1"/>
  <c r="AA150" i="1"/>
  <c r="AC150" i="1" s="1"/>
  <c r="AA149" i="1"/>
  <c r="AC149" i="1" s="1"/>
  <c r="AA148" i="1"/>
  <c r="AC148" i="1" s="1"/>
  <c r="AA147" i="1"/>
  <c r="AC147" i="1" s="1"/>
  <c r="AA146" i="1"/>
  <c r="AC146" i="1" s="1"/>
  <c r="AA144" i="1"/>
  <c r="AC144" i="1" s="1"/>
  <c r="AA143" i="1"/>
  <c r="AC143" i="1" s="1"/>
  <c r="AA140" i="1"/>
  <c r="AC140" i="1" s="1"/>
  <c r="C139" i="1"/>
  <c r="AA138" i="1"/>
  <c r="AC138" i="1" s="1"/>
  <c r="AA137" i="1"/>
  <c r="AC137" i="1" s="1"/>
  <c r="AA136" i="1"/>
  <c r="AC136" i="1" s="1"/>
  <c r="AA135" i="1"/>
  <c r="AC135" i="1" s="1"/>
  <c r="AA134" i="1"/>
  <c r="AC134" i="1" s="1"/>
  <c r="AA133" i="1"/>
  <c r="AC133" i="1" s="1"/>
  <c r="AA132" i="1"/>
  <c r="AC132" i="1" s="1"/>
  <c r="AA131" i="1"/>
  <c r="AC131" i="1" s="1"/>
  <c r="AA130" i="1"/>
  <c r="AC130" i="1" s="1"/>
  <c r="AA129" i="1"/>
  <c r="AC129" i="1" s="1"/>
  <c r="AA128" i="1"/>
  <c r="AC128" i="1" s="1"/>
  <c r="AA127" i="1"/>
  <c r="AC127" i="1" s="1"/>
  <c r="AA126" i="1"/>
  <c r="AC126" i="1" s="1"/>
  <c r="AA120" i="1"/>
  <c r="AC120" i="1" s="1"/>
  <c r="AA119" i="1"/>
  <c r="AC119" i="1" s="1"/>
  <c r="AA118" i="1"/>
  <c r="AC118" i="1" s="1"/>
  <c r="AA117" i="1"/>
  <c r="AC117" i="1" s="1"/>
  <c r="AA116" i="1"/>
  <c r="AC116" i="1" s="1"/>
  <c r="AA115" i="1"/>
  <c r="AC115" i="1" s="1"/>
  <c r="AA114" i="1"/>
  <c r="AC114" i="1" s="1"/>
  <c r="AA113" i="1"/>
  <c r="AC113" i="1" s="1"/>
  <c r="AA112" i="1"/>
  <c r="AC112" i="1" s="1"/>
  <c r="AA111" i="1"/>
  <c r="AC111" i="1" s="1"/>
  <c r="AA110" i="1"/>
  <c r="AC110" i="1" s="1"/>
  <c r="AA109" i="1"/>
  <c r="AC109" i="1" s="1"/>
  <c r="AA108" i="1"/>
  <c r="AC108" i="1" s="1"/>
  <c r="AA107" i="1"/>
  <c r="AC107" i="1" s="1"/>
  <c r="AA106" i="1"/>
  <c r="AC106" i="1" s="1"/>
  <c r="AA105" i="1"/>
  <c r="AC105" i="1" s="1"/>
  <c r="AA104" i="1"/>
  <c r="AC104" i="1" s="1"/>
  <c r="AA103" i="1"/>
  <c r="AC103" i="1" s="1"/>
  <c r="AA102" i="1"/>
  <c r="AC102" i="1" s="1"/>
  <c r="AA101" i="1"/>
  <c r="AC101" i="1" s="1"/>
  <c r="AA100" i="1"/>
  <c r="AC100" i="1" s="1"/>
  <c r="AA94" i="1"/>
  <c r="AC94" i="1" s="1"/>
  <c r="AA93" i="1"/>
  <c r="AC93" i="1" s="1"/>
  <c r="AA92" i="1"/>
  <c r="AC92" i="1" s="1"/>
  <c r="AA91" i="1"/>
  <c r="AC91" i="1" s="1"/>
  <c r="AA90" i="1"/>
  <c r="AC90" i="1" s="1"/>
  <c r="AA89" i="1"/>
  <c r="AC89" i="1" s="1"/>
  <c r="AA88" i="1"/>
  <c r="AC88" i="1" s="1"/>
  <c r="AA87" i="1"/>
  <c r="AC87" i="1" s="1"/>
  <c r="AA86" i="1"/>
  <c r="AC86" i="1" s="1"/>
  <c r="AA85" i="1"/>
  <c r="AC85" i="1" s="1"/>
  <c r="AA84" i="1"/>
  <c r="AC84" i="1" s="1"/>
  <c r="AA83" i="1"/>
  <c r="AC83" i="1" s="1"/>
  <c r="AA82" i="1"/>
  <c r="AC82" i="1" s="1"/>
  <c r="AA81" i="1"/>
  <c r="AC81" i="1" s="1"/>
  <c r="AA80" i="1"/>
  <c r="AC80" i="1" s="1"/>
  <c r="AA79" i="1"/>
  <c r="AC79" i="1" s="1"/>
  <c r="AA73" i="1"/>
  <c r="AC73" i="1" s="1"/>
  <c r="AA72" i="1"/>
  <c r="AC72" i="1" s="1"/>
  <c r="AA71" i="1"/>
  <c r="AC71" i="1" s="1"/>
  <c r="AA70" i="1"/>
  <c r="AC70" i="1" s="1"/>
  <c r="AA69" i="1"/>
  <c r="AC69" i="1" s="1"/>
  <c r="AA68" i="1"/>
  <c r="AC68" i="1" s="1"/>
  <c r="AA67" i="1"/>
  <c r="AC67" i="1" s="1"/>
  <c r="AA66" i="1"/>
  <c r="AC66" i="1" s="1"/>
  <c r="AA65" i="1"/>
  <c r="AC65" i="1" s="1"/>
  <c r="AA64" i="1"/>
  <c r="AC64" i="1" s="1"/>
  <c r="AA63" i="1"/>
  <c r="AC63" i="1" s="1"/>
  <c r="AA62" i="1"/>
  <c r="AC62" i="1" s="1"/>
  <c r="AA61" i="1"/>
  <c r="AC61" i="1" s="1"/>
  <c r="AA60" i="1"/>
  <c r="AC60" i="1" s="1"/>
  <c r="AA59" i="1"/>
  <c r="AC59" i="1" s="1"/>
  <c r="AA58" i="1"/>
  <c r="AC58" i="1" s="1"/>
  <c r="AA57" i="1"/>
  <c r="AC57" i="1" s="1"/>
  <c r="AA56" i="1"/>
  <c r="AC56" i="1" s="1"/>
  <c r="AA55" i="1"/>
  <c r="AC55" i="1" s="1"/>
  <c r="AA54" i="1"/>
  <c r="AC54" i="1" s="1"/>
  <c r="AA53" i="1"/>
  <c r="AC53" i="1" s="1"/>
  <c r="AA52" i="1"/>
  <c r="AC52" i="1" s="1"/>
  <c r="AA51" i="1"/>
  <c r="AC51" i="1" s="1"/>
  <c r="AA50" i="1"/>
  <c r="AC50" i="1" s="1"/>
  <c r="AA49" i="1"/>
  <c r="AC49" i="1" s="1"/>
  <c r="AA48" i="1"/>
  <c r="AC48" i="1" s="1"/>
  <c r="AA47" i="1"/>
  <c r="AC47" i="1" s="1"/>
  <c r="AA46" i="1"/>
  <c r="AC46" i="1" s="1"/>
  <c r="AA45" i="1"/>
  <c r="AC45" i="1" s="1"/>
  <c r="AA44" i="1"/>
  <c r="AC44" i="1" s="1"/>
  <c r="AA43" i="1"/>
  <c r="AC43" i="1" s="1"/>
  <c r="AA42" i="1"/>
  <c r="AC42" i="1" s="1"/>
  <c r="AA41" i="1"/>
  <c r="AC41" i="1" s="1"/>
  <c r="C40" i="1"/>
  <c r="AA39" i="1"/>
  <c r="AC39" i="1" s="1"/>
  <c r="AA38" i="1"/>
  <c r="AC38" i="1" s="1"/>
  <c r="AA37" i="1"/>
  <c r="AC37" i="1" s="1"/>
  <c r="C34" i="1"/>
  <c r="AA33" i="1"/>
  <c r="AC33" i="1" s="1"/>
  <c r="AA32" i="1"/>
  <c r="AC32" i="1" s="1"/>
  <c r="AA31" i="1"/>
  <c r="AC31" i="1" s="1"/>
  <c r="AA30" i="1"/>
  <c r="AC30" i="1" s="1"/>
  <c r="AA29" i="1"/>
  <c r="AC29" i="1" s="1"/>
  <c r="AA28" i="1"/>
  <c r="AC28" i="1" s="1"/>
  <c r="AA27" i="1"/>
  <c r="AC27" i="1" s="1"/>
  <c r="AA26" i="1"/>
  <c r="AC26" i="1" s="1"/>
  <c r="AA25" i="1"/>
  <c r="AC25" i="1" s="1"/>
  <c r="AA24" i="1"/>
  <c r="AC24" i="1" s="1"/>
  <c r="AA23" i="1"/>
  <c r="AC23" i="1" s="1"/>
  <c r="AA22" i="1"/>
  <c r="AC22" i="1" s="1"/>
  <c r="AA21" i="1"/>
  <c r="AC21" i="1" s="1"/>
  <c r="C20" i="1"/>
  <c r="AA19" i="1"/>
  <c r="AC19" i="1" s="1"/>
  <c r="AA18" i="1"/>
  <c r="AC18" i="1" s="1"/>
  <c r="AA17" i="1"/>
  <c r="AC17" i="1" s="1"/>
  <c r="AA16" i="1"/>
  <c r="AC16" i="1" s="1"/>
  <c r="AA15" i="1"/>
  <c r="AC15" i="1" s="1"/>
  <c r="C13" i="1"/>
  <c r="AA11" i="1"/>
  <c r="AC11" i="1" s="1"/>
  <c r="Z79" i="1"/>
  <c r="X44" i="1"/>
  <c r="T49" i="1"/>
  <c r="R102" i="1"/>
  <c r="P104" i="1"/>
  <c r="L119" i="1"/>
  <c r="J49" i="1"/>
  <c r="H85" i="1"/>
  <c r="F28" i="1"/>
  <c r="C10" i="1"/>
  <c r="AA9" i="1"/>
  <c r="AC9" i="1" s="1"/>
  <c r="Z9" i="1"/>
  <c r="X9" i="1"/>
  <c r="V9" i="1"/>
  <c r="T9" i="1"/>
  <c r="R9" i="1"/>
  <c r="P9" i="1"/>
  <c r="N9" i="1"/>
  <c r="L9" i="1"/>
  <c r="J9" i="1"/>
  <c r="H9" i="1"/>
  <c r="F9" i="1"/>
  <c r="D9" i="1"/>
  <c r="AA8" i="1"/>
  <c r="AC8" i="1" s="1"/>
  <c r="Z8" i="1"/>
  <c r="X8" i="1"/>
  <c r="V8" i="1"/>
  <c r="T8" i="1"/>
  <c r="R8" i="1"/>
  <c r="P8" i="1"/>
  <c r="N8" i="1"/>
  <c r="L8" i="1"/>
  <c r="J8" i="1"/>
  <c r="H8" i="1"/>
  <c r="F8" i="1"/>
  <c r="D8" i="1"/>
  <c r="AA7" i="1"/>
  <c r="AC7" i="1" s="1"/>
  <c r="Z7" i="1"/>
  <c r="X7" i="1"/>
  <c r="V7" i="1"/>
  <c r="T7" i="1"/>
  <c r="R7" i="1"/>
  <c r="P7" i="1"/>
  <c r="N7" i="1"/>
  <c r="L7" i="1"/>
  <c r="J7" i="1"/>
  <c r="H7" i="1"/>
  <c r="F7" i="1"/>
  <c r="D7" i="1"/>
  <c r="AA6" i="1"/>
  <c r="AC6" i="1" s="1"/>
  <c r="Z6" i="1"/>
  <c r="X6" i="1"/>
  <c r="V6" i="1"/>
  <c r="T6" i="1"/>
  <c r="R6" i="1"/>
  <c r="P6" i="1"/>
  <c r="N6" i="1"/>
  <c r="L6" i="1"/>
  <c r="J6" i="1"/>
  <c r="H6" i="1"/>
  <c r="F6" i="1"/>
  <c r="D6" i="1"/>
  <c r="AA5" i="1"/>
  <c r="AC5" i="1" s="1"/>
  <c r="Z5" i="1"/>
  <c r="X5" i="1"/>
  <c r="V5" i="1"/>
  <c r="T5" i="1"/>
  <c r="R5" i="1"/>
  <c r="P5" i="1"/>
  <c r="N5" i="1"/>
  <c r="L5" i="1"/>
  <c r="J5" i="1"/>
  <c r="H5" i="1"/>
  <c r="F5" i="1"/>
  <c r="D5" i="1"/>
  <c r="AA4" i="1"/>
  <c r="AC4" i="1" s="1"/>
  <c r="Z4" i="1"/>
  <c r="X4" i="1"/>
  <c r="V4" i="1"/>
  <c r="T4" i="1"/>
  <c r="R4" i="1"/>
  <c r="P4" i="1"/>
  <c r="N4" i="1"/>
  <c r="L4" i="1"/>
  <c r="J4" i="1"/>
  <c r="H4" i="1"/>
  <c r="F4" i="1"/>
  <c r="D4" i="1"/>
  <c r="AA3" i="1"/>
  <c r="AC3" i="1" s="1"/>
  <c r="Z3" i="1"/>
  <c r="X3" i="1"/>
  <c r="V3" i="1"/>
  <c r="T3" i="1"/>
  <c r="R3" i="1"/>
  <c r="P3" i="1"/>
  <c r="N3" i="1"/>
  <c r="L3" i="1"/>
  <c r="J3" i="1"/>
  <c r="H3" i="1"/>
  <c r="F3" i="1"/>
  <c r="D3" i="1"/>
  <c r="Y36" i="53" l="1"/>
  <c r="Z14" i="53"/>
  <c r="I36" i="53"/>
  <c r="J14" i="53"/>
  <c r="AA160" i="53"/>
  <c r="AC160" i="53" s="1"/>
  <c r="G141" i="53"/>
  <c r="G161" i="53"/>
  <c r="K36" i="53"/>
  <c r="H14" i="53"/>
  <c r="H36" i="53"/>
  <c r="U36" i="53"/>
  <c r="V14" i="53"/>
  <c r="E36" i="53"/>
  <c r="F14" i="53"/>
  <c r="C36" i="53"/>
  <c r="AA14" i="53"/>
  <c r="AC14" i="53" s="1"/>
  <c r="X14" i="53"/>
  <c r="Q36" i="53"/>
  <c r="R14" i="53"/>
  <c r="AB164" i="53"/>
  <c r="AB163" i="53"/>
  <c r="AB162" i="53"/>
  <c r="AB159" i="53"/>
  <c r="AB155" i="53"/>
  <c r="AB152" i="53"/>
  <c r="AB147" i="53"/>
  <c r="AB146" i="53"/>
  <c r="AB144" i="53"/>
  <c r="AB143" i="53"/>
  <c r="AB140" i="53"/>
  <c r="AB139" i="53"/>
  <c r="AB138" i="53"/>
  <c r="AB137" i="53"/>
  <c r="AB136" i="53"/>
  <c r="AB135" i="53"/>
  <c r="AB134" i="53"/>
  <c r="AB133" i="53"/>
  <c r="AB132" i="53"/>
  <c r="AB131" i="53"/>
  <c r="AB130" i="53"/>
  <c r="AB129" i="53"/>
  <c r="AB128" i="53"/>
  <c r="AB127" i="53"/>
  <c r="AB126" i="53"/>
  <c r="AB125" i="53"/>
  <c r="AB120" i="53"/>
  <c r="AB158" i="53"/>
  <c r="AB157" i="53"/>
  <c r="AB156" i="53"/>
  <c r="AB153" i="53"/>
  <c r="AB149" i="53"/>
  <c r="AB123" i="53"/>
  <c r="AB150" i="53"/>
  <c r="AB121" i="53"/>
  <c r="AB119" i="53"/>
  <c r="AB118" i="53"/>
  <c r="AB117" i="53"/>
  <c r="AB116" i="53"/>
  <c r="AB115" i="53"/>
  <c r="AB114" i="53"/>
  <c r="AB113" i="53"/>
  <c r="AB112" i="53"/>
  <c r="AB111" i="53"/>
  <c r="AB110" i="53"/>
  <c r="AB109" i="53"/>
  <c r="AB108" i="53"/>
  <c r="AB107" i="53"/>
  <c r="AB106" i="53"/>
  <c r="AB105" i="53"/>
  <c r="AB104" i="53"/>
  <c r="AB103" i="53"/>
  <c r="AB102" i="53"/>
  <c r="AB101" i="53"/>
  <c r="AB160" i="53"/>
  <c r="AB148" i="53"/>
  <c r="AB98" i="53"/>
  <c r="AB96" i="53"/>
  <c r="AB100" i="53"/>
  <c r="AB99" i="53"/>
  <c r="AB94" i="53"/>
  <c r="AB93" i="53"/>
  <c r="AB92" i="53"/>
  <c r="AB91" i="53"/>
  <c r="AB90" i="53"/>
  <c r="AB89" i="53"/>
  <c r="AB88" i="53"/>
  <c r="AB87" i="53"/>
  <c r="AB86" i="53"/>
  <c r="AB85" i="53"/>
  <c r="AB84" i="53"/>
  <c r="AB83" i="53"/>
  <c r="AB82" i="53"/>
  <c r="AB81" i="53"/>
  <c r="AB80" i="53"/>
  <c r="AB79" i="53"/>
  <c r="AB78" i="53"/>
  <c r="AB73" i="53"/>
  <c r="AB72" i="53"/>
  <c r="AB71" i="53"/>
  <c r="AB70" i="53"/>
  <c r="AB69" i="53"/>
  <c r="AB68" i="53"/>
  <c r="AB67" i="53"/>
  <c r="AB66" i="53"/>
  <c r="AB65" i="53"/>
  <c r="AB64" i="53"/>
  <c r="AB63" i="53"/>
  <c r="AB62" i="53"/>
  <c r="AB61" i="53"/>
  <c r="AB60" i="53"/>
  <c r="AB59" i="53"/>
  <c r="AB58" i="53"/>
  <c r="AB57" i="53"/>
  <c r="AB56" i="53"/>
  <c r="AB55" i="53"/>
  <c r="AB54" i="53"/>
  <c r="AB53" i="53"/>
  <c r="AB52" i="53"/>
  <c r="AB51" i="53"/>
  <c r="AB50" i="53"/>
  <c r="AB49" i="53"/>
  <c r="AB48" i="53"/>
  <c r="AB47" i="53"/>
  <c r="AB46" i="53"/>
  <c r="AB45" i="53"/>
  <c r="AB44" i="53"/>
  <c r="AB43" i="53"/>
  <c r="AB42" i="53"/>
  <c r="AB41" i="53"/>
  <c r="AB40" i="53"/>
  <c r="AB39" i="53"/>
  <c r="AB38" i="53"/>
  <c r="AB75" i="53"/>
  <c r="AB154" i="53"/>
  <c r="AB97" i="53"/>
  <c r="AB151" i="53"/>
  <c r="AB122" i="53"/>
  <c r="AB77" i="53"/>
  <c r="AC10" i="53"/>
  <c r="AB124" i="53"/>
  <c r="AB37" i="53"/>
  <c r="AB35" i="53"/>
  <c r="AB34" i="53"/>
  <c r="AB33" i="53"/>
  <c r="AB32" i="53"/>
  <c r="AB31" i="53"/>
  <c r="AB30" i="53"/>
  <c r="AB29" i="53"/>
  <c r="AB28" i="53"/>
  <c r="AB27" i="53"/>
  <c r="AB26" i="53"/>
  <c r="AB25" i="53"/>
  <c r="AB24" i="53"/>
  <c r="AB23" i="53"/>
  <c r="AB22" i="53"/>
  <c r="AB21" i="53"/>
  <c r="AB20" i="53"/>
  <c r="AB19" i="53"/>
  <c r="AB18" i="53"/>
  <c r="AB17" i="53"/>
  <c r="AB16" i="53"/>
  <c r="AB15" i="53"/>
  <c r="AB14" i="53"/>
  <c r="AB13" i="53"/>
  <c r="AB11" i="53"/>
  <c r="AB95" i="53"/>
  <c r="AB76" i="53"/>
  <c r="AB74" i="53"/>
  <c r="AB10" i="53"/>
  <c r="W141" i="53"/>
  <c r="W161" i="53"/>
  <c r="P14" i="53"/>
  <c r="M36" i="53"/>
  <c r="N14" i="53"/>
  <c r="AD8" i="53"/>
  <c r="AD6" i="53"/>
  <c r="AD4" i="53"/>
  <c r="AD10" i="53"/>
  <c r="AD9" i="53"/>
  <c r="AD7" i="53"/>
  <c r="AD5" i="53"/>
  <c r="AD3" i="53"/>
  <c r="O141" i="53"/>
  <c r="O161" i="53"/>
  <c r="S161" i="53"/>
  <c r="S141" i="53"/>
  <c r="I161" i="1"/>
  <c r="I165" i="1" s="1"/>
  <c r="Q161" i="1"/>
  <c r="Q165" i="1" s="1"/>
  <c r="R14" i="25"/>
  <c r="V141" i="34"/>
  <c r="F141" i="34"/>
  <c r="X14" i="50"/>
  <c r="S36" i="52"/>
  <c r="X14" i="26"/>
  <c r="N14" i="52"/>
  <c r="AA35" i="52"/>
  <c r="AC35" i="52" s="1"/>
  <c r="AA160" i="50"/>
  <c r="AC160" i="50" s="1"/>
  <c r="AA35" i="29"/>
  <c r="AC35" i="29" s="1"/>
  <c r="M36" i="1"/>
  <c r="AA160" i="52"/>
  <c r="AC160" i="52" s="1"/>
  <c r="R14" i="36"/>
  <c r="AA160" i="47"/>
  <c r="AC160" i="47" s="1"/>
  <c r="AA160" i="49"/>
  <c r="AC160" i="49" s="1"/>
  <c r="O161" i="52"/>
  <c r="O141" i="52"/>
  <c r="U161" i="52"/>
  <c r="U141" i="52"/>
  <c r="G161" i="52"/>
  <c r="G141" i="52"/>
  <c r="F14" i="52"/>
  <c r="AB154" i="52"/>
  <c r="AB152" i="52"/>
  <c r="AB164" i="52"/>
  <c r="AB163" i="52"/>
  <c r="AB162" i="52"/>
  <c r="AB160" i="52"/>
  <c r="AB159" i="52"/>
  <c r="AB158" i="52"/>
  <c r="AB157" i="52"/>
  <c r="AB156" i="52"/>
  <c r="AB151" i="52"/>
  <c r="AB150" i="52"/>
  <c r="AB149" i="52"/>
  <c r="AB148" i="52"/>
  <c r="AB147" i="52"/>
  <c r="AB146" i="52"/>
  <c r="AB144" i="52"/>
  <c r="AB143" i="52"/>
  <c r="AB140" i="52"/>
  <c r="AB139" i="52"/>
  <c r="AB138" i="52"/>
  <c r="AB137" i="52"/>
  <c r="AB136" i="52"/>
  <c r="AB135" i="52"/>
  <c r="AB134" i="52"/>
  <c r="AB133" i="52"/>
  <c r="AB132" i="52"/>
  <c r="AB131" i="52"/>
  <c r="AB130" i="52"/>
  <c r="AB129" i="52"/>
  <c r="AB128" i="52"/>
  <c r="AB127" i="52"/>
  <c r="AB126" i="52"/>
  <c r="AB125" i="52"/>
  <c r="AB120" i="52"/>
  <c r="AB119" i="52"/>
  <c r="AB118" i="52"/>
  <c r="AB117" i="52"/>
  <c r="AB116" i="52"/>
  <c r="AB115" i="52"/>
  <c r="AB114" i="52"/>
  <c r="AB113" i="52"/>
  <c r="AB112" i="52"/>
  <c r="AB111" i="52"/>
  <c r="AB110" i="52"/>
  <c r="AB109" i="52"/>
  <c r="AB108" i="52"/>
  <c r="AB107" i="52"/>
  <c r="AB106" i="52"/>
  <c r="AB155" i="52"/>
  <c r="AB153" i="52"/>
  <c r="AB124" i="52"/>
  <c r="AB121" i="52"/>
  <c r="AB105" i="52"/>
  <c r="AB104" i="52"/>
  <c r="AB103" i="52"/>
  <c r="AB102" i="52"/>
  <c r="AB101" i="52"/>
  <c r="AB100" i="52"/>
  <c r="AB99" i="52"/>
  <c r="AB94" i="52"/>
  <c r="AB93" i="52"/>
  <c r="AB92" i="52"/>
  <c r="AB91" i="52"/>
  <c r="AB90" i="52"/>
  <c r="AB89" i="52"/>
  <c r="AB88" i="52"/>
  <c r="AB87" i="52"/>
  <c r="AB86" i="52"/>
  <c r="AB85" i="52"/>
  <c r="AB84" i="52"/>
  <c r="AB83" i="52"/>
  <c r="AB82" i="52"/>
  <c r="AB81" i="52"/>
  <c r="AB80" i="52"/>
  <c r="AB79" i="52"/>
  <c r="AB78" i="52"/>
  <c r="AB73" i="52"/>
  <c r="AB72" i="52"/>
  <c r="AB71" i="52"/>
  <c r="AB70" i="52"/>
  <c r="AB69" i="52"/>
  <c r="AB68" i="52"/>
  <c r="AB67" i="52"/>
  <c r="AB122" i="52"/>
  <c r="AB98" i="52"/>
  <c r="AB123" i="52"/>
  <c r="AB75" i="52"/>
  <c r="AB97" i="52"/>
  <c r="AB74" i="52"/>
  <c r="AB96" i="52"/>
  <c r="AB77" i="52"/>
  <c r="AB95" i="52"/>
  <c r="AB76" i="52"/>
  <c r="AB66" i="52"/>
  <c r="AB65" i="52"/>
  <c r="AB64" i="52"/>
  <c r="AB63" i="52"/>
  <c r="AB62" i="52"/>
  <c r="AB61" i="52"/>
  <c r="AB60" i="52"/>
  <c r="AB59" i="52"/>
  <c r="AB58" i="52"/>
  <c r="AB57" i="52"/>
  <c r="AB56" i="52"/>
  <c r="AB55" i="52"/>
  <c r="AB54" i="52"/>
  <c r="AB53" i="52"/>
  <c r="AB52" i="52"/>
  <c r="AB51" i="52"/>
  <c r="AB50" i="52"/>
  <c r="AB49" i="52"/>
  <c r="AB48" i="52"/>
  <c r="AB47" i="52"/>
  <c r="AB46" i="52"/>
  <c r="AB45" i="52"/>
  <c r="AB44" i="52"/>
  <c r="AB43" i="52"/>
  <c r="AB42" i="52"/>
  <c r="AB41" i="52"/>
  <c r="AB40" i="52"/>
  <c r="AB39" i="52"/>
  <c r="AB38" i="52"/>
  <c r="AB37" i="52"/>
  <c r="AB35" i="52"/>
  <c r="AB34" i="52"/>
  <c r="AB33" i="52"/>
  <c r="AB32" i="52"/>
  <c r="AB31" i="52"/>
  <c r="AB30" i="52"/>
  <c r="AB29" i="52"/>
  <c r="AB28" i="52"/>
  <c r="AB27" i="52"/>
  <c r="AB26" i="52"/>
  <c r="AB25" i="52"/>
  <c r="AB24" i="52"/>
  <c r="AB23" i="52"/>
  <c r="AB22" i="52"/>
  <c r="AB21" i="52"/>
  <c r="AB20" i="52"/>
  <c r="AB19" i="52"/>
  <c r="AB18" i="52"/>
  <c r="AB17" i="52"/>
  <c r="AB16" i="52"/>
  <c r="AB15" i="52"/>
  <c r="AB13" i="52"/>
  <c r="AB11" i="52"/>
  <c r="AC10" i="52"/>
  <c r="M161" i="52"/>
  <c r="M141" i="52"/>
  <c r="W161" i="52"/>
  <c r="W141" i="52"/>
  <c r="H14" i="52"/>
  <c r="H36" i="52"/>
  <c r="Y161" i="52"/>
  <c r="Y141" i="52"/>
  <c r="Q161" i="52"/>
  <c r="Q141" i="52"/>
  <c r="P14" i="52"/>
  <c r="P36" i="52"/>
  <c r="C36" i="52"/>
  <c r="AA14" i="52"/>
  <c r="AC14" i="52" s="1"/>
  <c r="E161" i="52"/>
  <c r="E141" i="52"/>
  <c r="K161" i="52"/>
  <c r="K141" i="52"/>
  <c r="I161" i="52"/>
  <c r="I141" i="52"/>
  <c r="N36" i="52"/>
  <c r="X14" i="52"/>
  <c r="X36" i="52"/>
  <c r="AB10" i="52"/>
  <c r="E161" i="51"/>
  <c r="E141" i="51"/>
  <c r="M161" i="51"/>
  <c r="M141" i="51"/>
  <c r="Z141" i="51"/>
  <c r="W161" i="51"/>
  <c r="W141" i="51"/>
  <c r="S161" i="51"/>
  <c r="S141" i="51"/>
  <c r="AB154" i="51"/>
  <c r="AB152" i="51"/>
  <c r="AB164" i="51"/>
  <c r="AB163" i="51"/>
  <c r="AB162" i="51"/>
  <c r="AB160" i="51"/>
  <c r="AB159" i="51"/>
  <c r="AB158" i="51"/>
  <c r="AB157" i="51"/>
  <c r="AB156" i="51"/>
  <c r="AB151" i="51"/>
  <c r="AB150" i="51"/>
  <c r="AB149" i="51"/>
  <c r="AB148" i="51"/>
  <c r="AB147" i="51"/>
  <c r="AB146" i="51"/>
  <c r="AB144" i="51"/>
  <c r="AB143" i="51"/>
  <c r="AB140" i="51"/>
  <c r="AB139" i="51"/>
  <c r="AB138" i="51"/>
  <c r="AB137" i="51"/>
  <c r="AB136" i="51"/>
  <c r="AB135" i="51"/>
  <c r="AB134" i="51"/>
  <c r="AB133" i="51"/>
  <c r="AB132" i="51"/>
  <c r="AB131" i="51"/>
  <c r="AB130" i="51"/>
  <c r="AB129" i="51"/>
  <c r="AB128" i="51"/>
  <c r="AB127" i="51"/>
  <c r="AB126" i="51"/>
  <c r="AB125" i="51"/>
  <c r="AB120" i="51"/>
  <c r="AB119" i="51"/>
  <c r="AB118" i="51"/>
  <c r="AB117" i="51"/>
  <c r="AB116" i="51"/>
  <c r="AB115" i="51"/>
  <c r="AB114" i="51"/>
  <c r="AB113" i="51"/>
  <c r="AB112" i="51"/>
  <c r="AB111" i="51"/>
  <c r="AB110" i="51"/>
  <c r="AB109" i="51"/>
  <c r="AB108" i="51"/>
  <c r="AB107" i="51"/>
  <c r="AB106" i="51"/>
  <c r="AB155" i="51"/>
  <c r="AB153" i="51"/>
  <c r="AB124" i="51"/>
  <c r="AB105" i="51"/>
  <c r="AB104" i="51"/>
  <c r="AB103" i="51"/>
  <c r="AB102" i="51"/>
  <c r="AB101" i="51"/>
  <c r="AB100" i="51"/>
  <c r="AB99" i="51"/>
  <c r="AB94" i="51"/>
  <c r="AB93" i="51"/>
  <c r="AB92" i="51"/>
  <c r="AB91" i="51"/>
  <c r="AB90" i="51"/>
  <c r="AB89" i="51"/>
  <c r="AB88" i="51"/>
  <c r="AB87" i="51"/>
  <c r="AB86" i="51"/>
  <c r="AB85" i="51"/>
  <c r="AB84" i="51"/>
  <c r="AB83" i="51"/>
  <c r="AB82" i="51"/>
  <c r="AB81" i="51"/>
  <c r="AB123" i="51"/>
  <c r="AB98" i="51"/>
  <c r="AB96" i="51"/>
  <c r="AB122" i="51"/>
  <c r="AB121" i="51"/>
  <c r="AB97" i="51"/>
  <c r="AB95" i="51"/>
  <c r="AB76" i="51"/>
  <c r="AB73" i="51"/>
  <c r="AB72" i="51"/>
  <c r="AB71" i="51"/>
  <c r="AB70" i="51"/>
  <c r="AB69" i="51"/>
  <c r="AB68" i="51"/>
  <c r="AB67" i="51"/>
  <c r="AB66" i="51"/>
  <c r="AB65" i="51"/>
  <c r="AB64" i="51"/>
  <c r="AB63" i="51"/>
  <c r="AB62" i="51"/>
  <c r="AB61" i="51"/>
  <c r="AB60" i="51"/>
  <c r="AB59" i="51"/>
  <c r="AB58" i="51"/>
  <c r="AB57" i="51"/>
  <c r="AB56" i="51"/>
  <c r="AB55" i="51"/>
  <c r="AB54" i="51"/>
  <c r="AB53" i="51"/>
  <c r="AB52" i="51"/>
  <c r="AB51" i="51"/>
  <c r="AB50" i="51"/>
  <c r="AB49" i="51"/>
  <c r="AB48" i="51"/>
  <c r="AB47" i="51"/>
  <c r="AB46" i="51"/>
  <c r="AB45" i="51"/>
  <c r="AB44" i="51"/>
  <c r="AB43" i="51"/>
  <c r="AB42" i="51"/>
  <c r="AB41" i="51"/>
  <c r="AB40" i="51"/>
  <c r="AB39" i="51"/>
  <c r="AB38" i="51"/>
  <c r="AB37" i="51"/>
  <c r="AB35" i="51"/>
  <c r="AB34" i="51"/>
  <c r="AB33" i="51"/>
  <c r="AB32" i="51"/>
  <c r="AB31" i="51"/>
  <c r="AB30" i="51"/>
  <c r="AB29" i="51"/>
  <c r="AB28" i="51"/>
  <c r="AB27" i="51"/>
  <c r="AB26" i="51"/>
  <c r="AB25" i="51"/>
  <c r="AB24" i="51"/>
  <c r="AB23" i="51"/>
  <c r="AB22" i="51"/>
  <c r="AB21" i="51"/>
  <c r="AB20" i="51"/>
  <c r="AB19" i="51"/>
  <c r="AB18" i="51"/>
  <c r="AB17" i="51"/>
  <c r="AB16" i="51"/>
  <c r="AB75" i="51"/>
  <c r="AB80" i="51"/>
  <c r="AB79" i="51"/>
  <c r="AB78" i="51"/>
  <c r="AB77" i="51"/>
  <c r="AB74" i="51"/>
  <c r="AB11" i="51"/>
  <c r="AB13" i="51"/>
  <c r="AC10" i="51"/>
  <c r="AD10" i="51" s="1"/>
  <c r="AB15" i="51"/>
  <c r="J161" i="51"/>
  <c r="C36" i="51"/>
  <c r="AA14" i="51"/>
  <c r="AC14" i="51" s="1"/>
  <c r="AD9" i="51"/>
  <c r="AD8" i="51"/>
  <c r="AD7" i="51"/>
  <c r="AD6" i="51"/>
  <c r="AD5" i="51"/>
  <c r="AD4" i="51"/>
  <c r="AD3" i="51"/>
  <c r="P141" i="51"/>
  <c r="P161" i="51"/>
  <c r="J141" i="51"/>
  <c r="X14" i="51"/>
  <c r="F14" i="51"/>
  <c r="F36" i="51"/>
  <c r="AB10" i="51"/>
  <c r="G161" i="51"/>
  <c r="G141" i="51"/>
  <c r="Z161" i="51"/>
  <c r="H14" i="51"/>
  <c r="Y161" i="1"/>
  <c r="Y165" i="1" s="1"/>
  <c r="J14" i="26"/>
  <c r="H14" i="29"/>
  <c r="D150" i="1"/>
  <c r="D155" i="1"/>
  <c r="D123" i="1"/>
  <c r="D97" i="1"/>
  <c r="D154" i="1"/>
  <c r="D122" i="1"/>
  <c r="D153" i="1"/>
  <c r="D121" i="1"/>
  <c r="D95" i="1"/>
  <c r="D152" i="1"/>
  <c r="D156" i="1"/>
  <c r="D124" i="1"/>
  <c r="D76" i="1"/>
  <c r="D75" i="1"/>
  <c r="D98" i="1"/>
  <c r="D74" i="1"/>
  <c r="D96" i="1"/>
  <c r="D77" i="1"/>
  <c r="AD7" i="45"/>
  <c r="AD6" i="45"/>
  <c r="AD5" i="45"/>
  <c r="AD4" i="45"/>
  <c r="AD3" i="45"/>
  <c r="R14" i="21"/>
  <c r="X14" i="29"/>
  <c r="T14" i="21"/>
  <c r="N14" i="26"/>
  <c r="P14" i="40"/>
  <c r="Z14" i="48"/>
  <c r="AA35" i="31"/>
  <c r="AC35" i="31" s="1"/>
  <c r="E161" i="48"/>
  <c r="E141" i="48"/>
  <c r="W161" i="48"/>
  <c r="W141" i="48"/>
  <c r="Y161" i="48"/>
  <c r="Y141" i="48"/>
  <c r="T14" i="48"/>
  <c r="M161" i="48"/>
  <c r="M141" i="48"/>
  <c r="AD9" i="48"/>
  <c r="AD8" i="48"/>
  <c r="AD7" i="48"/>
  <c r="AD6" i="48"/>
  <c r="AD5" i="48"/>
  <c r="AD4" i="48"/>
  <c r="AD3" i="48"/>
  <c r="C36" i="48"/>
  <c r="AA14" i="48"/>
  <c r="AC14" i="48" s="1"/>
  <c r="N14" i="48"/>
  <c r="N36" i="48"/>
  <c r="J14" i="48"/>
  <c r="U161" i="48"/>
  <c r="U141" i="48"/>
  <c r="G161" i="48"/>
  <c r="G141" i="48"/>
  <c r="I161" i="48"/>
  <c r="I141" i="48"/>
  <c r="K161" i="48"/>
  <c r="K141" i="48"/>
  <c r="X14" i="48"/>
  <c r="X36" i="48"/>
  <c r="P14" i="48"/>
  <c r="H14" i="48"/>
  <c r="H36" i="48"/>
  <c r="L14" i="48"/>
  <c r="L36" i="48"/>
  <c r="O161" i="48"/>
  <c r="O141" i="48"/>
  <c r="Q161" i="48"/>
  <c r="Q141" i="48"/>
  <c r="S161" i="48"/>
  <c r="S141" i="48"/>
  <c r="AB154" i="48"/>
  <c r="AB152" i="48"/>
  <c r="AB164" i="48"/>
  <c r="AB163" i="48"/>
  <c r="AB162" i="48"/>
  <c r="AB160" i="48"/>
  <c r="AB159" i="48"/>
  <c r="AB158" i="48"/>
  <c r="AB157" i="48"/>
  <c r="AB156" i="48"/>
  <c r="AB151" i="48"/>
  <c r="AB150" i="48"/>
  <c r="AB149" i="48"/>
  <c r="AB148" i="48"/>
  <c r="AB147" i="48"/>
  <c r="AB146" i="48"/>
  <c r="AB144" i="48"/>
  <c r="AB143" i="48"/>
  <c r="AB140" i="48"/>
  <c r="AB139" i="48"/>
  <c r="AB138" i="48"/>
  <c r="AB137" i="48"/>
  <c r="AB136" i="48"/>
  <c r="AB135" i="48"/>
  <c r="AB134" i="48"/>
  <c r="AB133" i="48"/>
  <c r="AB132" i="48"/>
  <c r="AB131" i="48"/>
  <c r="AB130" i="48"/>
  <c r="AB129" i="48"/>
  <c r="AB128" i="48"/>
  <c r="AB127" i="48"/>
  <c r="AB126" i="48"/>
  <c r="AB125" i="48"/>
  <c r="AB120" i="48"/>
  <c r="AB119" i="48"/>
  <c r="AB118" i="48"/>
  <c r="AB117" i="48"/>
  <c r="AB116" i="48"/>
  <c r="AB115" i="48"/>
  <c r="AB114" i="48"/>
  <c r="AB113" i="48"/>
  <c r="AB112" i="48"/>
  <c r="AB111" i="48"/>
  <c r="AB110" i="48"/>
  <c r="AB109" i="48"/>
  <c r="AB108" i="48"/>
  <c r="AB107" i="48"/>
  <c r="AB106" i="48"/>
  <c r="AB155" i="48"/>
  <c r="AB153" i="48"/>
  <c r="AB123" i="48"/>
  <c r="AB98" i="48"/>
  <c r="AB96" i="48"/>
  <c r="AB77" i="48"/>
  <c r="AB75" i="48"/>
  <c r="AB122" i="48"/>
  <c r="AB121" i="48"/>
  <c r="AB97" i="48"/>
  <c r="AB95" i="48"/>
  <c r="AB76" i="48"/>
  <c r="AB74" i="48"/>
  <c r="AB124" i="48"/>
  <c r="AB105" i="48"/>
  <c r="AB104" i="48"/>
  <c r="AB103" i="48"/>
  <c r="AB102" i="48"/>
  <c r="AB101" i="48"/>
  <c r="AB100" i="48"/>
  <c r="AB99" i="48"/>
  <c r="AB94" i="48"/>
  <c r="AB93" i="48"/>
  <c r="AB92" i="48"/>
  <c r="AB91" i="48"/>
  <c r="AB90" i="48"/>
  <c r="AB89" i="48"/>
  <c r="AB88" i="48"/>
  <c r="AB87" i="48"/>
  <c r="AB86" i="48"/>
  <c r="AB85" i="48"/>
  <c r="AB84" i="48"/>
  <c r="AB83" i="48"/>
  <c r="AB82" i="48"/>
  <c r="AB81" i="48"/>
  <c r="AB80" i="48"/>
  <c r="AB79" i="48"/>
  <c r="AB78" i="48"/>
  <c r="AB73" i="48"/>
  <c r="AB72" i="48"/>
  <c r="AB71" i="48"/>
  <c r="AB70" i="48"/>
  <c r="AB69" i="48"/>
  <c r="AB68" i="48"/>
  <c r="AB67" i="48"/>
  <c r="AB66" i="48"/>
  <c r="AB65" i="48"/>
  <c r="AB64" i="48"/>
  <c r="AB63" i="48"/>
  <c r="AB62" i="48"/>
  <c r="AB61" i="48"/>
  <c r="AB60" i="48"/>
  <c r="AB59" i="48"/>
  <c r="AB58" i="48"/>
  <c r="AB57" i="48"/>
  <c r="AB56" i="48"/>
  <c r="AB55" i="48"/>
  <c r="AB54" i="48"/>
  <c r="AB53" i="48"/>
  <c r="AB52" i="48"/>
  <c r="AB51" i="48"/>
  <c r="AB50" i="48"/>
  <c r="AB49" i="48"/>
  <c r="AB48" i="48"/>
  <c r="AB47" i="48"/>
  <c r="AB46" i="48"/>
  <c r="AB45" i="48"/>
  <c r="AB44" i="48"/>
  <c r="AB43" i="48"/>
  <c r="AB42" i="48"/>
  <c r="AB41" i="48"/>
  <c r="AB40" i="48"/>
  <c r="AB39" i="48"/>
  <c r="AB38" i="48"/>
  <c r="AB37" i="48"/>
  <c r="AB35" i="48"/>
  <c r="AB34" i="48"/>
  <c r="AB33" i="48"/>
  <c r="AB32" i="48"/>
  <c r="AB31" i="48"/>
  <c r="AB30" i="48"/>
  <c r="AB29" i="48"/>
  <c r="AB28" i="48"/>
  <c r="AB27" i="48"/>
  <c r="AB26" i="48"/>
  <c r="AB25" i="48"/>
  <c r="AB24" i="48"/>
  <c r="AB23" i="48"/>
  <c r="AB22" i="48"/>
  <c r="AB21" i="48"/>
  <c r="AB20" i="48"/>
  <c r="AB19" i="48"/>
  <c r="AB18" i="48"/>
  <c r="AB17" i="48"/>
  <c r="AB16" i="48"/>
  <c r="AB15" i="48"/>
  <c r="AB14" i="48"/>
  <c r="AB13" i="48"/>
  <c r="AB11" i="48"/>
  <c r="AC10" i="48"/>
  <c r="V14" i="48"/>
  <c r="V36" i="48"/>
  <c r="F14" i="48"/>
  <c r="F36" i="48"/>
  <c r="Z36" i="48"/>
  <c r="R14" i="48"/>
  <c r="J36" i="48"/>
  <c r="K161" i="47"/>
  <c r="K141" i="47"/>
  <c r="AD9" i="47"/>
  <c r="AD8" i="47"/>
  <c r="AD7" i="47"/>
  <c r="AD6" i="47"/>
  <c r="AD5" i="47"/>
  <c r="AD4" i="47"/>
  <c r="AD3" i="47"/>
  <c r="M161" i="47"/>
  <c r="M141" i="47"/>
  <c r="X14" i="47"/>
  <c r="Z14" i="47"/>
  <c r="J14" i="47"/>
  <c r="L14" i="47"/>
  <c r="L36" i="47"/>
  <c r="G161" i="47"/>
  <c r="G141" i="47"/>
  <c r="I161" i="47"/>
  <c r="I141" i="47"/>
  <c r="S161" i="47"/>
  <c r="S141" i="47"/>
  <c r="AB154" i="47"/>
  <c r="AB152" i="47"/>
  <c r="AB164" i="47"/>
  <c r="AB163" i="47"/>
  <c r="AB162" i="47"/>
  <c r="AB160" i="47"/>
  <c r="AB159" i="47"/>
  <c r="AB158" i="47"/>
  <c r="AB157" i="47"/>
  <c r="AB156" i="47"/>
  <c r="AB151" i="47"/>
  <c r="AB150" i="47"/>
  <c r="AB149" i="47"/>
  <c r="AB148" i="47"/>
  <c r="AB147" i="47"/>
  <c r="AB146" i="47"/>
  <c r="AB144" i="47"/>
  <c r="AB143" i="47"/>
  <c r="AB140" i="47"/>
  <c r="AB139" i="47"/>
  <c r="AB138" i="47"/>
  <c r="AB137" i="47"/>
  <c r="AB136" i="47"/>
  <c r="AB135" i="47"/>
  <c r="AB134" i="47"/>
  <c r="AB133" i="47"/>
  <c r="AB132" i="47"/>
  <c r="AB131" i="47"/>
  <c r="AB130" i="47"/>
  <c r="AB129" i="47"/>
  <c r="AB128" i="47"/>
  <c r="AB127" i="47"/>
  <c r="AB126" i="47"/>
  <c r="AB125" i="47"/>
  <c r="AB120" i="47"/>
  <c r="AB119" i="47"/>
  <c r="AB118" i="47"/>
  <c r="AB117" i="47"/>
  <c r="AB116" i="47"/>
  <c r="AB115" i="47"/>
  <c r="AB114" i="47"/>
  <c r="AB113" i="47"/>
  <c r="AB112" i="47"/>
  <c r="AB111" i="47"/>
  <c r="AB110" i="47"/>
  <c r="AB109" i="47"/>
  <c r="AB108" i="47"/>
  <c r="AB107" i="47"/>
  <c r="AB106" i="47"/>
  <c r="AB155" i="47"/>
  <c r="AB153" i="47"/>
  <c r="AB123" i="47"/>
  <c r="AB98" i="47"/>
  <c r="AB96" i="47"/>
  <c r="AB77" i="47"/>
  <c r="AB75" i="47"/>
  <c r="AB122" i="47"/>
  <c r="AB121" i="47"/>
  <c r="AB97" i="47"/>
  <c r="AB95" i="47"/>
  <c r="AB76" i="47"/>
  <c r="AB74" i="47"/>
  <c r="AB124" i="47"/>
  <c r="AB105" i="47"/>
  <c r="AB104" i="47"/>
  <c r="AB103" i="47"/>
  <c r="AB102" i="47"/>
  <c r="AB101" i="47"/>
  <c r="AB100" i="47"/>
  <c r="AB99" i="47"/>
  <c r="AB94" i="47"/>
  <c r="AB93" i="47"/>
  <c r="AB92" i="47"/>
  <c r="AB91" i="47"/>
  <c r="AB90" i="47"/>
  <c r="AB89" i="47"/>
  <c r="AB88" i="47"/>
  <c r="AB87" i="47"/>
  <c r="AB86" i="47"/>
  <c r="AB85" i="47"/>
  <c r="AB84" i="47"/>
  <c r="AB83" i="47"/>
  <c r="AB82" i="47"/>
  <c r="AB81" i="47"/>
  <c r="AB80" i="47"/>
  <c r="AB79" i="47"/>
  <c r="AB78" i="47"/>
  <c r="AB73" i="47"/>
  <c r="AB72" i="47"/>
  <c r="AB71" i="47"/>
  <c r="AB70" i="47"/>
  <c r="AB69" i="47"/>
  <c r="AB68" i="47"/>
  <c r="AB67" i="47"/>
  <c r="AB66" i="47"/>
  <c r="AB65" i="47"/>
  <c r="AB64" i="47"/>
  <c r="AB63" i="47"/>
  <c r="AB62" i="47"/>
  <c r="AB61" i="47"/>
  <c r="AB60" i="47"/>
  <c r="AB59" i="47"/>
  <c r="AB58" i="47"/>
  <c r="AB57" i="47"/>
  <c r="AB56" i="47"/>
  <c r="AB55" i="47"/>
  <c r="AB54" i="47"/>
  <c r="AB53" i="47"/>
  <c r="AB52" i="47"/>
  <c r="AB51" i="47"/>
  <c r="AB50" i="47"/>
  <c r="AB49" i="47"/>
  <c r="AB48" i="47"/>
  <c r="AB47" i="47"/>
  <c r="AB46" i="47"/>
  <c r="AB45" i="47"/>
  <c r="AB44" i="47"/>
  <c r="AB43" i="47"/>
  <c r="AB42" i="47"/>
  <c r="AB41" i="47"/>
  <c r="AB40" i="47"/>
  <c r="AB39" i="47"/>
  <c r="AB38" i="47"/>
  <c r="AB37" i="47"/>
  <c r="AB35" i="47"/>
  <c r="AB34" i="47"/>
  <c r="AB33" i="47"/>
  <c r="AB32" i="47"/>
  <c r="AB31" i="47"/>
  <c r="AB30" i="47"/>
  <c r="AB29" i="47"/>
  <c r="AB28" i="47"/>
  <c r="AB27" i="47"/>
  <c r="AB26" i="47"/>
  <c r="AB25" i="47"/>
  <c r="AB24" i="47"/>
  <c r="AB23" i="47"/>
  <c r="AB22" i="47"/>
  <c r="AB21" i="47"/>
  <c r="AB20" i="47"/>
  <c r="AB19" i="47"/>
  <c r="AB18" i="47"/>
  <c r="AB17" i="47"/>
  <c r="AB16" i="47"/>
  <c r="AB15" i="47"/>
  <c r="AB13" i="47"/>
  <c r="AB11" i="47"/>
  <c r="AC10" i="47"/>
  <c r="U161" i="47"/>
  <c r="U141" i="47"/>
  <c r="T14" i="47"/>
  <c r="T36" i="47"/>
  <c r="V14" i="47"/>
  <c r="V36" i="47"/>
  <c r="O161" i="47"/>
  <c r="O141" i="47"/>
  <c r="Q161" i="47"/>
  <c r="Q141" i="47"/>
  <c r="H14" i="47"/>
  <c r="H36" i="47"/>
  <c r="R14" i="47"/>
  <c r="J36" i="47"/>
  <c r="W161" i="47"/>
  <c r="W141" i="47"/>
  <c r="Y161" i="47"/>
  <c r="Y141" i="47"/>
  <c r="C36" i="47"/>
  <c r="AA14" i="47"/>
  <c r="AC14" i="47" s="1"/>
  <c r="P14" i="47"/>
  <c r="P36" i="47"/>
  <c r="N14" i="47"/>
  <c r="N36" i="47"/>
  <c r="M161" i="46"/>
  <c r="M141" i="46"/>
  <c r="O161" i="46"/>
  <c r="O141" i="46"/>
  <c r="N36" i="46"/>
  <c r="V14" i="46"/>
  <c r="F14" i="46"/>
  <c r="P36" i="46"/>
  <c r="X14" i="46"/>
  <c r="H14" i="46"/>
  <c r="Q161" i="46"/>
  <c r="Q141" i="46"/>
  <c r="S161" i="46"/>
  <c r="S141" i="46"/>
  <c r="C36" i="46"/>
  <c r="AA14" i="46"/>
  <c r="AC14" i="46" s="1"/>
  <c r="AB154" i="46"/>
  <c r="AB152" i="46"/>
  <c r="AB164" i="46"/>
  <c r="AB163" i="46"/>
  <c r="AB162" i="46"/>
  <c r="AB160" i="46"/>
  <c r="AB159" i="46"/>
  <c r="AB158" i="46"/>
  <c r="AB157" i="46"/>
  <c r="AB156" i="46"/>
  <c r="AB151" i="46"/>
  <c r="AB150" i="46"/>
  <c r="AB149" i="46"/>
  <c r="AB148" i="46"/>
  <c r="AB147" i="46"/>
  <c r="AB146" i="46"/>
  <c r="AB144" i="46"/>
  <c r="AB143" i="46"/>
  <c r="AB140" i="46"/>
  <c r="AB139" i="46"/>
  <c r="AB138" i="46"/>
  <c r="AB137" i="46"/>
  <c r="AB136" i="46"/>
  <c r="AB135" i="46"/>
  <c r="AB134" i="46"/>
  <c r="AB133" i="46"/>
  <c r="AB132" i="46"/>
  <c r="AB131" i="46"/>
  <c r="AB130" i="46"/>
  <c r="AB129" i="46"/>
  <c r="AB128" i="46"/>
  <c r="AB127" i="46"/>
  <c r="AB126" i="46"/>
  <c r="AB125" i="46"/>
  <c r="AB120" i="46"/>
  <c r="AB119" i="46"/>
  <c r="AB118" i="46"/>
  <c r="AB117" i="46"/>
  <c r="AB116" i="46"/>
  <c r="AB115" i="46"/>
  <c r="AB114" i="46"/>
  <c r="AB113" i="46"/>
  <c r="AB112" i="46"/>
  <c r="AB111" i="46"/>
  <c r="AB110" i="46"/>
  <c r="AB109" i="46"/>
  <c r="AB108" i="46"/>
  <c r="AB107" i="46"/>
  <c r="AB106" i="46"/>
  <c r="AB155" i="46"/>
  <c r="AB153" i="46"/>
  <c r="AB122" i="46"/>
  <c r="AB121" i="46"/>
  <c r="AB97" i="46"/>
  <c r="AB95" i="46"/>
  <c r="AB76" i="46"/>
  <c r="AB74" i="46"/>
  <c r="AB124" i="46"/>
  <c r="AB105" i="46"/>
  <c r="AB104" i="46"/>
  <c r="AB103" i="46"/>
  <c r="AB102" i="46"/>
  <c r="AB101" i="46"/>
  <c r="AB100" i="46"/>
  <c r="AB99" i="46"/>
  <c r="AB94" i="46"/>
  <c r="AB93" i="46"/>
  <c r="AB92" i="46"/>
  <c r="AB91" i="46"/>
  <c r="AB90" i="46"/>
  <c r="AB89" i="46"/>
  <c r="AB88" i="46"/>
  <c r="AB87" i="46"/>
  <c r="AB86" i="46"/>
  <c r="AB85" i="46"/>
  <c r="AB84" i="46"/>
  <c r="AB83" i="46"/>
  <c r="AB82" i="46"/>
  <c r="AB81" i="46"/>
  <c r="AB80" i="46"/>
  <c r="AB79" i="46"/>
  <c r="AB78" i="46"/>
  <c r="AB73" i="46"/>
  <c r="AB72" i="46"/>
  <c r="AB71" i="46"/>
  <c r="AB70" i="46"/>
  <c r="AB69" i="46"/>
  <c r="AB68" i="46"/>
  <c r="AB67" i="46"/>
  <c r="AB66" i="46"/>
  <c r="AB65" i="46"/>
  <c r="AB64" i="46"/>
  <c r="AB63" i="46"/>
  <c r="AB62" i="46"/>
  <c r="AB61" i="46"/>
  <c r="AB60" i="46"/>
  <c r="AB59" i="46"/>
  <c r="AB58" i="46"/>
  <c r="AB57" i="46"/>
  <c r="AB56" i="46"/>
  <c r="AB55" i="46"/>
  <c r="AB123" i="46"/>
  <c r="AB98" i="46"/>
  <c r="AB96" i="46"/>
  <c r="AB77" i="46"/>
  <c r="AB75" i="46"/>
  <c r="AC10" i="46"/>
  <c r="AB54" i="46"/>
  <c r="AB53" i="46"/>
  <c r="AB52" i="46"/>
  <c r="AB51" i="46"/>
  <c r="AB50" i="46"/>
  <c r="AB49" i="46"/>
  <c r="AB48" i="46"/>
  <c r="AB47" i="46"/>
  <c r="AB46" i="46"/>
  <c r="AB45" i="46"/>
  <c r="AB44" i="46"/>
  <c r="AB43" i="46"/>
  <c r="AB42" i="46"/>
  <c r="AB41" i="46"/>
  <c r="AB40" i="46"/>
  <c r="AB39" i="46"/>
  <c r="AB38" i="46"/>
  <c r="AB37" i="46"/>
  <c r="AB35" i="46"/>
  <c r="AB34" i="46"/>
  <c r="AB33" i="46"/>
  <c r="AB32" i="46"/>
  <c r="AB31" i="46"/>
  <c r="AB30" i="46"/>
  <c r="AB29" i="46"/>
  <c r="AB28" i="46"/>
  <c r="AB27" i="46"/>
  <c r="AB26" i="46"/>
  <c r="AB25" i="46"/>
  <c r="AB24" i="46"/>
  <c r="AB23" i="46"/>
  <c r="AB22" i="46"/>
  <c r="AB21" i="46"/>
  <c r="AB20" i="46"/>
  <c r="AB19" i="46"/>
  <c r="AB18" i="46"/>
  <c r="AB17" i="46"/>
  <c r="AB16" i="46"/>
  <c r="AB15" i="46"/>
  <c r="AB14" i="46"/>
  <c r="AB13" i="46"/>
  <c r="AB11" i="46"/>
  <c r="R36" i="46"/>
  <c r="Z14" i="46"/>
  <c r="J14" i="46"/>
  <c r="T36" i="46"/>
  <c r="L14" i="46"/>
  <c r="AB10" i="46"/>
  <c r="U161" i="46"/>
  <c r="U141" i="46"/>
  <c r="E161" i="46"/>
  <c r="E141" i="46"/>
  <c r="W161" i="46"/>
  <c r="W141" i="46"/>
  <c r="G161" i="46"/>
  <c r="G141" i="46"/>
  <c r="V36" i="46"/>
  <c r="F36" i="46"/>
  <c r="N14" i="46"/>
  <c r="X36" i="46"/>
  <c r="H36" i="46"/>
  <c r="P14" i="46"/>
  <c r="Y161" i="46"/>
  <c r="Y141" i="46"/>
  <c r="I161" i="46"/>
  <c r="I141" i="46"/>
  <c r="K161" i="46"/>
  <c r="K141" i="46"/>
  <c r="Z36" i="46"/>
  <c r="J36" i="46"/>
  <c r="R14" i="46"/>
  <c r="L36" i="46"/>
  <c r="T14" i="46"/>
  <c r="D14" i="46"/>
  <c r="K161" i="50"/>
  <c r="K141" i="50"/>
  <c r="M161" i="50"/>
  <c r="M141" i="50"/>
  <c r="G161" i="50"/>
  <c r="G141" i="50"/>
  <c r="I161" i="50"/>
  <c r="I141" i="50"/>
  <c r="Z14" i="50"/>
  <c r="S161" i="50"/>
  <c r="S141" i="50"/>
  <c r="AB154" i="50"/>
  <c r="AB152" i="50"/>
  <c r="AB164" i="50"/>
  <c r="AB163" i="50"/>
  <c r="AB162" i="50"/>
  <c r="AB160" i="50"/>
  <c r="AB159" i="50"/>
  <c r="AB158" i="50"/>
  <c r="AB157" i="50"/>
  <c r="AB156" i="50"/>
  <c r="AB151" i="50"/>
  <c r="AB150" i="50"/>
  <c r="AB149" i="50"/>
  <c r="AB148" i="50"/>
  <c r="AB147" i="50"/>
  <c r="AB146" i="50"/>
  <c r="AB144" i="50"/>
  <c r="AB143" i="50"/>
  <c r="AB140" i="50"/>
  <c r="AB139" i="50"/>
  <c r="AB138" i="50"/>
  <c r="AB137" i="50"/>
  <c r="AB136" i="50"/>
  <c r="AB135" i="50"/>
  <c r="AB134" i="50"/>
  <c r="AB133" i="50"/>
  <c r="AB132" i="50"/>
  <c r="AB131" i="50"/>
  <c r="AB130" i="50"/>
  <c r="AB129" i="50"/>
  <c r="AB128" i="50"/>
  <c r="AB127" i="50"/>
  <c r="AB126" i="50"/>
  <c r="AB125" i="50"/>
  <c r="AB120" i="50"/>
  <c r="AB119" i="50"/>
  <c r="AB118" i="50"/>
  <c r="AB117" i="50"/>
  <c r="AB116" i="50"/>
  <c r="AB115" i="50"/>
  <c r="AB114" i="50"/>
  <c r="AB113" i="50"/>
  <c r="AB112" i="50"/>
  <c r="AB111" i="50"/>
  <c r="AB110" i="50"/>
  <c r="AB109" i="50"/>
  <c r="AB108" i="50"/>
  <c r="AB107" i="50"/>
  <c r="AB106" i="50"/>
  <c r="AB155" i="50"/>
  <c r="AB153" i="50"/>
  <c r="AB122" i="50"/>
  <c r="AB98" i="50"/>
  <c r="AB96" i="50"/>
  <c r="AB77" i="50"/>
  <c r="AB75" i="50"/>
  <c r="AB124" i="50"/>
  <c r="AB121" i="50"/>
  <c r="AB97" i="50"/>
  <c r="AB95" i="50"/>
  <c r="AB76" i="50"/>
  <c r="AB74" i="50"/>
  <c r="AB103" i="50"/>
  <c r="AB99" i="50"/>
  <c r="AB91" i="50"/>
  <c r="AB87" i="50"/>
  <c r="AB83" i="50"/>
  <c r="AB79" i="50"/>
  <c r="AB71" i="50"/>
  <c r="AB70" i="50"/>
  <c r="AB69" i="50"/>
  <c r="AB68" i="50"/>
  <c r="AB67" i="50"/>
  <c r="AB66" i="50"/>
  <c r="AB65" i="50"/>
  <c r="AB64" i="50"/>
  <c r="AB63" i="50"/>
  <c r="AB62" i="50"/>
  <c r="AB61" i="50"/>
  <c r="AB60" i="50"/>
  <c r="AB59" i="50"/>
  <c r="AB58" i="50"/>
  <c r="AB57" i="50"/>
  <c r="AB56" i="50"/>
  <c r="AB55" i="50"/>
  <c r="AB54" i="50"/>
  <c r="AB53" i="50"/>
  <c r="AB52" i="50"/>
  <c r="AB51" i="50"/>
  <c r="AB50" i="50"/>
  <c r="AB49" i="50"/>
  <c r="AB48" i="50"/>
  <c r="AB47" i="50"/>
  <c r="AB46" i="50"/>
  <c r="AB45" i="50"/>
  <c r="AB44" i="50"/>
  <c r="AB43" i="50"/>
  <c r="AB42" i="50"/>
  <c r="AB41" i="50"/>
  <c r="AB40" i="50"/>
  <c r="AB104" i="50"/>
  <c r="AB100" i="50"/>
  <c r="AB92" i="50"/>
  <c r="AB88" i="50"/>
  <c r="AB84" i="50"/>
  <c r="AB80" i="50"/>
  <c r="AB72" i="50"/>
  <c r="AB105" i="50"/>
  <c r="AB101" i="50"/>
  <c r="AB93" i="50"/>
  <c r="AB89" i="50"/>
  <c r="AB85" i="50"/>
  <c r="AB81" i="50"/>
  <c r="AB73" i="50"/>
  <c r="AB123" i="50"/>
  <c r="AB102" i="50"/>
  <c r="AB94" i="50"/>
  <c r="AB90" i="50"/>
  <c r="AB86" i="50"/>
  <c r="AB82" i="50"/>
  <c r="AB78" i="50"/>
  <c r="AB39" i="50"/>
  <c r="AB38" i="50"/>
  <c r="AB37" i="50"/>
  <c r="AB35" i="50"/>
  <c r="AB34" i="50"/>
  <c r="AB33" i="50"/>
  <c r="AB32" i="50"/>
  <c r="AB31" i="50"/>
  <c r="AB30" i="50"/>
  <c r="AB29" i="50"/>
  <c r="AB28" i="50"/>
  <c r="AB27" i="50"/>
  <c r="AB26" i="50"/>
  <c r="AB25" i="50"/>
  <c r="AB24" i="50"/>
  <c r="AB23" i="50"/>
  <c r="AB22" i="50"/>
  <c r="AB21" i="50"/>
  <c r="AB20" i="50"/>
  <c r="AB19" i="50"/>
  <c r="AB18" i="50"/>
  <c r="AB17" i="50"/>
  <c r="AB16" i="50"/>
  <c r="AB15" i="50"/>
  <c r="AB13" i="50"/>
  <c r="AB11" i="50"/>
  <c r="AC10" i="50"/>
  <c r="U161" i="50"/>
  <c r="U141" i="50"/>
  <c r="O161" i="50"/>
  <c r="O141" i="50"/>
  <c r="Q161" i="50"/>
  <c r="Q141" i="50"/>
  <c r="T14" i="50"/>
  <c r="T36" i="50"/>
  <c r="AB10" i="50"/>
  <c r="N14" i="50"/>
  <c r="N36" i="50"/>
  <c r="F14" i="50"/>
  <c r="J36" i="50"/>
  <c r="W161" i="50"/>
  <c r="W141" i="50"/>
  <c r="Y161" i="50"/>
  <c r="Y141" i="50"/>
  <c r="L14" i="50"/>
  <c r="L36" i="50"/>
  <c r="V14" i="50"/>
  <c r="V36" i="50"/>
  <c r="P14" i="50"/>
  <c r="P36" i="50"/>
  <c r="Z36" i="50"/>
  <c r="R14" i="50"/>
  <c r="C36" i="50"/>
  <c r="AA14" i="50"/>
  <c r="AC14" i="50" s="1"/>
  <c r="E161" i="50"/>
  <c r="E141" i="50"/>
  <c r="D14" i="50"/>
  <c r="H14" i="50"/>
  <c r="H36" i="50"/>
  <c r="J14" i="50"/>
  <c r="O36" i="49"/>
  <c r="P14" i="49"/>
  <c r="Z14" i="49"/>
  <c r="Y36" i="49"/>
  <c r="J14" i="49"/>
  <c r="I36" i="49"/>
  <c r="S36" i="49"/>
  <c r="T14" i="49"/>
  <c r="C36" i="49"/>
  <c r="AA14" i="49"/>
  <c r="AC14" i="49" s="1"/>
  <c r="D14" i="49"/>
  <c r="AB154" i="49"/>
  <c r="AB152" i="49"/>
  <c r="AB164" i="49"/>
  <c r="AB163" i="49"/>
  <c r="AB162" i="49"/>
  <c r="AB160" i="49"/>
  <c r="AB159" i="49"/>
  <c r="AB158" i="49"/>
  <c r="AB157" i="49"/>
  <c r="AB156" i="49"/>
  <c r="AB151" i="49"/>
  <c r="AB150" i="49"/>
  <c r="AB149" i="49"/>
  <c r="AB148" i="49"/>
  <c r="AB147" i="49"/>
  <c r="AB146" i="49"/>
  <c r="AB144" i="49"/>
  <c r="AB143" i="49"/>
  <c r="AB140" i="49"/>
  <c r="AB139" i="49"/>
  <c r="AB138" i="49"/>
  <c r="AB137" i="49"/>
  <c r="AB136" i="49"/>
  <c r="AB135" i="49"/>
  <c r="AB134" i="49"/>
  <c r="AB133" i="49"/>
  <c r="AB132" i="49"/>
  <c r="AB131" i="49"/>
  <c r="AB130" i="49"/>
  <c r="AB129" i="49"/>
  <c r="AB128" i="49"/>
  <c r="AB127" i="49"/>
  <c r="AB126" i="49"/>
  <c r="AB125" i="49"/>
  <c r="AB120" i="49"/>
  <c r="AB119" i="49"/>
  <c r="AB118" i="49"/>
  <c r="AB117" i="49"/>
  <c r="AB116" i="49"/>
  <c r="AB115" i="49"/>
  <c r="AB114" i="49"/>
  <c r="AB113" i="49"/>
  <c r="AB112" i="49"/>
  <c r="AB111" i="49"/>
  <c r="AB110" i="49"/>
  <c r="AB109" i="49"/>
  <c r="AB108" i="49"/>
  <c r="AB107" i="49"/>
  <c r="AB106" i="49"/>
  <c r="AB155" i="49"/>
  <c r="AB153" i="49"/>
  <c r="AB122" i="49"/>
  <c r="AB121" i="49"/>
  <c r="AB97" i="49"/>
  <c r="AB95" i="49"/>
  <c r="AB76" i="49"/>
  <c r="AB74" i="49"/>
  <c r="AB124" i="49"/>
  <c r="AB105" i="49"/>
  <c r="AB104" i="49"/>
  <c r="AB103" i="49"/>
  <c r="AB102" i="49"/>
  <c r="AB101" i="49"/>
  <c r="AB100" i="49"/>
  <c r="AB99" i="49"/>
  <c r="AB94" i="49"/>
  <c r="AB93" i="49"/>
  <c r="AB92" i="49"/>
  <c r="AB91" i="49"/>
  <c r="AB90" i="49"/>
  <c r="AB89" i="49"/>
  <c r="AB88" i="49"/>
  <c r="AB87" i="49"/>
  <c r="AB86" i="49"/>
  <c r="AB85" i="49"/>
  <c r="AB84" i="49"/>
  <c r="AB83" i="49"/>
  <c r="AB82" i="49"/>
  <c r="AB81" i="49"/>
  <c r="AB80" i="49"/>
  <c r="AB79" i="49"/>
  <c r="AB78" i="49"/>
  <c r="AB73" i="49"/>
  <c r="AB72" i="49"/>
  <c r="AB71" i="49"/>
  <c r="AB70" i="49"/>
  <c r="AB69" i="49"/>
  <c r="AB68" i="49"/>
  <c r="AB67" i="49"/>
  <c r="AB66" i="49"/>
  <c r="AB65" i="49"/>
  <c r="AB64" i="49"/>
  <c r="AB63" i="49"/>
  <c r="AB62" i="49"/>
  <c r="AB61" i="49"/>
  <c r="AB60" i="49"/>
  <c r="AB59" i="49"/>
  <c r="AB58" i="49"/>
  <c r="AB57" i="49"/>
  <c r="AB56" i="49"/>
  <c r="AB55" i="49"/>
  <c r="AB54" i="49"/>
  <c r="AB123" i="49"/>
  <c r="AB98" i="49"/>
  <c r="AB96" i="49"/>
  <c r="AB77" i="49"/>
  <c r="AB75" i="49"/>
  <c r="AB53" i="49"/>
  <c r="AB52" i="49"/>
  <c r="AB51" i="49"/>
  <c r="AB50" i="49"/>
  <c r="AB49" i="49"/>
  <c r="AB48" i="49"/>
  <c r="AB47" i="49"/>
  <c r="AB46" i="49"/>
  <c r="AB45" i="49"/>
  <c r="AB44" i="49"/>
  <c r="AB43" i="49"/>
  <c r="AB42" i="49"/>
  <c r="AB41" i="49"/>
  <c r="AB40" i="49"/>
  <c r="AB39" i="49"/>
  <c r="AB38" i="49"/>
  <c r="AB37" i="49"/>
  <c r="AB35" i="49"/>
  <c r="AB34" i="49"/>
  <c r="AB33" i="49"/>
  <c r="AB32" i="49"/>
  <c r="AB31" i="49"/>
  <c r="AB30" i="49"/>
  <c r="AB29" i="49"/>
  <c r="AB28" i="49"/>
  <c r="AB27" i="49"/>
  <c r="AB26" i="49"/>
  <c r="AB25" i="49"/>
  <c r="AB24" i="49"/>
  <c r="AB23" i="49"/>
  <c r="AB22" i="49"/>
  <c r="AB21" i="49"/>
  <c r="AB20" i="49"/>
  <c r="AB19" i="49"/>
  <c r="AB18" i="49"/>
  <c r="AB17" i="49"/>
  <c r="AB16" i="49"/>
  <c r="AB15" i="49"/>
  <c r="AB14" i="49"/>
  <c r="AB13" i="49"/>
  <c r="AB11" i="49"/>
  <c r="AB10" i="49"/>
  <c r="AC10" i="49"/>
  <c r="N14" i="49"/>
  <c r="M36" i="49"/>
  <c r="W36" i="49"/>
  <c r="X14" i="49"/>
  <c r="G36" i="49"/>
  <c r="H14" i="49"/>
  <c r="R14" i="49"/>
  <c r="Q36" i="49"/>
  <c r="K36" i="49"/>
  <c r="L14" i="49"/>
  <c r="V14" i="49"/>
  <c r="U36" i="49"/>
  <c r="F14" i="49"/>
  <c r="E36" i="49"/>
  <c r="Q161" i="45"/>
  <c r="Q141" i="45"/>
  <c r="K161" i="45"/>
  <c r="K141" i="45"/>
  <c r="M161" i="45"/>
  <c r="M141" i="45"/>
  <c r="O161" i="45"/>
  <c r="O141" i="45"/>
  <c r="N14" i="45"/>
  <c r="N36" i="45"/>
  <c r="X14" i="45"/>
  <c r="P14" i="45"/>
  <c r="P36" i="45"/>
  <c r="H14" i="45"/>
  <c r="Y161" i="45"/>
  <c r="Y141" i="45"/>
  <c r="S161" i="45"/>
  <c r="S141" i="45"/>
  <c r="AB154" i="45"/>
  <c r="AB152" i="45"/>
  <c r="AB164" i="45"/>
  <c r="AB163" i="45"/>
  <c r="AB162" i="45"/>
  <c r="AB160" i="45"/>
  <c r="AB159" i="45"/>
  <c r="AB158" i="45"/>
  <c r="AB157" i="45"/>
  <c r="AB156" i="45"/>
  <c r="AB151" i="45"/>
  <c r="AB150" i="45"/>
  <c r="AB149" i="45"/>
  <c r="AB148" i="45"/>
  <c r="AB147" i="45"/>
  <c r="AB146" i="45"/>
  <c r="AB144" i="45"/>
  <c r="AB143" i="45"/>
  <c r="AB140" i="45"/>
  <c r="AB139" i="45"/>
  <c r="AB138" i="45"/>
  <c r="AB137" i="45"/>
  <c r="AB136" i="45"/>
  <c r="AB135" i="45"/>
  <c r="AB134" i="45"/>
  <c r="AB133" i="45"/>
  <c r="AB132" i="45"/>
  <c r="AB131" i="45"/>
  <c r="AB130" i="45"/>
  <c r="AB129" i="45"/>
  <c r="AB128" i="45"/>
  <c r="AB127" i="45"/>
  <c r="AB126" i="45"/>
  <c r="AB125" i="45"/>
  <c r="AB120" i="45"/>
  <c r="AB119" i="45"/>
  <c r="AB118" i="45"/>
  <c r="AB117" i="45"/>
  <c r="AB116" i="45"/>
  <c r="AB115" i="45"/>
  <c r="AB114" i="45"/>
  <c r="AB113" i="45"/>
  <c r="AB112" i="45"/>
  <c r="AB111" i="45"/>
  <c r="AB110" i="45"/>
  <c r="AB109" i="45"/>
  <c r="AB108" i="45"/>
  <c r="AB107" i="45"/>
  <c r="AB106" i="45"/>
  <c r="AB155" i="45"/>
  <c r="AB153" i="45"/>
  <c r="AB123" i="45"/>
  <c r="AB98" i="45"/>
  <c r="AB96" i="45"/>
  <c r="AB77" i="45"/>
  <c r="AB75" i="45"/>
  <c r="AB122" i="45"/>
  <c r="AB121" i="45"/>
  <c r="AB97" i="45"/>
  <c r="AB95" i="45"/>
  <c r="AB76" i="45"/>
  <c r="AB74" i="45"/>
  <c r="AB124" i="45"/>
  <c r="AB105" i="45"/>
  <c r="AB104" i="45"/>
  <c r="AB103" i="45"/>
  <c r="AB102" i="45"/>
  <c r="AB101" i="45"/>
  <c r="AB100" i="45"/>
  <c r="AB99" i="45"/>
  <c r="AB94" i="45"/>
  <c r="AB93" i="45"/>
  <c r="AB92" i="45"/>
  <c r="AB91" i="45"/>
  <c r="AB90" i="45"/>
  <c r="AB89" i="45"/>
  <c r="AB88" i="45"/>
  <c r="AB87" i="45"/>
  <c r="AB86" i="45"/>
  <c r="AB85" i="45"/>
  <c r="AB84" i="45"/>
  <c r="AB83" i="45"/>
  <c r="AB82" i="45"/>
  <c r="AB81" i="45"/>
  <c r="AB80" i="45"/>
  <c r="AB79" i="45"/>
  <c r="AB78" i="45"/>
  <c r="AB73" i="45"/>
  <c r="AB72" i="45"/>
  <c r="AB71" i="45"/>
  <c r="AB70" i="45"/>
  <c r="AB69" i="45"/>
  <c r="AB68" i="45"/>
  <c r="AB67" i="45"/>
  <c r="AB66" i="45"/>
  <c r="AB65" i="45"/>
  <c r="AB64" i="45"/>
  <c r="AB63" i="45"/>
  <c r="AB62" i="45"/>
  <c r="AB61" i="45"/>
  <c r="AB60" i="45"/>
  <c r="AB59" i="45"/>
  <c r="AB58" i="45"/>
  <c r="AB57" i="45"/>
  <c r="AB56" i="45"/>
  <c r="AB55" i="45"/>
  <c r="AB54" i="45"/>
  <c r="AB53" i="45"/>
  <c r="AB52" i="45"/>
  <c r="AB51" i="45"/>
  <c r="AB50" i="45"/>
  <c r="AB49" i="45"/>
  <c r="AB48" i="45"/>
  <c r="AB47" i="45"/>
  <c r="AB46" i="45"/>
  <c r="AB45" i="45"/>
  <c r="AB44" i="45"/>
  <c r="AB43" i="45"/>
  <c r="AB42" i="45"/>
  <c r="AB41" i="45"/>
  <c r="AB40" i="45"/>
  <c r="AB39" i="45"/>
  <c r="AB38" i="45"/>
  <c r="AB37" i="45"/>
  <c r="AB35" i="45"/>
  <c r="AB34" i="45"/>
  <c r="AB33" i="45"/>
  <c r="AB32" i="45"/>
  <c r="AB31" i="45"/>
  <c r="AB30" i="45"/>
  <c r="AB29" i="45"/>
  <c r="AB28" i="45"/>
  <c r="AB27" i="45"/>
  <c r="AB26" i="45"/>
  <c r="AB25" i="45"/>
  <c r="AB24" i="45"/>
  <c r="AB23" i="45"/>
  <c r="AB22" i="45"/>
  <c r="AB21" i="45"/>
  <c r="AB20" i="45"/>
  <c r="AB19" i="45"/>
  <c r="AB18" i="45"/>
  <c r="AB17" i="45"/>
  <c r="AB16" i="45"/>
  <c r="AB15" i="45"/>
  <c r="AB13" i="45"/>
  <c r="AB11" i="45"/>
  <c r="AC10" i="45"/>
  <c r="U161" i="45"/>
  <c r="U141" i="45"/>
  <c r="W161" i="45"/>
  <c r="W141" i="45"/>
  <c r="Z36" i="45"/>
  <c r="R14" i="45"/>
  <c r="T14" i="45"/>
  <c r="T36" i="45"/>
  <c r="L14" i="45"/>
  <c r="L36" i="45"/>
  <c r="V14" i="45"/>
  <c r="V36" i="45"/>
  <c r="F14" i="45"/>
  <c r="I161" i="45"/>
  <c r="I141" i="45"/>
  <c r="C36" i="45"/>
  <c r="AA14" i="45"/>
  <c r="AC14" i="45" s="1"/>
  <c r="E161" i="45"/>
  <c r="E141" i="45"/>
  <c r="G161" i="45"/>
  <c r="G141" i="45"/>
  <c r="Z14" i="45"/>
  <c r="R36" i="45"/>
  <c r="J14" i="45"/>
  <c r="D14" i="45"/>
  <c r="O161" i="44"/>
  <c r="O141" i="44"/>
  <c r="Y161" i="44"/>
  <c r="Y141" i="44"/>
  <c r="I161" i="44"/>
  <c r="I141" i="44"/>
  <c r="L14" i="44"/>
  <c r="S161" i="44"/>
  <c r="S141" i="44"/>
  <c r="C36" i="44"/>
  <c r="AA14" i="44"/>
  <c r="AC14" i="44" s="1"/>
  <c r="AB154" i="44"/>
  <c r="AB152" i="44"/>
  <c r="AB164" i="44"/>
  <c r="AB163" i="44"/>
  <c r="AB162" i="44"/>
  <c r="AB160" i="44"/>
  <c r="AB159" i="44"/>
  <c r="AB158" i="44"/>
  <c r="AB157" i="44"/>
  <c r="AB156" i="44"/>
  <c r="AB151" i="44"/>
  <c r="AB150" i="44"/>
  <c r="AB149" i="44"/>
  <c r="AB148" i="44"/>
  <c r="AB147" i="44"/>
  <c r="AB146" i="44"/>
  <c r="AB144" i="44"/>
  <c r="AB143" i="44"/>
  <c r="AB140" i="44"/>
  <c r="AB139" i="44"/>
  <c r="AB138" i="44"/>
  <c r="AB137" i="44"/>
  <c r="AB136" i="44"/>
  <c r="AB135" i="44"/>
  <c r="AB134" i="44"/>
  <c r="AB133" i="44"/>
  <c r="AB132" i="44"/>
  <c r="AB131" i="44"/>
  <c r="AB130" i="44"/>
  <c r="AB129" i="44"/>
  <c r="AB128" i="44"/>
  <c r="AB127" i="44"/>
  <c r="AB126" i="44"/>
  <c r="AB125" i="44"/>
  <c r="AB120" i="44"/>
  <c r="AB119" i="44"/>
  <c r="AB118" i="44"/>
  <c r="AB117" i="44"/>
  <c r="AB116" i="44"/>
  <c r="AB115" i="44"/>
  <c r="AB114" i="44"/>
  <c r="AB113" i="44"/>
  <c r="AB112" i="44"/>
  <c r="AB111" i="44"/>
  <c r="AB110" i="44"/>
  <c r="AB109" i="44"/>
  <c r="AB108" i="44"/>
  <c r="AB107" i="44"/>
  <c r="AB106" i="44"/>
  <c r="AB155" i="44"/>
  <c r="AB153" i="44"/>
  <c r="AB122" i="44"/>
  <c r="AB121" i="44"/>
  <c r="AB97" i="44"/>
  <c r="AB95" i="44"/>
  <c r="AB76" i="44"/>
  <c r="AB74" i="44"/>
  <c r="AB124" i="44"/>
  <c r="AB105" i="44"/>
  <c r="AB104" i="44"/>
  <c r="AB103" i="44"/>
  <c r="AB102" i="44"/>
  <c r="AB101" i="44"/>
  <c r="AB100" i="44"/>
  <c r="AB99" i="44"/>
  <c r="AB94" i="44"/>
  <c r="AB93" i="44"/>
  <c r="AB92" i="44"/>
  <c r="AB91" i="44"/>
  <c r="AB90" i="44"/>
  <c r="AB89" i="44"/>
  <c r="AB88" i="44"/>
  <c r="AB87" i="44"/>
  <c r="AB86" i="44"/>
  <c r="AB85" i="44"/>
  <c r="AB84" i="44"/>
  <c r="AB83" i="44"/>
  <c r="AB82" i="44"/>
  <c r="AB81" i="44"/>
  <c r="AB80" i="44"/>
  <c r="AB79" i="44"/>
  <c r="AB78" i="44"/>
  <c r="AB73" i="44"/>
  <c r="AB72" i="44"/>
  <c r="AB71" i="44"/>
  <c r="AB70" i="44"/>
  <c r="AB69" i="44"/>
  <c r="AB68" i="44"/>
  <c r="AB67" i="44"/>
  <c r="AB66" i="44"/>
  <c r="AB65" i="44"/>
  <c r="AB64" i="44"/>
  <c r="AB63" i="44"/>
  <c r="AB62" i="44"/>
  <c r="AB61" i="44"/>
  <c r="AB60" i="44"/>
  <c r="AB59" i="44"/>
  <c r="AB58" i="44"/>
  <c r="AB57" i="44"/>
  <c r="AB56" i="44"/>
  <c r="AB55" i="44"/>
  <c r="AB123" i="44"/>
  <c r="AB98" i="44"/>
  <c r="AB96" i="44"/>
  <c r="AB77" i="44"/>
  <c r="AB75" i="44"/>
  <c r="AB54" i="44"/>
  <c r="AB53" i="44"/>
  <c r="AB52" i="44"/>
  <c r="AB51" i="44"/>
  <c r="AB50" i="44"/>
  <c r="AB49" i="44"/>
  <c r="AB48" i="44"/>
  <c r="AB47" i="44"/>
  <c r="AB46" i="44"/>
  <c r="AB45" i="44"/>
  <c r="AB44" i="44"/>
  <c r="AB43" i="44"/>
  <c r="AB42" i="44"/>
  <c r="AB41" i="44"/>
  <c r="AB40" i="44"/>
  <c r="AB39" i="44"/>
  <c r="AB38" i="44"/>
  <c r="AB37" i="44"/>
  <c r="AB35" i="44"/>
  <c r="AB34" i="44"/>
  <c r="AB33" i="44"/>
  <c r="AB32" i="44"/>
  <c r="AB31" i="44"/>
  <c r="AB30" i="44"/>
  <c r="AB29" i="44"/>
  <c r="AB28" i="44"/>
  <c r="AB27" i="44"/>
  <c r="AB26" i="44"/>
  <c r="AB25" i="44"/>
  <c r="AB24" i="44"/>
  <c r="AB23" i="44"/>
  <c r="AB22" i="44"/>
  <c r="AB21" i="44"/>
  <c r="AB20" i="44"/>
  <c r="AB19" i="44"/>
  <c r="AB18" i="44"/>
  <c r="AB17" i="44"/>
  <c r="AB16" i="44"/>
  <c r="AB15" i="44"/>
  <c r="AB14" i="44"/>
  <c r="AB13" i="44"/>
  <c r="AB11" i="44"/>
  <c r="AC10" i="44"/>
  <c r="M161" i="44"/>
  <c r="M141" i="44"/>
  <c r="P14" i="44"/>
  <c r="AB10" i="44"/>
  <c r="W161" i="44"/>
  <c r="W141" i="44"/>
  <c r="G161" i="44"/>
  <c r="G141" i="44"/>
  <c r="Q161" i="44"/>
  <c r="Q141" i="44"/>
  <c r="T14" i="44"/>
  <c r="D14" i="44"/>
  <c r="K161" i="44"/>
  <c r="K141" i="44"/>
  <c r="U161" i="44"/>
  <c r="U141" i="44"/>
  <c r="E161" i="44"/>
  <c r="E141" i="44"/>
  <c r="AD10" i="44"/>
  <c r="AD9" i="44"/>
  <c r="AD8" i="44"/>
  <c r="AD7" i="44"/>
  <c r="AD6" i="44"/>
  <c r="AD5" i="44"/>
  <c r="AD4" i="44"/>
  <c r="AD3" i="44"/>
  <c r="P36" i="44"/>
  <c r="X14" i="44"/>
  <c r="H14" i="44"/>
  <c r="M161" i="43"/>
  <c r="M141" i="43"/>
  <c r="W161" i="43"/>
  <c r="W141" i="43"/>
  <c r="G161" i="43"/>
  <c r="G141" i="43"/>
  <c r="R14" i="43"/>
  <c r="X14" i="43"/>
  <c r="H14" i="43"/>
  <c r="Q161" i="43"/>
  <c r="Q141" i="43"/>
  <c r="K161" i="43"/>
  <c r="K141" i="43"/>
  <c r="N36" i="43"/>
  <c r="V14" i="43"/>
  <c r="F14" i="43"/>
  <c r="L14" i="43"/>
  <c r="U161" i="43"/>
  <c r="U141" i="43"/>
  <c r="E161" i="43"/>
  <c r="E141" i="43"/>
  <c r="O161" i="43"/>
  <c r="O141" i="43"/>
  <c r="R36" i="43"/>
  <c r="Z14" i="43"/>
  <c r="J14" i="43"/>
  <c r="X36" i="43"/>
  <c r="H36" i="43"/>
  <c r="P14" i="43"/>
  <c r="Y161" i="43"/>
  <c r="Y141" i="43"/>
  <c r="I161" i="43"/>
  <c r="I141" i="43"/>
  <c r="S161" i="43"/>
  <c r="S141" i="43"/>
  <c r="C36" i="43"/>
  <c r="AA14" i="43"/>
  <c r="AC14" i="43" s="1"/>
  <c r="AB154" i="43"/>
  <c r="AB152" i="43"/>
  <c r="AB164" i="43"/>
  <c r="AB163" i="43"/>
  <c r="AB162" i="43"/>
  <c r="AB160" i="43"/>
  <c r="AB159" i="43"/>
  <c r="AB158" i="43"/>
  <c r="AB157" i="43"/>
  <c r="AB156" i="43"/>
  <c r="AB151" i="43"/>
  <c r="AB150" i="43"/>
  <c r="AB149" i="43"/>
  <c r="AB148" i="43"/>
  <c r="AB147" i="43"/>
  <c r="AB146" i="43"/>
  <c r="AB144" i="43"/>
  <c r="AB143" i="43"/>
  <c r="AB140" i="43"/>
  <c r="AB139" i="43"/>
  <c r="AB138" i="43"/>
  <c r="AB137" i="43"/>
  <c r="AB136" i="43"/>
  <c r="AB135" i="43"/>
  <c r="AB134" i="43"/>
  <c r="AB133" i="43"/>
  <c r="AB132" i="43"/>
  <c r="AB131" i="43"/>
  <c r="AB130" i="43"/>
  <c r="AB129" i="43"/>
  <c r="AB128" i="43"/>
  <c r="AB127" i="43"/>
  <c r="AB126" i="43"/>
  <c r="AB125" i="43"/>
  <c r="AB120" i="43"/>
  <c r="AB119" i="43"/>
  <c r="AB118" i="43"/>
  <c r="AB117" i="43"/>
  <c r="AB116" i="43"/>
  <c r="AB115" i="43"/>
  <c r="AB114" i="43"/>
  <c r="AB113" i="43"/>
  <c r="AB112" i="43"/>
  <c r="AB111" i="43"/>
  <c r="AB110" i="43"/>
  <c r="AB109" i="43"/>
  <c r="AB108" i="43"/>
  <c r="AB107" i="43"/>
  <c r="AB106" i="43"/>
  <c r="AB155" i="43"/>
  <c r="AB153" i="43"/>
  <c r="AB122" i="43"/>
  <c r="AB121" i="43"/>
  <c r="AB97" i="43"/>
  <c r="AB95" i="43"/>
  <c r="AB76" i="43"/>
  <c r="AB74" i="43"/>
  <c r="AB124" i="43"/>
  <c r="AB105" i="43"/>
  <c r="AB104" i="43"/>
  <c r="AB103" i="43"/>
  <c r="AB102" i="43"/>
  <c r="AB101" i="43"/>
  <c r="AB100" i="43"/>
  <c r="AB99" i="43"/>
  <c r="AB94" i="43"/>
  <c r="AB93" i="43"/>
  <c r="AB92" i="43"/>
  <c r="AB91" i="43"/>
  <c r="AB90" i="43"/>
  <c r="AB89" i="43"/>
  <c r="AB88" i="43"/>
  <c r="AB87" i="43"/>
  <c r="AB86" i="43"/>
  <c r="AB85" i="43"/>
  <c r="AB84" i="43"/>
  <c r="AB83" i="43"/>
  <c r="AB82" i="43"/>
  <c r="AB81" i="43"/>
  <c r="AB80" i="43"/>
  <c r="AB79" i="43"/>
  <c r="AB78" i="43"/>
  <c r="AB73" i="43"/>
  <c r="AB72" i="43"/>
  <c r="AB71" i="43"/>
  <c r="AB70" i="43"/>
  <c r="AB69" i="43"/>
  <c r="AB68" i="43"/>
  <c r="AB67" i="43"/>
  <c r="AB66" i="43"/>
  <c r="AB65" i="43"/>
  <c r="AB64" i="43"/>
  <c r="AB63" i="43"/>
  <c r="AB62" i="43"/>
  <c r="AB61" i="43"/>
  <c r="AB60" i="43"/>
  <c r="AB59" i="43"/>
  <c r="AB58" i="43"/>
  <c r="AB57" i="43"/>
  <c r="AB56" i="43"/>
  <c r="AB55" i="43"/>
  <c r="AB123" i="43"/>
  <c r="AB98" i="43"/>
  <c r="AB96" i="43"/>
  <c r="AB77" i="43"/>
  <c r="AB75" i="43"/>
  <c r="AC10" i="43"/>
  <c r="AB54" i="43"/>
  <c r="AB53" i="43"/>
  <c r="AB52" i="43"/>
  <c r="AB51" i="43"/>
  <c r="AB50" i="43"/>
  <c r="AB49" i="43"/>
  <c r="AB48" i="43"/>
  <c r="AB47" i="43"/>
  <c r="AB46" i="43"/>
  <c r="AB45" i="43"/>
  <c r="AB44" i="43"/>
  <c r="AB43" i="43"/>
  <c r="AB42" i="43"/>
  <c r="AB41" i="43"/>
  <c r="AB40" i="43"/>
  <c r="AB39" i="43"/>
  <c r="AB38" i="43"/>
  <c r="AB37" i="43"/>
  <c r="AB35" i="43"/>
  <c r="AB34" i="43"/>
  <c r="AB33" i="43"/>
  <c r="AB32" i="43"/>
  <c r="AB31" i="43"/>
  <c r="AB30" i="43"/>
  <c r="AB29" i="43"/>
  <c r="AB28" i="43"/>
  <c r="AB27" i="43"/>
  <c r="AB26" i="43"/>
  <c r="AB25" i="43"/>
  <c r="AB24" i="43"/>
  <c r="AB23" i="43"/>
  <c r="AB22" i="43"/>
  <c r="AB21" i="43"/>
  <c r="AB20" i="43"/>
  <c r="AB19" i="43"/>
  <c r="AB18" i="43"/>
  <c r="AB17" i="43"/>
  <c r="AB16" i="43"/>
  <c r="AB15" i="43"/>
  <c r="AB14" i="43"/>
  <c r="AB13" i="43"/>
  <c r="AB11" i="43"/>
  <c r="V36" i="43"/>
  <c r="F36" i="43"/>
  <c r="N14" i="43"/>
  <c r="L36" i="43"/>
  <c r="T14" i="43"/>
  <c r="D14" i="43"/>
  <c r="Q161" i="42"/>
  <c r="Q141" i="42"/>
  <c r="W161" i="42"/>
  <c r="W141" i="42"/>
  <c r="G161" i="42"/>
  <c r="G141" i="42"/>
  <c r="R36" i="42"/>
  <c r="Z14" i="42"/>
  <c r="J14" i="42"/>
  <c r="X14" i="42"/>
  <c r="H14" i="42"/>
  <c r="U161" i="42"/>
  <c r="U141" i="42"/>
  <c r="E161" i="42"/>
  <c r="E141" i="42"/>
  <c r="K161" i="42"/>
  <c r="K141" i="42"/>
  <c r="V36" i="42"/>
  <c r="F36" i="42"/>
  <c r="N14" i="42"/>
  <c r="L14" i="42"/>
  <c r="Y161" i="42"/>
  <c r="Y141" i="42"/>
  <c r="I161" i="42"/>
  <c r="I141" i="42"/>
  <c r="O161" i="42"/>
  <c r="O141" i="42"/>
  <c r="Z36" i="42"/>
  <c r="J36" i="42"/>
  <c r="R14" i="42"/>
  <c r="X36" i="42"/>
  <c r="H36" i="42"/>
  <c r="P14" i="42"/>
  <c r="M161" i="42"/>
  <c r="M141" i="42"/>
  <c r="S161" i="42"/>
  <c r="S141" i="42"/>
  <c r="C36" i="42"/>
  <c r="AA14" i="42"/>
  <c r="AC14" i="42" s="1"/>
  <c r="AB154" i="42"/>
  <c r="AB152" i="42"/>
  <c r="AB164" i="42"/>
  <c r="AB163" i="42"/>
  <c r="AB162" i="42"/>
  <c r="AB160" i="42"/>
  <c r="AB159" i="42"/>
  <c r="AB158" i="42"/>
  <c r="AB157" i="42"/>
  <c r="AB156" i="42"/>
  <c r="AB151" i="42"/>
  <c r="AB150" i="42"/>
  <c r="AB149" i="42"/>
  <c r="AB148" i="42"/>
  <c r="AB147" i="42"/>
  <c r="AB146" i="42"/>
  <c r="AB144" i="42"/>
  <c r="AB143" i="42"/>
  <c r="AB140" i="42"/>
  <c r="AB139" i="42"/>
  <c r="AB138" i="42"/>
  <c r="AB137" i="42"/>
  <c r="AB136" i="42"/>
  <c r="AB135" i="42"/>
  <c r="AB134" i="42"/>
  <c r="AB133" i="42"/>
  <c r="AB132" i="42"/>
  <c r="AB131" i="42"/>
  <c r="AB130" i="42"/>
  <c r="AB129" i="42"/>
  <c r="AB128" i="42"/>
  <c r="AB127" i="42"/>
  <c r="AB126" i="42"/>
  <c r="AB125" i="42"/>
  <c r="AB120" i="42"/>
  <c r="AB119" i="42"/>
  <c r="AB118" i="42"/>
  <c r="AB117" i="42"/>
  <c r="AB116" i="42"/>
  <c r="AB115" i="42"/>
  <c r="AB114" i="42"/>
  <c r="AB113" i="42"/>
  <c r="AB112" i="42"/>
  <c r="AB111" i="42"/>
  <c r="AB110" i="42"/>
  <c r="AB109" i="42"/>
  <c r="AB108" i="42"/>
  <c r="AB107" i="42"/>
  <c r="AB106" i="42"/>
  <c r="AB155" i="42"/>
  <c r="AB153" i="42"/>
  <c r="AB122" i="42"/>
  <c r="AB121" i="42"/>
  <c r="AB97" i="42"/>
  <c r="AB95" i="42"/>
  <c r="AB76" i="42"/>
  <c r="AB74" i="42"/>
  <c r="AB124" i="42"/>
  <c r="AB105" i="42"/>
  <c r="AB104" i="42"/>
  <c r="AB103" i="42"/>
  <c r="AB102" i="42"/>
  <c r="AB101" i="42"/>
  <c r="AB100" i="42"/>
  <c r="AB99" i="42"/>
  <c r="AB94" i="42"/>
  <c r="AB93" i="42"/>
  <c r="AB92" i="42"/>
  <c r="AB91" i="42"/>
  <c r="AB90" i="42"/>
  <c r="AB89" i="42"/>
  <c r="AB88" i="42"/>
  <c r="AB87" i="42"/>
  <c r="AB86" i="42"/>
  <c r="AB85" i="42"/>
  <c r="AB84" i="42"/>
  <c r="AB83" i="42"/>
  <c r="AB82" i="42"/>
  <c r="AB81" i="42"/>
  <c r="AB80" i="42"/>
  <c r="AB79" i="42"/>
  <c r="AB78" i="42"/>
  <c r="AB73" i="42"/>
  <c r="AB72" i="42"/>
  <c r="AB71" i="42"/>
  <c r="AB70" i="42"/>
  <c r="AB69" i="42"/>
  <c r="AB68" i="42"/>
  <c r="AB67" i="42"/>
  <c r="AB66" i="42"/>
  <c r="AB65" i="42"/>
  <c r="AB64" i="42"/>
  <c r="AB63" i="42"/>
  <c r="AB62" i="42"/>
  <c r="AB61" i="42"/>
  <c r="AB60" i="42"/>
  <c r="AB59" i="42"/>
  <c r="AB58" i="42"/>
  <c r="AB57" i="42"/>
  <c r="AB56" i="42"/>
  <c r="AB55" i="42"/>
  <c r="AB123" i="42"/>
  <c r="AB98" i="42"/>
  <c r="AB96" i="42"/>
  <c r="AB77" i="42"/>
  <c r="AB75" i="42"/>
  <c r="AC10" i="42"/>
  <c r="AB54" i="42"/>
  <c r="AB53" i="42"/>
  <c r="AB52" i="42"/>
  <c r="AB51" i="42"/>
  <c r="AB50" i="42"/>
  <c r="AB49" i="42"/>
  <c r="AB48" i="42"/>
  <c r="AB47" i="42"/>
  <c r="AB46" i="42"/>
  <c r="AB45" i="42"/>
  <c r="AB44" i="42"/>
  <c r="AB43" i="42"/>
  <c r="AB42" i="42"/>
  <c r="AB41" i="42"/>
  <c r="AB40" i="42"/>
  <c r="AB39" i="42"/>
  <c r="AB38" i="42"/>
  <c r="AB37" i="42"/>
  <c r="AB35" i="42"/>
  <c r="AB34" i="42"/>
  <c r="AB33" i="42"/>
  <c r="AB32" i="42"/>
  <c r="AB31" i="42"/>
  <c r="AB30" i="42"/>
  <c r="AB29" i="42"/>
  <c r="AB28" i="42"/>
  <c r="AB27" i="42"/>
  <c r="AB26" i="42"/>
  <c r="AB25" i="42"/>
  <c r="AB24" i="42"/>
  <c r="AB23" i="42"/>
  <c r="AB22" i="42"/>
  <c r="AB21" i="42"/>
  <c r="AB20" i="42"/>
  <c r="AB19" i="42"/>
  <c r="AB18" i="42"/>
  <c r="AB17" i="42"/>
  <c r="AB16" i="42"/>
  <c r="AB15" i="42"/>
  <c r="AB14" i="42"/>
  <c r="AB13" i="42"/>
  <c r="AB11" i="42"/>
  <c r="N36" i="42"/>
  <c r="V14" i="42"/>
  <c r="F14" i="42"/>
  <c r="L36" i="42"/>
  <c r="T14" i="42"/>
  <c r="D14" i="42"/>
  <c r="M161" i="41"/>
  <c r="M141" i="41"/>
  <c r="O36" i="41"/>
  <c r="P14" i="41"/>
  <c r="N14" i="41"/>
  <c r="Q161" i="41"/>
  <c r="Q141" i="41"/>
  <c r="T14" i="41"/>
  <c r="S36" i="41"/>
  <c r="D14" i="41"/>
  <c r="C36" i="41"/>
  <c r="AA14" i="41"/>
  <c r="AC14" i="41" s="1"/>
  <c r="AB154" i="41"/>
  <c r="AB152" i="41"/>
  <c r="AB164" i="41"/>
  <c r="AB163" i="41"/>
  <c r="AB162" i="41"/>
  <c r="AB160" i="41"/>
  <c r="AB159" i="41"/>
  <c r="AB158" i="41"/>
  <c r="AB157" i="41"/>
  <c r="AB156" i="41"/>
  <c r="AB151" i="41"/>
  <c r="AB150" i="41"/>
  <c r="AB149" i="41"/>
  <c r="AB148" i="41"/>
  <c r="AB147" i="41"/>
  <c r="AB146" i="41"/>
  <c r="AB144" i="41"/>
  <c r="AB143" i="41"/>
  <c r="AB140" i="41"/>
  <c r="AB139" i="41"/>
  <c r="AB138" i="41"/>
  <c r="AB137" i="41"/>
  <c r="AB136" i="41"/>
  <c r="AB135" i="41"/>
  <c r="AB134" i="41"/>
  <c r="AB133" i="41"/>
  <c r="AB132" i="41"/>
  <c r="AB131" i="41"/>
  <c r="AB130" i="41"/>
  <c r="AB129" i="41"/>
  <c r="AB128" i="41"/>
  <c r="AB127" i="41"/>
  <c r="AB126" i="41"/>
  <c r="AB125" i="41"/>
  <c r="AB120" i="41"/>
  <c r="AB119" i="41"/>
  <c r="AB118" i="41"/>
  <c r="AB117" i="41"/>
  <c r="AB116" i="41"/>
  <c r="AB115" i="41"/>
  <c r="AB114" i="41"/>
  <c r="AB113" i="41"/>
  <c r="AB112" i="41"/>
  <c r="AB111" i="41"/>
  <c r="AB110" i="41"/>
  <c r="AB109" i="41"/>
  <c r="AB108" i="41"/>
  <c r="AB107" i="41"/>
  <c r="AB106" i="41"/>
  <c r="AB155" i="41"/>
  <c r="AB153" i="41"/>
  <c r="AB123" i="41"/>
  <c r="AB105" i="41"/>
  <c r="AB104" i="41"/>
  <c r="AB103" i="41"/>
  <c r="AB102" i="41"/>
  <c r="AB101" i="41"/>
  <c r="AB100" i="41"/>
  <c r="AB99" i="41"/>
  <c r="AB94" i="41"/>
  <c r="AB93" i="41"/>
  <c r="AB92" i="41"/>
  <c r="AB91" i="41"/>
  <c r="AB122" i="41"/>
  <c r="AB98" i="41"/>
  <c r="AB96" i="41"/>
  <c r="AB124" i="41"/>
  <c r="AB121" i="41"/>
  <c r="AB97" i="41"/>
  <c r="AB95" i="41"/>
  <c r="AB76" i="41"/>
  <c r="AB73" i="41"/>
  <c r="AB72" i="41"/>
  <c r="AB71" i="41"/>
  <c r="AB75" i="41"/>
  <c r="AB90" i="41"/>
  <c r="AB89" i="41"/>
  <c r="AB88" i="41"/>
  <c r="AB87" i="41"/>
  <c r="AB86" i="41"/>
  <c r="AB85" i="41"/>
  <c r="AB84" i="41"/>
  <c r="AB83" i="41"/>
  <c r="AB82" i="41"/>
  <c r="AB81" i="41"/>
  <c r="AB80" i="41"/>
  <c r="AB79" i="41"/>
  <c r="AB78" i="41"/>
  <c r="AB77" i="41"/>
  <c r="AB74" i="41"/>
  <c r="AB70" i="41"/>
  <c r="AB69" i="41"/>
  <c r="AB68" i="41"/>
  <c r="AB67" i="41"/>
  <c r="AB66" i="41"/>
  <c r="AB65" i="41"/>
  <c r="AB64" i="41"/>
  <c r="AB63" i="41"/>
  <c r="AB62" i="41"/>
  <c r="AB61" i="41"/>
  <c r="AB60" i="41"/>
  <c r="AB59" i="41"/>
  <c r="AB58" i="41"/>
  <c r="AB57" i="41"/>
  <c r="AB56" i="41"/>
  <c r="AB55" i="41"/>
  <c r="AB54" i="41"/>
  <c r="AB53" i="41"/>
  <c r="AB52" i="41"/>
  <c r="AB51" i="41"/>
  <c r="AB50" i="41"/>
  <c r="AB49" i="41"/>
  <c r="AB48" i="41"/>
  <c r="AB47" i="41"/>
  <c r="AB46" i="41"/>
  <c r="AB45" i="41"/>
  <c r="AB44" i="41"/>
  <c r="AB43" i="41"/>
  <c r="AB42" i="41"/>
  <c r="AB41" i="41"/>
  <c r="AB40" i="41"/>
  <c r="AB39" i="41"/>
  <c r="AB38" i="41"/>
  <c r="AB37" i="41"/>
  <c r="AB35" i="41"/>
  <c r="AB34" i="41"/>
  <c r="AB33" i="41"/>
  <c r="AB32" i="41"/>
  <c r="AB31" i="41"/>
  <c r="AB30" i="41"/>
  <c r="AB29" i="41"/>
  <c r="AB28" i="41"/>
  <c r="AB27" i="41"/>
  <c r="AB26" i="41"/>
  <c r="AB25" i="41"/>
  <c r="AB24" i="41"/>
  <c r="AB23" i="41"/>
  <c r="AB22" i="41"/>
  <c r="AB21" i="41"/>
  <c r="AB20" i="41"/>
  <c r="AB19" i="41"/>
  <c r="AB18" i="41"/>
  <c r="AB17" i="41"/>
  <c r="AB16" i="41"/>
  <c r="AB15" i="41"/>
  <c r="AB14" i="41"/>
  <c r="AB13" i="41"/>
  <c r="AB11" i="41"/>
  <c r="AB10" i="41"/>
  <c r="AC10" i="41"/>
  <c r="R14" i="41"/>
  <c r="N36" i="41"/>
  <c r="U161" i="41"/>
  <c r="U141" i="41"/>
  <c r="E161" i="41"/>
  <c r="E141" i="41"/>
  <c r="X14" i="41"/>
  <c r="W36" i="41"/>
  <c r="H14" i="41"/>
  <c r="G36" i="41"/>
  <c r="V14" i="41"/>
  <c r="F14" i="41"/>
  <c r="R36" i="41"/>
  <c r="Y161" i="41"/>
  <c r="Y141" i="41"/>
  <c r="I161" i="41"/>
  <c r="I141" i="41"/>
  <c r="L14" i="41"/>
  <c r="K36" i="41"/>
  <c r="Z14" i="41"/>
  <c r="J14" i="41"/>
  <c r="S161" i="40"/>
  <c r="S141" i="40"/>
  <c r="C36" i="40"/>
  <c r="AA14" i="40"/>
  <c r="AC14" i="40" s="1"/>
  <c r="AB154" i="40"/>
  <c r="AB152" i="40"/>
  <c r="AB164" i="40"/>
  <c r="AB163" i="40"/>
  <c r="AB162" i="40"/>
  <c r="AB160" i="40"/>
  <c r="AB159" i="40"/>
  <c r="AB158" i="40"/>
  <c r="AB157" i="40"/>
  <c r="AB156" i="40"/>
  <c r="AB151" i="40"/>
  <c r="AB150" i="40"/>
  <c r="AB149" i="40"/>
  <c r="AB148" i="40"/>
  <c r="AB147" i="40"/>
  <c r="AB146" i="40"/>
  <c r="AB144" i="40"/>
  <c r="AB143" i="40"/>
  <c r="AB140" i="40"/>
  <c r="AB139" i="40"/>
  <c r="AB138" i="40"/>
  <c r="AB137" i="40"/>
  <c r="AB136" i="40"/>
  <c r="AB135" i="40"/>
  <c r="AB134" i="40"/>
  <c r="AB133" i="40"/>
  <c r="AB132" i="40"/>
  <c r="AB131" i="40"/>
  <c r="AB130" i="40"/>
  <c r="AB129" i="40"/>
  <c r="AB128" i="40"/>
  <c r="AB127" i="40"/>
  <c r="AB126" i="40"/>
  <c r="AB125" i="40"/>
  <c r="AB120" i="40"/>
  <c r="AB119" i="40"/>
  <c r="AB118" i="40"/>
  <c r="AB117" i="40"/>
  <c r="AB116" i="40"/>
  <c r="AB115" i="40"/>
  <c r="AB114" i="40"/>
  <c r="AB113" i="40"/>
  <c r="AB112" i="40"/>
  <c r="AB111" i="40"/>
  <c r="AB110" i="40"/>
  <c r="AB109" i="40"/>
  <c r="AB108" i="40"/>
  <c r="AB107" i="40"/>
  <c r="AB106" i="40"/>
  <c r="AB155" i="40"/>
  <c r="AB153" i="40"/>
  <c r="AB122" i="40"/>
  <c r="AB121" i="40"/>
  <c r="AB97" i="40"/>
  <c r="AB95" i="40"/>
  <c r="AB76" i="40"/>
  <c r="AB74" i="40"/>
  <c r="AB124" i="40"/>
  <c r="AB105" i="40"/>
  <c r="AB104" i="40"/>
  <c r="AB103" i="40"/>
  <c r="AB102" i="40"/>
  <c r="AB101" i="40"/>
  <c r="AB100" i="40"/>
  <c r="AB99" i="40"/>
  <c r="AB94" i="40"/>
  <c r="AB93" i="40"/>
  <c r="AB92" i="40"/>
  <c r="AB91" i="40"/>
  <c r="AB90" i="40"/>
  <c r="AB89" i="40"/>
  <c r="AB88" i="40"/>
  <c r="AB87" i="40"/>
  <c r="AB86" i="40"/>
  <c r="AB85" i="40"/>
  <c r="AB84" i="40"/>
  <c r="AB83" i="40"/>
  <c r="AB82" i="40"/>
  <c r="AB81" i="40"/>
  <c r="AB80" i="40"/>
  <c r="AB79" i="40"/>
  <c r="AB78" i="40"/>
  <c r="AB73" i="40"/>
  <c r="AB72" i="40"/>
  <c r="AB71" i="40"/>
  <c r="AB70" i="40"/>
  <c r="AB69" i="40"/>
  <c r="AB68" i="40"/>
  <c r="AB67" i="40"/>
  <c r="AB66" i="40"/>
  <c r="AB65" i="40"/>
  <c r="AB64" i="40"/>
  <c r="AB63" i="40"/>
  <c r="AB62" i="40"/>
  <c r="AB61" i="40"/>
  <c r="AB60" i="40"/>
  <c r="AB59" i="40"/>
  <c r="AB58" i="40"/>
  <c r="AB57" i="40"/>
  <c r="AB56" i="40"/>
  <c r="AB55" i="40"/>
  <c r="AB123" i="40"/>
  <c r="AB98" i="40"/>
  <c r="AB96" i="40"/>
  <c r="AB77" i="40"/>
  <c r="AB75" i="40"/>
  <c r="AB54" i="40"/>
  <c r="AB53" i="40"/>
  <c r="AB52" i="40"/>
  <c r="AB51" i="40"/>
  <c r="AB50" i="40"/>
  <c r="AB49" i="40"/>
  <c r="AB48" i="40"/>
  <c r="AB47" i="40"/>
  <c r="AB46" i="40"/>
  <c r="AB45" i="40"/>
  <c r="AB44" i="40"/>
  <c r="AB43" i="40"/>
  <c r="AB42" i="40"/>
  <c r="AB41" i="40"/>
  <c r="AB40" i="40"/>
  <c r="AB39" i="40"/>
  <c r="AB38" i="40"/>
  <c r="AB37" i="40"/>
  <c r="AB35" i="40"/>
  <c r="AB34" i="40"/>
  <c r="AB33" i="40"/>
  <c r="AB32" i="40"/>
  <c r="AB31" i="40"/>
  <c r="AB30" i="40"/>
  <c r="AB29" i="40"/>
  <c r="AB28" i="40"/>
  <c r="AB27" i="40"/>
  <c r="AB26" i="40"/>
  <c r="AB25" i="40"/>
  <c r="AB24" i="40"/>
  <c r="AB23" i="40"/>
  <c r="AB22" i="40"/>
  <c r="AB21" i="40"/>
  <c r="AB20" i="40"/>
  <c r="AB19" i="40"/>
  <c r="AB18" i="40"/>
  <c r="AB17" i="40"/>
  <c r="AB16" i="40"/>
  <c r="AB15" i="40"/>
  <c r="AB14" i="40"/>
  <c r="AB13" i="40"/>
  <c r="AB11" i="40"/>
  <c r="AC10" i="40"/>
  <c r="Y161" i="40"/>
  <c r="Y141" i="40"/>
  <c r="I161" i="40"/>
  <c r="I141" i="40"/>
  <c r="W161" i="40"/>
  <c r="W141" i="40"/>
  <c r="G161" i="40"/>
  <c r="G141" i="40"/>
  <c r="M161" i="40"/>
  <c r="M141" i="40"/>
  <c r="T14" i="40"/>
  <c r="D14" i="40"/>
  <c r="AB10" i="40"/>
  <c r="K161" i="40"/>
  <c r="K141" i="40"/>
  <c r="Q161" i="40"/>
  <c r="Q141" i="40"/>
  <c r="Z36" i="40"/>
  <c r="J36" i="40"/>
  <c r="X14" i="40"/>
  <c r="H14" i="40"/>
  <c r="O161" i="40"/>
  <c r="O141" i="40"/>
  <c r="U161" i="40"/>
  <c r="U141" i="40"/>
  <c r="E161" i="40"/>
  <c r="E141" i="40"/>
  <c r="AD10" i="40"/>
  <c r="AD9" i="40"/>
  <c r="AD8" i="40"/>
  <c r="AD7" i="40"/>
  <c r="AD6" i="40"/>
  <c r="AD5" i="40"/>
  <c r="AD4" i="40"/>
  <c r="AD3" i="40"/>
  <c r="T36" i="40"/>
  <c r="L14" i="40"/>
  <c r="M161" i="39"/>
  <c r="M141" i="39"/>
  <c r="S161" i="39"/>
  <c r="S141" i="39"/>
  <c r="C36" i="39"/>
  <c r="AA14" i="39"/>
  <c r="AC14" i="39" s="1"/>
  <c r="AB154" i="39"/>
  <c r="AB152" i="39"/>
  <c r="AB164" i="39"/>
  <c r="AB163" i="39"/>
  <c r="AB162" i="39"/>
  <c r="AB160" i="39"/>
  <c r="AB159" i="39"/>
  <c r="AB158" i="39"/>
  <c r="AB157" i="39"/>
  <c r="AB156" i="39"/>
  <c r="AB151" i="39"/>
  <c r="AB150" i="39"/>
  <c r="AB149" i="39"/>
  <c r="AB148" i="39"/>
  <c r="AB147" i="39"/>
  <c r="AB146" i="39"/>
  <c r="AB144" i="39"/>
  <c r="AB143" i="39"/>
  <c r="AB140" i="39"/>
  <c r="AB139" i="39"/>
  <c r="AB138" i="39"/>
  <c r="AB137" i="39"/>
  <c r="AB136" i="39"/>
  <c r="AB135" i="39"/>
  <c r="AB134" i="39"/>
  <c r="AB133" i="39"/>
  <c r="AB132" i="39"/>
  <c r="AB131" i="39"/>
  <c r="AB130" i="39"/>
  <c r="AB129" i="39"/>
  <c r="AB128" i="39"/>
  <c r="AB127" i="39"/>
  <c r="AB126" i="39"/>
  <c r="AB125" i="39"/>
  <c r="AB120" i="39"/>
  <c r="AB119" i="39"/>
  <c r="AB118" i="39"/>
  <c r="AB117" i="39"/>
  <c r="AB116" i="39"/>
  <c r="AB115" i="39"/>
  <c r="AB114" i="39"/>
  <c r="AB113" i="39"/>
  <c r="AB112" i="39"/>
  <c r="AB111" i="39"/>
  <c r="AB110" i="39"/>
  <c r="AB109" i="39"/>
  <c r="AB108" i="39"/>
  <c r="AB107" i="39"/>
  <c r="AB106" i="39"/>
  <c r="AB155" i="39"/>
  <c r="AB153" i="39"/>
  <c r="AB122" i="39"/>
  <c r="AB121" i="39"/>
  <c r="AB97" i="39"/>
  <c r="AB95" i="39"/>
  <c r="AB76" i="39"/>
  <c r="AB74" i="39"/>
  <c r="AB124" i="39"/>
  <c r="AB105" i="39"/>
  <c r="AB104" i="39"/>
  <c r="AB103" i="39"/>
  <c r="AB102" i="39"/>
  <c r="AB101" i="39"/>
  <c r="AB100" i="39"/>
  <c r="AB99" i="39"/>
  <c r="AB94" i="39"/>
  <c r="AB93" i="39"/>
  <c r="AB92" i="39"/>
  <c r="AB91" i="39"/>
  <c r="AB90" i="39"/>
  <c r="AB89" i="39"/>
  <c r="AB88" i="39"/>
  <c r="AB87" i="39"/>
  <c r="AB86" i="39"/>
  <c r="AB85" i="39"/>
  <c r="AB84" i="39"/>
  <c r="AB83" i="39"/>
  <c r="AB82" i="39"/>
  <c r="AB81" i="39"/>
  <c r="AB80" i="39"/>
  <c r="AB79" i="39"/>
  <c r="AB78" i="39"/>
  <c r="AB73" i="39"/>
  <c r="AB72" i="39"/>
  <c r="AB71" i="39"/>
  <c r="AB70" i="39"/>
  <c r="AB69" i="39"/>
  <c r="AB68" i="39"/>
  <c r="AB67" i="39"/>
  <c r="AB66" i="39"/>
  <c r="AB65" i="39"/>
  <c r="AB64" i="39"/>
  <c r="AB63" i="39"/>
  <c r="AB62" i="39"/>
  <c r="AB61" i="39"/>
  <c r="AB60" i="39"/>
  <c r="AB59" i="39"/>
  <c r="AB58" i="39"/>
  <c r="AB57" i="39"/>
  <c r="AB56" i="39"/>
  <c r="AB55" i="39"/>
  <c r="AB123" i="39"/>
  <c r="AB98" i="39"/>
  <c r="AB96" i="39"/>
  <c r="AB77" i="39"/>
  <c r="AB75" i="39"/>
  <c r="AC10" i="39"/>
  <c r="AB54" i="39"/>
  <c r="AB53" i="39"/>
  <c r="AB52" i="39"/>
  <c r="AB51" i="39"/>
  <c r="AB50" i="39"/>
  <c r="AB49" i="39"/>
  <c r="AB48" i="39"/>
  <c r="AB47" i="39"/>
  <c r="AB46" i="39"/>
  <c r="AB45" i="39"/>
  <c r="AB44" i="39"/>
  <c r="AB43" i="39"/>
  <c r="AB42" i="39"/>
  <c r="AB41" i="39"/>
  <c r="AB40" i="39"/>
  <c r="AB39" i="39"/>
  <c r="AB38" i="39"/>
  <c r="AB37" i="39"/>
  <c r="AB35" i="39"/>
  <c r="AB34" i="39"/>
  <c r="AB33" i="39"/>
  <c r="AB32" i="39"/>
  <c r="AB31" i="39"/>
  <c r="AB30" i="39"/>
  <c r="AB29" i="39"/>
  <c r="AB28" i="39"/>
  <c r="AB27" i="39"/>
  <c r="AB26" i="39"/>
  <c r="AB25" i="39"/>
  <c r="AB24" i="39"/>
  <c r="AB23" i="39"/>
  <c r="AB22" i="39"/>
  <c r="AB21" i="39"/>
  <c r="AB20" i="39"/>
  <c r="AB19" i="39"/>
  <c r="AB18" i="39"/>
  <c r="AB17" i="39"/>
  <c r="AB16" i="39"/>
  <c r="AB15" i="39"/>
  <c r="AB14" i="39"/>
  <c r="AB13" i="39"/>
  <c r="AB11" i="39"/>
  <c r="N36" i="39"/>
  <c r="V14" i="39"/>
  <c r="F14" i="39"/>
  <c r="X14" i="39"/>
  <c r="H14" i="39"/>
  <c r="Q161" i="39"/>
  <c r="Q141" i="39"/>
  <c r="W161" i="39"/>
  <c r="W141" i="39"/>
  <c r="G161" i="39"/>
  <c r="G141" i="39"/>
  <c r="R36" i="39"/>
  <c r="Z14" i="39"/>
  <c r="J14" i="39"/>
  <c r="T36" i="39"/>
  <c r="L14" i="39"/>
  <c r="AB10" i="39"/>
  <c r="U161" i="39"/>
  <c r="U141" i="39"/>
  <c r="E161" i="39"/>
  <c r="E141" i="39"/>
  <c r="K161" i="39"/>
  <c r="K141" i="39"/>
  <c r="V36" i="39"/>
  <c r="F36" i="39"/>
  <c r="N14" i="39"/>
  <c r="X36" i="39"/>
  <c r="H36" i="39"/>
  <c r="P14" i="39"/>
  <c r="Y161" i="39"/>
  <c r="Y141" i="39"/>
  <c r="I161" i="39"/>
  <c r="I141" i="39"/>
  <c r="O161" i="39"/>
  <c r="O141" i="39"/>
  <c r="Z36" i="39"/>
  <c r="J36" i="39"/>
  <c r="R14" i="39"/>
  <c r="L36" i="39"/>
  <c r="T14" i="39"/>
  <c r="D14" i="39"/>
  <c r="O161" i="38"/>
  <c r="O141" i="38"/>
  <c r="Y161" i="38"/>
  <c r="Y141" i="38"/>
  <c r="I161" i="38"/>
  <c r="I141" i="38"/>
  <c r="L14" i="38"/>
  <c r="V14" i="38"/>
  <c r="F14" i="38"/>
  <c r="S161" i="38"/>
  <c r="S141" i="38"/>
  <c r="C36" i="38"/>
  <c r="AA14" i="38"/>
  <c r="AC14" i="38" s="1"/>
  <c r="AB154" i="38"/>
  <c r="AB152" i="38"/>
  <c r="AB164" i="38"/>
  <c r="AB163" i="38"/>
  <c r="AB162" i="38"/>
  <c r="AB160" i="38"/>
  <c r="AB159" i="38"/>
  <c r="AB158" i="38"/>
  <c r="AB157" i="38"/>
  <c r="AB156" i="38"/>
  <c r="AB151" i="38"/>
  <c r="AB150" i="38"/>
  <c r="AB149" i="38"/>
  <c r="AB148" i="38"/>
  <c r="AB147" i="38"/>
  <c r="AB146" i="38"/>
  <c r="AB144" i="38"/>
  <c r="AB143" i="38"/>
  <c r="AB140" i="38"/>
  <c r="AB139" i="38"/>
  <c r="AB138" i="38"/>
  <c r="AB137" i="38"/>
  <c r="AB136" i="38"/>
  <c r="AB135" i="38"/>
  <c r="AB134" i="38"/>
  <c r="AB133" i="38"/>
  <c r="AB132" i="38"/>
  <c r="AB131" i="38"/>
  <c r="AB130" i="38"/>
  <c r="AB129" i="38"/>
  <c r="AB128" i="38"/>
  <c r="AB127" i="38"/>
  <c r="AB126" i="38"/>
  <c r="AB125" i="38"/>
  <c r="AB120" i="38"/>
  <c r="AB119" i="38"/>
  <c r="AB118" i="38"/>
  <c r="AB117" i="38"/>
  <c r="AB116" i="38"/>
  <c r="AB115" i="38"/>
  <c r="AB114" i="38"/>
  <c r="AB113" i="38"/>
  <c r="AB112" i="38"/>
  <c r="AB111" i="38"/>
  <c r="AB110" i="38"/>
  <c r="AB109" i="38"/>
  <c r="AB108" i="38"/>
  <c r="AB107" i="38"/>
  <c r="AB106" i="38"/>
  <c r="AB155" i="38"/>
  <c r="AB153" i="38"/>
  <c r="AB122" i="38"/>
  <c r="AB121" i="38"/>
  <c r="AB97" i="38"/>
  <c r="AB95" i="38"/>
  <c r="AB76" i="38"/>
  <c r="AB74" i="38"/>
  <c r="AB124" i="38"/>
  <c r="AB105" i="38"/>
  <c r="AB104" i="38"/>
  <c r="AB103" i="38"/>
  <c r="AB102" i="38"/>
  <c r="AB101" i="38"/>
  <c r="AB100" i="38"/>
  <c r="AB99" i="38"/>
  <c r="AB94" i="38"/>
  <c r="AB93" i="38"/>
  <c r="AB92" i="38"/>
  <c r="AB91" i="38"/>
  <c r="AB90" i="38"/>
  <c r="AB89" i="38"/>
  <c r="AB88" i="38"/>
  <c r="AB87" i="38"/>
  <c r="AB86" i="38"/>
  <c r="AB85" i="38"/>
  <c r="AB84" i="38"/>
  <c r="AB83" i="38"/>
  <c r="AB82" i="38"/>
  <c r="AB81" i="38"/>
  <c r="AB80" i="38"/>
  <c r="AB79" i="38"/>
  <c r="AB78" i="38"/>
  <c r="AB73" i="38"/>
  <c r="AB72" i="38"/>
  <c r="AB71" i="38"/>
  <c r="AB70" i="38"/>
  <c r="AB69" i="38"/>
  <c r="AB68" i="38"/>
  <c r="AB67" i="38"/>
  <c r="AB66" i="38"/>
  <c r="AB65" i="38"/>
  <c r="AB64" i="38"/>
  <c r="AB63" i="38"/>
  <c r="AB62" i="38"/>
  <c r="AB61" i="38"/>
  <c r="AB60" i="38"/>
  <c r="AB59" i="38"/>
  <c r="AB58" i="38"/>
  <c r="AB57" i="38"/>
  <c r="AB56" i="38"/>
  <c r="AB55" i="38"/>
  <c r="AB123" i="38"/>
  <c r="AB98" i="38"/>
  <c r="AB96" i="38"/>
  <c r="AB77" i="38"/>
  <c r="AB75" i="38"/>
  <c r="AB54" i="38"/>
  <c r="AB53" i="38"/>
  <c r="AB52" i="38"/>
  <c r="AB51" i="38"/>
  <c r="AB50" i="38"/>
  <c r="AB49" i="38"/>
  <c r="AB48" i="38"/>
  <c r="AB47" i="38"/>
  <c r="AB46" i="38"/>
  <c r="AB45" i="38"/>
  <c r="AB44" i="38"/>
  <c r="AB43" i="38"/>
  <c r="AB42" i="38"/>
  <c r="AB41" i="38"/>
  <c r="AB40" i="38"/>
  <c r="AB39" i="38"/>
  <c r="AB38" i="38"/>
  <c r="AB37" i="38"/>
  <c r="AB35" i="38"/>
  <c r="AB34" i="38"/>
  <c r="AB33" i="38"/>
  <c r="AB32" i="38"/>
  <c r="AB31" i="38"/>
  <c r="AB30" i="38"/>
  <c r="AB29" i="38"/>
  <c r="AB28" i="38"/>
  <c r="AB27" i="38"/>
  <c r="AB26" i="38"/>
  <c r="AB25" i="38"/>
  <c r="AB24" i="38"/>
  <c r="AB23" i="38"/>
  <c r="AB22" i="38"/>
  <c r="AB21" i="38"/>
  <c r="AB20" i="38"/>
  <c r="AB19" i="38"/>
  <c r="AB18" i="38"/>
  <c r="AB17" i="38"/>
  <c r="AB16" i="38"/>
  <c r="AB15" i="38"/>
  <c r="AB14" i="38"/>
  <c r="AB13" i="38"/>
  <c r="AB11" i="38"/>
  <c r="AC10" i="38"/>
  <c r="M161" i="38"/>
  <c r="M141" i="38"/>
  <c r="P14" i="38"/>
  <c r="Z14" i="38"/>
  <c r="J14" i="38"/>
  <c r="W161" i="38"/>
  <c r="W141" i="38"/>
  <c r="G161" i="38"/>
  <c r="G141" i="38"/>
  <c r="Q161" i="38"/>
  <c r="Q141" i="38"/>
  <c r="T14" i="38"/>
  <c r="D14" i="38"/>
  <c r="N14" i="38"/>
  <c r="K161" i="38"/>
  <c r="K141" i="38"/>
  <c r="U161" i="38"/>
  <c r="U141" i="38"/>
  <c r="E161" i="38"/>
  <c r="E141" i="38"/>
  <c r="AD10" i="38"/>
  <c r="AD9" i="38"/>
  <c r="AD8" i="38"/>
  <c r="AD7" i="38"/>
  <c r="AD6" i="38"/>
  <c r="AD5" i="38"/>
  <c r="AD4" i="38"/>
  <c r="AD3" i="38"/>
  <c r="P36" i="38"/>
  <c r="X14" i="38"/>
  <c r="H14" i="38"/>
  <c r="Z36" i="38"/>
  <c r="J36" i="38"/>
  <c r="R14" i="38"/>
  <c r="Q36" i="37"/>
  <c r="R14" i="37"/>
  <c r="P14" i="37"/>
  <c r="O36" i="37"/>
  <c r="U36" i="37"/>
  <c r="V14" i="37"/>
  <c r="E36" i="37"/>
  <c r="F14" i="37"/>
  <c r="AD9" i="37"/>
  <c r="AD8" i="37"/>
  <c r="AD7" i="37"/>
  <c r="AD6" i="37"/>
  <c r="AD5" i="37"/>
  <c r="AD4" i="37"/>
  <c r="AD3" i="37"/>
  <c r="T14" i="37"/>
  <c r="S36" i="37"/>
  <c r="D14" i="37"/>
  <c r="C36" i="37"/>
  <c r="AA14" i="37"/>
  <c r="AC14" i="37" s="1"/>
  <c r="AB154" i="37"/>
  <c r="AB152" i="37"/>
  <c r="AB164" i="37"/>
  <c r="AB163" i="37"/>
  <c r="AB162" i="37"/>
  <c r="AB160" i="37"/>
  <c r="AB159" i="37"/>
  <c r="AB158" i="37"/>
  <c r="AB157" i="37"/>
  <c r="AB156" i="37"/>
  <c r="AB151" i="37"/>
  <c r="AB150" i="37"/>
  <c r="AB149" i="37"/>
  <c r="AB148" i="37"/>
  <c r="AB147" i="37"/>
  <c r="AB146" i="37"/>
  <c r="AB144" i="37"/>
  <c r="AB143" i="37"/>
  <c r="AB140" i="37"/>
  <c r="AB139" i="37"/>
  <c r="AB138" i="37"/>
  <c r="AB137" i="37"/>
  <c r="AB136" i="37"/>
  <c r="AB135" i="37"/>
  <c r="AB134" i="37"/>
  <c r="AB133" i="37"/>
  <c r="AB132" i="37"/>
  <c r="AB131" i="37"/>
  <c r="AB130" i="37"/>
  <c r="AB129" i="37"/>
  <c r="AB128" i="37"/>
  <c r="AB127" i="37"/>
  <c r="AB126" i="37"/>
  <c r="AB125" i="37"/>
  <c r="AB120" i="37"/>
  <c r="AB119" i="37"/>
  <c r="AB118" i="37"/>
  <c r="AB117" i="37"/>
  <c r="AB116" i="37"/>
  <c r="AB115" i="37"/>
  <c r="AB114" i="37"/>
  <c r="AB113" i="37"/>
  <c r="AB112" i="37"/>
  <c r="AB111" i="37"/>
  <c r="AB110" i="37"/>
  <c r="AB109" i="37"/>
  <c r="AB108" i="37"/>
  <c r="AB107" i="37"/>
  <c r="AB106" i="37"/>
  <c r="AB155" i="37"/>
  <c r="AB153" i="37"/>
  <c r="AB122" i="37"/>
  <c r="AB121" i="37"/>
  <c r="AB97" i="37"/>
  <c r="AB95" i="37"/>
  <c r="AB76" i="37"/>
  <c r="AB74" i="37"/>
  <c r="AB124" i="37"/>
  <c r="AB105" i="37"/>
  <c r="AB104" i="37"/>
  <c r="AB103" i="37"/>
  <c r="AB102" i="37"/>
  <c r="AB101" i="37"/>
  <c r="AB100" i="37"/>
  <c r="AB99" i="37"/>
  <c r="AB94" i="37"/>
  <c r="AB93" i="37"/>
  <c r="AB92" i="37"/>
  <c r="AB91" i="37"/>
  <c r="AB90" i="37"/>
  <c r="AB89" i="37"/>
  <c r="AB88" i="37"/>
  <c r="AB87" i="37"/>
  <c r="AB86" i="37"/>
  <c r="AB85" i="37"/>
  <c r="AB84" i="37"/>
  <c r="AB83" i="37"/>
  <c r="AB82" i="37"/>
  <c r="AB81" i="37"/>
  <c r="AB80" i="37"/>
  <c r="AB79" i="37"/>
  <c r="AB78" i="37"/>
  <c r="AB73" i="37"/>
  <c r="AB72" i="37"/>
  <c r="AB71" i="37"/>
  <c r="AB70" i="37"/>
  <c r="AB69" i="37"/>
  <c r="AB68" i="37"/>
  <c r="AB67" i="37"/>
  <c r="AB66" i="37"/>
  <c r="AB65" i="37"/>
  <c r="AB64" i="37"/>
  <c r="AB63" i="37"/>
  <c r="AB62" i="37"/>
  <c r="AB61" i="37"/>
  <c r="AB60" i="37"/>
  <c r="AB59" i="37"/>
  <c r="AB58" i="37"/>
  <c r="AB57" i="37"/>
  <c r="AB56" i="37"/>
  <c r="AB55" i="37"/>
  <c r="AB123" i="37"/>
  <c r="AB98" i="37"/>
  <c r="AB96" i="37"/>
  <c r="AB77" i="37"/>
  <c r="AB75" i="37"/>
  <c r="AB54" i="37"/>
  <c r="AB53" i="37"/>
  <c r="AB52" i="37"/>
  <c r="AB51" i="37"/>
  <c r="AB50" i="37"/>
  <c r="AB49" i="37"/>
  <c r="AB48" i="37"/>
  <c r="AB47" i="37"/>
  <c r="AB46" i="37"/>
  <c r="AB45" i="37"/>
  <c r="AB44" i="37"/>
  <c r="AB43" i="37"/>
  <c r="AB42" i="37"/>
  <c r="AB41" i="37"/>
  <c r="AB40" i="37"/>
  <c r="AB39" i="37"/>
  <c r="AB38" i="37"/>
  <c r="AB37" i="37"/>
  <c r="AB35" i="37"/>
  <c r="AB34" i="37"/>
  <c r="AB33" i="37"/>
  <c r="AB32" i="37"/>
  <c r="AB31" i="37"/>
  <c r="AB30" i="37"/>
  <c r="AB29" i="37"/>
  <c r="AB28" i="37"/>
  <c r="AB27" i="37"/>
  <c r="AB26" i="37"/>
  <c r="AB25" i="37"/>
  <c r="AB24" i="37"/>
  <c r="AB23" i="37"/>
  <c r="AB22" i="37"/>
  <c r="AB21" i="37"/>
  <c r="AB20" i="37"/>
  <c r="AB19" i="37"/>
  <c r="AB18" i="37"/>
  <c r="AB17" i="37"/>
  <c r="AB16" i="37"/>
  <c r="AB15" i="37"/>
  <c r="AB14" i="37"/>
  <c r="AB13" i="37"/>
  <c r="AB11" i="37"/>
  <c r="AC10" i="37"/>
  <c r="AD10" i="37" s="1"/>
  <c r="Y36" i="37"/>
  <c r="Z14" i="37"/>
  <c r="I36" i="37"/>
  <c r="J14" i="37"/>
  <c r="X14" i="37"/>
  <c r="W36" i="37"/>
  <c r="H14" i="37"/>
  <c r="G36" i="37"/>
  <c r="M36" i="37"/>
  <c r="N14" i="37"/>
  <c r="L14" i="37"/>
  <c r="K36" i="37"/>
  <c r="O161" i="36"/>
  <c r="O141" i="36"/>
  <c r="M161" i="36"/>
  <c r="M141" i="36"/>
  <c r="T14" i="36"/>
  <c r="S161" i="36"/>
  <c r="S141" i="36"/>
  <c r="C36" i="36"/>
  <c r="AA14" i="36"/>
  <c r="AC14" i="36" s="1"/>
  <c r="AB154" i="36"/>
  <c r="AB152" i="36"/>
  <c r="AB164" i="36"/>
  <c r="AB163" i="36"/>
  <c r="AB162" i="36"/>
  <c r="AB160" i="36"/>
  <c r="AB159" i="36"/>
  <c r="AB158" i="36"/>
  <c r="AB157" i="36"/>
  <c r="AB156" i="36"/>
  <c r="AB151" i="36"/>
  <c r="AB150" i="36"/>
  <c r="AB149" i="36"/>
  <c r="AB148" i="36"/>
  <c r="AB147" i="36"/>
  <c r="AB146" i="36"/>
  <c r="AB144" i="36"/>
  <c r="AB143" i="36"/>
  <c r="AB140" i="36"/>
  <c r="AB139" i="36"/>
  <c r="AB138" i="36"/>
  <c r="AB137" i="36"/>
  <c r="AB136" i="36"/>
  <c r="AB135" i="36"/>
  <c r="AB134" i="36"/>
  <c r="AB133" i="36"/>
  <c r="AB132" i="36"/>
  <c r="AB131" i="36"/>
  <c r="AB130" i="36"/>
  <c r="AB129" i="36"/>
  <c r="AB128" i="36"/>
  <c r="AB127" i="36"/>
  <c r="AB126" i="36"/>
  <c r="AB125" i="36"/>
  <c r="AB120" i="36"/>
  <c r="AB119" i="36"/>
  <c r="AB118" i="36"/>
  <c r="AB117" i="36"/>
  <c r="AB116" i="36"/>
  <c r="AB115" i="36"/>
  <c r="AB114" i="36"/>
  <c r="AB113" i="36"/>
  <c r="AB112" i="36"/>
  <c r="AB111" i="36"/>
  <c r="AB110" i="36"/>
  <c r="AB109" i="36"/>
  <c r="AB108" i="36"/>
  <c r="AB107" i="36"/>
  <c r="AB106" i="36"/>
  <c r="AB155" i="36"/>
  <c r="AB153" i="36"/>
  <c r="AB122" i="36"/>
  <c r="AB121" i="36"/>
  <c r="AB97" i="36"/>
  <c r="AB95" i="36"/>
  <c r="AB76" i="36"/>
  <c r="AB74" i="36"/>
  <c r="AB124" i="36"/>
  <c r="AB105" i="36"/>
  <c r="AB104" i="36"/>
  <c r="AB103" i="36"/>
  <c r="AB102" i="36"/>
  <c r="AB101" i="36"/>
  <c r="AB100" i="36"/>
  <c r="AB99" i="36"/>
  <c r="AB94" i="36"/>
  <c r="AB93" i="36"/>
  <c r="AB92" i="36"/>
  <c r="AB91" i="36"/>
  <c r="AB90" i="36"/>
  <c r="AB89" i="36"/>
  <c r="AB88" i="36"/>
  <c r="AB87" i="36"/>
  <c r="AB86" i="36"/>
  <c r="AB85" i="36"/>
  <c r="AB84" i="36"/>
  <c r="AB83" i="36"/>
  <c r="AB82" i="36"/>
  <c r="AB81" i="36"/>
  <c r="AB80" i="36"/>
  <c r="AB79" i="36"/>
  <c r="AB78" i="36"/>
  <c r="AB73" i="36"/>
  <c r="AB72" i="36"/>
  <c r="AB71" i="36"/>
  <c r="AB70" i="36"/>
  <c r="AB69" i="36"/>
  <c r="AB68" i="36"/>
  <c r="AB67" i="36"/>
  <c r="AB66" i="36"/>
  <c r="AB65" i="36"/>
  <c r="AB64" i="36"/>
  <c r="AB63" i="36"/>
  <c r="AB62" i="36"/>
  <c r="AB61" i="36"/>
  <c r="AB60" i="36"/>
  <c r="AB59" i="36"/>
  <c r="AB58" i="36"/>
  <c r="AB57" i="36"/>
  <c r="AB56" i="36"/>
  <c r="AB55" i="36"/>
  <c r="AB123" i="36"/>
  <c r="AB98" i="36"/>
  <c r="AB96" i="36"/>
  <c r="AB77" i="36"/>
  <c r="AB75" i="36"/>
  <c r="AB54" i="36"/>
  <c r="AB53" i="36"/>
  <c r="AB52" i="36"/>
  <c r="AB51" i="36"/>
  <c r="AB50" i="36"/>
  <c r="AB49" i="36"/>
  <c r="AB48" i="36"/>
  <c r="AB47" i="36"/>
  <c r="AB46" i="36"/>
  <c r="AB45" i="36"/>
  <c r="AB44" i="36"/>
  <c r="AB43" i="36"/>
  <c r="AB42" i="36"/>
  <c r="AB41" i="36"/>
  <c r="AB40" i="36"/>
  <c r="AB39" i="36"/>
  <c r="AB38" i="36"/>
  <c r="AB37" i="36"/>
  <c r="AB35" i="36"/>
  <c r="AB34" i="36"/>
  <c r="AB33" i="36"/>
  <c r="AB32" i="36"/>
  <c r="AB31" i="36"/>
  <c r="AB30" i="36"/>
  <c r="AB29" i="36"/>
  <c r="AB28" i="36"/>
  <c r="AB27" i="36"/>
  <c r="AB26" i="36"/>
  <c r="AB25" i="36"/>
  <c r="AB24" i="36"/>
  <c r="AB23" i="36"/>
  <c r="AB22" i="36"/>
  <c r="AB21" i="36"/>
  <c r="AB20" i="36"/>
  <c r="AB19" i="36"/>
  <c r="AB18" i="36"/>
  <c r="AB17" i="36"/>
  <c r="AB16" i="36"/>
  <c r="AB15" i="36"/>
  <c r="AB14" i="36"/>
  <c r="AB13" i="36"/>
  <c r="AB11" i="36"/>
  <c r="AC10" i="36"/>
  <c r="Q161" i="36"/>
  <c r="Q141" i="36"/>
  <c r="P36" i="36"/>
  <c r="X14" i="36"/>
  <c r="H14" i="36"/>
  <c r="W161" i="36"/>
  <c r="W141" i="36"/>
  <c r="G161" i="36"/>
  <c r="G141" i="36"/>
  <c r="U161" i="36"/>
  <c r="U141" i="36"/>
  <c r="E161" i="36"/>
  <c r="E141" i="36"/>
  <c r="AD10" i="36"/>
  <c r="AD9" i="36"/>
  <c r="AD8" i="36"/>
  <c r="AD7" i="36"/>
  <c r="AD6" i="36"/>
  <c r="AD5" i="36"/>
  <c r="AD4" i="36"/>
  <c r="AD3" i="36"/>
  <c r="T36" i="36"/>
  <c r="L14" i="36"/>
  <c r="K161" i="36"/>
  <c r="K141" i="36"/>
  <c r="Y161" i="36"/>
  <c r="Y141" i="36"/>
  <c r="I161" i="36"/>
  <c r="I141" i="36"/>
  <c r="X36" i="36"/>
  <c r="H36" i="36"/>
  <c r="P14" i="36"/>
  <c r="O161" i="35"/>
  <c r="O141" i="35"/>
  <c r="Z14" i="35"/>
  <c r="Y36" i="35"/>
  <c r="J14" i="35"/>
  <c r="I36" i="35"/>
  <c r="T14" i="35"/>
  <c r="S161" i="35"/>
  <c r="S141" i="35"/>
  <c r="AA14" i="35"/>
  <c r="AC14" i="35" s="1"/>
  <c r="C36" i="35"/>
  <c r="AB154" i="35"/>
  <c r="AB152" i="35"/>
  <c r="AB164" i="35"/>
  <c r="AB163" i="35"/>
  <c r="AB162" i="35"/>
  <c r="AB160" i="35"/>
  <c r="AB159" i="35"/>
  <c r="AB158" i="35"/>
  <c r="AB157" i="35"/>
  <c r="AB156" i="35"/>
  <c r="AB151" i="35"/>
  <c r="AB150" i="35"/>
  <c r="AB149" i="35"/>
  <c r="AB148" i="35"/>
  <c r="AB147" i="35"/>
  <c r="AB146" i="35"/>
  <c r="AB144" i="35"/>
  <c r="AB143" i="35"/>
  <c r="AB140" i="35"/>
  <c r="AB139" i="35"/>
  <c r="AB138" i="35"/>
  <c r="AB137" i="35"/>
  <c r="AB136" i="35"/>
  <c r="AB135" i="35"/>
  <c r="AB134" i="35"/>
  <c r="AB133" i="35"/>
  <c r="AB132" i="35"/>
  <c r="AB131" i="35"/>
  <c r="AB130" i="35"/>
  <c r="AB129" i="35"/>
  <c r="AB128" i="35"/>
  <c r="AB127" i="35"/>
  <c r="AB126" i="35"/>
  <c r="AB125" i="35"/>
  <c r="AB120" i="35"/>
  <c r="AB119" i="35"/>
  <c r="AB118" i="35"/>
  <c r="AB117" i="35"/>
  <c r="AB116" i="35"/>
  <c r="AB115" i="35"/>
  <c r="AB114" i="35"/>
  <c r="AB113" i="35"/>
  <c r="AB112" i="35"/>
  <c r="AB111" i="35"/>
  <c r="AB110" i="35"/>
  <c r="AB109" i="35"/>
  <c r="AB108" i="35"/>
  <c r="AB107" i="35"/>
  <c r="AB106" i="35"/>
  <c r="AB155" i="35"/>
  <c r="AB153" i="35"/>
  <c r="AB121" i="35"/>
  <c r="AB97" i="35"/>
  <c r="AB95" i="35"/>
  <c r="AB124" i="35"/>
  <c r="AB105" i="35"/>
  <c r="AB104" i="35"/>
  <c r="AB103" i="35"/>
  <c r="AB102" i="35"/>
  <c r="AB101" i="35"/>
  <c r="AB100" i="35"/>
  <c r="AB99" i="35"/>
  <c r="AB94" i="35"/>
  <c r="AB93" i="35"/>
  <c r="AB92" i="35"/>
  <c r="AB91" i="35"/>
  <c r="AB90" i="35"/>
  <c r="AB89" i="35"/>
  <c r="AB88" i="35"/>
  <c r="AB87" i="35"/>
  <c r="AB86" i="35"/>
  <c r="AB85" i="35"/>
  <c r="AB84" i="35"/>
  <c r="AB83" i="35"/>
  <c r="AB82" i="35"/>
  <c r="AB81" i="35"/>
  <c r="AB80" i="35"/>
  <c r="AB79" i="35"/>
  <c r="AB78" i="35"/>
  <c r="AB73" i="35"/>
  <c r="AB72" i="35"/>
  <c r="AB71" i="35"/>
  <c r="AB70" i="35"/>
  <c r="AB69" i="35"/>
  <c r="AB68" i="35"/>
  <c r="AB67" i="35"/>
  <c r="AB66" i="35"/>
  <c r="AB65" i="35"/>
  <c r="AB64" i="35"/>
  <c r="AB63" i="35"/>
  <c r="AB62" i="35"/>
  <c r="AB61" i="35"/>
  <c r="AB60" i="35"/>
  <c r="AB59" i="35"/>
  <c r="AB58" i="35"/>
  <c r="AB57" i="35"/>
  <c r="AB56" i="35"/>
  <c r="AB55" i="35"/>
  <c r="AB54" i="35"/>
  <c r="AB53" i="35"/>
  <c r="AB52" i="35"/>
  <c r="AB51" i="35"/>
  <c r="AB50" i="35"/>
  <c r="AB49" i="35"/>
  <c r="AB123" i="35"/>
  <c r="AB98" i="35"/>
  <c r="AB96" i="35"/>
  <c r="AB77" i="35"/>
  <c r="AB75" i="35"/>
  <c r="AB122" i="35"/>
  <c r="AB35" i="35"/>
  <c r="AB39" i="35"/>
  <c r="AB38" i="35"/>
  <c r="AB37" i="35"/>
  <c r="AB76" i="35"/>
  <c r="AB48" i="35"/>
  <c r="AB47" i="35"/>
  <c r="AB46" i="35"/>
  <c r="AB45" i="35"/>
  <c r="AB44" i="35"/>
  <c r="AB43" i="35"/>
  <c r="AB42" i="35"/>
  <c r="AB41" i="35"/>
  <c r="AB40" i="35"/>
  <c r="AB33" i="35"/>
  <c r="AB32" i="35"/>
  <c r="AB31" i="35"/>
  <c r="AB30" i="35"/>
  <c r="AB29" i="35"/>
  <c r="AB28" i="35"/>
  <c r="AB27" i="35"/>
  <c r="AB26" i="35"/>
  <c r="AB25" i="35"/>
  <c r="AB24" i="35"/>
  <c r="AB23" i="35"/>
  <c r="AB22" i="35"/>
  <c r="AB21" i="35"/>
  <c r="AB20" i="35"/>
  <c r="AB19" i="35"/>
  <c r="AB18" i="35"/>
  <c r="AB17" i="35"/>
  <c r="AB16" i="35"/>
  <c r="AB15" i="35"/>
  <c r="AB14" i="35"/>
  <c r="AB13" i="35"/>
  <c r="AB11" i="35"/>
  <c r="AB74" i="35"/>
  <c r="AB34" i="35"/>
  <c r="AC10" i="35"/>
  <c r="N14" i="35"/>
  <c r="M36" i="35"/>
  <c r="X14" i="35"/>
  <c r="H14" i="35"/>
  <c r="AB10" i="35"/>
  <c r="W161" i="35"/>
  <c r="W141" i="35"/>
  <c r="G161" i="35"/>
  <c r="G141" i="35"/>
  <c r="R14" i="35"/>
  <c r="Q36" i="35"/>
  <c r="H36" i="35"/>
  <c r="L14" i="35"/>
  <c r="K161" i="35"/>
  <c r="K141" i="35"/>
  <c r="U36" i="35"/>
  <c r="V14" i="35"/>
  <c r="E36" i="35"/>
  <c r="F14" i="35"/>
  <c r="AD10" i="35"/>
  <c r="AD9" i="35"/>
  <c r="AD8" i="35"/>
  <c r="AD7" i="35"/>
  <c r="AD6" i="35"/>
  <c r="AD5" i="35"/>
  <c r="AD4" i="35"/>
  <c r="AD3" i="35"/>
  <c r="X36" i="35"/>
  <c r="P14" i="35"/>
  <c r="S161" i="34"/>
  <c r="S141" i="34"/>
  <c r="AB154" i="34"/>
  <c r="AB152" i="34"/>
  <c r="AB164" i="34"/>
  <c r="AB163" i="34"/>
  <c r="AB162" i="34"/>
  <c r="AB160" i="34"/>
  <c r="AB159" i="34"/>
  <c r="AB158" i="34"/>
  <c r="AB157" i="34"/>
  <c r="AB156" i="34"/>
  <c r="AB151" i="34"/>
  <c r="AB150" i="34"/>
  <c r="AB149" i="34"/>
  <c r="AB148" i="34"/>
  <c r="AB147" i="34"/>
  <c r="AB146" i="34"/>
  <c r="AB144" i="34"/>
  <c r="AB143" i="34"/>
  <c r="AB140" i="34"/>
  <c r="AB139" i="34"/>
  <c r="AB138" i="34"/>
  <c r="AB137" i="34"/>
  <c r="AB136" i="34"/>
  <c r="AB135" i="34"/>
  <c r="AB134" i="34"/>
  <c r="AB133" i="34"/>
  <c r="AB132" i="34"/>
  <c r="AB131" i="34"/>
  <c r="AB130" i="34"/>
  <c r="AB129" i="34"/>
  <c r="AB128" i="34"/>
  <c r="AB127" i="34"/>
  <c r="AB126" i="34"/>
  <c r="AB125" i="34"/>
  <c r="AB120" i="34"/>
  <c r="AB119" i="34"/>
  <c r="AB118" i="34"/>
  <c r="AB117" i="34"/>
  <c r="AB116" i="34"/>
  <c r="AB115" i="34"/>
  <c r="AB114" i="34"/>
  <c r="AB113" i="34"/>
  <c r="AB112" i="34"/>
  <c r="AB111" i="34"/>
  <c r="AB110" i="34"/>
  <c r="AB109" i="34"/>
  <c r="AB108" i="34"/>
  <c r="AB107" i="34"/>
  <c r="AB106" i="34"/>
  <c r="AB155" i="34"/>
  <c r="AB153" i="34"/>
  <c r="AB121" i="34"/>
  <c r="AB97" i="34"/>
  <c r="AB95" i="34"/>
  <c r="AB76" i="34"/>
  <c r="AB74" i="34"/>
  <c r="AB124" i="34"/>
  <c r="AB105" i="34"/>
  <c r="AB104" i="34"/>
  <c r="AB103" i="34"/>
  <c r="AB102" i="34"/>
  <c r="AB101" i="34"/>
  <c r="AB100" i="34"/>
  <c r="AB99" i="34"/>
  <c r="AB94" i="34"/>
  <c r="AB93" i="34"/>
  <c r="AB92" i="34"/>
  <c r="AB91" i="34"/>
  <c r="AB90" i="34"/>
  <c r="AB89" i="34"/>
  <c r="AB88" i="34"/>
  <c r="AB87" i="34"/>
  <c r="AB86" i="34"/>
  <c r="AB85" i="34"/>
  <c r="AB84" i="34"/>
  <c r="AB83" i="34"/>
  <c r="AB82" i="34"/>
  <c r="AB81" i="34"/>
  <c r="AB80" i="34"/>
  <c r="AB79" i="34"/>
  <c r="AB78" i="34"/>
  <c r="AB73" i="34"/>
  <c r="AB72" i="34"/>
  <c r="AB71" i="34"/>
  <c r="AB70" i="34"/>
  <c r="AB69" i="34"/>
  <c r="AB68" i="34"/>
  <c r="AB67" i="34"/>
  <c r="AB66" i="34"/>
  <c r="AB65" i="34"/>
  <c r="AB64" i="34"/>
  <c r="AB63" i="34"/>
  <c r="AB62" i="34"/>
  <c r="AB61" i="34"/>
  <c r="AB60" i="34"/>
  <c r="AB59" i="34"/>
  <c r="AB58" i="34"/>
  <c r="AB57" i="34"/>
  <c r="AB56" i="34"/>
  <c r="AB55" i="34"/>
  <c r="AB54" i="34"/>
  <c r="AB53" i="34"/>
  <c r="AB52" i="34"/>
  <c r="AB51" i="34"/>
  <c r="AB50" i="34"/>
  <c r="AB49" i="34"/>
  <c r="AB48" i="34"/>
  <c r="AB47" i="34"/>
  <c r="AB46" i="34"/>
  <c r="AB45" i="34"/>
  <c r="AB44" i="34"/>
  <c r="AB43" i="34"/>
  <c r="AB42" i="34"/>
  <c r="AB41" i="34"/>
  <c r="AB40" i="34"/>
  <c r="AB39" i="34"/>
  <c r="AB38" i="34"/>
  <c r="AB37" i="34"/>
  <c r="AB35" i="34"/>
  <c r="AB34" i="34"/>
  <c r="AB33" i="34"/>
  <c r="AB32" i="34"/>
  <c r="AB31" i="34"/>
  <c r="AB30" i="34"/>
  <c r="AB29" i="34"/>
  <c r="AB28" i="34"/>
  <c r="AB27" i="34"/>
  <c r="AB26" i="34"/>
  <c r="AB25" i="34"/>
  <c r="AB24" i="34"/>
  <c r="AB23" i="34"/>
  <c r="AB22" i="34"/>
  <c r="AB21" i="34"/>
  <c r="AB20" i="34"/>
  <c r="AB19" i="34"/>
  <c r="AB18" i="34"/>
  <c r="AB17" i="34"/>
  <c r="AB16" i="34"/>
  <c r="AB15" i="34"/>
  <c r="AB13" i="34"/>
  <c r="AB11" i="34"/>
  <c r="AB123" i="34"/>
  <c r="AB98" i="34"/>
  <c r="AB96" i="34"/>
  <c r="AB77" i="34"/>
  <c r="AB75" i="34"/>
  <c r="AB122" i="34"/>
  <c r="AC10" i="34"/>
  <c r="AD10" i="34" s="1"/>
  <c r="P14" i="34"/>
  <c r="I161" i="34"/>
  <c r="I141" i="34"/>
  <c r="G161" i="34"/>
  <c r="G141" i="34"/>
  <c r="J14" i="34"/>
  <c r="Q161" i="34"/>
  <c r="Q141" i="34"/>
  <c r="C36" i="34"/>
  <c r="AA14" i="34"/>
  <c r="AC14" i="34" s="1"/>
  <c r="O161" i="34"/>
  <c r="O141" i="34"/>
  <c r="AB10" i="34"/>
  <c r="X14" i="34"/>
  <c r="H14" i="34"/>
  <c r="H36" i="34"/>
  <c r="Y161" i="34"/>
  <c r="Y141" i="34"/>
  <c r="K161" i="34"/>
  <c r="K141" i="34"/>
  <c r="AD9" i="34"/>
  <c r="AD8" i="34"/>
  <c r="AD7" i="34"/>
  <c r="AD6" i="34"/>
  <c r="AD5" i="34"/>
  <c r="AD4" i="34"/>
  <c r="AD3" i="34"/>
  <c r="W161" i="34"/>
  <c r="W141" i="34"/>
  <c r="Z14" i="34"/>
  <c r="R14" i="34"/>
  <c r="J36" i="34"/>
  <c r="T14" i="34"/>
  <c r="T36" i="34"/>
  <c r="L14" i="34"/>
  <c r="L36" i="34"/>
  <c r="O161" i="32"/>
  <c r="O141" i="32"/>
  <c r="V14" i="32"/>
  <c r="U36" i="32"/>
  <c r="F14" i="32"/>
  <c r="E36" i="32"/>
  <c r="AD9" i="32"/>
  <c r="AD8" i="32"/>
  <c r="AD7" i="32"/>
  <c r="AD6" i="32"/>
  <c r="AD5" i="32"/>
  <c r="AD4" i="32"/>
  <c r="AD3" i="32"/>
  <c r="P36" i="32"/>
  <c r="L14" i="32"/>
  <c r="S161" i="32"/>
  <c r="S141" i="32"/>
  <c r="C36" i="32"/>
  <c r="AA14" i="32"/>
  <c r="AC14" i="32" s="1"/>
  <c r="AB154" i="32"/>
  <c r="AB152" i="32"/>
  <c r="AB164" i="32"/>
  <c r="AB163" i="32"/>
  <c r="AB162" i="32"/>
  <c r="AB160" i="32"/>
  <c r="AB159" i="32"/>
  <c r="AB158" i="32"/>
  <c r="AB157" i="32"/>
  <c r="AB156" i="32"/>
  <c r="AB151" i="32"/>
  <c r="AB150" i="32"/>
  <c r="AB149" i="32"/>
  <c r="AB148" i="32"/>
  <c r="AB147" i="32"/>
  <c r="AB146" i="32"/>
  <c r="AB144" i="32"/>
  <c r="AB143" i="32"/>
  <c r="AB140" i="32"/>
  <c r="AB139" i="32"/>
  <c r="AB138" i="32"/>
  <c r="AB137" i="32"/>
  <c r="AB136" i="32"/>
  <c r="AB135" i="32"/>
  <c r="AB134" i="32"/>
  <c r="AB133" i="32"/>
  <c r="AB132" i="32"/>
  <c r="AB131" i="32"/>
  <c r="AB130" i="32"/>
  <c r="AB129" i="32"/>
  <c r="AB128" i="32"/>
  <c r="AB127" i="32"/>
  <c r="AB126" i="32"/>
  <c r="AB125" i="32"/>
  <c r="AB120" i="32"/>
  <c r="AB119" i="32"/>
  <c r="AB118" i="32"/>
  <c r="AB117" i="32"/>
  <c r="AB116" i="32"/>
  <c r="AB115" i="32"/>
  <c r="AB114" i="32"/>
  <c r="AB113" i="32"/>
  <c r="AB112" i="32"/>
  <c r="AB111" i="32"/>
  <c r="AB110" i="32"/>
  <c r="AB109" i="32"/>
  <c r="AB108" i="32"/>
  <c r="AB107" i="32"/>
  <c r="AB106" i="32"/>
  <c r="AB155" i="32"/>
  <c r="AB153" i="32"/>
  <c r="AB122" i="32"/>
  <c r="AB121" i="32"/>
  <c r="AB97" i="32"/>
  <c r="AB95" i="32"/>
  <c r="AB76" i="32"/>
  <c r="AB74" i="32"/>
  <c r="AB124" i="32"/>
  <c r="AB105" i="32"/>
  <c r="AB104" i="32"/>
  <c r="AB103" i="32"/>
  <c r="AB102" i="32"/>
  <c r="AB101" i="32"/>
  <c r="AB100" i="32"/>
  <c r="AB99" i="32"/>
  <c r="AB94" i="32"/>
  <c r="AB93" i="32"/>
  <c r="AB92" i="32"/>
  <c r="AB91" i="32"/>
  <c r="AB90" i="32"/>
  <c r="AB89" i="32"/>
  <c r="AB88" i="32"/>
  <c r="AB87" i="32"/>
  <c r="AB86" i="32"/>
  <c r="AB85" i="32"/>
  <c r="AB84" i="32"/>
  <c r="AB83" i="32"/>
  <c r="AB82" i="32"/>
  <c r="AB81" i="32"/>
  <c r="AB80" i="32"/>
  <c r="AB79" i="32"/>
  <c r="AB78" i="32"/>
  <c r="AB73" i="32"/>
  <c r="AB72" i="32"/>
  <c r="AB71" i="32"/>
  <c r="AB70" i="32"/>
  <c r="AB69" i="32"/>
  <c r="AB68" i="32"/>
  <c r="AB67" i="32"/>
  <c r="AB66" i="32"/>
  <c r="AB65" i="32"/>
  <c r="AB64" i="32"/>
  <c r="AB63" i="32"/>
  <c r="AB62" i="32"/>
  <c r="AB61" i="32"/>
  <c r="AB60" i="32"/>
  <c r="AB59" i="32"/>
  <c r="AB58" i="32"/>
  <c r="AB57" i="32"/>
  <c r="AB56" i="32"/>
  <c r="AB55" i="32"/>
  <c r="AB123" i="32"/>
  <c r="AB98" i="32"/>
  <c r="AB96" i="32"/>
  <c r="AB77" i="32"/>
  <c r="AB75" i="32"/>
  <c r="AB54" i="32"/>
  <c r="AB53" i="32"/>
  <c r="AB52" i="32"/>
  <c r="AB51" i="32"/>
  <c r="AB50" i="32"/>
  <c r="AB49" i="32"/>
  <c r="AB48" i="32"/>
  <c r="AB47" i="32"/>
  <c r="AB46" i="32"/>
  <c r="AB45" i="32"/>
  <c r="AB44" i="32"/>
  <c r="AB43" i="32"/>
  <c r="AB42" i="32"/>
  <c r="AB41" i="32"/>
  <c r="AB40" i="32"/>
  <c r="AB39" i="32"/>
  <c r="AB38" i="32"/>
  <c r="AB37" i="32"/>
  <c r="AB35" i="32"/>
  <c r="AB34" i="32"/>
  <c r="AB33" i="32"/>
  <c r="AB32" i="32"/>
  <c r="AB31" i="32"/>
  <c r="AB30" i="32"/>
  <c r="AB29" i="32"/>
  <c r="AB28" i="32"/>
  <c r="AB27" i="32"/>
  <c r="AB26" i="32"/>
  <c r="AB25" i="32"/>
  <c r="AB24" i="32"/>
  <c r="AB23" i="32"/>
  <c r="AB22" i="32"/>
  <c r="AB21" i="32"/>
  <c r="AB20" i="32"/>
  <c r="AB19" i="32"/>
  <c r="AB18" i="32"/>
  <c r="AB17" i="32"/>
  <c r="AB16" i="32"/>
  <c r="AB15" i="32"/>
  <c r="AB14" i="32"/>
  <c r="AB13" i="32"/>
  <c r="AB11" i="32"/>
  <c r="AC10" i="32"/>
  <c r="Z14" i="32"/>
  <c r="Y36" i="32"/>
  <c r="J14" i="32"/>
  <c r="I36" i="32"/>
  <c r="T36" i="32"/>
  <c r="P14" i="32"/>
  <c r="AB10" i="32"/>
  <c r="W161" i="32"/>
  <c r="W141" i="32"/>
  <c r="G161" i="32"/>
  <c r="G141" i="32"/>
  <c r="N14" i="32"/>
  <c r="M36" i="32"/>
  <c r="X36" i="32"/>
  <c r="H36" i="32"/>
  <c r="T14" i="32"/>
  <c r="D14" i="32"/>
  <c r="K161" i="32"/>
  <c r="K141" i="32"/>
  <c r="R14" i="32"/>
  <c r="Q36" i="32"/>
  <c r="L36" i="32"/>
  <c r="X14" i="32"/>
  <c r="H14" i="32"/>
  <c r="K36" i="31"/>
  <c r="L14" i="31"/>
  <c r="V14" i="31"/>
  <c r="U36" i="31"/>
  <c r="F14" i="31"/>
  <c r="E36" i="31"/>
  <c r="O36" i="31"/>
  <c r="P14" i="31"/>
  <c r="Z14" i="31"/>
  <c r="Y36" i="31"/>
  <c r="J14" i="31"/>
  <c r="I36" i="31"/>
  <c r="S36" i="31"/>
  <c r="T14" i="31"/>
  <c r="C36" i="31"/>
  <c r="AA14" i="31"/>
  <c r="AC14" i="31" s="1"/>
  <c r="D14" i="31"/>
  <c r="AB154" i="31"/>
  <c r="AB152" i="31"/>
  <c r="AB164" i="31"/>
  <c r="AB163" i="31"/>
  <c r="AB162" i="31"/>
  <c r="AB160" i="31"/>
  <c r="AB159" i="31"/>
  <c r="AB158" i="31"/>
  <c r="AB157" i="31"/>
  <c r="AB156" i="31"/>
  <c r="AB151" i="31"/>
  <c r="AB150" i="31"/>
  <c r="AB149" i="31"/>
  <c r="AB148" i="31"/>
  <c r="AB147" i="31"/>
  <c r="AB146" i="31"/>
  <c r="AB144" i="31"/>
  <c r="AB143" i="31"/>
  <c r="AB140" i="31"/>
  <c r="AB139" i="31"/>
  <c r="AB138" i="31"/>
  <c r="AB137" i="31"/>
  <c r="AB136" i="31"/>
  <c r="AB135" i="31"/>
  <c r="AB134" i="31"/>
  <c r="AB133" i="31"/>
  <c r="AB132" i="31"/>
  <c r="AB131" i="31"/>
  <c r="AB130" i="31"/>
  <c r="AB129" i="31"/>
  <c r="AB128" i="31"/>
  <c r="AB127" i="31"/>
  <c r="AB126" i="31"/>
  <c r="AB125" i="31"/>
  <c r="AB120" i="31"/>
  <c r="AB119" i="31"/>
  <c r="AB118" i="31"/>
  <c r="AB117" i="31"/>
  <c r="AB116" i="31"/>
  <c r="AB115" i="31"/>
  <c r="AB114" i="31"/>
  <c r="AB113" i="31"/>
  <c r="AB112" i="31"/>
  <c r="AB111" i="31"/>
  <c r="AB110" i="31"/>
  <c r="AB109" i="31"/>
  <c r="AB108" i="31"/>
  <c r="AB107" i="31"/>
  <c r="AB106" i="31"/>
  <c r="AB155" i="31"/>
  <c r="AB153" i="31"/>
  <c r="AB122" i="31"/>
  <c r="AB121" i="31"/>
  <c r="AB97" i="31"/>
  <c r="AB95" i="31"/>
  <c r="AB76" i="31"/>
  <c r="AB74" i="31"/>
  <c r="AB124" i="31"/>
  <c r="AB105" i="31"/>
  <c r="AB104" i="31"/>
  <c r="AB103" i="31"/>
  <c r="AB102" i="31"/>
  <c r="AB101" i="31"/>
  <c r="AB100" i="31"/>
  <c r="AB99" i="31"/>
  <c r="AB94" i="31"/>
  <c r="AB93" i="31"/>
  <c r="AB92" i="31"/>
  <c r="AB91" i="31"/>
  <c r="AB90" i="31"/>
  <c r="AB89" i="31"/>
  <c r="AB88" i="31"/>
  <c r="AB87" i="31"/>
  <c r="AB86" i="31"/>
  <c r="AB85" i="31"/>
  <c r="AB84" i="31"/>
  <c r="AB83" i="31"/>
  <c r="AB82" i="31"/>
  <c r="AB81" i="31"/>
  <c r="AB80" i="31"/>
  <c r="AB79" i="31"/>
  <c r="AB78" i="31"/>
  <c r="AB73" i="31"/>
  <c r="AB72" i="31"/>
  <c r="AB71" i="31"/>
  <c r="AB70" i="31"/>
  <c r="AB69" i="31"/>
  <c r="AB68" i="31"/>
  <c r="AB67" i="31"/>
  <c r="AB66" i="31"/>
  <c r="AB65" i="31"/>
  <c r="AB64" i="31"/>
  <c r="AB63" i="31"/>
  <c r="AB62" i="31"/>
  <c r="AB61" i="31"/>
  <c r="AB60" i="31"/>
  <c r="AB59" i="31"/>
  <c r="AB58" i="31"/>
  <c r="AB57" i="31"/>
  <c r="AB56" i="31"/>
  <c r="AB55" i="31"/>
  <c r="AB123" i="31"/>
  <c r="AB98" i="31"/>
  <c r="AB96" i="31"/>
  <c r="AB77" i="31"/>
  <c r="AB75" i="31"/>
  <c r="AB54" i="31"/>
  <c r="AB53" i="31"/>
  <c r="AB52" i="31"/>
  <c r="AB51" i="31"/>
  <c r="AB50" i="31"/>
  <c r="AB49" i="31"/>
  <c r="AB48" i="31"/>
  <c r="AB47" i="31"/>
  <c r="AB46" i="31"/>
  <c r="AB45" i="31"/>
  <c r="AB44" i="31"/>
  <c r="AB43" i="31"/>
  <c r="AB42" i="31"/>
  <c r="AB41" i="31"/>
  <c r="AB40" i="31"/>
  <c r="AB39" i="31"/>
  <c r="AB38" i="31"/>
  <c r="AB37" i="31"/>
  <c r="AB35" i="31"/>
  <c r="AB34" i="31"/>
  <c r="AB33" i="31"/>
  <c r="AB32" i="31"/>
  <c r="AB31" i="31"/>
  <c r="AB30" i="31"/>
  <c r="AB29" i="31"/>
  <c r="AB28" i="31"/>
  <c r="AB27" i="31"/>
  <c r="AB26" i="31"/>
  <c r="AB25" i="31"/>
  <c r="AB24" i="31"/>
  <c r="AB23" i="31"/>
  <c r="AB22" i="31"/>
  <c r="AB21" i="31"/>
  <c r="AB20" i="31"/>
  <c r="AB19" i="31"/>
  <c r="AB18" i="31"/>
  <c r="AB17" i="31"/>
  <c r="AB16" i="31"/>
  <c r="AB15" i="31"/>
  <c r="AB14" i="31"/>
  <c r="AB13" i="31"/>
  <c r="AB11" i="31"/>
  <c r="AB10" i="31"/>
  <c r="AC10" i="31"/>
  <c r="N14" i="31"/>
  <c r="M36" i="31"/>
  <c r="W36" i="31"/>
  <c r="X14" i="31"/>
  <c r="G36" i="31"/>
  <c r="H14" i="31"/>
  <c r="R14" i="31"/>
  <c r="Q36" i="31"/>
  <c r="S161" i="30"/>
  <c r="S141" i="30"/>
  <c r="C36" i="30"/>
  <c r="AA14" i="30"/>
  <c r="AC14" i="30" s="1"/>
  <c r="AB154" i="30"/>
  <c r="AB152" i="30"/>
  <c r="AB164" i="30"/>
  <c r="AB163" i="30"/>
  <c r="AB162" i="30"/>
  <c r="AB160" i="30"/>
  <c r="AB159" i="30"/>
  <c r="AB158" i="30"/>
  <c r="AB157" i="30"/>
  <c r="AB156" i="30"/>
  <c r="AB151" i="30"/>
  <c r="AB150" i="30"/>
  <c r="AB149" i="30"/>
  <c r="AB148" i="30"/>
  <c r="AB147" i="30"/>
  <c r="AB146" i="30"/>
  <c r="AB144" i="30"/>
  <c r="AB143" i="30"/>
  <c r="AB140" i="30"/>
  <c r="AB139" i="30"/>
  <c r="AB138" i="30"/>
  <c r="AB137" i="30"/>
  <c r="AB136" i="30"/>
  <c r="AB135" i="30"/>
  <c r="AB134" i="30"/>
  <c r="AB133" i="30"/>
  <c r="AB132" i="30"/>
  <c r="AB131" i="30"/>
  <c r="AB130" i="30"/>
  <c r="AB129" i="30"/>
  <c r="AB128" i="30"/>
  <c r="AB127" i="30"/>
  <c r="AB126" i="30"/>
  <c r="AB125" i="30"/>
  <c r="AB120" i="30"/>
  <c r="AB119" i="30"/>
  <c r="AB118" i="30"/>
  <c r="AB117" i="30"/>
  <c r="AB116" i="30"/>
  <c r="AB115" i="30"/>
  <c r="AB114" i="30"/>
  <c r="AB113" i="30"/>
  <c r="AB112" i="30"/>
  <c r="AB111" i="30"/>
  <c r="AB110" i="30"/>
  <c r="AB109" i="30"/>
  <c r="AB108" i="30"/>
  <c r="AB107" i="30"/>
  <c r="AB106" i="30"/>
  <c r="AB155" i="30"/>
  <c r="AB153" i="30"/>
  <c r="AB124" i="30"/>
  <c r="AB105" i="30"/>
  <c r="AB104" i="30"/>
  <c r="AB103" i="30"/>
  <c r="AB102" i="30"/>
  <c r="AB101" i="30"/>
  <c r="AB100" i="30"/>
  <c r="AB99" i="30"/>
  <c r="AB94" i="30"/>
  <c r="AB93" i="30"/>
  <c r="AB92" i="30"/>
  <c r="AB91" i="30"/>
  <c r="AB90" i="30"/>
  <c r="AB89" i="30"/>
  <c r="AB88" i="30"/>
  <c r="AB87" i="30"/>
  <c r="AB86" i="30"/>
  <c r="AB85" i="30"/>
  <c r="AB84" i="30"/>
  <c r="AB83" i="30"/>
  <c r="AB82" i="30"/>
  <c r="AB81" i="30"/>
  <c r="AB80" i="30"/>
  <c r="AB79" i="30"/>
  <c r="AB78" i="30"/>
  <c r="AB73" i="30"/>
  <c r="AB72" i="30"/>
  <c r="AB71" i="30"/>
  <c r="AB70" i="30"/>
  <c r="AB69" i="30"/>
  <c r="AB68" i="30"/>
  <c r="AB67" i="30"/>
  <c r="AB66" i="30"/>
  <c r="AB65" i="30"/>
  <c r="AB64" i="30"/>
  <c r="AB63" i="30"/>
  <c r="AB62" i="30"/>
  <c r="AB61" i="30"/>
  <c r="AB60" i="30"/>
  <c r="AB59" i="30"/>
  <c r="AB58" i="30"/>
  <c r="AB57" i="30"/>
  <c r="AB56" i="30"/>
  <c r="AB55" i="30"/>
  <c r="AB123" i="30"/>
  <c r="AB98" i="30"/>
  <c r="AB96" i="30"/>
  <c r="AB77" i="30"/>
  <c r="AB75" i="30"/>
  <c r="AB122" i="30"/>
  <c r="AB121" i="30"/>
  <c r="AB97" i="30"/>
  <c r="AB95" i="30"/>
  <c r="AB76" i="30"/>
  <c r="AB74" i="30"/>
  <c r="AB54" i="30"/>
  <c r="AB53" i="30"/>
  <c r="AB52" i="30"/>
  <c r="AB51" i="30"/>
  <c r="AB50" i="30"/>
  <c r="AB49" i="30"/>
  <c r="AB48" i="30"/>
  <c r="AB47" i="30"/>
  <c r="AB46" i="30"/>
  <c r="AB45" i="30"/>
  <c r="AB44" i="30"/>
  <c r="AB43" i="30"/>
  <c r="AB42" i="30"/>
  <c r="AB41" i="30"/>
  <c r="AB40" i="30"/>
  <c r="AB39" i="30"/>
  <c r="AB38" i="30"/>
  <c r="AB37" i="30"/>
  <c r="AB35" i="30"/>
  <c r="AB34" i="30"/>
  <c r="AB33" i="30"/>
  <c r="AB32" i="30"/>
  <c r="AB31" i="30"/>
  <c r="AB30" i="30"/>
  <c r="AB29" i="30"/>
  <c r="AB28" i="30"/>
  <c r="AB27" i="30"/>
  <c r="AB26" i="30"/>
  <c r="AB25" i="30"/>
  <c r="AB24" i="30"/>
  <c r="AB23" i="30"/>
  <c r="AB22" i="30"/>
  <c r="AB21" i="30"/>
  <c r="AB20" i="30"/>
  <c r="AB19" i="30"/>
  <c r="AB18" i="30"/>
  <c r="AB17" i="30"/>
  <c r="AB16" i="30"/>
  <c r="AB15" i="30"/>
  <c r="AB14" i="30"/>
  <c r="AB13" i="30"/>
  <c r="AB11" i="30"/>
  <c r="AC10" i="30"/>
  <c r="Y161" i="30"/>
  <c r="Y141" i="30"/>
  <c r="I161" i="30"/>
  <c r="I141" i="30"/>
  <c r="X14" i="30"/>
  <c r="H14" i="30"/>
  <c r="Z36" i="30"/>
  <c r="J36" i="30"/>
  <c r="R14" i="30"/>
  <c r="W161" i="30"/>
  <c r="W141" i="30"/>
  <c r="G161" i="30"/>
  <c r="G141" i="30"/>
  <c r="M161" i="30"/>
  <c r="M141" i="30"/>
  <c r="T36" i="30"/>
  <c r="L14" i="30"/>
  <c r="N36" i="30"/>
  <c r="V14" i="30"/>
  <c r="F14" i="30"/>
  <c r="AB10" i="30"/>
  <c r="K161" i="30"/>
  <c r="K141" i="30"/>
  <c r="Q161" i="30"/>
  <c r="Q141" i="30"/>
  <c r="X36" i="30"/>
  <c r="H36" i="30"/>
  <c r="P14" i="30"/>
  <c r="R36" i="30"/>
  <c r="Z14" i="30"/>
  <c r="J14" i="30"/>
  <c r="O161" i="30"/>
  <c r="O141" i="30"/>
  <c r="U161" i="30"/>
  <c r="U141" i="30"/>
  <c r="E161" i="30"/>
  <c r="E141" i="30"/>
  <c r="AD10" i="30"/>
  <c r="AD9" i="30"/>
  <c r="AD8" i="30"/>
  <c r="AD7" i="30"/>
  <c r="AD6" i="30"/>
  <c r="AD5" i="30"/>
  <c r="AD4" i="30"/>
  <c r="AD3" i="30"/>
  <c r="L36" i="30"/>
  <c r="T14" i="30"/>
  <c r="D14" i="30"/>
  <c r="V36" i="30"/>
  <c r="F36" i="30"/>
  <c r="N14" i="30"/>
  <c r="K161" i="29"/>
  <c r="K141" i="29"/>
  <c r="Q161" i="29"/>
  <c r="Q141" i="29"/>
  <c r="O161" i="29"/>
  <c r="O141" i="29"/>
  <c r="U161" i="29"/>
  <c r="U141" i="29"/>
  <c r="E161" i="29"/>
  <c r="E141" i="29"/>
  <c r="AD9" i="29"/>
  <c r="AD8" i="29"/>
  <c r="AD7" i="29"/>
  <c r="AD6" i="29"/>
  <c r="AD5" i="29"/>
  <c r="AD4" i="29"/>
  <c r="AD3" i="29"/>
  <c r="L14" i="29"/>
  <c r="S161" i="29"/>
  <c r="S141" i="29"/>
  <c r="C36" i="29"/>
  <c r="AA14" i="29"/>
  <c r="AC14" i="29" s="1"/>
  <c r="AB154" i="29"/>
  <c r="AB152" i="29"/>
  <c r="AB164" i="29"/>
  <c r="AB163" i="29"/>
  <c r="AB162" i="29"/>
  <c r="AB160" i="29"/>
  <c r="AB159" i="29"/>
  <c r="AB158" i="29"/>
  <c r="AB157" i="29"/>
  <c r="AB156" i="29"/>
  <c r="AB151" i="29"/>
  <c r="AB150" i="29"/>
  <c r="AB149" i="29"/>
  <c r="AB148" i="29"/>
  <c r="AB147" i="29"/>
  <c r="AB146" i="29"/>
  <c r="AB144" i="29"/>
  <c r="AB143" i="29"/>
  <c r="AB140" i="29"/>
  <c r="AB139" i="29"/>
  <c r="AB138" i="29"/>
  <c r="AB137" i="29"/>
  <c r="AB136" i="29"/>
  <c r="AB135" i="29"/>
  <c r="AB134" i="29"/>
  <c r="AB133" i="29"/>
  <c r="AB132" i="29"/>
  <c r="AB131" i="29"/>
  <c r="AB130" i="29"/>
  <c r="AB129" i="29"/>
  <c r="AB128" i="29"/>
  <c r="AB127" i="29"/>
  <c r="AB126" i="29"/>
  <c r="AB125" i="29"/>
  <c r="AB120" i="29"/>
  <c r="AB119" i="29"/>
  <c r="AB118" i="29"/>
  <c r="AB117" i="29"/>
  <c r="AB116" i="29"/>
  <c r="AB115" i="29"/>
  <c r="AB114" i="29"/>
  <c r="AB113" i="29"/>
  <c r="AB112" i="29"/>
  <c r="AB111" i="29"/>
  <c r="AB110" i="29"/>
  <c r="AB109" i="29"/>
  <c r="AB108" i="29"/>
  <c r="AB107" i="29"/>
  <c r="AB106" i="29"/>
  <c r="AB155" i="29"/>
  <c r="AB153" i="29"/>
  <c r="AB124" i="29"/>
  <c r="AB105" i="29"/>
  <c r="AB104" i="29"/>
  <c r="AB103" i="29"/>
  <c r="AB102" i="29"/>
  <c r="AB101" i="29"/>
  <c r="AB100" i="29"/>
  <c r="AB99" i="29"/>
  <c r="AB94" i="29"/>
  <c r="AB93" i="29"/>
  <c r="AB92" i="29"/>
  <c r="AB91" i="29"/>
  <c r="AB90" i="29"/>
  <c r="AB89" i="29"/>
  <c r="AB88" i="29"/>
  <c r="AB87" i="29"/>
  <c r="AB86" i="29"/>
  <c r="AB85" i="29"/>
  <c r="AB84" i="29"/>
  <c r="AB83" i="29"/>
  <c r="AB82" i="29"/>
  <c r="AB81" i="29"/>
  <c r="AB80" i="29"/>
  <c r="AB79" i="29"/>
  <c r="AB78" i="29"/>
  <c r="AB73" i="29"/>
  <c r="AB72" i="29"/>
  <c r="AB71" i="29"/>
  <c r="AB70" i="29"/>
  <c r="AB69" i="29"/>
  <c r="AB68" i="29"/>
  <c r="AB67" i="29"/>
  <c r="AB66" i="29"/>
  <c r="AB65" i="29"/>
  <c r="AB64" i="29"/>
  <c r="AB63" i="29"/>
  <c r="AB62" i="29"/>
  <c r="AB61" i="29"/>
  <c r="AB60" i="29"/>
  <c r="AB59" i="29"/>
  <c r="AB58" i="29"/>
  <c r="AB57" i="29"/>
  <c r="AB56" i="29"/>
  <c r="AB55" i="29"/>
  <c r="AB54" i="29"/>
  <c r="AB53" i="29"/>
  <c r="AB123" i="29"/>
  <c r="AB98" i="29"/>
  <c r="AB96" i="29"/>
  <c r="AB122" i="29"/>
  <c r="AB121" i="29"/>
  <c r="AB97" i="29"/>
  <c r="AB95" i="29"/>
  <c r="AB77" i="29"/>
  <c r="AB76" i="29"/>
  <c r="AB75" i="29"/>
  <c r="AB52" i="29"/>
  <c r="AB51" i="29"/>
  <c r="AB50" i="29"/>
  <c r="AB49" i="29"/>
  <c r="AB48" i="29"/>
  <c r="AB47" i="29"/>
  <c r="AB46" i="29"/>
  <c r="AB45" i="29"/>
  <c r="AB44" i="29"/>
  <c r="AB43" i="29"/>
  <c r="AB42" i="29"/>
  <c r="AB41" i="29"/>
  <c r="AB40" i="29"/>
  <c r="AB39" i="29"/>
  <c r="AB38" i="29"/>
  <c r="AB37" i="29"/>
  <c r="AB35" i="29"/>
  <c r="AB34" i="29"/>
  <c r="AB33" i="29"/>
  <c r="AB32" i="29"/>
  <c r="AB31" i="29"/>
  <c r="AB30" i="29"/>
  <c r="AB29" i="29"/>
  <c r="AB28" i="29"/>
  <c r="AB27" i="29"/>
  <c r="AB26" i="29"/>
  <c r="AB25" i="29"/>
  <c r="AB24" i="29"/>
  <c r="AB23" i="29"/>
  <c r="AB22" i="29"/>
  <c r="AB21" i="29"/>
  <c r="AB20" i="29"/>
  <c r="AB19" i="29"/>
  <c r="AB18" i="29"/>
  <c r="AB17" i="29"/>
  <c r="AB16" i="29"/>
  <c r="AB15" i="29"/>
  <c r="AB14" i="29"/>
  <c r="AB13" i="29"/>
  <c r="AB11" i="29"/>
  <c r="AB74" i="29"/>
  <c r="AC10" i="29"/>
  <c r="Y161" i="29"/>
  <c r="Y141" i="29"/>
  <c r="I161" i="29"/>
  <c r="I141" i="29"/>
  <c r="R36" i="29"/>
  <c r="P14" i="29"/>
  <c r="W161" i="29"/>
  <c r="W141" i="29"/>
  <c r="G161" i="29"/>
  <c r="G141" i="29"/>
  <c r="M161" i="29"/>
  <c r="M141" i="29"/>
  <c r="L36" i="29"/>
  <c r="T14" i="29"/>
  <c r="D14" i="29"/>
  <c r="Y161" i="28"/>
  <c r="Y141" i="28"/>
  <c r="I161" i="28"/>
  <c r="I141" i="28"/>
  <c r="S161" i="28"/>
  <c r="S141" i="28"/>
  <c r="C36" i="28"/>
  <c r="AA14" i="28"/>
  <c r="AC14" i="28" s="1"/>
  <c r="AB154" i="28"/>
  <c r="AB152" i="28"/>
  <c r="AB164" i="28"/>
  <c r="AB163" i="28"/>
  <c r="AB162" i="28"/>
  <c r="AB160" i="28"/>
  <c r="AB159" i="28"/>
  <c r="AB158" i="28"/>
  <c r="AB157" i="28"/>
  <c r="AB156" i="28"/>
  <c r="AB151" i="28"/>
  <c r="AB150" i="28"/>
  <c r="AB149" i="28"/>
  <c r="AB148" i="28"/>
  <c r="AB147" i="28"/>
  <c r="AB146" i="28"/>
  <c r="AB144" i="28"/>
  <c r="AB143" i="28"/>
  <c r="AB140" i="28"/>
  <c r="AB139" i="28"/>
  <c r="AB138" i="28"/>
  <c r="AB137" i="28"/>
  <c r="AB136" i="28"/>
  <c r="AB135" i="28"/>
  <c r="AB134" i="28"/>
  <c r="AB133" i="28"/>
  <c r="AB132" i="28"/>
  <c r="AB131" i="28"/>
  <c r="AB130" i="28"/>
  <c r="AB129" i="28"/>
  <c r="AB128" i="28"/>
  <c r="AB127" i="28"/>
  <c r="AB126" i="28"/>
  <c r="AB125" i="28"/>
  <c r="AB120" i="28"/>
  <c r="AB119" i="28"/>
  <c r="AB118" i="28"/>
  <c r="AB117" i="28"/>
  <c r="AB116" i="28"/>
  <c r="AB115" i="28"/>
  <c r="AB114" i="28"/>
  <c r="AB113" i="28"/>
  <c r="AB112" i="28"/>
  <c r="AB111" i="28"/>
  <c r="AB110" i="28"/>
  <c r="AB109" i="28"/>
  <c r="AB108" i="28"/>
  <c r="AB107" i="28"/>
  <c r="AB106" i="28"/>
  <c r="AB155" i="28"/>
  <c r="AB153" i="28"/>
  <c r="AB122" i="28"/>
  <c r="AB121" i="28"/>
  <c r="AB97" i="28"/>
  <c r="AB95" i="28"/>
  <c r="AB76" i="28"/>
  <c r="AB74" i="28"/>
  <c r="AB124" i="28"/>
  <c r="AB105" i="28"/>
  <c r="AB104" i="28"/>
  <c r="AB103" i="28"/>
  <c r="AB102" i="28"/>
  <c r="AB101" i="28"/>
  <c r="AB100" i="28"/>
  <c r="AB99" i="28"/>
  <c r="AB94" i="28"/>
  <c r="AB93" i="28"/>
  <c r="AB92" i="28"/>
  <c r="AB91" i="28"/>
  <c r="AB90" i="28"/>
  <c r="AB89" i="28"/>
  <c r="AB88" i="28"/>
  <c r="AB87" i="28"/>
  <c r="AB86" i="28"/>
  <c r="AB85" i="28"/>
  <c r="AB84" i="28"/>
  <c r="AB83" i="28"/>
  <c r="AB82" i="28"/>
  <c r="AB81" i="28"/>
  <c r="AB80" i="28"/>
  <c r="AB79" i="28"/>
  <c r="AB78" i="28"/>
  <c r="AB73" i="28"/>
  <c r="AB72" i="28"/>
  <c r="AB71" i="28"/>
  <c r="AB70" i="28"/>
  <c r="AB69" i="28"/>
  <c r="AB68" i="28"/>
  <c r="AB67" i="28"/>
  <c r="AB66" i="28"/>
  <c r="AB65" i="28"/>
  <c r="AB64" i="28"/>
  <c r="AB63" i="28"/>
  <c r="AB62" i="28"/>
  <c r="AB61" i="28"/>
  <c r="AB60" i="28"/>
  <c r="AB59" i="28"/>
  <c r="AB58" i="28"/>
  <c r="AB57" i="28"/>
  <c r="AB56" i="28"/>
  <c r="AB55" i="28"/>
  <c r="AB123" i="28"/>
  <c r="AB98" i="28"/>
  <c r="AB96" i="28"/>
  <c r="AB77" i="28"/>
  <c r="AB75" i="28"/>
  <c r="AC10" i="28"/>
  <c r="AB54" i="28"/>
  <c r="AB53" i="28"/>
  <c r="AB52" i="28"/>
  <c r="AB51" i="28"/>
  <c r="AB50" i="28"/>
  <c r="AB49" i="28"/>
  <c r="AB48" i="28"/>
  <c r="AB47" i="28"/>
  <c r="AB46" i="28"/>
  <c r="AB45" i="28"/>
  <c r="AB44" i="28"/>
  <c r="AB43" i="28"/>
  <c r="AB42" i="28"/>
  <c r="AB41" i="28"/>
  <c r="AB40" i="28"/>
  <c r="AB39" i="28"/>
  <c r="AB38" i="28"/>
  <c r="AB37" i="28"/>
  <c r="AB35" i="28"/>
  <c r="AB34" i="28"/>
  <c r="AB33" i="28"/>
  <c r="AB32" i="28"/>
  <c r="AB31" i="28"/>
  <c r="AB30" i="28"/>
  <c r="AB29" i="28"/>
  <c r="AB28" i="28"/>
  <c r="AB27" i="28"/>
  <c r="AB26" i="28"/>
  <c r="AB25" i="28"/>
  <c r="AB24" i="28"/>
  <c r="AB23" i="28"/>
  <c r="AB22" i="28"/>
  <c r="AB21" i="28"/>
  <c r="AB20" i="28"/>
  <c r="AB19" i="28"/>
  <c r="AB18" i="28"/>
  <c r="AB17" i="28"/>
  <c r="AB16" i="28"/>
  <c r="AB15" i="28"/>
  <c r="AB14" i="28"/>
  <c r="AB13" i="28"/>
  <c r="AB11" i="28"/>
  <c r="N14" i="28"/>
  <c r="T14" i="28"/>
  <c r="D14" i="28"/>
  <c r="M161" i="28"/>
  <c r="M141" i="28"/>
  <c r="W161" i="28"/>
  <c r="W141" i="28"/>
  <c r="G161" i="28"/>
  <c r="G141" i="28"/>
  <c r="Z36" i="28"/>
  <c r="J36" i="28"/>
  <c r="R14" i="28"/>
  <c r="X14" i="28"/>
  <c r="H14" i="28"/>
  <c r="Q161" i="28"/>
  <c r="Q141" i="28"/>
  <c r="K161" i="28"/>
  <c r="K141" i="28"/>
  <c r="N36" i="28"/>
  <c r="V14" i="28"/>
  <c r="F14" i="28"/>
  <c r="T36" i="28"/>
  <c r="L14" i="28"/>
  <c r="AB10" i="28"/>
  <c r="U161" i="28"/>
  <c r="U141" i="28"/>
  <c r="E161" i="28"/>
  <c r="E141" i="28"/>
  <c r="O161" i="28"/>
  <c r="O141" i="28"/>
  <c r="R36" i="28"/>
  <c r="Z14" i="28"/>
  <c r="J14" i="28"/>
  <c r="X36" i="28"/>
  <c r="H36" i="28"/>
  <c r="P14" i="28"/>
  <c r="O161" i="27"/>
  <c r="O141" i="27"/>
  <c r="I161" i="27"/>
  <c r="I141" i="27"/>
  <c r="K161" i="27"/>
  <c r="K141" i="27"/>
  <c r="AD9" i="27"/>
  <c r="AD8" i="27"/>
  <c r="AD7" i="27"/>
  <c r="AD6" i="27"/>
  <c r="AD5" i="27"/>
  <c r="AD4" i="27"/>
  <c r="AD3" i="27"/>
  <c r="M161" i="27"/>
  <c r="M141" i="27"/>
  <c r="W161" i="27"/>
  <c r="W141" i="27"/>
  <c r="Q161" i="27"/>
  <c r="Q141" i="27"/>
  <c r="S161" i="27"/>
  <c r="S141" i="27"/>
  <c r="AB154" i="27"/>
  <c r="AB152" i="27"/>
  <c r="AB164" i="27"/>
  <c r="AB163" i="27"/>
  <c r="AB162" i="27"/>
  <c r="AB160" i="27"/>
  <c r="AB159" i="27"/>
  <c r="AB158" i="27"/>
  <c r="AB157" i="27"/>
  <c r="AB156" i="27"/>
  <c r="AB151" i="27"/>
  <c r="AB150" i="27"/>
  <c r="AB149" i="27"/>
  <c r="AB148" i="27"/>
  <c r="AB147" i="27"/>
  <c r="AB146" i="27"/>
  <c r="AB144" i="27"/>
  <c r="AB143" i="27"/>
  <c r="AB140" i="27"/>
  <c r="AB139" i="27"/>
  <c r="AB138" i="27"/>
  <c r="AB137" i="27"/>
  <c r="AB136" i="27"/>
  <c r="AB135" i="27"/>
  <c r="AB134" i="27"/>
  <c r="AB133" i="27"/>
  <c r="AB132" i="27"/>
  <c r="AB131" i="27"/>
  <c r="AB130" i="27"/>
  <c r="AB129" i="27"/>
  <c r="AB128" i="27"/>
  <c r="AB127" i="27"/>
  <c r="AB126" i="27"/>
  <c r="AB125" i="27"/>
  <c r="AB120" i="27"/>
  <c r="AB119" i="27"/>
  <c r="AB118" i="27"/>
  <c r="AB117" i="27"/>
  <c r="AB116" i="27"/>
  <c r="AB115" i="27"/>
  <c r="AB114" i="27"/>
  <c r="AB113" i="27"/>
  <c r="AB112" i="27"/>
  <c r="AB111" i="27"/>
  <c r="AB110" i="27"/>
  <c r="AB109" i="27"/>
  <c r="AB108" i="27"/>
  <c r="AB107" i="27"/>
  <c r="AB106" i="27"/>
  <c r="AB155" i="27"/>
  <c r="AB153" i="27"/>
  <c r="AB121" i="27"/>
  <c r="AB97" i="27"/>
  <c r="AB95" i="27"/>
  <c r="AB76" i="27"/>
  <c r="AB74" i="27"/>
  <c r="AB124" i="27"/>
  <c r="AB105" i="27"/>
  <c r="AB104" i="27"/>
  <c r="AB103" i="27"/>
  <c r="AB102" i="27"/>
  <c r="AB101" i="27"/>
  <c r="AB100" i="27"/>
  <c r="AB99" i="27"/>
  <c r="AB94" i="27"/>
  <c r="AB93" i="27"/>
  <c r="AB92" i="27"/>
  <c r="AB91" i="27"/>
  <c r="AB90" i="27"/>
  <c r="AB89" i="27"/>
  <c r="AB88" i="27"/>
  <c r="AB87" i="27"/>
  <c r="AB86" i="27"/>
  <c r="AB85" i="27"/>
  <c r="AB84" i="27"/>
  <c r="AB83" i="27"/>
  <c r="AB82" i="27"/>
  <c r="AB81" i="27"/>
  <c r="AB80" i="27"/>
  <c r="AB79" i="27"/>
  <c r="AB78" i="27"/>
  <c r="AB73" i="27"/>
  <c r="AB72" i="27"/>
  <c r="AB71" i="27"/>
  <c r="AB70" i="27"/>
  <c r="AB69" i="27"/>
  <c r="AB68" i="27"/>
  <c r="AB67" i="27"/>
  <c r="AB66" i="27"/>
  <c r="AB65" i="27"/>
  <c r="AB64" i="27"/>
  <c r="AB63" i="27"/>
  <c r="AB62" i="27"/>
  <c r="AB61" i="27"/>
  <c r="AB60" i="27"/>
  <c r="AB59" i="27"/>
  <c r="AB58" i="27"/>
  <c r="AB57" i="27"/>
  <c r="AB56" i="27"/>
  <c r="AB55" i="27"/>
  <c r="AB54" i="27"/>
  <c r="AB53" i="27"/>
  <c r="AB52" i="27"/>
  <c r="AB51" i="27"/>
  <c r="AB50" i="27"/>
  <c r="AB49" i="27"/>
  <c r="AB48" i="27"/>
  <c r="AB47" i="27"/>
  <c r="AB46" i="27"/>
  <c r="AB45" i="27"/>
  <c r="AB44" i="27"/>
  <c r="AB43" i="27"/>
  <c r="AB42" i="27"/>
  <c r="AB41" i="27"/>
  <c r="AB40" i="27"/>
  <c r="AB39" i="27"/>
  <c r="AB38" i="27"/>
  <c r="AB37" i="27"/>
  <c r="AB35" i="27"/>
  <c r="AB34" i="27"/>
  <c r="AB33" i="27"/>
  <c r="AB32" i="27"/>
  <c r="AB31" i="27"/>
  <c r="AB30" i="27"/>
  <c r="AB29" i="27"/>
  <c r="AB28" i="27"/>
  <c r="AB27" i="27"/>
  <c r="AB26" i="27"/>
  <c r="AB25" i="27"/>
  <c r="AB24" i="27"/>
  <c r="AB23" i="27"/>
  <c r="AB22" i="27"/>
  <c r="AB21" i="27"/>
  <c r="AB20" i="27"/>
  <c r="AB19" i="27"/>
  <c r="AB18" i="27"/>
  <c r="AB17" i="27"/>
  <c r="AB16" i="27"/>
  <c r="AB15" i="27"/>
  <c r="AB13" i="27"/>
  <c r="AB11" i="27"/>
  <c r="AB123" i="27"/>
  <c r="AB98" i="27"/>
  <c r="AB96" i="27"/>
  <c r="AB77" i="27"/>
  <c r="AB75" i="27"/>
  <c r="AB122" i="27"/>
  <c r="AC10" i="27"/>
  <c r="AD10" i="27" s="1"/>
  <c r="U161" i="27"/>
  <c r="U141" i="27"/>
  <c r="P14" i="27"/>
  <c r="P36" i="27"/>
  <c r="H14" i="27"/>
  <c r="Z14" i="27"/>
  <c r="R36" i="27"/>
  <c r="J14" i="27"/>
  <c r="T14" i="27"/>
  <c r="T36" i="27"/>
  <c r="L14" i="27"/>
  <c r="L36" i="27"/>
  <c r="N14" i="27"/>
  <c r="N36" i="27"/>
  <c r="Y161" i="27"/>
  <c r="Y141" i="27"/>
  <c r="X14" i="27"/>
  <c r="X36" i="27"/>
  <c r="G161" i="27"/>
  <c r="G141" i="27"/>
  <c r="C36" i="27"/>
  <c r="AA14" i="27"/>
  <c r="AC14" i="27" s="1"/>
  <c r="E161" i="27"/>
  <c r="E141" i="27"/>
  <c r="Z36" i="27"/>
  <c r="R14" i="27"/>
  <c r="J36" i="27"/>
  <c r="V14" i="27"/>
  <c r="V36" i="27"/>
  <c r="F14" i="27"/>
  <c r="F36" i="27"/>
  <c r="G161" i="26"/>
  <c r="G141" i="26"/>
  <c r="Y161" i="26"/>
  <c r="Y141" i="26"/>
  <c r="S161" i="26"/>
  <c r="S141" i="26"/>
  <c r="AB154" i="26"/>
  <c r="AB152" i="26"/>
  <c r="AB164" i="26"/>
  <c r="AB163" i="26"/>
  <c r="AB162" i="26"/>
  <c r="AB160" i="26"/>
  <c r="AB159" i="26"/>
  <c r="AB158" i="26"/>
  <c r="AB157" i="26"/>
  <c r="AB156" i="26"/>
  <c r="AB151" i="26"/>
  <c r="AB150" i="26"/>
  <c r="AB149" i="26"/>
  <c r="AB148" i="26"/>
  <c r="AB147" i="26"/>
  <c r="AB146" i="26"/>
  <c r="AB144" i="26"/>
  <c r="AB143" i="26"/>
  <c r="AB140" i="26"/>
  <c r="AB139" i="26"/>
  <c r="AB138" i="26"/>
  <c r="AB137" i="26"/>
  <c r="AB136" i="26"/>
  <c r="AB135" i="26"/>
  <c r="AB134" i="26"/>
  <c r="AB133" i="26"/>
  <c r="AB132" i="26"/>
  <c r="AB131" i="26"/>
  <c r="AB130" i="26"/>
  <c r="AB129" i="26"/>
  <c r="AB128" i="26"/>
  <c r="AB127" i="26"/>
  <c r="AB126" i="26"/>
  <c r="AB125" i="26"/>
  <c r="AB120" i="26"/>
  <c r="AB119" i="26"/>
  <c r="AB118" i="26"/>
  <c r="AB117" i="26"/>
  <c r="AB116" i="26"/>
  <c r="AB115" i="26"/>
  <c r="AB114" i="26"/>
  <c r="AB113" i="26"/>
  <c r="AB112" i="26"/>
  <c r="AB111" i="26"/>
  <c r="AB110" i="26"/>
  <c r="AB109" i="26"/>
  <c r="AB108" i="26"/>
  <c r="AB107" i="26"/>
  <c r="AB106" i="26"/>
  <c r="AB155" i="26"/>
  <c r="AB153" i="26"/>
  <c r="AB123" i="26"/>
  <c r="AB98" i="26"/>
  <c r="AB96" i="26"/>
  <c r="AB77" i="26"/>
  <c r="AB75" i="26"/>
  <c r="AB122" i="26"/>
  <c r="AB121" i="26"/>
  <c r="AB97" i="26"/>
  <c r="AB95" i="26"/>
  <c r="AB76" i="26"/>
  <c r="AB74" i="26"/>
  <c r="AB124" i="26"/>
  <c r="AB105" i="26"/>
  <c r="AB104" i="26"/>
  <c r="AB103" i="26"/>
  <c r="AB102" i="26"/>
  <c r="AB101" i="26"/>
  <c r="AB100" i="26"/>
  <c r="AB99" i="26"/>
  <c r="AB94" i="26"/>
  <c r="AB93" i="26"/>
  <c r="AB92" i="26"/>
  <c r="AB91" i="26"/>
  <c r="AB90" i="26"/>
  <c r="AB89" i="26"/>
  <c r="AB88" i="26"/>
  <c r="AB87" i="26"/>
  <c r="AB86" i="26"/>
  <c r="AB85" i="26"/>
  <c r="AB84" i="26"/>
  <c r="AB83" i="26"/>
  <c r="AB82" i="26"/>
  <c r="AB81" i="26"/>
  <c r="AB80" i="26"/>
  <c r="AB79" i="26"/>
  <c r="AB78" i="26"/>
  <c r="AB73" i="26"/>
  <c r="AB72" i="26"/>
  <c r="AB71" i="26"/>
  <c r="AB70" i="26"/>
  <c r="AB69" i="26"/>
  <c r="AB68" i="26"/>
  <c r="AB67" i="26"/>
  <c r="AB66" i="26"/>
  <c r="AB65" i="26"/>
  <c r="AB64" i="26"/>
  <c r="AB63" i="26"/>
  <c r="AB62" i="26"/>
  <c r="AB61" i="26"/>
  <c r="AB60" i="26"/>
  <c r="AB59" i="26"/>
  <c r="AB58" i="26"/>
  <c r="AB57" i="26"/>
  <c r="AB56" i="26"/>
  <c r="AB55" i="26"/>
  <c r="AB54" i="26"/>
  <c r="AB53" i="26"/>
  <c r="AB52" i="26"/>
  <c r="AB51" i="26"/>
  <c r="AB50" i="26"/>
  <c r="AB49" i="26"/>
  <c r="AB48" i="26"/>
  <c r="AB47" i="26"/>
  <c r="AB46" i="26"/>
  <c r="AB45" i="26"/>
  <c r="AB44" i="26"/>
  <c r="AB43" i="26"/>
  <c r="AB42" i="26"/>
  <c r="AB41" i="26"/>
  <c r="AB40" i="26"/>
  <c r="AB39" i="26"/>
  <c r="AB38" i="26"/>
  <c r="AB37" i="26"/>
  <c r="AB35" i="26"/>
  <c r="AB34" i="26"/>
  <c r="AB33" i="26"/>
  <c r="AB32" i="26"/>
  <c r="AB31" i="26"/>
  <c r="AB30" i="26"/>
  <c r="AB29" i="26"/>
  <c r="AB28" i="26"/>
  <c r="AB27" i="26"/>
  <c r="AB26" i="26"/>
  <c r="AB25" i="26"/>
  <c r="AB24" i="26"/>
  <c r="AB23" i="26"/>
  <c r="AB22" i="26"/>
  <c r="AB21" i="26"/>
  <c r="AB20" i="26"/>
  <c r="AB19" i="26"/>
  <c r="AB18" i="26"/>
  <c r="AB17" i="26"/>
  <c r="AB16" i="26"/>
  <c r="AB15" i="26"/>
  <c r="AB13" i="26"/>
  <c r="AB11" i="26"/>
  <c r="AC10" i="26"/>
  <c r="E161" i="26"/>
  <c r="E141" i="26"/>
  <c r="Z14" i="26"/>
  <c r="AB10" i="26"/>
  <c r="O161" i="26"/>
  <c r="O141" i="26"/>
  <c r="M161" i="26"/>
  <c r="M141" i="26"/>
  <c r="H14" i="26"/>
  <c r="H36" i="26"/>
  <c r="T14" i="26"/>
  <c r="T36" i="26"/>
  <c r="W161" i="26"/>
  <c r="W141" i="26"/>
  <c r="AD10" i="26"/>
  <c r="AD9" i="26"/>
  <c r="AD8" i="26"/>
  <c r="AD7" i="26"/>
  <c r="AD6" i="26"/>
  <c r="AD5" i="26"/>
  <c r="AD4" i="26"/>
  <c r="AD3" i="26"/>
  <c r="I161" i="26"/>
  <c r="I141" i="26"/>
  <c r="C36" i="26"/>
  <c r="AA14" i="26"/>
  <c r="AC14" i="26" s="1"/>
  <c r="U161" i="26"/>
  <c r="U141" i="26"/>
  <c r="P14" i="26"/>
  <c r="P36" i="26"/>
  <c r="Z36" i="26"/>
  <c r="R14" i="26"/>
  <c r="J36" i="26"/>
  <c r="L14" i="26"/>
  <c r="V14" i="26"/>
  <c r="V36" i="26"/>
  <c r="F14" i="26"/>
  <c r="F36" i="26"/>
  <c r="Q161" i="26"/>
  <c r="Q141" i="26"/>
  <c r="K161" i="26"/>
  <c r="K141" i="26"/>
  <c r="D14" i="26"/>
  <c r="S161" i="25"/>
  <c r="S141" i="25"/>
  <c r="C36" i="25"/>
  <c r="AA14" i="25"/>
  <c r="AC14" i="25" s="1"/>
  <c r="AB154" i="25"/>
  <c r="AB152" i="25"/>
  <c r="AB164" i="25"/>
  <c r="AB163" i="25"/>
  <c r="AB162" i="25"/>
  <c r="AB160" i="25"/>
  <c r="AB159" i="25"/>
  <c r="AB158" i="25"/>
  <c r="AB157" i="25"/>
  <c r="AB156" i="25"/>
  <c r="AB151" i="25"/>
  <c r="AB150" i="25"/>
  <c r="AB149" i="25"/>
  <c r="AB148" i="25"/>
  <c r="AB147" i="25"/>
  <c r="AB146" i="25"/>
  <c r="AB144" i="25"/>
  <c r="AB143" i="25"/>
  <c r="AB140" i="25"/>
  <c r="AB139" i="25"/>
  <c r="AB138" i="25"/>
  <c r="AB137" i="25"/>
  <c r="AB136" i="25"/>
  <c r="AB135" i="25"/>
  <c r="AB134" i="25"/>
  <c r="AB133" i="25"/>
  <c r="AB132" i="25"/>
  <c r="AB131" i="25"/>
  <c r="AB130" i="25"/>
  <c r="AB129" i="25"/>
  <c r="AB128" i="25"/>
  <c r="AB127" i="25"/>
  <c r="AB126" i="25"/>
  <c r="AB125" i="25"/>
  <c r="AB120" i="25"/>
  <c r="AB119" i="25"/>
  <c r="AB118" i="25"/>
  <c r="AB117" i="25"/>
  <c r="AB116" i="25"/>
  <c r="AB115" i="25"/>
  <c r="AB114" i="25"/>
  <c r="AB113" i="25"/>
  <c r="AB112" i="25"/>
  <c r="AB111" i="25"/>
  <c r="AB110" i="25"/>
  <c r="AB109" i="25"/>
  <c r="AB108" i="25"/>
  <c r="AB107" i="25"/>
  <c r="AB106" i="25"/>
  <c r="AB155" i="25"/>
  <c r="AB153" i="25"/>
  <c r="AB122" i="25"/>
  <c r="AB121" i="25"/>
  <c r="AB97" i="25"/>
  <c r="AB95" i="25"/>
  <c r="AB76" i="25"/>
  <c r="AB74" i="25"/>
  <c r="AB124" i="25"/>
  <c r="AB105" i="25"/>
  <c r="AB104" i="25"/>
  <c r="AB103" i="25"/>
  <c r="AB102" i="25"/>
  <c r="AB101" i="25"/>
  <c r="AB100" i="25"/>
  <c r="AB99" i="25"/>
  <c r="AB94" i="25"/>
  <c r="AB93" i="25"/>
  <c r="AB92" i="25"/>
  <c r="AB91" i="25"/>
  <c r="AB90" i="25"/>
  <c r="AB89" i="25"/>
  <c r="AB88" i="25"/>
  <c r="AB87" i="25"/>
  <c r="AB86" i="25"/>
  <c r="AB85" i="25"/>
  <c r="AB84" i="25"/>
  <c r="AB83" i="25"/>
  <c r="AB82" i="25"/>
  <c r="AB81" i="25"/>
  <c r="AB80" i="25"/>
  <c r="AB79" i="25"/>
  <c r="AB78" i="25"/>
  <c r="AB73" i="25"/>
  <c r="AB72" i="25"/>
  <c r="AB71" i="25"/>
  <c r="AB70" i="25"/>
  <c r="AB69" i="25"/>
  <c r="AB68" i="25"/>
  <c r="AB67" i="25"/>
  <c r="AB66" i="25"/>
  <c r="AB65" i="25"/>
  <c r="AB64" i="25"/>
  <c r="AB63" i="25"/>
  <c r="AB62" i="25"/>
  <c r="AB61" i="25"/>
  <c r="AB60" i="25"/>
  <c r="AB59" i="25"/>
  <c r="AB58" i="25"/>
  <c r="AB57" i="25"/>
  <c r="AB56" i="25"/>
  <c r="AB55" i="25"/>
  <c r="AB123" i="25"/>
  <c r="AB98" i="25"/>
  <c r="AB96" i="25"/>
  <c r="AB77" i="25"/>
  <c r="AB75" i="25"/>
  <c r="AB54" i="25"/>
  <c r="AB53" i="25"/>
  <c r="AB52" i="25"/>
  <c r="AB51" i="25"/>
  <c r="AB50" i="25"/>
  <c r="AB49" i="25"/>
  <c r="AB48" i="25"/>
  <c r="AB47" i="25"/>
  <c r="AB46" i="25"/>
  <c r="AB45" i="25"/>
  <c r="AB44" i="25"/>
  <c r="AB43" i="25"/>
  <c r="AB42" i="25"/>
  <c r="AB41" i="25"/>
  <c r="AB40" i="25"/>
  <c r="AB39" i="25"/>
  <c r="AB38" i="25"/>
  <c r="AB37" i="25"/>
  <c r="AB35" i="25"/>
  <c r="AB34" i="25"/>
  <c r="AB33" i="25"/>
  <c r="AB32" i="25"/>
  <c r="AB31" i="25"/>
  <c r="AB30" i="25"/>
  <c r="AB29" i="25"/>
  <c r="AB28" i="25"/>
  <c r="AB27" i="25"/>
  <c r="AB26" i="25"/>
  <c r="AB25" i="25"/>
  <c r="AB24" i="25"/>
  <c r="AB23" i="25"/>
  <c r="AB22" i="25"/>
  <c r="AB21" i="25"/>
  <c r="AB20" i="25"/>
  <c r="AB19" i="25"/>
  <c r="AB18" i="25"/>
  <c r="AB17" i="25"/>
  <c r="AB16" i="25"/>
  <c r="AB15" i="25"/>
  <c r="AB14" i="25"/>
  <c r="AB13" i="25"/>
  <c r="AB11" i="25"/>
  <c r="AC10" i="25"/>
  <c r="Q161" i="25"/>
  <c r="Q141" i="25"/>
  <c r="T14" i="25"/>
  <c r="D14" i="25"/>
  <c r="AB10" i="25"/>
  <c r="W161" i="25"/>
  <c r="W141" i="25"/>
  <c r="G161" i="25"/>
  <c r="G141" i="25"/>
  <c r="U161" i="25"/>
  <c r="U141" i="25"/>
  <c r="E161" i="25"/>
  <c r="E141" i="25"/>
  <c r="AD10" i="25"/>
  <c r="AD9" i="25"/>
  <c r="AD8" i="25"/>
  <c r="AD7" i="25"/>
  <c r="AD6" i="25"/>
  <c r="AD5" i="25"/>
  <c r="AD4" i="25"/>
  <c r="AD3" i="25"/>
  <c r="X14" i="25"/>
  <c r="H14" i="25"/>
  <c r="K161" i="25"/>
  <c r="K141" i="25"/>
  <c r="Y161" i="25"/>
  <c r="Y141" i="25"/>
  <c r="I161" i="25"/>
  <c r="I141" i="25"/>
  <c r="T36" i="25"/>
  <c r="L14" i="25"/>
  <c r="O161" i="25"/>
  <c r="O141" i="25"/>
  <c r="M161" i="25"/>
  <c r="M141" i="25"/>
  <c r="X36" i="25"/>
  <c r="H36" i="25"/>
  <c r="P14" i="25"/>
  <c r="U161" i="24"/>
  <c r="U141" i="24"/>
  <c r="E161" i="24"/>
  <c r="E141" i="24"/>
  <c r="O161" i="24"/>
  <c r="O141" i="24"/>
  <c r="R14" i="24"/>
  <c r="T14" i="24"/>
  <c r="Y161" i="24"/>
  <c r="Y141" i="24"/>
  <c r="I161" i="24"/>
  <c r="I141" i="24"/>
  <c r="S161" i="24"/>
  <c r="S141" i="24"/>
  <c r="C36" i="24"/>
  <c r="AA14" i="24"/>
  <c r="AC14" i="24" s="1"/>
  <c r="AB154" i="24"/>
  <c r="AB152" i="24"/>
  <c r="AB164" i="24"/>
  <c r="AB163" i="24"/>
  <c r="AB162" i="24"/>
  <c r="AB160" i="24"/>
  <c r="AB159" i="24"/>
  <c r="AB158" i="24"/>
  <c r="AB157" i="24"/>
  <c r="AB156" i="24"/>
  <c r="AB151" i="24"/>
  <c r="AB150" i="24"/>
  <c r="AB149" i="24"/>
  <c r="AB148" i="24"/>
  <c r="AB147" i="24"/>
  <c r="AB146" i="24"/>
  <c r="AB144" i="24"/>
  <c r="AB143" i="24"/>
  <c r="AB140" i="24"/>
  <c r="AB139" i="24"/>
  <c r="AB138" i="24"/>
  <c r="AB137" i="24"/>
  <c r="AB136" i="24"/>
  <c r="AB135" i="24"/>
  <c r="AB134" i="24"/>
  <c r="AB133" i="24"/>
  <c r="AB132" i="24"/>
  <c r="AB131" i="24"/>
  <c r="AB130" i="24"/>
  <c r="AB129" i="24"/>
  <c r="AB128" i="24"/>
  <c r="AB127" i="24"/>
  <c r="AB126" i="24"/>
  <c r="AB125" i="24"/>
  <c r="AB120" i="24"/>
  <c r="AB119" i="24"/>
  <c r="AB118" i="24"/>
  <c r="AB117" i="24"/>
  <c r="AB116" i="24"/>
  <c r="AB115" i="24"/>
  <c r="AB114" i="24"/>
  <c r="AB113" i="24"/>
  <c r="AB112" i="24"/>
  <c r="AB111" i="24"/>
  <c r="AB110" i="24"/>
  <c r="AB109" i="24"/>
  <c r="AB108" i="24"/>
  <c r="AB107" i="24"/>
  <c r="AB106" i="24"/>
  <c r="AB155" i="24"/>
  <c r="AB153" i="24"/>
  <c r="AB122" i="24"/>
  <c r="AB121" i="24"/>
  <c r="AB97" i="24"/>
  <c r="AB95" i="24"/>
  <c r="AB76" i="24"/>
  <c r="AB74" i="24"/>
  <c r="AB124" i="24"/>
  <c r="AB105" i="24"/>
  <c r="AB104" i="24"/>
  <c r="AB103" i="24"/>
  <c r="AB102" i="24"/>
  <c r="AB101" i="24"/>
  <c r="AB100" i="24"/>
  <c r="AB99" i="24"/>
  <c r="AB94" i="24"/>
  <c r="AB93" i="24"/>
  <c r="AB92" i="24"/>
  <c r="AB91" i="24"/>
  <c r="AB90" i="24"/>
  <c r="AB89" i="24"/>
  <c r="AB88" i="24"/>
  <c r="AB87" i="24"/>
  <c r="AB86" i="24"/>
  <c r="AB85" i="24"/>
  <c r="AB84" i="24"/>
  <c r="AB83" i="24"/>
  <c r="AB82" i="24"/>
  <c r="AB81" i="24"/>
  <c r="AB80" i="24"/>
  <c r="AB79" i="24"/>
  <c r="AB78" i="24"/>
  <c r="AB73" i="24"/>
  <c r="AB72" i="24"/>
  <c r="AB71" i="24"/>
  <c r="AB70" i="24"/>
  <c r="AB69" i="24"/>
  <c r="AB68" i="24"/>
  <c r="AB67" i="24"/>
  <c r="AB66" i="24"/>
  <c r="AB65" i="24"/>
  <c r="AB64" i="24"/>
  <c r="AB63" i="24"/>
  <c r="AB62" i="24"/>
  <c r="AB61" i="24"/>
  <c r="AB60" i="24"/>
  <c r="AB59" i="24"/>
  <c r="AB58" i="24"/>
  <c r="AB57" i="24"/>
  <c r="AB56" i="24"/>
  <c r="AB55" i="24"/>
  <c r="AB123" i="24"/>
  <c r="AB98" i="24"/>
  <c r="AB96" i="24"/>
  <c r="AB77" i="24"/>
  <c r="AB75" i="24"/>
  <c r="AC10" i="24"/>
  <c r="AB54" i="24"/>
  <c r="AB53" i="24"/>
  <c r="AB52" i="24"/>
  <c r="AB51" i="24"/>
  <c r="AB50" i="24"/>
  <c r="AB49" i="24"/>
  <c r="AB48" i="24"/>
  <c r="AB47" i="24"/>
  <c r="AB46" i="24"/>
  <c r="AB45" i="24"/>
  <c r="AB44" i="24"/>
  <c r="AB43" i="24"/>
  <c r="AB42" i="24"/>
  <c r="AB41" i="24"/>
  <c r="AB40" i="24"/>
  <c r="AB39" i="24"/>
  <c r="AB38" i="24"/>
  <c r="AB37" i="24"/>
  <c r="AB35" i="24"/>
  <c r="AB34" i="24"/>
  <c r="AB33" i="24"/>
  <c r="AB32" i="24"/>
  <c r="AB31" i="24"/>
  <c r="AB30" i="24"/>
  <c r="AB29" i="24"/>
  <c r="AB28" i="24"/>
  <c r="AB27" i="24"/>
  <c r="AB26" i="24"/>
  <c r="AB25" i="24"/>
  <c r="AB24" i="24"/>
  <c r="AB23" i="24"/>
  <c r="AB22" i="24"/>
  <c r="AB21" i="24"/>
  <c r="AB20" i="24"/>
  <c r="AB19" i="24"/>
  <c r="AB18" i="24"/>
  <c r="AB17" i="24"/>
  <c r="AB16" i="24"/>
  <c r="AB15" i="24"/>
  <c r="AB14" i="24"/>
  <c r="AB13" i="24"/>
  <c r="AB11" i="24"/>
  <c r="V14" i="24"/>
  <c r="F14" i="24"/>
  <c r="P36" i="24"/>
  <c r="X14" i="24"/>
  <c r="H14" i="24"/>
  <c r="M161" i="24"/>
  <c r="M141" i="24"/>
  <c r="W161" i="24"/>
  <c r="W141" i="24"/>
  <c r="G161" i="24"/>
  <c r="G141" i="24"/>
  <c r="Z14" i="24"/>
  <c r="J14" i="24"/>
  <c r="T36" i="24"/>
  <c r="L14" i="24"/>
  <c r="AB10" i="24"/>
  <c r="Q161" i="24"/>
  <c r="Q141" i="24"/>
  <c r="K161" i="24"/>
  <c r="K141" i="24"/>
  <c r="V36" i="24"/>
  <c r="F36" i="24"/>
  <c r="N14" i="24"/>
  <c r="X36" i="24"/>
  <c r="H36" i="24"/>
  <c r="P14" i="24"/>
  <c r="S161" i="23"/>
  <c r="S141" i="23"/>
  <c r="C36" i="23"/>
  <c r="AA14" i="23"/>
  <c r="AC14" i="23" s="1"/>
  <c r="AB154" i="23"/>
  <c r="AB152" i="23"/>
  <c r="AB164" i="23"/>
  <c r="AB163" i="23"/>
  <c r="AB162" i="23"/>
  <c r="AB160" i="23"/>
  <c r="AB159" i="23"/>
  <c r="AB158" i="23"/>
  <c r="AB157" i="23"/>
  <c r="AB156" i="23"/>
  <c r="AB151" i="23"/>
  <c r="AB150" i="23"/>
  <c r="AB149" i="23"/>
  <c r="AB148" i="23"/>
  <c r="AB147" i="23"/>
  <c r="AB146" i="23"/>
  <c r="AB144" i="23"/>
  <c r="AB143" i="23"/>
  <c r="AB140" i="23"/>
  <c r="AB139" i="23"/>
  <c r="AB138" i="23"/>
  <c r="AB137" i="23"/>
  <c r="AB136" i="23"/>
  <c r="AB135" i="23"/>
  <c r="AB134" i="23"/>
  <c r="AB133" i="23"/>
  <c r="AB132" i="23"/>
  <c r="AB131" i="23"/>
  <c r="AB130" i="23"/>
  <c r="AB129" i="23"/>
  <c r="AB128" i="23"/>
  <c r="AB127" i="23"/>
  <c r="AB126" i="23"/>
  <c r="AB125" i="23"/>
  <c r="AB120" i="23"/>
  <c r="AB119" i="23"/>
  <c r="AB118" i="23"/>
  <c r="AB117" i="23"/>
  <c r="AB116" i="23"/>
  <c r="AB115" i="23"/>
  <c r="AB114" i="23"/>
  <c r="AB113" i="23"/>
  <c r="AB112" i="23"/>
  <c r="AB111" i="23"/>
  <c r="AB110" i="23"/>
  <c r="AB109" i="23"/>
  <c r="AB108" i="23"/>
  <c r="AB107" i="23"/>
  <c r="AB106" i="23"/>
  <c r="AB155" i="23"/>
  <c r="AB153" i="23"/>
  <c r="AB122" i="23"/>
  <c r="AB121" i="23"/>
  <c r="AB97" i="23"/>
  <c r="AB95" i="23"/>
  <c r="AB76" i="23"/>
  <c r="AB74" i="23"/>
  <c r="AB124" i="23"/>
  <c r="AB105" i="23"/>
  <c r="AB104" i="23"/>
  <c r="AB103" i="23"/>
  <c r="AB102" i="23"/>
  <c r="AB101" i="23"/>
  <c r="AB100" i="23"/>
  <c r="AB99" i="23"/>
  <c r="AB94" i="23"/>
  <c r="AB93" i="23"/>
  <c r="AB92" i="23"/>
  <c r="AB91" i="23"/>
  <c r="AB90" i="23"/>
  <c r="AB89" i="23"/>
  <c r="AB88" i="23"/>
  <c r="AB87" i="23"/>
  <c r="AB86" i="23"/>
  <c r="AB85" i="23"/>
  <c r="AB84" i="23"/>
  <c r="AB83" i="23"/>
  <c r="AB82" i="23"/>
  <c r="AB81" i="23"/>
  <c r="AB80" i="23"/>
  <c r="AB79" i="23"/>
  <c r="AB78" i="23"/>
  <c r="AB73" i="23"/>
  <c r="AB72" i="23"/>
  <c r="AB71" i="23"/>
  <c r="AB70" i="23"/>
  <c r="AB69" i="23"/>
  <c r="AB68" i="23"/>
  <c r="AB67" i="23"/>
  <c r="AB66" i="23"/>
  <c r="AB65" i="23"/>
  <c r="AB64" i="23"/>
  <c r="AB63" i="23"/>
  <c r="AB62" i="23"/>
  <c r="AB61" i="23"/>
  <c r="AB60" i="23"/>
  <c r="AB59" i="23"/>
  <c r="AB58" i="23"/>
  <c r="AB57" i="23"/>
  <c r="AB56" i="23"/>
  <c r="AB55" i="23"/>
  <c r="AB123" i="23"/>
  <c r="AB98" i="23"/>
  <c r="AB96" i="23"/>
  <c r="AB77" i="23"/>
  <c r="AB75" i="23"/>
  <c r="AB54" i="23"/>
  <c r="AB53" i="23"/>
  <c r="AB52" i="23"/>
  <c r="AB51" i="23"/>
  <c r="AB50" i="23"/>
  <c r="AB49" i="23"/>
  <c r="AB48" i="23"/>
  <c r="AB47" i="23"/>
  <c r="AB46" i="23"/>
  <c r="AB45" i="23"/>
  <c r="AB44" i="23"/>
  <c r="AB43" i="23"/>
  <c r="AB42" i="23"/>
  <c r="AB41" i="23"/>
  <c r="AB40" i="23"/>
  <c r="AB39" i="23"/>
  <c r="AB38" i="23"/>
  <c r="AB37" i="23"/>
  <c r="AB35" i="23"/>
  <c r="AB34" i="23"/>
  <c r="AB33" i="23"/>
  <c r="AB32" i="23"/>
  <c r="AB31" i="23"/>
  <c r="AB30" i="23"/>
  <c r="AB29" i="23"/>
  <c r="AB28" i="23"/>
  <c r="AB27" i="23"/>
  <c r="AB26" i="23"/>
  <c r="AB25" i="23"/>
  <c r="AB24" i="23"/>
  <c r="AB23" i="23"/>
  <c r="AB22" i="23"/>
  <c r="AB21" i="23"/>
  <c r="AB20" i="23"/>
  <c r="AB19" i="23"/>
  <c r="AB18" i="23"/>
  <c r="AB17" i="23"/>
  <c r="AB16" i="23"/>
  <c r="AB15" i="23"/>
  <c r="AB14" i="23"/>
  <c r="AB13" i="23"/>
  <c r="AB11" i="23"/>
  <c r="AC10" i="23"/>
  <c r="M161" i="23"/>
  <c r="M141" i="23"/>
  <c r="T14" i="23"/>
  <c r="D14" i="23"/>
  <c r="N36" i="23"/>
  <c r="V14" i="23"/>
  <c r="F14" i="23"/>
  <c r="AB10" i="23"/>
  <c r="W161" i="23"/>
  <c r="W141" i="23"/>
  <c r="G161" i="23"/>
  <c r="G141" i="23"/>
  <c r="Q161" i="23"/>
  <c r="Q141" i="23"/>
  <c r="X14" i="23"/>
  <c r="H14" i="23"/>
  <c r="R36" i="23"/>
  <c r="Z14" i="23"/>
  <c r="J14" i="23"/>
  <c r="K161" i="23"/>
  <c r="K141" i="23"/>
  <c r="U161" i="23"/>
  <c r="U141" i="23"/>
  <c r="E161" i="23"/>
  <c r="E141" i="23"/>
  <c r="AD10" i="23"/>
  <c r="AD9" i="23"/>
  <c r="AD8" i="23"/>
  <c r="AD7" i="23"/>
  <c r="AD6" i="23"/>
  <c r="AD5" i="23"/>
  <c r="AD4" i="23"/>
  <c r="AD3" i="23"/>
  <c r="T36" i="23"/>
  <c r="L14" i="23"/>
  <c r="V36" i="23"/>
  <c r="F36" i="23"/>
  <c r="N14" i="23"/>
  <c r="O161" i="23"/>
  <c r="O141" i="23"/>
  <c r="Y161" i="23"/>
  <c r="Y141" i="23"/>
  <c r="I161" i="23"/>
  <c r="I141" i="23"/>
  <c r="X36" i="23"/>
  <c r="H36" i="23"/>
  <c r="P14" i="23"/>
  <c r="Z36" i="23"/>
  <c r="J36" i="23"/>
  <c r="R14" i="23"/>
  <c r="S161" i="22"/>
  <c r="S141" i="22"/>
  <c r="C36" i="22"/>
  <c r="AA14" i="22"/>
  <c r="AC14" i="22" s="1"/>
  <c r="AB154" i="22"/>
  <c r="AB152" i="22"/>
  <c r="AB164" i="22"/>
  <c r="AB163" i="22"/>
  <c r="AB162" i="22"/>
  <c r="AB160" i="22"/>
  <c r="AB159" i="22"/>
  <c r="AB158" i="22"/>
  <c r="AB157" i="22"/>
  <c r="AB156" i="22"/>
  <c r="AB151" i="22"/>
  <c r="AB150" i="22"/>
  <c r="AB149" i="22"/>
  <c r="AB148" i="22"/>
  <c r="AB147" i="22"/>
  <c r="AB146" i="22"/>
  <c r="AB144" i="22"/>
  <c r="AB143" i="22"/>
  <c r="AB140" i="22"/>
  <c r="AB139" i="22"/>
  <c r="AB138" i="22"/>
  <c r="AB137" i="22"/>
  <c r="AB136" i="22"/>
  <c r="AB135" i="22"/>
  <c r="AB134" i="22"/>
  <c r="AB133" i="22"/>
  <c r="AB132" i="22"/>
  <c r="AB131" i="22"/>
  <c r="AB130" i="22"/>
  <c r="AB129" i="22"/>
  <c r="AB128" i="22"/>
  <c r="AB127" i="22"/>
  <c r="AB126" i="22"/>
  <c r="AB125" i="22"/>
  <c r="AB120" i="22"/>
  <c r="AB119" i="22"/>
  <c r="AB118" i="22"/>
  <c r="AB117" i="22"/>
  <c r="AB116" i="22"/>
  <c r="AB115" i="22"/>
  <c r="AB114" i="22"/>
  <c r="AB113" i="22"/>
  <c r="AB112" i="22"/>
  <c r="AB111" i="22"/>
  <c r="AB110" i="22"/>
  <c r="AB109" i="22"/>
  <c r="AB108" i="22"/>
  <c r="AB107" i="22"/>
  <c r="AB106" i="22"/>
  <c r="AB155" i="22"/>
  <c r="AB153" i="22"/>
  <c r="AB122" i="22"/>
  <c r="AB121" i="22"/>
  <c r="AB97" i="22"/>
  <c r="AB95" i="22"/>
  <c r="AB76" i="22"/>
  <c r="AB74" i="22"/>
  <c r="AB124" i="22"/>
  <c r="AB105" i="22"/>
  <c r="AB104" i="22"/>
  <c r="AB103" i="22"/>
  <c r="AB102" i="22"/>
  <c r="AB101" i="22"/>
  <c r="AB100" i="22"/>
  <c r="AB99" i="22"/>
  <c r="AB94" i="22"/>
  <c r="AB93" i="22"/>
  <c r="AB92" i="22"/>
  <c r="AB91" i="22"/>
  <c r="AB90" i="22"/>
  <c r="AB89" i="22"/>
  <c r="AB88" i="22"/>
  <c r="AB87" i="22"/>
  <c r="AB86" i="22"/>
  <c r="AB85" i="22"/>
  <c r="AB84" i="22"/>
  <c r="AB83" i="22"/>
  <c r="AB82" i="22"/>
  <c r="AB81" i="22"/>
  <c r="AB80" i="22"/>
  <c r="AB79" i="22"/>
  <c r="AB78" i="22"/>
  <c r="AB73" i="22"/>
  <c r="AB72" i="22"/>
  <c r="AB71" i="22"/>
  <c r="AB70" i="22"/>
  <c r="AB69" i="22"/>
  <c r="AB68" i="22"/>
  <c r="AB67" i="22"/>
  <c r="AB66" i="22"/>
  <c r="AB65" i="22"/>
  <c r="AB64" i="22"/>
  <c r="AB63" i="22"/>
  <c r="AB62" i="22"/>
  <c r="AB61" i="22"/>
  <c r="AB60" i="22"/>
  <c r="AB59" i="22"/>
  <c r="AB58" i="22"/>
  <c r="AB57" i="22"/>
  <c r="AB56" i="22"/>
  <c r="AB55" i="22"/>
  <c r="AB123" i="22"/>
  <c r="AB98" i="22"/>
  <c r="AB96" i="22"/>
  <c r="AB77" i="22"/>
  <c r="AB75" i="22"/>
  <c r="AB54" i="22"/>
  <c r="AB53" i="22"/>
  <c r="AB52" i="22"/>
  <c r="AB51" i="22"/>
  <c r="AB50" i="22"/>
  <c r="AB49" i="22"/>
  <c r="AB48" i="22"/>
  <c r="AB47" i="22"/>
  <c r="AB46" i="22"/>
  <c r="AB45" i="22"/>
  <c r="AB44" i="22"/>
  <c r="AB43" i="22"/>
  <c r="AB42" i="22"/>
  <c r="AB41" i="22"/>
  <c r="AB40" i="22"/>
  <c r="AB39" i="22"/>
  <c r="AB38" i="22"/>
  <c r="AB37" i="22"/>
  <c r="AB35" i="22"/>
  <c r="AB34" i="22"/>
  <c r="AB33" i="22"/>
  <c r="AB32" i="22"/>
  <c r="AB31" i="22"/>
  <c r="AB30" i="22"/>
  <c r="AB29" i="22"/>
  <c r="AB28" i="22"/>
  <c r="AB27" i="22"/>
  <c r="AB26" i="22"/>
  <c r="AB25" i="22"/>
  <c r="AB24" i="22"/>
  <c r="AB23" i="22"/>
  <c r="AB22" i="22"/>
  <c r="AB21" i="22"/>
  <c r="AB20" i="22"/>
  <c r="AB19" i="22"/>
  <c r="AB18" i="22"/>
  <c r="AB17" i="22"/>
  <c r="AB16" i="22"/>
  <c r="AB15" i="22"/>
  <c r="AB14" i="22"/>
  <c r="AB13" i="22"/>
  <c r="AB11" i="22"/>
  <c r="AC10" i="22"/>
  <c r="M161" i="22"/>
  <c r="M141" i="22"/>
  <c r="T14" i="22"/>
  <c r="D14" i="22"/>
  <c r="N36" i="22"/>
  <c r="V14" i="22"/>
  <c r="F14" i="22"/>
  <c r="AB10" i="22"/>
  <c r="W161" i="22"/>
  <c r="W141" i="22"/>
  <c r="G161" i="22"/>
  <c r="G141" i="22"/>
  <c r="Q161" i="22"/>
  <c r="Q141" i="22"/>
  <c r="X14" i="22"/>
  <c r="H14" i="22"/>
  <c r="R36" i="22"/>
  <c r="Z14" i="22"/>
  <c r="J14" i="22"/>
  <c r="K161" i="22"/>
  <c r="K141" i="22"/>
  <c r="U161" i="22"/>
  <c r="U141" i="22"/>
  <c r="E161" i="22"/>
  <c r="E141" i="22"/>
  <c r="AD10" i="22"/>
  <c r="AD9" i="22"/>
  <c r="AD8" i="22"/>
  <c r="AD7" i="22"/>
  <c r="AD6" i="22"/>
  <c r="AD5" i="22"/>
  <c r="AD4" i="22"/>
  <c r="AD3" i="22"/>
  <c r="T36" i="22"/>
  <c r="L14" i="22"/>
  <c r="V36" i="22"/>
  <c r="F36" i="22"/>
  <c r="N14" i="22"/>
  <c r="O161" i="22"/>
  <c r="O141" i="22"/>
  <c r="Y161" i="22"/>
  <c r="Y141" i="22"/>
  <c r="I161" i="22"/>
  <c r="I141" i="22"/>
  <c r="X36" i="22"/>
  <c r="H36" i="22"/>
  <c r="P14" i="22"/>
  <c r="Z36" i="22"/>
  <c r="J36" i="22"/>
  <c r="R14" i="22"/>
  <c r="M161" i="21"/>
  <c r="M141" i="21"/>
  <c r="W161" i="21"/>
  <c r="W141" i="21"/>
  <c r="G161" i="21"/>
  <c r="G141" i="21"/>
  <c r="Q161" i="21"/>
  <c r="Q141" i="21"/>
  <c r="K161" i="21"/>
  <c r="K141" i="21"/>
  <c r="N36" i="21"/>
  <c r="V14" i="21"/>
  <c r="F14" i="21"/>
  <c r="X14" i="21"/>
  <c r="H14" i="21"/>
  <c r="U161" i="21"/>
  <c r="U141" i="21"/>
  <c r="E161" i="21"/>
  <c r="E141" i="21"/>
  <c r="O161" i="21"/>
  <c r="O141" i="21"/>
  <c r="R36" i="21"/>
  <c r="Z14" i="21"/>
  <c r="J14" i="21"/>
  <c r="L14" i="21"/>
  <c r="Y161" i="21"/>
  <c r="Y141" i="21"/>
  <c r="I161" i="21"/>
  <c r="I141" i="21"/>
  <c r="S161" i="21"/>
  <c r="S141" i="21"/>
  <c r="C36" i="21"/>
  <c r="AA14" i="21"/>
  <c r="AC14" i="21" s="1"/>
  <c r="AB154" i="21"/>
  <c r="AB152" i="21"/>
  <c r="AB164" i="21"/>
  <c r="AB163" i="21"/>
  <c r="AB162" i="21"/>
  <c r="AB160" i="21"/>
  <c r="AB159" i="21"/>
  <c r="AB158" i="21"/>
  <c r="AB157" i="21"/>
  <c r="AB156" i="21"/>
  <c r="AB151" i="21"/>
  <c r="AB150" i="21"/>
  <c r="AB149" i="21"/>
  <c r="AB148" i="21"/>
  <c r="AB147" i="21"/>
  <c r="AB146" i="21"/>
  <c r="AB144" i="21"/>
  <c r="AB143" i="21"/>
  <c r="AB140" i="21"/>
  <c r="AB139" i="21"/>
  <c r="AB138" i="21"/>
  <c r="AB137" i="21"/>
  <c r="AB136" i="21"/>
  <c r="AB135" i="21"/>
  <c r="AB134" i="21"/>
  <c r="AB133" i="21"/>
  <c r="AB132" i="21"/>
  <c r="AB131" i="21"/>
  <c r="AB130" i="21"/>
  <c r="AB129" i="21"/>
  <c r="AB128" i="21"/>
  <c r="AB127" i="21"/>
  <c r="AB126" i="21"/>
  <c r="AB125" i="21"/>
  <c r="AB120" i="21"/>
  <c r="AB119" i="21"/>
  <c r="AB118" i="21"/>
  <c r="AB117" i="21"/>
  <c r="AB116" i="21"/>
  <c r="AB115" i="21"/>
  <c r="AB114" i="21"/>
  <c r="AB113" i="21"/>
  <c r="AB112" i="21"/>
  <c r="AB111" i="21"/>
  <c r="AB110" i="21"/>
  <c r="AB109" i="21"/>
  <c r="AB108" i="21"/>
  <c r="AB107" i="21"/>
  <c r="AB106" i="21"/>
  <c r="AB155" i="21"/>
  <c r="AB153" i="21"/>
  <c r="AB124" i="21"/>
  <c r="AB105" i="21"/>
  <c r="AB104" i="21"/>
  <c r="AB103" i="21"/>
  <c r="AB102" i="21"/>
  <c r="AB101" i="21"/>
  <c r="AB100" i="21"/>
  <c r="AB99" i="21"/>
  <c r="AB94" i="21"/>
  <c r="AB93" i="21"/>
  <c r="AB92" i="21"/>
  <c r="AB91" i="21"/>
  <c r="AB90" i="21"/>
  <c r="AB89" i="21"/>
  <c r="AB88" i="21"/>
  <c r="AB87" i="21"/>
  <c r="AB86" i="21"/>
  <c r="AB85" i="21"/>
  <c r="AB84" i="21"/>
  <c r="AB83" i="21"/>
  <c r="AB82" i="21"/>
  <c r="AB81" i="21"/>
  <c r="AB80" i="21"/>
  <c r="AB79" i="21"/>
  <c r="AB78" i="21"/>
  <c r="AB73" i="21"/>
  <c r="AB72" i="21"/>
  <c r="AB71" i="21"/>
  <c r="AB70" i="21"/>
  <c r="AB69" i="21"/>
  <c r="AB68" i="21"/>
  <c r="AB67" i="21"/>
  <c r="AB66" i="21"/>
  <c r="AB65" i="21"/>
  <c r="AB64" i="21"/>
  <c r="AB63" i="21"/>
  <c r="AB62" i="21"/>
  <c r="AB61" i="21"/>
  <c r="AB60" i="21"/>
  <c r="AB59" i="21"/>
  <c r="AB58" i="21"/>
  <c r="AB57" i="21"/>
  <c r="AB56" i="21"/>
  <c r="AB55" i="21"/>
  <c r="AB123" i="21"/>
  <c r="AB98" i="21"/>
  <c r="AB96" i="21"/>
  <c r="AB77" i="21"/>
  <c r="AB75" i="21"/>
  <c r="AB122" i="21"/>
  <c r="AB121" i="21"/>
  <c r="AB97" i="21"/>
  <c r="AB95" i="21"/>
  <c r="AB76" i="21"/>
  <c r="AB74" i="21"/>
  <c r="AC10" i="21"/>
  <c r="AB54" i="21"/>
  <c r="AB53" i="21"/>
  <c r="AB52" i="21"/>
  <c r="AB51" i="21"/>
  <c r="AB50" i="21"/>
  <c r="AB49" i="21"/>
  <c r="AB48" i="21"/>
  <c r="AB47" i="21"/>
  <c r="AB46" i="21"/>
  <c r="AB45" i="21"/>
  <c r="AB44" i="21"/>
  <c r="AB43" i="21"/>
  <c r="AB42" i="21"/>
  <c r="AB41" i="21"/>
  <c r="AB40" i="21"/>
  <c r="AB39" i="21"/>
  <c r="AB38" i="21"/>
  <c r="AB37" i="21"/>
  <c r="AB35" i="21"/>
  <c r="AB34" i="21"/>
  <c r="AB33" i="21"/>
  <c r="AB32" i="21"/>
  <c r="AB31" i="21"/>
  <c r="AB30" i="21"/>
  <c r="AB29" i="21"/>
  <c r="AB28" i="21"/>
  <c r="AB27" i="21"/>
  <c r="AB26" i="21"/>
  <c r="AB25" i="21"/>
  <c r="AB24" i="21"/>
  <c r="AB23" i="21"/>
  <c r="AB22" i="21"/>
  <c r="AB21" i="21"/>
  <c r="AB20" i="21"/>
  <c r="AB19" i="21"/>
  <c r="AB18" i="21"/>
  <c r="AB17" i="21"/>
  <c r="AB16" i="21"/>
  <c r="AB15" i="21"/>
  <c r="AB14" i="21"/>
  <c r="AB13" i="21"/>
  <c r="AB11" i="21"/>
  <c r="V36" i="21"/>
  <c r="F36" i="21"/>
  <c r="N14" i="21"/>
  <c r="X36" i="21"/>
  <c r="H36" i="21"/>
  <c r="P14" i="21"/>
  <c r="U36" i="20"/>
  <c r="V14" i="20"/>
  <c r="E36" i="20"/>
  <c r="F14" i="20"/>
  <c r="S36" i="20"/>
  <c r="T14" i="20"/>
  <c r="C36" i="20"/>
  <c r="D14" i="20"/>
  <c r="AA14" i="20"/>
  <c r="AC14" i="20" s="1"/>
  <c r="AB154" i="20"/>
  <c r="AB152" i="20"/>
  <c r="AB164" i="20"/>
  <c r="AB163" i="20"/>
  <c r="AB162" i="20"/>
  <c r="AB160" i="20"/>
  <c r="AB159" i="20"/>
  <c r="AB158" i="20"/>
  <c r="AB157" i="20"/>
  <c r="AB156" i="20"/>
  <c r="AB151" i="20"/>
  <c r="AB150" i="20"/>
  <c r="AB149" i="20"/>
  <c r="AB148" i="20"/>
  <c r="AB147" i="20"/>
  <c r="AB146" i="20"/>
  <c r="AB144" i="20"/>
  <c r="AB143" i="20"/>
  <c r="AB140" i="20"/>
  <c r="AB139" i="20"/>
  <c r="AB138" i="20"/>
  <c r="AB137" i="20"/>
  <c r="AB136" i="20"/>
  <c r="AB135" i="20"/>
  <c r="AB134" i="20"/>
  <c r="AB133" i="20"/>
  <c r="AB132" i="20"/>
  <c r="AB131" i="20"/>
  <c r="AB130" i="20"/>
  <c r="AB129" i="20"/>
  <c r="AB128" i="20"/>
  <c r="AB127" i="20"/>
  <c r="AB126" i="20"/>
  <c r="AB125" i="20"/>
  <c r="AB120" i="20"/>
  <c r="AB119" i="20"/>
  <c r="AB118" i="20"/>
  <c r="AB117" i="20"/>
  <c r="AB116" i="20"/>
  <c r="AB115" i="20"/>
  <c r="AB114" i="20"/>
  <c r="AB113" i="20"/>
  <c r="AB112" i="20"/>
  <c r="AB111" i="20"/>
  <c r="AB110" i="20"/>
  <c r="AB109" i="20"/>
  <c r="AB108" i="20"/>
  <c r="AB107" i="20"/>
  <c r="AB106" i="20"/>
  <c r="AB155" i="20"/>
  <c r="AB153" i="20"/>
  <c r="AB121" i="20"/>
  <c r="AB97" i="20"/>
  <c r="AB95" i="20"/>
  <c r="AB76" i="20"/>
  <c r="AB74" i="20"/>
  <c r="AB124" i="20"/>
  <c r="AB105" i="20"/>
  <c r="AB104" i="20"/>
  <c r="AB103" i="20"/>
  <c r="AB102" i="20"/>
  <c r="AB101" i="20"/>
  <c r="AB100" i="20"/>
  <c r="AB99" i="20"/>
  <c r="AB94" i="20"/>
  <c r="AB93" i="20"/>
  <c r="AB92" i="20"/>
  <c r="AB91" i="20"/>
  <c r="AB90" i="20"/>
  <c r="AB89" i="20"/>
  <c r="AB88" i="20"/>
  <c r="AB87" i="20"/>
  <c r="AB86" i="20"/>
  <c r="AB85" i="20"/>
  <c r="AB84" i="20"/>
  <c r="AB83" i="20"/>
  <c r="AB82" i="20"/>
  <c r="AB81" i="20"/>
  <c r="AB80" i="20"/>
  <c r="AB79" i="20"/>
  <c r="AB78" i="20"/>
  <c r="AB73" i="20"/>
  <c r="AB72" i="20"/>
  <c r="AB71" i="20"/>
  <c r="AB70" i="20"/>
  <c r="AB69" i="20"/>
  <c r="AB68" i="20"/>
  <c r="AB67" i="20"/>
  <c r="AB66" i="20"/>
  <c r="AB65" i="20"/>
  <c r="AB64" i="20"/>
  <c r="AB63" i="20"/>
  <c r="AB62" i="20"/>
  <c r="AB61" i="20"/>
  <c r="AB60" i="20"/>
  <c r="AB59" i="20"/>
  <c r="AB58" i="20"/>
  <c r="AB57" i="20"/>
  <c r="AB56" i="20"/>
  <c r="AB55" i="20"/>
  <c r="AB54" i="20"/>
  <c r="AB53" i="20"/>
  <c r="AB52" i="20"/>
  <c r="AB51" i="20"/>
  <c r="AB50" i="20"/>
  <c r="AB49" i="20"/>
  <c r="AB48" i="20"/>
  <c r="AB47" i="20"/>
  <c r="AB46" i="20"/>
  <c r="AB45" i="20"/>
  <c r="AB44" i="20"/>
  <c r="AB43" i="20"/>
  <c r="AB42" i="20"/>
  <c r="AB41" i="20"/>
  <c r="AB40" i="20"/>
  <c r="AB39" i="20"/>
  <c r="AB38" i="20"/>
  <c r="AB37" i="20"/>
  <c r="AB35" i="20"/>
  <c r="AB34" i="20"/>
  <c r="AB33" i="20"/>
  <c r="AB32" i="20"/>
  <c r="AB31" i="20"/>
  <c r="AB30" i="20"/>
  <c r="AB29" i="20"/>
  <c r="AB123" i="20"/>
  <c r="AB98" i="20"/>
  <c r="AB96" i="20"/>
  <c r="AB77" i="20"/>
  <c r="AB75" i="20"/>
  <c r="AB122" i="20"/>
  <c r="AB28" i="20"/>
  <c r="AB27" i="20"/>
  <c r="AB26" i="20"/>
  <c r="AB25" i="20"/>
  <c r="AB24" i="20"/>
  <c r="AB23" i="20"/>
  <c r="AB22" i="20"/>
  <c r="AB21" i="20"/>
  <c r="AB20" i="20"/>
  <c r="AB19" i="20"/>
  <c r="AB18" i="20"/>
  <c r="AB17" i="20"/>
  <c r="AB16" i="20"/>
  <c r="AB15" i="20"/>
  <c r="AB14" i="20"/>
  <c r="AB13" i="20"/>
  <c r="AB11" i="20"/>
  <c r="AB10" i="20"/>
  <c r="AC10" i="20"/>
  <c r="Z14" i="20"/>
  <c r="Y36" i="20"/>
  <c r="J14" i="20"/>
  <c r="I36" i="20"/>
  <c r="X14" i="20"/>
  <c r="W36" i="20"/>
  <c r="H14" i="20"/>
  <c r="G36" i="20"/>
  <c r="M36" i="20"/>
  <c r="N14" i="20"/>
  <c r="K36" i="20"/>
  <c r="L14" i="20"/>
  <c r="R14" i="20"/>
  <c r="Q36" i="20"/>
  <c r="P14" i="20"/>
  <c r="O36" i="20"/>
  <c r="E141" i="1"/>
  <c r="E145" i="1" s="1"/>
  <c r="E161" i="1"/>
  <c r="E165" i="1" s="1"/>
  <c r="S161" i="1"/>
  <c r="S165" i="1" s="1"/>
  <c r="S141" i="1"/>
  <c r="S145" i="1" s="1"/>
  <c r="AA20" i="1"/>
  <c r="AC20" i="1" s="1"/>
  <c r="V20" i="1"/>
  <c r="AA125" i="1"/>
  <c r="AC125" i="1" s="1"/>
  <c r="X15" i="1"/>
  <c r="L35" i="1"/>
  <c r="X11" i="1"/>
  <c r="AA159" i="1"/>
  <c r="AC159" i="1" s="1"/>
  <c r="R10" i="1"/>
  <c r="AD4" i="1"/>
  <c r="AD5" i="1"/>
  <c r="AD9" i="1"/>
  <c r="R11" i="1"/>
  <c r="R13" i="1"/>
  <c r="H15" i="1"/>
  <c r="X16" i="1"/>
  <c r="P17" i="1"/>
  <c r="R18" i="1"/>
  <c r="F21" i="1"/>
  <c r="T22" i="1"/>
  <c r="F23" i="1"/>
  <c r="T24" i="1"/>
  <c r="F25" i="1"/>
  <c r="T26" i="1"/>
  <c r="F27" i="1"/>
  <c r="T28" i="1"/>
  <c r="L29" i="1"/>
  <c r="L30" i="1"/>
  <c r="L31" i="1"/>
  <c r="L32" i="1"/>
  <c r="L33" i="1"/>
  <c r="T37" i="1"/>
  <c r="T38" i="1"/>
  <c r="T39" i="1"/>
  <c r="T41" i="1"/>
  <c r="T42" i="1"/>
  <c r="T43" i="1"/>
  <c r="T44" i="1"/>
  <c r="T45" i="1"/>
  <c r="T46" i="1"/>
  <c r="L49" i="1"/>
  <c r="L50" i="1"/>
  <c r="J53" i="1"/>
  <c r="L54" i="1"/>
  <c r="J57" i="1"/>
  <c r="L58" i="1"/>
  <c r="J61" i="1"/>
  <c r="L62" i="1"/>
  <c r="J65" i="1"/>
  <c r="L66" i="1"/>
  <c r="J69" i="1"/>
  <c r="L70" i="1"/>
  <c r="J73" i="1"/>
  <c r="AA78" i="1"/>
  <c r="AC78" i="1" s="1"/>
  <c r="L79" i="1"/>
  <c r="P82" i="1"/>
  <c r="Z83" i="1"/>
  <c r="D85" i="1"/>
  <c r="P108" i="1"/>
  <c r="AA139" i="1"/>
  <c r="AC139" i="1" s="1"/>
  <c r="P11" i="1"/>
  <c r="V13" i="1"/>
  <c r="R16" i="1"/>
  <c r="H17" i="1"/>
  <c r="P18" i="1"/>
  <c r="X19" i="1"/>
  <c r="D21" i="1"/>
  <c r="V21" i="1"/>
  <c r="L22" i="1"/>
  <c r="D23" i="1"/>
  <c r="V23" i="1"/>
  <c r="L24" i="1"/>
  <c r="D25" i="1"/>
  <c r="V25" i="1"/>
  <c r="L26" i="1"/>
  <c r="D27" i="1"/>
  <c r="V27" i="1"/>
  <c r="L28" i="1"/>
  <c r="D29" i="1"/>
  <c r="D30" i="1"/>
  <c r="D31" i="1"/>
  <c r="D32" i="1"/>
  <c r="D33" i="1"/>
  <c r="D34" i="1"/>
  <c r="L34" i="1"/>
  <c r="T34" i="1"/>
  <c r="C35" i="1"/>
  <c r="D35" i="1" s="1"/>
  <c r="L37" i="1"/>
  <c r="L38" i="1"/>
  <c r="L39" i="1"/>
  <c r="L41" i="1"/>
  <c r="L42" i="1"/>
  <c r="L43" i="1"/>
  <c r="L44" i="1"/>
  <c r="L45" i="1"/>
  <c r="L46" i="1"/>
  <c r="T47" i="1"/>
  <c r="J50" i="1"/>
  <c r="L51" i="1"/>
  <c r="J54" i="1"/>
  <c r="L55" i="1"/>
  <c r="J58" i="1"/>
  <c r="L59" i="1"/>
  <c r="J62" i="1"/>
  <c r="L63" i="1"/>
  <c r="J66" i="1"/>
  <c r="L67" i="1"/>
  <c r="J70" i="1"/>
  <c r="L71" i="1"/>
  <c r="J78" i="1"/>
  <c r="P80" i="1"/>
  <c r="H83" i="1"/>
  <c r="P86" i="1"/>
  <c r="AA99" i="1"/>
  <c r="AC99" i="1" s="1"/>
  <c r="H101" i="1"/>
  <c r="P106" i="1"/>
  <c r="P139" i="1"/>
  <c r="H11" i="1"/>
  <c r="F13" i="1"/>
  <c r="P16" i="1"/>
  <c r="X17" i="1"/>
  <c r="J18" i="1"/>
  <c r="Z18" i="1"/>
  <c r="P19" i="1"/>
  <c r="R20" i="1"/>
  <c r="T21" i="1"/>
  <c r="F22" i="1"/>
  <c r="T23" i="1"/>
  <c r="F24" i="1"/>
  <c r="T25" i="1"/>
  <c r="F26" i="1"/>
  <c r="T27" i="1"/>
  <c r="D37" i="1"/>
  <c r="D38" i="1"/>
  <c r="D39" i="1"/>
  <c r="D41" i="1"/>
  <c r="D42" i="1"/>
  <c r="D43" i="1"/>
  <c r="D44" i="1"/>
  <c r="D45" i="1"/>
  <c r="J46" i="1"/>
  <c r="L47" i="1"/>
  <c r="T48" i="1"/>
  <c r="J51" i="1"/>
  <c r="L52" i="1"/>
  <c r="J55" i="1"/>
  <c r="L56" i="1"/>
  <c r="J59" i="1"/>
  <c r="L60" i="1"/>
  <c r="J63" i="1"/>
  <c r="L64" i="1"/>
  <c r="J67" i="1"/>
  <c r="L68" i="1"/>
  <c r="J71" i="1"/>
  <c r="L72" i="1"/>
  <c r="H81" i="1"/>
  <c r="D83" i="1"/>
  <c r="P84" i="1"/>
  <c r="H87" i="1"/>
  <c r="P89" i="1"/>
  <c r="T91" i="1"/>
  <c r="H107" i="1"/>
  <c r="L109" i="1"/>
  <c r="X114" i="1"/>
  <c r="L120" i="1"/>
  <c r="P130" i="1"/>
  <c r="P15" i="1"/>
  <c r="H16" i="1"/>
  <c r="R17" i="1"/>
  <c r="H18" i="1"/>
  <c r="X18" i="1"/>
  <c r="H19" i="1"/>
  <c r="L21" i="1"/>
  <c r="D22" i="1"/>
  <c r="V22" i="1"/>
  <c r="L23" i="1"/>
  <c r="D24" i="1"/>
  <c r="V24" i="1"/>
  <c r="L25" i="1"/>
  <c r="D26" i="1"/>
  <c r="V26" i="1"/>
  <c r="L27" i="1"/>
  <c r="D28" i="1"/>
  <c r="V28" i="1"/>
  <c r="T29" i="1"/>
  <c r="T30" i="1"/>
  <c r="T31" i="1"/>
  <c r="T32" i="1"/>
  <c r="T33" i="1"/>
  <c r="H34" i="1"/>
  <c r="P34" i="1"/>
  <c r="X34" i="1"/>
  <c r="T35" i="1"/>
  <c r="L48" i="1"/>
  <c r="J52" i="1"/>
  <c r="L53" i="1"/>
  <c r="J56" i="1"/>
  <c r="L57" i="1"/>
  <c r="J60" i="1"/>
  <c r="L61" i="1"/>
  <c r="J64" i="1"/>
  <c r="L65" i="1"/>
  <c r="J68" i="1"/>
  <c r="L69" i="1"/>
  <c r="J72" i="1"/>
  <c r="L73" i="1"/>
  <c r="D81" i="1"/>
  <c r="D87" i="1"/>
  <c r="P100" i="1"/>
  <c r="D105" i="1"/>
  <c r="D107" i="1"/>
  <c r="V110" i="1"/>
  <c r="N160" i="1"/>
  <c r="N159" i="1"/>
  <c r="N164" i="1"/>
  <c r="N163" i="1"/>
  <c r="N162" i="1"/>
  <c r="N158" i="1"/>
  <c r="N157" i="1"/>
  <c r="N156" i="1"/>
  <c r="N151" i="1"/>
  <c r="N150" i="1"/>
  <c r="N149" i="1"/>
  <c r="N148" i="1"/>
  <c r="N147" i="1"/>
  <c r="N146" i="1"/>
  <c r="N139" i="1"/>
  <c r="N125" i="1"/>
  <c r="N140" i="1"/>
  <c r="N120" i="1"/>
  <c r="N119" i="1"/>
  <c r="N118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08" i="1"/>
  <c r="N107" i="1"/>
  <c r="N106" i="1"/>
  <c r="N105" i="1"/>
  <c r="N104" i="1"/>
  <c r="N103" i="1"/>
  <c r="N102" i="1"/>
  <c r="N101" i="1"/>
  <c r="N100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117" i="1"/>
  <c r="N113" i="1"/>
  <c r="N110" i="1"/>
  <c r="N99" i="1"/>
  <c r="N114" i="1"/>
  <c r="N109" i="1"/>
  <c r="N116" i="1"/>
  <c r="N143" i="1"/>
  <c r="N79" i="1"/>
  <c r="N73" i="1"/>
  <c r="N72" i="1"/>
  <c r="N71" i="1"/>
  <c r="N70" i="1"/>
  <c r="N69" i="1"/>
  <c r="N68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112" i="1"/>
  <c r="N78" i="1"/>
  <c r="N40" i="1"/>
  <c r="N35" i="1"/>
  <c r="N34" i="1"/>
  <c r="N19" i="1"/>
  <c r="N18" i="1"/>
  <c r="N17" i="1"/>
  <c r="N16" i="1"/>
  <c r="N15" i="1"/>
  <c r="N11" i="1"/>
  <c r="N44" i="1"/>
  <c r="N42" i="1"/>
  <c r="N39" i="1"/>
  <c r="N37" i="1"/>
  <c r="N31" i="1"/>
  <c r="N29" i="1"/>
  <c r="N49" i="1"/>
  <c r="N48" i="1"/>
  <c r="N47" i="1"/>
  <c r="N46" i="1"/>
  <c r="N45" i="1"/>
  <c r="N43" i="1"/>
  <c r="N41" i="1"/>
  <c r="N38" i="1"/>
  <c r="N33" i="1"/>
  <c r="N32" i="1"/>
  <c r="N30" i="1"/>
  <c r="Z145" i="1"/>
  <c r="P40" i="1"/>
  <c r="N111" i="1"/>
  <c r="AD8" i="1"/>
  <c r="Z165" i="1"/>
  <c r="Z164" i="1"/>
  <c r="Z163" i="1"/>
  <c r="Z162" i="1"/>
  <c r="Z161" i="1"/>
  <c r="Z160" i="1"/>
  <c r="Z159" i="1"/>
  <c r="Z158" i="1"/>
  <c r="Z157" i="1"/>
  <c r="Z156" i="1"/>
  <c r="Z151" i="1"/>
  <c r="Z150" i="1"/>
  <c r="Z149" i="1"/>
  <c r="Z148" i="1"/>
  <c r="Z147" i="1"/>
  <c r="Z146" i="1"/>
  <c r="Z144" i="1"/>
  <c r="Z143" i="1"/>
  <c r="Z140" i="1"/>
  <c r="Z139" i="1"/>
  <c r="Z138" i="1"/>
  <c r="Z137" i="1"/>
  <c r="Z136" i="1"/>
  <c r="Z135" i="1"/>
  <c r="Z134" i="1"/>
  <c r="Z133" i="1"/>
  <c r="Z132" i="1"/>
  <c r="Z131" i="1"/>
  <c r="Z130" i="1"/>
  <c r="Z129" i="1"/>
  <c r="Z128" i="1"/>
  <c r="Z127" i="1"/>
  <c r="Z126" i="1"/>
  <c r="Z125" i="1"/>
  <c r="Z120" i="1"/>
  <c r="Z119" i="1"/>
  <c r="Z118" i="1"/>
  <c r="Z117" i="1"/>
  <c r="Z116" i="1"/>
  <c r="Z115" i="1"/>
  <c r="Z114" i="1"/>
  <c r="Z113" i="1"/>
  <c r="Z112" i="1"/>
  <c r="Z111" i="1"/>
  <c r="Z110" i="1"/>
  <c r="Z109" i="1"/>
  <c r="Z94" i="1"/>
  <c r="Z93" i="1"/>
  <c r="Z92" i="1"/>
  <c r="Z91" i="1"/>
  <c r="Z90" i="1"/>
  <c r="Z88" i="1"/>
  <c r="Z108" i="1"/>
  <c r="Z106" i="1"/>
  <c r="Z104" i="1"/>
  <c r="Z102" i="1"/>
  <c r="Z100" i="1"/>
  <c r="Z87" i="1"/>
  <c r="Z105" i="1"/>
  <c r="Z44" i="1"/>
  <c r="Z43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5" i="1"/>
  <c r="Z24" i="1"/>
  <c r="Z23" i="1"/>
  <c r="Z22" i="1"/>
  <c r="Z21" i="1"/>
  <c r="Z101" i="1"/>
  <c r="Z107" i="1"/>
  <c r="Z99" i="1"/>
  <c r="Z86" i="1"/>
  <c r="Z84" i="1"/>
  <c r="Z82" i="1"/>
  <c r="Z80" i="1"/>
  <c r="Z49" i="1"/>
  <c r="Z48" i="1"/>
  <c r="Z47" i="1"/>
  <c r="Z46" i="1"/>
  <c r="Z45" i="1"/>
  <c r="Z89" i="1"/>
  <c r="J14" i="1"/>
  <c r="Z14" i="1"/>
  <c r="J15" i="1"/>
  <c r="Z15" i="1"/>
  <c r="H35" i="1"/>
  <c r="Z78" i="1"/>
  <c r="AD3" i="1"/>
  <c r="AD7" i="1"/>
  <c r="F160" i="1"/>
  <c r="F159" i="1"/>
  <c r="F164" i="1"/>
  <c r="F163" i="1"/>
  <c r="F162" i="1"/>
  <c r="F158" i="1"/>
  <c r="F157" i="1"/>
  <c r="F156" i="1"/>
  <c r="F151" i="1"/>
  <c r="F150" i="1"/>
  <c r="F149" i="1"/>
  <c r="F148" i="1"/>
  <c r="F147" i="1"/>
  <c r="F146" i="1"/>
  <c r="F139" i="1"/>
  <c r="F125" i="1"/>
  <c r="F144" i="1"/>
  <c r="F143" i="1"/>
  <c r="F120" i="1"/>
  <c r="F119" i="1"/>
  <c r="F108" i="1"/>
  <c r="F107" i="1"/>
  <c r="F106" i="1"/>
  <c r="F105" i="1"/>
  <c r="F104" i="1"/>
  <c r="F103" i="1"/>
  <c r="F102" i="1"/>
  <c r="F101" i="1"/>
  <c r="F100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138" i="1"/>
  <c r="F136" i="1"/>
  <c r="F134" i="1"/>
  <c r="F132" i="1"/>
  <c r="F130" i="1"/>
  <c r="F128" i="1"/>
  <c r="F126" i="1"/>
  <c r="F117" i="1"/>
  <c r="F116" i="1"/>
  <c r="F115" i="1"/>
  <c r="F114" i="1"/>
  <c r="F113" i="1"/>
  <c r="F112" i="1"/>
  <c r="F133" i="1"/>
  <c r="F140" i="1"/>
  <c r="F135" i="1"/>
  <c r="F127" i="1"/>
  <c r="F118" i="1"/>
  <c r="F111" i="1"/>
  <c r="F131" i="1"/>
  <c r="F110" i="1"/>
  <c r="F99" i="1"/>
  <c r="F129" i="1"/>
  <c r="F79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137" i="1"/>
  <c r="F109" i="1"/>
  <c r="F50" i="1"/>
  <c r="F49" i="1"/>
  <c r="F48" i="1"/>
  <c r="F47" i="1"/>
  <c r="F46" i="1"/>
  <c r="F40" i="1"/>
  <c r="F35" i="1"/>
  <c r="F34" i="1"/>
  <c r="F19" i="1"/>
  <c r="F18" i="1"/>
  <c r="F17" i="1"/>
  <c r="F16" i="1"/>
  <c r="F15" i="1"/>
  <c r="F11" i="1"/>
  <c r="F78" i="1"/>
  <c r="F45" i="1"/>
  <c r="F43" i="1"/>
  <c r="F41" i="1"/>
  <c r="F38" i="1"/>
  <c r="F33" i="1"/>
  <c r="F32" i="1"/>
  <c r="F30" i="1"/>
  <c r="F44" i="1"/>
  <c r="F42" i="1"/>
  <c r="F39" i="1"/>
  <c r="F37" i="1"/>
  <c r="F31" i="1"/>
  <c r="F29" i="1"/>
  <c r="J10" i="1"/>
  <c r="Z10" i="1"/>
  <c r="J11" i="1"/>
  <c r="AA13" i="1"/>
  <c r="AC13" i="1" s="1"/>
  <c r="N13" i="1"/>
  <c r="N36" i="1"/>
  <c r="V36" i="1"/>
  <c r="J16" i="1"/>
  <c r="Z20" i="1"/>
  <c r="N21" i="1"/>
  <c r="N22" i="1"/>
  <c r="N23" i="1"/>
  <c r="N24" i="1"/>
  <c r="N26" i="1"/>
  <c r="N27" i="1"/>
  <c r="N28" i="1"/>
  <c r="AD6" i="1"/>
  <c r="F10" i="1"/>
  <c r="R164" i="1"/>
  <c r="R163" i="1"/>
  <c r="R162" i="1"/>
  <c r="R160" i="1"/>
  <c r="R159" i="1"/>
  <c r="R158" i="1"/>
  <c r="R157" i="1"/>
  <c r="R156" i="1"/>
  <c r="R151" i="1"/>
  <c r="R150" i="1"/>
  <c r="R149" i="1"/>
  <c r="R148" i="1"/>
  <c r="R147" i="1"/>
  <c r="R146" i="1"/>
  <c r="R144" i="1"/>
  <c r="R143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99" i="1"/>
  <c r="R107" i="1"/>
  <c r="R105" i="1"/>
  <c r="R103" i="1"/>
  <c r="R101" i="1"/>
  <c r="R93" i="1"/>
  <c r="R91" i="1"/>
  <c r="R89" i="1"/>
  <c r="R104" i="1"/>
  <c r="R92" i="1"/>
  <c r="R85" i="1"/>
  <c r="R83" i="1"/>
  <c r="R81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108" i="1"/>
  <c r="R100" i="1"/>
  <c r="R86" i="1"/>
  <c r="R84" i="1"/>
  <c r="R82" i="1"/>
  <c r="R106" i="1"/>
  <c r="R94" i="1"/>
  <c r="R87" i="1"/>
  <c r="R79" i="1"/>
  <c r="R78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80" i="1"/>
  <c r="V10" i="1"/>
  <c r="J13" i="1"/>
  <c r="Z13" i="1"/>
  <c r="R15" i="1"/>
  <c r="J17" i="1"/>
  <c r="Z17" i="1"/>
  <c r="R19" i="1"/>
  <c r="F20" i="1"/>
  <c r="AA34" i="1"/>
  <c r="AC34" i="1" s="1"/>
  <c r="P35" i="1"/>
  <c r="N144" i="1"/>
  <c r="H40" i="1"/>
  <c r="X40" i="1"/>
  <c r="J165" i="1"/>
  <c r="J164" i="1"/>
  <c r="J163" i="1"/>
  <c r="J162" i="1"/>
  <c r="J161" i="1"/>
  <c r="J160" i="1"/>
  <c r="J159" i="1"/>
  <c r="J158" i="1"/>
  <c r="J157" i="1"/>
  <c r="J156" i="1"/>
  <c r="J151" i="1"/>
  <c r="J150" i="1"/>
  <c r="J149" i="1"/>
  <c r="J145" i="1"/>
  <c r="J144" i="1"/>
  <c r="J143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48" i="1"/>
  <c r="J147" i="1"/>
  <c r="J146" i="1"/>
  <c r="J108" i="1"/>
  <c r="J107" i="1"/>
  <c r="J106" i="1"/>
  <c r="J105" i="1"/>
  <c r="J104" i="1"/>
  <c r="J103" i="1"/>
  <c r="J102" i="1"/>
  <c r="J101" i="1"/>
  <c r="J100" i="1"/>
  <c r="J88" i="1"/>
  <c r="J99" i="1"/>
  <c r="J93" i="1"/>
  <c r="J91" i="1"/>
  <c r="J87" i="1"/>
  <c r="J86" i="1"/>
  <c r="J85" i="1"/>
  <c r="J84" i="1"/>
  <c r="J83" i="1"/>
  <c r="J82" i="1"/>
  <c r="J81" i="1"/>
  <c r="J80" i="1"/>
  <c r="J90" i="1"/>
  <c r="J89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94" i="1"/>
  <c r="J92" i="1"/>
  <c r="N10" i="1"/>
  <c r="J19" i="1"/>
  <c r="Z19" i="1"/>
  <c r="N20" i="1"/>
  <c r="X35" i="1"/>
  <c r="J47" i="1"/>
  <c r="V160" i="1"/>
  <c r="V159" i="1"/>
  <c r="V164" i="1"/>
  <c r="V163" i="1"/>
  <c r="V162" i="1"/>
  <c r="V158" i="1"/>
  <c r="V157" i="1"/>
  <c r="V156" i="1"/>
  <c r="V151" i="1"/>
  <c r="V150" i="1"/>
  <c r="V149" i="1"/>
  <c r="V148" i="1"/>
  <c r="V147" i="1"/>
  <c r="V146" i="1"/>
  <c r="V139" i="1"/>
  <c r="V125" i="1"/>
  <c r="V144" i="1"/>
  <c r="V143" i="1"/>
  <c r="V138" i="1"/>
  <c r="V137" i="1"/>
  <c r="V136" i="1"/>
  <c r="V135" i="1"/>
  <c r="V134" i="1"/>
  <c r="V133" i="1"/>
  <c r="V132" i="1"/>
  <c r="V131" i="1"/>
  <c r="V130" i="1"/>
  <c r="V129" i="1"/>
  <c r="V128" i="1"/>
  <c r="V127" i="1"/>
  <c r="V126" i="1"/>
  <c r="V119" i="1"/>
  <c r="V108" i="1"/>
  <c r="V107" i="1"/>
  <c r="V106" i="1"/>
  <c r="V105" i="1"/>
  <c r="V104" i="1"/>
  <c r="V103" i="1"/>
  <c r="V102" i="1"/>
  <c r="V101" i="1"/>
  <c r="V100" i="1"/>
  <c r="V94" i="1"/>
  <c r="V93" i="1"/>
  <c r="V92" i="1"/>
  <c r="V91" i="1"/>
  <c r="V90" i="1"/>
  <c r="V89" i="1"/>
  <c r="V88" i="1"/>
  <c r="V87" i="1"/>
  <c r="V86" i="1"/>
  <c r="V85" i="1"/>
  <c r="V84" i="1"/>
  <c r="V83" i="1"/>
  <c r="V82" i="1"/>
  <c r="V81" i="1"/>
  <c r="V80" i="1"/>
  <c r="V140" i="1"/>
  <c r="V120" i="1"/>
  <c r="V114" i="1"/>
  <c r="V115" i="1"/>
  <c r="V111" i="1"/>
  <c r="V118" i="1"/>
  <c r="V113" i="1"/>
  <c r="V112" i="1"/>
  <c r="V109" i="1"/>
  <c r="V79" i="1"/>
  <c r="V73" i="1"/>
  <c r="V72" i="1"/>
  <c r="V71" i="1"/>
  <c r="V70" i="1"/>
  <c r="V69" i="1"/>
  <c r="V68" i="1"/>
  <c r="V67" i="1"/>
  <c r="V66" i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116" i="1"/>
  <c r="V99" i="1"/>
  <c r="V40" i="1"/>
  <c r="V35" i="1"/>
  <c r="V34" i="1"/>
  <c r="V19" i="1"/>
  <c r="V18" i="1"/>
  <c r="V17" i="1"/>
  <c r="V16" i="1"/>
  <c r="V15" i="1"/>
  <c r="V11" i="1"/>
  <c r="V49" i="1"/>
  <c r="V47" i="1"/>
  <c r="V45" i="1"/>
  <c r="V43" i="1"/>
  <c r="V42" i="1"/>
  <c r="V41" i="1"/>
  <c r="V39" i="1"/>
  <c r="V38" i="1"/>
  <c r="V33" i="1"/>
  <c r="V32" i="1"/>
  <c r="V30" i="1"/>
  <c r="V117" i="1"/>
  <c r="V78" i="1"/>
  <c r="V48" i="1"/>
  <c r="V46" i="1"/>
  <c r="V44" i="1"/>
  <c r="V37" i="1"/>
  <c r="V31" i="1"/>
  <c r="V29" i="1"/>
  <c r="Z11" i="1"/>
  <c r="F36" i="1"/>
  <c r="Z16" i="1"/>
  <c r="J20" i="1"/>
  <c r="N25" i="1"/>
  <c r="C160" i="1"/>
  <c r="D160" i="1" s="1"/>
  <c r="D40" i="1"/>
  <c r="L40" i="1"/>
  <c r="T160" i="1"/>
  <c r="T40" i="1"/>
  <c r="AA40" i="1"/>
  <c r="AC40" i="1" s="1"/>
  <c r="J48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J79" i="1"/>
  <c r="Z81" i="1"/>
  <c r="Z85" i="1"/>
  <c r="R88" i="1"/>
  <c r="R90" i="1"/>
  <c r="Z103" i="1"/>
  <c r="N115" i="1"/>
  <c r="H160" i="1"/>
  <c r="H159" i="1"/>
  <c r="H144" i="1"/>
  <c r="H143" i="1"/>
  <c r="H140" i="1"/>
  <c r="H163" i="1"/>
  <c r="H162" i="1"/>
  <c r="H148" i="1"/>
  <c r="H147" i="1"/>
  <c r="H146" i="1"/>
  <c r="H164" i="1"/>
  <c r="H158" i="1"/>
  <c r="H150" i="1"/>
  <c r="H125" i="1"/>
  <c r="H151" i="1"/>
  <c r="H139" i="1"/>
  <c r="H157" i="1"/>
  <c r="H156" i="1"/>
  <c r="H149" i="1"/>
  <c r="H138" i="1"/>
  <c r="H136" i="1"/>
  <c r="H134" i="1"/>
  <c r="H132" i="1"/>
  <c r="H130" i="1"/>
  <c r="H128" i="1"/>
  <c r="H126" i="1"/>
  <c r="H120" i="1"/>
  <c r="H117" i="1"/>
  <c r="H116" i="1"/>
  <c r="H115" i="1"/>
  <c r="H114" i="1"/>
  <c r="H113" i="1"/>
  <c r="H112" i="1"/>
  <c r="H111" i="1"/>
  <c r="H110" i="1"/>
  <c r="H109" i="1"/>
  <c r="H99" i="1"/>
  <c r="H135" i="1"/>
  <c r="H127" i="1"/>
  <c r="H119" i="1"/>
  <c r="H118" i="1"/>
  <c r="H137" i="1"/>
  <c r="H129" i="1"/>
  <c r="H108" i="1"/>
  <c r="H106" i="1"/>
  <c r="H104" i="1"/>
  <c r="H102" i="1"/>
  <c r="H100" i="1"/>
  <c r="H94" i="1"/>
  <c r="H92" i="1"/>
  <c r="H90" i="1"/>
  <c r="H89" i="1"/>
  <c r="H79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88" i="1"/>
  <c r="H78" i="1"/>
  <c r="T164" i="1"/>
  <c r="T163" i="1"/>
  <c r="T159" i="1"/>
  <c r="T162" i="1"/>
  <c r="T157" i="1"/>
  <c r="T149" i="1"/>
  <c r="T147" i="1"/>
  <c r="T158" i="1"/>
  <c r="T150" i="1"/>
  <c r="T146" i="1"/>
  <c r="T140" i="1"/>
  <c r="T125" i="1"/>
  <c r="T139" i="1"/>
  <c r="T137" i="1"/>
  <c r="T135" i="1"/>
  <c r="T133" i="1"/>
  <c r="T131" i="1"/>
  <c r="T129" i="1"/>
  <c r="T127" i="1"/>
  <c r="T118" i="1"/>
  <c r="T117" i="1"/>
  <c r="T116" i="1"/>
  <c r="T115" i="1"/>
  <c r="T114" i="1"/>
  <c r="T113" i="1"/>
  <c r="T112" i="1"/>
  <c r="T111" i="1"/>
  <c r="T110" i="1"/>
  <c r="T109" i="1"/>
  <c r="T99" i="1"/>
  <c r="T144" i="1"/>
  <c r="T119" i="1"/>
  <c r="T136" i="1"/>
  <c r="T128" i="1"/>
  <c r="T151" i="1"/>
  <c r="T143" i="1"/>
  <c r="T138" i="1"/>
  <c r="T130" i="1"/>
  <c r="T108" i="1"/>
  <c r="T107" i="1"/>
  <c r="T106" i="1"/>
  <c r="T105" i="1"/>
  <c r="T104" i="1"/>
  <c r="T103" i="1"/>
  <c r="T102" i="1"/>
  <c r="T101" i="1"/>
  <c r="T100" i="1"/>
  <c r="T156" i="1"/>
  <c r="T134" i="1"/>
  <c r="T132" i="1"/>
  <c r="T89" i="1"/>
  <c r="T94" i="1"/>
  <c r="T92" i="1"/>
  <c r="T90" i="1"/>
  <c r="T88" i="1"/>
  <c r="T86" i="1"/>
  <c r="T85" i="1"/>
  <c r="T84" i="1"/>
  <c r="T83" i="1"/>
  <c r="T82" i="1"/>
  <c r="T81" i="1"/>
  <c r="T80" i="1"/>
  <c r="T78" i="1"/>
  <c r="C14" i="1"/>
  <c r="L17" i="1"/>
  <c r="T17" i="1"/>
  <c r="D19" i="1"/>
  <c r="L19" i="1"/>
  <c r="T19" i="1"/>
  <c r="H21" i="1"/>
  <c r="P21" i="1"/>
  <c r="X21" i="1"/>
  <c r="H22" i="1"/>
  <c r="P22" i="1"/>
  <c r="X22" i="1"/>
  <c r="H23" i="1"/>
  <c r="P23" i="1"/>
  <c r="X23" i="1"/>
  <c r="H24" i="1"/>
  <c r="P24" i="1"/>
  <c r="X24" i="1"/>
  <c r="H25" i="1"/>
  <c r="P25" i="1"/>
  <c r="X25" i="1"/>
  <c r="H26" i="1"/>
  <c r="P26" i="1"/>
  <c r="X26" i="1"/>
  <c r="H27" i="1"/>
  <c r="P27" i="1"/>
  <c r="X27" i="1"/>
  <c r="H28" i="1"/>
  <c r="P28" i="1"/>
  <c r="X28" i="1"/>
  <c r="H29" i="1"/>
  <c r="P29" i="1"/>
  <c r="X29" i="1"/>
  <c r="H30" i="1"/>
  <c r="P30" i="1"/>
  <c r="X30" i="1"/>
  <c r="H31" i="1"/>
  <c r="P31" i="1"/>
  <c r="X31" i="1"/>
  <c r="H32" i="1"/>
  <c r="P32" i="1"/>
  <c r="X32" i="1"/>
  <c r="H33" i="1"/>
  <c r="P33" i="1"/>
  <c r="X33" i="1"/>
  <c r="H37" i="1"/>
  <c r="P37" i="1"/>
  <c r="X37" i="1"/>
  <c r="H38" i="1"/>
  <c r="P38" i="1"/>
  <c r="X38" i="1"/>
  <c r="H39" i="1"/>
  <c r="P39" i="1"/>
  <c r="X39" i="1"/>
  <c r="H41" i="1"/>
  <c r="P41" i="1"/>
  <c r="X41" i="1"/>
  <c r="H42" i="1"/>
  <c r="P42" i="1"/>
  <c r="X42" i="1"/>
  <c r="H43" i="1"/>
  <c r="P43" i="1"/>
  <c r="X43" i="1"/>
  <c r="H44" i="1"/>
  <c r="P44" i="1"/>
  <c r="H45" i="1"/>
  <c r="P45" i="1"/>
  <c r="D46" i="1"/>
  <c r="D47" i="1"/>
  <c r="D48" i="1"/>
  <c r="D49" i="1"/>
  <c r="D50" i="1"/>
  <c r="D80" i="1"/>
  <c r="P81" i="1"/>
  <c r="D82" i="1"/>
  <c r="P83" i="1"/>
  <c r="D84" i="1"/>
  <c r="P85" i="1"/>
  <c r="D86" i="1"/>
  <c r="D88" i="1"/>
  <c r="H93" i="1"/>
  <c r="D103" i="1"/>
  <c r="H105" i="1"/>
  <c r="D113" i="1"/>
  <c r="T120" i="1"/>
  <c r="T126" i="1"/>
  <c r="H133" i="1"/>
  <c r="D164" i="1"/>
  <c r="D159" i="1"/>
  <c r="D163" i="1"/>
  <c r="D162" i="1"/>
  <c r="D148" i="1"/>
  <c r="D147" i="1"/>
  <c r="D146" i="1"/>
  <c r="D151" i="1"/>
  <c r="D120" i="1"/>
  <c r="D119" i="1"/>
  <c r="D118" i="1"/>
  <c r="D140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43" i="1"/>
  <c r="D99" i="1"/>
  <c r="D157" i="1"/>
  <c r="D149" i="1"/>
  <c r="D115" i="1"/>
  <c r="D109" i="1"/>
  <c r="D94" i="1"/>
  <c r="D93" i="1"/>
  <c r="D92" i="1"/>
  <c r="D91" i="1"/>
  <c r="D90" i="1"/>
  <c r="D116" i="1"/>
  <c r="D112" i="1"/>
  <c r="D117" i="1"/>
  <c r="D158" i="1"/>
  <c r="D139" i="1"/>
  <c r="D114" i="1"/>
  <c r="D110" i="1"/>
  <c r="D108" i="1"/>
  <c r="D106" i="1"/>
  <c r="D104" i="1"/>
  <c r="D102" i="1"/>
  <c r="D100" i="1"/>
  <c r="D89" i="1"/>
  <c r="D78" i="1"/>
  <c r="L164" i="1"/>
  <c r="L163" i="1"/>
  <c r="L160" i="1"/>
  <c r="L159" i="1"/>
  <c r="L158" i="1"/>
  <c r="L157" i="1"/>
  <c r="L156" i="1"/>
  <c r="L151" i="1"/>
  <c r="L150" i="1"/>
  <c r="L149" i="1"/>
  <c r="L162" i="1"/>
  <c r="L146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44" i="1"/>
  <c r="L143" i="1"/>
  <c r="L148" i="1"/>
  <c r="L125" i="1"/>
  <c r="L99" i="1"/>
  <c r="L118" i="1"/>
  <c r="L140" i="1"/>
  <c r="L116" i="1"/>
  <c r="L112" i="1"/>
  <c r="L111" i="1"/>
  <c r="L108" i="1"/>
  <c r="L107" i="1"/>
  <c r="L106" i="1"/>
  <c r="L105" i="1"/>
  <c r="L104" i="1"/>
  <c r="L103" i="1"/>
  <c r="L102" i="1"/>
  <c r="L101" i="1"/>
  <c r="L100" i="1"/>
  <c r="L147" i="1"/>
  <c r="L117" i="1"/>
  <c r="L113" i="1"/>
  <c r="L110" i="1"/>
  <c r="L94" i="1"/>
  <c r="L93" i="1"/>
  <c r="L92" i="1"/>
  <c r="L91" i="1"/>
  <c r="L90" i="1"/>
  <c r="L89" i="1"/>
  <c r="L88" i="1"/>
  <c r="L87" i="1"/>
  <c r="L115" i="1"/>
  <c r="L114" i="1"/>
  <c r="L86" i="1"/>
  <c r="L85" i="1"/>
  <c r="L84" i="1"/>
  <c r="L83" i="1"/>
  <c r="L82" i="1"/>
  <c r="L81" i="1"/>
  <c r="L80" i="1"/>
  <c r="L78" i="1"/>
  <c r="P160" i="1"/>
  <c r="P159" i="1"/>
  <c r="P148" i="1"/>
  <c r="P147" i="1"/>
  <c r="P146" i="1"/>
  <c r="P144" i="1"/>
  <c r="P143" i="1"/>
  <c r="P140" i="1"/>
  <c r="P158" i="1"/>
  <c r="P157" i="1"/>
  <c r="P156" i="1"/>
  <c r="P151" i="1"/>
  <c r="P150" i="1"/>
  <c r="P149" i="1"/>
  <c r="P163" i="1"/>
  <c r="P164" i="1"/>
  <c r="P162" i="1"/>
  <c r="P120" i="1"/>
  <c r="P119" i="1"/>
  <c r="P118" i="1"/>
  <c r="P99" i="1"/>
  <c r="P137" i="1"/>
  <c r="P135" i="1"/>
  <c r="P133" i="1"/>
  <c r="P131" i="1"/>
  <c r="P129" i="1"/>
  <c r="P127" i="1"/>
  <c r="P125" i="1"/>
  <c r="P117" i="1"/>
  <c r="P116" i="1"/>
  <c r="P115" i="1"/>
  <c r="P114" i="1"/>
  <c r="P113" i="1"/>
  <c r="P112" i="1"/>
  <c r="P134" i="1"/>
  <c r="P126" i="1"/>
  <c r="P109" i="1"/>
  <c r="P94" i="1"/>
  <c r="P93" i="1"/>
  <c r="P92" i="1"/>
  <c r="P91" i="1"/>
  <c r="P90" i="1"/>
  <c r="P136" i="1"/>
  <c r="P128" i="1"/>
  <c r="P138" i="1"/>
  <c r="P87" i="1"/>
  <c r="P79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132" i="1"/>
  <c r="P111" i="1"/>
  <c r="P107" i="1"/>
  <c r="P105" i="1"/>
  <c r="P103" i="1"/>
  <c r="P101" i="1"/>
  <c r="P78" i="1"/>
  <c r="X160" i="1"/>
  <c r="X159" i="1"/>
  <c r="X164" i="1"/>
  <c r="X144" i="1"/>
  <c r="X143" i="1"/>
  <c r="X140" i="1"/>
  <c r="X162" i="1"/>
  <c r="X156" i="1"/>
  <c r="X148" i="1"/>
  <c r="X125" i="1"/>
  <c r="X120" i="1"/>
  <c r="X119" i="1"/>
  <c r="X118" i="1"/>
  <c r="X117" i="1"/>
  <c r="X163" i="1"/>
  <c r="X157" i="1"/>
  <c r="X149" i="1"/>
  <c r="X147" i="1"/>
  <c r="X139" i="1"/>
  <c r="X138" i="1"/>
  <c r="X137" i="1"/>
  <c r="X136" i="1"/>
  <c r="X135" i="1"/>
  <c r="X134" i="1"/>
  <c r="X133" i="1"/>
  <c r="X132" i="1"/>
  <c r="X131" i="1"/>
  <c r="X130" i="1"/>
  <c r="X129" i="1"/>
  <c r="X128" i="1"/>
  <c r="X127" i="1"/>
  <c r="X126" i="1"/>
  <c r="X99" i="1"/>
  <c r="X158" i="1"/>
  <c r="X150" i="1"/>
  <c r="X151" i="1"/>
  <c r="X146" i="1"/>
  <c r="X115" i="1"/>
  <c r="X111" i="1"/>
  <c r="X108" i="1"/>
  <c r="X107" i="1"/>
  <c r="X106" i="1"/>
  <c r="X105" i="1"/>
  <c r="X104" i="1"/>
  <c r="X103" i="1"/>
  <c r="X102" i="1"/>
  <c r="X101" i="1"/>
  <c r="X100" i="1"/>
  <c r="X116" i="1"/>
  <c r="X112" i="1"/>
  <c r="X110" i="1"/>
  <c r="X94" i="1"/>
  <c r="X93" i="1"/>
  <c r="X92" i="1"/>
  <c r="X91" i="1"/>
  <c r="X90" i="1"/>
  <c r="X89" i="1"/>
  <c r="X88" i="1"/>
  <c r="X87" i="1"/>
  <c r="X113" i="1"/>
  <c r="X109" i="1"/>
  <c r="X86" i="1"/>
  <c r="X85" i="1"/>
  <c r="X84" i="1"/>
  <c r="X83" i="1"/>
  <c r="X82" i="1"/>
  <c r="X81" i="1"/>
  <c r="X80" i="1"/>
  <c r="X79" i="1"/>
  <c r="X73" i="1"/>
  <c r="X72" i="1"/>
  <c r="X71" i="1"/>
  <c r="X70" i="1"/>
  <c r="X69" i="1"/>
  <c r="X68" i="1"/>
  <c r="X67" i="1"/>
  <c r="X66" i="1"/>
  <c r="X65" i="1"/>
  <c r="X64" i="1"/>
  <c r="X63" i="1"/>
  <c r="X62" i="1"/>
  <c r="X61" i="1"/>
  <c r="X60" i="1"/>
  <c r="X59" i="1"/>
  <c r="X58" i="1"/>
  <c r="X57" i="1"/>
  <c r="X56" i="1"/>
  <c r="X55" i="1"/>
  <c r="X54" i="1"/>
  <c r="X53" i="1"/>
  <c r="X52" i="1"/>
  <c r="X51" i="1"/>
  <c r="X50" i="1"/>
  <c r="X49" i="1"/>
  <c r="X48" i="1"/>
  <c r="X47" i="1"/>
  <c r="X46" i="1"/>
  <c r="X45" i="1"/>
  <c r="X78" i="1"/>
  <c r="AA10" i="1"/>
  <c r="D11" i="1"/>
  <c r="L11" i="1"/>
  <c r="T11" i="1"/>
  <c r="D15" i="1"/>
  <c r="L15" i="1"/>
  <c r="T15" i="1"/>
  <c r="D16" i="1"/>
  <c r="L16" i="1"/>
  <c r="T16" i="1"/>
  <c r="D17" i="1"/>
  <c r="D18" i="1"/>
  <c r="L18" i="1"/>
  <c r="T18" i="1"/>
  <c r="AB3" i="1"/>
  <c r="AB4" i="1"/>
  <c r="AB5" i="1"/>
  <c r="AB6" i="1"/>
  <c r="AB7" i="1"/>
  <c r="AB8" i="1"/>
  <c r="AB9" i="1"/>
  <c r="D10" i="1"/>
  <c r="H10" i="1"/>
  <c r="L10" i="1"/>
  <c r="P10" i="1"/>
  <c r="T10" i="1"/>
  <c r="X10" i="1"/>
  <c r="D13" i="1"/>
  <c r="H13" i="1"/>
  <c r="L13" i="1"/>
  <c r="P13" i="1"/>
  <c r="T13" i="1"/>
  <c r="X13" i="1"/>
  <c r="D14" i="1"/>
  <c r="H14" i="1"/>
  <c r="D20" i="1"/>
  <c r="H20" i="1"/>
  <c r="L20" i="1"/>
  <c r="P20" i="1"/>
  <c r="T20" i="1"/>
  <c r="X20" i="1"/>
  <c r="T50" i="1"/>
  <c r="D51" i="1"/>
  <c r="T51" i="1"/>
  <c r="D52" i="1"/>
  <c r="T52" i="1"/>
  <c r="D53" i="1"/>
  <c r="T53" i="1"/>
  <c r="D54" i="1"/>
  <c r="T54" i="1"/>
  <c r="D55" i="1"/>
  <c r="T55" i="1"/>
  <c r="D56" i="1"/>
  <c r="T56" i="1"/>
  <c r="D57" i="1"/>
  <c r="T57" i="1"/>
  <c r="D58" i="1"/>
  <c r="T58" i="1"/>
  <c r="D59" i="1"/>
  <c r="T59" i="1"/>
  <c r="D60" i="1"/>
  <c r="T60" i="1"/>
  <c r="D61" i="1"/>
  <c r="T61" i="1"/>
  <c r="D62" i="1"/>
  <c r="T62" i="1"/>
  <c r="D63" i="1"/>
  <c r="T63" i="1"/>
  <c r="D64" i="1"/>
  <c r="T64" i="1"/>
  <c r="D65" i="1"/>
  <c r="T65" i="1"/>
  <c r="D66" i="1"/>
  <c r="T66" i="1"/>
  <c r="D67" i="1"/>
  <c r="T67" i="1"/>
  <c r="D68" i="1"/>
  <c r="T68" i="1"/>
  <c r="D69" i="1"/>
  <c r="T69" i="1"/>
  <c r="D70" i="1"/>
  <c r="T70" i="1"/>
  <c r="D71" i="1"/>
  <c r="T71" i="1"/>
  <c r="D72" i="1"/>
  <c r="T72" i="1"/>
  <c r="D73" i="1"/>
  <c r="T73" i="1"/>
  <c r="D79" i="1"/>
  <c r="T79" i="1"/>
  <c r="H80" i="1"/>
  <c r="H82" i="1"/>
  <c r="H84" i="1"/>
  <c r="H86" i="1"/>
  <c r="T87" i="1"/>
  <c r="P88" i="1"/>
  <c r="H91" i="1"/>
  <c r="T93" i="1"/>
  <c r="D101" i="1"/>
  <c r="P102" i="1"/>
  <c r="H103" i="1"/>
  <c r="P110" i="1"/>
  <c r="D111" i="1"/>
  <c r="H131" i="1"/>
  <c r="D144" i="1"/>
  <c r="T148" i="1"/>
  <c r="O145" i="53" l="1"/>
  <c r="P145" i="53" s="1"/>
  <c r="P141" i="53"/>
  <c r="W165" i="53"/>
  <c r="X165" i="53" s="1"/>
  <c r="X161" i="53"/>
  <c r="K161" i="53"/>
  <c r="K141" i="53"/>
  <c r="L36" i="53"/>
  <c r="S145" i="53"/>
  <c r="T145" i="53" s="1"/>
  <c r="T141" i="53"/>
  <c r="W145" i="53"/>
  <c r="X145" i="53" s="1"/>
  <c r="X141" i="53"/>
  <c r="AD164" i="53"/>
  <c r="AD163" i="53"/>
  <c r="AD162" i="53"/>
  <c r="AD160" i="53"/>
  <c r="AD159" i="53"/>
  <c r="AD158" i="53"/>
  <c r="AD157" i="53"/>
  <c r="AD156" i="53"/>
  <c r="AD155" i="53"/>
  <c r="AD153" i="53"/>
  <c r="AD151" i="53"/>
  <c r="AD150" i="53"/>
  <c r="AD149" i="53"/>
  <c r="AD148" i="53"/>
  <c r="AD123" i="53"/>
  <c r="AD121" i="53"/>
  <c r="AD152" i="53"/>
  <c r="AD136" i="53"/>
  <c r="AD135" i="53"/>
  <c r="AD134" i="53"/>
  <c r="AD133" i="53"/>
  <c r="AD132" i="53"/>
  <c r="AD131" i="53"/>
  <c r="AD130" i="53"/>
  <c r="AD129" i="53"/>
  <c r="AD128" i="53"/>
  <c r="AD127" i="53"/>
  <c r="AD126" i="53"/>
  <c r="AD125" i="53"/>
  <c r="AD154" i="53"/>
  <c r="AD147" i="53"/>
  <c r="AD144" i="53"/>
  <c r="AD140" i="53"/>
  <c r="AD124" i="53"/>
  <c r="AD146" i="53"/>
  <c r="AD120" i="53"/>
  <c r="AD143" i="53"/>
  <c r="AD137" i="53"/>
  <c r="AD122" i="53"/>
  <c r="AD97" i="53"/>
  <c r="AD95" i="53"/>
  <c r="AD76" i="53"/>
  <c r="AD74" i="53"/>
  <c r="AD138" i="53"/>
  <c r="AD116" i="53"/>
  <c r="AD112" i="53"/>
  <c r="AD108" i="53"/>
  <c r="AD104" i="53"/>
  <c r="AD96" i="53"/>
  <c r="AD73" i="53"/>
  <c r="AD72" i="53"/>
  <c r="AD71" i="53"/>
  <c r="AD70" i="53"/>
  <c r="AD69" i="53"/>
  <c r="AD68" i="53"/>
  <c r="AD67" i="53"/>
  <c r="AD66" i="53"/>
  <c r="AD65" i="53"/>
  <c r="AD64" i="53"/>
  <c r="AD63" i="53"/>
  <c r="AD62" i="53"/>
  <c r="AD61" i="53"/>
  <c r="AD60" i="53"/>
  <c r="AD59" i="53"/>
  <c r="AD58" i="53"/>
  <c r="AD57" i="53"/>
  <c r="AD56" i="53"/>
  <c r="AD55" i="53"/>
  <c r="AD54" i="53"/>
  <c r="AD53" i="53"/>
  <c r="AD52" i="53"/>
  <c r="AD51" i="53"/>
  <c r="AD50" i="53"/>
  <c r="AD49" i="53"/>
  <c r="AD139" i="53"/>
  <c r="AD119" i="53"/>
  <c r="AD115" i="53"/>
  <c r="AD111" i="53"/>
  <c r="AD107" i="53"/>
  <c r="AD103" i="53"/>
  <c r="AD118" i="53"/>
  <c r="AD114" i="53"/>
  <c r="AD110" i="53"/>
  <c r="AD106" i="53"/>
  <c r="AD102" i="53"/>
  <c r="AD98" i="53"/>
  <c r="AD82" i="53"/>
  <c r="AD80" i="53"/>
  <c r="AD78" i="53"/>
  <c r="AD48" i="53"/>
  <c r="AD47" i="53"/>
  <c r="AD46" i="53"/>
  <c r="AD45" i="53"/>
  <c r="AD44" i="53"/>
  <c r="AD43" i="53"/>
  <c r="AD42" i="53"/>
  <c r="AD41" i="53"/>
  <c r="AD40" i="53"/>
  <c r="AD94" i="53"/>
  <c r="AD93" i="53"/>
  <c r="AD92" i="53"/>
  <c r="AD91" i="53"/>
  <c r="AD90" i="53"/>
  <c r="AD89" i="53"/>
  <c r="AD88" i="53"/>
  <c r="AD87" i="53"/>
  <c r="AD86" i="53"/>
  <c r="AD85" i="53"/>
  <c r="AD84" i="53"/>
  <c r="AD117" i="53"/>
  <c r="AD113" i="53"/>
  <c r="AD109" i="53"/>
  <c r="AD105" i="53"/>
  <c r="AD101" i="53"/>
  <c r="AD100" i="53"/>
  <c r="AD99" i="53"/>
  <c r="AD83" i="53"/>
  <c r="AD81" i="53"/>
  <c r="AD79" i="53"/>
  <c r="AD77" i="53"/>
  <c r="AD75" i="53"/>
  <c r="AD38" i="53"/>
  <c r="AD37" i="53"/>
  <c r="AD34" i="53"/>
  <c r="AD33" i="53"/>
  <c r="AD29" i="53"/>
  <c r="AD25" i="53"/>
  <c r="AD21" i="53"/>
  <c r="AD16" i="53"/>
  <c r="AD13" i="53"/>
  <c r="AD11" i="53"/>
  <c r="AD39" i="53"/>
  <c r="AD30" i="53"/>
  <c r="AD26" i="53"/>
  <c r="AD22" i="53"/>
  <c r="AD17" i="53"/>
  <c r="AD35" i="53"/>
  <c r="AD31" i="53"/>
  <c r="AD27" i="53"/>
  <c r="AD23" i="53"/>
  <c r="AD18" i="53"/>
  <c r="AD14" i="53"/>
  <c r="AD32" i="53"/>
  <c r="AD28" i="53"/>
  <c r="AD24" i="53"/>
  <c r="AD20" i="53"/>
  <c r="AD19" i="53"/>
  <c r="AD15" i="53"/>
  <c r="C161" i="53"/>
  <c r="C141" i="53"/>
  <c r="AA36" i="53"/>
  <c r="D36" i="53"/>
  <c r="U161" i="53"/>
  <c r="U141" i="53"/>
  <c r="V36" i="53"/>
  <c r="G165" i="53"/>
  <c r="H165" i="53" s="1"/>
  <c r="H161" i="53"/>
  <c r="I161" i="53"/>
  <c r="I141" i="53"/>
  <c r="J36" i="53"/>
  <c r="S165" i="53"/>
  <c r="T165" i="53" s="1"/>
  <c r="T161" i="53"/>
  <c r="M161" i="53"/>
  <c r="M141" i="53"/>
  <c r="N36" i="53"/>
  <c r="Q161" i="53"/>
  <c r="Q141" i="53"/>
  <c r="R36" i="53"/>
  <c r="G145" i="53"/>
  <c r="H145" i="53" s="1"/>
  <c r="H141" i="53"/>
  <c r="O165" i="53"/>
  <c r="P165" i="53" s="1"/>
  <c r="P161" i="53"/>
  <c r="E161" i="53"/>
  <c r="E141" i="53"/>
  <c r="F36" i="53"/>
  <c r="Y161" i="53"/>
  <c r="Y141" i="53"/>
  <c r="Z36" i="53"/>
  <c r="S161" i="52"/>
  <c r="S141" i="52"/>
  <c r="T36" i="52"/>
  <c r="M141" i="1"/>
  <c r="M145" i="1" s="1"/>
  <c r="M161" i="1"/>
  <c r="M165" i="1" s="1"/>
  <c r="I145" i="52"/>
  <c r="J145" i="52" s="1"/>
  <c r="J141" i="52"/>
  <c r="E145" i="52"/>
  <c r="F145" i="52" s="1"/>
  <c r="F141" i="52"/>
  <c r="Y145" i="52"/>
  <c r="Z145" i="52" s="1"/>
  <c r="Z141" i="52"/>
  <c r="W145" i="52"/>
  <c r="X145" i="52" s="1"/>
  <c r="X141" i="52"/>
  <c r="AD154" i="52"/>
  <c r="AD152" i="52"/>
  <c r="AD123" i="52"/>
  <c r="AD121" i="52"/>
  <c r="AD163" i="52"/>
  <c r="AD159" i="52"/>
  <c r="AD157" i="52"/>
  <c r="AD151" i="52"/>
  <c r="AD147" i="52"/>
  <c r="AD136" i="52"/>
  <c r="AD132" i="52"/>
  <c r="AD128" i="52"/>
  <c r="AD164" i="52"/>
  <c r="AD158" i="52"/>
  <c r="AD148" i="52"/>
  <c r="AD139" i="52"/>
  <c r="AD137" i="52"/>
  <c r="AD133" i="52"/>
  <c r="AD129" i="52"/>
  <c r="AD125" i="52"/>
  <c r="AD97" i="52"/>
  <c r="AD95" i="52"/>
  <c r="AD76" i="52"/>
  <c r="AD74" i="52"/>
  <c r="AD155" i="52"/>
  <c r="AD149" i="52"/>
  <c r="AD143" i="52"/>
  <c r="AD140" i="52"/>
  <c r="AD138" i="52"/>
  <c r="AD134" i="52"/>
  <c r="AD130" i="52"/>
  <c r="AD126" i="52"/>
  <c r="AD124" i="52"/>
  <c r="AD120" i="52"/>
  <c r="AD119" i="52"/>
  <c r="AD118" i="52"/>
  <c r="AD117" i="52"/>
  <c r="AD116" i="52"/>
  <c r="AD115" i="52"/>
  <c r="AD114" i="52"/>
  <c r="AD113" i="52"/>
  <c r="AD112" i="52"/>
  <c r="AD111" i="52"/>
  <c r="AD110" i="52"/>
  <c r="AD109" i="52"/>
  <c r="AD108" i="52"/>
  <c r="AD107" i="52"/>
  <c r="AD106" i="52"/>
  <c r="AD162" i="52"/>
  <c r="AD160" i="52"/>
  <c r="AD156" i="52"/>
  <c r="AD153" i="52"/>
  <c r="AD150" i="52"/>
  <c r="AD146" i="52"/>
  <c r="AD144" i="52"/>
  <c r="AD135" i="52"/>
  <c r="AD131" i="52"/>
  <c r="AD127" i="52"/>
  <c r="AD122" i="52"/>
  <c r="AD105" i="52"/>
  <c r="AD104" i="52"/>
  <c r="AD103" i="52"/>
  <c r="AD102" i="52"/>
  <c r="AD101" i="52"/>
  <c r="AD100" i="52"/>
  <c r="AD99" i="52"/>
  <c r="AD98" i="52"/>
  <c r="AD96" i="52"/>
  <c r="AD94" i="52"/>
  <c r="AD93" i="52"/>
  <c r="AD92" i="52"/>
  <c r="AD91" i="52"/>
  <c r="AD90" i="52"/>
  <c r="AD89" i="52"/>
  <c r="AD88" i="52"/>
  <c r="AD87" i="52"/>
  <c r="AD86" i="52"/>
  <c r="AD85" i="52"/>
  <c r="AD84" i="52"/>
  <c r="AD83" i="52"/>
  <c r="AD82" i="52"/>
  <c r="AD81" i="52"/>
  <c r="AD80" i="52"/>
  <c r="AD79" i="52"/>
  <c r="AD78" i="52"/>
  <c r="AD77" i="52"/>
  <c r="AD75" i="52"/>
  <c r="AD73" i="52"/>
  <c r="AD72" i="52"/>
  <c r="AD71" i="52"/>
  <c r="AD70" i="52"/>
  <c r="AD69" i="52"/>
  <c r="AD68" i="52"/>
  <c r="AD67" i="52"/>
  <c r="AD66" i="52"/>
  <c r="AD65" i="52"/>
  <c r="AD64" i="52"/>
  <c r="AD63" i="52"/>
  <c r="AD62" i="52"/>
  <c r="AD61" i="52"/>
  <c r="AD60" i="52"/>
  <c r="AD59" i="52"/>
  <c r="AD58" i="52"/>
  <c r="AD57" i="52"/>
  <c r="AD56" i="52"/>
  <c r="AD55" i="52"/>
  <c r="AD54" i="52"/>
  <c r="AD53" i="52"/>
  <c r="AD52" i="52"/>
  <c r="AD51" i="52"/>
  <c r="AD50" i="52"/>
  <c r="AD49" i="52"/>
  <c r="AD48" i="52"/>
  <c r="AD47" i="52"/>
  <c r="AD46" i="52"/>
  <c r="AD45" i="52"/>
  <c r="AD44" i="52"/>
  <c r="AD43" i="52"/>
  <c r="AD42" i="52"/>
  <c r="AD41" i="52"/>
  <c r="AD40" i="52"/>
  <c r="AD39" i="52"/>
  <c r="AD38" i="52"/>
  <c r="AD37" i="52"/>
  <c r="AD35" i="52"/>
  <c r="AD34" i="52"/>
  <c r="AD33" i="52"/>
  <c r="AD32" i="52"/>
  <c r="AD31" i="52"/>
  <c r="AD30" i="52"/>
  <c r="AD29" i="52"/>
  <c r="AD28" i="52"/>
  <c r="AD27" i="52"/>
  <c r="AD26" i="52"/>
  <c r="AD25" i="52"/>
  <c r="AD24" i="52"/>
  <c r="AD23" i="52"/>
  <c r="AD22" i="52"/>
  <c r="AD21" i="52"/>
  <c r="AD20" i="52"/>
  <c r="AD19" i="52"/>
  <c r="AD18" i="52"/>
  <c r="AD17" i="52"/>
  <c r="AD16" i="52"/>
  <c r="AD15" i="52"/>
  <c r="AD14" i="52"/>
  <c r="AD13" i="52"/>
  <c r="AD11" i="52"/>
  <c r="AD10" i="52"/>
  <c r="G165" i="52"/>
  <c r="H165" i="52" s="1"/>
  <c r="H161" i="52"/>
  <c r="O165" i="52"/>
  <c r="P165" i="52" s="1"/>
  <c r="P161" i="52"/>
  <c r="K165" i="52"/>
  <c r="L165" i="52" s="1"/>
  <c r="L161" i="52"/>
  <c r="C161" i="52"/>
  <c r="C141" i="52"/>
  <c r="AA36" i="52"/>
  <c r="D36" i="52"/>
  <c r="Q165" i="52"/>
  <c r="R165" i="52" s="1"/>
  <c r="R161" i="52"/>
  <c r="M165" i="52"/>
  <c r="N165" i="52" s="1"/>
  <c r="N161" i="52"/>
  <c r="G145" i="52"/>
  <c r="H145" i="52" s="1"/>
  <c r="H141" i="52"/>
  <c r="O145" i="52"/>
  <c r="P145" i="52" s="1"/>
  <c r="P141" i="52"/>
  <c r="AB14" i="52"/>
  <c r="K145" i="52"/>
  <c r="L145" i="52" s="1"/>
  <c r="L141" i="52"/>
  <c r="Q145" i="52"/>
  <c r="R145" i="52" s="1"/>
  <c r="R141" i="52"/>
  <c r="M145" i="52"/>
  <c r="N145" i="52" s="1"/>
  <c r="N141" i="52"/>
  <c r="U165" i="52"/>
  <c r="V165" i="52" s="1"/>
  <c r="V161" i="52"/>
  <c r="I165" i="52"/>
  <c r="J165" i="52" s="1"/>
  <c r="J161" i="52"/>
  <c r="E165" i="52"/>
  <c r="F165" i="52" s="1"/>
  <c r="F161" i="52"/>
  <c r="Y165" i="52"/>
  <c r="Z165" i="52" s="1"/>
  <c r="Z161" i="52"/>
  <c r="W165" i="52"/>
  <c r="X165" i="52" s="1"/>
  <c r="X161" i="52"/>
  <c r="U145" i="52"/>
  <c r="V145" i="52" s="1"/>
  <c r="V141" i="52"/>
  <c r="C161" i="51"/>
  <c r="C141" i="51"/>
  <c r="AA36" i="51"/>
  <c r="D36" i="51"/>
  <c r="AD154" i="51"/>
  <c r="AD152" i="51"/>
  <c r="AD123" i="51"/>
  <c r="AD121" i="51"/>
  <c r="AD164" i="51"/>
  <c r="AD163" i="51"/>
  <c r="AD162" i="51"/>
  <c r="AD160" i="51"/>
  <c r="AD159" i="51"/>
  <c r="AD158" i="51"/>
  <c r="AD157" i="51"/>
  <c r="AD156" i="51"/>
  <c r="AD155" i="51"/>
  <c r="AD153" i="51"/>
  <c r="AD151" i="51"/>
  <c r="AD150" i="51"/>
  <c r="AD149" i="51"/>
  <c r="AD148" i="51"/>
  <c r="AD147" i="51"/>
  <c r="AD146" i="51"/>
  <c r="AD144" i="51"/>
  <c r="AD143" i="51"/>
  <c r="AD140" i="51"/>
  <c r="AD139" i="51"/>
  <c r="AD138" i="51"/>
  <c r="AD137" i="51"/>
  <c r="AD136" i="51"/>
  <c r="AD135" i="51"/>
  <c r="AD134" i="51"/>
  <c r="AD133" i="51"/>
  <c r="AD132" i="51"/>
  <c r="AD131" i="51"/>
  <c r="AD130" i="51"/>
  <c r="AD129" i="51"/>
  <c r="AD128" i="51"/>
  <c r="AD127" i="51"/>
  <c r="AD126" i="51"/>
  <c r="AD125" i="51"/>
  <c r="AD124" i="51"/>
  <c r="AD122" i="51"/>
  <c r="AD120" i="51"/>
  <c r="AD119" i="51"/>
  <c r="AD118" i="51"/>
  <c r="AD117" i="51"/>
  <c r="AD116" i="51"/>
  <c r="AD115" i="51"/>
  <c r="AD114" i="51"/>
  <c r="AD113" i="51"/>
  <c r="AD112" i="51"/>
  <c r="AD111" i="51"/>
  <c r="AD110" i="51"/>
  <c r="AD109" i="51"/>
  <c r="AD108" i="51"/>
  <c r="AD107" i="51"/>
  <c r="AD106" i="51"/>
  <c r="AD97" i="51"/>
  <c r="AD95" i="51"/>
  <c r="AD105" i="51"/>
  <c r="AD104" i="51"/>
  <c r="AD103" i="51"/>
  <c r="AD102" i="51"/>
  <c r="AD101" i="51"/>
  <c r="AD100" i="51"/>
  <c r="AD99" i="51"/>
  <c r="AD98" i="51"/>
  <c r="AD96" i="51"/>
  <c r="AD94" i="51"/>
  <c r="AD93" i="51"/>
  <c r="AD92" i="51"/>
  <c r="AD91" i="51"/>
  <c r="AD90" i="51"/>
  <c r="AD89" i="51"/>
  <c r="AD88" i="51"/>
  <c r="AD87" i="51"/>
  <c r="AD86" i="51"/>
  <c r="AD85" i="51"/>
  <c r="AD84" i="51"/>
  <c r="AD83" i="51"/>
  <c r="AD82" i="51"/>
  <c r="AD81" i="51"/>
  <c r="AD80" i="51"/>
  <c r="AD79" i="51"/>
  <c r="AD78" i="51"/>
  <c r="AD77" i="51"/>
  <c r="AD75" i="51"/>
  <c r="AD73" i="51"/>
  <c r="AD72" i="51"/>
  <c r="AD71" i="51"/>
  <c r="AD70" i="51"/>
  <c r="AD69" i="51"/>
  <c r="AD68" i="51"/>
  <c r="AD67" i="51"/>
  <c r="AD66" i="51"/>
  <c r="AD65" i="51"/>
  <c r="AD64" i="51"/>
  <c r="AD63" i="51"/>
  <c r="AD62" i="51"/>
  <c r="AD61" i="51"/>
  <c r="AD60" i="51"/>
  <c r="AD59" i="51"/>
  <c r="AD58" i="51"/>
  <c r="AD57" i="51"/>
  <c r="AD74" i="51"/>
  <c r="AD76" i="51"/>
  <c r="AD56" i="51"/>
  <c r="AD55" i="51"/>
  <c r="AD54" i="51"/>
  <c r="AD53" i="51"/>
  <c r="AD52" i="51"/>
  <c r="AD51" i="51"/>
  <c r="AD50" i="51"/>
  <c r="AD49" i="51"/>
  <c r="AD48" i="51"/>
  <c r="AD47" i="51"/>
  <c r="AD46" i="51"/>
  <c r="AD45" i="51"/>
  <c r="AD44" i="51"/>
  <c r="AD43" i="51"/>
  <c r="AD42" i="51"/>
  <c r="AD41" i="51"/>
  <c r="AD40" i="51"/>
  <c r="AD39" i="51"/>
  <c r="AD38" i="51"/>
  <c r="AD37" i="51"/>
  <c r="AD35" i="51"/>
  <c r="AD34" i="51"/>
  <c r="AD33" i="51"/>
  <c r="AD32" i="51"/>
  <c r="AD31" i="51"/>
  <c r="AD30" i="51"/>
  <c r="AD29" i="51"/>
  <c r="AD28" i="51"/>
  <c r="AD27" i="51"/>
  <c r="AD26" i="51"/>
  <c r="AD25" i="51"/>
  <c r="AD24" i="51"/>
  <c r="AD23" i="51"/>
  <c r="AD22" i="51"/>
  <c r="AD21" i="51"/>
  <c r="AD20" i="51"/>
  <c r="AD19" i="51"/>
  <c r="AD18" i="51"/>
  <c r="AD17" i="51"/>
  <c r="AD16" i="51"/>
  <c r="AD15" i="51"/>
  <c r="AD14" i="51"/>
  <c r="AD13" i="51"/>
  <c r="AD11" i="51"/>
  <c r="S145" i="51"/>
  <c r="T145" i="51" s="1"/>
  <c r="T141" i="51"/>
  <c r="E165" i="51"/>
  <c r="F165" i="51" s="1"/>
  <c r="F161" i="51"/>
  <c r="G165" i="51"/>
  <c r="H165" i="51" s="1"/>
  <c r="H161" i="51"/>
  <c r="W165" i="51"/>
  <c r="X165" i="51" s="1"/>
  <c r="X161" i="51"/>
  <c r="E145" i="51"/>
  <c r="F145" i="51" s="1"/>
  <c r="F141" i="51"/>
  <c r="G145" i="51"/>
  <c r="H145" i="51" s="1"/>
  <c r="H141" i="51"/>
  <c r="W145" i="51"/>
  <c r="X145" i="51" s="1"/>
  <c r="X141" i="51"/>
  <c r="M165" i="51"/>
  <c r="N165" i="51" s="1"/>
  <c r="N161" i="51"/>
  <c r="AB14" i="51"/>
  <c r="S165" i="51"/>
  <c r="T165" i="51" s="1"/>
  <c r="T161" i="51"/>
  <c r="M145" i="51"/>
  <c r="N145" i="51" s="1"/>
  <c r="N141" i="51"/>
  <c r="AB152" i="1"/>
  <c r="AB122" i="1"/>
  <c r="AB96" i="1"/>
  <c r="AB75" i="1"/>
  <c r="AB153" i="1"/>
  <c r="AB123" i="1"/>
  <c r="AB97" i="1"/>
  <c r="AB154" i="1"/>
  <c r="AB124" i="1"/>
  <c r="AB98" i="1"/>
  <c r="AB77" i="1"/>
  <c r="AB155" i="1"/>
  <c r="AB121" i="1"/>
  <c r="AB95" i="1"/>
  <c r="AB74" i="1"/>
  <c r="AB76" i="1"/>
  <c r="AD154" i="48"/>
  <c r="AD152" i="48"/>
  <c r="AD123" i="48"/>
  <c r="AD121" i="48"/>
  <c r="AD164" i="48"/>
  <c r="AD163" i="48"/>
  <c r="AD162" i="48"/>
  <c r="AD160" i="48"/>
  <c r="AD159" i="48"/>
  <c r="AD158" i="48"/>
  <c r="AD157" i="48"/>
  <c r="AD156" i="48"/>
  <c r="AD155" i="48"/>
  <c r="AD153" i="48"/>
  <c r="AD151" i="48"/>
  <c r="AD150" i="48"/>
  <c r="AD149" i="48"/>
  <c r="AD148" i="48"/>
  <c r="AD147" i="48"/>
  <c r="AD146" i="48"/>
  <c r="AD144" i="48"/>
  <c r="AD143" i="48"/>
  <c r="AD140" i="48"/>
  <c r="AD139" i="48"/>
  <c r="AD138" i="48"/>
  <c r="AD137" i="48"/>
  <c r="AD136" i="48"/>
  <c r="AD135" i="48"/>
  <c r="AD134" i="48"/>
  <c r="AD133" i="48"/>
  <c r="AD132" i="48"/>
  <c r="AD131" i="48"/>
  <c r="AD130" i="48"/>
  <c r="AD129" i="48"/>
  <c r="AD128" i="48"/>
  <c r="AD127" i="48"/>
  <c r="AD126" i="48"/>
  <c r="AD125" i="48"/>
  <c r="AD124" i="48"/>
  <c r="AD122" i="48"/>
  <c r="AD120" i="48"/>
  <c r="AD119" i="48"/>
  <c r="AD118" i="48"/>
  <c r="AD117" i="48"/>
  <c r="AD116" i="48"/>
  <c r="AD115" i="48"/>
  <c r="AD114" i="48"/>
  <c r="AD113" i="48"/>
  <c r="AD112" i="48"/>
  <c r="AD111" i="48"/>
  <c r="AD110" i="48"/>
  <c r="AD109" i="48"/>
  <c r="AD108" i="48"/>
  <c r="AD107" i="48"/>
  <c r="AD106" i="48"/>
  <c r="AD105" i="48"/>
  <c r="AD104" i="48"/>
  <c r="AD103" i="48"/>
  <c r="AD102" i="48"/>
  <c r="AD101" i="48"/>
  <c r="AD100" i="48"/>
  <c r="AD99" i="48"/>
  <c r="AD98" i="48"/>
  <c r="AD96" i="48"/>
  <c r="AD94" i="48"/>
  <c r="AD93" i="48"/>
  <c r="AD92" i="48"/>
  <c r="AD91" i="48"/>
  <c r="AD90" i="48"/>
  <c r="AD89" i="48"/>
  <c r="AD88" i="48"/>
  <c r="AD87" i="48"/>
  <c r="AD86" i="48"/>
  <c r="AD85" i="48"/>
  <c r="AD84" i="48"/>
  <c r="AD83" i="48"/>
  <c r="AD82" i="48"/>
  <c r="AD81" i="48"/>
  <c r="AD80" i="48"/>
  <c r="AD79" i="48"/>
  <c r="AD78" i="48"/>
  <c r="AD77" i="48"/>
  <c r="AD75" i="48"/>
  <c r="AD73" i="48"/>
  <c r="AD72" i="48"/>
  <c r="AD71" i="48"/>
  <c r="AD70" i="48"/>
  <c r="AD69" i="48"/>
  <c r="AD68" i="48"/>
  <c r="AD67" i="48"/>
  <c r="AD66" i="48"/>
  <c r="AD65" i="48"/>
  <c r="AD64" i="48"/>
  <c r="AD63" i="48"/>
  <c r="AD62" i="48"/>
  <c r="AD61" i="48"/>
  <c r="AD60" i="48"/>
  <c r="AD59" i="48"/>
  <c r="AD58" i="48"/>
  <c r="AD57" i="48"/>
  <c r="AD56" i="48"/>
  <c r="AD55" i="48"/>
  <c r="AD54" i="48"/>
  <c r="AD53" i="48"/>
  <c r="AD52" i="48"/>
  <c r="AD51" i="48"/>
  <c r="AD50" i="48"/>
  <c r="AD49" i="48"/>
  <c r="AD48" i="48"/>
  <c r="AD47" i="48"/>
  <c r="AD46" i="48"/>
  <c r="AD45" i="48"/>
  <c r="AD44" i="48"/>
  <c r="AD43" i="48"/>
  <c r="AD42" i="48"/>
  <c r="AD41" i="48"/>
  <c r="AD40" i="48"/>
  <c r="AD39" i="48"/>
  <c r="AD38" i="48"/>
  <c r="AD37" i="48"/>
  <c r="AD35" i="48"/>
  <c r="AD34" i="48"/>
  <c r="AD33" i="48"/>
  <c r="AD32" i="48"/>
  <c r="AD31" i="48"/>
  <c r="AD30" i="48"/>
  <c r="AD29" i="48"/>
  <c r="AD28" i="48"/>
  <c r="AD27" i="48"/>
  <c r="AD26" i="48"/>
  <c r="AD25" i="48"/>
  <c r="AD24" i="48"/>
  <c r="AD23" i="48"/>
  <c r="AD22" i="48"/>
  <c r="AD21" i="48"/>
  <c r="AD20" i="48"/>
  <c r="AD19" i="48"/>
  <c r="AD18" i="48"/>
  <c r="AD17" i="48"/>
  <c r="AD16" i="48"/>
  <c r="AD15" i="48"/>
  <c r="AD14" i="48"/>
  <c r="AD13" i="48"/>
  <c r="AD11" i="48"/>
  <c r="AD97" i="48"/>
  <c r="AD95" i="48"/>
  <c r="AD76" i="48"/>
  <c r="AD74" i="48"/>
  <c r="Q145" i="48"/>
  <c r="R145" i="48" s="1"/>
  <c r="R141" i="48"/>
  <c r="K165" i="48"/>
  <c r="L165" i="48" s="1"/>
  <c r="L161" i="48"/>
  <c r="G165" i="48"/>
  <c r="H165" i="48" s="1"/>
  <c r="H161" i="48"/>
  <c r="M145" i="48"/>
  <c r="N145" i="48" s="1"/>
  <c r="N141" i="48"/>
  <c r="Y165" i="48"/>
  <c r="Z165" i="48" s="1"/>
  <c r="Z161" i="48"/>
  <c r="E165" i="48"/>
  <c r="F165" i="48" s="1"/>
  <c r="F161" i="48"/>
  <c r="S165" i="48"/>
  <c r="T165" i="48" s="1"/>
  <c r="T161" i="48"/>
  <c r="O165" i="48"/>
  <c r="P165" i="48" s="1"/>
  <c r="P161" i="48"/>
  <c r="K145" i="48"/>
  <c r="L145" i="48" s="1"/>
  <c r="L141" i="48"/>
  <c r="G145" i="48"/>
  <c r="H145" i="48" s="1"/>
  <c r="H141" i="48"/>
  <c r="C161" i="48"/>
  <c r="C141" i="48"/>
  <c r="AA36" i="48"/>
  <c r="D36" i="48"/>
  <c r="Y145" i="48"/>
  <c r="Z145" i="48" s="1"/>
  <c r="Z141" i="48"/>
  <c r="E145" i="48"/>
  <c r="F145" i="48" s="1"/>
  <c r="F141" i="48"/>
  <c r="AD10" i="48"/>
  <c r="S145" i="48"/>
  <c r="T145" i="48" s="1"/>
  <c r="T141" i="48"/>
  <c r="O145" i="48"/>
  <c r="P145" i="48" s="1"/>
  <c r="P141" i="48"/>
  <c r="I165" i="48"/>
  <c r="J165" i="48" s="1"/>
  <c r="J161" i="48"/>
  <c r="U165" i="48"/>
  <c r="V165" i="48" s="1"/>
  <c r="V161" i="48"/>
  <c r="W165" i="48"/>
  <c r="X165" i="48" s="1"/>
  <c r="X161" i="48"/>
  <c r="Q165" i="48"/>
  <c r="R165" i="48" s="1"/>
  <c r="R161" i="48"/>
  <c r="I145" i="48"/>
  <c r="J145" i="48" s="1"/>
  <c r="J141" i="48"/>
  <c r="U145" i="48"/>
  <c r="V145" i="48" s="1"/>
  <c r="V141" i="48"/>
  <c r="M165" i="48"/>
  <c r="N165" i="48" s="1"/>
  <c r="N161" i="48"/>
  <c r="W145" i="48"/>
  <c r="X145" i="48" s="1"/>
  <c r="X141" i="48"/>
  <c r="W145" i="47"/>
  <c r="X145" i="47" s="1"/>
  <c r="X141" i="47"/>
  <c r="O145" i="47"/>
  <c r="P145" i="47" s="1"/>
  <c r="P141" i="47"/>
  <c r="AD154" i="47"/>
  <c r="AD152" i="47"/>
  <c r="AD123" i="47"/>
  <c r="AD121" i="47"/>
  <c r="AD164" i="47"/>
  <c r="AD163" i="47"/>
  <c r="AD162" i="47"/>
  <c r="AD160" i="47"/>
  <c r="AD159" i="47"/>
  <c r="AD158" i="47"/>
  <c r="AD157" i="47"/>
  <c r="AD156" i="47"/>
  <c r="AD155" i="47"/>
  <c r="AD153" i="47"/>
  <c r="AD151" i="47"/>
  <c r="AD150" i="47"/>
  <c r="AD149" i="47"/>
  <c r="AD148" i="47"/>
  <c r="AD147" i="47"/>
  <c r="AD146" i="47"/>
  <c r="AD144" i="47"/>
  <c r="AD143" i="47"/>
  <c r="AD140" i="47"/>
  <c r="AD139" i="47"/>
  <c r="AD138" i="47"/>
  <c r="AD137" i="47"/>
  <c r="AD136" i="47"/>
  <c r="AD135" i="47"/>
  <c r="AD134" i="47"/>
  <c r="AD133" i="47"/>
  <c r="AD132" i="47"/>
  <c r="AD131" i="47"/>
  <c r="AD130" i="47"/>
  <c r="AD129" i="47"/>
  <c r="AD128" i="47"/>
  <c r="AD127" i="47"/>
  <c r="AD126" i="47"/>
  <c r="AD125" i="47"/>
  <c r="AD124" i="47"/>
  <c r="AD122" i="47"/>
  <c r="AD120" i="47"/>
  <c r="AD119" i="47"/>
  <c r="AD118" i="47"/>
  <c r="AD117" i="47"/>
  <c r="AD116" i="47"/>
  <c r="AD115" i="47"/>
  <c r="AD114" i="47"/>
  <c r="AD113" i="47"/>
  <c r="AD112" i="47"/>
  <c r="AD111" i="47"/>
  <c r="AD110" i="47"/>
  <c r="AD109" i="47"/>
  <c r="AD108" i="47"/>
  <c r="AD107" i="47"/>
  <c r="AD106" i="47"/>
  <c r="AD105" i="47"/>
  <c r="AD104" i="47"/>
  <c r="AD103" i="47"/>
  <c r="AD102" i="47"/>
  <c r="AD101" i="47"/>
  <c r="AD100" i="47"/>
  <c r="AD99" i="47"/>
  <c r="AD98" i="47"/>
  <c r="AD96" i="47"/>
  <c r="AD94" i="47"/>
  <c r="AD93" i="47"/>
  <c r="AD92" i="47"/>
  <c r="AD91" i="47"/>
  <c r="AD90" i="47"/>
  <c r="AD89" i="47"/>
  <c r="AD88" i="47"/>
  <c r="AD87" i="47"/>
  <c r="AD86" i="47"/>
  <c r="AD85" i="47"/>
  <c r="AD84" i="47"/>
  <c r="AD83" i="47"/>
  <c r="AD82" i="47"/>
  <c r="AD81" i="47"/>
  <c r="AD80" i="47"/>
  <c r="AD79" i="47"/>
  <c r="AD78" i="47"/>
  <c r="AD77" i="47"/>
  <c r="AD75" i="47"/>
  <c r="AD73" i="47"/>
  <c r="AD72" i="47"/>
  <c r="AD71" i="47"/>
  <c r="AD70" i="47"/>
  <c r="AD69" i="47"/>
  <c r="AD68" i="47"/>
  <c r="AD67" i="47"/>
  <c r="AD66" i="47"/>
  <c r="AD65" i="47"/>
  <c r="AD64" i="47"/>
  <c r="AD63" i="47"/>
  <c r="AD62" i="47"/>
  <c r="AD61" i="47"/>
  <c r="AD60" i="47"/>
  <c r="AD59" i="47"/>
  <c r="AD58" i="47"/>
  <c r="AD57" i="47"/>
  <c r="AD56" i="47"/>
  <c r="AD55" i="47"/>
  <c r="AD54" i="47"/>
  <c r="AD53" i="47"/>
  <c r="AD52" i="47"/>
  <c r="AD51" i="47"/>
  <c r="AD50" i="47"/>
  <c r="AD49" i="47"/>
  <c r="AD48" i="47"/>
  <c r="AD47" i="47"/>
  <c r="AD46" i="47"/>
  <c r="AD45" i="47"/>
  <c r="AD44" i="47"/>
  <c r="AD43" i="47"/>
  <c r="AD42" i="47"/>
  <c r="AD41" i="47"/>
  <c r="AD40" i="47"/>
  <c r="AD39" i="47"/>
  <c r="AD38" i="47"/>
  <c r="AD37" i="47"/>
  <c r="AD35" i="47"/>
  <c r="AD34" i="47"/>
  <c r="AD33" i="47"/>
  <c r="AD32" i="47"/>
  <c r="AD31" i="47"/>
  <c r="AD30" i="47"/>
  <c r="AD29" i="47"/>
  <c r="AD28" i="47"/>
  <c r="AD27" i="47"/>
  <c r="AD26" i="47"/>
  <c r="AD25" i="47"/>
  <c r="AD24" i="47"/>
  <c r="AD23" i="47"/>
  <c r="AD22" i="47"/>
  <c r="AD21" i="47"/>
  <c r="AD20" i="47"/>
  <c r="AD19" i="47"/>
  <c r="AD18" i="47"/>
  <c r="AD17" i="47"/>
  <c r="AD16" i="47"/>
  <c r="AD15" i="47"/>
  <c r="AD14" i="47"/>
  <c r="AD13" i="47"/>
  <c r="AD11" i="47"/>
  <c r="AD97" i="47"/>
  <c r="AD95" i="47"/>
  <c r="AD76" i="47"/>
  <c r="AD74" i="47"/>
  <c r="I145" i="47"/>
  <c r="J145" i="47" s="1"/>
  <c r="J141" i="47"/>
  <c r="K165" i="47"/>
  <c r="L165" i="47" s="1"/>
  <c r="L161" i="47"/>
  <c r="Y165" i="47"/>
  <c r="Z165" i="47" s="1"/>
  <c r="Z161" i="47"/>
  <c r="Q165" i="47"/>
  <c r="R165" i="47" s="1"/>
  <c r="R161" i="47"/>
  <c r="U165" i="47"/>
  <c r="V165" i="47" s="1"/>
  <c r="V161" i="47"/>
  <c r="S165" i="47"/>
  <c r="T165" i="47" s="1"/>
  <c r="T161" i="47"/>
  <c r="G165" i="47"/>
  <c r="H165" i="47" s="1"/>
  <c r="H161" i="47"/>
  <c r="K145" i="47"/>
  <c r="L145" i="47" s="1"/>
  <c r="L141" i="47"/>
  <c r="AB14" i="47"/>
  <c r="Y145" i="47"/>
  <c r="Z145" i="47" s="1"/>
  <c r="Z141" i="47"/>
  <c r="Q145" i="47"/>
  <c r="R145" i="47" s="1"/>
  <c r="R141" i="47"/>
  <c r="U145" i="47"/>
  <c r="V145" i="47" s="1"/>
  <c r="V141" i="47"/>
  <c r="S145" i="47"/>
  <c r="T145" i="47" s="1"/>
  <c r="T141" i="47"/>
  <c r="G145" i="47"/>
  <c r="H145" i="47" s="1"/>
  <c r="H141" i="47"/>
  <c r="M165" i="47"/>
  <c r="N165" i="47" s="1"/>
  <c r="N161" i="47"/>
  <c r="AD10" i="47"/>
  <c r="C161" i="47"/>
  <c r="C141" i="47"/>
  <c r="AA36" i="47"/>
  <c r="D36" i="47"/>
  <c r="W165" i="47"/>
  <c r="X165" i="47" s="1"/>
  <c r="X161" i="47"/>
  <c r="O165" i="47"/>
  <c r="P165" i="47" s="1"/>
  <c r="P161" i="47"/>
  <c r="I165" i="47"/>
  <c r="J165" i="47" s="1"/>
  <c r="J161" i="47"/>
  <c r="M145" i="47"/>
  <c r="N145" i="47" s="1"/>
  <c r="N141" i="47"/>
  <c r="I165" i="46"/>
  <c r="J165" i="46" s="1"/>
  <c r="J161" i="46"/>
  <c r="W165" i="46"/>
  <c r="X165" i="46" s="1"/>
  <c r="X161" i="46"/>
  <c r="U165" i="46"/>
  <c r="V165" i="46" s="1"/>
  <c r="V161" i="46"/>
  <c r="S165" i="46"/>
  <c r="T165" i="46" s="1"/>
  <c r="T161" i="46"/>
  <c r="M165" i="46"/>
  <c r="N165" i="46" s="1"/>
  <c r="N161" i="46"/>
  <c r="I145" i="46"/>
  <c r="J145" i="46" s="1"/>
  <c r="J141" i="46"/>
  <c r="W145" i="46"/>
  <c r="X145" i="46" s="1"/>
  <c r="X141" i="46"/>
  <c r="U145" i="46"/>
  <c r="V145" i="46" s="1"/>
  <c r="V141" i="46"/>
  <c r="S145" i="46"/>
  <c r="T145" i="46" s="1"/>
  <c r="T141" i="46"/>
  <c r="M145" i="46"/>
  <c r="N145" i="46" s="1"/>
  <c r="N141" i="46"/>
  <c r="K165" i="46"/>
  <c r="L165" i="46" s="1"/>
  <c r="L161" i="46"/>
  <c r="Y165" i="46"/>
  <c r="Z165" i="46" s="1"/>
  <c r="Z161" i="46"/>
  <c r="G165" i="46"/>
  <c r="H165" i="46" s="1"/>
  <c r="H161" i="46"/>
  <c r="E165" i="46"/>
  <c r="F165" i="46" s="1"/>
  <c r="F161" i="46"/>
  <c r="AD154" i="46"/>
  <c r="AD152" i="46"/>
  <c r="AD123" i="46"/>
  <c r="AD121" i="46"/>
  <c r="AD164" i="46"/>
  <c r="AD163" i="46"/>
  <c r="AD162" i="46"/>
  <c r="AD160" i="46"/>
  <c r="AD159" i="46"/>
  <c r="AD158" i="46"/>
  <c r="AD157" i="46"/>
  <c r="AD156" i="46"/>
  <c r="AD155" i="46"/>
  <c r="AD153" i="46"/>
  <c r="AD151" i="46"/>
  <c r="AD150" i="46"/>
  <c r="AD149" i="46"/>
  <c r="AD148" i="46"/>
  <c r="AD147" i="46"/>
  <c r="AD146" i="46"/>
  <c r="AD144" i="46"/>
  <c r="AD143" i="46"/>
  <c r="AD140" i="46"/>
  <c r="AD139" i="46"/>
  <c r="AD138" i="46"/>
  <c r="AD137" i="46"/>
  <c r="AD136" i="46"/>
  <c r="AD135" i="46"/>
  <c r="AD134" i="46"/>
  <c r="AD133" i="46"/>
  <c r="AD132" i="46"/>
  <c r="AD131" i="46"/>
  <c r="AD130" i="46"/>
  <c r="AD129" i="46"/>
  <c r="AD128" i="46"/>
  <c r="AD127" i="46"/>
  <c r="AD126" i="46"/>
  <c r="AD125" i="46"/>
  <c r="AD124" i="46"/>
  <c r="AD122" i="46"/>
  <c r="AD120" i="46"/>
  <c r="AD119" i="46"/>
  <c r="AD118" i="46"/>
  <c r="AD117" i="46"/>
  <c r="AD116" i="46"/>
  <c r="AD115" i="46"/>
  <c r="AD114" i="46"/>
  <c r="AD113" i="46"/>
  <c r="AD112" i="46"/>
  <c r="AD111" i="46"/>
  <c r="AD110" i="46"/>
  <c r="AD109" i="46"/>
  <c r="AD108" i="46"/>
  <c r="AD107" i="46"/>
  <c r="AD106" i="46"/>
  <c r="AD105" i="46"/>
  <c r="AD104" i="46"/>
  <c r="AD103" i="46"/>
  <c r="AD102" i="46"/>
  <c r="AD101" i="46"/>
  <c r="AD100" i="46"/>
  <c r="AD99" i="46"/>
  <c r="AD98" i="46"/>
  <c r="AD96" i="46"/>
  <c r="AD94" i="46"/>
  <c r="AD93" i="46"/>
  <c r="AD92" i="46"/>
  <c r="AD91" i="46"/>
  <c r="AD90" i="46"/>
  <c r="AD89" i="46"/>
  <c r="AD88" i="46"/>
  <c r="AD87" i="46"/>
  <c r="AD86" i="46"/>
  <c r="AD85" i="46"/>
  <c r="AD84" i="46"/>
  <c r="AD83" i="46"/>
  <c r="AD82" i="46"/>
  <c r="AD81" i="46"/>
  <c r="AD80" i="46"/>
  <c r="AD79" i="46"/>
  <c r="AD78" i="46"/>
  <c r="AD77" i="46"/>
  <c r="AD75" i="46"/>
  <c r="AD73" i="46"/>
  <c r="AD72" i="46"/>
  <c r="AD71" i="46"/>
  <c r="AD70" i="46"/>
  <c r="AD69" i="46"/>
  <c r="AD68" i="46"/>
  <c r="AD67" i="46"/>
  <c r="AD66" i="46"/>
  <c r="AD65" i="46"/>
  <c r="AD64" i="46"/>
  <c r="AD63" i="46"/>
  <c r="AD62" i="46"/>
  <c r="AD61" i="46"/>
  <c r="AD60" i="46"/>
  <c r="AD59" i="46"/>
  <c r="AD58" i="46"/>
  <c r="AD57" i="46"/>
  <c r="AD56" i="46"/>
  <c r="AD55" i="46"/>
  <c r="AD97" i="46"/>
  <c r="AD95" i="46"/>
  <c r="AD76" i="46"/>
  <c r="AD74" i="46"/>
  <c r="AD54" i="46"/>
  <c r="AD53" i="46"/>
  <c r="AD52" i="46"/>
  <c r="AD51" i="46"/>
  <c r="AD50" i="46"/>
  <c r="AD49" i="46"/>
  <c r="AD48" i="46"/>
  <c r="AD47" i="46"/>
  <c r="AD46" i="46"/>
  <c r="AD45" i="46"/>
  <c r="AD44" i="46"/>
  <c r="AD43" i="46"/>
  <c r="AD42" i="46"/>
  <c r="AD41" i="46"/>
  <c r="AD40" i="46"/>
  <c r="AD39" i="46"/>
  <c r="AD38" i="46"/>
  <c r="AD37" i="46"/>
  <c r="AD35" i="46"/>
  <c r="AD34" i="46"/>
  <c r="AD33" i="46"/>
  <c r="AD32" i="46"/>
  <c r="AD31" i="46"/>
  <c r="AD30" i="46"/>
  <c r="AD29" i="46"/>
  <c r="AD28" i="46"/>
  <c r="AD27" i="46"/>
  <c r="AD26" i="46"/>
  <c r="AD25" i="46"/>
  <c r="AD24" i="46"/>
  <c r="AD23" i="46"/>
  <c r="AD22" i="46"/>
  <c r="AD21" i="46"/>
  <c r="AD20" i="46"/>
  <c r="AD19" i="46"/>
  <c r="AD18" i="46"/>
  <c r="AD17" i="46"/>
  <c r="AD16" i="46"/>
  <c r="AD15" i="46"/>
  <c r="AD14" i="46"/>
  <c r="AD13" i="46"/>
  <c r="AD11" i="46"/>
  <c r="AD10" i="46"/>
  <c r="C161" i="46"/>
  <c r="C141" i="46"/>
  <c r="AA36" i="46"/>
  <c r="D36" i="46"/>
  <c r="Q165" i="46"/>
  <c r="R165" i="46" s="1"/>
  <c r="R161" i="46"/>
  <c r="O165" i="46"/>
  <c r="P165" i="46" s="1"/>
  <c r="P161" i="46"/>
  <c r="K145" i="46"/>
  <c r="L145" i="46" s="1"/>
  <c r="L141" i="46"/>
  <c r="Y145" i="46"/>
  <c r="Z145" i="46" s="1"/>
  <c r="Z141" i="46"/>
  <c r="G145" i="46"/>
  <c r="H145" i="46" s="1"/>
  <c r="H141" i="46"/>
  <c r="E145" i="46"/>
  <c r="F145" i="46" s="1"/>
  <c r="F141" i="46"/>
  <c r="Q145" i="46"/>
  <c r="R145" i="46" s="1"/>
  <c r="R141" i="46"/>
  <c r="O145" i="46"/>
  <c r="P145" i="46" s="1"/>
  <c r="P141" i="46"/>
  <c r="E165" i="50"/>
  <c r="F165" i="50" s="1"/>
  <c r="F161" i="50"/>
  <c r="Y165" i="50"/>
  <c r="Z165" i="50" s="1"/>
  <c r="Z161" i="50"/>
  <c r="O145" i="50"/>
  <c r="P145" i="50" s="1"/>
  <c r="P141" i="50"/>
  <c r="AD154" i="50"/>
  <c r="AD152" i="50"/>
  <c r="AD123" i="50"/>
  <c r="AD121" i="50"/>
  <c r="AD163" i="50"/>
  <c r="AD159" i="50"/>
  <c r="AD157" i="50"/>
  <c r="AD151" i="50"/>
  <c r="AD147" i="50"/>
  <c r="AD136" i="50"/>
  <c r="AD132" i="50"/>
  <c r="AD120" i="50"/>
  <c r="AD119" i="50"/>
  <c r="AD118" i="50"/>
  <c r="AD117" i="50"/>
  <c r="AD116" i="50"/>
  <c r="AD115" i="50"/>
  <c r="AD114" i="50"/>
  <c r="AD113" i="50"/>
  <c r="AD112" i="50"/>
  <c r="AD111" i="50"/>
  <c r="AD110" i="50"/>
  <c r="AD109" i="50"/>
  <c r="AD108" i="50"/>
  <c r="AD107" i="50"/>
  <c r="AD106" i="50"/>
  <c r="AD164" i="50"/>
  <c r="AD158" i="50"/>
  <c r="AD148" i="50"/>
  <c r="AD139" i="50"/>
  <c r="AD137" i="50"/>
  <c r="AD133" i="50"/>
  <c r="AD122" i="50"/>
  <c r="AD105" i="50"/>
  <c r="AD104" i="50"/>
  <c r="AD103" i="50"/>
  <c r="AD102" i="50"/>
  <c r="AD101" i="50"/>
  <c r="AD100" i="50"/>
  <c r="AD99" i="50"/>
  <c r="AD98" i="50"/>
  <c r="AD96" i="50"/>
  <c r="AD94" i="50"/>
  <c r="AD93" i="50"/>
  <c r="AD92" i="50"/>
  <c r="AD91" i="50"/>
  <c r="AD90" i="50"/>
  <c r="AD89" i="50"/>
  <c r="AD88" i="50"/>
  <c r="AD87" i="50"/>
  <c r="AD86" i="50"/>
  <c r="AD85" i="50"/>
  <c r="AD84" i="50"/>
  <c r="AD83" i="50"/>
  <c r="AD82" i="50"/>
  <c r="AD81" i="50"/>
  <c r="AD80" i="50"/>
  <c r="AD79" i="50"/>
  <c r="AD78" i="50"/>
  <c r="AD77" i="50"/>
  <c r="AD75" i="50"/>
  <c r="AD73" i="50"/>
  <c r="AD72" i="50"/>
  <c r="AD71" i="50"/>
  <c r="AD70" i="50"/>
  <c r="AD69" i="50"/>
  <c r="AD68" i="50"/>
  <c r="AD67" i="50"/>
  <c r="AD66" i="50"/>
  <c r="AD65" i="50"/>
  <c r="AD64" i="50"/>
  <c r="AD63" i="50"/>
  <c r="AD62" i="50"/>
  <c r="AD61" i="50"/>
  <c r="AD60" i="50"/>
  <c r="AD59" i="50"/>
  <c r="AD58" i="50"/>
  <c r="AD57" i="50"/>
  <c r="AD56" i="50"/>
  <c r="AD55" i="50"/>
  <c r="AD54" i="50"/>
  <c r="AD53" i="50"/>
  <c r="AD52" i="50"/>
  <c r="AD51" i="50"/>
  <c r="AD50" i="50"/>
  <c r="AD49" i="50"/>
  <c r="AD48" i="50"/>
  <c r="AD47" i="50"/>
  <c r="AD46" i="50"/>
  <c r="AD45" i="50"/>
  <c r="AD44" i="50"/>
  <c r="AD43" i="50"/>
  <c r="AD42" i="50"/>
  <c r="AD41" i="50"/>
  <c r="AD40" i="50"/>
  <c r="AD155" i="50"/>
  <c r="AD149" i="50"/>
  <c r="AD143" i="50"/>
  <c r="AD140" i="50"/>
  <c r="AD138" i="50"/>
  <c r="AD134" i="50"/>
  <c r="AD130" i="50"/>
  <c r="AD129" i="50"/>
  <c r="AD128" i="50"/>
  <c r="AD127" i="50"/>
  <c r="AD126" i="50"/>
  <c r="AD125" i="50"/>
  <c r="AD124" i="50"/>
  <c r="AD135" i="50"/>
  <c r="AD131" i="50"/>
  <c r="AD162" i="50"/>
  <c r="AD160" i="50"/>
  <c r="AD76" i="50"/>
  <c r="AD39" i="50"/>
  <c r="AD38" i="50"/>
  <c r="AD37" i="50"/>
  <c r="AD35" i="50"/>
  <c r="AD34" i="50"/>
  <c r="AD33" i="50"/>
  <c r="AD32" i="50"/>
  <c r="AD31" i="50"/>
  <c r="AD30" i="50"/>
  <c r="AD29" i="50"/>
  <c r="AD28" i="50"/>
  <c r="AD27" i="50"/>
  <c r="AD26" i="50"/>
  <c r="AD25" i="50"/>
  <c r="AD24" i="50"/>
  <c r="AD23" i="50"/>
  <c r="AD22" i="50"/>
  <c r="AD21" i="50"/>
  <c r="AD20" i="50"/>
  <c r="AD19" i="50"/>
  <c r="AD18" i="50"/>
  <c r="AD17" i="50"/>
  <c r="AD16" i="50"/>
  <c r="AD15" i="50"/>
  <c r="AD14" i="50"/>
  <c r="AD13" i="50"/>
  <c r="AD11" i="50"/>
  <c r="AD156" i="50"/>
  <c r="AD153" i="50"/>
  <c r="AD97" i="50"/>
  <c r="AD74" i="50"/>
  <c r="AD150" i="50"/>
  <c r="AD146" i="50"/>
  <c r="AD144" i="50"/>
  <c r="AD95" i="50"/>
  <c r="AD10" i="50"/>
  <c r="G165" i="50"/>
  <c r="H165" i="50" s="1"/>
  <c r="H161" i="50"/>
  <c r="K165" i="50"/>
  <c r="L165" i="50" s="1"/>
  <c r="L161" i="50"/>
  <c r="E145" i="50"/>
  <c r="F145" i="50" s="1"/>
  <c r="F141" i="50"/>
  <c r="Y145" i="50"/>
  <c r="Z145" i="50" s="1"/>
  <c r="Z141" i="50"/>
  <c r="Q165" i="50"/>
  <c r="R165" i="50" s="1"/>
  <c r="R161" i="50"/>
  <c r="U165" i="50"/>
  <c r="V165" i="50" s="1"/>
  <c r="V161" i="50"/>
  <c r="S165" i="50"/>
  <c r="T165" i="50" s="1"/>
  <c r="T161" i="50"/>
  <c r="G145" i="50"/>
  <c r="H145" i="50" s="1"/>
  <c r="H141" i="50"/>
  <c r="K145" i="50"/>
  <c r="L145" i="50" s="1"/>
  <c r="L141" i="50"/>
  <c r="AB14" i="50"/>
  <c r="C161" i="50"/>
  <c r="C141" i="50"/>
  <c r="AA36" i="50"/>
  <c r="D36" i="50"/>
  <c r="W165" i="50"/>
  <c r="X165" i="50" s="1"/>
  <c r="X161" i="50"/>
  <c r="Q145" i="50"/>
  <c r="R145" i="50" s="1"/>
  <c r="R141" i="50"/>
  <c r="U145" i="50"/>
  <c r="V145" i="50" s="1"/>
  <c r="V141" i="50"/>
  <c r="S145" i="50"/>
  <c r="T145" i="50" s="1"/>
  <c r="T141" i="50"/>
  <c r="I165" i="50"/>
  <c r="J165" i="50" s="1"/>
  <c r="J161" i="50"/>
  <c r="M165" i="50"/>
  <c r="N165" i="50" s="1"/>
  <c r="N161" i="50"/>
  <c r="W145" i="50"/>
  <c r="X145" i="50" s="1"/>
  <c r="X141" i="50"/>
  <c r="O165" i="50"/>
  <c r="P165" i="50" s="1"/>
  <c r="P161" i="50"/>
  <c r="I145" i="50"/>
  <c r="J145" i="50" s="1"/>
  <c r="J141" i="50"/>
  <c r="M145" i="50"/>
  <c r="N145" i="50" s="1"/>
  <c r="N141" i="50"/>
  <c r="W161" i="49"/>
  <c r="W141" i="49"/>
  <c r="X36" i="49"/>
  <c r="C161" i="49"/>
  <c r="C141" i="49"/>
  <c r="AA36" i="49"/>
  <c r="D36" i="49"/>
  <c r="O161" i="49"/>
  <c r="O141" i="49"/>
  <c r="P36" i="49"/>
  <c r="U161" i="49"/>
  <c r="U141" i="49"/>
  <c r="V36" i="49"/>
  <c r="Q161" i="49"/>
  <c r="Q141" i="49"/>
  <c r="R36" i="49"/>
  <c r="AD154" i="49"/>
  <c r="AD152" i="49"/>
  <c r="AD123" i="49"/>
  <c r="AD121" i="49"/>
  <c r="AD164" i="49"/>
  <c r="AD163" i="49"/>
  <c r="AD162" i="49"/>
  <c r="AD160" i="49"/>
  <c r="AD159" i="49"/>
  <c r="AD158" i="49"/>
  <c r="AD157" i="49"/>
  <c r="AD156" i="49"/>
  <c r="AD155" i="49"/>
  <c r="AD153" i="49"/>
  <c r="AD151" i="49"/>
  <c r="AD150" i="49"/>
  <c r="AD149" i="49"/>
  <c r="AD148" i="49"/>
  <c r="AD147" i="49"/>
  <c r="AD146" i="49"/>
  <c r="AD144" i="49"/>
  <c r="AD143" i="49"/>
  <c r="AD140" i="49"/>
  <c r="AD139" i="49"/>
  <c r="AD138" i="49"/>
  <c r="AD137" i="49"/>
  <c r="AD136" i="49"/>
  <c r="AD135" i="49"/>
  <c r="AD134" i="49"/>
  <c r="AD133" i="49"/>
  <c r="AD132" i="49"/>
  <c r="AD131" i="49"/>
  <c r="AD130" i="49"/>
  <c r="AD129" i="49"/>
  <c r="AD128" i="49"/>
  <c r="AD127" i="49"/>
  <c r="AD126" i="49"/>
  <c r="AD125" i="49"/>
  <c r="AD124" i="49"/>
  <c r="AD122" i="49"/>
  <c r="AD120" i="49"/>
  <c r="AD119" i="49"/>
  <c r="AD118" i="49"/>
  <c r="AD117" i="49"/>
  <c r="AD116" i="49"/>
  <c r="AD115" i="49"/>
  <c r="AD114" i="49"/>
  <c r="AD113" i="49"/>
  <c r="AD112" i="49"/>
  <c r="AD111" i="49"/>
  <c r="AD110" i="49"/>
  <c r="AD109" i="49"/>
  <c r="AD108" i="49"/>
  <c r="AD107" i="49"/>
  <c r="AD106" i="49"/>
  <c r="AD105" i="49"/>
  <c r="AD104" i="49"/>
  <c r="AD103" i="49"/>
  <c r="AD102" i="49"/>
  <c r="AD101" i="49"/>
  <c r="AD100" i="49"/>
  <c r="AD99" i="49"/>
  <c r="AD98" i="49"/>
  <c r="AD96" i="49"/>
  <c r="AD94" i="49"/>
  <c r="AD93" i="49"/>
  <c r="AD92" i="49"/>
  <c r="AD91" i="49"/>
  <c r="AD90" i="49"/>
  <c r="AD89" i="49"/>
  <c r="AD88" i="49"/>
  <c r="AD87" i="49"/>
  <c r="AD86" i="49"/>
  <c r="AD85" i="49"/>
  <c r="AD84" i="49"/>
  <c r="AD83" i="49"/>
  <c r="AD82" i="49"/>
  <c r="AD81" i="49"/>
  <c r="AD80" i="49"/>
  <c r="AD79" i="49"/>
  <c r="AD78" i="49"/>
  <c r="AD77" i="49"/>
  <c r="AD75" i="49"/>
  <c r="AD73" i="49"/>
  <c r="AD72" i="49"/>
  <c r="AD71" i="49"/>
  <c r="AD70" i="49"/>
  <c r="AD69" i="49"/>
  <c r="AD68" i="49"/>
  <c r="AD67" i="49"/>
  <c r="AD66" i="49"/>
  <c r="AD65" i="49"/>
  <c r="AD64" i="49"/>
  <c r="AD63" i="49"/>
  <c r="AD62" i="49"/>
  <c r="AD61" i="49"/>
  <c r="AD60" i="49"/>
  <c r="AD59" i="49"/>
  <c r="AD58" i="49"/>
  <c r="AD57" i="49"/>
  <c r="AD56" i="49"/>
  <c r="AD55" i="49"/>
  <c r="AD97" i="49"/>
  <c r="AD95" i="49"/>
  <c r="AD76" i="49"/>
  <c r="AD74" i="49"/>
  <c r="AD53" i="49"/>
  <c r="AD52" i="49"/>
  <c r="AD51" i="49"/>
  <c r="AD50" i="49"/>
  <c r="AD49" i="49"/>
  <c r="AD48" i="49"/>
  <c r="AD47" i="49"/>
  <c r="AD46" i="49"/>
  <c r="AD45" i="49"/>
  <c r="AD44" i="49"/>
  <c r="AD43" i="49"/>
  <c r="AD42" i="49"/>
  <c r="AD41" i="49"/>
  <c r="AD40" i="49"/>
  <c r="AD39" i="49"/>
  <c r="AD38" i="49"/>
  <c r="AD37" i="49"/>
  <c r="AD35" i="49"/>
  <c r="AD34" i="49"/>
  <c r="AD33" i="49"/>
  <c r="AD32" i="49"/>
  <c r="AD31" i="49"/>
  <c r="AD30" i="49"/>
  <c r="AD29" i="49"/>
  <c r="AD28" i="49"/>
  <c r="AD27" i="49"/>
  <c r="AD26" i="49"/>
  <c r="AD25" i="49"/>
  <c r="AD24" i="49"/>
  <c r="AD23" i="49"/>
  <c r="AD22" i="49"/>
  <c r="AD21" i="49"/>
  <c r="AD20" i="49"/>
  <c r="AD19" i="49"/>
  <c r="AD18" i="49"/>
  <c r="AD17" i="49"/>
  <c r="AD16" i="49"/>
  <c r="AD15" i="49"/>
  <c r="AD14" i="49"/>
  <c r="AD13" i="49"/>
  <c r="AD11" i="49"/>
  <c r="AD54" i="49"/>
  <c r="AD10" i="49"/>
  <c r="I161" i="49"/>
  <c r="I141" i="49"/>
  <c r="J36" i="49"/>
  <c r="K161" i="49"/>
  <c r="K141" i="49"/>
  <c r="L36" i="49"/>
  <c r="G161" i="49"/>
  <c r="G141" i="49"/>
  <c r="H36" i="49"/>
  <c r="S161" i="49"/>
  <c r="S141" i="49"/>
  <c r="T36" i="49"/>
  <c r="E161" i="49"/>
  <c r="E141" i="49"/>
  <c r="F36" i="49"/>
  <c r="M161" i="49"/>
  <c r="M141" i="49"/>
  <c r="N36" i="49"/>
  <c r="Y161" i="49"/>
  <c r="Y141" i="49"/>
  <c r="Z36" i="49"/>
  <c r="G145" i="45"/>
  <c r="H145" i="45" s="1"/>
  <c r="H141" i="45"/>
  <c r="U165" i="45"/>
  <c r="V165" i="45" s="1"/>
  <c r="V161" i="45"/>
  <c r="S165" i="45"/>
  <c r="T165" i="45" s="1"/>
  <c r="T161" i="45"/>
  <c r="M165" i="45"/>
  <c r="N165" i="45" s="1"/>
  <c r="N161" i="45"/>
  <c r="Q165" i="45"/>
  <c r="R165" i="45" s="1"/>
  <c r="R161" i="45"/>
  <c r="AB14" i="45"/>
  <c r="E165" i="45"/>
  <c r="F165" i="45" s="1"/>
  <c r="F161" i="45"/>
  <c r="I165" i="45"/>
  <c r="J165" i="45" s="1"/>
  <c r="J161" i="45"/>
  <c r="U145" i="45"/>
  <c r="V145" i="45" s="1"/>
  <c r="V141" i="45"/>
  <c r="S145" i="45"/>
  <c r="T145" i="45" s="1"/>
  <c r="T141" i="45"/>
  <c r="M145" i="45"/>
  <c r="N145" i="45" s="1"/>
  <c r="N141" i="45"/>
  <c r="Q145" i="45"/>
  <c r="R145" i="45" s="1"/>
  <c r="R141" i="45"/>
  <c r="E145" i="45"/>
  <c r="F145" i="45" s="1"/>
  <c r="F141" i="45"/>
  <c r="I145" i="45"/>
  <c r="J145" i="45" s="1"/>
  <c r="J141" i="45"/>
  <c r="W165" i="45"/>
  <c r="X165" i="45" s="1"/>
  <c r="X161" i="45"/>
  <c r="Y165" i="45"/>
  <c r="Z165" i="45" s="1"/>
  <c r="Z161" i="45"/>
  <c r="O165" i="45"/>
  <c r="P165" i="45" s="1"/>
  <c r="P161" i="45"/>
  <c r="K165" i="45"/>
  <c r="L165" i="45" s="1"/>
  <c r="L161" i="45"/>
  <c r="G165" i="45"/>
  <c r="H165" i="45" s="1"/>
  <c r="H161" i="45"/>
  <c r="C161" i="45"/>
  <c r="C141" i="45"/>
  <c r="AA36" i="45"/>
  <c r="D36" i="45"/>
  <c r="W145" i="45"/>
  <c r="X145" i="45" s="1"/>
  <c r="X141" i="45"/>
  <c r="AD154" i="45"/>
  <c r="AD152" i="45"/>
  <c r="AD123" i="45"/>
  <c r="AD121" i="45"/>
  <c r="AD164" i="45"/>
  <c r="AD163" i="45"/>
  <c r="AD162" i="45"/>
  <c r="AD160" i="45"/>
  <c r="AD159" i="45"/>
  <c r="AD158" i="45"/>
  <c r="AD157" i="45"/>
  <c r="AD156" i="45"/>
  <c r="AD155" i="45"/>
  <c r="AD153" i="45"/>
  <c r="AD151" i="45"/>
  <c r="AD150" i="45"/>
  <c r="AD149" i="45"/>
  <c r="AD148" i="45"/>
  <c r="AD147" i="45"/>
  <c r="AD146" i="45"/>
  <c r="AD144" i="45"/>
  <c r="AD143" i="45"/>
  <c r="AD140" i="45"/>
  <c r="AD139" i="45"/>
  <c r="AD138" i="45"/>
  <c r="AD137" i="45"/>
  <c r="AD136" i="45"/>
  <c r="AD135" i="45"/>
  <c r="AD134" i="45"/>
  <c r="AD133" i="45"/>
  <c r="AD132" i="45"/>
  <c r="AD131" i="45"/>
  <c r="AD130" i="45"/>
  <c r="AD129" i="45"/>
  <c r="AD128" i="45"/>
  <c r="AD127" i="45"/>
  <c r="AD126" i="45"/>
  <c r="AD125" i="45"/>
  <c r="AD124" i="45"/>
  <c r="AD122" i="45"/>
  <c r="AD120" i="45"/>
  <c r="AD119" i="45"/>
  <c r="AD118" i="45"/>
  <c r="AD117" i="45"/>
  <c r="AD116" i="45"/>
  <c r="AD115" i="45"/>
  <c r="AD114" i="45"/>
  <c r="AD113" i="45"/>
  <c r="AD112" i="45"/>
  <c r="AD111" i="45"/>
  <c r="AD110" i="45"/>
  <c r="AD109" i="45"/>
  <c r="AD108" i="45"/>
  <c r="AD107" i="45"/>
  <c r="AD106" i="45"/>
  <c r="AD105" i="45"/>
  <c r="AD104" i="45"/>
  <c r="AD103" i="45"/>
  <c r="AD102" i="45"/>
  <c r="AD101" i="45"/>
  <c r="AD100" i="45"/>
  <c r="AD99" i="45"/>
  <c r="AD98" i="45"/>
  <c r="AD96" i="45"/>
  <c r="AD94" i="45"/>
  <c r="AD93" i="45"/>
  <c r="AD92" i="45"/>
  <c r="AD91" i="45"/>
  <c r="AD90" i="45"/>
  <c r="AD89" i="45"/>
  <c r="AD88" i="45"/>
  <c r="AD87" i="45"/>
  <c r="AD86" i="45"/>
  <c r="AD85" i="45"/>
  <c r="AD84" i="45"/>
  <c r="AD83" i="45"/>
  <c r="AD82" i="45"/>
  <c r="AD81" i="45"/>
  <c r="AD80" i="45"/>
  <c r="AD79" i="45"/>
  <c r="AD78" i="45"/>
  <c r="AD77" i="45"/>
  <c r="AD75" i="45"/>
  <c r="AD73" i="45"/>
  <c r="AD72" i="45"/>
  <c r="AD71" i="45"/>
  <c r="AD70" i="45"/>
  <c r="AD69" i="45"/>
  <c r="AD68" i="45"/>
  <c r="AD67" i="45"/>
  <c r="AD66" i="45"/>
  <c r="AD65" i="45"/>
  <c r="AD64" i="45"/>
  <c r="AD63" i="45"/>
  <c r="AD62" i="45"/>
  <c r="AD61" i="45"/>
  <c r="AD60" i="45"/>
  <c r="AD59" i="45"/>
  <c r="AD58" i="45"/>
  <c r="AD57" i="45"/>
  <c r="AD56" i="45"/>
  <c r="AD55" i="45"/>
  <c r="AD54" i="45"/>
  <c r="AD53" i="45"/>
  <c r="AD52" i="45"/>
  <c r="AD51" i="45"/>
  <c r="AD50" i="45"/>
  <c r="AD49" i="45"/>
  <c r="AD48" i="45"/>
  <c r="AD47" i="45"/>
  <c r="AD46" i="45"/>
  <c r="AD45" i="45"/>
  <c r="AD44" i="45"/>
  <c r="AD43" i="45"/>
  <c r="AD42" i="45"/>
  <c r="AD41" i="45"/>
  <c r="AD40" i="45"/>
  <c r="AD39" i="45"/>
  <c r="AD38" i="45"/>
  <c r="AD37" i="45"/>
  <c r="AD35" i="45"/>
  <c r="AD34" i="45"/>
  <c r="AD33" i="45"/>
  <c r="AD32" i="45"/>
  <c r="AD31" i="45"/>
  <c r="AD30" i="45"/>
  <c r="AD29" i="45"/>
  <c r="AD28" i="45"/>
  <c r="AD27" i="45"/>
  <c r="AD26" i="45"/>
  <c r="AD25" i="45"/>
  <c r="AD24" i="45"/>
  <c r="AD23" i="45"/>
  <c r="AD22" i="45"/>
  <c r="AD21" i="45"/>
  <c r="AD20" i="45"/>
  <c r="AD19" i="45"/>
  <c r="AD18" i="45"/>
  <c r="AD17" i="45"/>
  <c r="AD16" i="45"/>
  <c r="AD15" i="45"/>
  <c r="AD14" i="45"/>
  <c r="AD13" i="45"/>
  <c r="AD11" i="45"/>
  <c r="AD97" i="45"/>
  <c r="AD95" i="45"/>
  <c r="AD76" i="45"/>
  <c r="AD74" i="45"/>
  <c r="AD10" i="45"/>
  <c r="Y145" i="45"/>
  <c r="Z145" i="45" s="1"/>
  <c r="Z141" i="45"/>
  <c r="O145" i="45"/>
  <c r="P145" i="45" s="1"/>
  <c r="P141" i="45"/>
  <c r="K145" i="45"/>
  <c r="L145" i="45" s="1"/>
  <c r="L141" i="45"/>
  <c r="U145" i="44"/>
  <c r="V145" i="44" s="1"/>
  <c r="V141" i="44"/>
  <c r="G145" i="44"/>
  <c r="H145" i="44" s="1"/>
  <c r="H141" i="44"/>
  <c r="AD154" i="44"/>
  <c r="AD152" i="44"/>
  <c r="AD123" i="44"/>
  <c r="AD121" i="44"/>
  <c r="AD164" i="44"/>
  <c r="AD163" i="44"/>
  <c r="AD162" i="44"/>
  <c r="AD160" i="44"/>
  <c r="AD159" i="44"/>
  <c r="AD158" i="44"/>
  <c r="AD157" i="44"/>
  <c r="AD156" i="44"/>
  <c r="AD155" i="44"/>
  <c r="AD153" i="44"/>
  <c r="AD151" i="44"/>
  <c r="AD150" i="44"/>
  <c r="AD149" i="44"/>
  <c r="AD148" i="44"/>
  <c r="AD147" i="44"/>
  <c r="AD146" i="44"/>
  <c r="AD144" i="44"/>
  <c r="AD143" i="44"/>
  <c r="AD140" i="44"/>
  <c r="AD139" i="44"/>
  <c r="AD138" i="44"/>
  <c r="AD137" i="44"/>
  <c r="AD136" i="44"/>
  <c r="AD135" i="44"/>
  <c r="AD134" i="44"/>
  <c r="AD133" i="44"/>
  <c r="AD132" i="44"/>
  <c r="AD131" i="44"/>
  <c r="AD130" i="44"/>
  <c r="AD129" i="44"/>
  <c r="AD128" i="44"/>
  <c r="AD127" i="44"/>
  <c r="AD126" i="44"/>
  <c r="AD125" i="44"/>
  <c r="AD124" i="44"/>
  <c r="AD122" i="44"/>
  <c r="AD120" i="44"/>
  <c r="AD119" i="44"/>
  <c r="AD118" i="44"/>
  <c r="AD117" i="44"/>
  <c r="AD116" i="44"/>
  <c r="AD115" i="44"/>
  <c r="AD114" i="44"/>
  <c r="AD113" i="44"/>
  <c r="AD112" i="44"/>
  <c r="AD111" i="44"/>
  <c r="AD110" i="44"/>
  <c r="AD109" i="44"/>
  <c r="AD108" i="44"/>
  <c r="AD107" i="44"/>
  <c r="AD106" i="44"/>
  <c r="AD105" i="44"/>
  <c r="AD104" i="44"/>
  <c r="AD103" i="44"/>
  <c r="AD102" i="44"/>
  <c r="AD101" i="44"/>
  <c r="AD100" i="44"/>
  <c r="AD99" i="44"/>
  <c r="AD98" i="44"/>
  <c r="AD96" i="44"/>
  <c r="AD94" i="44"/>
  <c r="AD93" i="44"/>
  <c r="AD92" i="44"/>
  <c r="AD91" i="44"/>
  <c r="AD90" i="44"/>
  <c r="AD89" i="44"/>
  <c r="AD88" i="44"/>
  <c r="AD87" i="44"/>
  <c r="AD86" i="44"/>
  <c r="AD85" i="44"/>
  <c r="AD84" i="44"/>
  <c r="AD83" i="44"/>
  <c r="AD82" i="44"/>
  <c r="AD81" i="44"/>
  <c r="AD80" i="44"/>
  <c r="AD79" i="44"/>
  <c r="AD78" i="44"/>
  <c r="AD77" i="44"/>
  <c r="AD75" i="44"/>
  <c r="AD73" i="44"/>
  <c r="AD72" i="44"/>
  <c r="AD71" i="44"/>
  <c r="AD70" i="44"/>
  <c r="AD69" i="44"/>
  <c r="AD68" i="44"/>
  <c r="AD67" i="44"/>
  <c r="AD66" i="44"/>
  <c r="AD65" i="44"/>
  <c r="AD64" i="44"/>
  <c r="AD63" i="44"/>
  <c r="AD62" i="44"/>
  <c r="AD61" i="44"/>
  <c r="AD60" i="44"/>
  <c r="AD59" i="44"/>
  <c r="AD58" i="44"/>
  <c r="AD57" i="44"/>
  <c r="AD56" i="44"/>
  <c r="AD55" i="44"/>
  <c r="AD97" i="44"/>
  <c r="AD95" i="44"/>
  <c r="AD76" i="44"/>
  <c r="AD74" i="44"/>
  <c r="AD54" i="44"/>
  <c r="AD53" i="44"/>
  <c r="AD52" i="44"/>
  <c r="AD51" i="44"/>
  <c r="AD50" i="44"/>
  <c r="AD49" i="44"/>
  <c r="AD48" i="44"/>
  <c r="AD47" i="44"/>
  <c r="AD46" i="44"/>
  <c r="AD45" i="44"/>
  <c r="AD44" i="44"/>
  <c r="AD43" i="44"/>
  <c r="AD42" i="44"/>
  <c r="AD41" i="44"/>
  <c r="AD40" i="44"/>
  <c r="AD39" i="44"/>
  <c r="AD38" i="44"/>
  <c r="AD37" i="44"/>
  <c r="AD35" i="44"/>
  <c r="AD34" i="44"/>
  <c r="AD33" i="44"/>
  <c r="AD32" i="44"/>
  <c r="AD31" i="44"/>
  <c r="AD30" i="44"/>
  <c r="AD29" i="44"/>
  <c r="AD28" i="44"/>
  <c r="AD27" i="44"/>
  <c r="AD26" i="44"/>
  <c r="AD25" i="44"/>
  <c r="AD24" i="44"/>
  <c r="AD23" i="44"/>
  <c r="AD22" i="44"/>
  <c r="AD21" i="44"/>
  <c r="AD20" i="44"/>
  <c r="AD19" i="44"/>
  <c r="AD18" i="44"/>
  <c r="AD17" i="44"/>
  <c r="AD16" i="44"/>
  <c r="AD15" i="44"/>
  <c r="AD14" i="44"/>
  <c r="AD13" i="44"/>
  <c r="AD11" i="44"/>
  <c r="S145" i="44"/>
  <c r="T145" i="44" s="1"/>
  <c r="T141" i="44"/>
  <c r="I165" i="44"/>
  <c r="J165" i="44" s="1"/>
  <c r="J161" i="44"/>
  <c r="O165" i="44"/>
  <c r="P165" i="44" s="1"/>
  <c r="P161" i="44"/>
  <c r="E165" i="44"/>
  <c r="F165" i="44" s="1"/>
  <c r="F161" i="44"/>
  <c r="K165" i="44"/>
  <c r="L165" i="44" s="1"/>
  <c r="L161" i="44"/>
  <c r="Q165" i="44"/>
  <c r="R165" i="44" s="1"/>
  <c r="R161" i="44"/>
  <c r="W165" i="44"/>
  <c r="X165" i="44" s="1"/>
  <c r="X161" i="44"/>
  <c r="M165" i="44"/>
  <c r="N165" i="44" s="1"/>
  <c r="N161" i="44"/>
  <c r="C161" i="44"/>
  <c r="C141" i="44"/>
  <c r="AA36" i="44"/>
  <c r="D36" i="44"/>
  <c r="I145" i="44"/>
  <c r="J145" i="44" s="1"/>
  <c r="J141" i="44"/>
  <c r="O145" i="44"/>
  <c r="P145" i="44" s="1"/>
  <c r="P141" i="44"/>
  <c r="E145" i="44"/>
  <c r="F145" i="44" s="1"/>
  <c r="F141" i="44"/>
  <c r="K145" i="44"/>
  <c r="L145" i="44" s="1"/>
  <c r="L141" i="44"/>
  <c r="Q145" i="44"/>
  <c r="R145" i="44" s="1"/>
  <c r="R141" i="44"/>
  <c r="W145" i="44"/>
  <c r="X145" i="44" s="1"/>
  <c r="X141" i="44"/>
  <c r="M145" i="44"/>
  <c r="N145" i="44" s="1"/>
  <c r="N141" i="44"/>
  <c r="Y165" i="44"/>
  <c r="Z165" i="44" s="1"/>
  <c r="Z161" i="44"/>
  <c r="U165" i="44"/>
  <c r="V165" i="44" s="1"/>
  <c r="V161" i="44"/>
  <c r="G165" i="44"/>
  <c r="H165" i="44" s="1"/>
  <c r="H161" i="44"/>
  <c r="S165" i="44"/>
  <c r="T165" i="44" s="1"/>
  <c r="T161" i="44"/>
  <c r="Y145" i="44"/>
  <c r="Z145" i="44" s="1"/>
  <c r="Z141" i="44"/>
  <c r="S165" i="43"/>
  <c r="T165" i="43" s="1"/>
  <c r="T161" i="43"/>
  <c r="Y165" i="43"/>
  <c r="Z165" i="43" s="1"/>
  <c r="Z161" i="43"/>
  <c r="O165" i="43"/>
  <c r="P165" i="43" s="1"/>
  <c r="P161" i="43"/>
  <c r="U165" i="43"/>
  <c r="V165" i="43" s="1"/>
  <c r="V161" i="43"/>
  <c r="Q165" i="43"/>
  <c r="R165" i="43" s="1"/>
  <c r="R161" i="43"/>
  <c r="K145" i="43"/>
  <c r="L145" i="43" s="1"/>
  <c r="L141" i="43"/>
  <c r="M165" i="43"/>
  <c r="N165" i="43" s="1"/>
  <c r="N161" i="43"/>
  <c r="G145" i="43"/>
  <c r="H145" i="43" s="1"/>
  <c r="H141" i="43"/>
  <c r="S145" i="43"/>
  <c r="T145" i="43" s="1"/>
  <c r="T141" i="43"/>
  <c r="Y145" i="43"/>
  <c r="Z145" i="43" s="1"/>
  <c r="Z141" i="43"/>
  <c r="O145" i="43"/>
  <c r="P145" i="43" s="1"/>
  <c r="P141" i="43"/>
  <c r="U145" i="43"/>
  <c r="V145" i="43" s="1"/>
  <c r="V141" i="43"/>
  <c r="Q145" i="43"/>
  <c r="R145" i="43" s="1"/>
  <c r="R141" i="43"/>
  <c r="W165" i="43"/>
  <c r="X165" i="43" s="1"/>
  <c r="X161" i="43"/>
  <c r="I145" i="43"/>
  <c r="J145" i="43" s="1"/>
  <c r="J141" i="43"/>
  <c r="E145" i="43"/>
  <c r="F145" i="43" s="1"/>
  <c r="F141" i="43"/>
  <c r="G165" i="43"/>
  <c r="H165" i="43" s="1"/>
  <c r="H161" i="43"/>
  <c r="M145" i="43"/>
  <c r="N145" i="43" s="1"/>
  <c r="N141" i="43"/>
  <c r="AD154" i="43"/>
  <c r="AD152" i="43"/>
  <c r="AD123" i="43"/>
  <c r="AD121" i="43"/>
  <c r="AD164" i="43"/>
  <c r="AD163" i="43"/>
  <c r="AD162" i="43"/>
  <c r="AD160" i="43"/>
  <c r="AD159" i="43"/>
  <c r="AD158" i="43"/>
  <c r="AD157" i="43"/>
  <c r="AD156" i="43"/>
  <c r="AD155" i="43"/>
  <c r="AD153" i="43"/>
  <c r="AD151" i="43"/>
  <c r="AD150" i="43"/>
  <c r="AD149" i="43"/>
  <c r="AD148" i="43"/>
  <c r="AD147" i="43"/>
  <c r="AD146" i="43"/>
  <c r="AD144" i="43"/>
  <c r="AD143" i="43"/>
  <c r="AD140" i="43"/>
  <c r="AD139" i="43"/>
  <c r="AD138" i="43"/>
  <c r="AD137" i="43"/>
  <c r="AD136" i="43"/>
  <c r="AD135" i="43"/>
  <c r="AD134" i="43"/>
  <c r="AD133" i="43"/>
  <c r="AD132" i="43"/>
  <c r="AD131" i="43"/>
  <c r="AD130" i="43"/>
  <c r="AD129" i="43"/>
  <c r="AD128" i="43"/>
  <c r="AD127" i="43"/>
  <c r="AD126" i="43"/>
  <c r="AD125" i="43"/>
  <c r="AD124" i="43"/>
  <c r="AD122" i="43"/>
  <c r="AD120" i="43"/>
  <c r="AD119" i="43"/>
  <c r="AD118" i="43"/>
  <c r="AD117" i="43"/>
  <c r="AD116" i="43"/>
  <c r="AD115" i="43"/>
  <c r="AD114" i="43"/>
  <c r="AD113" i="43"/>
  <c r="AD112" i="43"/>
  <c r="AD111" i="43"/>
  <c r="AD110" i="43"/>
  <c r="AD109" i="43"/>
  <c r="AD108" i="43"/>
  <c r="AD107" i="43"/>
  <c r="AD106" i="43"/>
  <c r="AD105" i="43"/>
  <c r="AD104" i="43"/>
  <c r="AD103" i="43"/>
  <c r="AD102" i="43"/>
  <c r="AD101" i="43"/>
  <c r="AD100" i="43"/>
  <c r="AD99" i="43"/>
  <c r="AD98" i="43"/>
  <c r="AD96" i="43"/>
  <c r="AD94" i="43"/>
  <c r="AD93" i="43"/>
  <c r="AD92" i="43"/>
  <c r="AD91" i="43"/>
  <c r="AD90" i="43"/>
  <c r="AD89" i="43"/>
  <c r="AD88" i="43"/>
  <c r="AD87" i="43"/>
  <c r="AD86" i="43"/>
  <c r="AD85" i="43"/>
  <c r="AD84" i="43"/>
  <c r="AD83" i="43"/>
  <c r="AD82" i="43"/>
  <c r="AD81" i="43"/>
  <c r="AD80" i="43"/>
  <c r="AD79" i="43"/>
  <c r="AD78" i="43"/>
  <c r="AD77" i="43"/>
  <c r="AD75" i="43"/>
  <c r="AD73" i="43"/>
  <c r="AD72" i="43"/>
  <c r="AD71" i="43"/>
  <c r="AD70" i="43"/>
  <c r="AD69" i="43"/>
  <c r="AD68" i="43"/>
  <c r="AD67" i="43"/>
  <c r="AD66" i="43"/>
  <c r="AD65" i="43"/>
  <c r="AD64" i="43"/>
  <c r="AD63" i="43"/>
  <c r="AD62" i="43"/>
  <c r="AD61" i="43"/>
  <c r="AD60" i="43"/>
  <c r="AD59" i="43"/>
  <c r="AD58" i="43"/>
  <c r="AD57" i="43"/>
  <c r="AD56" i="43"/>
  <c r="AD55" i="43"/>
  <c r="AD97" i="43"/>
  <c r="AD95" i="43"/>
  <c r="AD76" i="43"/>
  <c r="AD74" i="43"/>
  <c r="AD54" i="43"/>
  <c r="AD53" i="43"/>
  <c r="AD52" i="43"/>
  <c r="AD51" i="43"/>
  <c r="AD50" i="43"/>
  <c r="AD49" i="43"/>
  <c r="AD48" i="43"/>
  <c r="AD47" i="43"/>
  <c r="AD46" i="43"/>
  <c r="AD45" i="43"/>
  <c r="AD44" i="43"/>
  <c r="AD43" i="43"/>
  <c r="AD42" i="43"/>
  <c r="AD41" i="43"/>
  <c r="AD40" i="43"/>
  <c r="AD39" i="43"/>
  <c r="AD38" i="43"/>
  <c r="AD37" i="43"/>
  <c r="AD35" i="43"/>
  <c r="AD34" i="43"/>
  <c r="AD33" i="43"/>
  <c r="AD32" i="43"/>
  <c r="AD31" i="43"/>
  <c r="AD30" i="43"/>
  <c r="AD29" i="43"/>
  <c r="AD28" i="43"/>
  <c r="AD27" i="43"/>
  <c r="AD26" i="43"/>
  <c r="AD25" i="43"/>
  <c r="AD24" i="43"/>
  <c r="AD23" i="43"/>
  <c r="AD22" i="43"/>
  <c r="AD21" i="43"/>
  <c r="AD20" i="43"/>
  <c r="AD19" i="43"/>
  <c r="AD18" i="43"/>
  <c r="AD17" i="43"/>
  <c r="AD16" i="43"/>
  <c r="AD15" i="43"/>
  <c r="AD14" i="43"/>
  <c r="AD13" i="43"/>
  <c r="AD11" i="43"/>
  <c r="AD10" i="43"/>
  <c r="C161" i="43"/>
  <c r="C141" i="43"/>
  <c r="AA36" i="43"/>
  <c r="D36" i="43"/>
  <c r="I165" i="43"/>
  <c r="J165" i="43" s="1"/>
  <c r="J161" i="43"/>
  <c r="E165" i="43"/>
  <c r="F165" i="43" s="1"/>
  <c r="F161" i="43"/>
  <c r="K165" i="43"/>
  <c r="L165" i="43" s="1"/>
  <c r="L161" i="43"/>
  <c r="W145" i="43"/>
  <c r="X145" i="43" s="1"/>
  <c r="X141" i="43"/>
  <c r="S145" i="42"/>
  <c r="T145" i="42" s="1"/>
  <c r="T141" i="42"/>
  <c r="I145" i="42"/>
  <c r="J145" i="42" s="1"/>
  <c r="J141" i="42"/>
  <c r="K145" i="42"/>
  <c r="L145" i="42" s="1"/>
  <c r="L141" i="42"/>
  <c r="U145" i="42"/>
  <c r="V145" i="42" s="1"/>
  <c r="V141" i="42"/>
  <c r="G165" i="42"/>
  <c r="H165" i="42" s="1"/>
  <c r="H161" i="42"/>
  <c r="Q165" i="42"/>
  <c r="R165" i="42" s="1"/>
  <c r="R161" i="42"/>
  <c r="AD154" i="42"/>
  <c r="AD152" i="42"/>
  <c r="AD123" i="42"/>
  <c r="AD121" i="42"/>
  <c r="AD164" i="42"/>
  <c r="AD163" i="42"/>
  <c r="AD162" i="42"/>
  <c r="AD160" i="42"/>
  <c r="AD159" i="42"/>
  <c r="AD158" i="42"/>
  <c r="AD157" i="42"/>
  <c r="AD156" i="42"/>
  <c r="AD155" i="42"/>
  <c r="AD153" i="42"/>
  <c r="AD151" i="42"/>
  <c r="AD150" i="42"/>
  <c r="AD149" i="42"/>
  <c r="AD148" i="42"/>
  <c r="AD147" i="42"/>
  <c r="AD146" i="42"/>
  <c r="AD144" i="42"/>
  <c r="AD143" i="42"/>
  <c r="AD140" i="42"/>
  <c r="AD139" i="42"/>
  <c r="AD138" i="42"/>
  <c r="AD137" i="42"/>
  <c r="AD136" i="42"/>
  <c r="AD135" i="42"/>
  <c r="AD134" i="42"/>
  <c r="AD133" i="42"/>
  <c r="AD132" i="42"/>
  <c r="AD131" i="42"/>
  <c r="AD130" i="42"/>
  <c r="AD129" i="42"/>
  <c r="AD128" i="42"/>
  <c r="AD127" i="42"/>
  <c r="AD126" i="42"/>
  <c r="AD125" i="42"/>
  <c r="AD124" i="42"/>
  <c r="AD122" i="42"/>
  <c r="AD120" i="42"/>
  <c r="AD119" i="42"/>
  <c r="AD118" i="42"/>
  <c r="AD117" i="42"/>
  <c r="AD116" i="42"/>
  <c r="AD115" i="42"/>
  <c r="AD114" i="42"/>
  <c r="AD113" i="42"/>
  <c r="AD112" i="42"/>
  <c r="AD111" i="42"/>
  <c r="AD110" i="42"/>
  <c r="AD109" i="42"/>
  <c r="AD108" i="42"/>
  <c r="AD107" i="42"/>
  <c r="AD106" i="42"/>
  <c r="AD105" i="42"/>
  <c r="AD104" i="42"/>
  <c r="AD103" i="42"/>
  <c r="AD102" i="42"/>
  <c r="AD101" i="42"/>
  <c r="AD100" i="42"/>
  <c r="AD99" i="42"/>
  <c r="AD98" i="42"/>
  <c r="AD96" i="42"/>
  <c r="AD94" i="42"/>
  <c r="AD93" i="42"/>
  <c r="AD92" i="42"/>
  <c r="AD91" i="42"/>
  <c r="AD90" i="42"/>
  <c r="AD89" i="42"/>
  <c r="AD88" i="42"/>
  <c r="AD87" i="42"/>
  <c r="AD86" i="42"/>
  <c r="AD85" i="42"/>
  <c r="AD84" i="42"/>
  <c r="AD83" i="42"/>
  <c r="AD82" i="42"/>
  <c r="AD81" i="42"/>
  <c r="AD80" i="42"/>
  <c r="AD79" i="42"/>
  <c r="AD78" i="42"/>
  <c r="AD77" i="42"/>
  <c r="AD75" i="42"/>
  <c r="AD73" i="42"/>
  <c r="AD72" i="42"/>
  <c r="AD71" i="42"/>
  <c r="AD70" i="42"/>
  <c r="AD69" i="42"/>
  <c r="AD68" i="42"/>
  <c r="AD67" i="42"/>
  <c r="AD66" i="42"/>
  <c r="AD65" i="42"/>
  <c r="AD64" i="42"/>
  <c r="AD63" i="42"/>
  <c r="AD62" i="42"/>
  <c r="AD61" i="42"/>
  <c r="AD60" i="42"/>
  <c r="AD59" i="42"/>
  <c r="AD58" i="42"/>
  <c r="AD57" i="42"/>
  <c r="AD56" i="42"/>
  <c r="AD55" i="42"/>
  <c r="AD97" i="42"/>
  <c r="AD95" i="42"/>
  <c r="AD76" i="42"/>
  <c r="AD74" i="42"/>
  <c r="AD54" i="42"/>
  <c r="AD53" i="42"/>
  <c r="AD52" i="42"/>
  <c r="AD51" i="42"/>
  <c r="AD50" i="42"/>
  <c r="AD49" i="42"/>
  <c r="AD48" i="42"/>
  <c r="AD47" i="42"/>
  <c r="AD46" i="42"/>
  <c r="AD45" i="42"/>
  <c r="AD44" i="42"/>
  <c r="AD43" i="42"/>
  <c r="AD42" i="42"/>
  <c r="AD41" i="42"/>
  <c r="AD40" i="42"/>
  <c r="AD39" i="42"/>
  <c r="AD38" i="42"/>
  <c r="AD37" i="42"/>
  <c r="AD35" i="42"/>
  <c r="AD34" i="42"/>
  <c r="AD33" i="42"/>
  <c r="AD32" i="42"/>
  <c r="AD31" i="42"/>
  <c r="AD30" i="42"/>
  <c r="AD29" i="42"/>
  <c r="AD28" i="42"/>
  <c r="AD27" i="42"/>
  <c r="AD26" i="42"/>
  <c r="AD25" i="42"/>
  <c r="AD24" i="42"/>
  <c r="AD23" i="42"/>
  <c r="AD22" i="42"/>
  <c r="AD21" i="42"/>
  <c r="AD20" i="42"/>
  <c r="AD19" i="42"/>
  <c r="AD18" i="42"/>
  <c r="AD17" i="42"/>
  <c r="AD16" i="42"/>
  <c r="AD15" i="42"/>
  <c r="AD14" i="42"/>
  <c r="AD13" i="42"/>
  <c r="AD11" i="42"/>
  <c r="AD10" i="42"/>
  <c r="C161" i="42"/>
  <c r="C141" i="42"/>
  <c r="AA36" i="42"/>
  <c r="D36" i="42"/>
  <c r="M165" i="42"/>
  <c r="N165" i="42" s="1"/>
  <c r="N161" i="42"/>
  <c r="O165" i="42"/>
  <c r="P165" i="42" s="1"/>
  <c r="P161" i="42"/>
  <c r="Y165" i="42"/>
  <c r="Z165" i="42" s="1"/>
  <c r="Z161" i="42"/>
  <c r="E165" i="42"/>
  <c r="F165" i="42" s="1"/>
  <c r="F161" i="42"/>
  <c r="G145" i="42"/>
  <c r="H145" i="42" s="1"/>
  <c r="H141" i="42"/>
  <c r="Q145" i="42"/>
  <c r="R145" i="42" s="1"/>
  <c r="R141" i="42"/>
  <c r="M145" i="42"/>
  <c r="N145" i="42" s="1"/>
  <c r="N141" i="42"/>
  <c r="O145" i="42"/>
  <c r="P145" i="42" s="1"/>
  <c r="P141" i="42"/>
  <c r="Y145" i="42"/>
  <c r="Z145" i="42" s="1"/>
  <c r="Z141" i="42"/>
  <c r="E145" i="42"/>
  <c r="F145" i="42" s="1"/>
  <c r="F141" i="42"/>
  <c r="W165" i="42"/>
  <c r="X165" i="42" s="1"/>
  <c r="X161" i="42"/>
  <c r="S165" i="42"/>
  <c r="T165" i="42" s="1"/>
  <c r="T161" i="42"/>
  <c r="I165" i="42"/>
  <c r="J165" i="42" s="1"/>
  <c r="J161" i="42"/>
  <c r="K165" i="42"/>
  <c r="L165" i="42" s="1"/>
  <c r="L161" i="42"/>
  <c r="U165" i="42"/>
  <c r="V165" i="42" s="1"/>
  <c r="V161" i="42"/>
  <c r="W145" i="42"/>
  <c r="X145" i="42" s="1"/>
  <c r="X141" i="42"/>
  <c r="Y165" i="41"/>
  <c r="Z165" i="41" s="1"/>
  <c r="Z161" i="41"/>
  <c r="G161" i="41"/>
  <c r="G141" i="41"/>
  <c r="H36" i="41"/>
  <c r="E145" i="41"/>
  <c r="F145" i="41" s="1"/>
  <c r="F141" i="41"/>
  <c r="S161" i="41"/>
  <c r="S141" i="41"/>
  <c r="T36" i="41"/>
  <c r="M165" i="41"/>
  <c r="N165" i="41" s="1"/>
  <c r="N161" i="41"/>
  <c r="K161" i="41"/>
  <c r="K141" i="41"/>
  <c r="L36" i="41"/>
  <c r="Y145" i="41"/>
  <c r="Z145" i="41" s="1"/>
  <c r="Z141" i="41"/>
  <c r="U165" i="41"/>
  <c r="V165" i="41" s="1"/>
  <c r="V161" i="41"/>
  <c r="Q165" i="41"/>
  <c r="R165" i="41" s="1"/>
  <c r="R161" i="41"/>
  <c r="M145" i="41"/>
  <c r="N145" i="41" s="1"/>
  <c r="N141" i="41"/>
  <c r="I165" i="41"/>
  <c r="J165" i="41" s="1"/>
  <c r="J161" i="41"/>
  <c r="W161" i="41"/>
  <c r="W141" i="41"/>
  <c r="X36" i="41"/>
  <c r="U145" i="41"/>
  <c r="V145" i="41" s="1"/>
  <c r="V141" i="41"/>
  <c r="AD154" i="41"/>
  <c r="AD152" i="41"/>
  <c r="AD123" i="41"/>
  <c r="AD121" i="41"/>
  <c r="AD163" i="41"/>
  <c r="AD159" i="41"/>
  <c r="AD157" i="41"/>
  <c r="AD151" i="41"/>
  <c r="AD147" i="41"/>
  <c r="AD133" i="41"/>
  <c r="AD132" i="41"/>
  <c r="AD131" i="41"/>
  <c r="AD130" i="41"/>
  <c r="AD129" i="41"/>
  <c r="AD128" i="41"/>
  <c r="AD127" i="41"/>
  <c r="AD126" i="41"/>
  <c r="AD125" i="41"/>
  <c r="AD97" i="41"/>
  <c r="AD95" i="41"/>
  <c r="AD164" i="41"/>
  <c r="AD158" i="41"/>
  <c r="AD148" i="41"/>
  <c r="AD139" i="41"/>
  <c r="AD137" i="41"/>
  <c r="AD120" i="41"/>
  <c r="AD119" i="41"/>
  <c r="AD118" i="41"/>
  <c r="AD117" i="41"/>
  <c r="AD116" i="41"/>
  <c r="AD115" i="41"/>
  <c r="AD114" i="41"/>
  <c r="AD113" i="41"/>
  <c r="AD112" i="41"/>
  <c r="AD111" i="41"/>
  <c r="AD110" i="41"/>
  <c r="AD109" i="41"/>
  <c r="AD108" i="41"/>
  <c r="AD107" i="41"/>
  <c r="AD106" i="41"/>
  <c r="AD155" i="41"/>
  <c r="AD149" i="41"/>
  <c r="AD143" i="41"/>
  <c r="AD140" i="41"/>
  <c r="AD138" i="41"/>
  <c r="AD136" i="41"/>
  <c r="AD135" i="41"/>
  <c r="AD134" i="41"/>
  <c r="AD122" i="41"/>
  <c r="AD105" i="41"/>
  <c r="AD104" i="41"/>
  <c r="AD103" i="41"/>
  <c r="AD102" i="41"/>
  <c r="AD101" i="41"/>
  <c r="AD100" i="41"/>
  <c r="AD99" i="41"/>
  <c r="AD98" i="41"/>
  <c r="AD96" i="41"/>
  <c r="AD94" i="41"/>
  <c r="AD93" i="41"/>
  <c r="AD92" i="41"/>
  <c r="AD91" i="41"/>
  <c r="AD90" i="41"/>
  <c r="AD89" i="41"/>
  <c r="AD88" i="41"/>
  <c r="AD87" i="41"/>
  <c r="AD86" i="41"/>
  <c r="AD85" i="41"/>
  <c r="AD84" i="41"/>
  <c r="AD83" i="41"/>
  <c r="AD82" i="41"/>
  <c r="AD81" i="41"/>
  <c r="AD80" i="41"/>
  <c r="AD79" i="41"/>
  <c r="AD78" i="41"/>
  <c r="AD77" i="41"/>
  <c r="AD75" i="41"/>
  <c r="AD73" i="41"/>
  <c r="AD72" i="41"/>
  <c r="AD71" i="41"/>
  <c r="AD162" i="41"/>
  <c r="AD160" i="41"/>
  <c r="AD156" i="41"/>
  <c r="AD153" i="41"/>
  <c r="AD150" i="41"/>
  <c r="AD146" i="41"/>
  <c r="AD144" i="41"/>
  <c r="AD124" i="41"/>
  <c r="AD74" i="41"/>
  <c r="AD76" i="41"/>
  <c r="AD70" i="41"/>
  <c r="AD69" i="41"/>
  <c r="AD68" i="41"/>
  <c r="AD67" i="41"/>
  <c r="AD66" i="41"/>
  <c r="AD65" i="41"/>
  <c r="AD64" i="41"/>
  <c r="AD63" i="41"/>
  <c r="AD62" i="41"/>
  <c r="AD61" i="41"/>
  <c r="AD60" i="41"/>
  <c r="AD59" i="41"/>
  <c r="AD58" i="41"/>
  <c r="AD57" i="41"/>
  <c r="AD56" i="41"/>
  <c r="AD55" i="41"/>
  <c r="AD54" i="41"/>
  <c r="AD53" i="41"/>
  <c r="AD52" i="41"/>
  <c r="AD51" i="41"/>
  <c r="AD50" i="41"/>
  <c r="AD49" i="41"/>
  <c r="AD48" i="41"/>
  <c r="AD47" i="41"/>
  <c r="AD46" i="41"/>
  <c r="AD45" i="41"/>
  <c r="AD44" i="41"/>
  <c r="AD43" i="41"/>
  <c r="AD41" i="41"/>
  <c r="AD33" i="41"/>
  <c r="AD32" i="41"/>
  <c r="AD31" i="41"/>
  <c r="AD30" i="41"/>
  <c r="AD29" i="41"/>
  <c r="AD28" i="41"/>
  <c r="AD27" i="41"/>
  <c r="AD26" i="41"/>
  <c r="AD25" i="41"/>
  <c r="AD24" i="41"/>
  <c r="AD42" i="41"/>
  <c r="AD34" i="41"/>
  <c r="AD35" i="41"/>
  <c r="AD23" i="41"/>
  <c r="AD22" i="41"/>
  <c r="AD21" i="41"/>
  <c r="AD20" i="41"/>
  <c r="AD19" i="41"/>
  <c r="AD18" i="41"/>
  <c r="AD17" i="41"/>
  <c r="AD16" i="41"/>
  <c r="AD15" i="41"/>
  <c r="AD14" i="41"/>
  <c r="AD13" i="41"/>
  <c r="AD11" i="41"/>
  <c r="AD40" i="41"/>
  <c r="AD39" i="41"/>
  <c r="AD38" i="41"/>
  <c r="AD37" i="41"/>
  <c r="AD10" i="41"/>
  <c r="C161" i="41"/>
  <c r="C141" i="41"/>
  <c r="AA36" i="41"/>
  <c r="D36" i="41"/>
  <c r="Q145" i="41"/>
  <c r="R145" i="41" s="1"/>
  <c r="R141" i="41"/>
  <c r="O161" i="41"/>
  <c r="O141" i="41"/>
  <c r="P36" i="41"/>
  <c r="I145" i="41"/>
  <c r="J145" i="41" s="1"/>
  <c r="J141" i="41"/>
  <c r="E165" i="41"/>
  <c r="F165" i="41" s="1"/>
  <c r="F161" i="41"/>
  <c r="K145" i="40"/>
  <c r="L145" i="40" s="1"/>
  <c r="L141" i="40"/>
  <c r="I165" i="40"/>
  <c r="J165" i="40" s="1"/>
  <c r="J161" i="40"/>
  <c r="U165" i="40"/>
  <c r="V165" i="40" s="1"/>
  <c r="V161" i="40"/>
  <c r="Q165" i="40"/>
  <c r="R165" i="40" s="1"/>
  <c r="R161" i="40"/>
  <c r="G145" i="40"/>
  <c r="H145" i="40" s="1"/>
  <c r="H141" i="40"/>
  <c r="I145" i="40"/>
  <c r="J145" i="40" s="1"/>
  <c r="J141" i="40"/>
  <c r="AD154" i="40"/>
  <c r="AD152" i="40"/>
  <c r="AD123" i="40"/>
  <c r="AD121" i="40"/>
  <c r="AD164" i="40"/>
  <c r="AD163" i="40"/>
  <c r="AD162" i="40"/>
  <c r="AD160" i="40"/>
  <c r="AD159" i="40"/>
  <c r="AD158" i="40"/>
  <c r="AD157" i="40"/>
  <c r="AD156" i="40"/>
  <c r="AD155" i="40"/>
  <c r="AD153" i="40"/>
  <c r="AD151" i="40"/>
  <c r="AD150" i="40"/>
  <c r="AD149" i="40"/>
  <c r="AD148" i="40"/>
  <c r="AD147" i="40"/>
  <c r="AD146" i="40"/>
  <c r="AD144" i="40"/>
  <c r="AD143" i="40"/>
  <c r="AD140" i="40"/>
  <c r="AD139" i="40"/>
  <c r="AD138" i="40"/>
  <c r="AD137" i="40"/>
  <c r="AD136" i="40"/>
  <c r="AD135" i="40"/>
  <c r="AD134" i="40"/>
  <c r="AD133" i="40"/>
  <c r="AD132" i="40"/>
  <c r="AD131" i="40"/>
  <c r="AD130" i="40"/>
  <c r="AD129" i="40"/>
  <c r="AD128" i="40"/>
  <c r="AD127" i="40"/>
  <c r="AD126" i="40"/>
  <c r="AD125" i="40"/>
  <c r="AD124" i="40"/>
  <c r="AD122" i="40"/>
  <c r="AD120" i="40"/>
  <c r="AD119" i="40"/>
  <c r="AD118" i="40"/>
  <c r="AD117" i="40"/>
  <c r="AD116" i="40"/>
  <c r="AD115" i="40"/>
  <c r="AD114" i="40"/>
  <c r="AD113" i="40"/>
  <c r="AD112" i="40"/>
  <c r="AD111" i="40"/>
  <c r="AD110" i="40"/>
  <c r="AD109" i="40"/>
  <c r="AD108" i="40"/>
  <c r="AD107" i="40"/>
  <c r="AD106" i="40"/>
  <c r="AD105" i="40"/>
  <c r="AD104" i="40"/>
  <c r="AD103" i="40"/>
  <c r="AD102" i="40"/>
  <c r="AD101" i="40"/>
  <c r="AD100" i="40"/>
  <c r="AD99" i="40"/>
  <c r="AD98" i="40"/>
  <c r="AD96" i="40"/>
  <c r="AD94" i="40"/>
  <c r="AD93" i="40"/>
  <c r="AD92" i="40"/>
  <c r="AD91" i="40"/>
  <c r="AD90" i="40"/>
  <c r="AD89" i="40"/>
  <c r="AD88" i="40"/>
  <c r="AD87" i="40"/>
  <c r="AD86" i="40"/>
  <c r="AD85" i="40"/>
  <c r="AD84" i="40"/>
  <c r="AD83" i="40"/>
  <c r="AD82" i="40"/>
  <c r="AD81" i="40"/>
  <c r="AD80" i="40"/>
  <c r="AD79" i="40"/>
  <c r="AD78" i="40"/>
  <c r="AD77" i="40"/>
  <c r="AD75" i="40"/>
  <c r="AD73" i="40"/>
  <c r="AD72" i="40"/>
  <c r="AD71" i="40"/>
  <c r="AD70" i="40"/>
  <c r="AD69" i="40"/>
  <c r="AD68" i="40"/>
  <c r="AD67" i="40"/>
  <c r="AD66" i="40"/>
  <c r="AD65" i="40"/>
  <c r="AD64" i="40"/>
  <c r="AD63" i="40"/>
  <c r="AD62" i="40"/>
  <c r="AD61" i="40"/>
  <c r="AD60" i="40"/>
  <c r="AD59" i="40"/>
  <c r="AD58" i="40"/>
  <c r="AD57" i="40"/>
  <c r="AD56" i="40"/>
  <c r="AD55" i="40"/>
  <c r="AD97" i="40"/>
  <c r="AD95" i="40"/>
  <c r="AD76" i="40"/>
  <c r="AD74" i="40"/>
  <c r="AD54" i="40"/>
  <c r="AD53" i="40"/>
  <c r="AD52" i="40"/>
  <c r="AD51" i="40"/>
  <c r="AD50" i="40"/>
  <c r="AD49" i="40"/>
  <c r="AD48" i="40"/>
  <c r="AD47" i="40"/>
  <c r="AD46" i="40"/>
  <c r="AD45" i="40"/>
  <c r="AD44" i="40"/>
  <c r="AD43" i="40"/>
  <c r="AD42" i="40"/>
  <c r="AD41" i="40"/>
  <c r="AD40" i="40"/>
  <c r="AD39" i="40"/>
  <c r="AD38" i="40"/>
  <c r="AD37" i="40"/>
  <c r="AD35" i="40"/>
  <c r="AD34" i="40"/>
  <c r="AD33" i="40"/>
  <c r="AD32" i="40"/>
  <c r="AD31" i="40"/>
  <c r="AD30" i="40"/>
  <c r="AD29" i="40"/>
  <c r="AD28" i="40"/>
  <c r="AD27" i="40"/>
  <c r="AD26" i="40"/>
  <c r="AD25" i="40"/>
  <c r="AD24" i="40"/>
  <c r="AD23" i="40"/>
  <c r="AD22" i="40"/>
  <c r="AD21" i="40"/>
  <c r="AD20" i="40"/>
  <c r="AD19" i="40"/>
  <c r="AD18" i="40"/>
  <c r="AD17" i="40"/>
  <c r="AD16" i="40"/>
  <c r="AD15" i="40"/>
  <c r="AD14" i="40"/>
  <c r="AD13" i="40"/>
  <c r="AD11" i="40"/>
  <c r="O145" i="40"/>
  <c r="P145" i="40" s="1"/>
  <c r="P141" i="40"/>
  <c r="S165" i="40"/>
  <c r="T165" i="40" s="1"/>
  <c r="T161" i="40"/>
  <c r="S145" i="40"/>
  <c r="T145" i="40" s="1"/>
  <c r="T141" i="40"/>
  <c r="U145" i="40"/>
  <c r="V145" i="40" s="1"/>
  <c r="V141" i="40"/>
  <c r="Q145" i="40"/>
  <c r="R145" i="40" s="1"/>
  <c r="R141" i="40"/>
  <c r="M165" i="40"/>
  <c r="N165" i="40" s="1"/>
  <c r="N161" i="40"/>
  <c r="W165" i="40"/>
  <c r="X165" i="40" s="1"/>
  <c r="X161" i="40"/>
  <c r="Y165" i="40"/>
  <c r="Z165" i="40" s="1"/>
  <c r="Z161" i="40"/>
  <c r="C161" i="40"/>
  <c r="C141" i="40"/>
  <c r="AA36" i="40"/>
  <c r="D36" i="40"/>
  <c r="E145" i="40"/>
  <c r="F145" i="40" s="1"/>
  <c r="F141" i="40"/>
  <c r="G165" i="40"/>
  <c r="H165" i="40" s="1"/>
  <c r="H161" i="40"/>
  <c r="E165" i="40"/>
  <c r="F165" i="40" s="1"/>
  <c r="F161" i="40"/>
  <c r="O165" i="40"/>
  <c r="P165" i="40" s="1"/>
  <c r="P161" i="40"/>
  <c r="K165" i="40"/>
  <c r="L165" i="40" s="1"/>
  <c r="L161" i="40"/>
  <c r="M145" i="40"/>
  <c r="N145" i="40" s="1"/>
  <c r="N141" i="40"/>
  <c r="W145" i="40"/>
  <c r="X145" i="40" s="1"/>
  <c r="X141" i="40"/>
  <c r="Y145" i="40"/>
  <c r="Z145" i="40" s="1"/>
  <c r="Z141" i="40"/>
  <c r="I145" i="39"/>
  <c r="J145" i="39" s="1"/>
  <c r="J141" i="39"/>
  <c r="E145" i="39"/>
  <c r="F145" i="39" s="1"/>
  <c r="F141" i="39"/>
  <c r="W145" i="39"/>
  <c r="X145" i="39" s="1"/>
  <c r="X141" i="39"/>
  <c r="AD154" i="39"/>
  <c r="AD152" i="39"/>
  <c r="AD123" i="39"/>
  <c r="AD121" i="39"/>
  <c r="AD164" i="39"/>
  <c r="AD163" i="39"/>
  <c r="AD162" i="39"/>
  <c r="AD160" i="39"/>
  <c r="AD159" i="39"/>
  <c r="AD158" i="39"/>
  <c r="AD157" i="39"/>
  <c r="AD156" i="39"/>
  <c r="AD155" i="39"/>
  <c r="AD153" i="39"/>
  <c r="AD151" i="39"/>
  <c r="AD150" i="39"/>
  <c r="AD149" i="39"/>
  <c r="AD148" i="39"/>
  <c r="AD147" i="39"/>
  <c r="AD146" i="39"/>
  <c r="AD144" i="39"/>
  <c r="AD143" i="39"/>
  <c r="AD140" i="39"/>
  <c r="AD139" i="39"/>
  <c r="AD138" i="39"/>
  <c r="AD137" i="39"/>
  <c r="AD136" i="39"/>
  <c r="AD135" i="39"/>
  <c r="AD134" i="39"/>
  <c r="AD133" i="39"/>
  <c r="AD132" i="39"/>
  <c r="AD131" i="39"/>
  <c r="AD130" i="39"/>
  <c r="AD129" i="39"/>
  <c r="AD128" i="39"/>
  <c r="AD127" i="39"/>
  <c r="AD126" i="39"/>
  <c r="AD125" i="39"/>
  <c r="AD124" i="39"/>
  <c r="AD122" i="39"/>
  <c r="AD120" i="39"/>
  <c r="AD119" i="39"/>
  <c r="AD118" i="39"/>
  <c r="AD117" i="39"/>
  <c r="AD116" i="39"/>
  <c r="AD115" i="39"/>
  <c r="AD114" i="39"/>
  <c r="AD113" i="39"/>
  <c r="AD112" i="39"/>
  <c r="AD111" i="39"/>
  <c r="AD110" i="39"/>
  <c r="AD109" i="39"/>
  <c r="AD108" i="39"/>
  <c r="AD107" i="39"/>
  <c r="AD106" i="39"/>
  <c r="AD105" i="39"/>
  <c r="AD104" i="39"/>
  <c r="AD103" i="39"/>
  <c r="AD102" i="39"/>
  <c r="AD101" i="39"/>
  <c r="AD100" i="39"/>
  <c r="AD99" i="39"/>
  <c r="AD98" i="39"/>
  <c r="AD96" i="39"/>
  <c r="AD94" i="39"/>
  <c r="AD93" i="39"/>
  <c r="AD92" i="39"/>
  <c r="AD91" i="39"/>
  <c r="AD90" i="39"/>
  <c r="AD89" i="39"/>
  <c r="AD88" i="39"/>
  <c r="AD87" i="39"/>
  <c r="AD86" i="39"/>
  <c r="AD85" i="39"/>
  <c r="AD84" i="39"/>
  <c r="AD83" i="39"/>
  <c r="AD82" i="39"/>
  <c r="AD81" i="39"/>
  <c r="AD80" i="39"/>
  <c r="AD79" i="39"/>
  <c r="AD78" i="39"/>
  <c r="AD77" i="39"/>
  <c r="AD75" i="39"/>
  <c r="AD73" i="39"/>
  <c r="AD72" i="39"/>
  <c r="AD71" i="39"/>
  <c r="AD70" i="39"/>
  <c r="AD69" i="39"/>
  <c r="AD68" i="39"/>
  <c r="AD67" i="39"/>
  <c r="AD66" i="39"/>
  <c r="AD65" i="39"/>
  <c r="AD64" i="39"/>
  <c r="AD63" i="39"/>
  <c r="AD62" i="39"/>
  <c r="AD61" i="39"/>
  <c r="AD60" i="39"/>
  <c r="AD59" i="39"/>
  <c r="AD58" i="39"/>
  <c r="AD57" i="39"/>
  <c r="AD56" i="39"/>
  <c r="AD55" i="39"/>
  <c r="AD97" i="39"/>
  <c r="AD95" i="39"/>
  <c r="AD76" i="39"/>
  <c r="AD74" i="39"/>
  <c r="AD54" i="39"/>
  <c r="AD53" i="39"/>
  <c r="AD52" i="39"/>
  <c r="AD51" i="39"/>
  <c r="AD50" i="39"/>
  <c r="AD49" i="39"/>
  <c r="AD48" i="39"/>
  <c r="AD47" i="39"/>
  <c r="AD46" i="39"/>
  <c r="AD45" i="39"/>
  <c r="AD44" i="39"/>
  <c r="AD43" i="39"/>
  <c r="AD42" i="39"/>
  <c r="AD41" i="39"/>
  <c r="AD40" i="39"/>
  <c r="AD39" i="39"/>
  <c r="AD38" i="39"/>
  <c r="AD37" i="39"/>
  <c r="AD35" i="39"/>
  <c r="AD34" i="39"/>
  <c r="AD33" i="39"/>
  <c r="AD32" i="39"/>
  <c r="AD31" i="39"/>
  <c r="AD30" i="39"/>
  <c r="AD29" i="39"/>
  <c r="AD28" i="39"/>
  <c r="AD27" i="39"/>
  <c r="AD26" i="39"/>
  <c r="AD25" i="39"/>
  <c r="AD24" i="39"/>
  <c r="AD23" i="39"/>
  <c r="AD22" i="39"/>
  <c r="AD21" i="39"/>
  <c r="AD20" i="39"/>
  <c r="AD19" i="39"/>
  <c r="AD18" i="39"/>
  <c r="AD17" i="39"/>
  <c r="AD16" i="39"/>
  <c r="AD15" i="39"/>
  <c r="AD14" i="39"/>
  <c r="AD13" i="39"/>
  <c r="AD11" i="39"/>
  <c r="AD10" i="39"/>
  <c r="C161" i="39"/>
  <c r="C141" i="39"/>
  <c r="AA36" i="39"/>
  <c r="D36" i="39"/>
  <c r="M165" i="39"/>
  <c r="N165" i="39" s="1"/>
  <c r="N161" i="39"/>
  <c r="O165" i="39"/>
  <c r="P165" i="39" s="1"/>
  <c r="P161" i="39"/>
  <c r="Y165" i="39"/>
  <c r="Z165" i="39" s="1"/>
  <c r="Z161" i="39"/>
  <c r="K165" i="39"/>
  <c r="L165" i="39" s="1"/>
  <c r="L161" i="39"/>
  <c r="U165" i="39"/>
  <c r="V165" i="39" s="1"/>
  <c r="V161" i="39"/>
  <c r="G165" i="39"/>
  <c r="H165" i="39" s="1"/>
  <c r="H161" i="39"/>
  <c r="Q165" i="39"/>
  <c r="R165" i="39" s="1"/>
  <c r="R161" i="39"/>
  <c r="M145" i="39"/>
  <c r="N145" i="39" s="1"/>
  <c r="N141" i="39"/>
  <c r="O145" i="39"/>
  <c r="P145" i="39" s="1"/>
  <c r="P141" i="39"/>
  <c r="Y145" i="39"/>
  <c r="Z145" i="39" s="1"/>
  <c r="Z141" i="39"/>
  <c r="K145" i="39"/>
  <c r="L145" i="39" s="1"/>
  <c r="L141" i="39"/>
  <c r="U145" i="39"/>
  <c r="V145" i="39" s="1"/>
  <c r="V141" i="39"/>
  <c r="G145" i="39"/>
  <c r="H145" i="39" s="1"/>
  <c r="H141" i="39"/>
  <c r="Q145" i="39"/>
  <c r="R145" i="39" s="1"/>
  <c r="R141" i="39"/>
  <c r="S165" i="39"/>
  <c r="T165" i="39" s="1"/>
  <c r="T161" i="39"/>
  <c r="I165" i="39"/>
  <c r="J165" i="39" s="1"/>
  <c r="J161" i="39"/>
  <c r="E165" i="39"/>
  <c r="F165" i="39" s="1"/>
  <c r="F161" i="39"/>
  <c r="W165" i="39"/>
  <c r="X165" i="39" s="1"/>
  <c r="X161" i="39"/>
  <c r="S145" i="39"/>
  <c r="T145" i="39" s="1"/>
  <c r="T141" i="39"/>
  <c r="U145" i="38"/>
  <c r="V145" i="38" s="1"/>
  <c r="V141" i="38"/>
  <c r="Q165" i="38"/>
  <c r="R165" i="38" s="1"/>
  <c r="R161" i="38"/>
  <c r="W165" i="38"/>
  <c r="X165" i="38" s="1"/>
  <c r="X161" i="38"/>
  <c r="M145" i="38"/>
  <c r="N145" i="38" s="1"/>
  <c r="N141" i="38"/>
  <c r="I165" i="38"/>
  <c r="J165" i="38" s="1"/>
  <c r="J161" i="38"/>
  <c r="O165" i="38"/>
  <c r="P165" i="38" s="1"/>
  <c r="P161" i="38"/>
  <c r="E165" i="38"/>
  <c r="F165" i="38" s="1"/>
  <c r="F161" i="38"/>
  <c r="K165" i="38"/>
  <c r="L165" i="38" s="1"/>
  <c r="L161" i="38"/>
  <c r="Q145" i="38"/>
  <c r="R145" i="38" s="1"/>
  <c r="R141" i="38"/>
  <c r="W145" i="38"/>
  <c r="X145" i="38" s="1"/>
  <c r="X141" i="38"/>
  <c r="S165" i="38"/>
  <c r="T165" i="38" s="1"/>
  <c r="T161" i="38"/>
  <c r="I145" i="38"/>
  <c r="J145" i="38" s="1"/>
  <c r="J141" i="38"/>
  <c r="O145" i="38"/>
  <c r="P145" i="38" s="1"/>
  <c r="P141" i="38"/>
  <c r="E145" i="38"/>
  <c r="F145" i="38" s="1"/>
  <c r="F141" i="38"/>
  <c r="K145" i="38"/>
  <c r="L145" i="38" s="1"/>
  <c r="L141" i="38"/>
  <c r="G165" i="38"/>
  <c r="H165" i="38" s="1"/>
  <c r="H161" i="38"/>
  <c r="AD154" i="38"/>
  <c r="AD152" i="38"/>
  <c r="AD123" i="38"/>
  <c r="AD121" i="38"/>
  <c r="AD164" i="38"/>
  <c r="AD163" i="38"/>
  <c r="AD162" i="38"/>
  <c r="AD160" i="38"/>
  <c r="AD159" i="38"/>
  <c r="AD158" i="38"/>
  <c r="AD157" i="38"/>
  <c r="AD156" i="38"/>
  <c r="AD155" i="38"/>
  <c r="AD153" i="38"/>
  <c r="AD151" i="38"/>
  <c r="AD150" i="38"/>
  <c r="AD149" i="38"/>
  <c r="AD148" i="38"/>
  <c r="AD147" i="38"/>
  <c r="AD146" i="38"/>
  <c r="AD144" i="38"/>
  <c r="AD143" i="38"/>
  <c r="AD140" i="38"/>
  <c r="AD139" i="38"/>
  <c r="AD138" i="38"/>
  <c r="AD137" i="38"/>
  <c r="AD136" i="38"/>
  <c r="AD135" i="38"/>
  <c r="AD134" i="38"/>
  <c r="AD133" i="38"/>
  <c r="AD132" i="38"/>
  <c r="AD131" i="38"/>
  <c r="AD130" i="38"/>
  <c r="AD129" i="38"/>
  <c r="AD128" i="38"/>
  <c r="AD127" i="38"/>
  <c r="AD126" i="38"/>
  <c r="AD125" i="38"/>
  <c r="AD124" i="38"/>
  <c r="AD122" i="38"/>
  <c r="AD120" i="38"/>
  <c r="AD119" i="38"/>
  <c r="AD118" i="38"/>
  <c r="AD117" i="38"/>
  <c r="AD116" i="38"/>
  <c r="AD115" i="38"/>
  <c r="AD114" i="38"/>
  <c r="AD113" i="38"/>
  <c r="AD112" i="38"/>
  <c r="AD111" i="38"/>
  <c r="AD110" i="38"/>
  <c r="AD109" i="38"/>
  <c r="AD108" i="38"/>
  <c r="AD107" i="38"/>
  <c r="AD106" i="38"/>
  <c r="AD105" i="38"/>
  <c r="AD104" i="38"/>
  <c r="AD103" i="38"/>
  <c r="AD102" i="38"/>
  <c r="AD101" i="38"/>
  <c r="AD100" i="38"/>
  <c r="AD99" i="38"/>
  <c r="AD98" i="38"/>
  <c r="AD96" i="38"/>
  <c r="AD94" i="38"/>
  <c r="AD93" i="38"/>
  <c r="AD92" i="38"/>
  <c r="AD91" i="38"/>
  <c r="AD90" i="38"/>
  <c r="AD89" i="38"/>
  <c r="AD88" i="38"/>
  <c r="AD87" i="38"/>
  <c r="AD86" i="38"/>
  <c r="AD85" i="38"/>
  <c r="AD84" i="38"/>
  <c r="AD83" i="38"/>
  <c r="AD82" i="38"/>
  <c r="AD81" i="38"/>
  <c r="AD80" i="38"/>
  <c r="AD79" i="38"/>
  <c r="AD78" i="38"/>
  <c r="AD77" i="38"/>
  <c r="AD75" i="38"/>
  <c r="AD73" i="38"/>
  <c r="AD72" i="38"/>
  <c r="AD71" i="38"/>
  <c r="AD70" i="38"/>
  <c r="AD69" i="38"/>
  <c r="AD68" i="38"/>
  <c r="AD67" i="38"/>
  <c r="AD66" i="38"/>
  <c r="AD65" i="38"/>
  <c r="AD64" i="38"/>
  <c r="AD63" i="38"/>
  <c r="AD62" i="38"/>
  <c r="AD61" i="38"/>
  <c r="AD60" i="38"/>
  <c r="AD59" i="38"/>
  <c r="AD58" i="38"/>
  <c r="AD57" i="38"/>
  <c r="AD56" i="38"/>
  <c r="AD55" i="38"/>
  <c r="AD97" i="38"/>
  <c r="AD95" i="38"/>
  <c r="AD76" i="38"/>
  <c r="AD74" i="38"/>
  <c r="AD54" i="38"/>
  <c r="AD53" i="38"/>
  <c r="AD52" i="38"/>
  <c r="AD51" i="38"/>
  <c r="AD50" i="38"/>
  <c r="AD49" i="38"/>
  <c r="AD48" i="38"/>
  <c r="AD47" i="38"/>
  <c r="AD46" i="38"/>
  <c r="AD45" i="38"/>
  <c r="AD44" i="38"/>
  <c r="AD43" i="38"/>
  <c r="AD42" i="38"/>
  <c r="AD41" i="38"/>
  <c r="AD40" i="38"/>
  <c r="AD39" i="38"/>
  <c r="AD38" i="38"/>
  <c r="AD37" i="38"/>
  <c r="AD35" i="38"/>
  <c r="AD34" i="38"/>
  <c r="AD33" i="38"/>
  <c r="AD32" i="38"/>
  <c r="AD31" i="38"/>
  <c r="AD30" i="38"/>
  <c r="AD29" i="38"/>
  <c r="AD28" i="38"/>
  <c r="AD27" i="38"/>
  <c r="AD26" i="38"/>
  <c r="AD25" i="38"/>
  <c r="AD24" i="38"/>
  <c r="AD23" i="38"/>
  <c r="AD22" i="38"/>
  <c r="AD21" i="38"/>
  <c r="AD20" i="38"/>
  <c r="AD19" i="38"/>
  <c r="AD18" i="38"/>
  <c r="AD17" i="38"/>
  <c r="AD16" i="38"/>
  <c r="AD15" i="38"/>
  <c r="AD14" i="38"/>
  <c r="AD13" i="38"/>
  <c r="AD11" i="38"/>
  <c r="S145" i="38"/>
  <c r="T145" i="38" s="1"/>
  <c r="T141" i="38"/>
  <c r="Y165" i="38"/>
  <c r="Z165" i="38" s="1"/>
  <c r="Z161" i="38"/>
  <c r="U165" i="38"/>
  <c r="V165" i="38" s="1"/>
  <c r="V161" i="38"/>
  <c r="G145" i="38"/>
  <c r="H145" i="38" s="1"/>
  <c r="H141" i="38"/>
  <c r="M165" i="38"/>
  <c r="N165" i="38" s="1"/>
  <c r="N161" i="38"/>
  <c r="C161" i="38"/>
  <c r="C141" i="38"/>
  <c r="AA36" i="38"/>
  <c r="D36" i="38"/>
  <c r="Y145" i="38"/>
  <c r="Z145" i="38" s="1"/>
  <c r="Z141" i="38"/>
  <c r="W161" i="37"/>
  <c r="W141" i="37"/>
  <c r="X36" i="37"/>
  <c r="U161" i="37"/>
  <c r="U141" i="37"/>
  <c r="V36" i="37"/>
  <c r="Q161" i="37"/>
  <c r="Q141" i="37"/>
  <c r="R36" i="37"/>
  <c r="I161" i="37"/>
  <c r="I141" i="37"/>
  <c r="J36" i="37"/>
  <c r="S161" i="37"/>
  <c r="S141" i="37"/>
  <c r="T36" i="37"/>
  <c r="K161" i="37"/>
  <c r="K141" i="37"/>
  <c r="L36" i="37"/>
  <c r="G161" i="37"/>
  <c r="G141" i="37"/>
  <c r="H36" i="37"/>
  <c r="AD154" i="37"/>
  <c r="AD152" i="37"/>
  <c r="AD123" i="37"/>
  <c r="AD121" i="37"/>
  <c r="AD164" i="37"/>
  <c r="AD163" i="37"/>
  <c r="AD162" i="37"/>
  <c r="AD160" i="37"/>
  <c r="AD159" i="37"/>
  <c r="AD158" i="37"/>
  <c r="AD157" i="37"/>
  <c r="AD156" i="37"/>
  <c r="AD155" i="37"/>
  <c r="AD153" i="37"/>
  <c r="AD151" i="37"/>
  <c r="AD150" i="37"/>
  <c r="AD149" i="37"/>
  <c r="AD148" i="37"/>
  <c r="AD147" i="37"/>
  <c r="AD146" i="37"/>
  <c r="AD144" i="37"/>
  <c r="AD143" i="37"/>
  <c r="AD140" i="37"/>
  <c r="AD139" i="37"/>
  <c r="AD138" i="37"/>
  <c r="AD137" i="37"/>
  <c r="AD136" i="37"/>
  <c r="AD135" i="37"/>
  <c r="AD134" i="37"/>
  <c r="AD133" i="37"/>
  <c r="AD132" i="37"/>
  <c r="AD131" i="37"/>
  <c r="AD130" i="37"/>
  <c r="AD129" i="37"/>
  <c r="AD128" i="37"/>
  <c r="AD127" i="37"/>
  <c r="AD126" i="37"/>
  <c r="AD125" i="37"/>
  <c r="AD124" i="37"/>
  <c r="AD122" i="37"/>
  <c r="AD120" i="37"/>
  <c r="AD119" i="37"/>
  <c r="AD118" i="37"/>
  <c r="AD117" i="37"/>
  <c r="AD116" i="37"/>
  <c r="AD115" i="37"/>
  <c r="AD114" i="37"/>
  <c r="AD113" i="37"/>
  <c r="AD112" i="37"/>
  <c r="AD111" i="37"/>
  <c r="AD110" i="37"/>
  <c r="AD109" i="37"/>
  <c r="AD108" i="37"/>
  <c r="AD107" i="37"/>
  <c r="AD106" i="37"/>
  <c r="AD105" i="37"/>
  <c r="AD104" i="37"/>
  <c r="AD103" i="37"/>
  <c r="AD102" i="37"/>
  <c r="AD101" i="37"/>
  <c r="AD100" i="37"/>
  <c r="AD99" i="37"/>
  <c r="AD98" i="37"/>
  <c r="AD96" i="37"/>
  <c r="AD94" i="37"/>
  <c r="AD93" i="37"/>
  <c r="AD92" i="37"/>
  <c r="AD91" i="37"/>
  <c r="AD90" i="37"/>
  <c r="AD89" i="37"/>
  <c r="AD88" i="37"/>
  <c r="AD87" i="37"/>
  <c r="AD86" i="37"/>
  <c r="AD85" i="37"/>
  <c r="AD84" i="37"/>
  <c r="AD83" i="37"/>
  <c r="AD82" i="37"/>
  <c r="AD81" i="37"/>
  <c r="AD80" i="37"/>
  <c r="AD79" i="37"/>
  <c r="AD78" i="37"/>
  <c r="AD77" i="37"/>
  <c r="AD75" i="37"/>
  <c r="AD73" i="37"/>
  <c r="AD72" i="37"/>
  <c r="AD71" i="37"/>
  <c r="AD70" i="37"/>
  <c r="AD69" i="37"/>
  <c r="AD68" i="37"/>
  <c r="AD67" i="37"/>
  <c r="AD66" i="37"/>
  <c r="AD65" i="37"/>
  <c r="AD64" i="37"/>
  <c r="AD63" i="37"/>
  <c r="AD62" i="37"/>
  <c r="AD61" i="37"/>
  <c r="AD60" i="37"/>
  <c r="AD59" i="37"/>
  <c r="AD58" i="37"/>
  <c r="AD57" i="37"/>
  <c r="AD56" i="37"/>
  <c r="AD55" i="37"/>
  <c r="AD97" i="37"/>
  <c r="AD95" i="37"/>
  <c r="AD76" i="37"/>
  <c r="AD74" i="37"/>
  <c r="AD54" i="37"/>
  <c r="AD53" i="37"/>
  <c r="AD52" i="37"/>
  <c r="AD51" i="37"/>
  <c r="AD50" i="37"/>
  <c r="AD49" i="37"/>
  <c r="AD48" i="37"/>
  <c r="AD47" i="37"/>
  <c r="AD46" i="37"/>
  <c r="AD45" i="37"/>
  <c r="AD44" i="37"/>
  <c r="AD43" i="37"/>
  <c r="AD42" i="37"/>
  <c r="AD41" i="37"/>
  <c r="AD40" i="37"/>
  <c r="AD39" i="37"/>
  <c r="AD38" i="37"/>
  <c r="AD37" i="37"/>
  <c r="AD35" i="37"/>
  <c r="AD34" i="37"/>
  <c r="AD33" i="37"/>
  <c r="AD32" i="37"/>
  <c r="AD31" i="37"/>
  <c r="AD30" i="37"/>
  <c r="AD29" i="37"/>
  <c r="AD28" i="37"/>
  <c r="AD27" i="37"/>
  <c r="AD26" i="37"/>
  <c r="AD25" i="37"/>
  <c r="AD24" i="37"/>
  <c r="AD23" i="37"/>
  <c r="AD22" i="37"/>
  <c r="AD21" i="37"/>
  <c r="AD20" i="37"/>
  <c r="AD19" i="37"/>
  <c r="AD18" i="37"/>
  <c r="AD17" i="37"/>
  <c r="AD16" i="37"/>
  <c r="AD15" i="37"/>
  <c r="AD14" i="37"/>
  <c r="AD13" i="37"/>
  <c r="AD11" i="37"/>
  <c r="E161" i="37"/>
  <c r="E141" i="37"/>
  <c r="F36" i="37"/>
  <c r="M161" i="37"/>
  <c r="M141" i="37"/>
  <c r="N36" i="37"/>
  <c r="Y161" i="37"/>
  <c r="Y141" i="37"/>
  <c r="Z36" i="37"/>
  <c r="C161" i="37"/>
  <c r="C141" i="37"/>
  <c r="AA36" i="37"/>
  <c r="D36" i="37"/>
  <c r="O161" i="37"/>
  <c r="O141" i="37"/>
  <c r="P36" i="37"/>
  <c r="Y165" i="36"/>
  <c r="Z165" i="36" s="1"/>
  <c r="Z161" i="36"/>
  <c r="U165" i="36"/>
  <c r="V165" i="36" s="1"/>
  <c r="V161" i="36"/>
  <c r="W165" i="36"/>
  <c r="X165" i="36" s="1"/>
  <c r="X161" i="36"/>
  <c r="Q145" i="36"/>
  <c r="R145" i="36" s="1"/>
  <c r="R141" i="36"/>
  <c r="O165" i="36"/>
  <c r="P165" i="36" s="1"/>
  <c r="P161" i="36"/>
  <c r="Y145" i="36"/>
  <c r="Z145" i="36" s="1"/>
  <c r="Z141" i="36"/>
  <c r="U145" i="36"/>
  <c r="V145" i="36" s="1"/>
  <c r="V141" i="36"/>
  <c r="W145" i="36"/>
  <c r="X145" i="36" s="1"/>
  <c r="X141" i="36"/>
  <c r="S165" i="36"/>
  <c r="T165" i="36" s="1"/>
  <c r="T161" i="36"/>
  <c r="O145" i="36"/>
  <c r="P145" i="36" s="1"/>
  <c r="P141" i="36"/>
  <c r="I165" i="36"/>
  <c r="J165" i="36" s="1"/>
  <c r="J161" i="36"/>
  <c r="K165" i="36"/>
  <c r="L165" i="36" s="1"/>
  <c r="L161" i="36"/>
  <c r="E165" i="36"/>
  <c r="F165" i="36" s="1"/>
  <c r="F161" i="36"/>
  <c r="G165" i="36"/>
  <c r="H165" i="36" s="1"/>
  <c r="H161" i="36"/>
  <c r="AD154" i="36"/>
  <c r="AD152" i="36"/>
  <c r="AD123" i="36"/>
  <c r="AD121" i="36"/>
  <c r="AD164" i="36"/>
  <c r="AD163" i="36"/>
  <c r="AD162" i="36"/>
  <c r="AD160" i="36"/>
  <c r="AD159" i="36"/>
  <c r="AD158" i="36"/>
  <c r="AD157" i="36"/>
  <c r="AD156" i="36"/>
  <c r="AD155" i="36"/>
  <c r="AD153" i="36"/>
  <c r="AD151" i="36"/>
  <c r="AD150" i="36"/>
  <c r="AD149" i="36"/>
  <c r="AD148" i="36"/>
  <c r="AD147" i="36"/>
  <c r="AD146" i="36"/>
  <c r="AD144" i="36"/>
  <c r="AD143" i="36"/>
  <c r="AD140" i="36"/>
  <c r="AD139" i="36"/>
  <c r="AD138" i="36"/>
  <c r="AD137" i="36"/>
  <c r="AD136" i="36"/>
  <c r="AD135" i="36"/>
  <c r="AD134" i="36"/>
  <c r="AD133" i="36"/>
  <c r="AD132" i="36"/>
  <c r="AD131" i="36"/>
  <c r="AD130" i="36"/>
  <c r="AD129" i="36"/>
  <c r="AD128" i="36"/>
  <c r="AD127" i="36"/>
  <c r="AD126" i="36"/>
  <c r="AD125" i="36"/>
  <c r="AD124" i="36"/>
  <c r="AD122" i="36"/>
  <c r="AD120" i="36"/>
  <c r="AD119" i="36"/>
  <c r="AD118" i="36"/>
  <c r="AD117" i="36"/>
  <c r="AD116" i="36"/>
  <c r="AD115" i="36"/>
  <c r="AD114" i="36"/>
  <c r="AD113" i="36"/>
  <c r="AD112" i="36"/>
  <c r="AD111" i="36"/>
  <c r="AD110" i="36"/>
  <c r="AD109" i="36"/>
  <c r="AD108" i="36"/>
  <c r="AD107" i="36"/>
  <c r="AD106" i="36"/>
  <c r="AD105" i="36"/>
  <c r="AD104" i="36"/>
  <c r="AD103" i="36"/>
  <c r="AD102" i="36"/>
  <c r="AD101" i="36"/>
  <c r="AD100" i="36"/>
  <c r="AD99" i="36"/>
  <c r="AD98" i="36"/>
  <c r="AD96" i="36"/>
  <c r="AD94" i="36"/>
  <c r="AD93" i="36"/>
  <c r="AD92" i="36"/>
  <c r="AD91" i="36"/>
  <c r="AD90" i="36"/>
  <c r="AD89" i="36"/>
  <c r="AD88" i="36"/>
  <c r="AD87" i="36"/>
  <c r="AD86" i="36"/>
  <c r="AD85" i="36"/>
  <c r="AD84" i="36"/>
  <c r="AD83" i="36"/>
  <c r="AD82" i="36"/>
  <c r="AD81" i="36"/>
  <c r="AD80" i="36"/>
  <c r="AD79" i="36"/>
  <c r="AD78" i="36"/>
  <c r="AD77" i="36"/>
  <c r="AD75" i="36"/>
  <c r="AD73" i="36"/>
  <c r="AD72" i="36"/>
  <c r="AD71" i="36"/>
  <c r="AD70" i="36"/>
  <c r="AD69" i="36"/>
  <c r="AD68" i="36"/>
  <c r="AD67" i="36"/>
  <c r="AD66" i="36"/>
  <c r="AD65" i="36"/>
  <c r="AD64" i="36"/>
  <c r="AD63" i="36"/>
  <c r="AD62" i="36"/>
  <c r="AD61" i="36"/>
  <c r="AD60" i="36"/>
  <c r="AD59" i="36"/>
  <c r="AD58" i="36"/>
  <c r="AD57" i="36"/>
  <c r="AD56" i="36"/>
  <c r="AD55" i="36"/>
  <c r="AD97" i="36"/>
  <c r="AD95" i="36"/>
  <c r="AD76" i="36"/>
  <c r="AD74" i="36"/>
  <c r="AD54" i="36"/>
  <c r="AD53" i="36"/>
  <c r="AD52" i="36"/>
  <c r="AD51" i="36"/>
  <c r="AD50" i="36"/>
  <c r="AD49" i="36"/>
  <c r="AD48" i="36"/>
  <c r="AD47" i="36"/>
  <c r="AD46" i="36"/>
  <c r="AD45" i="36"/>
  <c r="AD44" i="36"/>
  <c r="AD43" i="36"/>
  <c r="AD42" i="36"/>
  <c r="AD41" i="36"/>
  <c r="AD40" i="36"/>
  <c r="AD39" i="36"/>
  <c r="AD38" i="36"/>
  <c r="AD37" i="36"/>
  <c r="AD35" i="36"/>
  <c r="AD34" i="36"/>
  <c r="AD33" i="36"/>
  <c r="AD32" i="36"/>
  <c r="AD31" i="36"/>
  <c r="AD30" i="36"/>
  <c r="AD29" i="36"/>
  <c r="AD28" i="36"/>
  <c r="AD27" i="36"/>
  <c r="AD26" i="36"/>
  <c r="AD25" i="36"/>
  <c r="AD24" i="36"/>
  <c r="AD23" i="36"/>
  <c r="AD22" i="36"/>
  <c r="AD21" i="36"/>
  <c r="AD20" i="36"/>
  <c r="AD19" i="36"/>
  <c r="AD18" i="36"/>
  <c r="AD17" i="36"/>
  <c r="AD16" i="36"/>
  <c r="AD15" i="36"/>
  <c r="AD14" i="36"/>
  <c r="AD13" i="36"/>
  <c r="AD11" i="36"/>
  <c r="S145" i="36"/>
  <c r="T145" i="36" s="1"/>
  <c r="T141" i="36"/>
  <c r="M165" i="36"/>
  <c r="N165" i="36" s="1"/>
  <c r="N161" i="36"/>
  <c r="I145" i="36"/>
  <c r="J145" i="36" s="1"/>
  <c r="J141" i="36"/>
  <c r="K145" i="36"/>
  <c r="L145" i="36" s="1"/>
  <c r="L141" i="36"/>
  <c r="E145" i="36"/>
  <c r="F145" i="36" s="1"/>
  <c r="F141" i="36"/>
  <c r="G145" i="36"/>
  <c r="H145" i="36" s="1"/>
  <c r="H141" i="36"/>
  <c r="Q165" i="36"/>
  <c r="R165" i="36" s="1"/>
  <c r="R161" i="36"/>
  <c r="C161" i="36"/>
  <c r="C141" i="36"/>
  <c r="AA36" i="36"/>
  <c r="D36" i="36"/>
  <c r="M145" i="36"/>
  <c r="N145" i="36" s="1"/>
  <c r="N141" i="36"/>
  <c r="U161" i="35"/>
  <c r="U141" i="35"/>
  <c r="V36" i="35"/>
  <c r="G165" i="35"/>
  <c r="H165" i="35" s="1"/>
  <c r="H161" i="35"/>
  <c r="AD154" i="35"/>
  <c r="AD152" i="35"/>
  <c r="AD123" i="35"/>
  <c r="AD121" i="35"/>
  <c r="AD164" i="35"/>
  <c r="AD163" i="35"/>
  <c r="AD162" i="35"/>
  <c r="AD160" i="35"/>
  <c r="AD159" i="35"/>
  <c r="AD158" i="35"/>
  <c r="AD157" i="35"/>
  <c r="AD156" i="35"/>
  <c r="AD155" i="35"/>
  <c r="AD153" i="35"/>
  <c r="AD151" i="35"/>
  <c r="AD150" i="35"/>
  <c r="AD149" i="35"/>
  <c r="AD148" i="35"/>
  <c r="AD147" i="35"/>
  <c r="AD146" i="35"/>
  <c r="AD144" i="35"/>
  <c r="AD143" i="35"/>
  <c r="AD140" i="35"/>
  <c r="AD139" i="35"/>
  <c r="AD138" i="35"/>
  <c r="AD137" i="35"/>
  <c r="AD136" i="35"/>
  <c r="AD135" i="35"/>
  <c r="AD134" i="35"/>
  <c r="AD133" i="35"/>
  <c r="AD132" i="35"/>
  <c r="AD131" i="35"/>
  <c r="AD130" i="35"/>
  <c r="AD129" i="35"/>
  <c r="AD128" i="35"/>
  <c r="AD127" i="35"/>
  <c r="AD126" i="35"/>
  <c r="AD125" i="35"/>
  <c r="AD124" i="35"/>
  <c r="AD122" i="35"/>
  <c r="AD120" i="35"/>
  <c r="AD119" i="35"/>
  <c r="AD118" i="35"/>
  <c r="AD117" i="35"/>
  <c r="AD116" i="35"/>
  <c r="AD115" i="35"/>
  <c r="AD114" i="35"/>
  <c r="AD113" i="35"/>
  <c r="AD112" i="35"/>
  <c r="AD111" i="35"/>
  <c r="AD110" i="35"/>
  <c r="AD109" i="35"/>
  <c r="AD108" i="35"/>
  <c r="AD107" i="35"/>
  <c r="AD106" i="35"/>
  <c r="AD97" i="35"/>
  <c r="AD95" i="35"/>
  <c r="AD76" i="35"/>
  <c r="AD74" i="35"/>
  <c r="AD105" i="35"/>
  <c r="AD104" i="35"/>
  <c r="AD103" i="35"/>
  <c r="AD102" i="35"/>
  <c r="AD101" i="35"/>
  <c r="AD100" i="35"/>
  <c r="AD99" i="35"/>
  <c r="AD98" i="35"/>
  <c r="AD96" i="35"/>
  <c r="AD94" i="35"/>
  <c r="AD93" i="35"/>
  <c r="AD92" i="35"/>
  <c r="AD91" i="35"/>
  <c r="AD90" i="35"/>
  <c r="AD89" i="35"/>
  <c r="AD88" i="35"/>
  <c r="AD87" i="35"/>
  <c r="AD86" i="35"/>
  <c r="AD85" i="35"/>
  <c r="AD84" i="35"/>
  <c r="AD83" i="35"/>
  <c r="AD82" i="35"/>
  <c r="AD81" i="35"/>
  <c r="AD80" i="35"/>
  <c r="AD79" i="35"/>
  <c r="AD78" i="35"/>
  <c r="AD77" i="35"/>
  <c r="AD75" i="35"/>
  <c r="AD73" i="35"/>
  <c r="AD72" i="35"/>
  <c r="AD71" i="35"/>
  <c r="AD70" i="35"/>
  <c r="AD69" i="35"/>
  <c r="AD68" i="35"/>
  <c r="AD67" i="35"/>
  <c r="AD66" i="35"/>
  <c r="AD65" i="35"/>
  <c r="AD64" i="35"/>
  <c r="AD63" i="35"/>
  <c r="AD62" i="35"/>
  <c r="AD61" i="35"/>
  <c r="AD60" i="35"/>
  <c r="AD59" i="35"/>
  <c r="AD58" i="35"/>
  <c r="AD57" i="35"/>
  <c r="AD56" i="35"/>
  <c r="AD55" i="35"/>
  <c r="AD54" i="35"/>
  <c r="AD53" i="35"/>
  <c r="AD52" i="35"/>
  <c r="AD51" i="35"/>
  <c r="AD50" i="35"/>
  <c r="AD49" i="35"/>
  <c r="AD48" i="35"/>
  <c r="AD47" i="35"/>
  <c r="AD46" i="35"/>
  <c r="AD45" i="35"/>
  <c r="AD44" i="35"/>
  <c r="AD43" i="35"/>
  <c r="AD42" i="35"/>
  <c r="AD41" i="35"/>
  <c r="AD40" i="35"/>
  <c r="AD39" i="35"/>
  <c r="AD38" i="35"/>
  <c r="AD37" i="35"/>
  <c r="AD35" i="35"/>
  <c r="AD34" i="35"/>
  <c r="AD33" i="35"/>
  <c r="AD32" i="35"/>
  <c r="AD31" i="35"/>
  <c r="AD30" i="35"/>
  <c r="AD29" i="35"/>
  <c r="AD28" i="35"/>
  <c r="AD27" i="35"/>
  <c r="AD26" i="35"/>
  <c r="AD25" i="35"/>
  <c r="AD24" i="35"/>
  <c r="AD23" i="35"/>
  <c r="AD22" i="35"/>
  <c r="AD21" i="35"/>
  <c r="AD20" i="35"/>
  <c r="AD19" i="35"/>
  <c r="AD18" i="35"/>
  <c r="AD17" i="35"/>
  <c r="AD16" i="35"/>
  <c r="AD15" i="35"/>
  <c r="AD14" i="35"/>
  <c r="AD13" i="35"/>
  <c r="AD11" i="35"/>
  <c r="S145" i="35"/>
  <c r="T145" i="35" s="1"/>
  <c r="T141" i="35"/>
  <c r="O165" i="35"/>
  <c r="P165" i="35" s="1"/>
  <c r="P161" i="35"/>
  <c r="G145" i="35"/>
  <c r="H145" i="35" s="1"/>
  <c r="H141" i="35"/>
  <c r="I161" i="35"/>
  <c r="I141" i="35"/>
  <c r="J36" i="35"/>
  <c r="O145" i="35"/>
  <c r="P145" i="35" s="1"/>
  <c r="P141" i="35"/>
  <c r="E161" i="35"/>
  <c r="E141" i="35"/>
  <c r="F36" i="35"/>
  <c r="K165" i="35"/>
  <c r="L165" i="35" s="1"/>
  <c r="L161" i="35"/>
  <c r="W165" i="35"/>
  <c r="X165" i="35" s="1"/>
  <c r="X161" i="35"/>
  <c r="M161" i="35"/>
  <c r="M141" i="35"/>
  <c r="N36" i="35"/>
  <c r="C161" i="35"/>
  <c r="C141" i="35"/>
  <c r="AA36" i="35"/>
  <c r="D36" i="35"/>
  <c r="K145" i="35"/>
  <c r="L145" i="35" s="1"/>
  <c r="L141" i="35"/>
  <c r="Q161" i="35"/>
  <c r="Q141" i="35"/>
  <c r="R36" i="35"/>
  <c r="W145" i="35"/>
  <c r="X145" i="35" s="1"/>
  <c r="X141" i="35"/>
  <c r="S165" i="35"/>
  <c r="T165" i="35" s="1"/>
  <c r="T161" i="35"/>
  <c r="Y161" i="35"/>
  <c r="Y141" i="35"/>
  <c r="Z36" i="35"/>
  <c r="W165" i="34"/>
  <c r="X165" i="34" s="1"/>
  <c r="X161" i="34"/>
  <c r="Y165" i="34"/>
  <c r="Z165" i="34" s="1"/>
  <c r="Z161" i="34"/>
  <c r="C161" i="34"/>
  <c r="C141" i="34"/>
  <c r="AA36" i="34"/>
  <c r="D36" i="34"/>
  <c r="G145" i="34"/>
  <c r="H145" i="34" s="1"/>
  <c r="H141" i="34"/>
  <c r="S165" i="34"/>
  <c r="T165" i="34" s="1"/>
  <c r="T161" i="34"/>
  <c r="W145" i="34"/>
  <c r="X145" i="34" s="1"/>
  <c r="X141" i="34"/>
  <c r="Y145" i="34"/>
  <c r="Z145" i="34" s="1"/>
  <c r="Z141" i="34"/>
  <c r="I165" i="34"/>
  <c r="J165" i="34" s="1"/>
  <c r="J161" i="34"/>
  <c r="S145" i="34"/>
  <c r="T145" i="34" s="1"/>
  <c r="T141" i="34"/>
  <c r="K165" i="34"/>
  <c r="L165" i="34" s="1"/>
  <c r="L161" i="34"/>
  <c r="O165" i="34"/>
  <c r="P165" i="34" s="1"/>
  <c r="P161" i="34"/>
  <c r="Q165" i="34"/>
  <c r="R165" i="34" s="1"/>
  <c r="R161" i="34"/>
  <c r="I145" i="34"/>
  <c r="J145" i="34" s="1"/>
  <c r="J141" i="34"/>
  <c r="AB14" i="34"/>
  <c r="K145" i="34"/>
  <c r="L145" i="34" s="1"/>
  <c r="L141" i="34"/>
  <c r="O145" i="34"/>
  <c r="P145" i="34" s="1"/>
  <c r="P141" i="34"/>
  <c r="Q145" i="34"/>
  <c r="R145" i="34" s="1"/>
  <c r="R141" i="34"/>
  <c r="G165" i="34"/>
  <c r="H165" i="34" s="1"/>
  <c r="H161" i="34"/>
  <c r="AD154" i="34"/>
  <c r="AD152" i="34"/>
  <c r="AD123" i="34"/>
  <c r="AD121" i="34"/>
  <c r="AD164" i="34"/>
  <c r="AD163" i="34"/>
  <c r="AD162" i="34"/>
  <c r="AD160" i="34"/>
  <c r="AD159" i="34"/>
  <c r="AD158" i="34"/>
  <c r="AD157" i="34"/>
  <c r="AD156" i="34"/>
  <c r="AD155" i="34"/>
  <c r="AD153" i="34"/>
  <c r="AD151" i="34"/>
  <c r="AD150" i="34"/>
  <c r="AD149" i="34"/>
  <c r="AD148" i="34"/>
  <c r="AD147" i="34"/>
  <c r="AD146" i="34"/>
  <c r="AD144" i="34"/>
  <c r="AD143" i="34"/>
  <c r="AD140" i="34"/>
  <c r="AD139" i="34"/>
  <c r="AD138" i="34"/>
  <c r="AD137" i="34"/>
  <c r="AD136" i="34"/>
  <c r="AD135" i="34"/>
  <c r="AD134" i="34"/>
  <c r="AD133" i="34"/>
  <c r="AD132" i="34"/>
  <c r="AD131" i="34"/>
  <c r="AD130" i="34"/>
  <c r="AD129" i="34"/>
  <c r="AD128" i="34"/>
  <c r="AD127" i="34"/>
  <c r="AD126" i="34"/>
  <c r="AD125" i="34"/>
  <c r="AD124" i="34"/>
  <c r="AD122" i="34"/>
  <c r="AD120" i="34"/>
  <c r="AD119" i="34"/>
  <c r="AD118" i="34"/>
  <c r="AD117" i="34"/>
  <c r="AD116" i="34"/>
  <c r="AD115" i="34"/>
  <c r="AD114" i="34"/>
  <c r="AD113" i="34"/>
  <c r="AD112" i="34"/>
  <c r="AD111" i="34"/>
  <c r="AD110" i="34"/>
  <c r="AD109" i="34"/>
  <c r="AD108" i="34"/>
  <c r="AD107" i="34"/>
  <c r="AD106" i="34"/>
  <c r="AD97" i="34"/>
  <c r="AD95" i="34"/>
  <c r="AD76" i="34"/>
  <c r="AD74" i="34"/>
  <c r="AD105" i="34"/>
  <c r="AD104" i="34"/>
  <c r="AD103" i="34"/>
  <c r="AD102" i="34"/>
  <c r="AD101" i="34"/>
  <c r="AD100" i="34"/>
  <c r="AD99" i="34"/>
  <c r="AD98" i="34"/>
  <c r="AD96" i="34"/>
  <c r="AD94" i="34"/>
  <c r="AD93" i="34"/>
  <c r="AD92" i="34"/>
  <c r="AD91" i="34"/>
  <c r="AD90" i="34"/>
  <c r="AD89" i="34"/>
  <c r="AD88" i="34"/>
  <c r="AD87" i="34"/>
  <c r="AD86" i="34"/>
  <c r="AD85" i="34"/>
  <c r="AD84" i="34"/>
  <c r="AD83" i="34"/>
  <c r="AD82" i="34"/>
  <c r="AD81" i="34"/>
  <c r="AD80" i="34"/>
  <c r="AD79" i="34"/>
  <c r="AD78" i="34"/>
  <c r="AD77" i="34"/>
  <c r="AD75" i="34"/>
  <c r="AD73" i="34"/>
  <c r="AD72" i="34"/>
  <c r="AD71" i="34"/>
  <c r="AD70" i="34"/>
  <c r="AD69" i="34"/>
  <c r="AD68" i="34"/>
  <c r="AD67" i="34"/>
  <c r="AD66" i="34"/>
  <c r="AD65" i="34"/>
  <c r="AD64" i="34"/>
  <c r="AD63" i="34"/>
  <c r="AD62" i="34"/>
  <c r="AD61" i="34"/>
  <c r="AD60" i="34"/>
  <c r="AD59" i="34"/>
  <c r="AD58" i="34"/>
  <c r="AD57" i="34"/>
  <c r="AD56" i="34"/>
  <c r="AD55" i="34"/>
  <c r="AD54" i="34"/>
  <c r="AD53" i="34"/>
  <c r="AD52" i="34"/>
  <c r="AD51" i="34"/>
  <c r="AD50" i="34"/>
  <c r="AD49" i="34"/>
  <c r="AD48" i="34"/>
  <c r="AD47" i="34"/>
  <c r="AD46" i="34"/>
  <c r="AD45" i="34"/>
  <c r="AD44" i="34"/>
  <c r="AD43" i="34"/>
  <c r="AD42" i="34"/>
  <c r="AD41" i="34"/>
  <c r="AD40" i="34"/>
  <c r="AD39" i="34"/>
  <c r="AD38" i="34"/>
  <c r="AD37" i="34"/>
  <c r="AD35" i="34"/>
  <c r="AD34" i="34"/>
  <c r="AD33" i="34"/>
  <c r="AD32" i="34"/>
  <c r="AD31" i="34"/>
  <c r="AD30" i="34"/>
  <c r="AD29" i="34"/>
  <c r="AD28" i="34"/>
  <c r="AD27" i="34"/>
  <c r="AD26" i="34"/>
  <c r="AD25" i="34"/>
  <c r="AD24" i="34"/>
  <c r="AD23" i="34"/>
  <c r="AD22" i="34"/>
  <c r="AD21" i="34"/>
  <c r="AD20" i="34"/>
  <c r="AD19" i="34"/>
  <c r="AD18" i="34"/>
  <c r="AD17" i="34"/>
  <c r="AD16" i="34"/>
  <c r="AD15" i="34"/>
  <c r="AD14" i="34"/>
  <c r="AD13" i="34"/>
  <c r="AD11" i="34"/>
  <c r="K145" i="32"/>
  <c r="L145" i="32" s="1"/>
  <c r="L141" i="32"/>
  <c r="G145" i="32"/>
  <c r="H145" i="32" s="1"/>
  <c r="H141" i="32"/>
  <c r="S165" i="32"/>
  <c r="T165" i="32" s="1"/>
  <c r="T161" i="32"/>
  <c r="O165" i="32"/>
  <c r="P165" i="32" s="1"/>
  <c r="P161" i="32"/>
  <c r="W165" i="32"/>
  <c r="X165" i="32" s="1"/>
  <c r="X161" i="32"/>
  <c r="I161" i="32"/>
  <c r="I141" i="32"/>
  <c r="J36" i="32"/>
  <c r="AD154" i="32"/>
  <c r="AD152" i="32"/>
  <c r="AD123" i="32"/>
  <c r="AD121" i="32"/>
  <c r="AD164" i="32"/>
  <c r="AD163" i="32"/>
  <c r="AD162" i="32"/>
  <c r="AD160" i="32"/>
  <c r="AD159" i="32"/>
  <c r="AD158" i="32"/>
  <c r="AD157" i="32"/>
  <c r="AD156" i="32"/>
  <c r="AD155" i="32"/>
  <c r="AD153" i="32"/>
  <c r="AD151" i="32"/>
  <c r="AD150" i="32"/>
  <c r="AD149" i="32"/>
  <c r="AD148" i="32"/>
  <c r="AD147" i="32"/>
  <c r="AD146" i="32"/>
  <c r="AD144" i="32"/>
  <c r="AD143" i="32"/>
  <c r="AD140" i="32"/>
  <c r="AD139" i="32"/>
  <c r="AD138" i="32"/>
  <c r="AD137" i="32"/>
  <c r="AD136" i="32"/>
  <c r="AD135" i="32"/>
  <c r="AD134" i="32"/>
  <c r="AD133" i="32"/>
  <c r="AD132" i="32"/>
  <c r="AD131" i="32"/>
  <c r="AD130" i="32"/>
  <c r="AD129" i="32"/>
  <c r="AD128" i="32"/>
  <c r="AD127" i="32"/>
  <c r="AD126" i="32"/>
  <c r="AD125" i="32"/>
  <c r="AD124" i="32"/>
  <c r="AD122" i="32"/>
  <c r="AD120" i="32"/>
  <c r="AD119" i="32"/>
  <c r="AD118" i="32"/>
  <c r="AD117" i="32"/>
  <c r="AD116" i="32"/>
  <c r="AD115" i="32"/>
  <c r="AD114" i="32"/>
  <c r="AD113" i="32"/>
  <c r="AD112" i="32"/>
  <c r="AD111" i="32"/>
  <c r="AD110" i="32"/>
  <c r="AD109" i="32"/>
  <c r="AD108" i="32"/>
  <c r="AD107" i="32"/>
  <c r="AD106" i="32"/>
  <c r="AD105" i="32"/>
  <c r="AD104" i="32"/>
  <c r="AD103" i="32"/>
  <c r="AD102" i="32"/>
  <c r="AD101" i="32"/>
  <c r="AD100" i="32"/>
  <c r="AD99" i="32"/>
  <c r="AD98" i="32"/>
  <c r="AD96" i="32"/>
  <c r="AD94" i="32"/>
  <c r="AD93" i="32"/>
  <c r="AD92" i="32"/>
  <c r="AD91" i="32"/>
  <c r="AD90" i="32"/>
  <c r="AD89" i="32"/>
  <c r="AD88" i="32"/>
  <c r="AD87" i="32"/>
  <c r="AD86" i="32"/>
  <c r="AD85" i="32"/>
  <c r="AD84" i="32"/>
  <c r="AD83" i="32"/>
  <c r="AD82" i="32"/>
  <c r="AD81" i="32"/>
  <c r="AD80" i="32"/>
  <c r="AD79" i="32"/>
  <c r="AD78" i="32"/>
  <c r="AD77" i="32"/>
  <c r="AD75" i="32"/>
  <c r="AD73" i="32"/>
  <c r="AD72" i="32"/>
  <c r="AD71" i="32"/>
  <c r="AD70" i="32"/>
  <c r="AD69" i="32"/>
  <c r="AD68" i="32"/>
  <c r="AD67" i="32"/>
  <c r="AD66" i="32"/>
  <c r="AD65" i="32"/>
  <c r="AD64" i="32"/>
  <c r="AD63" i="32"/>
  <c r="AD62" i="32"/>
  <c r="AD61" i="32"/>
  <c r="AD60" i="32"/>
  <c r="AD59" i="32"/>
  <c r="AD58" i="32"/>
  <c r="AD57" i="32"/>
  <c r="AD56" i="32"/>
  <c r="AD55" i="32"/>
  <c r="AD97" i="32"/>
  <c r="AD95" i="32"/>
  <c r="AD76" i="32"/>
  <c r="AD74" i="32"/>
  <c r="AD54" i="32"/>
  <c r="AD53" i="32"/>
  <c r="AD52" i="32"/>
  <c r="AD51" i="32"/>
  <c r="AD50" i="32"/>
  <c r="AD49" i="32"/>
  <c r="AD48" i="32"/>
  <c r="AD47" i="32"/>
  <c r="AD46" i="32"/>
  <c r="AD45" i="32"/>
  <c r="AD44" i="32"/>
  <c r="AD43" i="32"/>
  <c r="AD42" i="32"/>
  <c r="AD41" i="32"/>
  <c r="AD40" i="32"/>
  <c r="AD39" i="32"/>
  <c r="AD38" i="32"/>
  <c r="AD37" i="32"/>
  <c r="AD35" i="32"/>
  <c r="AD34" i="32"/>
  <c r="AD33" i="32"/>
  <c r="AD32" i="32"/>
  <c r="AD31" i="32"/>
  <c r="AD30" i="32"/>
  <c r="AD29" i="32"/>
  <c r="AD28" i="32"/>
  <c r="AD27" i="32"/>
  <c r="AD26" i="32"/>
  <c r="AD25" i="32"/>
  <c r="AD24" i="32"/>
  <c r="AD23" i="32"/>
  <c r="AD22" i="32"/>
  <c r="AD21" i="32"/>
  <c r="AD20" i="32"/>
  <c r="AD19" i="32"/>
  <c r="AD18" i="32"/>
  <c r="AD17" i="32"/>
  <c r="AD16" i="32"/>
  <c r="AD15" i="32"/>
  <c r="AD14" i="32"/>
  <c r="AD13" i="32"/>
  <c r="AD11" i="32"/>
  <c r="S145" i="32"/>
  <c r="T145" i="32" s="1"/>
  <c r="T141" i="32"/>
  <c r="E161" i="32"/>
  <c r="E141" i="32"/>
  <c r="F36" i="32"/>
  <c r="O145" i="32"/>
  <c r="P145" i="32" s="1"/>
  <c r="P141" i="32"/>
  <c r="Q161" i="32"/>
  <c r="Q141" i="32"/>
  <c r="R36" i="32"/>
  <c r="M161" i="32"/>
  <c r="M141" i="32"/>
  <c r="N36" i="32"/>
  <c r="W145" i="32"/>
  <c r="X145" i="32" s="1"/>
  <c r="X141" i="32"/>
  <c r="C161" i="32"/>
  <c r="C141" i="32"/>
  <c r="AA36" i="32"/>
  <c r="D36" i="32"/>
  <c r="AD10" i="32"/>
  <c r="K165" i="32"/>
  <c r="L165" i="32" s="1"/>
  <c r="L161" i="32"/>
  <c r="G165" i="32"/>
  <c r="H165" i="32" s="1"/>
  <c r="H161" i="32"/>
  <c r="Y161" i="32"/>
  <c r="Y141" i="32"/>
  <c r="Z36" i="32"/>
  <c r="U161" i="32"/>
  <c r="U141" i="32"/>
  <c r="V36" i="32"/>
  <c r="G161" i="31"/>
  <c r="G141" i="31"/>
  <c r="H36" i="31"/>
  <c r="S161" i="31"/>
  <c r="S141" i="31"/>
  <c r="T36" i="31"/>
  <c r="K161" i="31"/>
  <c r="K141" i="31"/>
  <c r="L36" i="31"/>
  <c r="M161" i="31"/>
  <c r="M141" i="31"/>
  <c r="N36" i="31"/>
  <c r="Y161" i="31"/>
  <c r="Y141" i="31"/>
  <c r="Z36" i="31"/>
  <c r="E161" i="31"/>
  <c r="E141" i="31"/>
  <c r="F36" i="31"/>
  <c r="W161" i="31"/>
  <c r="W141" i="31"/>
  <c r="X36" i="31"/>
  <c r="C161" i="31"/>
  <c r="C141" i="31"/>
  <c r="AA36" i="31"/>
  <c r="D36" i="31"/>
  <c r="O161" i="31"/>
  <c r="O141" i="31"/>
  <c r="P36" i="31"/>
  <c r="Q161" i="31"/>
  <c r="Q141" i="31"/>
  <c r="R36" i="31"/>
  <c r="AD154" i="31"/>
  <c r="AD152" i="31"/>
  <c r="AD123" i="31"/>
  <c r="AD121" i="31"/>
  <c r="AD164" i="31"/>
  <c r="AD163" i="31"/>
  <c r="AD162" i="31"/>
  <c r="AD160" i="31"/>
  <c r="AD159" i="31"/>
  <c r="AD158" i="31"/>
  <c r="AD157" i="31"/>
  <c r="AD156" i="31"/>
  <c r="AD155" i="31"/>
  <c r="AD153" i="31"/>
  <c r="AD151" i="31"/>
  <c r="AD150" i="31"/>
  <c r="AD149" i="31"/>
  <c r="AD148" i="31"/>
  <c r="AD147" i="31"/>
  <c r="AD146" i="31"/>
  <c r="AD144" i="31"/>
  <c r="AD143" i="31"/>
  <c r="AD140" i="31"/>
  <c r="AD139" i="31"/>
  <c r="AD138" i="31"/>
  <c r="AD137" i="31"/>
  <c r="AD136" i="31"/>
  <c r="AD135" i="31"/>
  <c r="AD134" i="31"/>
  <c r="AD133" i="31"/>
  <c r="AD132" i="31"/>
  <c r="AD131" i="31"/>
  <c r="AD130" i="31"/>
  <c r="AD129" i="31"/>
  <c r="AD128" i="31"/>
  <c r="AD127" i="31"/>
  <c r="AD126" i="31"/>
  <c r="AD125" i="31"/>
  <c r="AD124" i="31"/>
  <c r="AD122" i="31"/>
  <c r="AD120" i="31"/>
  <c r="AD119" i="31"/>
  <c r="AD118" i="31"/>
  <c r="AD117" i="31"/>
  <c r="AD116" i="31"/>
  <c r="AD115" i="31"/>
  <c r="AD114" i="31"/>
  <c r="AD113" i="31"/>
  <c r="AD112" i="31"/>
  <c r="AD111" i="31"/>
  <c r="AD110" i="31"/>
  <c r="AD109" i="31"/>
  <c r="AD108" i="31"/>
  <c r="AD107" i="31"/>
  <c r="AD106" i="31"/>
  <c r="AD105" i="31"/>
  <c r="AD104" i="31"/>
  <c r="AD103" i="31"/>
  <c r="AD102" i="31"/>
  <c r="AD101" i="31"/>
  <c r="AD100" i="31"/>
  <c r="AD99" i="31"/>
  <c r="AD98" i="31"/>
  <c r="AD96" i="31"/>
  <c r="AD94" i="31"/>
  <c r="AD93" i="31"/>
  <c r="AD92" i="31"/>
  <c r="AD91" i="31"/>
  <c r="AD90" i="31"/>
  <c r="AD89" i="31"/>
  <c r="AD88" i="31"/>
  <c r="AD87" i="31"/>
  <c r="AD86" i="31"/>
  <c r="AD85" i="31"/>
  <c r="AD84" i="31"/>
  <c r="AD83" i="31"/>
  <c r="AD82" i="31"/>
  <c r="AD81" i="31"/>
  <c r="AD80" i="31"/>
  <c r="AD79" i="31"/>
  <c r="AD78" i="31"/>
  <c r="AD77" i="31"/>
  <c r="AD75" i="31"/>
  <c r="AD73" i="31"/>
  <c r="AD72" i="31"/>
  <c r="AD71" i="31"/>
  <c r="AD70" i="31"/>
  <c r="AD69" i="31"/>
  <c r="AD68" i="31"/>
  <c r="AD67" i="31"/>
  <c r="AD66" i="31"/>
  <c r="AD65" i="31"/>
  <c r="AD64" i="31"/>
  <c r="AD63" i="31"/>
  <c r="AD62" i="31"/>
  <c r="AD61" i="31"/>
  <c r="AD60" i="31"/>
  <c r="AD59" i="31"/>
  <c r="AD58" i="31"/>
  <c r="AD57" i="31"/>
  <c r="AD56" i="31"/>
  <c r="AD55" i="31"/>
  <c r="AD97" i="31"/>
  <c r="AD95" i="31"/>
  <c r="AD76" i="31"/>
  <c r="AD74" i="31"/>
  <c r="AD54" i="31"/>
  <c r="AD53" i="31"/>
  <c r="AD52" i="31"/>
  <c r="AD51" i="31"/>
  <c r="AD50" i="31"/>
  <c r="AD49" i="31"/>
  <c r="AD48" i="31"/>
  <c r="AD47" i="31"/>
  <c r="AD46" i="31"/>
  <c r="AD45" i="31"/>
  <c r="AD44" i="31"/>
  <c r="AD43" i="31"/>
  <c r="AD42" i="31"/>
  <c r="AD41" i="31"/>
  <c r="AD40" i="31"/>
  <c r="AD39" i="31"/>
  <c r="AD38" i="31"/>
  <c r="AD37" i="31"/>
  <c r="AD35" i="31"/>
  <c r="AD34" i="31"/>
  <c r="AD33" i="31"/>
  <c r="AD32" i="31"/>
  <c r="AD31" i="31"/>
  <c r="AD30" i="31"/>
  <c r="AD29" i="31"/>
  <c r="AD28" i="31"/>
  <c r="AD27" i="31"/>
  <c r="AD26" i="31"/>
  <c r="AD25" i="31"/>
  <c r="AD24" i="31"/>
  <c r="AD23" i="31"/>
  <c r="AD22" i="31"/>
  <c r="AD21" i="31"/>
  <c r="AD20" i="31"/>
  <c r="AD19" i="31"/>
  <c r="AD18" i="31"/>
  <c r="AD17" i="31"/>
  <c r="AD16" i="31"/>
  <c r="AD15" i="31"/>
  <c r="AD14" i="31"/>
  <c r="AD13" i="31"/>
  <c r="AD11" i="31"/>
  <c r="AD10" i="31"/>
  <c r="I161" i="31"/>
  <c r="I141" i="31"/>
  <c r="J36" i="31"/>
  <c r="U161" i="31"/>
  <c r="U141" i="31"/>
  <c r="V36" i="31"/>
  <c r="U145" i="30"/>
  <c r="V145" i="30" s="1"/>
  <c r="V141" i="30"/>
  <c r="K145" i="30"/>
  <c r="L145" i="30" s="1"/>
  <c r="L141" i="30"/>
  <c r="M145" i="30"/>
  <c r="N145" i="30" s="1"/>
  <c r="N141" i="30"/>
  <c r="W145" i="30"/>
  <c r="X145" i="30" s="1"/>
  <c r="X141" i="30"/>
  <c r="I165" i="30"/>
  <c r="J165" i="30" s="1"/>
  <c r="J161" i="30"/>
  <c r="S165" i="30"/>
  <c r="T165" i="30" s="1"/>
  <c r="T161" i="30"/>
  <c r="E165" i="30"/>
  <c r="F165" i="30" s="1"/>
  <c r="F161" i="30"/>
  <c r="O165" i="30"/>
  <c r="P165" i="30" s="1"/>
  <c r="P161" i="30"/>
  <c r="Q165" i="30"/>
  <c r="R165" i="30" s="1"/>
  <c r="R161" i="30"/>
  <c r="G165" i="30"/>
  <c r="H165" i="30" s="1"/>
  <c r="H161" i="30"/>
  <c r="I145" i="30"/>
  <c r="J145" i="30" s="1"/>
  <c r="J141" i="30"/>
  <c r="AD154" i="30"/>
  <c r="AD152" i="30"/>
  <c r="AD123" i="30"/>
  <c r="AD121" i="30"/>
  <c r="AD164" i="30"/>
  <c r="AD163" i="30"/>
  <c r="AD162" i="30"/>
  <c r="AD160" i="30"/>
  <c r="AD159" i="30"/>
  <c r="AD158" i="30"/>
  <c r="AD157" i="30"/>
  <c r="AD156" i="30"/>
  <c r="AD155" i="30"/>
  <c r="AD153" i="30"/>
  <c r="AD151" i="30"/>
  <c r="AD150" i="30"/>
  <c r="AD149" i="30"/>
  <c r="AD148" i="30"/>
  <c r="AD147" i="30"/>
  <c r="AD146" i="30"/>
  <c r="AD144" i="30"/>
  <c r="AD143" i="30"/>
  <c r="AD140" i="30"/>
  <c r="AD139" i="30"/>
  <c r="AD138" i="30"/>
  <c r="AD137" i="30"/>
  <c r="AD136" i="30"/>
  <c r="AD135" i="30"/>
  <c r="AD134" i="30"/>
  <c r="AD133" i="30"/>
  <c r="AD132" i="30"/>
  <c r="AD131" i="30"/>
  <c r="AD130" i="30"/>
  <c r="AD129" i="30"/>
  <c r="AD128" i="30"/>
  <c r="AD127" i="30"/>
  <c r="AD126" i="30"/>
  <c r="AD125" i="30"/>
  <c r="AD124" i="30"/>
  <c r="AD122" i="30"/>
  <c r="AD120" i="30"/>
  <c r="AD119" i="30"/>
  <c r="AD118" i="30"/>
  <c r="AD117" i="30"/>
  <c r="AD116" i="30"/>
  <c r="AD115" i="30"/>
  <c r="AD114" i="30"/>
  <c r="AD113" i="30"/>
  <c r="AD112" i="30"/>
  <c r="AD111" i="30"/>
  <c r="AD110" i="30"/>
  <c r="AD109" i="30"/>
  <c r="AD108" i="30"/>
  <c r="AD107" i="30"/>
  <c r="AD106" i="30"/>
  <c r="AD97" i="30"/>
  <c r="AD95" i="30"/>
  <c r="AD76" i="30"/>
  <c r="AD74" i="30"/>
  <c r="AD105" i="30"/>
  <c r="AD104" i="30"/>
  <c r="AD103" i="30"/>
  <c r="AD102" i="30"/>
  <c r="AD101" i="30"/>
  <c r="AD100" i="30"/>
  <c r="AD99" i="30"/>
  <c r="AD98" i="30"/>
  <c r="AD96" i="30"/>
  <c r="AD94" i="30"/>
  <c r="AD93" i="30"/>
  <c r="AD92" i="30"/>
  <c r="AD91" i="30"/>
  <c r="AD90" i="30"/>
  <c r="AD89" i="30"/>
  <c r="AD88" i="30"/>
  <c r="AD87" i="30"/>
  <c r="AD86" i="30"/>
  <c r="AD85" i="30"/>
  <c r="AD84" i="30"/>
  <c r="AD83" i="30"/>
  <c r="AD82" i="30"/>
  <c r="AD81" i="30"/>
  <c r="AD80" i="30"/>
  <c r="AD79" i="30"/>
  <c r="AD78" i="30"/>
  <c r="AD77" i="30"/>
  <c r="AD75" i="30"/>
  <c r="AD73" i="30"/>
  <c r="AD72" i="30"/>
  <c r="AD71" i="30"/>
  <c r="AD70" i="30"/>
  <c r="AD69" i="30"/>
  <c r="AD68" i="30"/>
  <c r="AD67" i="30"/>
  <c r="AD66" i="30"/>
  <c r="AD65" i="30"/>
  <c r="AD64" i="30"/>
  <c r="AD63" i="30"/>
  <c r="AD62" i="30"/>
  <c r="AD61" i="30"/>
  <c r="AD60" i="30"/>
  <c r="AD59" i="30"/>
  <c r="AD58" i="30"/>
  <c r="AD57" i="30"/>
  <c r="AD56" i="30"/>
  <c r="AD55" i="30"/>
  <c r="AD54" i="30"/>
  <c r="AD53" i="30"/>
  <c r="AD52" i="30"/>
  <c r="AD51" i="30"/>
  <c r="AD50" i="30"/>
  <c r="AD49" i="30"/>
  <c r="AD48" i="30"/>
  <c r="AD47" i="30"/>
  <c r="AD46" i="30"/>
  <c r="AD45" i="30"/>
  <c r="AD44" i="30"/>
  <c r="AD43" i="30"/>
  <c r="AD42" i="30"/>
  <c r="AD41" i="30"/>
  <c r="AD40" i="30"/>
  <c r="AD39" i="30"/>
  <c r="AD38" i="30"/>
  <c r="AD37" i="30"/>
  <c r="AD35" i="30"/>
  <c r="AD34" i="30"/>
  <c r="AD33" i="30"/>
  <c r="AD32" i="30"/>
  <c r="AD31" i="30"/>
  <c r="AD30" i="30"/>
  <c r="AD29" i="30"/>
  <c r="AD28" i="30"/>
  <c r="AD27" i="30"/>
  <c r="AD26" i="30"/>
  <c r="AD25" i="30"/>
  <c r="AD24" i="30"/>
  <c r="AD23" i="30"/>
  <c r="AD22" i="30"/>
  <c r="AD21" i="30"/>
  <c r="AD20" i="30"/>
  <c r="AD19" i="30"/>
  <c r="AD18" i="30"/>
  <c r="AD17" i="30"/>
  <c r="AD16" i="30"/>
  <c r="AD15" i="30"/>
  <c r="AD14" i="30"/>
  <c r="AD13" i="30"/>
  <c r="AD11" i="30"/>
  <c r="S145" i="30"/>
  <c r="T145" i="30" s="1"/>
  <c r="T141" i="30"/>
  <c r="E145" i="30"/>
  <c r="F145" i="30" s="1"/>
  <c r="F141" i="30"/>
  <c r="O145" i="30"/>
  <c r="P145" i="30" s="1"/>
  <c r="P141" i="30"/>
  <c r="Q145" i="30"/>
  <c r="R145" i="30" s="1"/>
  <c r="R141" i="30"/>
  <c r="G145" i="30"/>
  <c r="H145" i="30" s="1"/>
  <c r="H141" i="30"/>
  <c r="Y165" i="30"/>
  <c r="Z165" i="30" s="1"/>
  <c r="Z161" i="30"/>
  <c r="C161" i="30"/>
  <c r="C141" i="30"/>
  <c r="AA36" i="30"/>
  <c r="D36" i="30"/>
  <c r="U165" i="30"/>
  <c r="V165" i="30" s="1"/>
  <c r="V161" i="30"/>
  <c r="K165" i="30"/>
  <c r="L165" i="30" s="1"/>
  <c r="L161" i="30"/>
  <c r="M165" i="30"/>
  <c r="N165" i="30" s="1"/>
  <c r="N161" i="30"/>
  <c r="W165" i="30"/>
  <c r="X165" i="30" s="1"/>
  <c r="X161" i="30"/>
  <c r="Y145" i="30"/>
  <c r="Z145" i="30" s="1"/>
  <c r="Z141" i="30"/>
  <c r="M145" i="29"/>
  <c r="N145" i="29" s="1"/>
  <c r="N141" i="29"/>
  <c r="W145" i="29"/>
  <c r="X145" i="29" s="1"/>
  <c r="X141" i="29"/>
  <c r="I145" i="29"/>
  <c r="J145" i="29" s="1"/>
  <c r="J141" i="29"/>
  <c r="AD154" i="29"/>
  <c r="AD152" i="29"/>
  <c r="AD123" i="29"/>
  <c r="AD121" i="29"/>
  <c r="AD164" i="29"/>
  <c r="AD163" i="29"/>
  <c r="AD162" i="29"/>
  <c r="AD160" i="29"/>
  <c r="AD159" i="29"/>
  <c r="AD158" i="29"/>
  <c r="AD157" i="29"/>
  <c r="AD156" i="29"/>
  <c r="AD155" i="29"/>
  <c r="AD153" i="29"/>
  <c r="AD151" i="29"/>
  <c r="AD150" i="29"/>
  <c r="AD149" i="29"/>
  <c r="AD148" i="29"/>
  <c r="AD147" i="29"/>
  <c r="AD146" i="29"/>
  <c r="AD144" i="29"/>
  <c r="AD143" i="29"/>
  <c r="AD140" i="29"/>
  <c r="AD139" i="29"/>
  <c r="AD138" i="29"/>
  <c r="AD137" i="29"/>
  <c r="AD136" i="29"/>
  <c r="AD135" i="29"/>
  <c r="AD134" i="29"/>
  <c r="AD133" i="29"/>
  <c r="AD132" i="29"/>
  <c r="AD131" i="29"/>
  <c r="AD130" i="29"/>
  <c r="AD129" i="29"/>
  <c r="AD128" i="29"/>
  <c r="AD127" i="29"/>
  <c r="AD126" i="29"/>
  <c r="AD125" i="29"/>
  <c r="AD124" i="29"/>
  <c r="AD122" i="29"/>
  <c r="AD120" i="29"/>
  <c r="AD119" i="29"/>
  <c r="AD118" i="29"/>
  <c r="AD117" i="29"/>
  <c r="AD116" i="29"/>
  <c r="AD115" i="29"/>
  <c r="AD114" i="29"/>
  <c r="AD113" i="29"/>
  <c r="AD112" i="29"/>
  <c r="AD111" i="29"/>
  <c r="AD110" i="29"/>
  <c r="AD109" i="29"/>
  <c r="AD108" i="29"/>
  <c r="AD107" i="29"/>
  <c r="AD106" i="29"/>
  <c r="AD97" i="29"/>
  <c r="AD95" i="29"/>
  <c r="AD76" i="29"/>
  <c r="AD74" i="29"/>
  <c r="AD105" i="29"/>
  <c r="AD104" i="29"/>
  <c r="AD103" i="29"/>
  <c r="AD102" i="29"/>
  <c r="AD101" i="29"/>
  <c r="AD100" i="29"/>
  <c r="AD99" i="29"/>
  <c r="AD98" i="29"/>
  <c r="AD96" i="29"/>
  <c r="AD94" i="29"/>
  <c r="AD93" i="29"/>
  <c r="AD92" i="29"/>
  <c r="AD91" i="29"/>
  <c r="AD90" i="29"/>
  <c r="AD89" i="29"/>
  <c r="AD88" i="29"/>
  <c r="AD87" i="29"/>
  <c r="AD86" i="29"/>
  <c r="AD85" i="29"/>
  <c r="AD84" i="29"/>
  <c r="AD83" i="29"/>
  <c r="AD82" i="29"/>
  <c r="AD81" i="29"/>
  <c r="AD80" i="29"/>
  <c r="AD79" i="29"/>
  <c r="AD78" i="29"/>
  <c r="AD77" i="29"/>
  <c r="AD75" i="29"/>
  <c r="AD73" i="29"/>
  <c r="AD72" i="29"/>
  <c r="AD71" i="29"/>
  <c r="AD70" i="29"/>
  <c r="AD69" i="29"/>
  <c r="AD68" i="29"/>
  <c r="AD67" i="29"/>
  <c r="AD66" i="29"/>
  <c r="AD65" i="29"/>
  <c r="AD64" i="29"/>
  <c r="AD63" i="29"/>
  <c r="AD62" i="29"/>
  <c r="AD61" i="29"/>
  <c r="AD60" i="29"/>
  <c r="AD59" i="29"/>
  <c r="AD58" i="29"/>
  <c r="AD57" i="29"/>
  <c r="AD56" i="29"/>
  <c r="AD55" i="29"/>
  <c r="AD54" i="29"/>
  <c r="AD53" i="29"/>
  <c r="AD52" i="29"/>
  <c r="AD51" i="29"/>
  <c r="AD50" i="29"/>
  <c r="AD49" i="29"/>
  <c r="AD48" i="29"/>
  <c r="AD47" i="29"/>
  <c r="AD46" i="29"/>
  <c r="AD45" i="29"/>
  <c r="AD44" i="29"/>
  <c r="AD43" i="29"/>
  <c r="AD42" i="29"/>
  <c r="AD41" i="29"/>
  <c r="AD40" i="29"/>
  <c r="AD39" i="29"/>
  <c r="AD38" i="29"/>
  <c r="AD37" i="29"/>
  <c r="AD35" i="29"/>
  <c r="AD34" i="29"/>
  <c r="AD33" i="29"/>
  <c r="AD32" i="29"/>
  <c r="AD31" i="29"/>
  <c r="AD30" i="29"/>
  <c r="AD29" i="29"/>
  <c r="AD28" i="29"/>
  <c r="AD27" i="29"/>
  <c r="AD26" i="29"/>
  <c r="AD25" i="29"/>
  <c r="AD24" i="29"/>
  <c r="AD23" i="29"/>
  <c r="AD22" i="29"/>
  <c r="AD21" i="29"/>
  <c r="AD20" i="29"/>
  <c r="AD19" i="29"/>
  <c r="AD18" i="29"/>
  <c r="AD17" i="29"/>
  <c r="AD16" i="29"/>
  <c r="AD15" i="29"/>
  <c r="AD14" i="29"/>
  <c r="AD13" i="29"/>
  <c r="AD11" i="29"/>
  <c r="S145" i="29"/>
  <c r="T145" i="29" s="1"/>
  <c r="T141" i="29"/>
  <c r="E165" i="29"/>
  <c r="F165" i="29" s="1"/>
  <c r="F161" i="29"/>
  <c r="O165" i="29"/>
  <c r="P165" i="29" s="1"/>
  <c r="P161" i="29"/>
  <c r="K165" i="29"/>
  <c r="L165" i="29" s="1"/>
  <c r="L161" i="29"/>
  <c r="G165" i="29"/>
  <c r="H165" i="29" s="1"/>
  <c r="H161" i="29"/>
  <c r="Y165" i="29"/>
  <c r="Z165" i="29" s="1"/>
  <c r="Z161" i="29"/>
  <c r="C161" i="29"/>
  <c r="C141" i="29"/>
  <c r="AA36" i="29"/>
  <c r="D36" i="29"/>
  <c r="E145" i="29"/>
  <c r="F145" i="29" s="1"/>
  <c r="F141" i="29"/>
  <c r="O145" i="29"/>
  <c r="P145" i="29" s="1"/>
  <c r="P141" i="29"/>
  <c r="K145" i="29"/>
  <c r="L145" i="29" s="1"/>
  <c r="L141" i="29"/>
  <c r="G145" i="29"/>
  <c r="H145" i="29" s="1"/>
  <c r="H141" i="29"/>
  <c r="Y145" i="29"/>
  <c r="Z145" i="29" s="1"/>
  <c r="Z141" i="29"/>
  <c r="U165" i="29"/>
  <c r="V165" i="29" s="1"/>
  <c r="V161" i="29"/>
  <c r="Q165" i="29"/>
  <c r="R165" i="29" s="1"/>
  <c r="R161" i="29"/>
  <c r="AD10" i="29"/>
  <c r="M165" i="29"/>
  <c r="N165" i="29" s="1"/>
  <c r="N161" i="29"/>
  <c r="W165" i="29"/>
  <c r="X165" i="29" s="1"/>
  <c r="X161" i="29"/>
  <c r="I165" i="29"/>
  <c r="J165" i="29" s="1"/>
  <c r="J161" i="29"/>
  <c r="S165" i="29"/>
  <c r="T165" i="29" s="1"/>
  <c r="T161" i="29"/>
  <c r="U145" i="29"/>
  <c r="V145" i="29" s="1"/>
  <c r="V141" i="29"/>
  <c r="Q145" i="29"/>
  <c r="R145" i="29" s="1"/>
  <c r="R141" i="29"/>
  <c r="E165" i="28"/>
  <c r="F165" i="28" s="1"/>
  <c r="F161" i="28"/>
  <c r="Q165" i="28"/>
  <c r="R165" i="28" s="1"/>
  <c r="R161" i="28"/>
  <c r="W145" i="28"/>
  <c r="X145" i="28" s="1"/>
  <c r="X141" i="28"/>
  <c r="S165" i="28"/>
  <c r="T165" i="28" s="1"/>
  <c r="T161" i="28"/>
  <c r="Y165" i="28"/>
  <c r="Z165" i="28" s="1"/>
  <c r="Z161" i="28"/>
  <c r="E145" i="28"/>
  <c r="F145" i="28" s="1"/>
  <c r="F141" i="28"/>
  <c r="Q145" i="28"/>
  <c r="R145" i="28" s="1"/>
  <c r="R141" i="28"/>
  <c r="G165" i="28"/>
  <c r="H165" i="28" s="1"/>
  <c r="H161" i="28"/>
  <c r="M165" i="28"/>
  <c r="N165" i="28" s="1"/>
  <c r="N161" i="28"/>
  <c r="S145" i="28"/>
  <c r="T145" i="28" s="1"/>
  <c r="T141" i="28"/>
  <c r="Y145" i="28"/>
  <c r="Z145" i="28" s="1"/>
  <c r="Z141" i="28"/>
  <c r="O165" i="28"/>
  <c r="P165" i="28" s="1"/>
  <c r="P161" i="28"/>
  <c r="U165" i="28"/>
  <c r="V165" i="28" s="1"/>
  <c r="V161" i="28"/>
  <c r="K165" i="28"/>
  <c r="L165" i="28" s="1"/>
  <c r="L161" i="28"/>
  <c r="G145" i="28"/>
  <c r="H145" i="28" s="1"/>
  <c r="H141" i="28"/>
  <c r="M145" i="28"/>
  <c r="N145" i="28" s="1"/>
  <c r="N141" i="28"/>
  <c r="AD154" i="28"/>
  <c r="AD152" i="28"/>
  <c r="AD123" i="28"/>
  <c r="AD121" i="28"/>
  <c r="AD164" i="28"/>
  <c r="AD163" i="28"/>
  <c r="AD162" i="28"/>
  <c r="AD160" i="28"/>
  <c r="AD159" i="28"/>
  <c r="AD158" i="28"/>
  <c r="AD157" i="28"/>
  <c r="AD156" i="28"/>
  <c r="AD155" i="28"/>
  <c r="AD153" i="28"/>
  <c r="AD151" i="28"/>
  <c r="AD150" i="28"/>
  <c r="AD149" i="28"/>
  <c r="AD148" i="28"/>
  <c r="AD147" i="28"/>
  <c r="AD146" i="28"/>
  <c r="AD144" i="28"/>
  <c r="AD143" i="28"/>
  <c r="AD140" i="28"/>
  <c r="AD139" i="28"/>
  <c r="AD138" i="28"/>
  <c r="AD137" i="28"/>
  <c r="AD136" i="28"/>
  <c r="AD135" i="28"/>
  <c r="AD134" i="28"/>
  <c r="AD133" i="28"/>
  <c r="AD132" i="28"/>
  <c r="AD131" i="28"/>
  <c r="AD130" i="28"/>
  <c r="AD129" i="28"/>
  <c r="AD128" i="28"/>
  <c r="AD127" i="28"/>
  <c r="AD126" i="28"/>
  <c r="AD125" i="28"/>
  <c r="AD124" i="28"/>
  <c r="AD122" i="28"/>
  <c r="AD120" i="28"/>
  <c r="AD119" i="28"/>
  <c r="AD118" i="28"/>
  <c r="AD117" i="28"/>
  <c r="AD116" i="28"/>
  <c r="AD115" i="28"/>
  <c r="AD114" i="28"/>
  <c r="AD113" i="28"/>
  <c r="AD112" i="28"/>
  <c r="AD111" i="28"/>
  <c r="AD110" i="28"/>
  <c r="AD109" i="28"/>
  <c r="AD108" i="28"/>
  <c r="AD107" i="28"/>
  <c r="AD106" i="28"/>
  <c r="AD105" i="28"/>
  <c r="AD104" i="28"/>
  <c r="AD103" i="28"/>
  <c r="AD102" i="28"/>
  <c r="AD101" i="28"/>
  <c r="AD100" i="28"/>
  <c r="AD99" i="28"/>
  <c r="AD98" i="28"/>
  <c r="AD96" i="28"/>
  <c r="AD94" i="28"/>
  <c r="AD93" i="28"/>
  <c r="AD92" i="28"/>
  <c r="AD91" i="28"/>
  <c r="AD90" i="28"/>
  <c r="AD89" i="28"/>
  <c r="AD88" i="28"/>
  <c r="AD87" i="28"/>
  <c r="AD86" i="28"/>
  <c r="AD85" i="28"/>
  <c r="AD84" i="28"/>
  <c r="AD83" i="28"/>
  <c r="AD82" i="28"/>
  <c r="AD81" i="28"/>
  <c r="AD80" i="28"/>
  <c r="AD79" i="28"/>
  <c r="AD78" i="28"/>
  <c r="AD77" i="28"/>
  <c r="AD75" i="28"/>
  <c r="AD73" i="28"/>
  <c r="AD72" i="28"/>
  <c r="AD71" i="28"/>
  <c r="AD70" i="28"/>
  <c r="AD69" i="28"/>
  <c r="AD68" i="28"/>
  <c r="AD67" i="28"/>
  <c r="AD66" i="28"/>
  <c r="AD65" i="28"/>
  <c r="AD64" i="28"/>
  <c r="AD63" i="28"/>
  <c r="AD62" i="28"/>
  <c r="AD61" i="28"/>
  <c r="AD60" i="28"/>
  <c r="AD59" i="28"/>
  <c r="AD58" i="28"/>
  <c r="AD57" i="28"/>
  <c r="AD56" i="28"/>
  <c r="AD55" i="28"/>
  <c r="AD97" i="28"/>
  <c r="AD95" i="28"/>
  <c r="AD76" i="28"/>
  <c r="AD74" i="28"/>
  <c r="AD54" i="28"/>
  <c r="AD53" i="28"/>
  <c r="AD52" i="28"/>
  <c r="AD51" i="28"/>
  <c r="AD50" i="28"/>
  <c r="AD49" i="28"/>
  <c r="AD48" i="28"/>
  <c r="AD47" i="28"/>
  <c r="AD46" i="28"/>
  <c r="AD45" i="28"/>
  <c r="AD44" i="28"/>
  <c r="AD43" i="28"/>
  <c r="AD42" i="28"/>
  <c r="AD41" i="28"/>
  <c r="AD40" i="28"/>
  <c r="AD39" i="28"/>
  <c r="AD38" i="28"/>
  <c r="AD37" i="28"/>
  <c r="AD35" i="28"/>
  <c r="AD34" i="28"/>
  <c r="AD33" i="28"/>
  <c r="AD32" i="28"/>
  <c r="AD31" i="28"/>
  <c r="AD30" i="28"/>
  <c r="AD29" i="28"/>
  <c r="AD28" i="28"/>
  <c r="AD27" i="28"/>
  <c r="AD26" i="28"/>
  <c r="AD25" i="28"/>
  <c r="AD24" i="28"/>
  <c r="AD23" i="28"/>
  <c r="AD22" i="28"/>
  <c r="AD21" i="28"/>
  <c r="AD20" i="28"/>
  <c r="AD19" i="28"/>
  <c r="AD18" i="28"/>
  <c r="AD17" i="28"/>
  <c r="AD16" i="28"/>
  <c r="AD15" i="28"/>
  <c r="AD14" i="28"/>
  <c r="AD13" i="28"/>
  <c r="AD11" i="28"/>
  <c r="AD10" i="28"/>
  <c r="C161" i="28"/>
  <c r="C141" i="28"/>
  <c r="AA36" i="28"/>
  <c r="D36" i="28"/>
  <c r="I165" i="28"/>
  <c r="J165" i="28" s="1"/>
  <c r="J161" i="28"/>
  <c r="O145" i="28"/>
  <c r="P145" i="28" s="1"/>
  <c r="P141" i="28"/>
  <c r="U145" i="28"/>
  <c r="V145" i="28" s="1"/>
  <c r="V141" i="28"/>
  <c r="K145" i="28"/>
  <c r="L145" i="28" s="1"/>
  <c r="L141" i="28"/>
  <c r="W165" i="28"/>
  <c r="X165" i="28" s="1"/>
  <c r="X161" i="28"/>
  <c r="I145" i="28"/>
  <c r="J145" i="28" s="1"/>
  <c r="J141" i="28"/>
  <c r="C161" i="27"/>
  <c r="C141" i="27"/>
  <c r="AA36" i="27"/>
  <c r="D36" i="27"/>
  <c r="U165" i="27"/>
  <c r="V165" i="27" s="1"/>
  <c r="V161" i="27"/>
  <c r="S165" i="27"/>
  <c r="T165" i="27" s="1"/>
  <c r="T161" i="27"/>
  <c r="W165" i="27"/>
  <c r="X165" i="27" s="1"/>
  <c r="X161" i="27"/>
  <c r="K165" i="27"/>
  <c r="L165" i="27" s="1"/>
  <c r="L161" i="27"/>
  <c r="O165" i="27"/>
  <c r="P165" i="27" s="1"/>
  <c r="P161" i="27"/>
  <c r="U145" i="27"/>
  <c r="V145" i="27" s="1"/>
  <c r="V141" i="27"/>
  <c r="S145" i="27"/>
  <c r="T145" i="27" s="1"/>
  <c r="T141" i="27"/>
  <c r="W145" i="27"/>
  <c r="X145" i="27" s="1"/>
  <c r="X141" i="27"/>
  <c r="K145" i="27"/>
  <c r="L145" i="27" s="1"/>
  <c r="L141" i="27"/>
  <c r="O145" i="27"/>
  <c r="P145" i="27" s="1"/>
  <c r="P141" i="27"/>
  <c r="E165" i="27"/>
  <c r="F165" i="27" s="1"/>
  <c r="F161" i="27"/>
  <c r="G165" i="27"/>
  <c r="H165" i="27" s="1"/>
  <c r="H161" i="27"/>
  <c r="Y165" i="27"/>
  <c r="Z165" i="27" s="1"/>
  <c r="Z161" i="27"/>
  <c r="Q165" i="27"/>
  <c r="R165" i="27" s="1"/>
  <c r="R161" i="27"/>
  <c r="M165" i="27"/>
  <c r="N165" i="27" s="1"/>
  <c r="N161" i="27"/>
  <c r="I165" i="27"/>
  <c r="J165" i="27" s="1"/>
  <c r="J161" i="27"/>
  <c r="AB14" i="27"/>
  <c r="E145" i="27"/>
  <c r="F145" i="27" s="1"/>
  <c r="F141" i="27"/>
  <c r="G145" i="27"/>
  <c r="H145" i="27" s="1"/>
  <c r="H141" i="27"/>
  <c r="Y145" i="27"/>
  <c r="Z145" i="27" s="1"/>
  <c r="Z141" i="27"/>
  <c r="AD154" i="27"/>
  <c r="AD152" i="27"/>
  <c r="AD123" i="27"/>
  <c r="AD121" i="27"/>
  <c r="AD164" i="27"/>
  <c r="AD163" i="27"/>
  <c r="AD162" i="27"/>
  <c r="AD160" i="27"/>
  <c r="AD159" i="27"/>
  <c r="AD158" i="27"/>
  <c r="AD157" i="27"/>
  <c r="AD156" i="27"/>
  <c r="AD155" i="27"/>
  <c r="AD153" i="27"/>
  <c r="AD151" i="27"/>
  <c r="AD150" i="27"/>
  <c r="AD149" i="27"/>
  <c r="AD148" i="27"/>
  <c r="AD147" i="27"/>
  <c r="AD146" i="27"/>
  <c r="AD144" i="27"/>
  <c r="AD143" i="27"/>
  <c r="AD140" i="27"/>
  <c r="AD139" i="27"/>
  <c r="AD138" i="27"/>
  <c r="AD137" i="27"/>
  <c r="AD136" i="27"/>
  <c r="AD135" i="27"/>
  <c r="AD134" i="27"/>
  <c r="AD133" i="27"/>
  <c r="AD132" i="27"/>
  <c r="AD131" i="27"/>
  <c r="AD130" i="27"/>
  <c r="AD129" i="27"/>
  <c r="AD128" i="27"/>
  <c r="AD127" i="27"/>
  <c r="AD126" i="27"/>
  <c r="AD125" i="27"/>
  <c r="AD124" i="27"/>
  <c r="AD122" i="27"/>
  <c r="AD120" i="27"/>
  <c r="AD119" i="27"/>
  <c r="AD118" i="27"/>
  <c r="AD117" i="27"/>
  <c r="AD116" i="27"/>
  <c r="AD115" i="27"/>
  <c r="AD114" i="27"/>
  <c r="AD113" i="27"/>
  <c r="AD112" i="27"/>
  <c r="AD111" i="27"/>
  <c r="AD110" i="27"/>
  <c r="AD109" i="27"/>
  <c r="AD108" i="27"/>
  <c r="AD107" i="27"/>
  <c r="AD106" i="27"/>
  <c r="AD97" i="27"/>
  <c r="AD95" i="27"/>
  <c r="AD76" i="27"/>
  <c r="AD74" i="27"/>
  <c r="AD105" i="27"/>
  <c r="AD104" i="27"/>
  <c r="AD103" i="27"/>
  <c r="AD102" i="27"/>
  <c r="AD101" i="27"/>
  <c r="AD100" i="27"/>
  <c r="AD99" i="27"/>
  <c r="AD98" i="27"/>
  <c r="AD96" i="27"/>
  <c r="AD94" i="27"/>
  <c r="AD93" i="27"/>
  <c r="AD92" i="27"/>
  <c r="AD91" i="27"/>
  <c r="AD90" i="27"/>
  <c r="AD89" i="27"/>
  <c r="AD88" i="27"/>
  <c r="AD87" i="27"/>
  <c r="AD86" i="27"/>
  <c r="AD85" i="27"/>
  <c r="AD84" i="27"/>
  <c r="AD83" i="27"/>
  <c r="AD82" i="27"/>
  <c r="AD81" i="27"/>
  <c r="AD80" i="27"/>
  <c r="AD79" i="27"/>
  <c r="AD78" i="27"/>
  <c r="AD77" i="27"/>
  <c r="AD75" i="27"/>
  <c r="AD73" i="27"/>
  <c r="AD72" i="27"/>
  <c r="AD71" i="27"/>
  <c r="AD70" i="27"/>
  <c r="AD69" i="27"/>
  <c r="AD68" i="27"/>
  <c r="AD67" i="27"/>
  <c r="AD66" i="27"/>
  <c r="AD65" i="27"/>
  <c r="AD64" i="27"/>
  <c r="AD63" i="27"/>
  <c r="AD62" i="27"/>
  <c r="AD61" i="27"/>
  <c r="AD60" i="27"/>
  <c r="AD59" i="27"/>
  <c r="AD58" i="27"/>
  <c r="AD57" i="27"/>
  <c r="AD56" i="27"/>
  <c r="AD55" i="27"/>
  <c r="AD54" i="27"/>
  <c r="AD53" i="27"/>
  <c r="AD52" i="27"/>
  <c r="AD51" i="27"/>
  <c r="AD50" i="27"/>
  <c r="AD49" i="27"/>
  <c r="AD48" i="27"/>
  <c r="AD47" i="27"/>
  <c r="AD46" i="27"/>
  <c r="AD45" i="27"/>
  <c r="AD44" i="27"/>
  <c r="AD43" i="27"/>
  <c r="AD42" i="27"/>
  <c r="AD41" i="27"/>
  <c r="AD40" i="27"/>
  <c r="AD39" i="27"/>
  <c r="AD38" i="27"/>
  <c r="AD37" i="27"/>
  <c r="AD35" i="27"/>
  <c r="AD34" i="27"/>
  <c r="AD33" i="27"/>
  <c r="AD32" i="27"/>
  <c r="AD31" i="27"/>
  <c r="AD30" i="27"/>
  <c r="AD29" i="27"/>
  <c r="AD28" i="27"/>
  <c r="AD27" i="27"/>
  <c r="AD26" i="27"/>
  <c r="AD25" i="27"/>
  <c r="AD24" i="27"/>
  <c r="AD23" i="27"/>
  <c r="AD22" i="27"/>
  <c r="AD21" i="27"/>
  <c r="AD20" i="27"/>
  <c r="AD19" i="27"/>
  <c r="AD18" i="27"/>
  <c r="AD17" i="27"/>
  <c r="AD16" i="27"/>
  <c r="AD15" i="27"/>
  <c r="AD14" i="27"/>
  <c r="AD13" i="27"/>
  <c r="AD11" i="27"/>
  <c r="Q145" i="27"/>
  <c r="R145" i="27" s="1"/>
  <c r="R141" i="27"/>
  <c r="M145" i="27"/>
  <c r="N145" i="27" s="1"/>
  <c r="N141" i="27"/>
  <c r="I145" i="27"/>
  <c r="J145" i="27" s="1"/>
  <c r="J141" i="27"/>
  <c r="K165" i="26"/>
  <c r="L165" i="26" s="1"/>
  <c r="L161" i="26"/>
  <c r="C161" i="26"/>
  <c r="C141" i="26"/>
  <c r="AA36" i="26"/>
  <c r="D36" i="26"/>
  <c r="W165" i="26"/>
  <c r="X165" i="26" s="1"/>
  <c r="X161" i="26"/>
  <c r="O165" i="26"/>
  <c r="P165" i="26" s="1"/>
  <c r="P161" i="26"/>
  <c r="E165" i="26"/>
  <c r="F165" i="26" s="1"/>
  <c r="F161" i="26"/>
  <c r="S165" i="26"/>
  <c r="T165" i="26" s="1"/>
  <c r="T161" i="26"/>
  <c r="G165" i="26"/>
  <c r="H165" i="26" s="1"/>
  <c r="H161" i="26"/>
  <c r="AB14" i="26"/>
  <c r="K145" i="26"/>
  <c r="L145" i="26" s="1"/>
  <c r="L141" i="26"/>
  <c r="W145" i="26"/>
  <c r="X145" i="26" s="1"/>
  <c r="X141" i="26"/>
  <c r="O145" i="26"/>
  <c r="P145" i="26" s="1"/>
  <c r="P141" i="26"/>
  <c r="E145" i="26"/>
  <c r="F145" i="26" s="1"/>
  <c r="F141" i="26"/>
  <c r="S145" i="26"/>
  <c r="T145" i="26" s="1"/>
  <c r="T141" i="26"/>
  <c r="G145" i="26"/>
  <c r="H145" i="26" s="1"/>
  <c r="H141" i="26"/>
  <c r="Q165" i="26"/>
  <c r="R165" i="26" s="1"/>
  <c r="R161" i="26"/>
  <c r="U165" i="26"/>
  <c r="V165" i="26" s="1"/>
  <c r="V161" i="26"/>
  <c r="I165" i="26"/>
  <c r="J165" i="26" s="1"/>
  <c r="J161" i="26"/>
  <c r="M165" i="26"/>
  <c r="N165" i="26" s="1"/>
  <c r="N161" i="26"/>
  <c r="Y165" i="26"/>
  <c r="Z165" i="26" s="1"/>
  <c r="Z161" i="26"/>
  <c r="Q145" i="26"/>
  <c r="R145" i="26" s="1"/>
  <c r="R141" i="26"/>
  <c r="U145" i="26"/>
  <c r="V145" i="26" s="1"/>
  <c r="V141" i="26"/>
  <c r="I145" i="26"/>
  <c r="J145" i="26" s="1"/>
  <c r="J141" i="26"/>
  <c r="M145" i="26"/>
  <c r="N145" i="26" s="1"/>
  <c r="N141" i="26"/>
  <c r="AD154" i="26"/>
  <c r="AD152" i="26"/>
  <c r="AD123" i="26"/>
  <c r="AD121" i="26"/>
  <c r="AD164" i="26"/>
  <c r="AD163" i="26"/>
  <c r="AD162" i="26"/>
  <c r="AD160" i="26"/>
  <c r="AD159" i="26"/>
  <c r="AD158" i="26"/>
  <c r="AD157" i="26"/>
  <c r="AD156" i="26"/>
  <c r="AD155" i="26"/>
  <c r="AD153" i="26"/>
  <c r="AD151" i="26"/>
  <c r="AD150" i="26"/>
  <c r="AD149" i="26"/>
  <c r="AD148" i="26"/>
  <c r="AD147" i="26"/>
  <c r="AD146" i="26"/>
  <c r="AD144" i="26"/>
  <c r="AD143" i="26"/>
  <c r="AD140" i="26"/>
  <c r="AD139" i="26"/>
  <c r="AD138" i="26"/>
  <c r="AD137" i="26"/>
  <c r="AD136" i="26"/>
  <c r="AD135" i="26"/>
  <c r="AD134" i="26"/>
  <c r="AD133" i="26"/>
  <c r="AD132" i="26"/>
  <c r="AD131" i="26"/>
  <c r="AD130" i="26"/>
  <c r="AD129" i="26"/>
  <c r="AD128" i="26"/>
  <c r="AD127" i="26"/>
  <c r="AD126" i="26"/>
  <c r="AD125" i="26"/>
  <c r="AD124" i="26"/>
  <c r="AD122" i="26"/>
  <c r="AD120" i="26"/>
  <c r="AD119" i="26"/>
  <c r="AD118" i="26"/>
  <c r="AD117" i="26"/>
  <c r="AD116" i="26"/>
  <c r="AD115" i="26"/>
  <c r="AD114" i="26"/>
  <c r="AD113" i="26"/>
  <c r="AD112" i="26"/>
  <c r="AD111" i="26"/>
  <c r="AD110" i="26"/>
  <c r="AD109" i="26"/>
  <c r="AD108" i="26"/>
  <c r="AD107" i="26"/>
  <c r="AD106" i="26"/>
  <c r="AD105" i="26"/>
  <c r="AD104" i="26"/>
  <c r="AD103" i="26"/>
  <c r="AD102" i="26"/>
  <c r="AD101" i="26"/>
  <c r="AD100" i="26"/>
  <c r="AD99" i="26"/>
  <c r="AD98" i="26"/>
  <c r="AD96" i="26"/>
  <c r="AD94" i="26"/>
  <c r="AD93" i="26"/>
  <c r="AD92" i="26"/>
  <c r="AD91" i="26"/>
  <c r="AD90" i="26"/>
  <c r="AD89" i="26"/>
  <c r="AD88" i="26"/>
  <c r="AD87" i="26"/>
  <c r="AD86" i="26"/>
  <c r="AD85" i="26"/>
  <c r="AD84" i="26"/>
  <c r="AD83" i="26"/>
  <c r="AD82" i="26"/>
  <c r="AD81" i="26"/>
  <c r="AD80" i="26"/>
  <c r="AD79" i="26"/>
  <c r="AD78" i="26"/>
  <c r="AD77" i="26"/>
  <c r="AD75" i="26"/>
  <c r="AD73" i="26"/>
  <c r="AD72" i="26"/>
  <c r="AD71" i="26"/>
  <c r="AD70" i="26"/>
  <c r="AD69" i="26"/>
  <c r="AD68" i="26"/>
  <c r="AD67" i="26"/>
  <c r="AD66" i="26"/>
  <c r="AD65" i="26"/>
  <c r="AD64" i="26"/>
  <c r="AD63" i="26"/>
  <c r="AD62" i="26"/>
  <c r="AD61" i="26"/>
  <c r="AD60" i="26"/>
  <c r="AD59" i="26"/>
  <c r="AD58" i="26"/>
  <c r="AD57" i="26"/>
  <c r="AD56" i="26"/>
  <c r="AD55" i="26"/>
  <c r="AD54" i="26"/>
  <c r="AD53" i="26"/>
  <c r="AD52" i="26"/>
  <c r="AD51" i="26"/>
  <c r="AD50" i="26"/>
  <c r="AD49" i="26"/>
  <c r="AD48" i="26"/>
  <c r="AD47" i="26"/>
  <c r="AD46" i="26"/>
  <c r="AD45" i="26"/>
  <c r="AD44" i="26"/>
  <c r="AD43" i="26"/>
  <c r="AD42" i="26"/>
  <c r="AD41" i="26"/>
  <c r="AD40" i="26"/>
  <c r="AD39" i="26"/>
  <c r="AD38" i="26"/>
  <c r="AD37" i="26"/>
  <c r="AD35" i="26"/>
  <c r="AD34" i="26"/>
  <c r="AD33" i="26"/>
  <c r="AD32" i="26"/>
  <c r="AD31" i="26"/>
  <c r="AD30" i="26"/>
  <c r="AD29" i="26"/>
  <c r="AD28" i="26"/>
  <c r="AD27" i="26"/>
  <c r="AD26" i="26"/>
  <c r="AD25" i="26"/>
  <c r="AD24" i="26"/>
  <c r="AD23" i="26"/>
  <c r="AD22" i="26"/>
  <c r="AD21" i="26"/>
  <c r="AD20" i="26"/>
  <c r="AD19" i="26"/>
  <c r="AD18" i="26"/>
  <c r="AD17" i="26"/>
  <c r="AD16" i="26"/>
  <c r="AD15" i="26"/>
  <c r="AD14" i="26"/>
  <c r="AD13" i="26"/>
  <c r="AD11" i="26"/>
  <c r="AD97" i="26"/>
  <c r="AD95" i="26"/>
  <c r="AD76" i="26"/>
  <c r="AD74" i="26"/>
  <c r="Y145" i="26"/>
  <c r="Z145" i="26" s="1"/>
  <c r="Z141" i="26"/>
  <c r="M145" i="25"/>
  <c r="N145" i="25" s="1"/>
  <c r="N141" i="25"/>
  <c r="Y145" i="25"/>
  <c r="Z145" i="25" s="1"/>
  <c r="Z141" i="25"/>
  <c r="U145" i="25"/>
  <c r="V145" i="25" s="1"/>
  <c r="V141" i="25"/>
  <c r="W145" i="25"/>
  <c r="X145" i="25" s="1"/>
  <c r="X141" i="25"/>
  <c r="S165" i="25"/>
  <c r="T165" i="25" s="1"/>
  <c r="T161" i="25"/>
  <c r="O165" i="25"/>
  <c r="P165" i="25" s="1"/>
  <c r="P161" i="25"/>
  <c r="I165" i="25"/>
  <c r="J165" i="25" s="1"/>
  <c r="J161" i="25"/>
  <c r="K165" i="25"/>
  <c r="L165" i="25" s="1"/>
  <c r="L161" i="25"/>
  <c r="E165" i="25"/>
  <c r="F165" i="25" s="1"/>
  <c r="F161" i="25"/>
  <c r="G165" i="25"/>
  <c r="H165" i="25" s="1"/>
  <c r="H161" i="25"/>
  <c r="AD154" i="25"/>
  <c r="AD152" i="25"/>
  <c r="AD123" i="25"/>
  <c r="AD121" i="25"/>
  <c r="AD164" i="25"/>
  <c r="AD163" i="25"/>
  <c r="AD162" i="25"/>
  <c r="AD160" i="25"/>
  <c r="AD159" i="25"/>
  <c r="AD158" i="25"/>
  <c r="AD157" i="25"/>
  <c r="AD156" i="25"/>
  <c r="AD155" i="25"/>
  <c r="AD153" i="25"/>
  <c r="AD151" i="25"/>
  <c r="AD150" i="25"/>
  <c r="AD149" i="25"/>
  <c r="AD148" i="25"/>
  <c r="AD147" i="25"/>
  <c r="AD146" i="25"/>
  <c r="AD144" i="25"/>
  <c r="AD143" i="25"/>
  <c r="AD140" i="25"/>
  <c r="AD139" i="25"/>
  <c r="AD138" i="25"/>
  <c r="AD137" i="25"/>
  <c r="AD136" i="25"/>
  <c r="AD135" i="25"/>
  <c r="AD134" i="25"/>
  <c r="AD133" i="25"/>
  <c r="AD132" i="25"/>
  <c r="AD131" i="25"/>
  <c r="AD130" i="25"/>
  <c r="AD129" i="25"/>
  <c r="AD128" i="25"/>
  <c r="AD127" i="25"/>
  <c r="AD126" i="25"/>
  <c r="AD125" i="25"/>
  <c r="AD124" i="25"/>
  <c r="AD122" i="25"/>
  <c r="AD120" i="25"/>
  <c r="AD119" i="25"/>
  <c r="AD118" i="25"/>
  <c r="AD117" i="25"/>
  <c r="AD116" i="25"/>
  <c r="AD115" i="25"/>
  <c r="AD114" i="25"/>
  <c r="AD113" i="25"/>
  <c r="AD112" i="25"/>
  <c r="AD111" i="25"/>
  <c r="AD110" i="25"/>
  <c r="AD109" i="25"/>
  <c r="AD108" i="25"/>
  <c r="AD107" i="25"/>
  <c r="AD106" i="25"/>
  <c r="AD105" i="25"/>
  <c r="AD104" i="25"/>
  <c r="AD103" i="25"/>
  <c r="AD102" i="25"/>
  <c r="AD101" i="25"/>
  <c r="AD100" i="25"/>
  <c r="AD99" i="25"/>
  <c r="AD98" i="25"/>
  <c r="AD96" i="25"/>
  <c r="AD94" i="25"/>
  <c r="AD93" i="25"/>
  <c r="AD92" i="25"/>
  <c r="AD91" i="25"/>
  <c r="AD90" i="25"/>
  <c r="AD89" i="25"/>
  <c r="AD88" i="25"/>
  <c r="AD87" i="25"/>
  <c r="AD86" i="25"/>
  <c r="AD85" i="25"/>
  <c r="AD84" i="25"/>
  <c r="AD83" i="25"/>
  <c r="AD82" i="25"/>
  <c r="AD81" i="25"/>
  <c r="AD80" i="25"/>
  <c r="AD79" i="25"/>
  <c r="AD78" i="25"/>
  <c r="AD77" i="25"/>
  <c r="AD75" i="25"/>
  <c r="AD73" i="25"/>
  <c r="AD72" i="25"/>
  <c r="AD71" i="25"/>
  <c r="AD70" i="25"/>
  <c r="AD69" i="25"/>
  <c r="AD68" i="25"/>
  <c r="AD67" i="25"/>
  <c r="AD66" i="25"/>
  <c r="AD65" i="25"/>
  <c r="AD64" i="25"/>
  <c r="AD63" i="25"/>
  <c r="AD62" i="25"/>
  <c r="AD61" i="25"/>
  <c r="AD60" i="25"/>
  <c r="AD59" i="25"/>
  <c r="AD58" i="25"/>
  <c r="AD57" i="25"/>
  <c r="AD56" i="25"/>
  <c r="AD55" i="25"/>
  <c r="AD97" i="25"/>
  <c r="AD95" i="25"/>
  <c r="AD76" i="25"/>
  <c r="AD74" i="25"/>
  <c r="AD54" i="25"/>
  <c r="AD53" i="25"/>
  <c r="AD52" i="25"/>
  <c r="AD51" i="25"/>
  <c r="AD50" i="25"/>
  <c r="AD49" i="25"/>
  <c r="AD48" i="25"/>
  <c r="AD47" i="25"/>
  <c r="AD46" i="25"/>
  <c r="AD45" i="25"/>
  <c r="AD44" i="25"/>
  <c r="AD43" i="25"/>
  <c r="AD42" i="25"/>
  <c r="AD41" i="25"/>
  <c r="AD40" i="25"/>
  <c r="AD39" i="25"/>
  <c r="AD38" i="25"/>
  <c r="AD37" i="25"/>
  <c r="AD35" i="25"/>
  <c r="AD34" i="25"/>
  <c r="AD33" i="25"/>
  <c r="AD32" i="25"/>
  <c r="AD31" i="25"/>
  <c r="AD30" i="25"/>
  <c r="AD29" i="25"/>
  <c r="AD28" i="25"/>
  <c r="AD27" i="25"/>
  <c r="AD26" i="25"/>
  <c r="AD25" i="25"/>
  <c r="AD24" i="25"/>
  <c r="AD23" i="25"/>
  <c r="AD22" i="25"/>
  <c r="AD21" i="25"/>
  <c r="AD20" i="25"/>
  <c r="AD19" i="25"/>
  <c r="AD18" i="25"/>
  <c r="AD17" i="25"/>
  <c r="AD16" i="25"/>
  <c r="AD15" i="25"/>
  <c r="AD14" i="25"/>
  <c r="AD13" i="25"/>
  <c r="AD11" i="25"/>
  <c r="S145" i="25"/>
  <c r="T145" i="25" s="1"/>
  <c r="T141" i="25"/>
  <c r="O145" i="25"/>
  <c r="P145" i="25" s="1"/>
  <c r="P141" i="25"/>
  <c r="I145" i="25"/>
  <c r="J145" i="25" s="1"/>
  <c r="J141" i="25"/>
  <c r="K145" i="25"/>
  <c r="L145" i="25" s="1"/>
  <c r="L141" i="25"/>
  <c r="E145" i="25"/>
  <c r="F145" i="25" s="1"/>
  <c r="F141" i="25"/>
  <c r="G145" i="25"/>
  <c r="H145" i="25" s="1"/>
  <c r="H141" i="25"/>
  <c r="Q165" i="25"/>
  <c r="R165" i="25" s="1"/>
  <c r="R161" i="25"/>
  <c r="C161" i="25"/>
  <c r="C141" i="25"/>
  <c r="AA36" i="25"/>
  <c r="D36" i="25"/>
  <c r="M165" i="25"/>
  <c r="N165" i="25" s="1"/>
  <c r="N161" i="25"/>
  <c r="Y165" i="25"/>
  <c r="Z165" i="25" s="1"/>
  <c r="Z161" i="25"/>
  <c r="U165" i="25"/>
  <c r="V165" i="25" s="1"/>
  <c r="V161" i="25"/>
  <c r="W165" i="25"/>
  <c r="X165" i="25" s="1"/>
  <c r="X161" i="25"/>
  <c r="Q145" i="25"/>
  <c r="R145" i="25" s="1"/>
  <c r="R141" i="25"/>
  <c r="K165" i="24"/>
  <c r="L165" i="24" s="1"/>
  <c r="L161" i="24"/>
  <c r="G145" i="24"/>
  <c r="H145" i="24" s="1"/>
  <c r="H141" i="24"/>
  <c r="M145" i="24"/>
  <c r="N145" i="24" s="1"/>
  <c r="N141" i="24"/>
  <c r="S165" i="24"/>
  <c r="T165" i="24" s="1"/>
  <c r="T161" i="24"/>
  <c r="Y165" i="24"/>
  <c r="Z165" i="24" s="1"/>
  <c r="Z161" i="24"/>
  <c r="O165" i="24"/>
  <c r="P165" i="24" s="1"/>
  <c r="P161" i="24"/>
  <c r="U165" i="24"/>
  <c r="V165" i="24" s="1"/>
  <c r="V161" i="24"/>
  <c r="K145" i="24"/>
  <c r="L145" i="24" s="1"/>
  <c r="L141" i="24"/>
  <c r="W165" i="24"/>
  <c r="X165" i="24" s="1"/>
  <c r="X161" i="24"/>
  <c r="S145" i="24"/>
  <c r="T145" i="24" s="1"/>
  <c r="T141" i="24"/>
  <c r="Y145" i="24"/>
  <c r="Z145" i="24" s="1"/>
  <c r="Z141" i="24"/>
  <c r="O145" i="24"/>
  <c r="P145" i="24" s="1"/>
  <c r="P141" i="24"/>
  <c r="U145" i="24"/>
  <c r="V145" i="24" s="1"/>
  <c r="V141" i="24"/>
  <c r="Q165" i="24"/>
  <c r="R165" i="24" s="1"/>
  <c r="R161" i="24"/>
  <c r="W145" i="24"/>
  <c r="X145" i="24" s="1"/>
  <c r="X141" i="24"/>
  <c r="AD154" i="24"/>
  <c r="AD152" i="24"/>
  <c r="AD123" i="24"/>
  <c r="AD121" i="24"/>
  <c r="AD164" i="24"/>
  <c r="AD163" i="24"/>
  <c r="AD162" i="24"/>
  <c r="AD160" i="24"/>
  <c r="AD159" i="24"/>
  <c r="AD158" i="24"/>
  <c r="AD157" i="24"/>
  <c r="AD156" i="24"/>
  <c r="AD155" i="24"/>
  <c r="AD153" i="24"/>
  <c r="AD151" i="24"/>
  <c r="AD150" i="24"/>
  <c r="AD149" i="24"/>
  <c r="AD148" i="24"/>
  <c r="AD147" i="24"/>
  <c r="AD146" i="24"/>
  <c r="AD144" i="24"/>
  <c r="AD143" i="24"/>
  <c r="AD140" i="24"/>
  <c r="AD139" i="24"/>
  <c r="AD138" i="24"/>
  <c r="AD137" i="24"/>
  <c r="AD136" i="24"/>
  <c r="AD135" i="24"/>
  <c r="AD134" i="24"/>
  <c r="AD133" i="24"/>
  <c r="AD132" i="24"/>
  <c r="AD131" i="24"/>
  <c r="AD130" i="24"/>
  <c r="AD129" i="24"/>
  <c r="AD128" i="24"/>
  <c r="AD127" i="24"/>
  <c r="AD126" i="24"/>
  <c r="AD125" i="24"/>
  <c r="AD124" i="24"/>
  <c r="AD122" i="24"/>
  <c r="AD120" i="24"/>
  <c r="AD119" i="24"/>
  <c r="AD118" i="24"/>
  <c r="AD117" i="24"/>
  <c r="AD116" i="24"/>
  <c r="AD115" i="24"/>
  <c r="AD114" i="24"/>
  <c r="AD113" i="24"/>
  <c r="AD112" i="24"/>
  <c r="AD111" i="24"/>
  <c r="AD110" i="24"/>
  <c r="AD109" i="24"/>
  <c r="AD108" i="24"/>
  <c r="AD107" i="24"/>
  <c r="AD106" i="24"/>
  <c r="AD105" i="24"/>
  <c r="AD104" i="24"/>
  <c r="AD103" i="24"/>
  <c r="AD102" i="24"/>
  <c r="AD101" i="24"/>
  <c r="AD100" i="24"/>
  <c r="AD99" i="24"/>
  <c r="AD98" i="24"/>
  <c r="AD96" i="24"/>
  <c r="AD94" i="24"/>
  <c r="AD93" i="24"/>
  <c r="AD92" i="24"/>
  <c r="AD91" i="24"/>
  <c r="AD90" i="24"/>
  <c r="AD89" i="24"/>
  <c r="AD88" i="24"/>
  <c r="AD87" i="24"/>
  <c r="AD86" i="24"/>
  <c r="AD85" i="24"/>
  <c r="AD84" i="24"/>
  <c r="AD83" i="24"/>
  <c r="AD82" i="24"/>
  <c r="AD81" i="24"/>
  <c r="AD80" i="24"/>
  <c r="AD79" i="24"/>
  <c r="AD78" i="24"/>
  <c r="AD77" i="24"/>
  <c r="AD75" i="24"/>
  <c r="AD73" i="24"/>
  <c r="AD72" i="24"/>
  <c r="AD71" i="24"/>
  <c r="AD70" i="24"/>
  <c r="AD69" i="24"/>
  <c r="AD68" i="24"/>
  <c r="AD67" i="24"/>
  <c r="AD66" i="24"/>
  <c r="AD65" i="24"/>
  <c r="AD64" i="24"/>
  <c r="AD63" i="24"/>
  <c r="AD62" i="24"/>
  <c r="AD61" i="24"/>
  <c r="AD60" i="24"/>
  <c r="AD59" i="24"/>
  <c r="AD58" i="24"/>
  <c r="AD57" i="24"/>
  <c r="AD56" i="24"/>
  <c r="AD55" i="24"/>
  <c r="AD97" i="24"/>
  <c r="AD95" i="24"/>
  <c r="AD76" i="24"/>
  <c r="AD74" i="24"/>
  <c r="AD54" i="24"/>
  <c r="AD53" i="24"/>
  <c r="AD52" i="24"/>
  <c r="AD51" i="24"/>
  <c r="AD50" i="24"/>
  <c r="AD49" i="24"/>
  <c r="AD48" i="24"/>
  <c r="AD47" i="24"/>
  <c r="AD46" i="24"/>
  <c r="AD45" i="24"/>
  <c r="AD44" i="24"/>
  <c r="AD43" i="24"/>
  <c r="AD42" i="24"/>
  <c r="AD41" i="24"/>
  <c r="AD40" i="24"/>
  <c r="AD39" i="24"/>
  <c r="AD38" i="24"/>
  <c r="AD37" i="24"/>
  <c r="AD35" i="24"/>
  <c r="AD34" i="24"/>
  <c r="AD33" i="24"/>
  <c r="AD32" i="24"/>
  <c r="AD31" i="24"/>
  <c r="AD30" i="24"/>
  <c r="AD29" i="24"/>
  <c r="AD28" i="24"/>
  <c r="AD27" i="24"/>
  <c r="AD26" i="24"/>
  <c r="AD25" i="24"/>
  <c r="AD24" i="24"/>
  <c r="AD23" i="24"/>
  <c r="AD22" i="24"/>
  <c r="AD21" i="24"/>
  <c r="AD20" i="24"/>
  <c r="AD19" i="24"/>
  <c r="AD18" i="24"/>
  <c r="AD17" i="24"/>
  <c r="AD16" i="24"/>
  <c r="AD15" i="24"/>
  <c r="AD14" i="24"/>
  <c r="AD13" i="24"/>
  <c r="AD11" i="24"/>
  <c r="AD10" i="24"/>
  <c r="C161" i="24"/>
  <c r="C141" i="24"/>
  <c r="AA36" i="24"/>
  <c r="D36" i="24"/>
  <c r="I165" i="24"/>
  <c r="J165" i="24" s="1"/>
  <c r="J161" i="24"/>
  <c r="E165" i="24"/>
  <c r="F165" i="24" s="1"/>
  <c r="F161" i="24"/>
  <c r="Q145" i="24"/>
  <c r="R145" i="24" s="1"/>
  <c r="R141" i="24"/>
  <c r="G165" i="24"/>
  <c r="H165" i="24" s="1"/>
  <c r="H161" i="24"/>
  <c r="M165" i="24"/>
  <c r="N165" i="24" s="1"/>
  <c r="N161" i="24"/>
  <c r="I145" i="24"/>
  <c r="J145" i="24" s="1"/>
  <c r="J141" i="24"/>
  <c r="E145" i="24"/>
  <c r="F145" i="24" s="1"/>
  <c r="F141" i="24"/>
  <c r="I165" i="23"/>
  <c r="J165" i="23" s="1"/>
  <c r="J161" i="23"/>
  <c r="O165" i="23"/>
  <c r="P165" i="23" s="1"/>
  <c r="P161" i="23"/>
  <c r="U145" i="23"/>
  <c r="V145" i="23" s="1"/>
  <c r="V141" i="23"/>
  <c r="G165" i="23"/>
  <c r="H165" i="23" s="1"/>
  <c r="H161" i="23"/>
  <c r="S165" i="23"/>
  <c r="T165" i="23" s="1"/>
  <c r="T161" i="23"/>
  <c r="I145" i="23"/>
  <c r="J145" i="23" s="1"/>
  <c r="J141" i="23"/>
  <c r="O145" i="23"/>
  <c r="P145" i="23" s="1"/>
  <c r="P141" i="23"/>
  <c r="E165" i="23"/>
  <c r="F165" i="23" s="1"/>
  <c r="F161" i="23"/>
  <c r="K165" i="23"/>
  <c r="L165" i="23" s="1"/>
  <c r="L161" i="23"/>
  <c r="G145" i="23"/>
  <c r="H145" i="23" s="1"/>
  <c r="H141" i="23"/>
  <c r="AD154" i="23"/>
  <c r="AD152" i="23"/>
  <c r="AD123" i="23"/>
  <c r="AD121" i="23"/>
  <c r="AD164" i="23"/>
  <c r="AD163" i="23"/>
  <c r="AD162" i="23"/>
  <c r="AD160" i="23"/>
  <c r="AD159" i="23"/>
  <c r="AD158" i="23"/>
  <c r="AD157" i="23"/>
  <c r="AD156" i="23"/>
  <c r="AD155" i="23"/>
  <c r="AD153" i="23"/>
  <c r="AD151" i="23"/>
  <c r="AD150" i="23"/>
  <c r="AD149" i="23"/>
  <c r="AD148" i="23"/>
  <c r="AD147" i="23"/>
  <c r="AD146" i="23"/>
  <c r="AD144" i="23"/>
  <c r="AD143" i="23"/>
  <c r="AD140" i="23"/>
  <c r="AD139" i="23"/>
  <c r="AD138" i="23"/>
  <c r="AD137" i="23"/>
  <c r="AD136" i="23"/>
  <c r="AD135" i="23"/>
  <c r="AD134" i="23"/>
  <c r="AD133" i="23"/>
  <c r="AD132" i="23"/>
  <c r="AD131" i="23"/>
  <c r="AD130" i="23"/>
  <c r="AD129" i="23"/>
  <c r="AD128" i="23"/>
  <c r="AD127" i="23"/>
  <c r="AD126" i="23"/>
  <c r="AD125" i="23"/>
  <c r="AD124" i="23"/>
  <c r="AD122" i="23"/>
  <c r="AD120" i="23"/>
  <c r="AD119" i="23"/>
  <c r="AD118" i="23"/>
  <c r="AD117" i="23"/>
  <c r="AD116" i="23"/>
  <c r="AD115" i="23"/>
  <c r="AD114" i="23"/>
  <c r="AD113" i="23"/>
  <c r="AD112" i="23"/>
  <c r="AD111" i="23"/>
  <c r="AD110" i="23"/>
  <c r="AD109" i="23"/>
  <c r="AD108" i="23"/>
  <c r="AD107" i="23"/>
  <c r="AD106" i="23"/>
  <c r="AD105" i="23"/>
  <c r="AD104" i="23"/>
  <c r="AD103" i="23"/>
  <c r="AD102" i="23"/>
  <c r="AD101" i="23"/>
  <c r="AD100" i="23"/>
  <c r="AD99" i="23"/>
  <c r="AD98" i="23"/>
  <c r="AD96" i="23"/>
  <c r="AD94" i="23"/>
  <c r="AD93" i="23"/>
  <c r="AD92" i="23"/>
  <c r="AD91" i="23"/>
  <c r="AD90" i="23"/>
  <c r="AD89" i="23"/>
  <c r="AD88" i="23"/>
  <c r="AD87" i="23"/>
  <c r="AD86" i="23"/>
  <c r="AD85" i="23"/>
  <c r="AD84" i="23"/>
  <c r="AD83" i="23"/>
  <c r="AD82" i="23"/>
  <c r="AD81" i="23"/>
  <c r="AD80" i="23"/>
  <c r="AD79" i="23"/>
  <c r="AD78" i="23"/>
  <c r="AD77" i="23"/>
  <c r="AD75" i="23"/>
  <c r="AD73" i="23"/>
  <c r="AD72" i="23"/>
  <c r="AD71" i="23"/>
  <c r="AD70" i="23"/>
  <c r="AD69" i="23"/>
  <c r="AD68" i="23"/>
  <c r="AD67" i="23"/>
  <c r="AD66" i="23"/>
  <c r="AD65" i="23"/>
  <c r="AD64" i="23"/>
  <c r="AD63" i="23"/>
  <c r="AD62" i="23"/>
  <c r="AD61" i="23"/>
  <c r="AD60" i="23"/>
  <c r="AD59" i="23"/>
  <c r="AD58" i="23"/>
  <c r="AD57" i="23"/>
  <c r="AD56" i="23"/>
  <c r="AD55" i="23"/>
  <c r="AD97" i="23"/>
  <c r="AD95" i="23"/>
  <c r="AD76" i="23"/>
  <c r="AD74" i="23"/>
  <c r="AD54" i="23"/>
  <c r="AD53" i="23"/>
  <c r="AD52" i="23"/>
  <c r="AD51" i="23"/>
  <c r="AD50" i="23"/>
  <c r="AD49" i="23"/>
  <c r="AD48" i="23"/>
  <c r="AD47" i="23"/>
  <c r="AD46" i="23"/>
  <c r="AD45" i="23"/>
  <c r="AD44" i="23"/>
  <c r="AD43" i="23"/>
  <c r="AD42" i="23"/>
  <c r="AD41" i="23"/>
  <c r="AD40" i="23"/>
  <c r="AD39" i="23"/>
  <c r="AD38" i="23"/>
  <c r="AD37" i="23"/>
  <c r="AD35" i="23"/>
  <c r="AD34" i="23"/>
  <c r="AD33" i="23"/>
  <c r="AD32" i="23"/>
  <c r="AD31" i="23"/>
  <c r="AD30" i="23"/>
  <c r="AD29" i="23"/>
  <c r="AD28" i="23"/>
  <c r="AD27" i="23"/>
  <c r="AD26" i="23"/>
  <c r="AD25" i="23"/>
  <c r="AD24" i="23"/>
  <c r="AD23" i="23"/>
  <c r="AD22" i="23"/>
  <c r="AD21" i="23"/>
  <c r="AD20" i="23"/>
  <c r="AD19" i="23"/>
  <c r="AD18" i="23"/>
  <c r="AD17" i="23"/>
  <c r="AD16" i="23"/>
  <c r="AD15" i="23"/>
  <c r="AD14" i="23"/>
  <c r="AD13" i="23"/>
  <c r="AD11" i="23"/>
  <c r="S145" i="23"/>
  <c r="T145" i="23" s="1"/>
  <c r="T141" i="23"/>
  <c r="Y165" i="23"/>
  <c r="Z165" i="23" s="1"/>
  <c r="Z161" i="23"/>
  <c r="E145" i="23"/>
  <c r="F145" i="23" s="1"/>
  <c r="F141" i="23"/>
  <c r="K145" i="23"/>
  <c r="L145" i="23" s="1"/>
  <c r="L141" i="23"/>
  <c r="Q165" i="23"/>
  <c r="R165" i="23" s="1"/>
  <c r="R161" i="23"/>
  <c r="W165" i="23"/>
  <c r="X165" i="23" s="1"/>
  <c r="X161" i="23"/>
  <c r="M165" i="23"/>
  <c r="N165" i="23" s="1"/>
  <c r="N161" i="23"/>
  <c r="C161" i="23"/>
  <c r="C141" i="23"/>
  <c r="AA36" i="23"/>
  <c r="D36" i="23"/>
  <c r="Y145" i="23"/>
  <c r="Z145" i="23" s="1"/>
  <c r="Z141" i="23"/>
  <c r="U165" i="23"/>
  <c r="V165" i="23" s="1"/>
  <c r="V161" i="23"/>
  <c r="Q145" i="23"/>
  <c r="R145" i="23" s="1"/>
  <c r="R141" i="23"/>
  <c r="W145" i="23"/>
  <c r="X145" i="23" s="1"/>
  <c r="X141" i="23"/>
  <c r="M145" i="23"/>
  <c r="N145" i="23" s="1"/>
  <c r="N141" i="23"/>
  <c r="I165" i="22"/>
  <c r="J165" i="22" s="1"/>
  <c r="J161" i="22"/>
  <c r="O165" i="22"/>
  <c r="P165" i="22" s="1"/>
  <c r="P161" i="22"/>
  <c r="U145" i="22"/>
  <c r="V145" i="22" s="1"/>
  <c r="V141" i="22"/>
  <c r="G165" i="22"/>
  <c r="H165" i="22" s="1"/>
  <c r="H161" i="22"/>
  <c r="S165" i="22"/>
  <c r="T165" i="22" s="1"/>
  <c r="T161" i="22"/>
  <c r="I145" i="22"/>
  <c r="J145" i="22" s="1"/>
  <c r="J141" i="22"/>
  <c r="O145" i="22"/>
  <c r="P145" i="22" s="1"/>
  <c r="P141" i="22"/>
  <c r="E165" i="22"/>
  <c r="F165" i="22" s="1"/>
  <c r="F161" i="22"/>
  <c r="K165" i="22"/>
  <c r="L165" i="22" s="1"/>
  <c r="L161" i="22"/>
  <c r="G145" i="22"/>
  <c r="H145" i="22" s="1"/>
  <c r="H141" i="22"/>
  <c r="AD154" i="22"/>
  <c r="AD152" i="22"/>
  <c r="AD123" i="22"/>
  <c r="AD121" i="22"/>
  <c r="AD164" i="22"/>
  <c r="AD163" i="22"/>
  <c r="AD162" i="22"/>
  <c r="AD160" i="22"/>
  <c r="AD159" i="22"/>
  <c r="AD158" i="22"/>
  <c r="AD157" i="22"/>
  <c r="AD156" i="22"/>
  <c r="AD155" i="22"/>
  <c r="AD153" i="22"/>
  <c r="AD151" i="22"/>
  <c r="AD150" i="22"/>
  <c r="AD149" i="22"/>
  <c r="AD148" i="22"/>
  <c r="AD147" i="22"/>
  <c r="AD146" i="22"/>
  <c r="AD144" i="22"/>
  <c r="AD143" i="22"/>
  <c r="AD140" i="22"/>
  <c r="AD139" i="22"/>
  <c r="AD138" i="22"/>
  <c r="AD137" i="22"/>
  <c r="AD136" i="22"/>
  <c r="AD135" i="22"/>
  <c r="AD134" i="22"/>
  <c r="AD133" i="22"/>
  <c r="AD132" i="22"/>
  <c r="AD131" i="22"/>
  <c r="AD130" i="22"/>
  <c r="AD129" i="22"/>
  <c r="AD128" i="22"/>
  <c r="AD127" i="22"/>
  <c r="AD126" i="22"/>
  <c r="AD125" i="22"/>
  <c r="AD124" i="22"/>
  <c r="AD122" i="22"/>
  <c r="AD120" i="22"/>
  <c r="AD119" i="22"/>
  <c r="AD118" i="22"/>
  <c r="AD117" i="22"/>
  <c r="AD116" i="22"/>
  <c r="AD115" i="22"/>
  <c r="AD114" i="22"/>
  <c r="AD113" i="22"/>
  <c r="AD112" i="22"/>
  <c r="AD111" i="22"/>
  <c r="AD110" i="22"/>
  <c r="AD109" i="22"/>
  <c r="AD108" i="22"/>
  <c r="AD107" i="22"/>
  <c r="AD106" i="22"/>
  <c r="AD105" i="22"/>
  <c r="AD104" i="22"/>
  <c r="AD103" i="22"/>
  <c r="AD102" i="22"/>
  <c r="AD101" i="22"/>
  <c r="AD100" i="22"/>
  <c r="AD99" i="22"/>
  <c r="AD98" i="22"/>
  <c r="AD96" i="22"/>
  <c r="AD94" i="22"/>
  <c r="AD93" i="22"/>
  <c r="AD92" i="22"/>
  <c r="AD91" i="22"/>
  <c r="AD90" i="22"/>
  <c r="AD89" i="22"/>
  <c r="AD88" i="22"/>
  <c r="AD87" i="22"/>
  <c r="AD86" i="22"/>
  <c r="AD85" i="22"/>
  <c r="AD84" i="22"/>
  <c r="AD83" i="22"/>
  <c r="AD82" i="22"/>
  <c r="AD81" i="22"/>
  <c r="AD80" i="22"/>
  <c r="AD79" i="22"/>
  <c r="AD78" i="22"/>
  <c r="AD77" i="22"/>
  <c r="AD75" i="22"/>
  <c r="AD73" i="22"/>
  <c r="AD72" i="22"/>
  <c r="AD71" i="22"/>
  <c r="AD70" i="22"/>
  <c r="AD69" i="22"/>
  <c r="AD68" i="22"/>
  <c r="AD67" i="22"/>
  <c r="AD66" i="22"/>
  <c r="AD65" i="22"/>
  <c r="AD64" i="22"/>
  <c r="AD63" i="22"/>
  <c r="AD62" i="22"/>
  <c r="AD61" i="22"/>
  <c r="AD60" i="22"/>
  <c r="AD59" i="22"/>
  <c r="AD58" i="22"/>
  <c r="AD57" i="22"/>
  <c r="AD56" i="22"/>
  <c r="AD55" i="22"/>
  <c r="AD97" i="22"/>
  <c r="AD95" i="22"/>
  <c r="AD76" i="22"/>
  <c r="AD74" i="22"/>
  <c r="AD54" i="22"/>
  <c r="AD53" i="22"/>
  <c r="AD52" i="22"/>
  <c r="AD51" i="22"/>
  <c r="AD50" i="22"/>
  <c r="AD49" i="22"/>
  <c r="AD48" i="22"/>
  <c r="AD47" i="22"/>
  <c r="AD46" i="22"/>
  <c r="AD45" i="22"/>
  <c r="AD44" i="22"/>
  <c r="AD43" i="22"/>
  <c r="AD42" i="22"/>
  <c r="AD41" i="22"/>
  <c r="AD40" i="22"/>
  <c r="AD39" i="22"/>
  <c r="AD38" i="22"/>
  <c r="AD37" i="22"/>
  <c r="AD35" i="22"/>
  <c r="AD34" i="22"/>
  <c r="AD33" i="22"/>
  <c r="AD32" i="22"/>
  <c r="AD31" i="22"/>
  <c r="AD30" i="22"/>
  <c r="AD29" i="22"/>
  <c r="AD28" i="22"/>
  <c r="AD27" i="22"/>
  <c r="AD26" i="22"/>
  <c r="AD25" i="22"/>
  <c r="AD24" i="22"/>
  <c r="AD23" i="22"/>
  <c r="AD22" i="22"/>
  <c r="AD21" i="22"/>
  <c r="AD20" i="22"/>
  <c r="AD19" i="22"/>
  <c r="AD18" i="22"/>
  <c r="AD17" i="22"/>
  <c r="AD16" i="22"/>
  <c r="AD15" i="22"/>
  <c r="AD14" i="22"/>
  <c r="AD13" i="22"/>
  <c r="AD11" i="22"/>
  <c r="S145" i="22"/>
  <c r="T145" i="22" s="1"/>
  <c r="T141" i="22"/>
  <c r="Y165" i="22"/>
  <c r="Z165" i="22" s="1"/>
  <c r="Z161" i="22"/>
  <c r="E145" i="22"/>
  <c r="F145" i="22" s="1"/>
  <c r="F141" i="22"/>
  <c r="K145" i="22"/>
  <c r="L145" i="22" s="1"/>
  <c r="L141" i="22"/>
  <c r="Q165" i="22"/>
  <c r="R165" i="22" s="1"/>
  <c r="R161" i="22"/>
  <c r="W165" i="22"/>
  <c r="X165" i="22" s="1"/>
  <c r="X161" i="22"/>
  <c r="M165" i="22"/>
  <c r="N165" i="22" s="1"/>
  <c r="N161" i="22"/>
  <c r="C161" i="22"/>
  <c r="C141" i="22"/>
  <c r="AA36" i="22"/>
  <c r="D36" i="22"/>
  <c r="Y145" i="22"/>
  <c r="Z145" i="22" s="1"/>
  <c r="Z141" i="22"/>
  <c r="U165" i="22"/>
  <c r="V165" i="22" s="1"/>
  <c r="V161" i="22"/>
  <c r="Q145" i="22"/>
  <c r="R145" i="22" s="1"/>
  <c r="R141" i="22"/>
  <c r="W145" i="22"/>
  <c r="X145" i="22" s="1"/>
  <c r="X141" i="22"/>
  <c r="M145" i="22"/>
  <c r="N145" i="22" s="1"/>
  <c r="N141" i="22"/>
  <c r="I145" i="21"/>
  <c r="J145" i="21" s="1"/>
  <c r="J141" i="21"/>
  <c r="O145" i="21"/>
  <c r="P145" i="21" s="1"/>
  <c r="P141" i="21"/>
  <c r="U145" i="21"/>
  <c r="V145" i="21" s="1"/>
  <c r="V141" i="21"/>
  <c r="K165" i="21"/>
  <c r="L165" i="21" s="1"/>
  <c r="L161" i="21"/>
  <c r="G165" i="21"/>
  <c r="H165" i="21" s="1"/>
  <c r="H161" i="21"/>
  <c r="M165" i="21"/>
  <c r="N165" i="21" s="1"/>
  <c r="N161" i="21"/>
  <c r="S165" i="21"/>
  <c r="T165" i="21" s="1"/>
  <c r="T161" i="21"/>
  <c r="Y165" i="21"/>
  <c r="Z165" i="21" s="1"/>
  <c r="Z161" i="21"/>
  <c r="E165" i="21"/>
  <c r="F165" i="21" s="1"/>
  <c r="F161" i="21"/>
  <c r="K145" i="21"/>
  <c r="L145" i="21" s="1"/>
  <c r="L141" i="21"/>
  <c r="G145" i="21"/>
  <c r="H145" i="21" s="1"/>
  <c r="H141" i="21"/>
  <c r="M145" i="21"/>
  <c r="N145" i="21" s="1"/>
  <c r="N141" i="21"/>
  <c r="S145" i="21"/>
  <c r="T145" i="21" s="1"/>
  <c r="T141" i="21"/>
  <c r="Y145" i="21"/>
  <c r="Z145" i="21" s="1"/>
  <c r="Z141" i="21"/>
  <c r="E145" i="21"/>
  <c r="F145" i="21" s="1"/>
  <c r="F141" i="21"/>
  <c r="Q165" i="21"/>
  <c r="R165" i="21" s="1"/>
  <c r="R161" i="21"/>
  <c r="W165" i="21"/>
  <c r="X165" i="21" s="1"/>
  <c r="X161" i="21"/>
  <c r="AD154" i="21"/>
  <c r="AD152" i="21"/>
  <c r="AD123" i="21"/>
  <c r="AD121" i="21"/>
  <c r="AD164" i="21"/>
  <c r="AD163" i="21"/>
  <c r="AD162" i="21"/>
  <c r="AD160" i="21"/>
  <c r="AD159" i="21"/>
  <c r="AD158" i="21"/>
  <c r="AD157" i="21"/>
  <c r="AD156" i="21"/>
  <c r="AD155" i="21"/>
  <c r="AD153" i="21"/>
  <c r="AD151" i="21"/>
  <c r="AD150" i="21"/>
  <c r="AD149" i="21"/>
  <c r="AD148" i="21"/>
  <c r="AD147" i="21"/>
  <c r="AD146" i="21"/>
  <c r="AD144" i="21"/>
  <c r="AD143" i="21"/>
  <c r="AD140" i="21"/>
  <c r="AD139" i="21"/>
  <c r="AD138" i="21"/>
  <c r="AD137" i="21"/>
  <c r="AD136" i="21"/>
  <c r="AD135" i="21"/>
  <c r="AD134" i="21"/>
  <c r="AD133" i="21"/>
  <c r="AD132" i="21"/>
  <c r="AD131" i="21"/>
  <c r="AD130" i="21"/>
  <c r="AD129" i="21"/>
  <c r="AD128" i="21"/>
  <c r="AD127" i="21"/>
  <c r="AD126" i="21"/>
  <c r="AD125" i="21"/>
  <c r="AD124" i="21"/>
  <c r="AD122" i="21"/>
  <c r="AD120" i="21"/>
  <c r="AD119" i="21"/>
  <c r="AD118" i="21"/>
  <c r="AD117" i="21"/>
  <c r="AD116" i="21"/>
  <c r="AD115" i="21"/>
  <c r="AD114" i="21"/>
  <c r="AD113" i="21"/>
  <c r="AD112" i="21"/>
  <c r="AD111" i="21"/>
  <c r="AD110" i="21"/>
  <c r="AD109" i="21"/>
  <c r="AD108" i="21"/>
  <c r="AD107" i="21"/>
  <c r="AD106" i="21"/>
  <c r="AD97" i="21"/>
  <c r="AD95" i="21"/>
  <c r="AD76" i="21"/>
  <c r="AD74" i="21"/>
  <c r="AD105" i="21"/>
  <c r="AD104" i="21"/>
  <c r="AD103" i="21"/>
  <c r="AD102" i="21"/>
  <c r="AD101" i="21"/>
  <c r="AD100" i="21"/>
  <c r="AD99" i="21"/>
  <c r="AD98" i="21"/>
  <c r="AD96" i="21"/>
  <c r="AD94" i="21"/>
  <c r="AD93" i="21"/>
  <c r="AD92" i="21"/>
  <c r="AD91" i="21"/>
  <c r="AD90" i="21"/>
  <c r="AD89" i="21"/>
  <c r="AD88" i="21"/>
  <c r="AD87" i="21"/>
  <c r="AD86" i="21"/>
  <c r="AD85" i="21"/>
  <c r="AD84" i="21"/>
  <c r="AD83" i="21"/>
  <c r="AD82" i="21"/>
  <c r="AD81" i="21"/>
  <c r="AD80" i="21"/>
  <c r="AD79" i="21"/>
  <c r="AD78" i="21"/>
  <c r="AD77" i="21"/>
  <c r="AD75" i="21"/>
  <c r="AD73" i="21"/>
  <c r="AD72" i="21"/>
  <c r="AD71" i="21"/>
  <c r="AD70" i="21"/>
  <c r="AD69" i="21"/>
  <c r="AD68" i="21"/>
  <c r="AD67" i="21"/>
  <c r="AD66" i="21"/>
  <c r="AD65" i="21"/>
  <c r="AD64" i="21"/>
  <c r="AD63" i="21"/>
  <c r="AD62" i="21"/>
  <c r="AD61" i="21"/>
  <c r="AD60" i="21"/>
  <c r="AD59" i="21"/>
  <c r="AD58" i="21"/>
  <c r="AD57" i="21"/>
  <c r="AD56" i="21"/>
  <c r="AD55" i="21"/>
  <c r="AD54" i="21"/>
  <c r="AD53" i="21"/>
  <c r="AD52" i="21"/>
  <c r="AD51" i="21"/>
  <c r="AD50" i="21"/>
  <c r="AD49" i="21"/>
  <c r="AD48" i="21"/>
  <c r="AD47" i="21"/>
  <c r="AD46" i="21"/>
  <c r="AD45" i="21"/>
  <c r="AD44" i="21"/>
  <c r="AD43" i="21"/>
  <c r="AD42" i="21"/>
  <c r="AD41" i="21"/>
  <c r="AD40" i="21"/>
  <c r="AD39" i="21"/>
  <c r="AD38" i="21"/>
  <c r="AD37" i="21"/>
  <c r="AD35" i="21"/>
  <c r="AD34" i="21"/>
  <c r="AD33" i="21"/>
  <c r="AD32" i="21"/>
  <c r="AD31" i="21"/>
  <c r="AD30" i="21"/>
  <c r="AD29" i="21"/>
  <c r="AD28" i="21"/>
  <c r="AD27" i="21"/>
  <c r="AD26" i="21"/>
  <c r="AD25" i="21"/>
  <c r="AD24" i="21"/>
  <c r="AD23" i="21"/>
  <c r="AD22" i="21"/>
  <c r="AD21" i="21"/>
  <c r="AD20" i="21"/>
  <c r="AD19" i="21"/>
  <c r="AD18" i="21"/>
  <c r="AD17" i="21"/>
  <c r="AD16" i="21"/>
  <c r="AD15" i="21"/>
  <c r="AD14" i="21"/>
  <c r="AD13" i="21"/>
  <c r="AD11" i="21"/>
  <c r="AD10" i="21"/>
  <c r="C161" i="21"/>
  <c r="C141" i="21"/>
  <c r="AA36" i="21"/>
  <c r="D36" i="21"/>
  <c r="I165" i="21"/>
  <c r="J165" i="21" s="1"/>
  <c r="J161" i="21"/>
  <c r="O165" i="21"/>
  <c r="P165" i="21" s="1"/>
  <c r="P161" i="21"/>
  <c r="U165" i="21"/>
  <c r="V165" i="21" s="1"/>
  <c r="V161" i="21"/>
  <c r="Q145" i="21"/>
  <c r="R145" i="21" s="1"/>
  <c r="R141" i="21"/>
  <c r="W145" i="21"/>
  <c r="X145" i="21" s="1"/>
  <c r="X141" i="21"/>
  <c r="M161" i="20"/>
  <c r="M141" i="20"/>
  <c r="N36" i="20"/>
  <c r="S161" i="20"/>
  <c r="S141" i="20"/>
  <c r="T36" i="20"/>
  <c r="U161" i="20"/>
  <c r="U141" i="20"/>
  <c r="V36" i="20"/>
  <c r="Q161" i="20"/>
  <c r="Q141" i="20"/>
  <c r="R36" i="20"/>
  <c r="W161" i="20"/>
  <c r="W141" i="20"/>
  <c r="X36" i="20"/>
  <c r="Y161" i="20"/>
  <c r="Y141" i="20"/>
  <c r="Z36" i="20"/>
  <c r="K161" i="20"/>
  <c r="K141" i="20"/>
  <c r="L36" i="20"/>
  <c r="C161" i="20"/>
  <c r="C141" i="20"/>
  <c r="AA36" i="20"/>
  <c r="D36" i="20"/>
  <c r="E161" i="20"/>
  <c r="E141" i="20"/>
  <c r="F36" i="20"/>
  <c r="O161" i="20"/>
  <c r="O141" i="20"/>
  <c r="P36" i="20"/>
  <c r="G161" i="20"/>
  <c r="G141" i="20"/>
  <c r="H36" i="20"/>
  <c r="I161" i="20"/>
  <c r="I141" i="20"/>
  <c r="J36" i="20"/>
  <c r="AD154" i="20"/>
  <c r="AD152" i="20"/>
  <c r="AD123" i="20"/>
  <c r="AD121" i="20"/>
  <c r="AD164" i="20"/>
  <c r="AD163" i="20"/>
  <c r="AD162" i="20"/>
  <c r="AD160" i="20"/>
  <c r="AD159" i="20"/>
  <c r="AD158" i="20"/>
  <c r="AD157" i="20"/>
  <c r="AD156" i="20"/>
  <c r="AD155" i="20"/>
  <c r="AD153" i="20"/>
  <c r="AD151" i="20"/>
  <c r="AD150" i="20"/>
  <c r="AD149" i="20"/>
  <c r="AD148" i="20"/>
  <c r="AD147" i="20"/>
  <c r="AD146" i="20"/>
  <c r="AD144" i="20"/>
  <c r="AD143" i="20"/>
  <c r="AD140" i="20"/>
  <c r="AD139" i="20"/>
  <c r="AD138" i="20"/>
  <c r="AD137" i="20"/>
  <c r="AD136" i="20"/>
  <c r="AD135" i="20"/>
  <c r="AD134" i="20"/>
  <c r="AD133" i="20"/>
  <c r="AD132" i="20"/>
  <c r="AD131" i="20"/>
  <c r="AD130" i="20"/>
  <c r="AD129" i="20"/>
  <c r="AD128" i="20"/>
  <c r="AD127" i="20"/>
  <c r="AD126" i="20"/>
  <c r="AD125" i="20"/>
  <c r="AD124" i="20"/>
  <c r="AD122" i="20"/>
  <c r="AD120" i="20"/>
  <c r="AD119" i="20"/>
  <c r="AD118" i="20"/>
  <c r="AD117" i="20"/>
  <c r="AD116" i="20"/>
  <c r="AD115" i="20"/>
  <c r="AD114" i="20"/>
  <c r="AD113" i="20"/>
  <c r="AD112" i="20"/>
  <c r="AD111" i="20"/>
  <c r="AD110" i="20"/>
  <c r="AD109" i="20"/>
  <c r="AD108" i="20"/>
  <c r="AD107" i="20"/>
  <c r="AD106" i="20"/>
  <c r="AD97" i="20"/>
  <c r="AD95" i="20"/>
  <c r="AD76" i="20"/>
  <c r="AD74" i="20"/>
  <c r="AD105" i="20"/>
  <c r="AD104" i="20"/>
  <c r="AD103" i="20"/>
  <c r="AD102" i="20"/>
  <c r="AD101" i="20"/>
  <c r="AD100" i="20"/>
  <c r="AD99" i="20"/>
  <c r="AD98" i="20"/>
  <c r="AD96" i="20"/>
  <c r="AD94" i="20"/>
  <c r="AD93" i="20"/>
  <c r="AD92" i="20"/>
  <c r="AD91" i="20"/>
  <c r="AD90" i="20"/>
  <c r="AD89" i="20"/>
  <c r="AD88" i="20"/>
  <c r="AD87" i="20"/>
  <c r="AD86" i="20"/>
  <c r="AD85" i="20"/>
  <c r="AD84" i="20"/>
  <c r="AD83" i="20"/>
  <c r="AD82" i="20"/>
  <c r="AD81" i="20"/>
  <c r="AD80" i="20"/>
  <c r="AD79" i="20"/>
  <c r="AD78" i="20"/>
  <c r="AD77" i="20"/>
  <c r="AD75" i="20"/>
  <c r="AD73" i="20"/>
  <c r="AD72" i="20"/>
  <c r="AD71" i="20"/>
  <c r="AD70" i="20"/>
  <c r="AD69" i="20"/>
  <c r="AD68" i="20"/>
  <c r="AD67" i="20"/>
  <c r="AD66" i="20"/>
  <c r="AD65" i="20"/>
  <c r="AD64" i="20"/>
  <c r="AD63" i="20"/>
  <c r="AD62" i="20"/>
  <c r="AD61" i="20"/>
  <c r="AD60" i="20"/>
  <c r="AD59" i="20"/>
  <c r="AD58" i="20"/>
  <c r="AD57" i="20"/>
  <c r="AD56" i="20"/>
  <c r="AD55" i="20"/>
  <c r="AD54" i="20"/>
  <c r="AD53" i="20"/>
  <c r="AD52" i="20"/>
  <c r="AD51" i="20"/>
  <c r="AD50" i="20"/>
  <c r="AD49" i="20"/>
  <c r="AD48" i="20"/>
  <c r="AD47" i="20"/>
  <c r="AD46" i="20"/>
  <c r="AD45" i="20"/>
  <c r="AD44" i="20"/>
  <c r="AD43" i="20"/>
  <c r="AD42" i="20"/>
  <c r="AD41" i="20"/>
  <c r="AD40" i="20"/>
  <c r="AD39" i="20"/>
  <c r="AD38" i="20"/>
  <c r="AD37" i="20"/>
  <c r="AD35" i="20"/>
  <c r="AD34" i="20"/>
  <c r="AD33" i="20"/>
  <c r="AD32" i="20"/>
  <c r="AD31" i="20"/>
  <c r="AD30" i="20"/>
  <c r="AD29" i="20"/>
  <c r="AD28" i="20"/>
  <c r="AD27" i="20"/>
  <c r="AD26" i="20"/>
  <c r="AD25" i="20"/>
  <c r="AD24" i="20"/>
  <c r="AD23" i="20"/>
  <c r="AD22" i="20"/>
  <c r="AD21" i="20"/>
  <c r="AD20" i="20"/>
  <c r="AD19" i="20"/>
  <c r="AD18" i="20"/>
  <c r="AD17" i="20"/>
  <c r="AD16" i="20"/>
  <c r="AD15" i="20"/>
  <c r="AD14" i="20"/>
  <c r="AD13" i="20"/>
  <c r="AD11" i="20"/>
  <c r="AD10" i="20"/>
  <c r="L14" i="1"/>
  <c r="F14" i="1"/>
  <c r="T14" i="1"/>
  <c r="P14" i="1"/>
  <c r="AB164" i="1"/>
  <c r="AB163" i="1"/>
  <c r="AB162" i="1"/>
  <c r="AB159" i="1"/>
  <c r="AB158" i="1"/>
  <c r="AB157" i="1"/>
  <c r="AB156" i="1"/>
  <c r="AB151" i="1"/>
  <c r="AB150" i="1"/>
  <c r="AB149" i="1"/>
  <c r="AB148" i="1"/>
  <c r="AB147" i="1"/>
  <c r="AB146" i="1"/>
  <c r="AB140" i="1"/>
  <c r="AB139" i="1"/>
  <c r="AB143" i="1"/>
  <c r="AB138" i="1"/>
  <c r="AB136" i="1"/>
  <c r="AB134" i="1"/>
  <c r="AB132" i="1"/>
  <c r="AB130" i="1"/>
  <c r="AB128" i="1"/>
  <c r="AB126" i="1"/>
  <c r="AB116" i="1"/>
  <c r="AB115" i="1"/>
  <c r="AB114" i="1"/>
  <c r="AB113" i="1"/>
  <c r="AB112" i="1"/>
  <c r="AB111" i="1"/>
  <c r="AB110" i="1"/>
  <c r="AB109" i="1"/>
  <c r="AB108" i="1"/>
  <c r="AB107" i="1"/>
  <c r="AB106" i="1"/>
  <c r="AB105" i="1"/>
  <c r="AB104" i="1"/>
  <c r="AB103" i="1"/>
  <c r="AB102" i="1"/>
  <c r="AB101" i="1"/>
  <c r="AB100" i="1"/>
  <c r="AB99" i="1"/>
  <c r="AB94" i="1"/>
  <c r="AB93" i="1"/>
  <c r="AB92" i="1"/>
  <c r="AB91" i="1"/>
  <c r="AB90" i="1"/>
  <c r="AB89" i="1"/>
  <c r="AB88" i="1"/>
  <c r="AB87" i="1"/>
  <c r="AB86" i="1"/>
  <c r="AB85" i="1"/>
  <c r="AB84" i="1"/>
  <c r="AB83" i="1"/>
  <c r="AB82" i="1"/>
  <c r="AB81" i="1"/>
  <c r="AB80" i="1"/>
  <c r="AB79" i="1"/>
  <c r="AB118" i="1"/>
  <c r="AB117" i="1"/>
  <c r="AB144" i="1"/>
  <c r="AB131" i="1"/>
  <c r="AB120" i="1"/>
  <c r="AB133" i="1"/>
  <c r="AB125" i="1"/>
  <c r="AB119" i="1"/>
  <c r="AB137" i="1"/>
  <c r="AB135" i="1"/>
  <c r="AB78" i="1"/>
  <c r="AB73" i="1"/>
  <c r="AB72" i="1"/>
  <c r="AB71" i="1"/>
  <c r="AB70" i="1"/>
  <c r="AB69" i="1"/>
  <c r="AB68" i="1"/>
  <c r="AB67" i="1"/>
  <c r="AB66" i="1"/>
  <c r="AB65" i="1"/>
  <c r="AB64" i="1"/>
  <c r="AB63" i="1"/>
  <c r="AB62" i="1"/>
  <c r="AB61" i="1"/>
  <c r="AB60" i="1"/>
  <c r="AB59" i="1"/>
  <c r="AB58" i="1"/>
  <c r="AB57" i="1"/>
  <c r="AB56" i="1"/>
  <c r="AB55" i="1"/>
  <c r="AB54" i="1"/>
  <c r="AB53" i="1"/>
  <c r="AB52" i="1"/>
  <c r="AB51" i="1"/>
  <c r="AB50" i="1"/>
  <c r="AB19" i="1"/>
  <c r="AB18" i="1"/>
  <c r="AB17" i="1"/>
  <c r="AB16" i="1"/>
  <c r="AB15" i="1"/>
  <c r="AB13" i="1"/>
  <c r="AB11" i="1"/>
  <c r="AB127" i="1"/>
  <c r="AB44" i="1"/>
  <c r="AB43" i="1"/>
  <c r="AB41" i="1"/>
  <c r="AB39" i="1"/>
  <c r="AB38" i="1"/>
  <c r="AB37" i="1"/>
  <c r="AB34" i="1"/>
  <c r="AB31" i="1"/>
  <c r="AB30" i="1"/>
  <c r="AB29" i="1"/>
  <c r="AB20" i="1"/>
  <c r="AB42" i="1"/>
  <c r="AB40" i="1"/>
  <c r="AB33" i="1"/>
  <c r="AB32" i="1"/>
  <c r="AB48" i="1"/>
  <c r="AB21" i="1"/>
  <c r="AB47" i="1"/>
  <c r="AB49" i="1"/>
  <c r="AB45" i="1"/>
  <c r="AC10" i="1"/>
  <c r="AB28" i="1"/>
  <c r="AB27" i="1"/>
  <c r="AB26" i="1"/>
  <c r="AB25" i="1"/>
  <c r="AB24" i="1"/>
  <c r="AB23" i="1"/>
  <c r="AB22" i="1"/>
  <c r="AB129" i="1"/>
  <c r="AB46" i="1"/>
  <c r="AA14" i="1"/>
  <c r="AC14" i="1" s="1"/>
  <c r="C36" i="1"/>
  <c r="N14" i="1"/>
  <c r="Z141" i="1"/>
  <c r="X36" i="1"/>
  <c r="X14" i="1"/>
  <c r="T36" i="1"/>
  <c r="AA160" i="1"/>
  <c r="AC160" i="1" s="1"/>
  <c r="R14" i="1"/>
  <c r="L36" i="1"/>
  <c r="P36" i="1"/>
  <c r="AA35" i="1"/>
  <c r="AC35" i="1" s="1"/>
  <c r="V14" i="1"/>
  <c r="AB10" i="1"/>
  <c r="Y165" i="53" l="1"/>
  <c r="Z165" i="53" s="1"/>
  <c r="Z161" i="53"/>
  <c r="M145" i="53"/>
  <c r="N145" i="53" s="1"/>
  <c r="N141" i="53"/>
  <c r="Q145" i="53"/>
  <c r="R145" i="53" s="1"/>
  <c r="R141" i="53"/>
  <c r="M165" i="53"/>
  <c r="N165" i="53" s="1"/>
  <c r="N161" i="53"/>
  <c r="I145" i="53"/>
  <c r="J145" i="53" s="1"/>
  <c r="J141" i="53"/>
  <c r="AC36" i="53"/>
  <c r="AD36" i="53" s="1"/>
  <c r="AB36" i="53"/>
  <c r="E145" i="53"/>
  <c r="F145" i="53" s="1"/>
  <c r="F141" i="53"/>
  <c r="Q165" i="53"/>
  <c r="R165" i="53" s="1"/>
  <c r="R161" i="53"/>
  <c r="I165" i="53"/>
  <c r="J165" i="53" s="1"/>
  <c r="J161" i="53"/>
  <c r="U145" i="53"/>
  <c r="V145" i="53" s="1"/>
  <c r="V141" i="53"/>
  <c r="C145" i="53"/>
  <c r="AA141" i="53"/>
  <c r="D141" i="53"/>
  <c r="K145" i="53"/>
  <c r="L145" i="53" s="1"/>
  <c r="L141" i="53"/>
  <c r="Y145" i="53"/>
  <c r="Z145" i="53" s="1"/>
  <c r="Z141" i="53"/>
  <c r="E165" i="53"/>
  <c r="F165" i="53" s="1"/>
  <c r="F161" i="53"/>
  <c r="U165" i="53"/>
  <c r="V165" i="53" s="1"/>
  <c r="V161" i="53"/>
  <c r="AA161" i="53"/>
  <c r="C165" i="53"/>
  <c r="D161" i="53"/>
  <c r="K165" i="53"/>
  <c r="L165" i="53" s="1"/>
  <c r="L161" i="53"/>
  <c r="S145" i="52"/>
  <c r="T145" i="52" s="1"/>
  <c r="T141" i="52"/>
  <c r="S165" i="52"/>
  <c r="T165" i="52" s="1"/>
  <c r="T161" i="52"/>
  <c r="C165" i="52"/>
  <c r="AA161" i="52"/>
  <c r="D161" i="52"/>
  <c r="C145" i="52"/>
  <c r="AA141" i="52"/>
  <c r="D141" i="52"/>
  <c r="AC36" i="52"/>
  <c r="AD36" i="52" s="1"/>
  <c r="AB36" i="52"/>
  <c r="C165" i="51"/>
  <c r="AA161" i="51"/>
  <c r="D161" i="51"/>
  <c r="C145" i="51"/>
  <c r="AA141" i="51"/>
  <c r="D141" i="51"/>
  <c r="AC36" i="51"/>
  <c r="AD36" i="51" s="1"/>
  <c r="AB36" i="51"/>
  <c r="AD152" i="1"/>
  <c r="AD122" i="1"/>
  <c r="AD96" i="1"/>
  <c r="AD75" i="1"/>
  <c r="AD153" i="1"/>
  <c r="AD123" i="1"/>
  <c r="AD97" i="1"/>
  <c r="AD154" i="1"/>
  <c r="AD124" i="1"/>
  <c r="AD98" i="1"/>
  <c r="AD77" i="1"/>
  <c r="AD155" i="1"/>
  <c r="AD121" i="1"/>
  <c r="AD95" i="1"/>
  <c r="AD74" i="1"/>
  <c r="AD76" i="1"/>
  <c r="C165" i="48"/>
  <c r="AA161" i="48"/>
  <c r="D161" i="48"/>
  <c r="C145" i="48"/>
  <c r="AA141" i="48"/>
  <c r="D141" i="48"/>
  <c r="AC36" i="48"/>
  <c r="AD36" i="48" s="1"/>
  <c r="AB36" i="48"/>
  <c r="C145" i="47"/>
  <c r="AA141" i="47"/>
  <c r="D141" i="47"/>
  <c r="AC36" i="47"/>
  <c r="AD36" i="47" s="1"/>
  <c r="AB36" i="47"/>
  <c r="C165" i="47"/>
  <c r="AA161" i="47"/>
  <c r="D161" i="47"/>
  <c r="AC36" i="46"/>
  <c r="AD36" i="46" s="1"/>
  <c r="AB36" i="46"/>
  <c r="C165" i="46"/>
  <c r="AA161" i="46"/>
  <c r="D161" i="46"/>
  <c r="C145" i="46"/>
  <c r="AA141" i="46"/>
  <c r="D141" i="46"/>
  <c r="C145" i="50"/>
  <c r="AA141" i="50"/>
  <c r="D141" i="50"/>
  <c r="AC36" i="50"/>
  <c r="AD36" i="50" s="1"/>
  <c r="AB36" i="50"/>
  <c r="C165" i="50"/>
  <c r="AA161" i="50"/>
  <c r="D161" i="50"/>
  <c r="Y165" i="49"/>
  <c r="Z165" i="49" s="1"/>
  <c r="Z161" i="49"/>
  <c r="S145" i="49"/>
  <c r="T145" i="49" s="1"/>
  <c r="T141" i="49"/>
  <c r="G165" i="49"/>
  <c r="H165" i="49" s="1"/>
  <c r="H161" i="49"/>
  <c r="O145" i="49"/>
  <c r="P145" i="49" s="1"/>
  <c r="P141" i="49"/>
  <c r="C145" i="49"/>
  <c r="AA141" i="49"/>
  <c r="D141" i="49"/>
  <c r="W165" i="49"/>
  <c r="X165" i="49" s="1"/>
  <c r="X161" i="49"/>
  <c r="Y145" i="49"/>
  <c r="Z145" i="49" s="1"/>
  <c r="Z141" i="49"/>
  <c r="M165" i="49"/>
  <c r="N165" i="49" s="1"/>
  <c r="N161" i="49"/>
  <c r="G145" i="49"/>
  <c r="H145" i="49" s="1"/>
  <c r="H141" i="49"/>
  <c r="K165" i="49"/>
  <c r="L165" i="49" s="1"/>
  <c r="L161" i="49"/>
  <c r="Q165" i="49"/>
  <c r="R165" i="49" s="1"/>
  <c r="R161" i="49"/>
  <c r="AC36" i="49"/>
  <c r="AD36" i="49" s="1"/>
  <c r="AB36" i="49"/>
  <c r="W145" i="49"/>
  <c r="X145" i="49" s="1"/>
  <c r="X141" i="49"/>
  <c r="M145" i="49"/>
  <c r="N145" i="49" s="1"/>
  <c r="N141" i="49"/>
  <c r="E165" i="49"/>
  <c r="F165" i="49" s="1"/>
  <c r="F161" i="49"/>
  <c r="K145" i="49"/>
  <c r="L145" i="49" s="1"/>
  <c r="L141" i="49"/>
  <c r="I165" i="49"/>
  <c r="J165" i="49" s="1"/>
  <c r="J161" i="49"/>
  <c r="Q145" i="49"/>
  <c r="R145" i="49" s="1"/>
  <c r="R141" i="49"/>
  <c r="U165" i="49"/>
  <c r="V165" i="49" s="1"/>
  <c r="V161" i="49"/>
  <c r="E145" i="49"/>
  <c r="F145" i="49" s="1"/>
  <c r="F141" i="49"/>
  <c r="S165" i="49"/>
  <c r="T165" i="49" s="1"/>
  <c r="T161" i="49"/>
  <c r="I145" i="49"/>
  <c r="J145" i="49" s="1"/>
  <c r="J141" i="49"/>
  <c r="U145" i="49"/>
  <c r="V145" i="49" s="1"/>
  <c r="V141" i="49"/>
  <c r="O165" i="49"/>
  <c r="P165" i="49" s="1"/>
  <c r="P161" i="49"/>
  <c r="C165" i="49"/>
  <c r="AA161" i="49"/>
  <c r="D161" i="49"/>
  <c r="C165" i="45"/>
  <c r="AA161" i="45"/>
  <c r="D161" i="45"/>
  <c r="C145" i="45"/>
  <c r="AA141" i="45"/>
  <c r="D141" i="45"/>
  <c r="AC36" i="45"/>
  <c r="AD36" i="45" s="1"/>
  <c r="AB36" i="45"/>
  <c r="C165" i="44"/>
  <c r="AA161" i="44"/>
  <c r="D161" i="44"/>
  <c r="C145" i="44"/>
  <c r="AA141" i="44"/>
  <c r="D141" i="44"/>
  <c r="AC36" i="44"/>
  <c r="AD36" i="44" s="1"/>
  <c r="AB36" i="44"/>
  <c r="AC36" i="43"/>
  <c r="AD36" i="43" s="1"/>
  <c r="AB36" i="43"/>
  <c r="C165" i="43"/>
  <c r="AA161" i="43"/>
  <c r="D161" i="43"/>
  <c r="C145" i="43"/>
  <c r="AA141" i="43"/>
  <c r="D141" i="43"/>
  <c r="AC36" i="42"/>
  <c r="AD36" i="42" s="1"/>
  <c r="AB36" i="42"/>
  <c r="C165" i="42"/>
  <c r="AA161" i="42"/>
  <c r="D161" i="42"/>
  <c r="C145" i="42"/>
  <c r="AA141" i="42"/>
  <c r="D141" i="42"/>
  <c r="C165" i="41"/>
  <c r="AA161" i="41"/>
  <c r="D161" i="41"/>
  <c r="K165" i="41"/>
  <c r="L165" i="41" s="1"/>
  <c r="L161" i="41"/>
  <c r="S145" i="41"/>
  <c r="T145" i="41" s="1"/>
  <c r="T141" i="41"/>
  <c r="C145" i="41"/>
  <c r="AA141" i="41"/>
  <c r="D141" i="41"/>
  <c r="W165" i="41"/>
  <c r="X165" i="41" s="1"/>
  <c r="X161" i="41"/>
  <c r="K145" i="41"/>
  <c r="L145" i="41" s="1"/>
  <c r="L141" i="41"/>
  <c r="O165" i="41"/>
  <c r="P165" i="41" s="1"/>
  <c r="P161" i="41"/>
  <c r="AC36" i="41"/>
  <c r="AD36" i="41" s="1"/>
  <c r="AB36" i="41"/>
  <c r="W145" i="41"/>
  <c r="X145" i="41" s="1"/>
  <c r="X141" i="41"/>
  <c r="G165" i="41"/>
  <c r="H165" i="41" s="1"/>
  <c r="H161" i="41"/>
  <c r="O145" i="41"/>
  <c r="P145" i="41" s="1"/>
  <c r="P141" i="41"/>
  <c r="S165" i="41"/>
  <c r="T165" i="41" s="1"/>
  <c r="T161" i="41"/>
  <c r="G145" i="41"/>
  <c r="H145" i="41" s="1"/>
  <c r="H141" i="41"/>
  <c r="C165" i="40"/>
  <c r="AA161" i="40"/>
  <c r="D161" i="40"/>
  <c r="C145" i="40"/>
  <c r="AA141" i="40"/>
  <c r="D141" i="40"/>
  <c r="AC36" i="40"/>
  <c r="AD36" i="40" s="1"/>
  <c r="AB36" i="40"/>
  <c r="C145" i="39"/>
  <c r="AA141" i="39"/>
  <c r="D141" i="39"/>
  <c r="AC36" i="39"/>
  <c r="AD36" i="39" s="1"/>
  <c r="AB36" i="39"/>
  <c r="C165" i="39"/>
  <c r="AA161" i="39"/>
  <c r="D161" i="39"/>
  <c r="C145" i="38"/>
  <c r="AA141" i="38"/>
  <c r="D141" i="38"/>
  <c r="AC36" i="38"/>
  <c r="AD36" i="38" s="1"/>
  <c r="AB36" i="38"/>
  <c r="C165" i="38"/>
  <c r="AA161" i="38"/>
  <c r="D161" i="38"/>
  <c r="O145" i="37"/>
  <c r="P145" i="37" s="1"/>
  <c r="P141" i="37"/>
  <c r="C145" i="37"/>
  <c r="AA141" i="37"/>
  <c r="D141" i="37"/>
  <c r="Y165" i="37"/>
  <c r="Z165" i="37" s="1"/>
  <c r="Z161" i="37"/>
  <c r="K145" i="37"/>
  <c r="L145" i="37" s="1"/>
  <c r="L141" i="37"/>
  <c r="S165" i="37"/>
  <c r="T165" i="37" s="1"/>
  <c r="T161" i="37"/>
  <c r="U145" i="37"/>
  <c r="V145" i="37" s="1"/>
  <c r="V141" i="37"/>
  <c r="W165" i="37"/>
  <c r="X165" i="37" s="1"/>
  <c r="X161" i="37"/>
  <c r="AC36" i="37"/>
  <c r="AD36" i="37" s="1"/>
  <c r="AB36" i="37"/>
  <c r="Y145" i="37"/>
  <c r="Z145" i="37" s="1"/>
  <c r="Z141" i="37"/>
  <c r="M165" i="37"/>
  <c r="N165" i="37" s="1"/>
  <c r="N161" i="37"/>
  <c r="S145" i="37"/>
  <c r="T145" i="37" s="1"/>
  <c r="T141" i="37"/>
  <c r="I165" i="37"/>
  <c r="J165" i="37" s="1"/>
  <c r="J161" i="37"/>
  <c r="W145" i="37"/>
  <c r="X145" i="37" s="1"/>
  <c r="X141" i="37"/>
  <c r="M145" i="37"/>
  <c r="N145" i="37" s="1"/>
  <c r="N141" i="37"/>
  <c r="E165" i="37"/>
  <c r="F165" i="37" s="1"/>
  <c r="F161" i="37"/>
  <c r="G165" i="37"/>
  <c r="H165" i="37" s="1"/>
  <c r="H161" i="37"/>
  <c r="I145" i="37"/>
  <c r="J145" i="37" s="1"/>
  <c r="J141" i="37"/>
  <c r="Q165" i="37"/>
  <c r="R165" i="37" s="1"/>
  <c r="R161" i="37"/>
  <c r="O165" i="37"/>
  <c r="P165" i="37" s="1"/>
  <c r="P161" i="37"/>
  <c r="C165" i="37"/>
  <c r="AA161" i="37"/>
  <c r="D161" i="37"/>
  <c r="E145" i="37"/>
  <c r="F145" i="37" s="1"/>
  <c r="F141" i="37"/>
  <c r="G145" i="37"/>
  <c r="H145" i="37" s="1"/>
  <c r="H141" i="37"/>
  <c r="K165" i="37"/>
  <c r="L165" i="37" s="1"/>
  <c r="L161" i="37"/>
  <c r="Q145" i="37"/>
  <c r="R145" i="37" s="1"/>
  <c r="R141" i="37"/>
  <c r="U165" i="37"/>
  <c r="V165" i="37" s="1"/>
  <c r="V161" i="37"/>
  <c r="C145" i="36"/>
  <c r="AA141" i="36"/>
  <c r="D141" i="36"/>
  <c r="AC36" i="36"/>
  <c r="AD36" i="36" s="1"/>
  <c r="AB36" i="36"/>
  <c r="C165" i="36"/>
  <c r="AA161" i="36"/>
  <c r="D161" i="36"/>
  <c r="Y165" i="35"/>
  <c r="Z165" i="35" s="1"/>
  <c r="Z161" i="35"/>
  <c r="C145" i="35"/>
  <c r="AA141" i="35"/>
  <c r="D141" i="35"/>
  <c r="M165" i="35"/>
  <c r="N165" i="35" s="1"/>
  <c r="N161" i="35"/>
  <c r="I165" i="35"/>
  <c r="J165" i="35" s="1"/>
  <c r="J161" i="35"/>
  <c r="U165" i="35"/>
  <c r="V165" i="35" s="1"/>
  <c r="V161" i="35"/>
  <c r="Y145" i="35"/>
  <c r="Z145" i="35" s="1"/>
  <c r="Z141" i="35"/>
  <c r="Q165" i="35"/>
  <c r="R165" i="35" s="1"/>
  <c r="R161" i="35"/>
  <c r="AC36" i="35"/>
  <c r="AD36" i="35" s="1"/>
  <c r="AB36" i="35"/>
  <c r="M145" i="35"/>
  <c r="N145" i="35" s="1"/>
  <c r="N141" i="35"/>
  <c r="E165" i="35"/>
  <c r="F165" i="35" s="1"/>
  <c r="F161" i="35"/>
  <c r="I145" i="35"/>
  <c r="J145" i="35" s="1"/>
  <c r="J141" i="35"/>
  <c r="U145" i="35"/>
  <c r="V145" i="35" s="1"/>
  <c r="V141" i="35"/>
  <c r="Q145" i="35"/>
  <c r="R145" i="35" s="1"/>
  <c r="R141" i="35"/>
  <c r="E145" i="35"/>
  <c r="F145" i="35" s="1"/>
  <c r="F141" i="35"/>
  <c r="C165" i="35"/>
  <c r="AA161" i="35"/>
  <c r="D161" i="35"/>
  <c r="C165" i="34"/>
  <c r="AA161" i="34"/>
  <c r="D161" i="34"/>
  <c r="C145" i="34"/>
  <c r="AA141" i="34"/>
  <c r="D141" i="34"/>
  <c r="AC36" i="34"/>
  <c r="AD36" i="34" s="1"/>
  <c r="AB36" i="34"/>
  <c r="M165" i="32"/>
  <c r="N165" i="32" s="1"/>
  <c r="N161" i="32"/>
  <c r="E165" i="32"/>
  <c r="F165" i="32" s="1"/>
  <c r="F161" i="32"/>
  <c r="U165" i="32"/>
  <c r="V165" i="32" s="1"/>
  <c r="V161" i="32"/>
  <c r="C165" i="32"/>
  <c r="AA161" i="32"/>
  <c r="D161" i="32"/>
  <c r="M145" i="32"/>
  <c r="N145" i="32" s="1"/>
  <c r="N141" i="32"/>
  <c r="Q165" i="32"/>
  <c r="R165" i="32" s="1"/>
  <c r="R161" i="32"/>
  <c r="E145" i="32"/>
  <c r="F145" i="32" s="1"/>
  <c r="F141" i="32"/>
  <c r="U145" i="32"/>
  <c r="V145" i="32" s="1"/>
  <c r="V141" i="32"/>
  <c r="Y165" i="32"/>
  <c r="Z165" i="32" s="1"/>
  <c r="Z161" i="32"/>
  <c r="C145" i="32"/>
  <c r="AA141" i="32"/>
  <c r="D141" i="32"/>
  <c r="Q145" i="32"/>
  <c r="R145" i="32" s="1"/>
  <c r="R141" i="32"/>
  <c r="I165" i="32"/>
  <c r="J165" i="32" s="1"/>
  <c r="J161" i="32"/>
  <c r="Y145" i="32"/>
  <c r="Z145" i="32" s="1"/>
  <c r="Z141" i="32"/>
  <c r="AC36" i="32"/>
  <c r="AD36" i="32" s="1"/>
  <c r="AB36" i="32"/>
  <c r="I145" i="32"/>
  <c r="J145" i="32" s="1"/>
  <c r="J141" i="32"/>
  <c r="U165" i="31"/>
  <c r="V165" i="31" s="1"/>
  <c r="V161" i="31"/>
  <c r="Q165" i="31"/>
  <c r="R165" i="31" s="1"/>
  <c r="R161" i="31"/>
  <c r="E145" i="31"/>
  <c r="F145" i="31" s="1"/>
  <c r="F141" i="31"/>
  <c r="Y165" i="31"/>
  <c r="Z165" i="31" s="1"/>
  <c r="Z161" i="31"/>
  <c r="S145" i="31"/>
  <c r="T145" i="31" s="1"/>
  <c r="T141" i="31"/>
  <c r="G165" i="31"/>
  <c r="H165" i="31" s="1"/>
  <c r="H161" i="31"/>
  <c r="U145" i="31"/>
  <c r="V145" i="31" s="1"/>
  <c r="V141" i="31"/>
  <c r="I165" i="31"/>
  <c r="J165" i="31" s="1"/>
  <c r="J161" i="31"/>
  <c r="Q145" i="31"/>
  <c r="R145" i="31" s="1"/>
  <c r="R141" i="31"/>
  <c r="O165" i="31"/>
  <c r="P165" i="31" s="1"/>
  <c r="P161" i="31"/>
  <c r="C165" i="31"/>
  <c r="AA161" i="31"/>
  <c r="D161" i="31"/>
  <c r="Y145" i="31"/>
  <c r="Z145" i="31" s="1"/>
  <c r="Z141" i="31"/>
  <c r="M165" i="31"/>
  <c r="N165" i="31" s="1"/>
  <c r="N161" i="31"/>
  <c r="G145" i="31"/>
  <c r="H145" i="31" s="1"/>
  <c r="H141" i="31"/>
  <c r="I145" i="31"/>
  <c r="J145" i="31" s="1"/>
  <c r="J141" i="31"/>
  <c r="O145" i="31"/>
  <c r="P145" i="31" s="1"/>
  <c r="P141" i="31"/>
  <c r="C145" i="31"/>
  <c r="AA141" i="31"/>
  <c r="D141" i="31"/>
  <c r="W165" i="31"/>
  <c r="X165" i="31" s="1"/>
  <c r="X161" i="31"/>
  <c r="M145" i="31"/>
  <c r="N145" i="31" s="1"/>
  <c r="N141" i="31"/>
  <c r="K165" i="31"/>
  <c r="L165" i="31" s="1"/>
  <c r="L161" i="31"/>
  <c r="AC36" i="31"/>
  <c r="AD36" i="31" s="1"/>
  <c r="AB36" i="31"/>
  <c r="W145" i="31"/>
  <c r="X145" i="31" s="1"/>
  <c r="X141" i="31"/>
  <c r="E165" i="31"/>
  <c r="F165" i="31" s="1"/>
  <c r="F161" i="31"/>
  <c r="K145" i="31"/>
  <c r="L145" i="31" s="1"/>
  <c r="L141" i="31"/>
  <c r="S165" i="31"/>
  <c r="T165" i="31" s="1"/>
  <c r="T161" i="31"/>
  <c r="C145" i="30"/>
  <c r="AA141" i="30"/>
  <c r="D141" i="30"/>
  <c r="AC36" i="30"/>
  <c r="AD36" i="30" s="1"/>
  <c r="AB36" i="30"/>
  <c r="C165" i="30"/>
  <c r="AA161" i="30"/>
  <c r="D161" i="30"/>
  <c r="AC36" i="29"/>
  <c r="AD36" i="29" s="1"/>
  <c r="AB36" i="29"/>
  <c r="C145" i="29"/>
  <c r="AA141" i="29"/>
  <c r="D141" i="29"/>
  <c r="C165" i="29"/>
  <c r="AA161" i="29"/>
  <c r="D161" i="29"/>
  <c r="AC36" i="28"/>
  <c r="AD36" i="28" s="1"/>
  <c r="AB36" i="28"/>
  <c r="C165" i="28"/>
  <c r="AA161" i="28"/>
  <c r="D161" i="28"/>
  <c r="C145" i="28"/>
  <c r="AA141" i="28"/>
  <c r="D141" i="28"/>
  <c r="C165" i="27"/>
  <c r="AA161" i="27"/>
  <c r="D161" i="27"/>
  <c r="C145" i="27"/>
  <c r="AA141" i="27"/>
  <c r="D141" i="27"/>
  <c r="AC36" i="27"/>
  <c r="AD36" i="27" s="1"/>
  <c r="AB36" i="27"/>
  <c r="AC36" i="26"/>
  <c r="AD36" i="26" s="1"/>
  <c r="AB36" i="26"/>
  <c r="C165" i="26"/>
  <c r="AA161" i="26"/>
  <c r="D161" i="26"/>
  <c r="C145" i="26"/>
  <c r="AA141" i="26"/>
  <c r="D141" i="26"/>
  <c r="C145" i="25"/>
  <c r="AA141" i="25"/>
  <c r="D141" i="25"/>
  <c r="AC36" i="25"/>
  <c r="AD36" i="25" s="1"/>
  <c r="AB36" i="25"/>
  <c r="C165" i="25"/>
  <c r="AA161" i="25"/>
  <c r="D161" i="25"/>
  <c r="C165" i="24"/>
  <c r="AA161" i="24"/>
  <c r="D161" i="24"/>
  <c r="C145" i="24"/>
  <c r="AA141" i="24"/>
  <c r="D141" i="24"/>
  <c r="AC36" i="24"/>
  <c r="AD36" i="24" s="1"/>
  <c r="AB36" i="24"/>
  <c r="C145" i="23"/>
  <c r="AA141" i="23"/>
  <c r="D141" i="23"/>
  <c r="AC36" i="23"/>
  <c r="AD36" i="23" s="1"/>
  <c r="AB36" i="23"/>
  <c r="C165" i="23"/>
  <c r="AA161" i="23"/>
  <c r="D161" i="23"/>
  <c r="C145" i="22"/>
  <c r="AA141" i="22"/>
  <c r="D141" i="22"/>
  <c r="AC36" i="22"/>
  <c r="AD36" i="22" s="1"/>
  <c r="AB36" i="22"/>
  <c r="C165" i="22"/>
  <c r="AA161" i="22"/>
  <c r="D161" i="22"/>
  <c r="C165" i="21"/>
  <c r="AA161" i="21"/>
  <c r="D161" i="21"/>
  <c r="C145" i="21"/>
  <c r="AA141" i="21"/>
  <c r="D141" i="21"/>
  <c r="AC36" i="21"/>
  <c r="AD36" i="21" s="1"/>
  <c r="AB36" i="21"/>
  <c r="G145" i="20"/>
  <c r="H145" i="20" s="1"/>
  <c r="H141" i="20"/>
  <c r="O165" i="20"/>
  <c r="P165" i="20" s="1"/>
  <c r="P161" i="20"/>
  <c r="Y145" i="20"/>
  <c r="Z145" i="20" s="1"/>
  <c r="Z141" i="20"/>
  <c r="W165" i="20"/>
  <c r="X165" i="20" s="1"/>
  <c r="X161" i="20"/>
  <c r="S145" i="20"/>
  <c r="T145" i="20" s="1"/>
  <c r="T141" i="20"/>
  <c r="M165" i="20"/>
  <c r="N165" i="20" s="1"/>
  <c r="N161" i="20"/>
  <c r="O145" i="20"/>
  <c r="P145" i="20" s="1"/>
  <c r="P141" i="20"/>
  <c r="E165" i="20"/>
  <c r="F165" i="20" s="1"/>
  <c r="F161" i="20"/>
  <c r="C165" i="20"/>
  <c r="AA161" i="20"/>
  <c r="D161" i="20"/>
  <c r="W145" i="20"/>
  <c r="X145" i="20" s="1"/>
  <c r="X141" i="20"/>
  <c r="Q165" i="20"/>
  <c r="R165" i="20" s="1"/>
  <c r="R161" i="20"/>
  <c r="M145" i="20"/>
  <c r="N145" i="20" s="1"/>
  <c r="N141" i="20"/>
  <c r="I165" i="20"/>
  <c r="J165" i="20" s="1"/>
  <c r="J161" i="20"/>
  <c r="E145" i="20"/>
  <c r="F145" i="20" s="1"/>
  <c r="F141" i="20"/>
  <c r="C145" i="20"/>
  <c r="AA141" i="20"/>
  <c r="D141" i="20"/>
  <c r="K165" i="20"/>
  <c r="L165" i="20" s="1"/>
  <c r="L161" i="20"/>
  <c r="Q145" i="20"/>
  <c r="R145" i="20" s="1"/>
  <c r="R141" i="20"/>
  <c r="U165" i="20"/>
  <c r="V165" i="20" s="1"/>
  <c r="V161" i="20"/>
  <c r="I145" i="20"/>
  <c r="J145" i="20" s="1"/>
  <c r="J141" i="20"/>
  <c r="G165" i="20"/>
  <c r="H165" i="20" s="1"/>
  <c r="H161" i="20"/>
  <c r="AC36" i="20"/>
  <c r="AD36" i="20" s="1"/>
  <c r="AB36" i="20"/>
  <c r="K145" i="20"/>
  <c r="L145" i="20" s="1"/>
  <c r="L141" i="20"/>
  <c r="Y165" i="20"/>
  <c r="Z165" i="20" s="1"/>
  <c r="Z161" i="20"/>
  <c r="U145" i="20"/>
  <c r="V145" i="20" s="1"/>
  <c r="V141" i="20"/>
  <c r="S165" i="20"/>
  <c r="T165" i="20" s="1"/>
  <c r="T161" i="20"/>
  <c r="X145" i="1"/>
  <c r="X141" i="1"/>
  <c r="N145" i="1"/>
  <c r="N141" i="1"/>
  <c r="AB160" i="1"/>
  <c r="F165" i="1"/>
  <c r="F161" i="1"/>
  <c r="P145" i="1"/>
  <c r="P141" i="1"/>
  <c r="L145" i="1"/>
  <c r="L141" i="1"/>
  <c r="V165" i="1"/>
  <c r="V161" i="1"/>
  <c r="X165" i="1"/>
  <c r="X161" i="1"/>
  <c r="AD164" i="1"/>
  <c r="AD163" i="1"/>
  <c r="AD162" i="1"/>
  <c r="AD160" i="1"/>
  <c r="AD159" i="1"/>
  <c r="AD158" i="1"/>
  <c r="AD157" i="1"/>
  <c r="AD156" i="1"/>
  <c r="AD151" i="1"/>
  <c r="AD150" i="1"/>
  <c r="AD149" i="1"/>
  <c r="AD148" i="1"/>
  <c r="AD144" i="1"/>
  <c r="AD143" i="1"/>
  <c r="AD140" i="1"/>
  <c r="AD139" i="1"/>
  <c r="AD138" i="1"/>
  <c r="AD137" i="1"/>
  <c r="AD136" i="1"/>
  <c r="AD135" i="1"/>
  <c r="AD134" i="1"/>
  <c r="AD133" i="1"/>
  <c r="AD132" i="1"/>
  <c r="AD131" i="1"/>
  <c r="AD130" i="1"/>
  <c r="AD129" i="1"/>
  <c r="AD128" i="1"/>
  <c r="AD127" i="1"/>
  <c r="AD126" i="1"/>
  <c r="AD125" i="1"/>
  <c r="AD120" i="1"/>
  <c r="AD119" i="1"/>
  <c r="AD118" i="1"/>
  <c r="AD117" i="1"/>
  <c r="AD116" i="1"/>
  <c r="AD115" i="1"/>
  <c r="AD114" i="1"/>
  <c r="AD113" i="1"/>
  <c r="AD112" i="1"/>
  <c r="AD111" i="1"/>
  <c r="AD110" i="1"/>
  <c r="AD109" i="1"/>
  <c r="AD108" i="1"/>
  <c r="AD147" i="1"/>
  <c r="AD146" i="1"/>
  <c r="AD107" i="1"/>
  <c r="AD106" i="1"/>
  <c r="AD105" i="1"/>
  <c r="AD104" i="1"/>
  <c r="AD103" i="1"/>
  <c r="AD102" i="1"/>
  <c r="AD101" i="1"/>
  <c r="AD100" i="1"/>
  <c r="AD99" i="1"/>
  <c r="AD94" i="1"/>
  <c r="AD93" i="1"/>
  <c r="AD92" i="1"/>
  <c r="AD91" i="1"/>
  <c r="AD90" i="1"/>
  <c r="AD89" i="1"/>
  <c r="AD88" i="1"/>
  <c r="AD87" i="1"/>
  <c r="AD86" i="1"/>
  <c r="AD85" i="1"/>
  <c r="AD84" i="1"/>
  <c r="AD83" i="1"/>
  <c r="AD82" i="1"/>
  <c r="AD81" i="1"/>
  <c r="AD80" i="1"/>
  <c r="AD79" i="1"/>
  <c r="AD44" i="1"/>
  <c r="AD43" i="1"/>
  <c r="AD42" i="1"/>
  <c r="AD41" i="1"/>
  <c r="AD40" i="1"/>
  <c r="AD39" i="1"/>
  <c r="AD38" i="1"/>
  <c r="AD37" i="1"/>
  <c r="AD35" i="1"/>
  <c r="AD34" i="1"/>
  <c r="AD33" i="1"/>
  <c r="AD32" i="1"/>
  <c r="AD31" i="1"/>
  <c r="AD30" i="1"/>
  <c r="AD29" i="1"/>
  <c r="AD28" i="1"/>
  <c r="AD27" i="1"/>
  <c r="AD26" i="1"/>
  <c r="AD25" i="1"/>
  <c r="AD24" i="1"/>
  <c r="AD23" i="1"/>
  <c r="AD22" i="1"/>
  <c r="AD21" i="1"/>
  <c r="AD20" i="1"/>
  <c r="AD49" i="1"/>
  <c r="AD48" i="1"/>
  <c r="AD78" i="1"/>
  <c r="AD73" i="1"/>
  <c r="AD72" i="1"/>
  <c r="AD71" i="1"/>
  <c r="AD70" i="1"/>
  <c r="AD69" i="1"/>
  <c r="AD68" i="1"/>
  <c r="AD67" i="1"/>
  <c r="AD66" i="1"/>
  <c r="AD65" i="1"/>
  <c r="AD64" i="1"/>
  <c r="AD63" i="1"/>
  <c r="AD62" i="1"/>
  <c r="AD61" i="1"/>
  <c r="AD60" i="1"/>
  <c r="AD59" i="1"/>
  <c r="AD58" i="1"/>
  <c r="AD57" i="1"/>
  <c r="AD56" i="1"/>
  <c r="AD55" i="1"/>
  <c r="AD54" i="1"/>
  <c r="AD53" i="1"/>
  <c r="AD52" i="1"/>
  <c r="AD51" i="1"/>
  <c r="AD50" i="1"/>
  <c r="AD47" i="1"/>
  <c r="AD46" i="1"/>
  <c r="AD45" i="1"/>
  <c r="AD16" i="1"/>
  <c r="AD15" i="1"/>
  <c r="AD10" i="1"/>
  <c r="AD18" i="1"/>
  <c r="AD14" i="1"/>
  <c r="AD17" i="1"/>
  <c r="AD13" i="1"/>
  <c r="AD11" i="1"/>
  <c r="AD19" i="1"/>
  <c r="AB35" i="1"/>
  <c r="F145" i="1"/>
  <c r="F141" i="1"/>
  <c r="L165" i="1"/>
  <c r="L161" i="1"/>
  <c r="R36" i="1"/>
  <c r="T165" i="1"/>
  <c r="T161" i="1"/>
  <c r="AB14" i="1"/>
  <c r="P165" i="1"/>
  <c r="P161" i="1"/>
  <c r="T145" i="1"/>
  <c r="T141" i="1"/>
  <c r="V145" i="1"/>
  <c r="V141" i="1"/>
  <c r="N165" i="1"/>
  <c r="N161" i="1"/>
  <c r="C161" i="1"/>
  <c r="C141" i="1"/>
  <c r="D36" i="1"/>
  <c r="AA36" i="1"/>
  <c r="H36" i="1"/>
  <c r="AC161" i="53" l="1"/>
  <c r="AD161" i="53" s="1"/>
  <c r="AB161" i="53"/>
  <c r="AC141" i="53"/>
  <c r="AD141" i="53" s="1"/>
  <c r="AB141" i="53"/>
  <c r="C167" i="53"/>
  <c r="E167" i="53" s="1"/>
  <c r="G167" i="53" s="1"/>
  <c r="I167" i="53" s="1"/>
  <c r="K167" i="53" s="1"/>
  <c r="M167" i="53" s="1"/>
  <c r="O167" i="53" s="1"/>
  <c r="Q167" i="53" s="1"/>
  <c r="S167" i="53" s="1"/>
  <c r="U167" i="53" s="1"/>
  <c r="W167" i="53" s="1"/>
  <c r="Y167" i="53" s="1"/>
  <c r="AA165" i="53"/>
  <c r="D165" i="53"/>
  <c r="AA145" i="53"/>
  <c r="D145" i="53"/>
  <c r="AC141" i="52"/>
  <c r="AD141" i="52" s="1"/>
  <c r="AB141" i="52"/>
  <c r="C167" i="52"/>
  <c r="E167" i="52" s="1"/>
  <c r="G167" i="52" s="1"/>
  <c r="I167" i="52" s="1"/>
  <c r="K167" i="52" s="1"/>
  <c r="M167" i="52" s="1"/>
  <c r="O167" i="52" s="1"/>
  <c r="Q167" i="52" s="1"/>
  <c r="S167" i="52" s="1"/>
  <c r="U167" i="52" s="1"/>
  <c r="W167" i="52" s="1"/>
  <c r="Y167" i="52" s="1"/>
  <c r="AA165" i="52"/>
  <c r="D165" i="52"/>
  <c r="AC161" i="52"/>
  <c r="AD161" i="52" s="1"/>
  <c r="AB161" i="52"/>
  <c r="AA145" i="52"/>
  <c r="D145" i="52"/>
  <c r="AC141" i="51"/>
  <c r="AD141" i="51" s="1"/>
  <c r="AB141" i="51"/>
  <c r="C167" i="51"/>
  <c r="E167" i="51" s="1"/>
  <c r="G167" i="51" s="1"/>
  <c r="I167" i="51" s="1"/>
  <c r="K167" i="51" s="1"/>
  <c r="M167" i="51" s="1"/>
  <c r="O167" i="51" s="1"/>
  <c r="Q167" i="51" s="1"/>
  <c r="S167" i="51" s="1"/>
  <c r="U167" i="51" s="1"/>
  <c r="W167" i="51" s="1"/>
  <c r="Y167" i="51" s="1"/>
  <c r="AA165" i="51"/>
  <c r="D165" i="51"/>
  <c r="AC161" i="51"/>
  <c r="AD161" i="51" s="1"/>
  <c r="AB161" i="51"/>
  <c r="AA145" i="51"/>
  <c r="D145" i="51"/>
  <c r="AC141" i="48"/>
  <c r="AD141" i="48" s="1"/>
  <c r="AB141" i="48"/>
  <c r="C167" i="48"/>
  <c r="E167" i="48" s="1"/>
  <c r="G167" i="48" s="1"/>
  <c r="I167" i="48" s="1"/>
  <c r="K167" i="48" s="1"/>
  <c r="M167" i="48" s="1"/>
  <c r="O167" i="48" s="1"/>
  <c r="Q167" i="48" s="1"/>
  <c r="S167" i="48" s="1"/>
  <c r="U167" i="48" s="1"/>
  <c r="W167" i="48" s="1"/>
  <c r="Y167" i="48" s="1"/>
  <c r="AA165" i="48"/>
  <c r="D165" i="48"/>
  <c r="AC161" i="48"/>
  <c r="AD161" i="48" s="1"/>
  <c r="AB161" i="48"/>
  <c r="AA145" i="48"/>
  <c r="D145" i="48"/>
  <c r="AA145" i="47"/>
  <c r="D145" i="47"/>
  <c r="C167" i="47"/>
  <c r="E167" i="47" s="1"/>
  <c r="G167" i="47" s="1"/>
  <c r="I167" i="47" s="1"/>
  <c r="K167" i="47" s="1"/>
  <c r="M167" i="47" s="1"/>
  <c r="O167" i="47" s="1"/>
  <c r="Q167" i="47" s="1"/>
  <c r="S167" i="47" s="1"/>
  <c r="U167" i="47" s="1"/>
  <c r="W167" i="47" s="1"/>
  <c r="Y167" i="47" s="1"/>
  <c r="AA165" i="47"/>
  <c r="D165" i="47"/>
  <c r="AC141" i="47"/>
  <c r="AD141" i="47" s="1"/>
  <c r="AB141" i="47"/>
  <c r="AC161" i="47"/>
  <c r="AD161" i="47" s="1"/>
  <c r="AB161" i="47"/>
  <c r="AA145" i="46"/>
  <c r="D145" i="46"/>
  <c r="AC141" i="46"/>
  <c r="AD141" i="46" s="1"/>
  <c r="AB141" i="46"/>
  <c r="C167" i="46"/>
  <c r="E167" i="46" s="1"/>
  <c r="G167" i="46" s="1"/>
  <c r="I167" i="46" s="1"/>
  <c r="K167" i="46" s="1"/>
  <c r="M167" i="46" s="1"/>
  <c r="O167" i="46" s="1"/>
  <c r="Q167" i="46" s="1"/>
  <c r="S167" i="46" s="1"/>
  <c r="U167" i="46" s="1"/>
  <c r="W167" i="46" s="1"/>
  <c r="Y167" i="46" s="1"/>
  <c r="AA165" i="46"/>
  <c r="D165" i="46"/>
  <c r="AC161" i="46"/>
  <c r="AD161" i="46" s="1"/>
  <c r="AB161" i="46"/>
  <c r="AA145" i="50"/>
  <c r="D145" i="50"/>
  <c r="C167" i="50"/>
  <c r="E167" i="50" s="1"/>
  <c r="G167" i="50" s="1"/>
  <c r="I167" i="50" s="1"/>
  <c r="K167" i="50" s="1"/>
  <c r="M167" i="50" s="1"/>
  <c r="O167" i="50" s="1"/>
  <c r="Q167" i="50" s="1"/>
  <c r="S167" i="50" s="1"/>
  <c r="U167" i="50" s="1"/>
  <c r="W167" i="50" s="1"/>
  <c r="Y167" i="50" s="1"/>
  <c r="AA165" i="50"/>
  <c r="D165" i="50"/>
  <c r="AC141" i="50"/>
  <c r="AD141" i="50" s="1"/>
  <c r="AB141" i="50"/>
  <c r="AC161" i="50"/>
  <c r="AD161" i="50" s="1"/>
  <c r="AB161" i="50"/>
  <c r="AA145" i="49"/>
  <c r="D145" i="49"/>
  <c r="C167" i="49"/>
  <c r="E167" i="49" s="1"/>
  <c r="G167" i="49" s="1"/>
  <c r="I167" i="49" s="1"/>
  <c r="K167" i="49" s="1"/>
  <c r="M167" i="49" s="1"/>
  <c r="O167" i="49" s="1"/>
  <c r="Q167" i="49" s="1"/>
  <c r="S167" i="49" s="1"/>
  <c r="U167" i="49" s="1"/>
  <c r="W167" i="49" s="1"/>
  <c r="Y167" i="49" s="1"/>
  <c r="AA165" i="49"/>
  <c r="D165" i="49"/>
  <c r="AC141" i="49"/>
  <c r="AD141" i="49" s="1"/>
  <c r="AB141" i="49"/>
  <c r="AC161" i="49"/>
  <c r="AD161" i="49" s="1"/>
  <c r="AB161" i="49"/>
  <c r="AC141" i="45"/>
  <c r="AD141" i="45" s="1"/>
  <c r="AB141" i="45"/>
  <c r="C167" i="45"/>
  <c r="E167" i="45" s="1"/>
  <c r="G167" i="45" s="1"/>
  <c r="I167" i="45" s="1"/>
  <c r="K167" i="45" s="1"/>
  <c r="M167" i="45" s="1"/>
  <c r="O167" i="45" s="1"/>
  <c r="Q167" i="45" s="1"/>
  <c r="S167" i="45" s="1"/>
  <c r="U167" i="45" s="1"/>
  <c r="W167" i="45" s="1"/>
  <c r="Y167" i="45" s="1"/>
  <c r="AA165" i="45"/>
  <c r="D165" i="45"/>
  <c r="AC161" i="45"/>
  <c r="AD161" i="45" s="1"/>
  <c r="AB161" i="45"/>
  <c r="AA145" i="45"/>
  <c r="D145" i="45"/>
  <c r="AC141" i="44"/>
  <c r="AD141" i="44" s="1"/>
  <c r="AB141" i="44"/>
  <c r="C167" i="44"/>
  <c r="E167" i="44" s="1"/>
  <c r="G167" i="44" s="1"/>
  <c r="I167" i="44" s="1"/>
  <c r="K167" i="44" s="1"/>
  <c r="M167" i="44" s="1"/>
  <c r="O167" i="44" s="1"/>
  <c r="Q167" i="44" s="1"/>
  <c r="S167" i="44" s="1"/>
  <c r="U167" i="44" s="1"/>
  <c r="W167" i="44" s="1"/>
  <c r="Y167" i="44" s="1"/>
  <c r="AA165" i="44"/>
  <c r="D165" i="44"/>
  <c r="AC161" i="44"/>
  <c r="AD161" i="44" s="1"/>
  <c r="AB161" i="44"/>
  <c r="AA145" i="44"/>
  <c r="D145" i="44"/>
  <c r="AA145" i="43"/>
  <c r="D145" i="43"/>
  <c r="AC141" i="43"/>
  <c r="AD141" i="43" s="1"/>
  <c r="AB141" i="43"/>
  <c r="C167" i="43"/>
  <c r="E167" i="43" s="1"/>
  <c r="G167" i="43" s="1"/>
  <c r="I167" i="43" s="1"/>
  <c r="K167" i="43" s="1"/>
  <c r="M167" i="43" s="1"/>
  <c r="O167" i="43" s="1"/>
  <c r="Q167" i="43" s="1"/>
  <c r="S167" i="43" s="1"/>
  <c r="U167" i="43" s="1"/>
  <c r="W167" i="43" s="1"/>
  <c r="Y167" i="43" s="1"/>
  <c r="AA165" i="43"/>
  <c r="D165" i="43"/>
  <c r="AC161" i="43"/>
  <c r="AD161" i="43" s="1"/>
  <c r="AB161" i="43"/>
  <c r="AA145" i="42"/>
  <c r="D145" i="42"/>
  <c r="AC141" i="42"/>
  <c r="AD141" i="42" s="1"/>
  <c r="AB141" i="42"/>
  <c r="C167" i="42"/>
  <c r="E167" i="42" s="1"/>
  <c r="G167" i="42" s="1"/>
  <c r="I167" i="42" s="1"/>
  <c r="K167" i="42" s="1"/>
  <c r="M167" i="42" s="1"/>
  <c r="O167" i="42" s="1"/>
  <c r="Q167" i="42" s="1"/>
  <c r="S167" i="42" s="1"/>
  <c r="U167" i="42" s="1"/>
  <c r="W167" i="42" s="1"/>
  <c r="Y167" i="42" s="1"/>
  <c r="AA165" i="42"/>
  <c r="D165" i="42"/>
  <c r="AC161" i="42"/>
  <c r="AD161" i="42" s="1"/>
  <c r="AB161" i="42"/>
  <c r="AC141" i="41"/>
  <c r="AD141" i="41" s="1"/>
  <c r="AB141" i="41"/>
  <c r="C167" i="41"/>
  <c r="E167" i="41" s="1"/>
  <c r="G167" i="41" s="1"/>
  <c r="I167" i="41" s="1"/>
  <c r="K167" i="41" s="1"/>
  <c r="M167" i="41" s="1"/>
  <c r="O167" i="41" s="1"/>
  <c r="Q167" i="41" s="1"/>
  <c r="S167" i="41" s="1"/>
  <c r="U167" i="41" s="1"/>
  <c r="W167" i="41" s="1"/>
  <c r="Y167" i="41" s="1"/>
  <c r="AA165" i="41"/>
  <c r="D165" i="41"/>
  <c r="AC161" i="41"/>
  <c r="AD161" i="41" s="1"/>
  <c r="AB161" i="41"/>
  <c r="AA145" i="41"/>
  <c r="D145" i="41"/>
  <c r="AC141" i="40"/>
  <c r="AD141" i="40" s="1"/>
  <c r="AB141" i="40"/>
  <c r="C167" i="40"/>
  <c r="E167" i="40" s="1"/>
  <c r="G167" i="40" s="1"/>
  <c r="I167" i="40" s="1"/>
  <c r="K167" i="40" s="1"/>
  <c r="M167" i="40" s="1"/>
  <c r="O167" i="40" s="1"/>
  <c r="Q167" i="40" s="1"/>
  <c r="S167" i="40" s="1"/>
  <c r="U167" i="40" s="1"/>
  <c r="W167" i="40" s="1"/>
  <c r="Y167" i="40" s="1"/>
  <c r="AA165" i="40"/>
  <c r="D165" i="40"/>
  <c r="AC161" i="40"/>
  <c r="AD161" i="40" s="1"/>
  <c r="AB161" i="40"/>
  <c r="AA145" i="40"/>
  <c r="D145" i="40"/>
  <c r="AA145" i="39"/>
  <c r="D145" i="39"/>
  <c r="C167" i="39"/>
  <c r="E167" i="39" s="1"/>
  <c r="G167" i="39" s="1"/>
  <c r="I167" i="39" s="1"/>
  <c r="K167" i="39" s="1"/>
  <c r="M167" i="39" s="1"/>
  <c r="O167" i="39" s="1"/>
  <c r="Q167" i="39" s="1"/>
  <c r="S167" i="39" s="1"/>
  <c r="U167" i="39" s="1"/>
  <c r="W167" i="39" s="1"/>
  <c r="Y167" i="39" s="1"/>
  <c r="AA165" i="39"/>
  <c r="D165" i="39"/>
  <c r="AC141" i="39"/>
  <c r="AD141" i="39" s="1"/>
  <c r="AB141" i="39"/>
  <c r="AC161" i="39"/>
  <c r="AD161" i="39" s="1"/>
  <c r="AB161" i="39"/>
  <c r="AA145" i="38"/>
  <c r="D145" i="38"/>
  <c r="C167" i="38"/>
  <c r="E167" i="38" s="1"/>
  <c r="G167" i="38" s="1"/>
  <c r="I167" i="38" s="1"/>
  <c r="K167" i="38" s="1"/>
  <c r="M167" i="38" s="1"/>
  <c r="O167" i="38" s="1"/>
  <c r="Q167" i="38" s="1"/>
  <c r="S167" i="38" s="1"/>
  <c r="U167" i="38" s="1"/>
  <c r="W167" i="38" s="1"/>
  <c r="Y167" i="38" s="1"/>
  <c r="AA165" i="38"/>
  <c r="D165" i="38"/>
  <c r="AC141" i="38"/>
  <c r="AD141" i="38" s="1"/>
  <c r="AB141" i="38"/>
  <c r="AC161" i="38"/>
  <c r="AD161" i="38" s="1"/>
  <c r="AB161" i="38"/>
  <c r="AC161" i="37"/>
  <c r="AD161" i="37" s="1"/>
  <c r="AB161" i="37"/>
  <c r="AA145" i="37"/>
  <c r="D145" i="37"/>
  <c r="C167" i="37"/>
  <c r="E167" i="37" s="1"/>
  <c r="G167" i="37" s="1"/>
  <c r="I167" i="37" s="1"/>
  <c r="K167" i="37" s="1"/>
  <c r="M167" i="37" s="1"/>
  <c r="O167" i="37" s="1"/>
  <c r="Q167" i="37" s="1"/>
  <c r="S167" i="37" s="1"/>
  <c r="U167" i="37" s="1"/>
  <c r="W167" i="37" s="1"/>
  <c r="Y167" i="37" s="1"/>
  <c r="AA165" i="37"/>
  <c r="D165" i="37"/>
  <c r="AC141" i="37"/>
  <c r="AD141" i="37" s="1"/>
  <c r="AB141" i="37"/>
  <c r="AA145" i="36"/>
  <c r="D145" i="36"/>
  <c r="C167" i="36"/>
  <c r="E167" i="36" s="1"/>
  <c r="G167" i="36" s="1"/>
  <c r="I167" i="36" s="1"/>
  <c r="K167" i="36" s="1"/>
  <c r="M167" i="36" s="1"/>
  <c r="O167" i="36" s="1"/>
  <c r="Q167" i="36" s="1"/>
  <c r="S167" i="36" s="1"/>
  <c r="U167" i="36" s="1"/>
  <c r="W167" i="36" s="1"/>
  <c r="Y167" i="36" s="1"/>
  <c r="AA165" i="36"/>
  <c r="D165" i="36"/>
  <c r="AC141" i="36"/>
  <c r="AD141" i="36" s="1"/>
  <c r="AB141" i="36"/>
  <c r="AC161" i="36"/>
  <c r="AD161" i="36" s="1"/>
  <c r="AB161" i="36"/>
  <c r="C167" i="35"/>
  <c r="E167" i="35" s="1"/>
  <c r="G167" i="35" s="1"/>
  <c r="I167" i="35" s="1"/>
  <c r="K167" i="35" s="1"/>
  <c r="M167" i="35" s="1"/>
  <c r="O167" i="35" s="1"/>
  <c r="Q167" i="35" s="1"/>
  <c r="S167" i="35" s="1"/>
  <c r="U167" i="35" s="1"/>
  <c r="W167" i="35" s="1"/>
  <c r="Y167" i="35" s="1"/>
  <c r="AA165" i="35"/>
  <c r="D165" i="35"/>
  <c r="AC161" i="35"/>
  <c r="AD161" i="35" s="1"/>
  <c r="AB161" i="35"/>
  <c r="AA145" i="35"/>
  <c r="D145" i="35"/>
  <c r="AC141" i="35"/>
  <c r="AD141" i="35" s="1"/>
  <c r="AB141" i="35"/>
  <c r="AC141" i="34"/>
  <c r="AD141" i="34" s="1"/>
  <c r="AB141" i="34"/>
  <c r="C167" i="34"/>
  <c r="E167" i="34" s="1"/>
  <c r="G167" i="34" s="1"/>
  <c r="I167" i="34" s="1"/>
  <c r="K167" i="34" s="1"/>
  <c r="M167" i="34" s="1"/>
  <c r="O167" i="34" s="1"/>
  <c r="Q167" i="34" s="1"/>
  <c r="S167" i="34" s="1"/>
  <c r="U167" i="34" s="1"/>
  <c r="W167" i="34" s="1"/>
  <c r="Y167" i="34" s="1"/>
  <c r="AA165" i="34"/>
  <c r="D165" i="34"/>
  <c r="AC161" i="34"/>
  <c r="AD161" i="34" s="1"/>
  <c r="AB161" i="34"/>
  <c r="AA145" i="34"/>
  <c r="D145" i="34"/>
  <c r="AC141" i="32"/>
  <c r="AD141" i="32" s="1"/>
  <c r="AB141" i="32"/>
  <c r="C167" i="32"/>
  <c r="E167" i="32" s="1"/>
  <c r="G167" i="32" s="1"/>
  <c r="I167" i="32" s="1"/>
  <c r="K167" i="32" s="1"/>
  <c r="M167" i="32" s="1"/>
  <c r="O167" i="32" s="1"/>
  <c r="Q167" i="32" s="1"/>
  <c r="S167" i="32" s="1"/>
  <c r="U167" i="32" s="1"/>
  <c r="W167" i="32" s="1"/>
  <c r="Y167" i="32" s="1"/>
  <c r="AA165" i="32"/>
  <c r="D165" i="32"/>
  <c r="AA145" i="32"/>
  <c r="D145" i="32"/>
  <c r="AC161" i="32"/>
  <c r="AD161" i="32" s="1"/>
  <c r="AB161" i="32"/>
  <c r="C167" i="31"/>
  <c r="E167" i="31" s="1"/>
  <c r="G167" i="31" s="1"/>
  <c r="I167" i="31" s="1"/>
  <c r="K167" i="31" s="1"/>
  <c r="M167" i="31" s="1"/>
  <c r="O167" i="31" s="1"/>
  <c r="Q167" i="31" s="1"/>
  <c r="S167" i="31" s="1"/>
  <c r="U167" i="31" s="1"/>
  <c r="W167" i="31" s="1"/>
  <c r="Y167" i="31" s="1"/>
  <c r="AA165" i="31"/>
  <c r="D165" i="31"/>
  <c r="AA145" i="31"/>
  <c r="D145" i="31"/>
  <c r="AC161" i="31"/>
  <c r="AD161" i="31" s="1"/>
  <c r="AB161" i="31"/>
  <c r="AC141" i="31"/>
  <c r="AD141" i="31" s="1"/>
  <c r="AB141" i="31"/>
  <c r="AA145" i="30"/>
  <c r="D145" i="30"/>
  <c r="C167" i="30"/>
  <c r="E167" i="30" s="1"/>
  <c r="G167" i="30" s="1"/>
  <c r="I167" i="30" s="1"/>
  <c r="K167" i="30" s="1"/>
  <c r="M167" i="30" s="1"/>
  <c r="O167" i="30" s="1"/>
  <c r="Q167" i="30" s="1"/>
  <c r="S167" i="30" s="1"/>
  <c r="U167" i="30" s="1"/>
  <c r="W167" i="30" s="1"/>
  <c r="Y167" i="30" s="1"/>
  <c r="AA165" i="30"/>
  <c r="D165" i="30"/>
  <c r="AC141" i="30"/>
  <c r="AD141" i="30" s="1"/>
  <c r="AB141" i="30"/>
  <c r="AC161" i="30"/>
  <c r="AD161" i="30" s="1"/>
  <c r="AB161" i="30"/>
  <c r="C167" i="29"/>
  <c r="E167" i="29" s="1"/>
  <c r="G167" i="29" s="1"/>
  <c r="I167" i="29" s="1"/>
  <c r="K167" i="29" s="1"/>
  <c r="M167" i="29" s="1"/>
  <c r="O167" i="29" s="1"/>
  <c r="Q167" i="29" s="1"/>
  <c r="S167" i="29" s="1"/>
  <c r="U167" i="29" s="1"/>
  <c r="W167" i="29" s="1"/>
  <c r="Y167" i="29" s="1"/>
  <c r="AA165" i="29"/>
  <c r="D165" i="29"/>
  <c r="AC161" i="29"/>
  <c r="AD161" i="29" s="1"/>
  <c r="AB161" i="29"/>
  <c r="AA145" i="29"/>
  <c r="D145" i="29"/>
  <c r="AC141" i="29"/>
  <c r="AD141" i="29" s="1"/>
  <c r="AB141" i="29"/>
  <c r="AA145" i="28"/>
  <c r="D145" i="28"/>
  <c r="AC141" i="28"/>
  <c r="AD141" i="28" s="1"/>
  <c r="AB141" i="28"/>
  <c r="C167" i="28"/>
  <c r="E167" i="28" s="1"/>
  <c r="G167" i="28" s="1"/>
  <c r="I167" i="28" s="1"/>
  <c r="K167" i="28" s="1"/>
  <c r="M167" i="28" s="1"/>
  <c r="O167" i="28" s="1"/>
  <c r="Q167" i="28" s="1"/>
  <c r="S167" i="28" s="1"/>
  <c r="U167" i="28" s="1"/>
  <c r="W167" i="28" s="1"/>
  <c r="Y167" i="28" s="1"/>
  <c r="AA165" i="28"/>
  <c r="D165" i="28"/>
  <c r="AC161" i="28"/>
  <c r="AD161" i="28" s="1"/>
  <c r="AB161" i="28"/>
  <c r="AC141" i="27"/>
  <c r="AD141" i="27" s="1"/>
  <c r="AB141" i="27"/>
  <c r="C167" i="27"/>
  <c r="E167" i="27" s="1"/>
  <c r="G167" i="27" s="1"/>
  <c r="I167" i="27" s="1"/>
  <c r="K167" i="27" s="1"/>
  <c r="M167" i="27" s="1"/>
  <c r="O167" i="27" s="1"/>
  <c r="Q167" i="27" s="1"/>
  <c r="S167" i="27" s="1"/>
  <c r="U167" i="27" s="1"/>
  <c r="W167" i="27" s="1"/>
  <c r="Y167" i="27" s="1"/>
  <c r="AA165" i="27"/>
  <c r="D165" i="27"/>
  <c r="AC161" i="27"/>
  <c r="AD161" i="27" s="1"/>
  <c r="AB161" i="27"/>
  <c r="AA145" i="27"/>
  <c r="D145" i="27"/>
  <c r="AA145" i="26"/>
  <c r="D145" i="26"/>
  <c r="AC141" i="26"/>
  <c r="AD141" i="26" s="1"/>
  <c r="AB141" i="26"/>
  <c r="C167" i="26"/>
  <c r="E167" i="26" s="1"/>
  <c r="G167" i="26" s="1"/>
  <c r="I167" i="26" s="1"/>
  <c r="K167" i="26" s="1"/>
  <c r="M167" i="26" s="1"/>
  <c r="O167" i="26" s="1"/>
  <c r="Q167" i="26" s="1"/>
  <c r="S167" i="26" s="1"/>
  <c r="U167" i="26" s="1"/>
  <c r="W167" i="26" s="1"/>
  <c r="Y167" i="26" s="1"/>
  <c r="AA165" i="26"/>
  <c r="D165" i="26"/>
  <c r="AC161" i="26"/>
  <c r="AD161" i="26" s="1"/>
  <c r="AB161" i="26"/>
  <c r="AA145" i="25"/>
  <c r="D145" i="25"/>
  <c r="C167" i="25"/>
  <c r="E167" i="25" s="1"/>
  <c r="G167" i="25" s="1"/>
  <c r="I167" i="25" s="1"/>
  <c r="K167" i="25" s="1"/>
  <c r="M167" i="25" s="1"/>
  <c r="O167" i="25" s="1"/>
  <c r="Q167" i="25" s="1"/>
  <c r="S167" i="25" s="1"/>
  <c r="U167" i="25" s="1"/>
  <c r="W167" i="25" s="1"/>
  <c r="Y167" i="25" s="1"/>
  <c r="AA165" i="25"/>
  <c r="D165" i="25"/>
  <c r="AC141" i="25"/>
  <c r="AD141" i="25" s="1"/>
  <c r="AB141" i="25"/>
  <c r="AC161" i="25"/>
  <c r="AD161" i="25" s="1"/>
  <c r="AB161" i="25"/>
  <c r="AC141" i="24"/>
  <c r="AD141" i="24" s="1"/>
  <c r="AB141" i="24"/>
  <c r="C167" i="24"/>
  <c r="E167" i="24" s="1"/>
  <c r="G167" i="24" s="1"/>
  <c r="I167" i="24" s="1"/>
  <c r="K167" i="24" s="1"/>
  <c r="M167" i="24" s="1"/>
  <c r="O167" i="24" s="1"/>
  <c r="Q167" i="24" s="1"/>
  <c r="S167" i="24" s="1"/>
  <c r="U167" i="24" s="1"/>
  <c r="W167" i="24" s="1"/>
  <c r="Y167" i="24" s="1"/>
  <c r="AA165" i="24"/>
  <c r="D165" i="24"/>
  <c r="AC161" i="24"/>
  <c r="AD161" i="24" s="1"/>
  <c r="AB161" i="24"/>
  <c r="AA145" i="24"/>
  <c r="D145" i="24"/>
  <c r="AA145" i="23"/>
  <c r="D145" i="23"/>
  <c r="C167" i="23"/>
  <c r="E167" i="23" s="1"/>
  <c r="G167" i="23" s="1"/>
  <c r="I167" i="23" s="1"/>
  <c r="K167" i="23" s="1"/>
  <c r="M167" i="23" s="1"/>
  <c r="O167" i="23" s="1"/>
  <c r="Q167" i="23" s="1"/>
  <c r="S167" i="23" s="1"/>
  <c r="U167" i="23" s="1"/>
  <c r="W167" i="23" s="1"/>
  <c r="Y167" i="23" s="1"/>
  <c r="AA165" i="23"/>
  <c r="D165" i="23"/>
  <c r="AC141" i="23"/>
  <c r="AD141" i="23" s="1"/>
  <c r="AB141" i="23"/>
  <c r="AC161" i="23"/>
  <c r="AD161" i="23" s="1"/>
  <c r="AB161" i="23"/>
  <c r="AA145" i="22"/>
  <c r="D145" i="22"/>
  <c r="C167" i="22"/>
  <c r="E167" i="22" s="1"/>
  <c r="G167" i="22" s="1"/>
  <c r="I167" i="22" s="1"/>
  <c r="K167" i="22" s="1"/>
  <c r="M167" i="22" s="1"/>
  <c r="O167" i="22" s="1"/>
  <c r="Q167" i="22" s="1"/>
  <c r="S167" i="22" s="1"/>
  <c r="U167" i="22" s="1"/>
  <c r="W167" i="22" s="1"/>
  <c r="Y167" i="22" s="1"/>
  <c r="AA165" i="22"/>
  <c r="D165" i="22"/>
  <c r="AC141" i="22"/>
  <c r="AD141" i="22" s="1"/>
  <c r="AB141" i="22"/>
  <c r="AC161" i="22"/>
  <c r="AD161" i="22" s="1"/>
  <c r="AB161" i="22"/>
  <c r="AC141" i="21"/>
  <c r="AD141" i="21" s="1"/>
  <c r="AB141" i="21"/>
  <c r="C167" i="21"/>
  <c r="E167" i="21" s="1"/>
  <c r="G167" i="21" s="1"/>
  <c r="I167" i="21" s="1"/>
  <c r="K167" i="21" s="1"/>
  <c r="M167" i="21" s="1"/>
  <c r="O167" i="21" s="1"/>
  <c r="Q167" i="21" s="1"/>
  <c r="S167" i="21" s="1"/>
  <c r="U167" i="21" s="1"/>
  <c r="W167" i="21" s="1"/>
  <c r="Y167" i="21" s="1"/>
  <c r="AA165" i="21"/>
  <c r="D165" i="21"/>
  <c r="AC161" i="21"/>
  <c r="AD161" i="21" s="1"/>
  <c r="AB161" i="21"/>
  <c r="AA145" i="21"/>
  <c r="D145" i="21"/>
  <c r="C167" i="20"/>
  <c r="E167" i="20" s="1"/>
  <c r="G167" i="20" s="1"/>
  <c r="I167" i="20" s="1"/>
  <c r="K167" i="20" s="1"/>
  <c r="M167" i="20" s="1"/>
  <c r="O167" i="20" s="1"/>
  <c r="Q167" i="20" s="1"/>
  <c r="S167" i="20" s="1"/>
  <c r="U167" i="20" s="1"/>
  <c r="W167" i="20" s="1"/>
  <c r="Y167" i="20" s="1"/>
  <c r="AA165" i="20"/>
  <c r="D165" i="20"/>
  <c r="AA145" i="20"/>
  <c r="D145" i="20"/>
  <c r="AC161" i="20"/>
  <c r="AD161" i="20" s="1"/>
  <c r="AB161" i="20"/>
  <c r="AC141" i="20"/>
  <c r="AD141" i="20" s="1"/>
  <c r="AB141" i="20"/>
  <c r="R145" i="1"/>
  <c r="R141" i="1"/>
  <c r="H145" i="1"/>
  <c r="H141" i="1"/>
  <c r="C165" i="1"/>
  <c r="AA161" i="1"/>
  <c r="D161" i="1"/>
  <c r="AA141" i="1"/>
  <c r="C145" i="1"/>
  <c r="D141" i="1"/>
  <c r="H165" i="1"/>
  <c r="H161" i="1"/>
  <c r="AC36" i="1"/>
  <c r="AD36" i="1" s="1"/>
  <c r="AB36" i="1"/>
  <c r="R165" i="1"/>
  <c r="R161" i="1"/>
  <c r="AC145" i="53" l="1"/>
  <c r="AD145" i="53" s="1"/>
  <c r="AB145" i="53"/>
  <c r="AC165" i="53"/>
  <c r="AD165" i="53" s="1"/>
  <c r="AB165" i="53"/>
  <c r="AC145" i="52"/>
  <c r="AD145" i="52" s="1"/>
  <c r="AB145" i="52"/>
  <c r="AC165" i="52"/>
  <c r="AD165" i="52" s="1"/>
  <c r="AB165" i="52"/>
  <c r="AC145" i="51"/>
  <c r="AD145" i="51" s="1"/>
  <c r="AB145" i="51"/>
  <c r="AC165" i="51"/>
  <c r="AD165" i="51" s="1"/>
  <c r="AB165" i="51"/>
  <c r="AC145" i="48"/>
  <c r="AD145" i="48" s="1"/>
  <c r="AB145" i="48"/>
  <c r="AC165" i="48"/>
  <c r="AD165" i="48" s="1"/>
  <c r="AB165" i="48"/>
  <c r="AC145" i="47"/>
  <c r="AD145" i="47" s="1"/>
  <c r="AB145" i="47"/>
  <c r="AC165" i="47"/>
  <c r="AD165" i="47" s="1"/>
  <c r="AB165" i="47"/>
  <c r="AC145" i="46"/>
  <c r="AD145" i="46" s="1"/>
  <c r="AB145" i="46"/>
  <c r="AC165" i="46"/>
  <c r="AD165" i="46" s="1"/>
  <c r="AB165" i="46"/>
  <c r="AC145" i="50"/>
  <c r="AD145" i="50" s="1"/>
  <c r="AB145" i="50"/>
  <c r="AC165" i="50"/>
  <c r="AD165" i="50" s="1"/>
  <c r="AB165" i="50"/>
  <c r="AC145" i="49"/>
  <c r="AD145" i="49" s="1"/>
  <c r="AB145" i="49"/>
  <c r="AC165" i="49"/>
  <c r="AD165" i="49" s="1"/>
  <c r="AB165" i="49"/>
  <c r="AC145" i="45"/>
  <c r="AD145" i="45" s="1"/>
  <c r="AB145" i="45"/>
  <c r="AC165" i="45"/>
  <c r="AD165" i="45" s="1"/>
  <c r="AB165" i="45"/>
  <c r="AC145" i="44"/>
  <c r="AD145" i="44" s="1"/>
  <c r="AB145" i="44"/>
  <c r="AC165" i="44"/>
  <c r="AD165" i="44" s="1"/>
  <c r="AB165" i="44"/>
  <c r="AC145" i="43"/>
  <c r="AD145" i="43" s="1"/>
  <c r="AB145" i="43"/>
  <c r="AC165" i="43"/>
  <c r="AD165" i="43" s="1"/>
  <c r="AB165" i="43"/>
  <c r="AC145" i="42"/>
  <c r="AD145" i="42" s="1"/>
  <c r="AB145" i="42"/>
  <c r="AC165" i="42"/>
  <c r="AD165" i="42" s="1"/>
  <c r="AB165" i="42"/>
  <c r="AC145" i="41"/>
  <c r="AD145" i="41" s="1"/>
  <c r="AB145" i="41"/>
  <c r="AC165" i="41"/>
  <c r="AD165" i="41" s="1"/>
  <c r="AB165" i="41"/>
  <c r="AC145" i="40"/>
  <c r="AD145" i="40" s="1"/>
  <c r="AB145" i="40"/>
  <c r="AC165" i="40"/>
  <c r="AD165" i="40" s="1"/>
  <c r="AB165" i="40"/>
  <c r="AC145" i="39"/>
  <c r="AD145" i="39" s="1"/>
  <c r="AB145" i="39"/>
  <c r="AC165" i="39"/>
  <c r="AD165" i="39" s="1"/>
  <c r="AB165" i="39"/>
  <c r="AC145" i="38"/>
  <c r="AD145" i="38" s="1"/>
  <c r="AB145" i="38"/>
  <c r="AC165" i="38"/>
  <c r="AD165" i="38" s="1"/>
  <c r="AB165" i="38"/>
  <c r="AC165" i="37"/>
  <c r="AD165" i="37" s="1"/>
  <c r="AB165" i="37"/>
  <c r="AC145" i="37"/>
  <c r="AD145" i="37" s="1"/>
  <c r="AB145" i="37"/>
  <c r="AC145" i="36"/>
  <c r="AD145" i="36" s="1"/>
  <c r="AB145" i="36"/>
  <c r="AC165" i="36"/>
  <c r="AD165" i="36" s="1"/>
  <c r="AB165" i="36"/>
  <c r="AC145" i="35"/>
  <c r="AD145" i="35" s="1"/>
  <c r="AB145" i="35"/>
  <c r="AC165" i="35"/>
  <c r="AD165" i="35" s="1"/>
  <c r="AB165" i="35"/>
  <c r="AC145" i="34"/>
  <c r="AD145" i="34" s="1"/>
  <c r="AB145" i="34"/>
  <c r="AC165" i="34"/>
  <c r="AD165" i="34" s="1"/>
  <c r="AB165" i="34"/>
  <c r="AC145" i="32"/>
  <c r="AD145" i="32" s="1"/>
  <c r="AB145" i="32"/>
  <c r="AC165" i="32"/>
  <c r="AD165" i="32" s="1"/>
  <c r="AB165" i="32"/>
  <c r="AC165" i="31"/>
  <c r="AD165" i="31" s="1"/>
  <c r="AB165" i="31"/>
  <c r="AC145" i="31"/>
  <c r="AD145" i="31" s="1"/>
  <c r="AB145" i="31"/>
  <c r="AC145" i="30"/>
  <c r="AD145" i="30" s="1"/>
  <c r="AB145" i="30"/>
  <c r="AC165" i="30"/>
  <c r="AD165" i="30" s="1"/>
  <c r="AB165" i="30"/>
  <c r="AC145" i="29"/>
  <c r="AD145" i="29" s="1"/>
  <c r="AB145" i="29"/>
  <c r="AC165" i="29"/>
  <c r="AD165" i="29" s="1"/>
  <c r="AB165" i="29"/>
  <c r="AC145" i="28"/>
  <c r="AD145" i="28" s="1"/>
  <c r="AB145" i="28"/>
  <c r="AC165" i="28"/>
  <c r="AD165" i="28" s="1"/>
  <c r="AB165" i="28"/>
  <c r="AC145" i="27"/>
  <c r="AD145" i="27" s="1"/>
  <c r="AB145" i="27"/>
  <c r="AC165" i="27"/>
  <c r="AD165" i="27" s="1"/>
  <c r="AB165" i="27"/>
  <c r="AC145" i="26"/>
  <c r="AD145" i="26" s="1"/>
  <c r="AB145" i="26"/>
  <c r="AC165" i="26"/>
  <c r="AD165" i="26" s="1"/>
  <c r="AB165" i="26"/>
  <c r="AC145" i="25"/>
  <c r="AD145" i="25" s="1"/>
  <c r="AB145" i="25"/>
  <c r="AC165" i="25"/>
  <c r="AD165" i="25" s="1"/>
  <c r="AB165" i="25"/>
  <c r="AC145" i="24"/>
  <c r="AD145" i="24" s="1"/>
  <c r="AB145" i="24"/>
  <c r="AC165" i="24"/>
  <c r="AD165" i="24" s="1"/>
  <c r="AB165" i="24"/>
  <c r="AC145" i="23"/>
  <c r="AD145" i="23" s="1"/>
  <c r="AB145" i="23"/>
  <c r="AC165" i="23"/>
  <c r="AD165" i="23" s="1"/>
  <c r="AB165" i="23"/>
  <c r="AC145" i="22"/>
  <c r="AD145" i="22" s="1"/>
  <c r="AB145" i="22"/>
  <c r="AC165" i="22"/>
  <c r="AD165" i="22" s="1"/>
  <c r="AB165" i="22"/>
  <c r="AC145" i="21"/>
  <c r="AD145" i="21" s="1"/>
  <c r="AB145" i="21"/>
  <c r="AC165" i="21"/>
  <c r="AD165" i="21" s="1"/>
  <c r="AB165" i="21"/>
  <c r="AC165" i="20"/>
  <c r="AD165" i="20" s="1"/>
  <c r="AB165" i="20"/>
  <c r="AC145" i="20"/>
  <c r="AD145" i="20" s="1"/>
  <c r="AB145" i="20"/>
  <c r="AC161" i="1"/>
  <c r="AD161" i="1" s="1"/>
  <c r="AB161" i="1"/>
  <c r="AC141" i="1"/>
  <c r="AD141" i="1" s="1"/>
  <c r="AB141" i="1"/>
  <c r="AA145" i="1"/>
  <c r="D145" i="1"/>
  <c r="C167" i="1"/>
  <c r="E167" i="1" s="1"/>
  <c r="G167" i="1" s="1"/>
  <c r="I167" i="1" s="1"/>
  <c r="K167" i="1" s="1"/>
  <c r="M167" i="1" s="1"/>
  <c r="O167" i="1" s="1"/>
  <c r="Q167" i="1" s="1"/>
  <c r="S167" i="1" s="1"/>
  <c r="U167" i="1" s="1"/>
  <c r="W167" i="1" s="1"/>
  <c r="Y167" i="1" s="1"/>
  <c r="AA165" i="1"/>
  <c r="D165" i="1"/>
  <c r="AC165" i="1" l="1"/>
  <c r="AD165" i="1" s="1"/>
  <c r="AB165" i="1"/>
  <c r="AC145" i="1"/>
  <c r="AD145" i="1" s="1"/>
  <c r="AB145" i="1"/>
</calcChain>
</file>

<file path=xl/sharedStrings.xml><?xml version="1.0" encoding="utf-8"?>
<sst xmlns="http://schemas.openxmlformats.org/spreadsheetml/2006/main" count="5950" uniqueCount="173">
  <si>
    <t>Code</t>
  </si>
  <si>
    <t>Particulars</t>
  </si>
  <si>
    <t>JAN (%)</t>
  </si>
  <si>
    <t>FEB (%)</t>
  </si>
  <si>
    <t>MAR (%)</t>
  </si>
  <si>
    <t>APR (%)</t>
  </si>
  <si>
    <t>MAY (%)</t>
  </si>
  <si>
    <t>JUN (%)</t>
  </si>
  <si>
    <t>JUL (%)</t>
  </si>
  <si>
    <t>AUG (%)</t>
  </si>
  <si>
    <t>SEP (%)</t>
  </si>
  <si>
    <t>OCT (%)</t>
  </si>
  <si>
    <t>NOV (%)</t>
  </si>
  <si>
    <t>DEC (%)</t>
  </si>
  <si>
    <t xml:space="preserve"> Total (%)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</si>
  <si>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</si>
  <si>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</si>
  <si>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</si>
  <si>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</si>
  <si>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</si>
  <si>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</si>
  <si>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</si>
  <si>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</si>
  <si>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</si>
  <si>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</si>
  <si>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</si>
  <si>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</si>
  <si>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 xml:space="preserve">TOTAL </t>
  </si>
  <si>
    <t>Average</t>
  </si>
  <si>
    <t>Avg. (%)</t>
  </si>
  <si>
    <t>Summary - Matalan Profit And Loss Report For  Dec - 2016 (QAR)</t>
  </si>
  <si>
    <t>Sales</t>
  </si>
  <si>
    <t>Voucher sales</t>
  </si>
  <si>
    <t>sales return ( 1 %)</t>
  </si>
  <si>
    <t>Matalan G.Voucher Redemption</t>
  </si>
  <si>
    <t>Sales discount</t>
  </si>
  <si>
    <t>Promotion Voucher Redemption</t>
  </si>
  <si>
    <t>Sales round off</t>
  </si>
  <si>
    <t>Direct Income Total</t>
  </si>
  <si>
    <t>DISCOUNT RECIVED</t>
  </si>
  <si>
    <t>Head Office Apportion Income</t>
  </si>
  <si>
    <t>Other Income+Total</t>
  </si>
  <si>
    <t>Total income</t>
  </si>
  <si>
    <t>COGS</t>
  </si>
  <si>
    <t>Purchase Price Variance</t>
  </si>
  <si>
    <t>Purchase Direct Cost</t>
  </si>
  <si>
    <t>Purchase Landed Cost</t>
  </si>
  <si>
    <t>Inter Company Sales &amp; COGS,S/R</t>
  </si>
  <si>
    <t>COGS+Total</t>
  </si>
  <si>
    <t>Disney Royalties</t>
  </si>
  <si>
    <t>Handling Charges</t>
  </si>
  <si>
    <t>Packing Charges</t>
  </si>
  <si>
    <t>Customs &amp; freight charg Others</t>
  </si>
  <si>
    <t>Insurance</t>
  </si>
  <si>
    <t>Inventory Adjustment A/c</t>
  </si>
  <si>
    <t>Inventory Write Off</t>
  </si>
  <si>
    <t>Custom Duty</t>
  </si>
  <si>
    <t>Clearing Charges</t>
  </si>
  <si>
    <t>Truck Charges</t>
  </si>
  <si>
    <t>Warehouse+Charges</t>
  </si>
  <si>
    <t>Labor Charges</t>
  </si>
  <si>
    <t>Direct Cost Applied Account</t>
  </si>
  <si>
    <t>Other Direct Expenses +total</t>
  </si>
  <si>
    <t>Direct Expense+total</t>
  </si>
  <si>
    <t>Gross Profit</t>
  </si>
  <si>
    <t>Royalty</t>
  </si>
  <si>
    <t>Consultation charges</t>
  </si>
  <si>
    <t>Other expenses</t>
  </si>
  <si>
    <t>Franchise Expense+Total</t>
  </si>
  <si>
    <t>Rent</t>
  </si>
  <si>
    <t>Electricity</t>
  </si>
  <si>
    <t>Water</t>
  </si>
  <si>
    <t>Telephone</t>
  </si>
  <si>
    <t>Shopping Bags</t>
  </si>
  <si>
    <t>Travel</t>
  </si>
  <si>
    <t>Lodging</t>
  </si>
  <si>
    <t>Ticket</t>
  </si>
  <si>
    <t>Visa and Medical Charges</t>
  </si>
  <si>
    <t>postage and couirer</t>
  </si>
  <si>
    <t>Service charges</t>
  </si>
  <si>
    <t>Cleaning expenese</t>
  </si>
  <si>
    <t>Security Charges</t>
  </si>
  <si>
    <t>Office &amp; store maintenance</t>
  </si>
  <si>
    <t>Stationery and supplies</t>
  </si>
  <si>
    <t>Staff Accomodation Charges</t>
  </si>
  <si>
    <t>Chilled water charges</t>
  </si>
  <si>
    <t>Printing</t>
  </si>
  <si>
    <t>Back Office Expenses</t>
  </si>
  <si>
    <t>Pantry Expenses</t>
  </si>
  <si>
    <t>Warehouse Rent</t>
  </si>
  <si>
    <t>Recuritment Expenses</t>
  </si>
  <si>
    <t>Legal Charges</t>
  </si>
  <si>
    <t>Hardware/Software Maintenance</t>
  </si>
  <si>
    <t>Vehicle mainteanace</t>
  </si>
  <si>
    <t>Audit Fees</t>
  </si>
  <si>
    <t>Sonicwall Renewals</t>
  </si>
  <si>
    <t>DynDNS Renewals</t>
  </si>
  <si>
    <t>Printer Cartridge</t>
  </si>
  <si>
    <t>Nedap EAS Renewal</t>
  </si>
  <si>
    <t>Email &amp; Internet VPN-BTC</t>
  </si>
  <si>
    <t>RMS Connect</t>
  </si>
  <si>
    <t>Administrative Expenses, Total</t>
  </si>
  <si>
    <t>Basic</t>
  </si>
  <si>
    <t>House Rent Allowance</t>
  </si>
  <si>
    <t>Transportation</t>
  </si>
  <si>
    <t>Mobile</t>
  </si>
  <si>
    <t>School fees</t>
  </si>
  <si>
    <t>Employees Insurance</t>
  </si>
  <si>
    <t>Staff Visa &amp; Medical charges</t>
  </si>
  <si>
    <t>Staff Accomodation</t>
  </si>
  <si>
    <t>Leave Salary</t>
  </si>
  <si>
    <t>Indemnity</t>
  </si>
  <si>
    <t>Air ticket</t>
  </si>
  <si>
    <t>Staff Uniform</t>
  </si>
  <si>
    <t>Over time</t>
  </si>
  <si>
    <t>Bonus</t>
  </si>
  <si>
    <t>Social Security</t>
  </si>
  <si>
    <t>Staff Benefits</t>
  </si>
  <si>
    <t>Salaries &amp; Allowances + Total</t>
  </si>
  <si>
    <t>Incentive</t>
  </si>
  <si>
    <t>Advertisement</t>
  </si>
  <si>
    <t>Gift Voucher Promotions</t>
  </si>
  <si>
    <t>Sales Promotion</t>
  </si>
  <si>
    <t>Barcode Labels</t>
  </si>
  <si>
    <t>Promo Shirts</t>
  </si>
  <si>
    <t>Mailer printing &amp; distribution</t>
  </si>
  <si>
    <t>SMS charges</t>
  </si>
  <si>
    <t>Sales permission</t>
  </si>
  <si>
    <t>POS Theatre Supply &amp; Printing</t>
  </si>
  <si>
    <t>News Paper &amp; Magazine Advt.</t>
  </si>
  <si>
    <t>Social Marketing</t>
  </si>
  <si>
    <t>External Billboards</t>
  </si>
  <si>
    <t>Promo POS Print</t>
  </si>
  <si>
    <t>POS Print_Window</t>
  </si>
  <si>
    <t>POS Print_Phases</t>
  </si>
  <si>
    <t>Magazine Advert</t>
  </si>
  <si>
    <t>Radio Advert</t>
  </si>
  <si>
    <t>TV Advert</t>
  </si>
  <si>
    <t>Sponsorship</t>
  </si>
  <si>
    <t>Selling &amp; Distribution + Total</t>
  </si>
  <si>
    <t>Interest on bank balance</t>
  </si>
  <si>
    <t>Realised exchange gain/loss</t>
  </si>
  <si>
    <t>Unrealized Fx Gain and Loss</t>
  </si>
  <si>
    <t>Cash collection service charges</t>
  </si>
  <si>
    <t>Cash Excess/Shortage</t>
  </si>
  <si>
    <t>Card Excess/Shortage</t>
  </si>
  <si>
    <t>Round off</t>
  </si>
  <si>
    <t>Residual Fx Gains and Loss</t>
  </si>
  <si>
    <t>Loan management fees</t>
  </si>
  <si>
    <t>LC Commission &amp; Commitment Charges</t>
  </si>
  <si>
    <t>Credit Card Charges</t>
  </si>
  <si>
    <t>Bank related Charges</t>
  </si>
  <si>
    <t>Transfer Charges</t>
  </si>
  <si>
    <t>Finance Expenses + Total</t>
  </si>
  <si>
    <t>EBITD</t>
  </si>
  <si>
    <t>Interst on Loan</t>
  </si>
  <si>
    <t>NET PROFIT BEFORE DEP &amp; TAX</t>
  </si>
  <si>
    <t>Depreciation - Land &amp; Building</t>
  </si>
  <si>
    <t>Depreciation - Furniture &amp; Fix</t>
  </si>
  <si>
    <t>Depreciation -Hardware &amp; Softw</t>
  </si>
  <si>
    <t>Depreciation -trolleys and car</t>
  </si>
  <si>
    <t>Stores Accessory Depreciation</t>
  </si>
  <si>
    <t>Depreciation-Trafic counters</t>
  </si>
  <si>
    <t>Preleminary Expenses</t>
  </si>
  <si>
    <t>Head Office Apportionment</t>
  </si>
  <si>
    <t>Total Depreciation &amp; Approtionment</t>
  </si>
  <si>
    <t>TOTAL INDIRECT EXPENSES</t>
  </si>
  <si>
    <t>NET PROFIT BEFORE TAX</t>
  </si>
  <si>
    <t>Withholding Tax</t>
  </si>
  <si>
    <t>Income Tax</t>
  </si>
  <si>
    <t>Management Fee</t>
  </si>
  <si>
    <t>NET PROFIT AFTER MANGT. FEE/TAXATION</t>
  </si>
  <si>
    <t>YTD Net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</si>
</sst>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4" formatCode="_(* #,##0_);_(* \(#,##0\);_(* &quot;-&quot;??_);_(@_)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FF000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FF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01">
    <xf numFmtId="0" fontId="0" fillId="0" borderId="0" xfId="0"/>
    <xf numFmtId="0" fontId="0" fillId="2" borderId="1" xfId="0" applyFill="1" applyBorder="1"/>
    <xf numFmtId="0" fontId="0" fillId="3" borderId="1" xfId="0" applyFill="1" applyBorder="1"/>
    <xf numFmtId="0" fontId="0" fillId="4" borderId="1" xfId="0" applyFill="1" applyBorder="1"/>
    <xf numFmtId="10" fontId="0" fillId="0" borderId="0" xfId="2" applyNumberFormat="1" applyFont="1"/>
    <xf numFmtId="0" fontId="0" fillId="2" borderId="0" xfId="0" applyFill="1"/>
    <xf numFmtId="0" fontId="0" fillId="5" borderId="1" xfId="0" applyFill="1" applyBorder="1"/>
    <xf numFmtId="0" fontId="0" fillId="5" borderId="0" xfId="0" applyFill="1"/>
    <xf numFmtId="0" fontId="0" fillId="6" borderId="0" xfId="0" applyFill="1"/>
    <xf numFmtId="0" fontId="0" fillId="0" borderId="2" xfId="0" applyFill="1" applyBorder="1"/>
    <xf numFmtId="0" fontId="0" fillId="0" borderId="1" xfId="0" applyFill="1" applyBorder="1"/>
    <xf numFmtId="43" fontId="0" fillId="0" borderId="1" xfId="1" applyFont="1" applyFill="1" applyBorder="1"/>
    <xf numFmtId="0" fontId="0" fillId="2" borderId="2" xfId="0" applyFill="1" applyBorder="1"/>
    <xf numFmtId="0" fontId="0" fillId="3" borderId="2" xfId="0" applyFill="1" applyBorder="1"/>
    <xf numFmtId="0" fontId="0" fillId="4" borderId="2" xfId="0" applyFill="1" applyBorder="1"/>
    <xf numFmtId="0" fontId="0" fillId="5" borderId="2" xfId="0" applyFill="1" applyBorder="1"/>
    <xf numFmtId="0" fontId="2" fillId="3" borderId="2" xfId="0" applyFont="1" applyFill="1" applyBorder="1"/>
    <xf numFmtId="0" fontId="2" fillId="3" borderId="1" xfId="0" applyFont="1" applyFill="1" applyBorder="1"/>
    <xf numFmtId="0" fontId="2" fillId="4" borderId="2" xfId="0" applyFont="1" applyFill="1" applyBorder="1"/>
    <xf numFmtId="0" fontId="2" fillId="4" borderId="1" xfId="0" applyFont="1" applyFill="1" applyBorder="1"/>
    <xf numFmtId="4" fontId="0" fillId="7" borderId="1" xfId="0" applyNumberFormat="1" applyFill="1" applyBorder="1"/>
    <xf numFmtId="0" fontId="3" fillId="8" borderId="1" xfId="0" applyFont="1" applyFill="1" applyBorder="1" applyAlignment="1">
      <alignment horizontal="center"/>
    </xf>
    <xf numFmtId="0" fontId="2" fillId="9" borderId="0" xfId="0" applyFont="1" applyFill="1"/>
    <xf numFmtId="0" fontId="0" fillId="9" borderId="0" xfId="0" applyFill="1"/>
    <xf numFmtId="0" fontId="0" fillId="0" borderId="8" xfId="0" applyFill="1" applyBorder="1"/>
    <xf numFmtId="0" fontId="0" fillId="0" borderId="9" xfId="0" applyFill="1" applyBorder="1"/>
    <xf numFmtId="0" fontId="0" fillId="6" borderId="2" xfId="0" applyFill="1" applyBorder="1"/>
    <xf numFmtId="0" fontId="0" fillId="6" borderId="1" xfId="0" applyFill="1" applyBorder="1"/>
    <xf numFmtId="0" fontId="0" fillId="6" borderId="3" xfId="0" applyFont="1" applyFill="1" applyBorder="1"/>
    <xf numFmtId="0" fontId="0" fillId="6" borderId="4" xfId="0" applyFont="1" applyFill="1" applyBorder="1"/>
    <xf numFmtId="0" fontId="0" fillId="6" borderId="0" xfId="0" applyFont="1" applyFill="1"/>
    <xf numFmtId="0" fontId="0" fillId="6" borderId="2" xfId="0" applyFont="1" applyFill="1" applyBorder="1"/>
    <xf numFmtId="0" fontId="0" fillId="6" borderId="1" xfId="0" applyFont="1" applyFill="1" applyBorder="1"/>
    <xf numFmtId="0" fontId="2" fillId="6" borderId="2" xfId="0" applyFont="1" applyFill="1" applyBorder="1"/>
    <xf numFmtId="0" fontId="2" fillId="6" borderId="1" xfId="0" applyFont="1" applyFill="1" applyBorder="1"/>
    <xf numFmtId="0" fontId="2" fillId="6" borderId="0" xfId="0" applyFont="1" applyFill="1"/>
    <xf numFmtId="0" fontId="0" fillId="0" borderId="3" xfId="0" applyFill="1" applyBorder="1"/>
    <xf numFmtId="0" fontId="0" fillId="0" borderId="4" xfId="0" applyFill="1" applyBorder="1"/>
    <xf numFmtId="10" fontId="0" fillId="0" borderId="1" xfId="2" applyNumberFormat="1" applyFont="1" applyFill="1" applyBorder="1"/>
    <xf numFmtId="9" fontId="0" fillId="0" borderId="1" xfId="2" applyFont="1" applyFill="1" applyBorder="1"/>
    <xf numFmtId="4" fontId="0" fillId="0" borderId="1" xfId="0" applyNumberFormat="1" applyFill="1" applyBorder="1"/>
    <xf numFmtId="0" fontId="0" fillId="0" borderId="0" xfId="0" applyFill="1"/>
    <xf numFmtId="0" fontId="0" fillId="7" borderId="2" xfId="0" applyFill="1" applyBorder="1"/>
    <xf numFmtId="0" fontId="0" fillId="7" borderId="1" xfId="0" applyFill="1" applyBorder="1"/>
    <xf numFmtId="4" fontId="0" fillId="0" borderId="0" xfId="0" applyNumberFormat="1"/>
    <xf numFmtId="0" fontId="0" fillId="0" borderId="2" xfId="0" applyFont="1" applyFill="1" applyBorder="1"/>
    <xf numFmtId="0" fontId="0" fillId="0" borderId="1" xfId="0" applyFont="1" applyFill="1" applyBorder="1"/>
    <xf numFmtId="0" fontId="0" fillId="0" borderId="0" xfId="0" applyFont="1"/>
    <xf numFmtId="10" fontId="5" fillId="8" borderId="1" xfId="2" applyNumberFormat="1" applyFont="1" applyFill="1" applyBorder="1" applyAlignment="1">
      <alignment horizontal="center"/>
    </xf>
    <xf numFmtId="10" fontId="6" fillId="0" borderId="1" xfId="2" applyNumberFormat="1" applyFont="1" applyBorder="1"/>
    <xf numFmtId="10" fontId="7" fillId="0" borderId="1" xfId="2" applyNumberFormat="1" applyFont="1" applyBorder="1"/>
    <xf numFmtId="10" fontId="7" fillId="3" borderId="1" xfId="2" applyNumberFormat="1" applyFont="1" applyFill="1" applyBorder="1"/>
    <xf numFmtId="10" fontId="7" fillId="6" borderId="1" xfId="2" applyNumberFormat="1" applyFont="1" applyFill="1" applyBorder="1"/>
    <xf numFmtId="10" fontId="6" fillId="2" borderId="6" xfId="1" applyNumberFormat="1" applyFont="1" applyFill="1" applyBorder="1"/>
    <xf numFmtId="10" fontId="8" fillId="3" borderId="1" xfId="2" applyNumberFormat="1" applyFont="1" applyFill="1" applyBorder="1"/>
    <xf numFmtId="10" fontId="6" fillId="0" borderId="5" xfId="2" applyNumberFormat="1" applyFont="1" applyBorder="1"/>
    <xf numFmtId="10" fontId="6" fillId="2" borderId="1" xfId="1" applyNumberFormat="1" applyFont="1" applyFill="1" applyBorder="1"/>
    <xf numFmtId="10" fontId="6" fillId="6" borderId="1" xfId="1" applyNumberFormat="1" applyFont="1" applyFill="1" applyBorder="1"/>
    <xf numFmtId="10" fontId="6" fillId="3" borderId="1" xfId="2" applyNumberFormat="1" applyFont="1" applyFill="1" applyBorder="1"/>
    <xf numFmtId="10" fontId="9" fillId="4" borderId="1" xfId="2" applyNumberFormat="1" applyFont="1" applyFill="1" applyBorder="1"/>
    <xf numFmtId="10" fontId="6" fillId="6" borderId="1" xfId="2" applyNumberFormat="1" applyFont="1" applyFill="1" applyBorder="1"/>
    <xf numFmtId="10" fontId="6" fillId="5" borderId="1" xfId="2" applyNumberFormat="1" applyFont="1" applyFill="1" applyBorder="1"/>
    <xf numFmtId="10" fontId="9" fillId="6" borderId="1" xfId="2" applyNumberFormat="1" applyFont="1" applyFill="1" applyBorder="1"/>
    <xf numFmtId="10" fontId="9" fillId="3" borderId="1" xfId="2" applyNumberFormat="1" applyFont="1" applyFill="1" applyBorder="1"/>
    <xf numFmtId="10" fontId="6" fillId="4" borderId="1" xfId="2" applyNumberFormat="1" applyFont="1" applyFill="1" applyBorder="1"/>
    <xf numFmtId="10" fontId="7" fillId="7" borderId="1" xfId="2" applyNumberFormat="1" applyFont="1" applyFill="1" applyBorder="1"/>
    <xf numFmtId="0" fontId="5" fillId="8" borderId="1" xfId="0" applyFont="1" applyFill="1" applyBorder="1" applyAlignment="1">
      <alignment horizontal="center"/>
    </xf>
    <xf numFmtId="164" fontId="0" fillId="0" borderId="1" xfId="1" applyNumberFormat="1" applyFont="1" applyFill="1" applyBorder="1"/>
    <xf numFmtId="164" fontId="0" fillId="3" borderId="1" xfId="1" applyNumberFormat="1" applyFont="1" applyFill="1" applyBorder="1"/>
    <xf numFmtId="164" fontId="0" fillId="6" borderId="1" xfId="1" applyNumberFormat="1" applyFont="1" applyFill="1" applyBorder="1"/>
    <xf numFmtId="164" fontId="0" fillId="2" borderId="6" xfId="1" applyNumberFormat="1" applyFont="1" applyFill="1" applyBorder="1"/>
    <xf numFmtId="164" fontId="2" fillId="3" borderId="7" xfId="1" applyNumberFormat="1" applyFont="1" applyFill="1" applyBorder="1"/>
    <xf numFmtId="164" fontId="1" fillId="6" borderId="7" xfId="1" applyNumberFormat="1" applyFont="1" applyFill="1" applyBorder="1"/>
    <xf numFmtId="164" fontId="0" fillId="0" borderId="9" xfId="1" applyNumberFormat="1" applyFont="1" applyFill="1" applyBorder="1"/>
    <xf numFmtId="164" fontId="0" fillId="2" borderId="1" xfId="1" applyNumberFormat="1" applyFont="1" applyFill="1" applyBorder="1"/>
    <xf numFmtId="164" fontId="2" fillId="4" borderId="1" xfId="1" applyNumberFormat="1" applyFont="1" applyFill="1" applyBorder="1"/>
    <xf numFmtId="164" fontId="1" fillId="6" borderId="1" xfId="1" applyNumberFormat="1" applyFont="1" applyFill="1" applyBorder="1"/>
    <xf numFmtId="164" fontId="0" fillId="5" borderId="1" xfId="1" applyNumberFormat="1" applyFont="1" applyFill="1" applyBorder="1"/>
    <xf numFmtId="164" fontId="2" fillId="6" borderId="1" xfId="1" applyNumberFormat="1" applyFont="1" applyFill="1" applyBorder="1"/>
    <xf numFmtId="164" fontId="2" fillId="3" borderId="1" xfId="1" applyNumberFormat="1" applyFont="1" applyFill="1" applyBorder="1"/>
    <xf numFmtId="164" fontId="0" fillId="4" borderId="1" xfId="1" applyNumberFormat="1" applyFont="1" applyFill="1" applyBorder="1"/>
    <xf numFmtId="164" fontId="0" fillId="7" borderId="1" xfId="1" applyNumberFormat="1" applyFont="1" applyFill="1" applyBorder="1"/>
    <xf numFmtId="164" fontId="0" fillId="0" borderId="1" xfId="0" applyNumberFormat="1" applyBorder="1"/>
    <xf numFmtId="164" fontId="0" fillId="0" borderId="1" xfId="0" applyNumberFormat="1" applyFont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2" fillId="3" borderId="1" xfId="0" applyNumberFormat="1" applyFont="1" applyFill="1" applyBorder="1"/>
    <xf numFmtId="164" fontId="0" fillId="6" borderId="1" xfId="0" applyNumberFormat="1" applyFont="1" applyFill="1" applyBorder="1"/>
    <xf numFmtId="164" fontId="0" fillId="0" borderId="5" xfId="0" applyNumberFormat="1" applyBorder="1"/>
    <xf numFmtId="164" fontId="0" fillId="5" borderId="1" xfId="0" applyNumberFormat="1" applyFill="1" applyBorder="1"/>
    <xf numFmtId="164" fontId="2" fillId="6" borderId="1" xfId="0" applyNumberFormat="1" applyFont="1" applyFill="1" applyBorder="1"/>
    <xf numFmtId="164" fontId="0" fillId="0" borderId="1" xfId="1" applyNumberFormat="1" applyFont="1" applyBorder="1"/>
    <xf numFmtId="164" fontId="0" fillId="7" borderId="1" xfId="0" applyNumberFormat="1" applyFill="1" applyBorder="1"/>
    <xf numFmtId="164" fontId="0" fillId="2" borderId="6" xfId="0" applyNumberFormat="1" applyFill="1" applyBorder="1"/>
    <xf numFmtId="164" fontId="0" fillId="2" borderId="1" xfId="0" applyNumberFormat="1" applyFill="1" applyBorder="1"/>
    <xf numFmtId="0" fontId="2" fillId="10" borderId="2" xfId="0" applyFont="1" applyFill="1" applyBorder="1"/>
    <xf numFmtId="0" fontId="2" fillId="10" borderId="1" xfId="0" applyFont="1" applyFill="1" applyBorder="1"/>
    <xf numFmtId="164" fontId="2" fillId="10" borderId="1" xfId="1" applyNumberFormat="1" applyFont="1" applyFill="1" applyBorder="1"/>
    <xf numFmtId="10" fontId="9" fillId="10" borderId="1" xfId="2" applyNumberFormat="1" applyFont="1" applyFill="1" applyBorder="1"/>
    <xf numFmtId="0" fontId="0" fillId="10" borderId="0" xfId="0" applyFill="1"/>
    <xf numFmtId="0" fontId="4" fillId="9" borderId="0" xfId="0" applyFont="1" applyFill="1" applyBorder="1" applyAlignment="1">
      <alignment horizontal="left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9" defaultPivotStyle="PivotStyleLight16"/>
  <colors>
    <mruColors>
      <color rgb="FFFFFFFF"/>
      <color rgb="FFFFCCFF"/>
      <color rgb="FFFF99FF"/>
      <color rgb="FFFFFF99"/>
      <color rgb="FF0000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180"/>
  <sheetViews>
    <sheetView zoomScale="115" zoomScaleNormal="115" workbookViewId="0">
      <pane xSplit="2" ySplit="2" topLeftCell="T153" activePane="bottomRight" state="frozen"/>
      <selection pane="topRight" activeCell="C1" sqref="C1"/>
      <selection pane="bottomLeft" activeCell="A3" sqref="A3"/>
      <selection pane="bottomRight" sqref="A1:XFD1048576"/>
    </sheetView>
  </sheetViews>
  <sheetFormatPr defaultRowHeight="15" x14ac:dyDescent="0.25"/>
  <cols>
    <col min="1" max="1" width="19.28515625" customWidth="1"/>
    <col min="2" max="2" width="43.140625" customWidth="1"/>
    <col min="3" max="3" width="12.28515625" bestFit="1" customWidth="1"/>
    <col min="4" max="4" width="7" style="4" bestFit="1" customWidth="1"/>
    <col min="5" max="5" width="12.28515625" bestFit="1" customWidth="1"/>
    <col min="6" max="6" width="7" bestFit="1" customWidth="1"/>
    <col min="7" max="7" width="12.28515625" bestFit="1" customWidth="1"/>
    <col min="8" max="8" width="7.28515625" style="4" bestFit="1" customWidth="1"/>
    <col min="9" max="9" width="12.28515625" bestFit="1" customWidth="1"/>
    <col min="10" max="10" width="7" bestFit="1" customWidth="1"/>
    <col min="11" max="11" width="12.28515625" bestFit="1" customWidth="1"/>
    <col min="12" max="12" width="7.140625" bestFit="1" customWidth="1"/>
    <col min="13" max="13" width="12.28515625" bestFit="1" customWidth="1"/>
    <col min="14" max="14" width="7" bestFit="1" customWidth="1"/>
    <col min="15" max="15" width="12.28515625" bestFit="1" customWidth="1"/>
    <col min="16" max="16" width="7" bestFit="1" customWidth="1"/>
    <col min="17" max="17" width="12.28515625" bestFit="1" customWidth="1"/>
    <col min="18" max="18" width="7.140625" bestFit="1" customWidth="1"/>
    <col min="19" max="19" width="12.28515625" bestFit="1" customWidth="1"/>
    <col min="20" max="20" width="7" bestFit="1" customWidth="1"/>
    <col min="21" max="21" width="12.28515625" bestFit="1" customWidth="1"/>
    <col min="22" max="22" width="7" bestFit="1" customWidth="1"/>
    <col min="23" max="23" width="12.28515625" bestFit="1" customWidth="1"/>
    <col min="24" max="24" width="7.140625" bestFit="1" customWidth="1"/>
    <col min="25" max="25" width="12.28515625" bestFit="1" customWidth="1"/>
    <col min="26" max="26" width="7" bestFit="1" customWidth="1"/>
    <col min="27" max="27" width="13.42578125" bestFit="1" customWidth="1"/>
    <col min="28" max="28" width="7.85546875" bestFit="1" customWidth="1"/>
    <col min="29" max="29" width="12.28515625" bestFit="1" customWidth="1"/>
    <col min="30" max="30" width="7" bestFit="1" customWidth="1"/>
  </cols>
  <sheetData>
    <row r="1" spans="1:66" ht="18.75" x14ac:dyDescent="0.3">
      <c r="A1" s="22"/>
      <c r="B1" s="23"/>
      <c r="C1" s="100" t="s">
        <v>30</v>
      </c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A1" s="100"/>
      <c r="AB1" s="100"/>
      <c r="AC1" s="100"/>
      <c r="AD1" s="100"/>
    </row>
    <row r="2" spans="1:66" x14ac:dyDescent="0.25">
      <c r="A2" s="21" t="s">
        <v>0</v>
      </c>
      <c r="B2" s="21" t="s">
        <v>1</v>
      </c>
      <c r="C2" s="21" t="s">
        <v>15</v>
      </c>
      <c r="D2" s="48" t="s">
        <v>2</v>
      </c>
      <c r="E2" s="21" t="s">
        <v>16</v>
      </c>
      <c r="F2" s="66" t="s">
        <v>3</v>
      </c>
      <c r="G2" s="21" t="s">
        <v>17</v>
      </c>
      <c r="H2" s="48" t="s">
        <v>4</v>
      </c>
      <c r="I2" s="21" t="s">
        <v>18</v>
      </c>
      <c r="J2" s="48" t="s">
        <v>5</v>
      </c>
      <c r="K2" s="21" t="s">
        <v>19</v>
      </c>
      <c r="L2" s="48" t="s">
        <v>6</v>
      </c>
      <c r="M2" s="21" t="s">
        <v>20</v>
      </c>
      <c r="N2" s="48" t="s">
        <v>7</v>
      </c>
      <c r="O2" s="21" t="s">
        <v>21</v>
      </c>
      <c r="P2" s="48" t="s">
        <v>8</v>
      </c>
      <c r="Q2" s="21" t="s">
        <v>22</v>
      </c>
      <c r="R2" s="48" t="s">
        <v>9</v>
      </c>
      <c r="S2" s="21" t="s">
        <v>23</v>
      </c>
      <c r="T2" s="48" t="s">
        <v>10</v>
      </c>
      <c r="U2" s="21" t="s">
        <v>24</v>
      </c>
      <c r="V2" s="48" t="s">
        <v>11</v>
      </c>
      <c r="W2" s="21" t="s">
        <v>25</v>
      </c>
      <c r="X2" s="48" t="s">
        <v>12</v>
      </c>
      <c r="Y2" s="21" t="s">
        <v>26</v>
      </c>
      <c r="Z2" s="48" t="s">
        <v>13</v>
      </c>
      <c r="AA2" s="21" t="s">
        <v>27</v>
      </c>
      <c r="AB2" s="48" t="s">
        <v>14</v>
      </c>
      <c r="AC2" s="21" t="s">
        <v>28</v>
      </c>
      <c r="AD2" s="48" t="s">
        <v>29</v>
      </c>
    </row>
    <row r="3" spans="1:66" x14ac:dyDescent="0.25">
      <c r="A3" s="9">
        <v>5004</v>
      </c>
      <c r="B3" s="10" t="s">
        <v>31</v>
      </c>
      <c r="C3" s="67">
        <v>18284180.307</v>
      </c>
      <c r="D3" s="49">
        <f>IF(C$3&lt;&gt;0,C3/C$3,"-")</f>
        <v>1</v>
      </c>
      <c r="E3" s="67">
        <v>18284180.307</v>
      </c>
      <c r="F3" s="49">
        <f>IF(E$3&lt;&gt;0,E3/E$3,"-")</f>
        <v>1</v>
      </c>
      <c r="G3" s="67">
        <v>18284180.307</v>
      </c>
      <c r="H3" s="49">
        <f>IF(G$3&lt;&gt;0,G3/G$3,"-")</f>
        <v>1</v>
      </c>
      <c r="I3" s="67">
        <v>18284180.307</v>
      </c>
      <c r="J3" s="49">
        <f>IF(I$3&lt;&gt;0,I3/I$3,"-")</f>
        <v>1</v>
      </c>
      <c r="K3" s="67">
        <v>18284180.307</v>
      </c>
      <c r="L3" s="49">
        <f>IF(K$3&lt;&gt;0,K3/K$3,"-")</f>
        <v>1</v>
      </c>
      <c r="M3" s="67">
        <v>18284180.307</v>
      </c>
      <c r="N3" s="49">
        <f>IF(M$3&lt;&gt;0,M3/M$3,"-")</f>
        <v>1</v>
      </c>
      <c r="O3" s="67">
        <v>18284180.307</v>
      </c>
      <c r="P3" s="49">
        <f>IF(O$3&lt;&gt;0,O3/O$3,"-")</f>
        <v>1</v>
      </c>
      <c r="Q3" s="67">
        <v>18284180.307</v>
      </c>
      <c r="R3" s="49">
        <f>IF(Q$3&lt;&gt;0,Q3/Q$3,"-")</f>
        <v>1</v>
      </c>
      <c r="S3" s="67">
        <v>18284180.307</v>
      </c>
      <c r="T3" s="49">
        <f>IF(S$3&lt;&gt;0,S3/S$3,"-")</f>
        <v>1</v>
      </c>
      <c r="U3" s="67">
        <v>18284180.307</v>
      </c>
      <c r="V3" s="49">
        <f>IF(U$3&lt;&gt;0,U3/U$3,"-")</f>
        <v>1</v>
      </c>
      <c r="W3" s="67">
        <v>18284180.307</v>
      </c>
      <c r="X3" s="49">
        <f>IF(W$3&lt;&gt;0,W3/W$3,"-")</f>
        <v>1</v>
      </c>
      <c r="Y3" s="67">
        <v>18284180.307</v>
      </c>
      <c r="Z3" s="49">
        <f>IF(Y$3&lt;&gt;0,Y3/Y$3,"-")</f>
        <v>1</v>
      </c>
      <c r="AA3" s="82">
        <f t="shared" ref="AA3:AA20" si="0">C3+E3+G3+I3+K3+M3+O3+Q3+S3+U3+W3+Y3</f>
        <v>219410163.68400005</v>
      </c>
      <c r="AB3" s="49">
        <f>IF(AA$3&lt;&gt;0,AA3/AA$3,"-")</f>
        <v>1</v>
      </c>
      <c r="AC3" s="82">
        <f>AA3/12</f>
        <v>18284180.307000004</v>
      </c>
      <c r="AD3" s="49">
        <f>IF(AC$3&lt;&gt;0,AC3/AC$3,"-")</f>
        <v>1</v>
      </c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</row>
    <row r="4" spans="1:66" x14ac:dyDescent="0.25">
      <c r="A4" s="9">
        <v>5005</v>
      </c>
      <c r="B4" s="10" t="s">
        <v>32</v>
      </c>
      <c r="C4" s="67"/>
      <c r="D4" s="49">
        <f t="shared" ref="D4:D10" si="1">IF(C$3&lt;&gt;0,C4/C$3,"-")</f>
        <v>0</v>
      </c>
      <c r="E4" s="67"/>
      <c r="F4" s="49">
        <f t="shared" ref="F4:F10" si="2">IF(E$3&lt;&gt;0,E4/E$3,"-")</f>
        <v>0</v>
      </c>
      <c r="G4" s="67"/>
      <c r="H4" s="49">
        <f t="shared" ref="H4:H10" si="3">IF(G$3&lt;&gt;0,G4/G$3,"-")</f>
        <v>0</v>
      </c>
      <c r="I4" s="67"/>
      <c r="J4" s="49">
        <f t="shared" ref="J4:J10" si="4">IF(I$3&lt;&gt;0,I4/I$3,"-")</f>
        <v>0</v>
      </c>
      <c r="K4" s="67"/>
      <c r="L4" s="49">
        <f t="shared" ref="L4:L10" si="5">IF(K$3&lt;&gt;0,K4/K$3,"-")</f>
        <v>0</v>
      </c>
      <c r="M4" s="67"/>
      <c r="N4" s="49">
        <f t="shared" ref="N4:N10" si="6">IF(M$3&lt;&gt;0,M4/M$3,"-")</f>
        <v>0</v>
      </c>
      <c r="O4" s="67"/>
      <c r="P4" s="49">
        <f t="shared" ref="P4:P10" si="7">IF(O$3&lt;&gt;0,O4/O$3,"-")</f>
        <v>0</v>
      </c>
      <c r="Q4" s="67"/>
      <c r="R4" s="49">
        <f t="shared" ref="R4:R10" si="8">IF(Q$3&lt;&gt;0,Q4/Q$3,"-")</f>
        <v>0</v>
      </c>
      <c r="S4" s="67"/>
      <c r="T4" s="49">
        <f t="shared" ref="T4:T10" si="9">IF(S$3&lt;&gt;0,S4/S$3,"-")</f>
        <v>0</v>
      </c>
      <c r="U4" s="67"/>
      <c r="V4" s="49">
        <f t="shared" ref="V4:V10" si="10">IF(U$3&lt;&gt;0,U4/U$3,"-")</f>
        <v>0</v>
      </c>
      <c r="W4" s="67"/>
      <c r="X4" s="49">
        <f t="shared" ref="X4:X10" si="11">IF(W$3&lt;&gt;0,W4/W$3,"-")</f>
        <v>0</v>
      </c>
      <c r="Y4" s="67"/>
      <c r="Z4" s="49">
        <f t="shared" ref="Z4:AB10" si="12">IF(Y$3&lt;&gt;0,Y4/Y$3,"-")</f>
        <v>0</v>
      </c>
      <c r="AA4" s="82">
        <f t="shared" si="0"/>
        <v>0</v>
      </c>
      <c r="AB4" s="49">
        <f t="shared" si="12"/>
        <v>0</v>
      </c>
      <c r="AC4" s="82">
        <f t="shared" ref="AC4:AC67" si="13">AA4/12</f>
        <v>0</v>
      </c>
      <c r="AD4" s="49">
        <f t="shared" ref="AD4:AD10" si="14">IF(AC$3&lt;&gt;0,AC4/AC$3,"-")</f>
        <v>0</v>
      </c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</row>
    <row r="5" spans="1:66" s="47" customFormat="1" x14ac:dyDescent="0.25">
      <c r="A5" s="45">
        <v>5051</v>
      </c>
      <c r="B5" s="46" t="s">
        <v>33</v>
      </c>
      <c r="C5" s="67">
        <v>1283.0363</v>
      </c>
      <c r="D5" s="49">
        <f t="shared" si="1"/>
        <v>7.017193434199489E-5</v>
      </c>
      <c r="E5" s="67">
        <v>1283.0363</v>
      </c>
      <c r="F5" s="49">
        <f t="shared" si="2"/>
        <v>7.017193434199489E-5</v>
      </c>
      <c r="G5" s="67">
        <v>1283.0363</v>
      </c>
      <c r="H5" s="49">
        <f t="shared" si="3"/>
        <v>7.017193434199489E-5</v>
      </c>
      <c r="I5" s="67">
        <v>1283.0363</v>
      </c>
      <c r="J5" s="49">
        <f t="shared" si="4"/>
        <v>7.017193434199489E-5</v>
      </c>
      <c r="K5" s="67">
        <v>1283.0363</v>
      </c>
      <c r="L5" s="49">
        <f t="shared" si="5"/>
        <v>7.017193434199489E-5</v>
      </c>
      <c r="M5" s="67">
        <v>1283.0363</v>
      </c>
      <c r="N5" s="49">
        <f t="shared" si="6"/>
        <v>7.017193434199489E-5</v>
      </c>
      <c r="O5" s="67">
        <v>1283.0363</v>
      </c>
      <c r="P5" s="49">
        <f t="shared" si="7"/>
        <v>7.017193434199489E-5</v>
      </c>
      <c r="Q5" s="67">
        <v>1283.0363</v>
      </c>
      <c r="R5" s="49">
        <f t="shared" si="8"/>
        <v>7.017193434199489E-5</v>
      </c>
      <c r="S5" s="67">
        <v>1283.0363</v>
      </c>
      <c r="T5" s="49">
        <f t="shared" si="9"/>
        <v>7.017193434199489E-5</v>
      </c>
      <c r="U5" s="67">
        <v>1283.0363</v>
      </c>
      <c r="V5" s="49">
        <f t="shared" si="10"/>
        <v>7.017193434199489E-5</v>
      </c>
      <c r="W5" s="67">
        <v>1283.0363</v>
      </c>
      <c r="X5" s="49">
        <f t="shared" si="11"/>
        <v>7.017193434199489E-5</v>
      </c>
      <c r="Y5" s="67">
        <v>1283.0363</v>
      </c>
      <c r="Z5" s="50">
        <f t="shared" si="12"/>
        <v>7.017193434199489E-5</v>
      </c>
      <c r="AA5" s="83">
        <f t="shared" si="0"/>
        <v>15396.435599999999</v>
      </c>
      <c r="AB5" s="49">
        <f t="shared" si="12"/>
        <v>7.0171934341994876E-5</v>
      </c>
      <c r="AC5" s="83">
        <f t="shared" si="13"/>
        <v>1283.0363</v>
      </c>
      <c r="AD5" s="49">
        <f t="shared" si="14"/>
        <v>7.0171934341994876E-5</v>
      </c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/>
      <c r="AX5" s="30"/>
      <c r="AY5" s="30"/>
      <c r="AZ5" s="30"/>
      <c r="BA5" s="30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0"/>
      <c r="BM5" s="30"/>
      <c r="BN5" s="30"/>
    </row>
    <row r="6" spans="1:66" s="47" customFormat="1" x14ac:dyDescent="0.25">
      <c r="A6" s="45">
        <v>5052</v>
      </c>
      <c r="B6" s="46" t="s">
        <v>34</v>
      </c>
      <c r="C6" s="67">
        <v>13315.05</v>
      </c>
      <c r="D6" s="49">
        <f t="shared" si="1"/>
        <v>7.2822788751992368E-4</v>
      </c>
      <c r="E6" s="67">
        <v>13315.05</v>
      </c>
      <c r="F6" s="49">
        <f t="shared" si="2"/>
        <v>7.2822788751992368E-4</v>
      </c>
      <c r="G6" s="67">
        <v>13315.05</v>
      </c>
      <c r="H6" s="49">
        <f t="shared" si="3"/>
        <v>7.2822788751992368E-4</v>
      </c>
      <c r="I6" s="67">
        <v>13315.05</v>
      </c>
      <c r="J6" s="49">
        <f t="shared" si="4"/>
        <v>7.2822788751992368E-4</v>
      </c>
      <c r="K6" s="67">
        <v>13315.05</v>
      </c>
      <c r="L6" s="49">
        <f t="shared" si="5"/>
        <v>7.2822788751992368E-4</v>
      </c>
      <c r="M6" s="67">
        <v>13315.05</v>
      </c>
      <c r="N6" s="49">
        <f t="shared" si="6"/>
        <v>7.2822788751992368E-4</v>
      </c>
      <c r="O6" s="67">
        <v>13315.05</v>
      </c>
      <c r="P6" s="49">
        <f t="shared" si="7"/>
        <v>7.2822788751992368E-4</v>
      </c>
      <c r="Q6" s="67">
        <v>13315.05</v>
      </c>
      <c r="R6" s="49">
        <f t="shared" si="8"/>
        <v>7.2822788751992368E-4</v>
      </c>
      <c r="S6" s="67">
        <v>13315.05</v>
      </c>
      <c r="T6" s="49">
        <f t="shared" si="9"/>
        <v>7.2822788751992368E-4</v>
      </c>
      <c r="U6" s="67">
        <v>13315.05</v>
      </c>
      <c r="V6" s="49">
        <f t="shared" si="10"/>
        <v>7.2822788751992368E-4</v>
      </c>
      <c r="W6" s="67">
        <v>13315.05</v>
      </c>
      <c r="X6" s="49">
        <f t="shared" si="11"/>
        <v>7.2822788751992368E-4</v>
      </c>
      <c r="Y6" s="67">
        <v>13315.05</v>
      </c>
      <c r="Z6" s="50">
        <f t="shared" si="12"/>
        <v>7.2822788751992368E-4</v>
      </c>
      <c r="AA6" s="83">
        <f t="shared" si="0"/>
        <v>159780.59999999998</v>
      </c>
      <c r="AB6" s="49">
        <f t="shared" si="12"/>
        <v>7.2822788751992346E-4</v>
      </c>
      <c r="AC6" s="83">
        <f t="shared" si="13"/>
        <v>13315.049999999997</v>
      </c>
      <c r="AD6" s="49">
        <f t="shared" si="14"/>
        <v>7.2822788751992346E-4</v>
      </c>
      <c r="AE6" s="30"/>
      <c r="AF6" s="30"/>
      <c r="AG6" s="30"/>
      <c r="AH6" s="30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0"/>
      <c r="AW6" s="30"/>
      <c r="AX6" s="30"/>
      <c r="AY6" s="30"/>
      <c r="AZ6" s="30"/>
      <c r="BA6" s="30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0"/>
      <c r="BM6" s="30"/>
      <c r="BN6" s="30"/>
    </row>
    <row r="7" spans="1:66" x14ac:dyDescent="0.25">
      <c r="A7" s="9">
        <v>5101</v>
      </c>
      <c r="B7" s="10" t="s">
        <v>35</v>
      </c>
      <c r="C7" s="67">
        <v>3916.2921999999999</v>
      </c>
      <c r="D7" s="49">
        <f t="shared" si="1"/>
        <v>2.1419019798774727E-4</v>
      </c>
      <c r="E7" s="67">
        <v>3916.2921999999999</v>
      </c>
      <c r="F7" s="49">
        <f t="shared" si="2"/>
        <v>2.1419019798774727E-4</v>
      </c>
      <c r="G7" s="67">
        <v>3916.2921999999999</v>
      </c>
      <c r="H7" s="49">
        <f t="shared" si="3"/>
        <v>2.1419019798774727E-4</v>
      </c>
      <c r="I7" s="67">
        <v>3916.2921999999999</v>
      </c>
      <c r="J7" s="49">
        <f t="shared" si="4"/>
        <v>2.1419019798774727E-4</v>
      </c>
      <c r="K7" s="67">
        <v>3916.2921999999999</v>
      </c>
      <c r="L7" s="49">
        <f t="shared" si="5"/>
        <v>2.1419019798774727E-4</v>
      </c>
      <c r="M7" s="67">
        <v>3916.2921999999999</v>
      </c>
      <c r="N7" s="49">
        <f t="shared" si="6"/>
        <v>2.1419019798774727E-4</v>
      </c>
      <c r="O7" s="67">
        <v>3916.2921999999999</v>
      </c>
      <c r="P7" s="49">
        <f t="shared" si="7"/>
        <v>2.1419019798774727E-4</v>
      </c>
      <c r="Q7" s="67">
        <v>3916.2921999999999</v>
      </c>
      <c r="R7" s="49">
        <f t="shared" si="8"/>
        <v>2.1419019798774727E-4</v>
      </c>
      <c r="S7" s="67">
        <v>3916.2921999999999</v>
      </c>
      <c r="T7" s="49">
        <f t="shared" si="9"/>
        <v>2.1419019798774727E-4</v>
      </c>
      <c r="U7" s="67">
        <v>3916.2921999999999</v>
      </c>
      <c r="V7" s="49">
        <f t="shared" si="10"/>
        <v>2.1419019798774727E-4</v>
      </c>
      <c r="W7" s="67">
        <v>3916.2921999999999</v>
      </c>
      <c r="X7" s="49">
        <f t="shared" si="11"/>
        <v>2.1419019798774727E-4</v>
      </c>
      <c r="Y7" s="67">
        <v>3916.2921999999999</v>
      </c>
      <c r="Z7" s="49">
        <f t="shared" si="12"/>
        <v>2.1419019798774727E-4</v>
      </c>
      <c r="AA7" s="82">
        <f t="shared" si="0"/>
        <v>46995.506399999984</v>
      </c>
      <c r="AB7" s="49">
        <f t="shared" si="12"/>
        <v>2.1419019798774716E-4</v>
      </c>
      <c r="AC7" s="82">
        <f t="shared" si="13"/>
        <v>3916.2921999999985</v>
      </c>
      <c r="AD7" s="49">
        <f t="shared" si="14"/>
        <v>2.1419019798774716E-4</v>
      </c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</row>
    <row r="8" spans="1:66" x14ac:dyDescent="0.25">
      <c r="A8" s="9">
        <v>5102</v>
      </c>
      <c r="B8" s="10" t="s">
        <v>36</v>
      </c>
      <c r="C8" s="67">
        <v>2955</v>
      </c>
      <c r="D8" s="49">
        <f t="shared" si="1"/>
        <v>1.6161512030532177E-4</v>
      </c>
      <c r="E8" s="67">
        <v>2955</v>
      </c>
      <c r="F8" s="49">
        <f t="shared" si="2"/>
        <v>1.6161512030532177E-4</v>
      </c>
      <c r="G8" s="67">
        <v>2955</v>
      </c>
      <c r="H8" s="49">
        <f t="shared" si="3"/>
        <v>1.6161512030532177E-4</v>
      </c>
      <c r="I8" s="67">
        <v>2955</v>
      </c>
      <c r="J8" s="49">
        <f t="shared" si="4"/>
        <v>1.6161512030532177E-4</v>
      </c>
      <c r="K8" s="67">
        <v>2955</v>
      </c>
      <c r="L8" s="49">
        <f t="shared" si="5"/>
        <v>1.6161512030532177E-4</v>
      </c>
      <c r="M8" s="67">
        <v>2955</v>
      </c>
      <c r="N8" s="49">
        <f t="shared" si="6"/>
        <v>1.6161512030532177E-4</v>
      </c>
      <c r="O8" s="67">
        <v>2955</v>
      </c>
      <c r="P8" s="49">
        <f t="shared" si="7"/>
        <v>1.6161512030532177E-4</v>
      </c>
      <c r="Q8" s="67">
        <v>2955</v>
      </c>
      <c r="R8" s="49">
        <f t="shared" si="8"/>
        <v>1.6161512030532177E-4</v>
      </c>
      <c r="S8" s="67">
        <v>2955</v>
      </c>
      <c r="T8" s="49">
        <f t="shared" si="9"/>
        <v>1.6161512030532177E-4</v>
      </c>
      <c r="U8" s="67">
        <v>2955</v>
      </c>
      <c r="V8" s="49">
        <f t="shared" si="10"/>
        <v>1.6161512030532177E-4</v>
      </c>
      <c r="W8" s="67">
        <v>2955</v>
      </c>
      <c r="X8" s="49">
        <f t="shared" si="11"/>
        <v>1.6161512030532177E-4</v>
      </c>
      <c r="Y8" s="67">
        <v>2955</v>
      </c>
      <c r="Z8" s="49">
        <f t="shared" si="12"/>
        <v>1.6161512030532177E-4</v>
      </c>
      <c r="AA8" s="82">
        <f t="shared" si="0"/>
        <v>35460</v>
      </c>
      <c r="AB8" s="49">
        <f t="shared" si="12"/>
        <v>1.6161512030532174E-4</v>
      </c>
      <c r="AC8" s="82">
        <f t="shared" si="13"/>
        <v>2955</v>
      </c>
      <c r="AD8" s="49">
        <f t="shared" si="14"/>
        <v>1.6161512030532174E-4</v>
      </c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</row>
    <row r="9" spans="1:66" x14ac:dyDescent="0.25">
      <c r="A9" s="9">
        <v>5103</v>
      </c>
      <c r="B9" s="10" t="s">
        <v>37</v>
      </c>
      <c r="C9" s="67"/>
      <c r="D9" s="49">
        <f t="shared" si="1"/>
        <v>0</v>
      </c>
      <c r="E9" s="67"/>
      <c r="F9" s="49">
        <f t="shared" si="2"/>
        <v>0</v>
      </c>
      <c r="G9" s="67"/>
      <c r="H9" s="49">
        <f t="shared" si="3"/>
        <v>0</v>
      </c>
      <c r="I9" s="67"/>
      <c r="J9" s="49">
        <f t="shared" si="4"/>
        <v>0</v>
      </c>
      <c r="K9" s="67"/>
      <c r="L9" s="49">
        <f t="shared" si="5"/>
        <v>0</v>
      </c>
      <c r="M9" s="67"/>
      <c r="N9" s="49">
        <f t="shared" si="6"/>
        <v>0</v>
      </c>
      <c r="O9" s="67"/>
      <c r="P9" s="49">
        <f t="shared" si="7"/>
        <v>0</v>
      </c>
      <c r="Q9" s="67"/>
      <c r="R9" s="49">
        <f t="shared" si="8"/>
        <v>0</v>
      </c>
      <c r="S9" s="67"/>
      <c r="T9" s="49">
        <f t="shared" si="9"/>
        <v>0</v>
      </c>
      <c r="U9" s="67"/>
      <c r="V9" s="49">
        <f t="shared" si="10"/>
        <v>0</v>
      </c>
      <c r="W9" s="67"/>
      <c r="X9" s="49">
        <f t="shared" si="11"/>
        <v>0</v>
      </c>
      <c r="Y9" s="67"/>
      <c r="Z9" s="49">
        <f t="shared" si="12"/>
        <v>0</v>
      </c>
      <c r="AA9" s="82">
        <f t="shared" si="0"/>
        <v>0</v>
      </c>
      <c r="AB9" s="49">
        <f t="shared" si="12"/>
        <v>0</v>
      </c>
      <c r="AC9" s="82">
        <f t="shared" si="13"/>
        <v>0</v>
      </c>
      <c r="AD9" s="49">
        <f t="shared" si="14"/>
        <v>0</v>
      </c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</row>
    <row r="10" spans="1:66" x14ac:dyDescent="0.25">
      <c r="A10" s="13">
        <v>5149</v>
      </c>
      <c r="B10" s="2" t="s">
        <v>38</v>
      </c>
      <c r="C10" s="68">
        <f>C3+C4-C5-C6-C7-C8+C9</f>
        <v>18262710.9285</v>
      </c>
      <c r="D10" s="51">
        <f t="shared" si="1"/>
        <v>0.99882579485984502</v>
      </c>
      <c r="E10" s="68">
        <f>E3+E4-E5-E6-E7-E8+E9</f>
        <v>18262710.9285</v>
      </c>
      <c r="F10" s="51">
        <f t="shared" si="2"/>
        <v>0.99882579485984502</v>
      </c>
      <c r="G10" s="68">
        <f>G3+G4-G5-G6-G7-G8+G9</f>
        <v>18262710.9285</v>
      </c>
      <c r="H10" s="51">
        <f t="shared" si="3"/>
        <v>0.99882579485984502</v>
      </c>
      <c r="I10" s="68">
        <f>I3+I4-I5-I6-I7-I8+I9</f>
        <v>18262710.9285</v>
      </c>
      <c r="J10" s="51">
        <f t="shared" si="4"/>
        <v>0.99882579485984502</v>
      </c>
      <c r="K10" s="68">
        <f>K3+K4-K5-K6-K7-K8+K9</f>
        <v>18262710.9285</v>
      </c>
      <c r="L10" s="51">
        <f t="shared" si="5"/>
        <v>0.99882579485984502</v>
      </c>
      <c r="M10" s="68">
        <f>M3+M4-M5-M6-M7-M8+M9</f>
        <v>18262710.9285</v>
      </c>
      <c r="N10" s="51">
        <f t="shared" si="6"/>
        <v>0.99882579485984502</v>
      </c>
      <c r="O10" s="68">
        <f>O3+O4-O5-O6-O7-O8+O9</f>
        <v>18262710.9285</v>
      </c>
      <c r="P10" s="51">
        <f t="shared" si="7"/>
        <v>0.99882579485984502</v>
      </c>
      <c r="Q10" s="68">
        <f>Q3+Q4-Q5-Q6-Q7-Q8+Q9</f>
        <v>18262710.9285</v>
      </c>
      <c r="R10" s="51">
        <f t="shared" si="8"/>
        <v>0.99882579485984502</v>
      </c>
      <c r="S10" s="68">
        <f>S3+S4-S5-S6-S7-S8+S9</f>
        <v>18262710.9285</v>
      </c>
      <c r="T10" s="51">
        <f t="shared" si="9"/>
        <v>0.99882579485984502</v>
      </c>
      <c r="U10" s="68">
        <f>U3+U4-U5-U6-U7-U8+U9</f>
        <v>18262710.9285</v>
      </c>
      <c r="V10" s="51">
        <f t="shared" si="10"/>
        <v>0.99882579485984502</v>
      </c>
      <c r="W10" s="68">
        <f>W3+W4-W5-W6-W7-W8+W9</f>
        <v>18262710.9285</v>
      </c>
      <c r="X10" s="51">
        <f t="shared" si="11"/>
        <v>0.99882579485984502</v>
      </c>
      <c r="Y10" s="68">
        <f>Y3+Y4-Y5-Y6-Y7-Y8+Y9</f>
        <v>18262710.9285</v>
      </c>
      <c r="Z10" s="51">
        <f t="shared" si="12"/>
        <v>0.99882579485984502</v>
      </c>
      <c r="AA10" s="84">
        <f t="shared" si="0"/>
        <v>219152531.14199999</v>
      </c>
      <c r="AB10" s="51">
        <f t="shared" si="12"/>
        <v>0.9988257948598448</v>
      </c>
      <c r="AC10" s="84">
        <f t="shared" si="13"/>
        <v>18262710.9285</v>
      </c>
      <c r="AD10" s="51">
        <f t="shared" si="14"/>
        <v>0.9988257948598448</v>
      </c>
    </row>
    <row r="11" spans="1:66" s="8" customFormat="1" x14ac:dyDescent="0.25">
      <c r="A11" s="26">
        <v>5151</v>
      </c>
      <c r="B11" s="27" t="s">
        <v>39</v>
      </c>
      <c r="C11" s="69">
        <v>0.03</v>
      </c>
      <c r="D11" s="60">
        <f>IF(C$10&lt;&gt;0,C11/C$10,"-")</f>
        <v>1.642691499496019E-9</v>
      </c>
      <c r="E11" s="69">
        <v>0.03</v>
      </c>
      <c r="F11" s="60">
        <f>IF(E$10&lt;&gt;0,E11/E$10,"-")</f>
        <v>1.642691499496019E-9</v>
      </c>
      <c r="G11" s="69">
        <v>0.03</v>
      </c>
      <c r="H11" s="60">
        <f>IF(G$10&lt;&gt;0,G11/G$10,"-")</f>
        <v>1.642691499496019E-9</v>
      </c>
      <c r="I11" s="69">
        <v>0.03</v>
      </c>
      <c r="J11" s="60">
        <f>IF(I$10&lt;&gt;0,I11/I$10,"-")</f>
        <v>1.642691499496019E-9</v>
      </c>
      <c r="K11" s="69">
        <v>0.03</v>
      </c>
      <c r="L11" s="60">
        <f>IF(K$10&lt;&gt;0,K11/K$10,"-")</f>
        <v>1.642691499496019E-9</v>
      </c>
      <c r="M11" s="69">
        <v>0.03</v>
      </c>
      <c r="N11" s="60">
        <f>IF(M$10&lt;&gt;0,M11/M$10,"-")</f>
        <v>1.642691499496019E-9</v>
      </c>
      <c r="O11" s="69">
        <v>0.03</v>
      </c>
      <c r="P11" s="60">
        <f>IF(O$10&lt;&gt;0,O11/O$10,"-")</f>
        <v>1.642691499496019E-9</v>
      </c>
      <c r="Q11" s="69">
        <v>0.03</v>
      </c>
      <c r="R11" s="60">
        <f>IF(Q$10&lt;&gt;0,Q11/Q$10,"-")</f>
        <v>1.642691499496019E-9</v>
      </c>
      <c r="S11" s="69">
        <v>0.03</v>
      </c>
      <c r="T11" s="60">
        <f>IF(S$10&lt;&gt;0,S11/S$10,"-")</f>
        <v>1.642691499496019E-9</v>
      </c>
      <c r="U11" s="69">
        <v>0.03</v>
      </c>
      <c r="V11" s="60">
        <f>IF(U$10&lt;&gt;0,U11/U$10,"-")</f>
        <v>1.642691499496019E-9</v>
      </c>
      <c r="W11" s="69">
        <v>0.03</v>
      </c>
      <c r="X11" s="60">
        <f>IF(W$10&lt;&gt;0,W11/W$10,"-")</f>
        <v>1.642691499496019E-9</v>
      </c>
      <c r="Y11" s="69">
        <v>0.03</v>
      </c>
      <c r="Z11" s="60">
        <f>IF(Y$10&lt;&gt;0,Y11/Y$10,"-")</f>
        <v>1.642691499496019E-9</v>
      </c>
      <c r="AA11" s="85">
        <f t="shared" si="0"/>
        <v>0.3600000000000001</v>
      </c>
      <c r="AB11" s="60">
        <f>IF(AA$10&lt;&gt;0,AA11/AA$10,"-")</f>
        <v>1.6426914994960196E-9</v>
      </c>
      <c r="AC11" s="85">
        <f t="shared" si="13"/>
        <v>3.0000000000000009E-2</v>
      </c>
      <c r="AD11" s="60">
        <f>IF(AC$10&lt;&gt;0,AC11/AC$10,"-")</f>
        <v>1.6426914994960196E-9</v>
      </c>
    </row>
    <row r="12" spans="1:66" x14ac:dyDescent="0.25">
      <c r="A12" s="9"/>
      <c r="B12" s="10"/>
      <c r="C12" s="67"/>
      <c r="D12" s="49"/>
      <c r="E12" s="67"/>
      <c r="F12" s="49"/>
      <c r="G12" s="67"/>
      <c r="H12" s="49"/>
      <c r="I12" s="67"/>
      <c r="J12" s="49"/>
      <c r="K12" s="67"/>
      <c r="L12" s="49"/>
      <c r="M12" s="67"/>
      <c r="N12" s="49"/>
      <c r="O12" s="67"/>
      <c r="P12" s="49"/>
      <c r="Q12" s="67"/>
      <c r="R12" s="49"/>
      <c r="S12" s="67"/>
      <c r="T12" s="49"/>
      <c r="U12" s="67"/>
      <c r="V12" s="49"/>
      <c r="W12" s="67"/>
      <c r="X12" s="49"/>
      <c r="Y12" s="67"/>
      <c r="Z12" s="49"/>
      <c r="AA12" s="82"/>
      <c r="AB12" s="49"/>
      <c r="AC12" s="82"/>
      <c r="AD12" s="49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</row>
    <row r="13" spans="1:66" s="5" customFormat="1" x14ac:dyDescent="0.25">
      <c r="A13" s="12">
        <v>5198</v>
      </c>
      <c r="B13" s="1" t="s">
        <v>41</v>
      </c>
      <c r="C13" s="70">
        <f>C11+C12</f>
        <v>0.03</v>
      </c>
      <c r="D13" s="53">
        <f t="shared" ref="D13:AD80" si="15">IF(C$10&lt;&gt;0,C13/C$10,"-")</f>
        <v>1.642691499496019E-9</v>
      </c>
      <c r="E13" s="70">
        <f>E11+E12</f>
        <v>0.03</v>
      </c>
      <c r="F13" s="53">
        <f t="shared" ref="F13:F80" si="16">IF(E$10&lt;&gt;0,E13/E$10,"-")</f>
        <v>1.642691499496019E-9</v>
      </c>
      <c r="G13" s="70">
        <f>G11+G12</f>
        <v>0.03</v>
      </c>
      <c r="H13" s="53">
        <f t="shared" ref="H13:H80" si="17">IF(G$10&lt;&gt;0,G13/G$10,"-")</f>
        <v>1.642691499496019E-9</v>
      </c>
      <c r="I13" s="70">
        <f>I11+I12</f>
        <v>0.03</v>
      </c>
      <c r="J13" s="53">
        <f t="shared" ref="J13:J80" si="18">IF(I$10&lt;&gt;0,I13/I$10,"-")</f>
        <v>1.642691499496019E-9</v>
      </c>
      <c r="K13" s="70">
        <f>K11+K12</f>
        <v>0.03</v>
      </c>
      <c r="L13" s="53">
        <f t="shared" ref="L13:L80" si="19">IF(K$10&lt;&gt;0,K13/K$10,"-")</f>
        <v>1.642691499496019E-9</v>
      </c>
      <c r="M13" s="70">
        <f>M11+M12</f>
        <v>0.03</v>
      </c>
      <c r="N13" s="53">
        <f t="shared" ref="N13:N80" si="20">IF(M$10&lt;&gt;0,M13/M$10,"-")</f>
        <v>1.642691499496019E-9</v>
      </c>
      <c r="O13" s="70">
        <f>O11+O12</f>
        <v>0.03</v>
      </c>
      <c r="P13" s="53">
        <f t="shared" ref="P13:P80" si="21">IF(O$10&lt;&gt;0,O13/O$10,"-")</f>
        <v>1.642691499496019E-9</v>
      </c>
      <c r="Q13" s="70">
        <f>Q11+Q12</f>
        <v>0.03</v>
      </c>
      <c r="R13" s="53">
        <f t="shared" ref="R13:R80" si="22">IF(Q$10&lt;&gt;0,Q13/Q$10,"-")</f>
        <v>1.642691499496019E-9</v>
      </c>
      <c r="S13" s="70">
        <f>S11+S12</f>
        <v>0.03</v>
      </c>
      <c r="T13" s="53">
        <f t="shared" ref="T13:T80" si="23">IF(S$10&lt;&gt;0,S13/S$10,"-")</f>
        <v>1.642691499496019E-9</v>
      </c>
      <c r="U13" s="70">
        <f>U11+U12</f>
        <v>0.03</v>
      </c>
      <c r="V13" s="53">
        <f t="shared" ref="V13:V80" si="24">IF(U$10&lt;&gt;0,U13/U$10,"-")</f>
        <v>1.642691499496019E-9</v>
      </c>
      <c r="W13" s="70">
        <f>W11+W12</f>
        <v>0.03</v>
      </c>
      <c r="X13" s="53">
        <f t="shared" ref="X13:X80" si="25">IF(W$10&lt;&gt;0,W13/W$10,"-")</f>
        <v>1.642691499496019E-9</v>
      </c>
      <c r="Y13" s="70">
        <f>Y11+Y12</f>
        <v>0.03</v>
      </c>
      <c r="Z13" s="53">
        <f t="shared" ref="Z13:AB28" si="26">IF(Y$10&lt;&gt;0,Y13/Y$10,"-")</f>
        <v>1.642691499496019E-9</v>
      </c>
      <c r="AA13" s="70">
        <f t="shared" si="0"/>
        <v>0.3600000000000001</v>
      </c>
      <c r="AB13" s="53">
        <f t="shared" si="26"/>
        <v>1.6426914994960196E-9</v>
      </c>
      <c r="AC13" s="93">
        <f t="shared" si="13"/>
        <v>3.0000000000000009E-2</v>
      </c>
      <c r="AD13" s="53">
        <f t="shared" ref="AD13:AD80" si="27">IF(AC$10&lt;&gt;0,AC13/AC$10,"-")</f>
        <v>1.6426914994960196E-9</v>
      </c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</row>
    <row r="14" spans="1:66" x14ac:dyDescent="0.25">
      <c r="A14" s="16">
        <v>5199</v>
      </c>
      <c r="B14" s="17" t="s">
        <v>42</v>
      </c>
      <c r="C14" s="71">
        <f>C10+C13</f>
        <v>18262710.958500002</v>
      </c>
      <c r="D14" s="54">
        <f t="shared" si="15"/>
        <v>1.0000000016426915</v>
      </c>
      <c r="E14" s="71">
        <f>E10+E13</f>
        <v>18262710.958500002</v>
      </c>
      <c r="F14" s="54">
        <f t="shared" si="16"/>
        <v>1.0000000016426915</v>
      </c>
      <c r="G14" s="71">
        <f>G10+G13</f>
        <v>18262710.958500002</v>
      </c>
      <c r="H14" s="54">
        <f t="shared" si="17"/>
        <v>1.0000000016426915</v>
      </c>
      <c r="I14" s="71">
        <f>I10+I13</f>
        <v>18262710.958500002</v>
      </c>
      <c r="J14" s="54">
        <f t="shared" si="18"/>
        <v>1.0000000016426915</v>
      </c>
      <c r="K14" s="71">
        <f>K10+K13</f>
        <v>18262710.958500002</v>
      </c>
      <c r="L14" s="54">
        <f t="shared" si="19"/>
        <v>1.0000000016426915</v>
      </c>
      <c r="M14" s="71">
        <f>M10+M13</f>
        <v>18262710.958500002</v>
      </c>
      <c r="N14" s="54">
        <f t="shared" si="20"/>
        <v>1.0000000016426915</v>
      </c>
      <c r="O14" s="71">
        <f>O10+O13</f>
        <v>18262710.958500002</v>
      </c>
      <c r="P14" s="54">
        <f t="shared" si="21"/>
        <v>1.0000000016426915</v>
      </c>
      <c r="Q14" s="71">
        <f>Q10+Q13</f>
        <v>18262710.958500002</v>
      </c>
      <c r="R14" s="54">
        <f t="shared" si="22"/>
        <v>1.0000000016426915</v>
      </c>
      <c r="S14" s="71">
        <f>S10+S13</f>
        <v>18262710.958500002</v>
      </c>
      <c r="T14" s="54">
        <f t="shared" si="23"/>
        <v>1.0000000016426915</v>
      </c>
      <c r="U14" s="71">
        <f>U10+U13</f>
        <v>18262710.958500002</v>
      </c>
      <c r="V14" s="54">
        <f t="shared" si="24"/>
        <v>1.0000000016426915</v>
      </c>
      <c r="W14" s="71">
        <f>W10+W13</f>
        <v>18262710.958500002</v>
      </c>
      <c r="X14" s="54">
        <f t="shared" si="25"/>
        <v>1.0000000016426915</v>
      </c>
      <c r="Y14" s="71">
        <f>Y10+Y13</f>
        <v>18262710.958500002</v>
      </c>
      <c r="Z14" s="54">
        <f t="shared" si="26"/>
        <v>1.0000000016426915</v>
      </c>
      <c r="AA14" s="86">
        <f t="shared" si="0"/>
        <v>219152531.502</v>
      </c>
      <c r="AB14" s="54">
        <f t="shared" si="26"/>
        <v>1.0000000016426915</v>
      </c>
      <c r="AC14" s="86">
        <f t="shared" si="13"/>
        <v>18262710.958500002</v>
      </c>
      <c r="AD14" s="54">
        <f t="shared" si="27"/>
        <v>1.0000000016426915</v>
      </c>
    </row>
    <row r="15" spans="1:66" s="30" customFormat="1" x14ac:dyDescent="0.25">
      <c r="A15" s="28">
        <v>5502</v>
      </c>
      <c r="B15" s="29" t="s">
        <v>43</v>
      </c>
      <c r="C15" s="72">
        <v>9352069.6687000003</v>
      </c>
      <c r="D15" s="60">
        <f t="shared" si="15"/>
        <v>0.512085511582268</v>
      </c>
      <c r="E15" s="72">
        <v>9352069.6687000003</v>
      </c>
      <c r="F15" s="60">
        <f t="shared" si="16"/>
        <v>0.512085511582268</v>
      </c>
      <c r="G15" s="72">
        <v>9352069.6687000003</v>
      </c>
      <c r="H15" s="60">
        <f t="shared" si="17"/>
        <v>0.512085511582268</v>
      </c>
      <c r="I15" s="72">
        <v>9352069.6687000003</v>
      </c>
      <c r="J15" s="52">
        <f t="shared" si="18"/>
        <v>0.512085511582268</v>
      </c>
      <c r="K15" s="72">
        <v>9352069.6687000003</v>
      </c>
      <c r="L15" s="60">
        <f t="shared" si="19"/>
        <v>0.512085511582268</v>
      </c>
      <c r="M15" s="72">
        <v>9352069.6687000003</v>
      </c>
      <c r="N15" s="60">
        <f t="shared" si="20"/>
        <v>0.512085511582268</v>
      </c>
      <c r="O15" s="72">
        <v>9352069.6687000003</v>
      </c>
      <c r="P15" s="60">
        <f t="shared" si="21"/>
        <v>0.512085511582268</v>
      </c>
      <c r="Q15" s="72">
        <v>9352069.6687000003</v>
      </c>
      <c r="R15" s="60">
        <f t="shared" si="22"/>
        <v>0.512085511582268</v>
      </c>
      <c r="S15" s="72">
        <v>9352069.6687000003</v>
      </c>
      <c r="T15" s="60">
        <f t="shared" si="23"/>
        <v>0.512085511582268</v>
      </c>
      <c r="U15" s="72">
        <v>9352069.6687000003</v>
      </c>
      <c r="V15" s="60">
        <f t="shared" si="24"/>
        <v>0.512085511582268</v>
      </c>
      <c r="W15" s="72">
        <v>9352069.6687000003</v>
      </c>
      <c r="X15" s="60">
        <f t="shared" si="25"/>
        <v>0.512085511582268</v>
      </c>
      <c r="Y15" s="72">
        <v>9352069.6687000003</v>
      </c>
      <c r="Z15" s="52">
        <f t="shared" si="26"/>
        <v>0.512085511582268</v>
      </c>
      <c r="AA15" s="87">
        <f t="shared" si="0"/>
        <v>112224836.02439998</v>
      </c>
      <c r="AB15" s="52">
        <f t="shared" si="26"/>
        <v>0.512085511582268</v>
      </c>
      <c r="AC15" s="87">
        <f t="shared" si="13"/>
        <v>9352069.6686999984</v>
      </c>
      <c r="AD15" s="52">
        <f t="shared" si="27"/>
        <v>0.512085511582268</v>
      </c>
    </row>
    <row r="16" spans="1:66" x14ac:dyDescent="0.25">
      <c r="A16" s="24">
        <v>5503</v>
      </c>
      <c r="B16" s="25" t="s">
        <v>44</v>
      </c>
      <c r="C16" s="73"/>
      <c r="D16" s="55">
        <f t="shared" si="15"/>
        <v>0</v>
      </c>
      <c r="E16" s="73"/>
      <c r="F16" s="55">
        <f t="shared" si="16"/>
        <v>0</v>
      </c>
      <c r="G16" s="73"/>
      <c r="H16" s="55">
        <f t="shared" si="17"/>
        <v>0</v>
      </c>
      <c r="I16" s="73"/>
      <c r="J16" s="55">
        <f t="shared" si="18"/>
        <v>0</v>
      </c>
      <c r="K16" s="73"/>
      <c r="L16" s="55">
        <f t="shared" si="19"/>
        <v>0</v>
      </c>
      <c r="M16" s="73"/>
      <c r="N16" s="55">
        <f t="shared" si="20"/>
        <v>0</v>
      </c>
      <c r="O16" s="73"/>
      <c r="P16" s="55">
        <f t="shared" si="21"/>
        <v>0</v>
      </c>
      <c r="Q16" s="73"/>
      <c r="R16" s="55">
        <f t="shared" si="22"/>
        <v>0</v>
      </c>
      <c r="S16" s="73"/>
      <c r="T16" s="55">
        <f t="shared" si="23"/>
        <v>0</v>
      </c>
      <c r="U16" s="73"/>
      <c r="V16" s="55">
        <f t="shared" si="24"/>
        <v>0</v>
      </c>
      <c r="W16" s="73"/>
      <c r="X16" s="55">
        <f t="shared" si="25"/>
        <v>0</v>
      </c>
      <c r="Y16" s="73"/>
      <c r="Z16" s="55">
        <f t="shared" si="26"/>
        <v>0</v>
      </c>
      <c r="AA16" s="88">
        <f t="shared" si="0"/>
        <v>0</v>
      </c>
      <c r="AB16" s="55">
        <f t="shared" si="26"/>
        <v>0</v>
      </c>
      <c r="AC16" s="88">
        <f t="shared" si="13"/>
        <v>0</v>
      </c>
      <c r="AD16" s="55">
        <f t="shared" si="27"/>
        <v>0</v>
      </c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</row>
    <row r="17" spans="1:66" x14ac:dyDescent="0.25">
      <c r="A17" s="9">
        <v>5504</v>
      </c>
      <c r="B17" s="10" t="s">
        <v>45</v>
      </c>
      <c r="C17" s="67">
        <v>-341.0804</v>
      </c>
      <c r="D17" s="49">
        <f t="shared" si="15"/>
        <v>-1.8676329124156733E-5</v>
      </c>
      <c r="E17" s="67">
        <v>-341.0804</v>
      </c>
      <c r="F17" s="49">
        <f t="shared" si="16"/>
        <v>-1.8676329124156733E-5</v>
      </c>
      <c r="G17" s="67">
        <v>-341.0804</v>
      </c>
      <c r="H17" s="49">
        <f t="shared" si="17"/>
        <v>-1.8676329124156733E-5</v>
      </c>
      <c r="I17" s="67">
        <v>-341.0804</v>
      </c>
      <c r="J17" s="49">
        <f t="shared" si="18"/>
        <v>-1.8676329124156733E-5</v>
      </c>
      <c r="K17" s="67">
        <v>-341.0804</v>
      </c>
      <c r="L17" s="49">
        <f t="shared" si="19"/>
        <v>-1.8676329124156733E-5</v>
      </c>
      <c r="M17" s="67">
        <v>-341.0804</v>
      </c>
      <c r="N17" s="49">
        <f t="shared" si="20"/>
        <v>-1.8676329124156733E-5</v>
      </c>
      <c r="O17" s="67">
        <v>-341.0804</v>
      </c>
      <c r="P17" s="49">
        <f t="shared" si="21"/>
        <v>-1.8676329124156733E-5</v>
      </c>
      <c r="Q17" s="67">
        <v>-341.0804</v>
      </c>
      <c r="R17" s="49">
        <f t="shared" si="22"/>
        <v>-1.8676329124156733E-5</v>
      </c>
      <c r="S17" s="67">
        <v>-341.0804</v>
      </c>
      <c r="T17" s="49">
        <f t="shared" si="23"/>
        <v>-1.8676329124156733E-5</v>
      </c>
      <c r="U17" s="67">
        <v>-341.0804</v>
      </c>
      <c r="V17" s="49">
        <f t="shared" si="24"/>
        <v>-1.8676329124156733E-5</v>
      </c>
      <c r="W17" s="67">
        <v>-341.0804</v>
      </c>
      <c r="X17" s="49">
        <f t="shared" si="25"/>
        <v>-1.8676329124156733E-5</v>
      </c>
      <c r="Y17" s="67">
        <v>-341.0804</v>
      </c>
      <c r="Z17" s="49">
        <f t="shared" si="26"/>
        <v>-1.8676329124156733E-5</v>
      </c>
      <c r="AA17" s="82">
        <f t="shared" si="0"/>
        <v>-4092.9647999999993</v>
      </c>
      <c r="AB17" s="49">
        <f t="shared" si="26"/>
        <v>-1.8676329124156729E-5</v>
      </c>
      <c r="AC17" s="82">
        <f t="shared" si="13"/>
        <v>-341.08039999999994</v>
      </c>
      <c r="AD17" s="49">
        <f t="shared" si="27"/>
        <v>-1.8676329124156729E-5</v>
      </c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</row>
    <row r="18" spans="1:66" x14ac:dyDescent="0.25">
      <c r="A18" s="9">
        <v>5505</v>
      </c>
      <c r="B18" s="10" t="s">
        <v>46</v>
      </c>
      <c r="C18" s="67"/>
      <c r="D18" s="49">
        <f t="shared" si="15"/>
        <v>0</v>
      </c>
      <c r="E18" s="67"/>
      <c r="F18" s="49">
        <f t="shared" si="16"/>
        <v>0</v>
      </c>
      <c r="G18" s="67"/>
      <c r="H18" s="49">
        <f t="shared" si="17"/>
        <v>0</v>
      </c>
      <c r="I18" s="67"/>
      <c r="J18" s="49">
        <f t="shared" si="18"/>
        <v>0</v>
      </c>
      <c r="K18" s="67"/>
      <c r="L18" s="49">
        <f t="shared" si="19"/>
        <v>0</v>
      </c>
      <c r="M18" s="67"/>
      <c r="N18" s="49">
        <f t="shared" si="20"/>
        <v>0</v>
      </c>
      <c r="O18" s="67"/>
      <c r="P18" s="49">
        <f t="shared" si="21"/>
        <v>0</v>
      </c>
      <c r="Q18" s="67"/>
      <c r="R18" s="49">
        <f t="shared" si="22"/>
        <v>0</v>
      </c>
      <c r="S18" s="67"/>
      <c r="T18" s="49">
        <f t="shared" si="23"/>
        <v>0</v>
      </c>
      <c r="U18" s="67"/>
      <c r="V18" s="49">
        <f t="shared" si="24"/>
        <v>0</v>
      </c>
      <c r="W18" s="67"/>
      <c r="X18" s="49">
        <f t="shared" si="25"/>
        <v>0</v>
      </c>
      <c r="Y18" s="67"/>
      <c r="Z18" s="49">
        <f t="shared" si="26"/>
        <v>0</v>
      </c>
      <c r="AA18" s="82">
        <f t="shared" si="0"/>
        <v>0</v>
      </c>
      <c r="AB18" s="49">
        <f t="shared" si="26"/>
        <v>0</v>
      </c>
      <c r="AC18" s="82">
        <f t="shared" si="13"/>
        <v>0</v>
      </c>
      <c r="AD18" s="49">
        <f t="shared" si="27"/>
        <v>0</v>
      </c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</row>
    <row r="19" spans="1:66" x14ac:dyDescent="0.25">
      <c r="A19" s="9">
        <v>5506</v>
      </c>
      <c r="B19" s="10" t="s">
        <v>47</v>
      </c>
      <c r="C19" s="67">
        <v>-203.41235</v>
      </c>
      <c r="D19" s="49">
        <f t="shared" si="15"/>
        <v>-1.1138124607916969E-5</v>
      </c>
      <c r="E19" s="67">
        <v>-203.41235</v>
      </c>
      <c r="F19" s="49">
        <f t="shared" si="16"/>
        <v>-1.1138124607916969E-5</v>
      </c>
      <c r="G19" s="67">
        <v>-203.41235</v>
      </c>
      <c r="H19" s="49">
        <f t="shared" si="17"/>
        <v>-1.1138124607916969E-5</v>
      </c>
      <c r="I19" s="67">
        <v>-203.41235</v>
      </c>
      <c r="J19" s="49">
        <f t="shared" si="18"/>
        <v>-1.1138124607916969E-5</v>
      </c>
      <c r="K19" s="67">
        <v>-203.41235</v>
      </c>
      <c r="L19" s="49">
        <f t="shared" si="19"/>
        <v>-1.1138124607916969E-5</v>
      </c>
      <c r="M19" s="67">
        <v>-203.41235</v>
      </c>
      <c r="N19" s="49">
        <f t="shared" si="20"/>
        <v>-1.1138124607916969E-5</v>
      </c>
      <c r="O19" s="67">
        <v>-203.41235</v>
      </c>
      <c r="P19" s="49">
        <f t="shared" si="21"/>
        <v>-1.1138124607916969E-5</v>
      </c>
      <c r="Q19" s="67">
        <v>-203.41235</v>
      </c>
      <c r="R19" s="49">
        <f t="shared" si="22"/>
        <v>-1.1138124607916969E-5</v>
      </c>
      <c r="S19" s="67">
        <v>-203.41235</v>
      </c>
      <c r="T19" s="49">
        <f t="shared" si="23"/>
        <v>-1.1138124607916969E-5</v>
      </c>
      <c r="U19" s="67">
        <v>-203.41235</v>
      </c>
      <c r="V19" s="49">
        <f t="shared" si="24"/>
        <v>-1.1138124607916969E-5</v>
      </c>
      <c r="W19" s="67">
        <v>-203.41235</v>
      </c>
      <c r="X19" s="49">
        <f t="shared" si="25"/>
        <v>-1.1138124607916969E-5</v>
      </c>
      <c r="Y19" s="67">
        <v>-203.41235</v>
      </c>
      <c r="Z19" s="49">
        <f t="shared" si="26"/>
        <v>-1.1138124607916969E-5</v>
      </c>
      <c r="AA19" s="82">
        <f t="shared" si="0"/>
        <v>-2440.9482000000003</v>
      </c>
      <c r="AB19" s="49">
        <f t="shared" si="26"/>
        <v>-1.1138124607916971E-5</v>
      </c>
      <c r="AC19" s="82">
        <f t="shared" si="13"/>
        <v>-203.41235000000003</v>
      </c>
      <c r="AD19" s="49">
        <f t="shared" si="27"/>
        <v>-1.1138124607916971E-5</v>
      </c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</row>
    <row r="20" spans="1:66" s="5" customFormat="1" x14ac:dyDescent="0.25">
      <c r="A20" s="12">
        <v>5599</v>
      </c>
      <c r="B20" s="1" t="s">
        <v>48</v>
      </c>
      <c r="C20" s="74">
        <f>SUM(C15:C19)</f>
        <v>9351525.1759500001</v>
      </c>
      <c r="D20" s="56">
        <f t="shared" si="15"/>
        <v>0.51205569712853594</v>
      </c>
      <c r="E20" s="74">
        <f>SUM(E15:E19)</f>
        <v>9351525.1759500001</v>
      </c>
      <c r="F20" s="56">
        <f t="shared" si="16"/>
        <v>0.51205569712853594</v>
      </c>
      <c r="G20" s="74">
        <f>SUM(G15:G19)</f>
        <v>9351525.1759500001</v>
      </c>
      <c r="H20" s="56">
        <f t="shared" si="17"/>
        <v>0.51205569712853594</v>
      </c>
      <c r="I20" s="74">
        <f>SUM(I15:I19)</f>
        <v>9351525.1759500001</v>
      </c>
      <c r="J20" s="56">
        <f t="shared" si="18"/>
        <v>0.51205569712853594</v>
      </c>
      <c r="K20" s="74">
        <f>SUM(K15:K19)</f>
        <v>9351525.1759500001</v>
      </c>
      <c r="L20" s="56">
        <f t="shared" si="19"/>
        <v>0.51205569712853594</v>
      </c>
      <c r="M20" s="74">
        <f>SUM(M15:M19)</f>
        <v>9351525.1759500001</v>
      </c>
      <c r="N20" s="56">
        <f t="shared" si="20"/>
        <v>0.51205569712853594</v>
      </c>
      <c r="O20" s="74">
        <f>SUM(O15:O19)</f>
        <v>9351525.1759500001</v>
      </c>
      <c r="P20" s="56">
        <f t="shared" si="21"/>
        <v>0.51205569712853594</v>
      </c>
      <c r="Q20" s="74">
        <f>SUM(Q15:Q19)</f>
        <v>9351525.1759500001</v>
      </c>
      <c r="R20" s="56">
        <f t="shared" si="22"/>
        <v>0.51205569712853594</v>
      </c>
      <c r="S20" s="74">
        <f>SUM(S15:S19)</f>
        <v>9351525.1759500001</v>
      </c>
      <c r="T20" s="56">
        <f t="shared" si="23"/>
        <v>0.51205569712853594</v>
      </c>
      <c r="U20" s="74">
        <f>SUM(U15:U19)</f>
        <v>9351525.1759500001</v>
      </c>
      <c r="V20" s="56">
        <f t="shared" si="24"/>
        <v>0.51205569712853594</v>
      </c>
      <c r="W20" s="74">
        <f>SUM(W15:W19)</f>
        <v>9351525.1759500001</v>
      </c>
      <c r="X20" s="56">
        <f t="shared" si="25"/>
        <v>0.51205569712853594</v>
      </c>
      <c r="Y20" s="74">
        <f>SUM(Y15:Y19)</f>
        <v>9351525.1759500001</v>
      </c>
      <c r="Z20" s="56">
        <f t="shared" si="26"/>
        <v>0.51205569712853594</v>
      </c>
      <c r="AA20" s="70">
        <f t="shared" si="0"/>
        <v>112218302.11140002</v>
      </c>
      <c r="AB20" s="56">
        <f t="shared" si="26"/>
        <v>0.51205569712853616</v>
      </c>
      <c r="AC20" s="93">
        <f t="shared" si="13"/>
        <v>9351525.1759500019</v>
      </c>
      <c r="AD20" s="56">
        <f t="shared" si="27"/>
        <v>0.51205569712853605</v>
      </c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</row>
    <row r="21" spans="1:66" s="8" customFormat="1" x14ac:dyDescent="0.25">
      <c r="A21" s="26">
        <v>5601</v>
      </c>
      <c r="B21" s="27" t="s">
        <v>49</v>
      </c>
      <c r="C21" s="69"/>
      <c r="D21" s="57">
        <f t="shared" si="15"/>
        <v>0</v>
      </c>
      <c r="E21" s="69"/>
      <c r="F21" s="57">
        <f t="shared" si="16"/>
        <v>0</v>
      </c>
      <c r="G21" s="69"/>
      <c r="H21" s="57">
        <f t="shared" si="17"/>
        <v>0</v>
      </c>
      <c r="I21" s="69"/>
      <c r="J21" s="57">
        <f t="shared" si="18"/>
        <v>0</v>
      </c>
      <c r="K21" s="69"/>
      <c r="L21" s="57">
        <f t="shared" si="19"/>
        <v>0</v>
      </c>
      <c r="M21" s="69"/>
      <c r="N21" s="57">
        <f t="shared" si="20"/>
        <v>0</v>
      </c>
      <c r="O21" s="69"/>
      <c r="P21" s="57">
        <f t="shared" si="21"/>
        <v>0</v>
      </c>
      <c r="Q21" s="69"/>
      <c r="R21" s="57">
        <f t="shared" si="22"/>
        <v>0</v>
      </c>
      <c r="S21" s="69"/>
      <c r="T21" s="57">
        <f t="shared" si="23"/>
        <v>0</v>
      </c>
      <c r="U21" s="69"/>
      <c r="V21" s="57">
        <f t="shared" si="24"/>
        <v>0</v>
      </c>
      <c r="W21" s="69"/>
      <c r="X21" s="57">
        <f t="shared" si="25"/>
        <v>0</v>
      </c>
      <c r="Y21" s="69"/>
      <c r="Z21" s="57">
        <f t="shared" si="26"/>
        <v>0</v>
      </c>
      <c r="AA21" s="69">
        <f t="shared" ref="AA21:AA88" si="28">C21+E21+G21+I21+K21+M21+O21+Q21+S21+U21+W21+Y21</f>
        <v>0</v>
      </c>
      <c r="AB21" s="57">
        <f t="shared" si="26"/>
        <v>0</v>
      </c>
      <c r="AC21" s="85">
        <f t="shared" si="13"/>
        <v>0</v>
      </c>
      <c r="AD21" s="57">
        <f t="shared" si="27"/>
        <v>0</v>
      </c>
    </row>
    <row r="22" spans="1:66" x14ac:dyDescent="0.25">
      <c r="A22" s="9">
        <v>5602</v>
      </c>
      <c r="B22" s="10" t="s">
        <v>50</v>
      </c>
      <c r="C22" s="67"/>
      <c r="D22" s="49">
        <f t="shared" si="15"/>
        <v>0</v>
      </c>
      <c r="E22" s="67"/>
      <c r="F22" s="49">
        <f t="shared" si="16"/>
        <v>0</v>
      </c>
      <c r="G22" s="67"/>
      <c r="H22" s="49">
        <f t="shared" si="17"/>
        <v>0</v>
      </c>
      <c r="I22" s="67"/>
      <c r="J22" s="49">
        <f t="shared" si="18"/>
        <v>0</v>
      </c>
      <c r="K22" s="67"/>
      <c r="L22" s="49">
        <f t="shared" si="19"/>
        <v>0</v>
      </c>
      <c r="M22" s="67"/>
      <c r="N22" s="49">
        <f t="shared" si="20"/>
        <v>0</v>
      </c>
      <c r="O22" s="67"/>
      <c r="P22" s="49">
        <f t="shared" si="21"/>
        <v>0</v>
      </c>
      <c r="Q22" s="67"/>
      <c r="R22" s="49">
        <f t="shared" si="22"/>
        <v>0</v>
      </c>
      <c r="S22" s="67"/>
      <c r="T22" s="49">
        <f t="shared" si="23"/>
        <v>0</v>
      </c>
      <c r="U22" s="67"/>
      <c r="V22" s="49">
        <f t="shared" si="24"/>
        <v>0</v>
      </c>
      <c r="W22" s="67"/>
      <c r="X22" s="49">
        <f t="shared" si="25"/>
        <v>0</v>
      </c>
      <c r="Y22" s="67"/>
      <c r="Z22" s="49">
        <f t="shared" si="26"/>
        <v>0</v>
      </c>
      <c r="AA22" s="82">
        <f t="shared" si="28"/>
        <v>0</v>
      </c>
      <c r="AB22" s="49">
        <f t="shared" si="26"/>
        <v>0</v>
      </c>
      <c r="AC22" s="82">
        <f t="shared" si="13"/>
        <v>0</v>
      </c>
      <c r="AD22" s="49">
        <f t="shared" si="27"/>
        <v>0</v>
      </c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</row>
    <row r="23" spans="1:66" x14ac:dyDescent="0.25">
      <c r="A23" s="9">
        <v>5603</v>
      </c>
      <c r="B23" s="10" t="s">
        <v>51</v>
      </c>
      <c r="C23" s="67"/>
      <c r="D23" s="49">
        <f t="shared" si="15"/>
        <v>0</v>
      </c>
      <c r="E23" s="67"/>
      <c r="F23" s="49">
        <f t="shared" si="16"/>
        <v>0</v>
      </c>
      <c r="G23" s="67"/>
      <c r="H23" s="49">
        <f t="shared" si="17"/>
        <v>0</v>
      </c>
      <c r="I23" s="67"/>
      <c r="J23" s="49">
        <f t="shared" si="18"/>
        <v>0</v>
      </c>
      <c r="K23" s="67"/>
      <c r="L23" s="49">
        <f t="shared" si="19"/>
        <v>0</v>
      </c>
      <c r="M23" s="67"/>
      <c r="N23" s="49">
        <f t="shared" si="20"/>
        <v>0</v>
      </c>
      <c r="O23" s="67"/>
      <c r="P23" s="49">
        <f t="shared" si="21"/>
        <v>0</v>
      </c>
      <c r="Q23" s="67"/>
      <c r="R23" s="49">
        <f t="shared" si="22"/>
        <v>0</v>
      </c>
      <c r="S23" s="67"/>
      <c r="T23" s="49">
        <f t="shared" si="23"/>
        <v>0</v>
      </c>
      <c r="U23" s="67"/>
      <c r="V23" s="49">
        <f t="shared" si="24"/>
        <v>0</v>
      </c>
      <c r="W23" s="67"/>
      <c r="X23" s="49">
        <f t="shared" si="25"/>
        <v>0</v>
      </c>
      <c r="Y23" s="67"/>
      <c r="Z23" s="49">
        <f t="shared" si="26"/>
        <v>0</v>
      </c>
      <c r="AA23" s="82">
        <f t="shared" si="28"/>
        <v>0</v>
      </c>
      <c r="AB23" s="49">
        <f t="shared" si="26"/>
        <v>0</v>
      </c>
      <c r="AC23" s="82">
        <f t="shared" si="13"/>
        <v>0</v>
      </c>
      <c r="AD23" s="49">
        <f t="shared" si="27"/>
        <v>0</v>
      </c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</row>
    <row r="24" spans="1:66" x14ac:dyDescent="0.25">
      <c r="A24" s="9">
        <v>5604</v>
      </c>
      <c r="B24" s="10" t="s">
        <v>52</v>
      </c>
      <c r="C24" s="67">
        <v>18527.534100000001</v>
      </c>
      <c r="D24" s="49">
        <f t="shared" si="15"/>
        <v>1.0145007590897542E-3</v>
      </c>
      <c r="E24" s="67">
        <v>18527.534100000001</v>
      </c>
      <c r="F24" s="49">
        <f t="shared" si="16"/>
        <v>1.0145007590897542E-3</v>
      </c>
      <c r="G24" s="67">
        <v>18527.534100000001</v>
      </c>
      <c r="H24" s="49">
        <f t="shared" si="17"/>
        <v>1.0145007590897542E-3</v>
      </c>
      <c r="I24" s="67">
        <v>18527.534100000001</v>
      </c>
      <c r="J24" s="49">
        <f t="shared" si="18"/>
        <v>1.0145007590897542E-3</v>
      </c>
      <c r="K24" s="67">
        <v>18527.534100000001</v>
      </c>
      <c r="L24" s="49">
        <f t="shared" si="19"/>
        <v>1.0145007590897542E-3</v>
      </c>
      <c r="M24" s="67">
        <v>18527.534100000001</v>
      </c>
      <c r="N24" s="49">
        <f t="shared" si="20"/>
        <v>1.0145007590897542E-3</v>
      </c>
      <c r="O24" s="67">
        <v>18527.534100000001</v>
      </c>
      <c r="P24" s="49">
        <f t="shared" si="21"/>
        <v>1.0145007590897542E-3</v>
      </c>
      <c r="Q24" s="67">
        <v>18527.534100000001</v>
      </c>
      <c r="R24" s="49">
        <f t="shared" si="22"/>
        <v>1.0145007590897542E-3</v>
      </c>
      <c r="S24" s="67">
        <v>18527.534100000001</v>
      </c>
      <c r="T24" s="49">
        <f t="shared" si="23"/>
        <v>1.0145007590897542E-3</v>
      </c>
      <c r="U24" s="67">
        <v>18527.534100000001</v>
      </c>
      <c r="V24" s="49">
        <f t="shared" si="24"/>
        <v>1.0145007590897542E-3</v>
      </c>
      <c r="W24" s="67">
        <v>18527.534100000001</v>
      </c>
      <c r="X24" s="49">
        <f t="shared" si="25"/>
        <v>1.0145007590897542E-3</v>
      </c>
      <c r="Y24" s="67">
        <v>18527.534100000001</v>
      </c>
      <c r="Z24" s="49">
        <f t="shared" si="26"/>
        <v>1.0145007590897542E-3</v>
      </c>
      <c r="AA24" s="82">
        <f t="shared" si="28"/>
        <v>222330.40919999997</v>
      </c>
      <c r="AB24" s="49">
        <f t="shared" si="26"/>
        <v>1.0145007590897542E-3</v>
      </c>
      <c r="AC24" s="82">
        <f t="shared" si="13"/>
        <v>18527.534099999997</v>
      </c>
      <c r="AD24" s="49">
        <f t="shared" si="27"/>
        <v>1.0145007590897539E-3</v>
      </c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</row>
    <row r="25" spans="1:66" x14ac:dyDescent="0.25">
      <c r="A25" s="9">
        <v>5605</v>
      </c>
      <c r="B25" s="10" t="s">
        <v>53</v>
      </c>
      <c r="C25" s="67"/>
      <c r="D25" s="49">
        <f t="shared" si="15"/>
        <v>0</v>
      </c>
      <c r="E25" s="67"/>
      <c r="F25" s="49">
        <f t="shared" si="16"/>
        <v>0</v>
      </c>
      <c r="G25" s="67"/>
      <c r="H25" s="49">
        <f t="shared" si="17"/>
        <v>0</v>
      </c>
      <c r="I25" s="67"/>
      <c r="J25" s="49">
        <f t="shared" si="18"/>
        <v>0</v>
      </c>
      <c r="K25" s="67"/>
      <c r="L25" s="49">
        <f t="shared" si="19"/>
        <v>0</v>
      </c>
      <c r="M25" s="67"/>
      <c r="N25" s="49">
        <f t="shared" si="20"/>
        <v>0</v>
      </c>
      <c r="O25" s="67"/>
      <c r="P25" s="49">
        <f t="shared" si="21"/>
        <v>0</v>
      </c>
      <c r="Q25" s="67"/>
      <c r="R25" s="49">
        <f t="shared" si="22"/>
        <v>0</v>
      </c>
      <c r="S25" s="67"/>
      <c r="T25" s="49">
        <f t="shared" si="23"/>
        <v>0</v>
      </c>
      <c r="U25" s="67"/>
      <c r="V25" s="49">
        <f t="shared" si="24"/>
        <v>0</v>
      </c>
      <c r="W25" s="67"/>
      <c r="X25" s="49">
        <f t="shared" si="25"/>
        <v>0</v>
      </c>
      <c r="Y25" s="67"/>
      <c r="Z25" s="49">
        <f t="shared" si="26"/>
        <v>0</v>
      </c>
      <c r="AA25" s="82">
        <f t="shared" si="28"/>
        <v>0</v>
      </c>
      <c r="AB25" s="49">
        <f t="shared" si="26"/>
        <v>0</v>
      </c>
      <c r="AC25" s="82">
        <f t="shared" si="13"/>
        <v>0</v>
      </c>
      <c r="AD25" s="49">
        <f t="shared" si="27"/>
        <v>0</v>
      </c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</row>
    <row r="26" spans="1:66" x14ac:dyDescent="0.25">
      <c r="A26" s="9">
        <v>5606</v>
      </c>
      <c r="B26" s="10" t="s">
        <v>54</v>
      </c>
      <c r="C26" s="67">
        <v>40549.181600000004</v>
      </c>
      <c r="D26" s="49">
        <f t="shared" si="15"/>
        <v>2.2203265308613465E-3</v>
      </c>
      <c r="E26" s="67">
        <v>40549.181600000004</v>
      </c>
      <c r="F26" s="49">
        <f t="shared" si="16"/>
        <v>2.2203265308613465E-3</v>
      </c>
      <c r="G26" s="67">
        <v>40549.181600000004</v>
      </c>
      <c r="H26" s="49">
        <f t="shared" si="17"/>
        <v>2.2203265308613465E-3</v>
      </c>
      <c r="I26" s="67">
        <v>40549.181600000004</v>
      </c>
      <c r="J26" s="49">
        <f t="shared" si="18"/>
        <v>2.2203265308613465E-3</v>
      </c>
      <c r="K26" s="67">
        <v>40549.181600000004</v>
      </c>
      <c r="L26" s="49">
        <f t="shared" si="19"/>
        <v>2.2203265308613465E-3</v>
      </c>
      <c r="M26" s="67">
        <v>40549.181600000004</v>
      </c>
      <c r="N26" s="49">
        <f t="shared" si="20"/>
        <v>2.2203265308613465E-3</v>
      </c>
      <c r="O26" s="67">
        <v>40549.181600000004</v>
      </c>
      <c r="P26" s="49">
        <f t="shared" si="21"/>
        <v>2.2203265308613465E-3</v>
      </c>
      <c r="Q26" s="67">
        <v>40549.181600000004</v>
      </c>
      <c r="R26" s="49">
        <f t="shared" si="22"/>
        <v>2.2203265308613465E-3</v>
      </c>
      <c r="S26" s="67">
        <v>40549.181600000004</v>
      </c>
      <c r="T26" s="49">
        <f t="shared" si="23"/>
        <v>2.2203265308613465E-3</v>
      </c>
      <c r="U26" s="67">
        <v>40549.181600000004</v>
      </c>
      <c r="V26" s="49">
        <f t="shared" si="24"/>
        <v>2.2203265308613465E-3</v>
      </c>
      <c r="W26" s="67">
        <v>40549.181600000004</v>
      </c>
      <c r="X26" s="49">
        <f t="shared" si="25"/>
        <v>2.2203265308613465E-3</v>
      </c>
      <c r="Y26" s="67">
        <v>40549.181600000004</v>
      </c>
      <c r="Z26" s="49">
        <f t="shared" si="26"/>
        <v>2.2203265308613465E-3</v>
      </c>
      <c r="AA26" s="82">
        <f t="shared" si="28"/>
        <v>486590.17920000007</v>
      </c>
      <c r="AB26" s="49">
        <f t="shared" si="26"/>
        <v>2.2203265308613465E-3</v>
      </c>
      <c r="AC26" s="82">
        <f t="shared" si="13"/>
        <v>40549.181600000004</v>
      </c>
      <c r="AD26" s="49">
        <f t="shared" si="27"/>
        <v>2.2203265308613465E-3</v>
      </c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</row>
    <row r="27" spans="1:66" x14ac:dyDescent="0.25">
      <c r="A27" s="9">
        <v>5607</v>
      </c>
      <c r="B27" s="10" t="s">
        <v>55</v>
      </c>
      <c r="C27" s="67"/>
      <c r="D27" s="49">
        <f t="shared" si="15"/>
        <v>0</v>
      </c>
      <c r="E27" s="67"/>
      <c r="F27" s="49">
        <f t="shared" si="16"/>
        <v>0</v>
      </c>
      <c r="G27" s="67"/>
      <c r="H27" s="49">
        <f t="shared" si="17"/>
        <v>0</v>
      </c>
      <c r="I27" s="67"/>
      <c r="J27" s="49">
        <f t="shared" si="18"/>
        <v>0</v>
      </c>
      <c r="K27" s="67"/>
      <c r="L27" s="49">
        <f t="shared" si="19"/>
        <v>0</v>
      </c>
      <c r="M27" s="67"/>
      <c r="N27" s="49">
        <f t="shared" si="20"/>
        <v>0</v>
      </c>
      <c r="O27" s="67"/>
      <c r="P27" s="49">
        <f t="shared" si="21"/>
        <v>0</v>
      </c>
      <c r="Q27" s="67"/>
      <c r="R27" s="49">
        <f t="shared" si="22"/>
        <v>0</v>
      </c>
      <c r="S27" s="67"/>
      <c r="T27" s="49">
        <f t="shared" si="23"/>
        <v>0</v>
      </c>
      <c r="U27" s="67"/>
      <c r="V27" s="49">
        <f t="shared" si="24"/>
        <v>0</v>
      </c>
      <c r="W27" s="67"/>
      <c r="X27" s="49">
        <f t="shared" si="25"/>
        <v>0</v>
      </c>
      <c r="Y27" s="67"/>
      <c r="Z27" s="49">
        <f t="shared" si="26"/>
        <v>0</v>
      </c>
      <c r="AA27" s="82">
        <f t="shared" si="28"/>
        <v>0</v>
      </c>
      <c r="AB27" s="49">
        <f t="shared" si="26"/>
        <v>0</v>
      </c>
      <c r="AC27" s="82">
        <f t="shared" si="13"/>
        <v>0</v>
      </c>
      <c r="AD27" s="49">
        <f t="shared" si="27"/>
        <v>0</v>
      </c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</row>
    <row r="28" spans="1:66" x14ac:dyDescent="0.25">
      <c r="A28" s="9">
        <v>5608</v>
      </c>
      <c r="B28" s="10" t="s">
        <v>56</v>
      </c>
      <c r="C28" s="67"/>
      <c r="D28" s="49">
        <f t="shared" si="15"/>
        <v>0</v>
      </c>
      <c r="E28" s="67"/>
      <c r="F28" s="49">
        <f t="shared" si="16"/>
        <v>0</v>
      </c>
      <c r="G28" s="67"/>
      <c r="H28" s="49">
        <f t="shared" si="17"/>
        <v>0</v>
      </c>
      <c r="I28" s="67"/>
      <c r="J28" s="49">
        <f t="shared" si="18"/>
        <v>0</v>
      </c>
      <c r="K28" s="67"/>
      <c r="L28" s="49">
        <f t="shared" si="19"/>
        <v>0</v>
      </c>
      <c r="M28" s="67"/>
      <c r="N28" s="49">
        <f t="shared" si="20"/>
        <v>0</v>
      </c>
      <c r="O28" s="67"/>
      <c r="P28" s="49">
        <f t="shared" si="21"/>
        <v>0</v>
      </c>
      <c r="Q28" s="67"/>
      <c r="R28" s="49">
        <f t="shared" si="22"/>
        <v>0</v>
      </c>
      <c r="S28" s="67"/>
      <c r="T28" s="49">
        <f t="shared" si="23"/>
        <v>0</v>
      </c>
      <c r="U28" s="67"/>
      <c r="V28" s="49">
        <f t="shared" si="24"/>
        <v>0</v>
      </c>
      <c r="W28" s="67"/>
      <c r="X28" s="49">
        <f t="shared" si="25"/>
        <v>0</v>
      </c>
      <c r="Y28" s="67"/>
      <c r="Z28" s="49">
        <f t="shared" si="26"/>
        <v>0</v>
      </c>
      <c r="AA28" s="82">
        <f t="shared" si="28"/>
        <v>0</v>
      </c>
      <c r="AB28" s="49">
        <f t="shared" si="26"/>
        <v>0</v>
      </c>
      <c r="AC28" s="82">
        <f t="shared" si="13"/>
        <v>0</v>
      </c>
      <c r="AD28" s="49">
        <f t="shared" si="27"/>
        <v>0</v>
      </c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</row>
    <row r="29" spans="1:66" x14ac:dyDescent="0.25">
      <c r="A29" s="9">
        <v>5609</v>
      </c>
      <c r="B29" s="10" t="s">
        <v>57</v>
      </c>
      <c r="C29" s="67"/>
      <c r="D29" s="49">
        <f t="shared" si="15"/>
        <v>0</v>
      </c>
      <c r="E29" s="67"/>
      <c r="F29" s="49">
        <f t="shared" si="16"/>
        <v>0</v>
      </c>
      <c r="G29" s="67"/>
      <c r="H29" s="49">
        <f t="shared" si="17"/>
        <v>0</v>
      </c>
      <c r="I29" s="67"/>
      <c r="J29" s="49">
        <f t="shared" si="18"/>
        <v>0</v>
      </c>
      <c r="K29" s="67"/>
      <c r="L29" s="49">
        <f t="shared" si="19"/>
        <v>0</v>
      </c>
      <c r="M29" s="67"/>
      <c r="N29" s="49">
        <f t="shared" si="20"/>
        <v>0</v>
      </c>
      <c r="O29" s="67"/>
      <c r="P29" s="49">
        <f t="shared" si="21"/>
        <v>0</v>
      </c>
      <c r="Q29" s="67"/>
      <c r="R29" s="49">
        <f t="shared" si="22"/>
        <v>0</v>
      </c>
      <c r="S29" s="67"/>
      <c r="T29" s="49">
        <f t="shared" si="23"/>
        <v>0</v>
      </c>
      <c r="U29" s="67"/>
      <c r="V29" s="49">
        <f t="shared" si="24"/>
        <v>0</v>
      </c>
      <c r="W29" s="67"/>
      <c r="X29" s="49">
        <f t="shared" si="25"/>
        <v>0</v>
      </c>
      <c r="Y29" s="67"/>
      <c r="Z29" s="49">
        <f t="shared" ref="Z29:AB44" si="29">IF(Y$10&lt;&gt;0,Y29/Y$10,"-")</f>
        <v>0</v>
      </c>
      <c r="AA29" s="82">
        <f t="shared" si="28"/>
        <v>0</v>
      </c>
      <c r="AB29" s="49">
        <f t="shared" si="29"/>
        <v>0</v>
      </c>
      <c r="AC29" s="82">
        <f t="shared" si="13"/>
        <v>0</v>
      </c>
      <c r="AD29" s="49">
        <f t="shared" si="27"/>
        <v>0</v>
      </c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</row>
    <row r="30" spans="1:66" x14ac:dyDescent="0.25">
      <c r="A30" s="9">
        <v>5610</v>
      </c>
      <c r="B30" s="10" t="s">
        <v>58</v>
      </c>
      <c r="C30" s="67"/>
      <c r="D30" s="49">
        <f t="shared" si="15"/>
        <v>0</v>
      </c>
      <c r="E30" s="67"/>
      <c r="F30" s="49">
        <f t="shared" si="16"/>
        <v>0</v>
      </c>
      <c r="G30" s="67"/>
      <c r="H30" s="49">
        <f t="shared" si="17"/>
        <v>0</v>
      </c>
      <c r="I30" s="67"/>
      <c r="J30" s="49">
        <f t="shared" si="18"/>
        <v>0</v>
      </c>
      <c r="K30" s="67"/>
      <c r="L30" s="49">
        <f t="shared" si="19"/>
        <v>0</v>
      </c>
      <c r="M30" s="67"/>
      <c r="N30" s="49">
        <f t="shared" si="20"/>
        <v>0</v>
      </c>
      <c r="O30" s="67"/>
      <c r="P30" s="49">
        <f t="shared" si="21"/>
        <v>0</v>
      </c>
      <c r="Q30" s="67"/>
      <c r="R30" s="49">
        <f t="shared" si="22"/>
        <v>0</v>
      </c>
      <c r="S30" s="67"/>
      <c r="T30" s="49">
        <f t="shared" si="23"/>
        <v>0</v>
      </c>
      <c r="U30" s="67"/>
      <c r="V30" s="49">
        <f t="shared" si="24"/>
        <v>0</v>
      </c>
      <c r="W30" s="67"/>
      <c r="X30" s="49">
        <f t="shared" si="25"/>
        <v>0</v>
      </c>
      <c r="Y30" s="67"/>
      <c r="Z30" s="49">
        <f t="shared" si="29"/>
        <v>0</v>
      </c>
      <c r="AA30" s="82">
        <f t="shared" si="28"/>
        <v>0</v>
      </c>
      <c r="AB30" s="49">
        <f t="shared" si="29"/>
        <v>0</v>
      </c>
      <c r="AC30" s="82">
        <f t="shared" si="13"/>
        <v>0</v>
      </c>
      <c r="AD30" s="49">
        <f t="shared" si="27"/>
        <v>0</v>
      </c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</row>
    <row r="31" spans="1:66" x14ac:dyDescent="0.25">
      <c r="A31" s="9">
        <v>5611</v>
      </c>
      <c r="B31" s="10" t="s">
        <v>59</v>
      </c>
      <c r="C31" s="67"/>
      <c r="D31" s="49">
        <f t="shared" si="15"/>
        <v>0</v>
      </c>
      <c r="E31" s="67"/>
      <c r="F31" s="49">
        <f t="shared" si="16"/>
        <v>0</v>
      </c>
      <c r="G31" s="67"/>
      <c r="H31" s="49">
        <f t="shared" si="17"/>
        <v>0</v>
      </c>
      <c r="I31" s="67"/>
      <c r="J31" s="49">
        <f t="shared" si="18"/>
        <v>0</v>
      </c>
      <c r="K31" s="67"/>
      <c r="L31" s="49">
        <f t="shared" si="19"/>
        <v>0</v>
      </c>
      <c r="M31" s="67"/>
      <c r="N31" s="49">
        <f t="shared" si="20"/>
        <v>0</v>
      </c>
      <c r="O31" s="67"/>
      <c r="P31" s="49">
        <f t="shared" si="21"/>
        <v>0</v>
      </c>
      <c r="Q31" s="67"/>
      <c r="R31" s="49">
        <f t="shared" si="22"/>
        <v>0</v>
      </c>
      <c r="S31" s="67"/>
      <c r="T31" s="49">
        <f t="shared" si="23"/>
        <v>0</v>
      </c>
      <c r="U31" s="67"/>
      <c r="V31" s="49">
        <f t="shared" si="24"/>
        <v>0</v>
      </c>
      <c r="W31" s="67"/>
      <c r="X31" s="49">
        <f t="shared" si="25"/>
        <v>0</v>
      </c>
      <c r="Y31" s="67"/>
      <c r="Z31" s="49">
        <f t="shared" si="29"/>
        <v>0</v>
      </c>
      <c r="AA31" s="82">
        <f t="shared" si="28"/>
        <v>0</v>
      </c>
      <c r="AB31" s="49">
        <f t="shared" si="29"/>
        <v>0</v>
      </c>
      <c r="AC31" s="82">
        <f t="shared" si="13"/>
        <v>0</v>
      </c>
      <c r="AD31" s="49">
        <f t="shared" si="27"/>
        <v>0</v>
      </c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</row>
    <row r="32" spans="1:66" x14ac:dyDescent="0.25">
      <c r="A32" s="9">
        <v>5612</v>
      </c>
      <c r="B32" s="10" t="s">
        <v>60</v>
      </c>
      <c r="C32" s="67"/>
      <c r="D32" s="49">
        <f t="shared" si="15"/>
        <v>0</v>
      </c>
      <c r="E32" s="67"/>
      <c r="F32" s="49">
        <f t="shared" si="16"/>
        <v>0</v>
      </c>
      <c r="G32" s="67"/>
      <c r="H32" s="49">
        <f t="shared" si="17"/>
        <v>0</v>
      </c>
      <c r="I32" s="67"/>
      <c r="J32" s="49">
        <f t="shared" si="18"/>
        <v>0</v>
      </c>
      <c r="K32" s="67"/>
      <c r="L32" s="49">
        <f t="shared" si="19"/>
        <v>0</v>
      </c>
      <c r="M32" s="67"/>
      <c r="N32" s="49">
        <f t="shared" si="20"/>
        <v>0</v>
      </c>
      <c r="O32" s="67"/>
      <c r="P32" s="49">
        <f t="shared" si="21"/>
        <v>0</v>
      </c>
      <c r="Q32" s="67"/>
      <c r="R32" s="49">
        <f t="shared" si="22"/>
        <v>0</v>
      </c>
      <c r="S32" s="67"/>
      <c r="T32" s="49">
        <f t="shared" si="23"/>
        <v>0</v>
      </c>
      <c r="U32" s="67"/>
      <c r="V32" s="49">
        <f t="shared" si="24"/>
        <v>0</v>
      </c>
      <c r="W32" s="67"/>
      <c r="X32" s="49">
        <f t="shared" si="25"/>
        <v>0</v>
      </c>
      <c r="Y32" s="67"/>
      <c r="Z32" s="49">
        <f t="shared" si="29"/>
        <v>0</v>
      </c>
      <c r="AA32" s="82">
        <f t="shared" si="28"/>
        <v>0</v>
      </c>
      <c r="AB32" s="49">
        <f t="shared" si="29"/>
        <v>0</v>
      </c>
      <c r="AC32" s="82">
        <f t="shared" si="13"/>
        <v>0</v>
      </c>
      <c r="AD32" s="49">
        <f t="shared" si="27"/>
        <v>0</v>
      </c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</row>
    <row r="33" spans="1:66" x14ac:dyDescent="0.25">
      <c r="A33" s="9">
        <v>5613</v>
      </c>
      <c r="B33" s="10" t="s">
        <v>61</v>
      </c>
      <c r="C33" s="67"/>
      <c r="D33" s="49">
        <f t="shared" si="15"/>
        <v>0</v>
      </c>
      <c r="E33" s="67"/>
      <c r="F33" s="49">
        <f t="shared" si="16"/>
        <v>0</v>
      </c>
      <c r="G33" s="67"/>
      <c r="H33" s="49">
        <f t="shared" si="17"/>
        <v>0</v>
      </c>
      <c r="I33" s="67"/>
      <c r="J33" s="49">
        <f t="shared" si="18"/>
        <v>0</v>
      </c>
      <c r="K33" s="67"/>
      <c r="L33" s="49">
        <f t="shared" si="19"/>
        <v>0</v>
      </c>
      <c r="M33" s="67"/>
      <c r="N33" s="49">
        <f t="shared" si="20"/>
        <v>0</v>
      </c>
      <c r="O33" s="67"/>
      <c r="P33" s="49">
        <f t="shared" si="21"/>
        <v>0</v>
      </c>
      <c r="Q33" s="67"/>
      <c r="R33" s="49">
        <f t="shared" si="22"/>
        <v>0</v>
      </c>
      <c r="S33" s="67"/>
      <c r="T33" s="49">
        <f t="shared" si="23"/>
        <v>0</v>
      </c>
      <c r="U33" s="67"/>
      <c r="V33" s="49">
        <f t="shared" si="24"/>
        <v>0</v>
      </c>
      <c r="W33" s="67"/>
      <c r="X33" s="49">
        <f t="shared" si="25"/>
        <v>0</v>
      </c>
      <c r="Y33" s="67"/>
      <c r="Z33" s="49">
        <f t="shared" si="29"/>
        <v>0</v>
      </c>
      <c r="AA33" s="82">
        <f t="shared" si="28"/>
        <v>0</v>
      </c>
      <c r="AB33" s="49">
        <f t="shared" si="29"/>
        <v>0</v>
      </c>
      <c r="AC33" s="82">
        <f t="shared" si="13"/>
        <v>0</v>
      </c>
      <c r="AD33" s="49">
        <f t="shared" si="27"/>
        <v>0</v>
      </c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</row>
    <row r="34" spans="1:66" s="5" customFormat="1" x14ac:dyDescent="0.25">
      <c r="A34" s="12">
        <v>5699</v>
      </c>
      <c r="B34" s="1" t="s">
        <v>62</v>
      </c>
      <c r="C34" s="74">
        <f>SUM(C21:C33)</f>
        <v>59076.715700000001</v>
      </c>
      <c r="D34" s="56">
        <f t="shared" si="15"/>
        <v>3.2348272899511005E-3</v>
      </c>
      <c r="E34" s="74">
        <f>SUM(E21:E33)</f>
        <v>59076.715700000001</v>
      </c>
      <c r="F34" s="56">
        <f t="shared" si="16"/>
        <v>3.2348272899511005E-3</v>
      </c>
      <c r="G34" s="74">
        <f>SUM(G21:G33)</f>
        <v>59076.715700000001</v>
      </c>
      <c r="H34" s="56">
        <f t="shared" si="17"/>
        <v>3.2348272899511005E-3</v>
      </c>
      <c r="I34" s="74">
        <f>SUM(I21:I33)</f>
        <v>59076.715700000001</v>
      </c>
      <c r="J34" s="56">
        <f t="shared" si="18"/>
        <v>3.2348272899511005E-3</v>
      </c>
      <c r="K34" s="74">
        <f>SUM(K21:K33)</f>
        <v>59076.715700000001</v>
      </c>
      <c r="L34" s="56">
        <f t="shared" si="19"/>
        <v>3.2348272899511005E-3</v>
      </c>
      <c r="M34" s="74">
        <f>SUM(M21:M33)</f>
        <v>59076.715700000001</v>
      </c>
      <c r="N34" s="56">
        <f t="shared" si="20"/>
        <v>3.2348272899511005E-3</v>
      </c>
      <c r="O34" s="74">
        <f>SUM(O21:O33)</f>
        <v>59076.715700000001</v>
      </c>
      <c r="P34" s="56">
        <f t="shared" si="21"/>
        <v>3.2348272899511005E-3</v>
      </c>
      <c r="Q34" s="74">
        <f>SUM(Q21:Q33)</f>
        <v>59076.715700000001</v>
      </c>
      <c r="R34" s="56">
        <f t="shared" si="22"/>
        <v>3.2348272899511005E-3</v>
      </c>
      <c r="S34" s="74">
        <f>SUM(S21:S33)</f>
        <v>59076.715700000001</v>
      </c>
      <c r="T34" s="56">
        <f t="shared" si="23"/>
        <v>3.2348272899511005E-3</v>
      </c>
      <c r="U34" s="74">
        <f>SUM(U21:U33)</f>
        <v>59076.715700000001</v>
      </c>
      <c r="V34" s="56">
        <f t="shared" si="24"/>
        <v>3.2348272899511005E-3</v>
      </c>
      <c r="W34" s="74">
        <f>SUM(W21:W33)</f>
        <v>59076.715700000001</v>
      </c>
      <c r="X34" s="56">
        <f t="shared" si="25"/>
        <v>3.2348272899511005E-3</v>
      </c>
      <c r="Y34" s="74">
        <f>SUM(Y21:Y33)</f>
        <v>59076.715700000001</v>
      </c>
      <c r="Z34" s="56">
        <f t="shared" si="29"/>
        <v>3.2348272899511005E-3</v>
      </c>
      <c r="AA34" s="74">
        <f t="shared" si="28"/>
        <v>708920.58840000024</v>
      </c>
      <c r="AB34" s="56">
        <f t="shared" si="29"/>
        <v>3.2348272899511018E-3</v>
      </c>
      <c r="AC34" s="94">
        <f t="shared" si="13"/>
        <v>59076.715700000022</v>
      </c>
      <c r="AD34" s="56">
        <f t="shared" si="27"/>
        <v>3.2348272899511018E-3</v>
      </c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</row>
    <row r="35" spans="1:66" x14ac:dyDescent="0.25">
      <c r="A35" s="13">
        <v>5999</v>
      </c>
      <c r="B35" s="2" t="s">
        <v>63</v>
      </c>
      <c r="C35" s="68">
        <f>C20+C34</f>
        <v>9410601.8916500006</v>
      </c>
      <c r="D35" s="58">
        <f t="shared" si="15"/>
        <v>0.51529052441848711</v>
      </c>
      <c r="E35" s="68">
        <f>E20+E34</f>
        <v>9410601.8916500006</v>
      </c>
      <c r="F35" s="58">
        <f t="shared" si="16"/>
        <v>0.51529052441848711</v>
      </c>
      <c r="G35" s="68">
        <f>G20+G34</f>
        <v>9410601.8916500006</v>
      </c>
      <c r="H35" s="58">
        <f t="shared" si="17"/>
        <v>0.51529052441848711</v>
      </c>
      <c r="I35" s="68">
        <f>I20+I34</f>
        <v>9410601.8916500006</v>
      </c>
      <c r="J35" s="58">
        <f t="shared" si="18"/>
        <v>0.51529052441848711</v>
      </c>
      <c r="K35" s="68">
        <f>K20+K34</f>
        <v>9410601.8916500006</v>
      </c>
      <c r="L35" s="58">
        <f t="shared" si="19"/>
        <v>0.51529052441848711</v>
      </c>
      <c r="M35" s="68">
        <f>M20+M34</f>
        <v>9410601.8916500006</v>
      </c>
      <c r="N35" s="58">
        <f t="shared" si="20"/>
        <v>0.51529052441848711</v>
      </c>
      <c r="O35" s="68">
        <f>O20+O34</f>
        <v>9410601.8916500006</v>
      </c>
      <c r="P35" s="58">
        <f t="shared" si="21"/>
        <v>0.51529052441848711</v>
      </c>
      <c r="Q35" s="68">
        <f>Q20+Q34</f>
        <v>9410601.8916500006</v>
      </c>
      <c r="R35" s="58">
        <f t="shared" si="22"/>
        <v>0.51529052441848711</v>
      </c>
      <c r="S35" s="68">
        <f>S20+S34</f>
        <v>9410601.8916500006</v>
      </c>
      <c r="T35" s="58">
        <f t="shared" si="23"/>
        <v>0.51529052441848711</v>
      </c>
      <c r="U35" s="68">
        <f>U20+U34</f>
        <v>9410601.8916500006</v>
      </c>
      <c r="V35" s="58">
        <f t="shared" si="24"/>
        <v>0.51529052441848711</v>
      </c>
      <c r="W35" s="68">
        <f>W20+W34</f>
        <v>9410601.8916500006</v>
      </c>
      <c r="X35" s="58">
        <f t="shared" si="25"/>
        <v>0.51529052441848711</v>
      </c>
      <c r="Y35" s="68">
        <f>Y20+Y34</f>
        <v>9410601.8916500006</v>
      </c>
      <c r="Z35" s="58">
        <f t="shared" si="29"/>
        <v>0.51529052441848711</v>
      </c>
      <c r="AA35" s="84">
        <f t="shared" si="28"/>
        <v>112927222.69980003</v>
      </c>
      <c r="AB35" s="58">
        <f t="shared" si="29"/>
        <v>0.51529052441848722</v>
      </c>
      <c r="AC35" s="84">
        <f t="shared" si="13"/>
        <v>9410601.8916500024</v>
      </c>
      <c r="AD35" s="58">
        <f t="shared" si="27"/>
        <v>0.51529052441848722</v>
      </c>
    </row>
    <row r="36" spans="1:66" x14ac:dyDescent="0.25">
      <c r="A36" s="18">
        <v>7000</v>
      </c>
      <c r="B36" s="19" t="s">
        <v>64</v>
      </c>
      <c r="C36" s="75">
        <f>C14-C35</f>
        <v>8852109.066850001</v>
      </c>
      <c r="D36" s="59">
        <f t="shared" si="15"/>
        <v>0.48470947722420449</v>
      </c>
      <c r="E36" s="75">
        <f>E14-E35</f>
        <v>8852109.066850001</v>
      </c>
      <c r="F36" s="59">
        <f t="shared" si="16"/>
        <v>0.48470947722420449</v>
      </c>
      <c r="G36" s="75">
        <f>G14-G35</f>
        <v>8852109.066850001</v>
      </c>
      <c r="H36" s="59">
        <f t="shared" si="17"/>
        <v>0.48470947722420449</v>
      </c>
      <c r="I36" s="75">
        <f>I14-I35</f>
        <v>8852109.066850001</v>
      </c>
      <c r="J36" s="59">
        <f t="shared" si="18"/>
        <v>0.48470947722420449</v>
      </c>
      <c r="K36" s="75">
        <f>K14-K35</f>
        <v>8852109.066850001</v>
      </c>
      <c r="L36" s="59">
        <f t="shared" si="19"/>
        <v>0.48470947722420449</v>
      </c>
      <c r="M36" s="75">
        <f>M14-M35</f>
        <v>8852109.066850001</v>
      </c>
      <c r="N36" s="59">
        <f t="shared" si="20"/>
        <v>0.48470947722420449</v>
      </c>
      <c r="O36" s="75">
        <f>O14-O35</f>
        <v>8852109.066850001</v>
      </c>
      <c r="P36" s="59">
        <f t="shared" si="21"/>
        <v>0.48470947722420449</v>
      </c>
      <c r="Q36" s="75">
        <f>Q14-Q35</f>
        <v>8852109.066850001</v>
      </c>
      <c r="R36" s="59">
        <f t="shared" si="22"/>
        <v>0.48470947722420449</v>
      </c>
      <c r="S36" s="75">
        <f>S14-S35</f>
        <v>8852109.066850001</v>
      </c>
      <c r="T36" s="59">
        <f t="shared" si="23"/>
        <v>0.48470947722420449</v>
      </c>
      <c r="U36" s="75">
        <f>U14-U35</f>
        <v>8852109.066850001</v>
      </c>
      <c r="V36" s="59">
        <f t="shared" si="24"/>
        <v>0.48470947722420449</v>
      </c>
      <c r="W36" s="75">
        <f>W14-W35</f>
        <v>8852109.066850001</v>
      </c>
      <c r="X36" s="59">
        <f t="shared" si="25"/>
        <v>0.48470947722420449</v>
      </c>
      <c r="Y36" s="75">
        <f>Y14-Y35</f>
        <v>8852109.066850001</v>
      </c>
      <c r="Z36" s="59">
        <f t="shared" si="29"/>
        <v>0.48470947722420449</v>
      </c>
      <c r="AA36" s="75">
        <f t="shared" si="28"/>
        <v>106225308.80220003</v>
      </c>
      <c r="AB36" s="59">
        <f t="shared" si="29"/>
        <v>0.4847094772242046</v>
      </c>
      <c r="AC36" s="75">
        <f t="shared" si="13"/>
        <v>8852109.0668500029</v>
      </c>
      <c r="AD36" s="59">
        <f t="shared" si="27"/>
        <v>0.48470947722420454</v>
      </c>
    </row>
    <row r="37" spans="1:66" s="30" customFormat="1" x14ac:dyDescent="0.25">
      <c r="A37" s="31">
        <v>6002</v>
      </c>
      <c r="B37" s="32" t="s">
        <v>65</v>
      </c>
      <c r="C37" s="76"/>
      <c r="D37" s="60">
        <f t="shared" si="15"/>
        <v>0</v>
      </c>
      <c r="E37" s="76"/>
      <c r="F37" s="60">
        <f t="shared" si="16"/>
        <v>0</v>
      </c>
      <c r="G37" s="76"/>
      <c r="H37" s="60">
        <f t="shared" si="17"/>
        <v>0</v>
      </c>
      <c r="I37" s="76"/>
      <c r="J37" s="60">
        <f t="shared" si="18"/>
        <v>0</v>
      </c>
      <c r="K37" s="76"/>
      <c r="L37" s="60">
        <f t="shared" si="19"/>
        <v>0</v>
      </c>
      <c r="M37" s="76"/>
      <c r="N37" s="60">
        <f t="shared" si="20"/>
        <v>0</v>
      </c>
      <c r="O37" s="76"/>
      <c r="P37" s="60">
        <f t="shared" si="21"/>
        <v>0</v>
      </c>
      <c r="Q37" s="76"/>
      <c r="R37" s="60">
        <f t="shared" si="22"/>
        <v>0</v>
      </c>
      <c r="S37" s="76"/>
      <c r="T37" s="60">
        <f t="shared" si="23"/>
        <v>0</v>
      </c>
      <c r="U37" s="76"/>
      <c r="V37" s="60">
        <f t="shared" si="24"/>
        <v>0</v>
      </c>
      <c r="W37" s="76"/>
      <c r="X37" s="60">
        <f t="shared" si="25"/>
        <v>0</v>
      </c>
      <c r="Y37" s="76"/>
      <c r="Z37" s="60">
        <f t="shared" si="29"/>
        <v>0</v>
      </c>
      <c r="AA37" s="76">
        <f t="shared" si="28"/>
        <v>0</v>
      </c>
      <c r="AB37" s="60">
        <f t="shared" si="29"/>
        <v>0</v>
      </c>
      <c r="AC37" s="76">
        <f t="shared" si="13"/>
        <v>0</v>
      </c>
      <c r="AD37" s="60">
        <f t="shared" si="27"/>
        <v>0</v>
      </c>
    </row>
    <row r="38" spans="1:66" x14ac:dyDescent="0.25">
      <c r="A38" s="9">
        <v>6003</v>
      </c>
      <c r="B38" s="10" t="s">
        <v>66</v>
      </c>
      <c r="C38" s="67">
        <v>36500</v>
      </c>
      <c r="D38" s="49">
        <f t="shared" si="15"/>
        <v>1.99860799105349E-3</v>
      </c>
      <c r="E38" s="67">
        <v>36500</v>
      </c>
      <c r="F38" s="49">
        <f t="shared" si="16"/>
        <v>1.99860799105349E-3</v>
      </c>
      <c r="G38" s="67">
        <v>36500</v>
      </c>
      <c r="H38" s="49">
        <f t="shared" si="17"/>
        <v>1.99860799105349E-3</v>
      </c>
      <c r="I38" s="67">
        <v>36500</v>
      </c>
      <c r="J38" s="49">
        <f t="shared" si="18"/>
        <v>1.99860799105349E-3</v>
      </c>
      <c r="K38" s="67">
        <v>36500</v>
      </c>
      <c r="L38" s="49">
        <f t="shared" si="19"/>
        <v>1.99860799105349E-3</v>
      </c>
      <c r="M38" s="67">
        <v>36500</v>
      </c>
      <c r="N38" s="49">
        <f t="shared" si="20"/>
        <v>1.99860799105349E-3</v>
      </c>
      <c r="O38" s="67">
        <v>36500</v>
      </c>
      <c r="P38" s="49">
        <f t="shared" si="21"/>
        <v>1.99860799105349E-3</v>
      </c>
      <c r="Q38" s="67">
        <v>36500</v>
      </c>
      <c r="R38" s="49">
        <f t="shared" si="22"/>
        <v>1.99860799105349E-3</v>
      </c>
      <c r="S38" s="67">
        <v>36500</v>
      </c>
      <c r="T38" s="49">
        <f t="shared" si="23"/>
        <v>1.99860799105349E-3</v>
      </c>
      <c r="U38" s="67">
        <v>36500</v>
      </c>
      <c r="V38" s="49">
        <f t="shared" si="24"/>
        <v>1.99860799105349E-3</v>
      </c>
      <c r="W38" s="67">
        <v>36500</v>
      </c>
      <c r="X38" s="49">
        <f t="shared" si="25"/>
        <v>1.99860799105349E-3</v>
      </c>
      <c r="Y38" s="67">
        <v>36500</v>
      </c>
      <c r="Z38" s="49">
        <f t="shared" si="29"/>
        <v>1.99860799105349E-3</v>
      </c>
      <c r="AA38" s="82">
        <f t="shared" si="28"/>
        <v>438000</v>
      </c>
      <c r="AB38" s="49">
        <f t="shared" si="29"/>
        <v>1.99860799105349E-3</v>
      </c>
      <c r="AC38" s="82">
        <f t="shared" si="13"/>
        <v>36500</v>
      </c>
      <c r="AD38" s="49">
        <f t="shared" si="27"/>
        <v>1.99860799105349E-3</v>
      </c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</row>
    <row r="39" spans="1:66" x14ac:dyDescent="0.25">
      <c r="A39" s="9">
        <v>6004</v>
      </c>
      <c r="B39" s="10" t="s">
        <v>67</v>
      </c>
      <c r="C39" s="67"/>
      <c r="D39" s="49">
        <f t="shared" si="15"/>
        <v>0</v>
      </c>
      <c r="E39" s="67"/>
      <c r="F39" s="49">
        <f t="shared" si="16"/>
        <v>0</v>
      </c>
      <c r="G39" s="67"/>
      <c r="H39" s="49">
        <f t="shared" si="17"/>
        <v>0</v>
      </c>
      <c r="I39" s="67"/>
      <c r="J39" s="49">
        <f t="shared" si="18"/>
        <v>0</v>
      </c>
      <c r="K39" s="67"/>
      <c r="L39" s="49">
        <f t="shared" si="19"/>
        <v>0</v>
      </c>
      <c r="M39" s="67"/>
      <c r="N39" s="49">
        <f t="shared" si="20"/>
        <v>0</v>
      </c>
      <c r="O39" s="67"/>
      <c r="P39" s="49">
        <f t="shared" si="21"/>
        <v>0</v>
      </c>
      <c r="Q39" s="67"/>
      <c r="R39" s="49">
        <f t="shared" si="22"/>
        <v>0</v>
      </c>
      <c r="S39" s="67"/>
      <c r="T39" s="49">
        <f t="shared" si="23"/>
        <v>0</v>
      </c>
      <c r="U39" s="67"/>
      <c r="V39" s="49">
        <f t="shared" si="24"/>
        <v>0</v>
      </c>
      <c r="W39" s="67"/>
      <c r="X39" s="49">
        <f t="shared" si="25"/>
        <v>0</v>
      </c>
      <c r="Y39" s="67"/>
      <c r="Z39" s="49">
        <f t="shared" si="29"/>
        <v>0</v>
      </c>
      <c r="AA39" s="82">
        <f t="shared" si="28"/>
        <v>0</v>
      </c>
      <c r="AB39" s="49">
        <f t="shared" si="29"/>
        <v>0</v>
      </c>
      <c r="AC39" s="82">
        <f t="shared" si="13"/>
        <v>0</v>
      </c>
      <c r="AD39" s="49">
        <f t="shared" si="27"/>
        <v>0</v>
      </c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</row>
    <row r="40" spans="1:66" s="5" customFormat="1" x14ac:dyDescent="0.25">
      <c r="A40" s="12">
        <v>6099</v>
      </c>
      <c r="B40" s="1" t="s">
        <v>68</v>
      </c>
      <c r="C40" s="74">
        <f>SUM(C37:C39)</f>
        <v>36500</v>
      </c>
      <c r="D40" s="56">
        <f t="shared" si="15"/>
        <v>1.99860799105349E-3</v>
      </c>
      <c r="E40" s="74">
        <f>SUM(E37:E39)</f>
        <v>36500</v>
      </c>
      <c r="F40" s="56">
        <f t="shared" si="16"/>
        <v>1.99860799105349E-3</v>
      </c>
      <c r="G40" s="74">
        <f>SUM(G37:G39)</f>
        <v>36500</v>
      </c>
      <c r="H40" s="56">
        <f t="shared" si="17"/>
        <v>1.99860799105349E-3</v>
      </c>
      <c r="I40" s="74">
        <f>SUM(I37:I39)</f>
        <v>36500</v>
      </c>
      <c r="J40" s="56">
        <f t="shared" si="18"/>
        <v>1.99860799105349E-3</v>
      </c>
      <c r="K40" s="74">
        <f>SUM(K37:K39)</f>
        <v>36500</v>
      </c>
      <c r="L40" s="56">
        <f t="shared" si="19"/>
        <v>1.99860799105349E-3</v>
      </c>
      <c r="M40" s="74">
        <f>SUM(M37:M39)</f>
        <v>36500</v>
      </c>
      <c r="N40" s="56">
        <f t="shared" si="20"/>
        <v>1.99860799105349E-3</v>
      </c>
      <c r="O40" s="74">
        <f>SUM(O37:O39)</f>
        <v>36500</v>
      </c>
      <c r="P40" s="56">
        <f t="shared" si="21"/>
        <v>1.99860799105349E-3</v>
      </c>
      <c r="Q40" s="74">
        <f>SUM(Q37:Q39)</f>
        <v>36500</v>
      </c>
      <c r="R40" s="56">
        <f t="shared" si="22"/>
        <v>1.99860799105349E-3</v>
      </c>
      <c r="S40" s="74">
        <f>SUM(S37:S39)</f>
        <v>36500</v>
      </c>
      <c r="T40" s="56">
        <f t="shared" si="23"/>
        <v>1.99860799105349E-3</v>
      </c>
      <c r="U40" s="74">
        <f>SUM(U37:U39)</f>
        <v>36500</v>
      </c>
      <c r="V40" s="56">
        <f t="shared" si="24"/>
        <v>1.99860799105349E-3</v>
      </c>
      <c r="W40" s="74">
        <f>SUM(W37:W39)</f>
        <v>36500</v>
      </c>
      <c r="X40" s="56">
        <f t="shared" si="25"/>
        <v>1.99860799105349E-3</v>
      </c>
      <c r="Y40" s="74">
        <f>SUM(Y37:Y39)</f>
        <v>36500</v>
      </c>
      <c r="Z40" s="56">
        <f t="shared" si="29"/>
        <v>1.99860799105349E-3</v>
      </c>
      <c r="AA40" s="74">
        <f t="shared" si="28"/>
        <v>438000</v>
      </c>
      <c r="AB40" s="56">
        <f t="shared" si="29"/>
        <v>1.99860799105349E-3</v>
      </c>
      <c r="AC40" s="94">
        <f t="shared" si="13"/>
        <v>36500</v>
      </c>
      <c r="AD40" s="56">
        <f t="shared" si="27"/>
        <v>1.99860799105349E-3</v>
      </c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</row>
    <row r="41" spans="1:66" s="8" customFormat="1" x14ac:dyDescent="0.25">
      <c r="A41" s="26">
        <v>6101</v>
      </c>
      <c r="B41" s="27" t="s">
        <v>69</v>
      </c>
      <c r="C41" s="69">
        <v>2133555.66395</v>
      </c>
      <c r="D41" s="57">
        <f t="shared" si="15"/>
        <v>0.11682579176240833</v>
      </c>
      <c r="E41" s="69">
        <v>2133555.66395</v>
      </c>
      <c r="F41" s="57">
        <f t="shared" si="16"/>
        <v>0.11682579176240833</v>
      </c>
      <c r="G41" s="69">
        <v>2133555.66395</v>
      </c>
      <c r="H41" s="57">
        <f t="shared" si="17"/>
        <v>0.11682579176240833</v>
      </c>
      <c r="I41" s="69">
        <v>2133555.66395</v>
      </c>
      <c r="J41" s="57">
        <f t="shared" si="18"/>
        <v>0.11682579176240833</v>
      </c>
      <c r="K41" s="69">
        <v>2133555.66395</v>
      </c>
      <c r="L41" s="57">
        <f t="shared" si="19"/>
        <v>0.11682579176240833</v>
      </c>
      <c r="M41" s="69">
        <v>2133555.66395</v>
      </c>
      <c r="N41" s="57">
        <f t="shared" si="20"/>
        <v>0.11682579176240833</v>
      </c>
      <c r="O41" s="69">
        <v>2133555.66395</v>
      </c>
      <c r="P41" s="57">
        <f t="shared" si="21"/>
        <v>0.11682579176240833</v>
      </c>
      <c r="Q41" s="69">
        <v>2133555.66395</v>
      </c>
      <c r="R41" s="57">
        <f t="shared" si="22"/>
        <v>0.11682579176240833</v>
      </c>
      <c r="S41" s="69">
        <v>2133555.66395</v>
      </c>
      <c r="T41" s="57">
        <f t="shared" si="23"/>
        <v>0.11682579176240833</v>
      </c>
      <c r="U41" s="69">
        <v>2133555.66395</v>
      </c>
      <c r="V41" s="57">
        <f t="shared" si="24"/>
        <v>0.11682579176240833</v>
      </c>
      <c r="W41" s="69">
        <v>2133555.66395</v>
      </c>
      <c r="X41" s="57">
        <f t="shared" si="25"/>
        <v>0.11682579176240833</v>
      </c>
      <c r="Y41" s="69">
        <v>2133555.66395</v>
      </c>
      <c r="Z41" s="57">
        <f t="shared" si="29"/>
        <v>0.11682579176240833</v>
      </c>
      <c r="AA41" s="69">
        <f t="shared" si="28"/>
        <v>25602667.967399999</v>
      </c>
      <c r="AB41" s="57">
        <f t="shared" si="29"/>
        <v>0.11682579176240834</v>
      </c>
      <c r="AC41" s="85">
        <f t="shared" si="13"/>
        <v>2133555.66395</v>
      </c>
      <c r="AD41" s="57">
        <f t="shared" si="27"/>
        <v>0.11682579176240833</v>
      </c>
    </row>
    <row r="42" spans="1:66" x14ac:dyDescent="0.25">
      <c r="A42" s="9">
        <v>6102</v>
      </c>
      <c r="B42" s="10" t="s">
        <v>70</v>
      </c>
      <c r="C42" s="67">
        <v>240155.33825</v>
      </c>
      <c r="D42" s="49">
        <f t="shared" si="15"/>
        <v>1.3150037756728872E-2</v>
      </c>
      <c r="E42" s="67">
        <v>240155.33825</v>
      </c>
      <c r="F42" s="49">
        <f t="shared" si="16"/>
        <v>1.3150037756728872E-2</v>
      </c>
      <c r="G42" s="67">
        <v>240155.33825</v>
      </c>
      <c r="H42" s="49">
        <f t="shared" si="17"/>
        <v>1.3150037756728872E-2</v>
      </c>
      <c r="I42" s="67">
        <v>240155.33825</v>
      </c>
      <c r="J42" s="49">
        <f t="shared" si="18"/>
        <v>1.3150037756728872E-2</v>
      </c>
      <c r="K42" s="67">
        <v>240155.33825</v>
      </c>
      <c r="L42" s="49">
        <f t="shared" si="19"/>
        <v>1.3150037756728872E-2</v>
      </c>
      <c r="M42" s="67">
        <v>240155.33825</v>
      </c>
      <c r="N42" s="49">
        <f t="shared" si="20"/>
        <v>1.3150037756728872E-2</v>
      </c>
      <c r="O42" s="67">
        <v>240155.33825</v>
      </c>
      <c r="P42" s="49">
        <f t="shared" si="21"/>
        <v>1.3150037756728872E-2</v>
      </c>
      <c r="Q42" s="67">
        <v>240155.33825</v>
      </c>
      <c r="R42" s="49">
        <f t="shared" si="22"/>
        <v>1.3150037756728872E-2</v>
      </c>
      <c r="S42" s="67">
        <v>240155.33825</v>
      </c>
      <c r="T42" s="49">
        <f t="shared" si="23"/>
        <v>1.3150037756728872E-2</v>
      </c>
      <c r="U42" s="67">
        <v>240155.33825</v>
      </c>
      <c r="V42" s="49">
        <f t="shared" si="24"/>
        <v>1.3150037756728872E-2</v>
      </c>
      <c r="W42" s="67">
        <v>240155.33825</v>
      </c>
      <c r="X42" s="49">
        <f t="shared" si="25"/>
        <v>1.3150037756728872E-2</v>
      </c>
      <c r="Y42" s="67">
        <v>240155.33825</v>
      </c>
      <c r="Z42" s="49">
        <f t="shared" si="29"/>
        <v>1.3150037756728872E-2</v>
      </c>
      <c r="AA42" s="82">
        <f t="shared" si="28"/>
        <v>2881864.0589999999</v>
      </c>
      <c r="AB42" s="49">
        <f t="shared" si="29"/>
        <v>1.3150037756728872E-2</v>
      </c>
      <c r="AC42" s="82">
        <f t="shared" si="13"/>
        <v>240155.33825</v>
      </c>
      <c r="AD42" s="49">
        <f t="shared" si="27"/>
        <v>1.3150037756728872E-2</v>
      </c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</row>
    <row r="43" spans="1:66" x14ac:dyDescent="0.25">
      <c r="A43" s="9">
        <v>6103</v>
      </c>
      <c r="B43" s="10" t="s">
        <v>71</v>
      </c>
      <c r="C43" s="67">
        <v>147.50819999999999</v>
      </c>
      <c r="D43" s="49">
        <f t="shared" si="15"/>
        <v>8.0770155415319548E-6</v>
      </c>
      <c r="E43" s="67">
        <v>147.50819999999999</v>
      </c>
      <c r="F43" s="49">
        <f t="shared" si="16"/>
        <v>8.0770155415319548E-6</v>
      </c>
      <c r="G43" s="67">
        <v>147.50819999999999</v>
      </c>
      <c r="H43" s="49">
        <f t="shared" si="17"/>
        <v>8.0770155415319548E-6</v>
      </c>
      <c r="I43" s="67">
        <v>147.50819999999999</v>
      </c>
      <c r="J43" s="49">
        <f t="shared" si="18"/>
        <v>8.0770155415319548E-6</v>
      </c>
      <c r="K43" s="67">
        <v>147.50819999999999</v>
      </c>
      <c r="L43" s="49">
        <f t="shared" si="19"/>
        <v>8.0770155415319548E-6</v>
      </c>
      <c r="M43" s="67">
        <v>147.50819999999999</v>
      </c>
      <c r="N43" s="49">
        <f t="shared" si="20"/>
        <v>8.0770155415319548E-6</v>
      </c>
      <c r="O43" s="67">
        <v>147.50819999999999</v>
      </c>
      <c r="P43" s="49">
        <f t="shared" si="21"/>
        <v>8.0770155415319548E-6</v>
      </c>
      <c r="Q43" s="67">
        <v>147.50819999999999</v>
      </c>
      <c r="R43" s="49">
        <f t="shared" si="22"/>
        <v>8.0770155415319548E-6</v>
      </c>
      <c r="S43" s="67">
        <v>147.50819999999999</v>
      </c>
      <c r="T43" s="49">
        <f t="shared" si="23"/>
        <v>8.0770155415319548E-6</v>
      </c>
      <c r="U43" s="67">
        <v>147.50819999999999</v>
      </c>
      <c r="V43" s="49">
        <f t="shared" si="24"/>
        <v>8.0770155415319548E-6</v>
      </c>
      <c r="W43" s="67">
        <v>147.50819999999999</v>
      </c>
      <c r="X43" s="49">
        <f t="shared" si="25"/>
        <v>8.0770155415319548E-6</v>
      </c>
      <c r="Y43" s="67">
        <v>147.50819999999999</v>
      </c>
      <c r="Z43" s="49">
        <f t="shared" si="29"/>
        <v>8.0770155415319548E-6</v>
      </c>
      <c r="AA43" s="82">
        <f t="shared" si="28"/>
        <v>1770.0983999999999</v>
      </c>
      <c r="AB43" s="49">
        <f t="shared" si="29"/>
        <v>8.0770155415319565E-6</v>
      </c>
      <c r="AC43" s="82">
        <f t="shared" si="13"/>
        <v>147.50819999999999</v>
      </c>
      <c r="AD43" s="49">
        <f t="shared" si="27"/>
        <v>8.0770155415319548E-6</v>
      </c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</row>
    <row r="44" spans="1:66" x14ac:dyDescent="0.25">
      <c r="A44" s="9">
        <v>6104</v>
      </c>
      <c r="B44" s="10" t="s">
        <v>72</v>
      </c>
      <c r="C44" s="67">
        <v>47343.078600000001</v>
      </c>
      <c r="D44" s="49">
        <f t="shared" si="15"/>
        <v>2.5923357592063964E-3</v>
      </c>
      <c r="E44" s="67">
        <v>47343.078600000001</v>
      </c>
      <c r="F44" s="49">
        <f t="shared" si="16"/>
        <v>2.5923357592063964E-3</v>
      </c>
      <c r="G44" s="67">
        <v>47343.078600000001</v>
      </c>
      <c r="H44" s="49">
        <f t="shared" si="17"/>
        <v>2.5923357592063964E-3</v>
      </c>
      <c r="I44" s="67">
        <v>47343.078600000001</v>
      </c>
      <c r="J44" s="49">
        <f t="shared" si="18"/>
        <v>2.5923357592063964E-3</v>
      </c>
      <c r="K44" s="67">
        <v>47343.078600000001</v>
      </c>
      <c r="L44" s="49">
        <f t="shared" si="19"/>
        <v>2.5923357592063964E-3</v>
      </c>
      <c r="M44" s="67">
        <v>47343.078600000001</v>
      </c>
      <c r="N44" s="49">
        <f t="shared" si="20"/>
        <v>2.5923357592063964E-3</v>
      </c>
      <c r="O44" s="67">
        <v>47343.078600000001</v>
      </c>
      <c r="P44" s="49">
        <f t="shared" si="21"/>
        <v>2.5923357592063964E-3</v>
      </c>
      <c r="Q44" s="67">
        <v>47343.078600000001</v>
      </c>
      <c r="R44" s="49">
        <f t="shared" si="22"/>
        <v>2.5923357592063964E-3</v>
      </c>
      <c r="S44" s="67">
        <v>47343.078600000001</v>
      </c>
      <c r="T44" s="49">
        <f t="shared" si="23"/>
        <v>2.5923357592063964E-3</v>
      </c>
      <c r="U44" s="67">
        <v>47343.078600000001</v>
      </c>
      <c r="V44" s="49">
        <f t="shared" si="24"/>
        <v>2.5923357592063964E-3</v>
      </c>
      <c r="W44" s="67">
        <v>47343.078600000001</v>
      </c>
      <c r="X44" s="49">
        <f t="shared" si="25"/>
        <v>2.5923357592063964E-3</v>
      </c>
      <c r="Y44" s="67">
        <v>47343.078600000001</v>
      </c>
      <c r="Z44" s="49">
        <f t="shared" si="29"/>
        <v>2.5923357592063964E-3</v>
      </c>
      <c r="AA44" s="82">
        <f t="shared" si="28"/>
        <v>568116.94319999998</v>
      </c>
      <c r="AB44" s="49">
        <f t="shared" si="29"/>
        <v>2.5923357592063964E-3</v>
      </c>
      <c r="AC44" s="82">
        <f t="shared" si="13"/>
        <v>47343.078600000001</v>
      </c>
      <c r="AD44" s="49">
        <f t="shared" si="27"/>
        <v>2.5923357592063964E-3</v>
      </c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</row>
    <row r="45" spans="1:66" x14ac:dyDescent="0.25">
      <c r="A45" s="9">
        <v>6105</v>
      </c>
      <c r="B45" s="10" t="s">
        <v>73</v>
      </c>
      <c r="C45" s="67">
        <v>22871.266599999999</v>
      </c>
      <c r="D45" s="49">
        <f t="shared" si="15"/>
        <v>1.2523478408842405E-3</v>
      </c>
      <c r="E45" s="67">
        <v>22871.266599999999</v>
      </c>
      <c r="F45" s="49">
        <f t="shared" si="16"/>
        <v>1.2523478408842405E-3</v>
      </c>
      <c r="G45" s="67">
        <v>22871.266599999999</v>
      </c>
      <c r="H45" s="49">
        <f t="shared" si="17"/>
        <v>1.2523478408842405E-3</v>
      </c>
      <c r="I45" s="67">
        <v>22871.266599999999</v>
      </c>
      <c r="J45" s="49">
        <f t="shared" si="18"/>
        <v>1.2523478408842405E-3</v>
      </c>
      <c r="K45" s="67">
        <v>22871.266599999999</v>
      </c>
      <c r="L45" s="49">
        <f t="shared" si="19"/>
        <v>1.2523478408842405E-3</v>
      </c>
      <c r="M45" s="67">
        <v>22871.266599999999</v>
      </c>
      <c r="N45" s="49">
        <f t="shared" si="20"/>
        <v>1.2523478408842405E-3</v>
      </c>
      <c r="O45" s="67">
        <v>22871.266599999999</v>
      </c>
      <c r="P45" s="49">
        <f t="shared" si="21"/>
        <v>1.2523478408842405E-3</v>
      </c>
      <c r="Q45" s="67">
        <v>22871.266599999999</v>
      </c>
      <c r="R45" s="49">
        <f t="shared" si="22"/>
        <v>1.2523478408842405E-3</v>
      </c>
      <c r="S45" s="67">
        <v>22871.266599999999</v>
      </c>
      <c r="T45" s="49">
        <f t="shared" si="23"/>
        <v>1.2523478408842405E-3</v>
      </c>
      <c r="U45" s="67">
        <v>22871.266599999999</v>
      </c>
      <c r="V45" s="49">
        <f t="shared" si="24"/>
        <v>1.2523478408842405E-3</v>
      </c>
      <c r="W45" s="67">
        <v>22871.266599999999</v>
      </c>
      <c r="X45" s="49">
        <f t="shared" si="25"/>
        <v>1.2523478408842405E-3</v>
      </c>
      <c r="Y45" s="67">
        <v>22871.266599999999</v>
      </c>
      <c r="Z45" s="49">
        <f t="shared" ref="Z45:AB60" si="30">IF(Y$10&lt;&gt;0,Y45/Y$10,"-")</f>
        <v>1.2523478408842405E-3</v>
      </c>
      <c r="AA45" s="82">
        <f t="shared" si="28"/>
        <v>274455.19919999997</v>
      </c>
      <c r="AB45" s="49">
        <f t="shared" si="30"/>
        <v>1.2523478408842405E-3</v>
      </c>
      <c r="AC45" s="82">
        <f t="shared" si="13"/>
        <v>22871.266599999999</v>
      </c>
      <c r="AD45" s="49">
        <f t="shared" si="27"/>
        <v>1.2523478408842405E-3</v>
      </c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</row>
    <row r="46" spans="1:66" x14ac:dyDescent="0.25">
      <c r="A46" s="9">
        <v>6106</v>
      </c>
      <c r="B46" s="10" t="s">
        <v>74</v>
      </c>
      <c r="C46" s="67">
        <v>14021.615</v>
      </c>
      <c r="D46" s="49">
        <f t="shared" si="15"/>
        <v>7.6777292565686247E-4</v>
      </c>
      <c r="E46" s="67">
        <v>14021.615</v>
      </c>
      <c r="F46" s="49">
        <f t="shared" si="16"/>
        <v>7.6777292565686247E-4</v>
      </c>
      <c r="G46" s="67">
        <v>14021.615</v>
      </c>
      <c r="H46" s="49">
        <f t="shared" si="17"/>
        <v>7.6777292565686247E-4</v>
      </c>
      <c r="I46" s="67">
        <v>14021.615</v>
      </c>
      <c r="J46" s="49">
        <f t="shared" si="18"/>
        <v>7.6777292565686247E-4</v>
      </c>
      <c r="K46" s="67">
        <v>14021.615</v>
      </c>
      <c r="L46" s="49">
        <f t="shared" si="19"/>
        <v>7.6777292565686247E-4</v>
      </c>
      <c r="M46" s="67">
        <v>14021.615</v>
      </c>
      <c r="N46" s="49">
        <f t="shared" si="20"/>
        <v>7.6777292565686247E-4</v>
      </c>
      <c r="O46" s="67">
        <v>14021.615</v>
      </c>
      <c r="P46" s="49">
        <f t="shared" si="21"/>
        <v>7.6777292565686247E-4</v>
      </c>
      <c r="Q46" s="67">
        <v>14021.615</v>
      </c>
      <c r="R46" s="49">
        <f t="shared" si="22"/>
        <v>7.6777292565686247E-4</v>
      </c>
      <c r="S46" s="67">
        <v>14021.615</v>
      </c>
      <c r="T46" s="49">
        <f t="shared" si="23"/>
        <v>7.6777292565686247E-4</v>
      </c>
      <c r="U46" s="67">
        <v>14021.615</v>
      </c>
      <c r="V46" s="49">
        <f t="shared" si="24"/>
        <v>7.6777292565686247E-4</v>
      </c>
      <c r="W46" s="67">
        <v>14021.615</v>
      </c>
      <c r="X46" s="49">
        <f t="shared" si="25"/>
        <v>7.6777292565686247E-4</v>
      </c>
      <c r="Y46" s="67">
        <v>14021.615</v>
      </c>
      <c r="Z46" s="49">
        <f t="shared" si="30"/>
        <v>7.6777292565686247E-4</v>
      </c>
      <c r="AA46" s="82">
        <f t="shared" si="28"/>
        <v>168259.38</v>
      </c>
      <c r="AB46" s="49">
        <f t="shared" si="30"/>
        <v>7.6777292565686247E-4</v>
      </c>
      <c r="AC46" s="82">
        <f t="shared" si="13"/>
        <v>14021.615</v>
      </c>
      <c r="AD46" s="49">
        <f t="shared" si="27"/>
        <v>7.6777292565686247E-4</v>
      </c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</row>
    <row r="47" spans="1:66" x14ac:dyDescent="0.25">
      <c r="A47" s="9">
        <v>6107</v>
      </c>
      <c r="B47" s="10" t="s">
        <v>75</v>
      </c>
      <c r="C47" s="67">
        <v>4575</v>
      </c>
      <c r="D47" s="49">
        <f t="shared" si="15"/>
        <v>2.505104536731429E-4</v>
      </c>
      <c r="E47" s="67">
        <v>4575</v>
      </c>
      <c r="F47" s="49">
        <f t="shared" si="16"/>
        <v>2.505104536731429E-4</v>
      </c>
      <c r="G47" s="67">
        <v>4575</v>
      </c>
      <c r="H47" s="49">
        <f t="shared" si="17"/>
        <v>2.505104536731429E-4</v>
      </c>
      <c r="I47" s="67">
        <v>4575</v>
      </c>
      <c r="J47" s="49">
        <f t="shared" si="18"/>
        <v>2.505104536731429E-4</v>
      </c>
      <c r="K47" s="67">
        <v>4575</v>
      </c>
      <c r="L47" s="49">
        <f t="shared" si="19"/>
        <v>2.505104536731429E-4</v>
      </c>
      <c r="M47" s="67">
        <v>4575</v>
      </c>
      <c r="N47" s="49">
        <f t="shared" si="20"/>
        <v>2.505104536731429E-4</v>
      </c>
      <c r="O47" s="67">
        <v>4575</v>
      </c>
      <c r="P47" s="49">
        <f t="shared" si="21"/>
        <v>2.505104536731429E-4</v>
      </c>
      <c r="Q47" s="67">
        <v>4575</v>
      </c>
      <c r="R47" s="49">
        <f t="shared" si="22"/>
        <v>2.505104536731429E-4</v>
      </c>
      <c r="S47" s="67">
        <v>4575</v>
      </c>
      <c r="T47" s="49">
        <f t="shared" si="23"/>
        <v>2.505104536731429E-4</v>
      </c>
      <c r="U47" s="67">
        <v>4575</v>
      </c>
      <c r="V47" s="49">
        <f t="shared" si="24"/>
        <v>2.505104536731429E-4</v>
      </c>
      <c r="W47" s="67">
        <v>4575</v>
      </c>
      <c r="X47" s="49">
        <f t="shared" si="25"/>
        <v>2.505104536731429E-4</v>
      </c>
      <c r="Y47" s="67">
        <v>4575</v>
      </c>
      <c r="Z47" s="49">
        <f t="shared" si="30"/>
        <v>2.505104536731429E-4</v>
      </c>
      <c r="AA47" s="82">
        <f t="shared" si="28"/>
        <v>54900</v>
      </c>
      <c r="AB47" s="49">
        <f t="shared" si="30"/>
        <v>2.505104536731429E-4</v>
      </c>
      <c r="AC47" s="82">
        <f t="shared" si="13"/>
        <v>4575</v>
      </c>
      <c r="AD47" s="49">
        <f t="shared" si="27"/>
        <v>2.505104536731429E-4</v>
      </c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</row>
    <row r="48" spans="1:66" x14ac:dyDescent="0.25">
      <c r="A48" s="9">
        <v>6108</v>
      </c>
      <c r="B48" s="10" t="s">
        <v>76</v>
      </c>
      <c r="C48" s="67">
        <v>5359</v>
      </c>
      <c r="D48" s="49">
        <f t="shared" si="15"/>
        <v>2.9343945819330556E-4</v>
      </c>
      <c r="E48" s="67">
        <v>5359</v>
      </c>
      <c r="F48" s="49">
        <f t="shared" si="16"/>
        <v>2.9343945819330556E-4</v>
      </c>
      <c r="G48" s="67">
        <v>5359</v>
      </c>
      <c r="H48" s="49">
        <f t="shared" si="17"/>
        <v>2.9343945819330556E-4</v>
      </c>
      <c r="I48" s="67">
        <v>5359</v>
      </c>
      <c r="J48" s="49">
        <f t="shared" si="18"/>
        <v>2.9343945819330556E-4</v>
      </c>
      <c r="K48" s="67">
        <v>5359</v>
      </c>
      <c r="L48" s="49">
        <f t="shared" si="19"/>
        <v>2.9343945819330556E-4</v>
      </c>
      <c r="M48" s="67">
        <v>5359</v>
      </c>
      <c r="N48" s="49">
        <f t="shared" si="20"/>
        <v>2.9343945819330556E-4</v>
      </c>
      <c r="O48" s="67">
        <v>5359</v>
      </c>
      <c r="P48" s="49">
        <f t="shared" si="21"/>
        <v>2.9343945819330556E-4</v>
      </c>
      <c r="Q48" s="67">
        <v>5359</v>
      </c>
      <c r="R48" s="49">
        <f t="shared" si="22"/>
        <v>2.9343945819330556E-4</v>
      </c>
      <c r="S48" s="67">
        <v>5359</v>
      </c>
      <c r="T48" s="49">
        <f t="shared" si="23"/>
        <v>2.9343945819330556E-4</v>
      </c>
      <c r="U48" s="67">
        <v>5359</v>
      </c>
      <c r="V48" s="49">
        <f t="shared" si="24"/>
        <v>2.9343945819330556E-4</v>
      </c>
      <c r="W48" s="67">
        <v>5359</v>
      </c>
      <c r="X48" s="49">
        <f t="shared" si="25"/>
        <v>2.9343945819330556E-4</v>
      </c>
      <c r="Y48" s="67">
        <v>5359</v>
      </c>
      <c r="Z48" s="49">
        <f t="shared" si="30"/>
        <v>2.9343945819330556E-4</v>
      </c>
      <c r="AA48" s="82">
        <f t="shared" si="28"/>
        <v>64308</v>
      </c>
      <c r="AB48" s="49">
        <f t="shared" si="30"/>
        <v>2.9343945819330556E-4</v>
      </c>
      <c r="AC48" s="82">
        <f t="shared" si="13"/>
        <v>5359</v>
      </c>
      <c r="AD48" s="49">
        <f t="shared" si="27"/>
        <v>2.9343945819330556E-4</v>
      </c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</row>
    <row r="49" spans="1:66" x14ac:dyDescent="0.25">
      <c r="A49" s="9">
        <v>6109</v>
      </c>
      <c r="B49" s="10" t="s">
        <v>77</v>
      </c>
      <c r="C49" s="67">
        <v>2286</v>
      </c>
      <c r="D49" s="49">
        <f t="shared" si="15"/>
        <v>1.2517309226159665E-4</v>
      </c>
      <c r="E49" s="67">
        <v>2286</v>
      </c>
      <c r="F49" s="49">
        <f t="shared" si="16"/>
        <v>1.2517309226159665E-4</v>
      </c>
      <c r="G49" s="67">
        <v>2286</v>
      </c>
      <c r="H49" s="49">
        <f t="shared" si="17"/>
        <v>1.2517309226159665E-4</v>
      </c>
      <c r="I49" s="67">
        <v>2286</v>
      </c>
      <c r="J49" s="49">
        <f t="shared" si="18"/>
        <v>1.2517309226159665E-4</v>
      </c>
      <c r="K49" s="67">
        <v>2286</v>
      </c>
      <c r="L49" s="49">
        <f t="shared" si="19"/>
        <v>1.2517309226159665E-4</v>
      </c>
      <c r="M49" s="67">
        <v>2286</v>
      </c>
      <c r="N49" s="49">
        <f t="shared" si="20"/>
        <v>1.2517309226159665E-4</v>
      </c>
      <c r="O49" s="67">
        <v>2286</v>
      </c>
      <c r="P49" s="49">
        <f t="shared" si="21"/>
        <v>1.2517309226159665E-4</v>
      </c>
      <c r="Q49" s="67">
        <v>2286</v>
      </c>
      <c r="R49" s="49">
        <f t="shared" si="22"/>
        <v>1.2517309226159665E-4</v>
      </c>
      <c r="S49" s="67">
        <v>2286</v>
      </c>
      <c r="T49" s="49">
        <f t="shared" si="23"/>
        <v>1.2517309226159665E-4</v>
      </c>
      <c r="U49" s="67">
        <v>2286</v>
      </c>
      <c r="V49" s="49">
        <f t="shared" si="24"/>
        <v>1.2517309226159665E-4</v>
      </c>
      <c r="W49" s="67">
        <v>2286</v>
      </c>
      <c r="X49" s="49">
        <f t="shared" si="25"/>
        <v>1.2517309226159665E-4</v>
      </c>
      <c r="Y49" s="67">
        <v>2286</v>
      </c>
      <c r="Z49" s="49">
        <f t="shared" si="30"/>
        <v>1.2517309226159665E-4</v>
      </c>
      <c r="AA49" s="82">
        <f t="shared" si="28"/>
        <v>27432</v>
      </c>
      <c r="AB49" s="49">
        <f t="shared" si="30"/>
        <v>1.2517309226159665E-4</v>
      </c>
      <c r="AC49" s="82">
        <f t="shared" si="13"/>
        <v>2286</v>
      </c>
      <c r="AD49" s="49">
        <f t="shared" si="27"/>
        <v>1.2517309226159665E-4</v>
      </c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</row>
    <row r="50" spans="1:66" x14ac:dyDescent="0.25">
      <c r="A50" s="9">
        <v>6110</v>
      </c>
      <c r="B50" s="10" t="s">
        <v>78</v>
      </c>
      <c r="C50" s="67">
        <v>1882.432</v>
      </c>
      <c r="D50" s="49">
        <f t="shared" si="15"/>
        <v>1.0307516815930968E-4</v>
      </c>
      <c r="E50" s="67">
        <v>1882.432</v>
      </c>
      <c r="F50" s="49">
        <f t="shared" si="16"/>
        <v>1.0307516815930968E-4</v>
      </c>
      <c r="G50" s="67">
        <v>1882.432</v>
      </c>
      <c r="H50" s="49">
        <f t="shared" si="17"/>
        <v>1.0307516815930968E-4</v>
      </c>
      <c r="I50" s="67">
        <v>1882.432</v>
      </c>
      <c r="J50" s="49">
        <f t="shared" si="18"/>
        <v>1.0307516815930968E-4</v>
      </c>
      <c r="K50" s="67">
        <v>1882.432</v>
      </c>
      <c r="L50" s="49">
        <f t="shared" si="19"/>
        <v>1.0307516815930968E-4</v>
      </c>
      <c r="M50" s="67">
        <v>1882.432</v>
      </c>
      <c r="N50" s="49">
        <f t="shared" si="20"/>
        <v>1.0307516815930968E-4</v>
      </c>
      <c r="O50" s="67">
        <v>1882.432</v>
      </c>
      <c r="P50" s="49">
        <f t="shared" si="21"/>
        <v>1.0307516815930968E-4</v>
      </c>
      <c r="Q50" s="67">
        <v>1882.432</v>
      </c>
      <c r="R50" s="49">
        <f t="shared" si="22"/>
        <v>1.0307516815930968E-4</v>
      </c>
      <c r="S50" s="67">
        <v>1882.432</v>
      </c>
      <c r="T50" s="49">
        <f t="shared" si="23"/>
        <v>1.0307516815930968E-4</v>
      </c>
      <c r="U50" s="67">
        <v>1882.432</v>
      </c>
      <c r="V50" s="49">
        <f t="shared" si="24"/>
        <v>1.0307516815930968E-4</v>
      </c>
      <c r="W50" s="67">
        <v>1882.432</v>
      </c>
      <c r="X50" s="49">
        <f t="shared" si="25"/>
        <v>1.0307516815930968E-4</v>
      </c>
      <c r="Y50" s="67">
        <v>1882.432</v>
      </c>
      <c r="Z50" s="49">
        <f t="shared" si="30"/>
        <v>1.0307516815930968E-4</v>
      </c>
      <c r="AA50" s="82">
        <f t="shared" si="28"/>
        <v>22589.184000000005</v>
      </c>
      <c r="AB50" s="49">
        <f t="shared" si="30"/>
        <v>1.030751681593097E-4</v>
      </c>
      <c r="AC50" s="82">
        <f t="shared" si="13"/>
        <v>1882.4320000000005</v>
      </c>
      <c r="AD50" s="49">
        <f t="shared" si="27"/>
        <v>1.0307516815930969E-4</v>
      </c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</row>
    <row r="51" spans="1:66" x14ac:dyDescent="0.25">
      <c r="A51" s="9">
        <v>6111</v>
      </c>
      <c r="B51" s="10" t="s">
        <v>79</v>
      </c>
      <c r="C51" s="67">
        <v>533052.09750000003</v>
      </c>
      <c r="D51" s="49">
        <f t="shared" si="15"/>
        <v>2.918800497839244E-2</v>
      </c>
      <c r="E51" s="67">
        <v>533052.09750000003</v>
      </c>
      <c r="F51" s="49">
        <f t="shared" si="16"/>
        <v>2.918800497839244E-2</v>
      </c>
      <c r="G51" s="67">
        <v>533052.09750000003</v>
      </c>
      <c r="H51" s="49">
        <f t="shared" si="17"/>
        <v>2.918800497839244E-2</v>
      </c>
      <c r="I51" s="67">
        <v>533052.09750000003</v>
      </c>
      <c r="J51" s="49">
        <f t="shared" si="18"/>
        <v>2.918800497839244E-2</v>
      </c>
      <c r="K51" s="67">
        <v>533052.09750000003</v>
      </c>
      <c r="L51" s="49">
        <f t="shared" si="19"/>
        <v>2.918800497839244E-2</v>
      </c>
      <c r="M51" s="67">
        <v>533052.09750000003</v>
      </c>
      <c r="N51" s="49">
        <f t="shared" si="20"/>
        <v>2.918800497839244E-2</v>
      </c>
      <c r="O51" s="67">
        <v>533052.09750000003</v>
      </c>
      <c r="P51" s="49">
        <f t="shared" si="21"/>
        <v>2.918800497839244E-2</v>
      </c>
      <c r="Q51" s="67">
        <v>533052.09750000003</v>
      </c>
      <c r="R51" s="49">
        <f t="shared" si="22"/>
        <v>2.918800497839244E-2</v>
      </c>
      <c r="S51" s="67">
        <v>533052.09750000003</v>
      </c>
      <c r="T51" s="49">
        <f t="shared" si="23"/>
        <v>2.918800497839244E-2</v>
      </c>
      <c r="U51" s="67">
        <v>533052.09750000003</v>
      </c>
      <c r="V51" s="49">
        <f t="shared" si="24"/>
        <v>2.918800497839244E-2</v>
      </c>
      <c r="W51" s="67">
        <v>533052.09750000003</v>
      </c>
      <c r="X51" s="49">
        <f t="shared" si="25"/>
        <v>2.918800497839244E-2</v>
      </c>
      <c r="Y51" s="67">
        <v>533052.09750000003</v>
      </c>
      <c r="Z51" s="49">
        <f t="shared" si="30"/>
        <v>2.918800497839244E-2</v>
      </c>
      <c r="AA51" s="82">
        <f t="shared" si="28"/>
        <v>6396625.1700000009</v>
      </c>
      <c r="AB51" s="49">
        <f t="shared" si="30"/>
        <v>2.9188004978392443E-2</v>
      </c>
      <c r="AC51" s="82">
        <f t="shared" si="13"/>
        <v>533052.09750000003</v>
      </c>
      <c r="AD51" s="49">
        <f t="shared" si="27"/>
        <v>2.918800497839244E-2</v>
      </c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</row>
    <row r="52" spans="1:66" x14ac:dyDescent="0.25">
      <c r="A52" s="9">
        <v>6112</v>
      </c>
      <c r="B52" s="10" t="s">
        <v>80</v>
      </c>
      <c r="C52" s="67">
        <v>55738.8</v>
      </c>
      <c r="D52" s="49">
        <f t="shared" si="15"/>
        <v>3.0520550984036239E-3</v>
      </c>
      <c r="E52" s="67">
        <v>55738.8</v>
      </c>
      <c r="F52" s="49">
        <f t="shared" si="16"/>
        <v>3.0520550984036239E-3</v>
      </c>
      <c r="G52" s="67">
        <v>55738.8</v>
      </c>
      <c r="H52" s="49">
        <f t="shared" si="17"/>
        <v>3.0520550984036239E-3</v>
      </c>
      <c r="I52" s="67">
        <v>55738.8</v>
      </c>
      <c r="J52" s="49">
        <f t="shared" si="18"/>
        <v>3.0520550984036239E-3</v>
      </c>
      <c r="K52" s="67">
        <v>55738.8</v>
      </c>
      <c r="L52" s="49">
        <f t="shared" si="19"/>
        <v>3.0520550984036239E-3</v>
      </c>
      <c r="M52" s="67">
        <v>55738.8</v>
      </c>
      <c r="N52" s="49">
        <f t="shared" si="20"/>
        <v>3.0520550984036239E-3</v>
      </c>
      <c r="O52" s="67">
        <v>55738.8</v>
      </c>
      <c r="P52" s="49">
        <f t="shared" si="21"/>
        <v>3.0520550984036239E-3</v>
      </c>
      <c r="Q52" s="67">
        <v>55738.8</v>
      </c>
      <c r="R52" s="49">
        <f t="shared" si="22"/>
        <v>3.0520550984036239E-3</v>
      </c>
      <c r="S52" s="67">
        <v>55738.8</v>
      </c>
      <c r="T52" s="49">
        <f t="shared" si="23"/>
        <v>3.0520550984036239E-3</v>
      </c>
      <c r="U52" s="67">
        <v>55738.8</v>
      </c>
      <c r="V52" s="49">
        <f t="shared" si="24"/>
        <v>3.0520550984036239E-3</v>
      </c>
      <c r="W52" s="67">
        <v>55738.8</v>
      </c>
      <c r="X52" s="49">
        <f t="shared" si="25"/>
        <v>3.0520550984036239E-3</v>
      </c>
      <c r="Y52" s="67">
        <v>55738.8</v>
      </c>
      <c r="Z52" s="49">
        <f t="shared" si="30"/>
        <v>3.0520550984036239E-3</v>
      </c>
      <c r="AA52" s="82">
        <f t="shared" si="28"/>
        <v>668865.60000000009</v>
      </c>
      <c r="AB52" s="49">
        <f t="shared" si="30"/>
        <v>3.0520550984036244E-3</v>
      </c>
      <c r="AC52" s="82">
        <f t="shared" si="13"/>
        <v>55738.80000000001</v>
      </c>
      <c r="AD52" s="49">
        <f t="shared" si="27"/>
        <v>3.0520550984036239E-3</v>
      </c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</row>
    <row r="53" spans="1:66" x14ac:dyDescent="0.25">
      <c r="A53" s="9">
        <v>6113</v>
      </c>
      <c r="B53" s="10" t="s">
        <v>81</v>
      </c>
      <c r="C53" s="67">
        <v>18252.599999999999</v>
      </c>
      <c r="D53" s="49">
        <f t="shared" si="15"/>
        <v>9.9944636212336794E-4</v>
      </c>
      <c r="E53" s="67">
        <v>18252.599999999999</v>
      </c>
      <c r="F53" s="49">
        <f t="shared" si="16"/>
        <v>9.9944636212336794E-4</v>
      </c>
      <c r="G53" s="67">
        <v>18252.599999999999</v>
      </c>
      <c r="H53" s="49">
        <f t="shared" si="17"/>
        <v>9.9944636212336794E-4</v>
      </c>
      <c r="I53" s="67">
        <v>18252.599999999999</v>
      </c>
      <c r="J53" s="49">
        <f t="shared" si="18"/>
        <v>9.9944636212336794E-4</v>
      </c>
      <c r="K53" s="67">
        <v>18252.599999999999</v>
      </c>
      <c r="L53" s="49">
        <f t="shared" si="19"/>
        <v>9.9944636212336794E-4</v>
      </c>
      <c r="M53" s="67">
        <v>18252.599999999999</v>
      </c>
      <c r="N53" s="49">
        <f t="shared" si="20"/>
        <v>9.9944636212336794E-4</v>
      </c>
      <c r="O53" s="67">
        <v>18252.599999999999</v>
      </c>
      <c r="P53" s="49">
        <f t="shared" si="21"/>
        <v>9.9944636212336794E-4</v>
      </c>
      <c r="Q53" s="67">
        <v>18252.599999999999</v>
      </c>
      <c r="R53" s="49">
        <f t="shared" si="22"/>
        <v>9.9944636212336794E-4</v>
      </c>
      <c r="S53" s="67">
        <v>18252.599999999999</v>
      </c>
      <c r="T53" s="49">
        <f t="shared" si="23"/>
        <v>9.9944636212336794E-4</v>
      </c>
      <c r="U53" s="67">
        <v>18252.599999999999</v>
      </c>
      <c r="V53" s="49">
        <f t="shared" si="24"/>
        <v>9.9944636212336794E-4</v>
      </c>
      <c r="W53" s="67">
        <v>18252.599999999999</v>
      </c>
      <c r="X53" s="49">
        <f t="shared" si="25"/>
        <v>9.9944636212336794E-4</v>
      </c>
      <c r="Y53" s="67">
        <v>18252.599999999999</v>
      </c>
      <c r="Z53" s="49">
        <f t="shared" si="30"/>
        <v>9.9944636212336794E-4</v>
      </c>
      <c r="AA53" s="82">
        <f t="shared" si="28"/>
        <v>219031.20000000004</v>
      </c>
      <c r="AB53" s="49">
        <f t="shared" si="30"/>
        <v>9.9944636212336816E-4</v>
      </c>
      <c r="AC53" s="82">
        <f t="shared" si="13"/>
        <v>18252.600000000002</v>
      </c>
      <c r="AD53" s="49">
        <f t="shared" si="27"/>
        <v>9.9944636212336794E-4</v>
      </c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</row>
    <row r="54" spans="1:66" x14ac:dyDescent="0.25">
      <c r="A54" s="9">
        <v>6114</v>
      </c>
      <c r="B54" s="10" t="s">
        <v>82</v>
      </c>
      <c r="C54" s="67">
        <v>37359.57475</v>
      </c>
      <c r="D54" s="49">
        <f t="shared" si="15"/>
        <v>2.0456751955537037E-3</v>
      </c>
      <c r="E54" s="67">
        <v>37359.57475</v>
      </c>
      <c r="F54" s="49">
        <f t="shared" si="16"/>
        <v>2.0456751955537037E-3</v>
      </c>
      <c r="G54" s="67">
        <v>37359.57475</v>
      </c>
      <c r="H54" s="49">
        <f t="shared" si="17"/>
        <v>2.0456751955537037E-3</v>
      </c>
      <c r="I54" s="67">
        <v>37359.57475</v>
      </c>
      <c r="J54" s="49">
        <f t="shared" si="18"/>
        <v>2.0456751955537037E-3</v>
      </c>
      <c r="K54" s="67">
        <v>37359.57475</v>
      </c>
      <c r="L54" s="49">
        <f t="shared" si="19"/>
        <v>2.0456751955537037E-3</v>
      </c>
      <c r="M54" s="67">
        <v>37359.57475</v>
      </c>
      <c r="N54" s="49">
        <f t="shared" si="20"/>
        <v>2.0456751955537037E-3</v>
      </c>
      <c r="O54" s="67">
        <v>37359.57475</v>
      </c>
      <c r="P54" s="49">
        <f t="shared" si="21"/>
        <v>2.0456751955537037E-3</v>
      </c>
      <c r="Q54" s="67">
        <v>37359.57475</v>
      </c>
      <c r="R54" s="49">
        <f t="shared" si="22"/>
        <v>2.0456751955537037E-3</v>
      </c>
      <c r="S54" s="67">
        <v>37359.57475</v>
      </c>
      <c r="T54" s="49">
        <f t="shared" si="23"/>
        <v>2.0456751955537037E-3</v>
      </c>
      <c r="U54" s="67">
        <v>37359.57475</v>
      </c>
      <c r="V54" s="49">
        <f t="shared" si="24"/>
        <v>2.0456751955537037E-3</v>
      </c>
      <c r="W54" s="67">
        <v>37359.57475</v>
      </c>
      <c r="X54" s="49">
        <f t="shared" si="25"/>
        <v>2.0456751955537037E-3</v>
      </c>
      <c r="Y54" s="67">
        <v>37359.57475</v>
      </c>
      <c r="Z54" s="49">
        <f t="shared" si="30"/>
        <v>2.0456751955537037E-3</v>
      </c>
      <c r="AA54" s="82">
        <f t="shared" si="28"/>
        <v>448314.89700000011</v>
      </c>
      <c r="AB54" s="49">
        <f t="shared" si="30"/>
        <v>2.0456751955537041E-3</v>
      </c>
      <c r="AC54" s="82">
        <f t="shared" si="13"/>
        <v>37359.574750000007</v>
      </c>
      <c r="AD54" s="49">
        <f t="shared" si="27"/>
        <v>2.0456751955537041E-3</v>
      </c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</row>
    <row r="55" spans="1:66" x14ac:dyDescent="0.25">
      <c r="A55" s="9">
        <v>6115</v>
      </c>
      <c r="B55" s="10" t="s">
        <v>83</v>
      </c>
      <c r="C55" s="67">
        <v>2633.9811500000001</v>
      </c>
      <c r="D55" s="49">
        <f t="shared" si="15"/>
        <v>1.4422728149792496E-4</v>
      </c>
      <c r="E55" s="67">
        <v>2633.9811500000001</v>
      </c>
      <c r="F55" s="49">
        <f t="shared" si="16"/>
        <v>1.4422728149792496E-4</v>
      </c>
      <c r="G55" s="67">
        <v>2633.9811500000001</v>
      </c>
      <c r="H55" s="49">
        <f t="shared" si="17"/>
        <v>1.4422728149792496E-4</v>
      </c>
      <c r="I55" s="67">
        <v>2633.9811500000001</v>
      </c>
      <c r="J55" s="49">
        <f t="shared" si="18"/>
        <v>1.4422728149792496E-4</v>
      </c>
      <c r="K55" s="67">
        <v>2633.9811500000001</v>
      </c>
      <c r="L55" s="49">
        <f t="shared" si="19"/>
        <v>1.4422728149792496E-4</v>
      </c>
      <c r="M55" s="67">
        <v>2633.9811500000001</v>
      </c>
      <c r="N55" s="49">
        <f t="shared" si="20"/>
        <v>1.4422728149792496E-4</v>
      </c>
      <c r="O55" s="67">
        <v>2633.9811500000001</v>
      </c>
      <c r="P55" s="49">
        <f t="shared" si="21"/>
        <v>1.4422728149792496E-4</v>
      </c>
      <c r="Q55" s="67">
        <v>2633.9811500000001</v>
      </c>
      <c r="R55" s="49">
        <f t="shared" si="22"/>
        <v>1.4422728149792496E-4</v>
      </c>
      <c r="S55" s="67">
        <v>2633.9811500000001</v>
      </c>
      <c r="T55" s="49">
        <f t="shared" si="23"/>
        <v>1.4422728149792496E-4</v>
      </c>
      <c r="U55" s="67">
        <v>2633.9811500000001</v>
      </c>
      <c r="V55" s="49">
        <f t="shared" si="24"/>
        <v>1.4422728149792496E-4</v>
      </c>
      <c r="W55" s="67">
        <v>2633.9811500000001</v>
      </c>
      <c r="X55" s="49">
        <f t="shared" si="25"/>
        <v>1.4422728149792496E-4</v>
      </c>
      <c r="Y55" s="67">
        <v>2633.9811500000001</v>
      </c>
      <c r="Z55" s="49">
        <f t="shared" si="30"/>
        <v>1.4422728149792496E-4</v>
      </c>
      <c r="AA55" s="82">
        <f t="shared" si="28"/>
        <v>31607.773799999999</v>
      </c>
      <c r="AB55" s="49">
        <f t="shared" si="30"/>
        <v>1.4422728149792496E-4</v>
      </c>
      <c r="AC55" s="82">
        <f t="shared" si="13"/>
        <v>2633.9811500000001</v>
      </c>
      <c r="AD55" s="49">
        <f t="shared" si="27"/>
        <v>1.4422728149792496E-4</v>
      </c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</row>
    <row r="56" spans="1:66" x14ac:dyDescent="0.25">
      <c r="A56" s="9">
        <v>6116</v>
      </c>
      <c r="B56" s="10" t="s">
        <v>53</v>
      </c>
      <c r="C56" s="67">
        <v>49479.155850000003</v>
      </c>
      <c r="D56" s="49">
        <f t="shared" si="15"/>
        <v>2.7092996239011244E-3</v>
      </c>
      <c r="E56" s="67">
        <v>49479.155850000003</v>
      </c>
      <c r="F56" s="49">
        <f t="shared" si="16"/>
        <v>2.7092996239011244E-3</v>
      </c>
      <c r="G56" s="67">
        <v>49479.155850000003</v>
      </c>
      <c r="H56" s="49">
        <f t="shared" si="17"/>
        <v>2.7092996239011244E-3</v>
      </c>
      <c r="I56" s="67">
        <v>49479.155850000003</v>
      </c>
      <c r="J56" s="49">
        <f t="shared" si="18"/>
        <v>2.7092996239011244E-3</v>
      </c>
      <c r="K56" s="67">
        <v>49479.155850000003</v>
      </c>
      <c r="L56" s="49">
        <f t="shared" si="19"/>
        <v>2.7092996239011244E-3</v>
      </c>
      <c r="M56" s="67">
        <v>49479.155850000003</v>
      </c>
      <c r="N56" s="49">
        <f t="shared" si="20"/>
        <v>2.7092996239011244E-3</v>
      </c>
      <c r="O56" s="67">
        <v>49479.155850000003</v>
      </c>
      <c r="P56" s="49">
        <f t="shared" si="21"/>
        <v>2.7092996239011244E-3</v>
      </c>
      <c r="Q56" s="67">
        <v>49479.155850000003</v>
      </c>
      <c r="R56" s="49">
        <f t="shared" si="22"/>
        <v>2.7092996239011244E-3</v>
      </c>
      <c r="S56" s="67">
        <v>49479.155850000003</v>
      </c>
      <c r="T56" s="49">
        <f t="shared" si="23"/>
        <v>2.7092996239011244E-3</v>
      </c>
      <c r="U56" s="67">
        <v>49479.155850000003</v>
      </c>
      <c r="V56" s="49">
        <f t="shared" si="24"/>
        <v>2.7092996239011244E-3</v>
      </c>
      <c r="W56" s="67">
        <v>49479.155850000003</v>
      </c>
      <c r="X56" s="49">
        <f t="shared" si="25"/>
        <v>2.7092996239011244E-3</v>
      </c>
      <c r="Y56" s="67">
        <v>49479.155850000003</v>
      </c>
      <c r="Z56" s="49">
        <f t="shared" si="30"/>
        <v>2.7092996239011244E-3</v>
      </c>
      <c r="AA56" s="82">
        <f t="shared" si="28"/>
        <v>593749.87019999989</v>
      </c>
      <c r="AB56" s="49">
        <f t="shared" si="30"/>
        <v>2.709299623901124E-3</v>
      </c>
      <c r="AC56" s="82">
        <f t="shared" si="13"/>
        <v>49479.155849999988</v>
      </c>
      <c r="AD56" s="49">
        <f t="shared" si="27"/>
        <v>2.7092996239011236E-3</v>
      </c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</row>
    <row r="57" spans="1:66" x14ac:dyDescent="0.25">
      <c r="A57" s="9">
        <v>6117</v>
      </c>
      <c r="B57" s="10" t="s">
        <v>84</v>
      </c>
      <c r="C57" s="67"/>
      <c r="D57" s="49">
        <f t="shared" si="15"/>
        <v>0</v>
      </c>
      <c r="E57" s="67"/>
      <c r="F57" s="49">
        <f t="shared" si="16"/>
        <v>0</v>
      </c>
      <c r="G57" s="67"/>
      <c r="H57" s="49">
        <f t="shared" si="17"/>
        <v>0</v>
      </c>
      <c r="I57" s="67"/>
      <c r="J57" s="49">
        <f t="shared" si="18"/>
        <v>0</v>
      </c>
      <c r="K57" s="67"/>
      <c r="L57" s="49">
        <f t="shared" si="19"/>
        <v>0</v>
      </c>
      <c r="M57" s="67"/>
      <c r="N57" s="49">
        <f t="shared" si="20"/>
        <v>0</v>
      </c>
      <c r="O57" s="67"/>
      <c r="P57" s="49">
        <f t="shared" si="21"/>
        <v>0</v>
      </c>
      <c r="Q57" s="67"/>
      <c r="R57" s="49">
        <f t="shared" si="22"/>
        <v>0</v>
      </c>
      <c r="S57" s="67"/>
      <c r="T57" s="49">
        <f t="shared" si="23"/>
        <v>0</v>
      </c>
      <c r="U57" s="67"/>
      <c r="V57" s="49">
        <f t="shared" si="24"/>
        <v>0</v>
      </c>
      <c r="W57" s="67"/>
      <c r="X57" s="49">
        <f t="shared" si="25"/>
        <v>0</v>
      </c>
      <c r="Y57" s="67"/>
      <c r="Z57" s="49">
        <f t="shared" si="30"/>
        <v>0</v>
      </c>
      <c r="AA57" s="82">
        <f t="shared" si="28"/>
        <v>0</v>
      </c>
      <c r="AB57" s="49">
        <f t="shared" si="30"/>
        <v>0</v>
      </c>
      <c r="AC57" s="82">
        <f t="shared" si="13"/>
        <v>0</v>
      </c>
      <c r="AD57" s="49">
        <f t="shared" si="27"/>
        <v>0</v>
      </c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</row>
    <row r="58" spans="1:66" x14ac:dyDescent="0.25">
      <c r="A58" s="9">
        <v>6118</v>
      </c>
      <c r="B58" s="10" t="s">
        <v>85</v>
      </c>
      <c r="C58" s="67">
        <v>192889.89689999999</v>
      </c>
      <c r="D58" s="49">
        <f t="shared" si="15"/>
        <v>1.0561953132543116E-2</v>
      </c>
      <c r="E58" s="67">
        <v>192889.89689999999</v>
      </c>
      <c r="F58" s="49">
        <f t="shared" si="16"/>
        <v>1.0561953132543116E-2</v>
      </c>
      <c r="G58" s="67">
        <v>192889.89689999999</v>
      </c>
      <c r="H58" s="49">
        <f t="shared" si="17"/>
        <v>1.0561953132543116E-2</v>
      </c>
      <c r="I58" s="67">
        <v>192889.89689999999</v>
      </c>
      <c r="J58" s="49">
        <f t="shared" si="18"/>
        <v>1.0561953132543116E-2</v>
      </c>
      <c r="K58" s="67">
        <v>192889.89689999999</v>
      </c>
      <c r="L58" s="49">
        <f t="shared" si="19"/>
        <v>1.0561953132543116E-2</v>
      </c>
      <c r="M58" s="67">
        <v>192889.89689999999</v>
      </c>
      <c r="N58" s="49">
        <f t="shared" si="20"/>
        <v>1.0561953132543116E-2</v>
      </c>
      <c r="O58" s="67">
        <v>192889.89689999999</v>
      </c>
      <c r="P58" s="49">
        <f t="shared" si="21"/>
        <v>1.0561953132543116E-2</v>
      </c>
      <c r="Q58" s="67">
        <v>192889.89689999999</v>
      </c>
      <c r="R58" s="49">
        <f t="shared" si="22"/>
        <v>1.0561953132543116E-2</v>
      </c>
      <c r="S58" s="67">
        <v>192889.89689999999</v>
      </c>
      <c r="T58" s="49">
        <f t="shared" si="23"/>
        <v>1.0561953132543116E-2</v>
      </c>
      <c r="U58" s="67">
        <v>192889.89689999999</v>
      </c>
      <c r="V58" s="49">
        <f t="shared" si="24"/>
        <v>1.0561953132543116E-2</v>
      </c>
      <c r="W58" s="67">
        <v>192889.89689999999</v>
      </c>
      <c r="X58" s="49">
        <f t="shared" si="25"/>
        <v>1.0561953132543116E-2</v>
      </c>
      <c r="Y58" s="67">
        <v>192889.89689999999</v>
      </c>
      <c r="Z58" s="49">
        <f t="shared" si="30"/>
        <v>1.0561953132543116E-2</v>
      </c>
      <c r="AA58" s="82">
        <f t="shared" si="28"/>
        <v>2314678.7628000001</v>
      </c>
      <c r="AB58" s="49">
        <f t="shared" si="30"/>
        <v>1.0561953132543118E-2</v>
      </c>
      <c r="AC58" s="82">
        <f t="shared" si="13"/>
        <v>192889.89690000002</v>
      </c>
      <c r="AD58" s="49">
        <f t="shared" si="27"/>
        <v>1.0561953132543118E-2</v>
      </c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</row>
    <row r="59" spans="1:66" x14ac:dyDescent="0.25">
      <c r="A59" s="9">
        <v>6119</v>
      </c>
      <c r="B59" s="10" t="s">
        <v>86</v>
      </c>
      <c r="C59" s="67">
        <v>1050</v>
      </c>
      <c r="D59" s="49">
        <f t="shared" si="15"/>
        <v>5.7494202482360667E-5</v>
      </c>
      <c r="E59" s="67">
        <v>1050</v>
      </c>
      <c r="F59" s="49">
        <f t="shared" si="16"/>
        <v>5.7494202482360667E-5</v>
      </c>
      <c r="G59" s="67">
        <v>1050</v>
      </c>
      <c r="H59" s="49">
        <f t="shared" si="17"/>
        <v>5.7494202482360667E-5</v>
      </c>
      <c r="I59" s="67">
        <v>1050</v>
      </c>
      <c r="J59" s="49">
        <f t="shared" si="18"/>
        <v>5.7494202482360667E-5</v>
      </c>
      <c r="K59" s="67">
        <v>1050</v>
      </c>
      <c r="L59" s="49">
        <f t="shared" si="19"/>
        <v>5.7494202482360667E-5</v>
      </c>
      <c r="M59" s="67">
        <v>1050</v>
      </c>
      <c r="N59" s="49">
        <f t="shared" si="20"/>
        <v>5.7494202482360667E-5</v>
      </c>
      <c r="O59" s="67">
        <v>1050</v>
      </c>
      <c r="P59" s="49">
        <f t="shared" si="21"/>
        <v>5.7494202482360667E-5</v>
      </c>
      <c r="Q59" s="67">
        <v>1050</v>
      </c>
      <c r="R59" s="49">
        <f t="shared" si="22"/>
        <v>5.7494202482360667E-5</v>
      </c>
      <c r="S59" s="67">
        <v>1050</v>
      </c>
      <c r="T59" s="49">
        <f t="shared" si="23"/>
        <v>5.7494202482360667E-5</v>
      </c>
      <c r="U59" s="67">
        <v>1050</v>
      </c>
      <c r="V59" s="49">
        <f t="shared" si="24"/>
        <v>5.7494202482360667E-5</v>
      </c>
      <c r="W59" s="67">
        <v>1050</v>
      </c>
      <c r="X59" s="49">
        <f t="shared" si="25"/>
        <v>5.7494202482360667E-5</v>
      </c>
      <c r="Y59" s="67">
        <v>1050</v>
      </c>
      <c r="Z59" s="49">
        <f t="shared" si="30"/>
        <v>5.7494202482360667E-5</v>
      </c>
      <c r="AA59" s="82">
        <f t="shared" si="28"/>
        <v>12600</v>
      </c>
      <c r="AB59" s="49">
        <f t="shared" si="30"/>
        <v>5.7494202482360674E-5</v>
      </c>
      <c r="AC59" s="82">
        <f t="shared" si="13"/>
        <v>1050</v>
      </c>
      <c r="AD59" s="49">
        <f t="shared" si="27"/>
        <v>5.7494202482360667E-5</v>
      </c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</row>
    <row r="60" spans="1:66" x14ac:dyDescent="0.25">
      <c r="A60" s="9">
        <v>6120</v>
      </c>
      <c r="B60" s="10" t="s">
        <v>87</v>
      </c>
      <c r="C60" s="67"/>
      <c r="D60" s="49">
        <f t="shared" si="15"/>
        <v>0</v>
      </c>
      <c r="E60" s="67"/>
      <c r="F60" s="49">
        <f t="shared" si="16"/>
        <v>0</v>
      </c>
      <c r="G60" s="67"/>
      <c r="H60" s="49">
        <f t="shared" si="17"/>
        <v>0</v>
      </c>
      <c r="I60" s="67"/>
      <c r="J60" s="49">
        <f t="shared" si="18"/>
        <v>0</v>
      </c>
      <c r="K60" s="67"/>
      <c r="L60" s="49">
        <f t="shared" si="19"/>
        <v>0</v>
      </c>
      <c r="M60" s="67"/>
      <c r="N60" s="49">
        <f t="shared" si="20"/>
        <v>0</v>
      </c>
      <c r="O60" s="67"/>
      <c r="P60" s="49">
        <f t="shared" si="21"/>
        <v>0</v>
      </c>
      <c r="Q60" s="67"/>
      <c r="R60" s="49">
        <f t="shared" si="22"/>
        <v>0</v>
      </c>
      <c r="S60" s="67"/>
      <c r="T60" s="49">
        <f t="shared" si="23"/>
        <v>0</v>
      </c>
      <c r="U60" s="67"/>
      <c r="V60" s="49">
        <f t="shared" si="24"/>
        <v>0</v>
      </c>
      <c r="W60" s="67"/>
      <c r="X60" s="49">
        <f t="shared" si="25"/>
        <v>0</v>
      </c>
      <c r="Y60" s="67"/>
      <c r="Z60" s="49">
        <f t="shared" si="30"/>
        <v>0</v>
      </c>
      <c r="AA60" s="82">
        <f t="shared" si="28"/>
        <v>0</v>
      </c>
      <c r="AB60" s="49">
        <f t="shared" si="30"/>
        <v>0</v>
      </c>
      <c r="AC60" s="82">
        <f t="shared" si="13"/>
        <v>0</v>
      </c>
      <c r="AD60" s="49">
        <f t="shared" si="27"/>
        <v>0</v>
      </c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</row>
    <row r="61" spans="1:66" x14ac:dyDescent="0.25">
      <c r="A61" s="9">
        <v>6121</v>
      </c>
      <c r="B61" s="10" t="s">
        <v>88</v>
      </c>
      <c r="C61" s="67">
        <v>6273.8078999999998</v>
      </c>
      <c r="D61" s="49">
        <f t="shared" si="15"/>
        <v>3.4353103022669902E-4</v>
      </c>
      <c r="E61" s="67">
        <v>6273.8078999999998</v>
      </c>
      <c r="F61" s="49">
        <f t="shared" si="16"/>
        <v>3.4353103022669902E-4</v>
      </c>
      <c r="G61" s="67">
        <v>6273.8078999999998</v>
      </c>
      <c r="H61" s="49">
        <f t="shared" si="17"/>
        <v>3.4353103022669902E-4</v>
      </c>
      <c r="I61" s="67">
        <v>6273.8078999999998</v>
      </c>
      <c r="J61" s="49">
        <f t="shared" si="18"/>
        <v>3.4353103022669902E-4</v>
      </c>
      <c r="K61" s="67">
        <v>6273.8078999999998</v>
      </c>
      <c r="L61" s="49">
        <f t="shared" si="19"/>
        <v>3.4353103022669902E-4</v>
      </c>
      <c r="M61" s="67">
        <v>6273.8078999999998</v>
      </c>
      <c r="N61" s="49">
        <f t="shared" si="20"/>
        <v>3.4353103022669902E-4</v>
      </c>
      <c r="O61" s="67">
        <v>6273.8078999999998</v>
      </c>
      <c r="P61" s="49">
        <f t="shared" si="21"/>
        <v>3.4353103022669902E-4</v>
      </c>
      <c r="Q61" s="67">
        <v>6273.8078999999998</v>
      </c>
      <c r="R61" s="49">
        <f t="shared" si="22"/>
        <v>3.4353103022669902E-4</v>
      </c>
      <c r="S61" s="67">
        <v>6273.8078999999998</v>
      </c>
      <c r="T61" s="49">
        <f t="shared" si="23"/>
        <v>3.4353103022669902E-4</v>
      </c>
      <c r="U61" s="67">
        <v>6273.8078999999998</v>
      </c>
      <c r="V61" s="49">
        <f t="shared" si="24"/>
        <v>3.4353103022669902E-4</v>
      </c>
      <c r="W61" s="67">
        <v>6273.8078999999998</v>
      </c>
      <c r="X61" s="49">
        <f t="shared" si="25"/>
        <v>3.4353103022669902E-4</v>
      </c>
      <c r="Y61" s="67">
        <v>6273.8078999999998</v>
      </c>
      <c r="Z61" s="49">
        <f t="shared" ref="Z61:AB80" si="31">IF(Y$10&lt;&gt;0,Y61/Y$10,"-")</f>
        <v>3.4353103022669902E-4</v>
      </c>
      <c r="AA61" s="82">
        <f t="shared" si="28"/>
        <v>75285.694799999997</v>
      </c>
      <c r="AB61" s="49">
        <f t="shared" si="31"/>
        <v>3.4353103022669902E-4</v>
      </c>
      <c r="AC61" s="82">
        <f t="shared" si="13"/>
        <v>6273.8078999999998</v>
      </c>
      <c r="AD61" s="49">
        <f t="shared" si="27"/>
        <v>3.4353103022669902E-4</v>
      </c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</row>
    <row r="62" spans="1:66" x14ac:dyDescent="0.25">
      <c r="A62" s="9">
        <v>6122</v>
      </c>
      <c r="B62" s="10" t="s">
        <v>89</v>
      </c>
      <c r="C62" s="67">
        <v>5294.3651499999996</v>
      </c>
      <c r="D62" s="49">
        <f t="shared" si="15"/>
        <v>2.8990028757109882E-4</v>
      </c>
      <c r="E62" s="67">
        <v>5294.3651499999996</v>
      </c>
      <c r="F62" s="49">
        <f t="shared" si="16"/>
        <v>2.8990028757109882E-4</v>
      </c>
      <c r="G62" s="67">
        <v>5294.3651499999996</v>
      </c>
      <c r="H62" s="49">
        <f t="shared" si="17"/>
        <v>2.8990028757109882E-4</v>
      </c>
      <c r="I62" s="67">
        <v>5294.3651499999996</v>
      </c>
      <c r="J62" s="49">
        <f t="shared" si="18"/>
        <v>2.8990028757109882E-4</v>
      </c>
      <c r="K62" s="67">
        <v>5294.3651499999996</v>
      </c>
      <c r="L62" s="49">
        <f t="shared" si="19"/>
        <v>2.8990028757109882E-4</v>
      </c>
      <c r="M62" s="67">
        <v>5294.3651499999996</v>
      </c>
      <c r="N62" s="49">
        <f t="shared" si="20"/>
        <v>2.8990028757109882E-4</v>
      </c>
      <c r="O62" s="67">
        <v>5294.3651499999996</v>
      </c>
      <c r="P62" s="49">
        <f t="shared" si="21"/>
        <v>2.8990028757109882E-4</v>
      </c>
      <c r="Q62" s="67">
        <v>5294.3651499999996</v>
      </c>
      <c r="R62" s="49">
        <f t="shared" si="22"/>
        <v>2.8990028757109882E-4</v>
      </c>
      <c r="S62" s="67">
        <v>5294.3651499999996</v>
      </c>
      <c r="T62" s="49">
        <f t="shared" si="23"/>
        <v>2.8990028757109882E-4</v>
      </c>
      <c r="U62" s="67">
        <v>5294.3651499999996</v>
      </c>
      <c r="V62" s="49">
        <f t="shared" si="24"/>
        <v>2.8990028757109882E-4</v>
      </c>
      <c r="W62" s="67">
        <v>5294.3651499999996</v>
      </c>
      <c r="X62" s="49">
        <f t="shared" si="25"/>
        <v>2.8990028757109882E-4</v>
      </c>
      <c r="Y62" s="67">
        <v>5294.3651499999996</v>
      </c>
      <c r="Z62" s="49">
        <f t="shared" si="31"/>
        <v>2.8990028757109882E-4</v>
      </c>
      <c r="AA62" s="82">
        <f t="shared" si="28"/>
        <v>63532.381799999981</v>
      </c>
      <c r="AB62" s="49">
        <f t="shared" si="31"/>
        <v>2.8990028757109877E-4</v>
      </c>
      <c r="AC62" s="82">
        <f t="shared" si="13"/>
        <v>5294.3651499999987</v>
      </c>
      <c r="AD62" s="49">
        <f t="shared" si="27"/>
        <v>2.8990028757109877E-4</v>
      </c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</row>
    <row r="63" spans="1:66" x14ac:dyDescent="0.25">
      <c r="A63" s="9">
        <v>6123</v>
      </c>
      <c r="B63" s="10" t="s">
        <v>90</v>
      </c>
      <c r="C63" s="67"/>
      <c r="D63" s="49">
        <f t="shared" si="15"/>
        <v>0</v>
      </c>
      <c r="E63" s="67"/>
      <c r="F63" s="49">
        <f t="shared" si="16"/>
        <v>0</v>
      </c>
      <c r="G63" s="67"/>
      <c r="H63" s="49">
        <f t="shared" si="17"/>
        <v>0</v>
      </c>
      <c r="I63" s="67"/>
      <c r="J63" s="49">
        <f t="shared" si="18"/>
        <v>0</v>
      </c>
      <c r="K63" s="67"/>
      <c r="L63" s="49">
        <f t="shared" si="19"/>
        <v>0</v>
      </c>
      <c r="M63" s="67"/>
      <c r="N63" s="49">
        <f t="shared" si="20"/>
        <v>0</v>
      </c>
      <c r="O63" s="67"/>
      <c r="P63" s="49">
        <f t="shared" si="21"/>
        <v>0</v>
      </c>
      <c r="Q63" s="67"/>
      <c r="R63" s="49">
        <f t="shared" si="22"/>
        <v>0</v>
      </c>
      <c r="S63" s="67"/>
      <c r="T63" s="49">
        <f t="shared" si="23"/>
        <v>0</v>
      </c>
      <c r="U63" s="67"/>
      <c r="V63" s="49">
        <f t="shared" si="24"/>
        <v>0</v>
      </c>
      <c r="W63" s="67"/>
      <c r="X63" s="49">
        <f t="shared" si="25"/>
        <v>0</v>
      </c>
      <c r="Y63" s="67"/>
      <c r="Z63" s="49">
        <f t="shared" si="31"/>
        <v>0</v>
      </c>
      <c r="AA63" s="82">
        <f t="shared" si="28"/>
        <v>0</v>
      </c>
      <c r="AB63" s="49">
        <f t="shared" si="31"/>
        <v>0</v>
      </c>
      <c r="AC63" s="82">
        <f t="shared" si="13"/>
        <v>0</v>
      </c>
      <c r="AD63" s="49">
        <f t="shared" si="27"/>
        <v>0</v>
      </c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</row>
    <row r="64" spans="1:66" x14ac:dyDescent="0.25">
      <c r="A64" s="9">
        <v>6124</v>
      </c>
      <c r="B64" s="10" t="s">
        <v>91</v>
      </c>
      <c r="C64" s="67">
        <v>165388.19575000001</v>
      </c>
      <c r="D64" s="49">
        <f t="shared" si="15"/>
        <v>9.0560594425169554E-3</v>
      </c>
      <c r="E64" s="67">
        <v>165388.19575000001</v>
      </c>
      <c r="F64" s="49">
        <f t="shared" si="16"/>
        <v>9.0560594425169554E-3</v>
      </c>
      <c r="G64" s="67">
        <v>165388.19575000001</v>
      </c>
      <c r="H64" s="49">
        <f t="shared" si="17"/>
        <v>9.0560594425169554E-3</v>
      </c>
      <c r="I64" s="67">
        <v>165388.19575000001</v>
      </c>
      <c r="J64" s="49">
        <f t="shared" si="18"/>
        <v>9.0560594425169554E-3</v>
      </c>
      <c r="K64" s="67">
        <v>165388.19575000001</v>
      </c>
      <c r="L64" s="49">
        <f t="shared" si="19"/>
        <v>9.0560594425169554E-3</v>
      </c>
      <c r="M64" s="67">
        <v>165388.19575000001</v>
      </c>
      <c r="N64" s="49">
        <f t="shared" si="20"/>
        <v>9.0560594425169554E-3</v>
      </c>
      <c r="O64" s="67">
        <v>165388.19575000001</v>
      </c>
      <c r="P64" s="49">
        <f t="shared" si="21"/>
        <v>9.0560594425169554E-3</v>
      </c>
      <c r="Q64" s="67">
        <v>165388.19575000001</v>
      </c>
      <c r="R64" s="49">
        <f t="shared" si="22"/>
        <v>9.0560594425169554E-3</v>
      </c>
      <c r="S64" s="67">
        <v>165388.19575000001</v>
      </c>
      <c r="T64" s="49">
        <f t="shared" si="23"/>
        <v>9.0560594425169554E-3</v>
      </c>
      <c r="U64" s="67">
        <v>165388.19575000001</v>
      </c>
      <c r="V64" s="49">
        <f t="shared" si="24"/>
        <v>9.0560594425169554E-3</v>
      </c>
      <c r="W64" s="67">
        <v>165388.19575000001</v>
      </c>
      <c r="X64" s="49">
        <f t="shared" si="25"/>
        <v>9.0560594425169554E-3</v>
      </c>
      <c r="Y64" s="67">
        <v>165388.19575000001</v>
      </c>
      <c r="Z64" s="49">
        <f t="shared" si="31"/>
        <v>9.0560594425169554E-3</v>
      </c>
      <c r="AA64" s="82">
        <f t="shared" si="28"/>
        <v>1984658.3489999997</v>
      </c>
      <c r="AB64" s="49">
        <f t="shared" si="31"/>
        <v>9.0560594425169536E-3</v>
      </c>
      <c r="AC64" s="82">
        <f t="shared" si="13"/>
        <v>165388.19574999998</v>
      </c>
      <c r="AD64" s="49">
        <f t="shared" si="27"/>
        <v>9.0560594425169536E-3</v>
      </c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</row>
    <row r="65" spans="1:66" x14ac:dyDescent="0.25">
      <c r="A65" s="9">
        <v>6125</v>
      </c>
      <c r="B65" s="10" t="s">
        <v>92</v>
      </c>
      <c r="C65" s="67">
        <v>16911.027849999999</v>
      </c>
      <c r="D65" s="49">
        <f t="shared" si="15"/>
        <v>9.2598672323118128E-4</v>
      </c>
      <c r="E65" s="67">
        <v>16911.027849999999</v>
      </c>
      <c r="F65" s="49">
        <f t="shared" si="16"/>
        <v>9.2598672323118128E-4</v>
      </c>
      <c r="G65" s="67">
        <v>16911.027849999999</v>
      </c>
      <c r="H65" s="49">
        <f t="shared" si="17"/>
        <v>9.2598672323118128E-4</v>
      </c>
      <c r="I65" s="67">
        <v>16911.027849999999</v>
      </c>
      <c r="J65" s="49">
        <f t="shared" si="18"/>
        <v>9.2598672323118128E-4</v>
      </c>
      <c r="K65" s="67">
        <v>16911.027849999999</v>
      </c>
      <c r="L65" s="49">
        <f t="shared" si="19"/>
        <v>9.2598672323118128E-4</v>
      </c>
      <c r="M65" s="67">
        <v>16911.027849999999</v>
      </c>
      <c r="N65" s="49">
        <f t="shared" si="20"/>
        <v>9.2598672323118128E-4</v>
      </c>
      <c r="O65" s="67">
        <v>16911.027849999999</v>
      </c>
      <c r="P65" s="49">
        <f t="shared" si="21"/>
        <v>9.2598672323118128E-4</v>
      </c>
      <c r="Q65" s="67">
        <v>16911.027849999999</v>
      </c>
      <c r="R65" s="49">
        <f t="shared" si="22"/>
        <v>9.2598672323118128E-4</v>
      </c>
      <c r="S65" s="67">
        <v>16911.027849999999</v>
      </c>
      <c r="T65" s="49">
        <f t="shared" si="23"/>
        <v>9.2598672323118128E-4</v>
      </c>
      <c r="U65" s="67">
        <v>16911.027849999999</v>
      </c>
      <c r="V65" s="49">
        <f t="shared" si="24"/>
        <v>9.2598672323118128E-4</v>
      </c>
      <c r="W65" s="67">
        <v>16911.027849999999</v>
      </c>
      <c r="X65" s="49">
        <f t="shared" si="25"/>
        <v>9.2598672323118128E-4</v>
      </c>
      <c r="Y65" s="67">
        <v>16911.027849999999</v>
      </c>
      <c r="Z65" s="49">
        <f t="shared" si="31"/>
        <v>9.2598672323118128E-4</v>
      </c>
      <c r="AA65" s="82">
        <f t="shared" si="28"/>
        <v>202932.33420000004</v>
      </c>
      <c r="AB65" s="49">
        <f t="shared" si="31"/>
        <v>9.259867232311816E-4</v>
      </c>
      <c r="AC65" s="82">
        <f t="shared" si="13"/>
        <v>16911.027850000002</v>
      </c>
      <c r="AD65" s="49">
        <f t="shared" si="27"/>
        <v>9.2598672323118139E-4</v>
      </c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</row>
    <row r="66" spans="1:66" x14ac:dyDescent="0.25">
      <c r="A66" s="9">
        <v>6126</v>
      </c>
      <c r="B66" s="10" t="s">
        <v>93</v>
      </c>
      <c r="C66" s="67">
        <v>1903</v>
      </c>
      <c r="D66" s="49">
        <f t="shared" si="15"/>
        <v>1.0420139745136414E-4</v>
      </c>
      <c r="E66" s="67">
        <v>1903</v>
      </c>
      <c r="F66" s="49">
        <f t="shared" si="16"/>
        <v>1.0420139745136414E-4</v>
      </c>
      <c r="G66" s="67">
        <v>1903</v>
      </c>
      <c r="H66" s="49">
        <f t="shared" si="17"/>
        <v>1.0420139745136414E-4</v>
      </c>
      <c r="I66" s="67">
        <v>1903</v>
      </c>
      <c r="J66" s="49">
        <f t="shared" si="18"/>
        <v>1.0420139745136414E-4</v>
      </c>
      <c r="K66" s="67">
        <v>1903</v>
      </c>
      <c r="L66" s="49">
        <f t="shared" si="19"/>
        <v>1.0420139745136414E-4</v>
      </c>
      <c r="M66" s="67">
        <v>1903</v>
      </c>
      <c r="N66" s="49">
        <f t="shared" si="20"/>
        <v>1.0420139745136414E-4</v>
      </c>
      <c r="O66" s="67">
        <v>1903</v>
      </c>
      <c r="P66" s="49">
        <f t="shared" si="21"/>
        <v>1.0420139745136414E-4</v>
      </c>
      <c r="Q66" s="67">
        <v>1903</v>
      </c>
      <c r="R66" s="49">
        <f t="shared" si="22"/>
        <v>1.0420139745136414E-4</v>
      </c>
      <c r="S66" s="67">
        <v>1903</v>
      </c>
      <c r="T66" s="49">
        <f t="shared" si="23"/>
        <v>1.0420139745136414E-4</v>
      </c>
      <c r="U66" s="67">
        <v>1903</v>
      </c>
      <c r="V66" s="49">
        <f t="shared" si="24"/>
        <v>1.0420139745136414E-4</v>
      </c>
      <c r="W66" s="67">
        <v>1903</v>
      </c>
      <c r="X66" s="49">
        <f t="shared" si="25"/>
        <v>1.0420139745136414E-4</v>
      </c>
      <c r="Y66" s="67">
        <v>1903</v>
      </c>
      <c r="Z66" s="49">
        <f t="shared" si="31"/>
        <v>1.0420139745136414E-4</v>
      </c>
      <c r="AA66" s="82">
        <f t="shared" si="28"/>
        <v>22836</v>
      </c>
      <c r="AB66" s="49">
        <f t="shared" si="31"/>
        <v>1.0420139745136415E-4</v>
      </c>
      <c r="AC66" s="82">
        <f t="shared" si="13"/>
        <v>1903</v>
      </c>
      <c r="AD66" s="49">
        <f t="shared" si="27"/>
        <v>1.0420139745136414E-4</v>
      </c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</row>
    <row r="67" spans="1:66" x14ac:dyDescent="0.25">
      <c r="A67" s="9">
        <v>6127</v>
      </c>
      <c r="B67" s="10" t="s">
        <v>94</v>
      </c>
      <c r="C67" s="67">
        <v>18684.87355</v>
      </c>
      <c r="D67" s="49">
        <f t="shared" si="15"/>
        <v>1.0231160983247669E-3</v>
      </c>
      <c r="E67" s="67">
        <v>18684.87355</v>
      </c>
      <c r="F67" s="49">
        <f t="shared" si="16"/>
        <v>1.0231160983247669E-3</v>
      </c>
      <c r="G67" s="67">
        <v>18684.87355</v>
      </c>
      <c r="H67" s="49">
        <f t="shared" si="17"/>
        <v>1.0231160983247669E-3</v>
      </c>
      <c r="I67" s="67">
        <v>18684.87355</v>
      </c>
      <c r="J67" s="49">
        <f t="shared" si="18"/>
        <v>1.0231160983247669E-3</v>
      </c>
      <c r="K67" s="67">
        <v>18684.87355</v>
      </c>
      <c r="L67" s="49">
        <f t="shared" si="19"/>
        <v>1.0231160983247669E-3</v>
      </c>
      <c r="M67" s="67">
        <v>18684.87355</v>
      </c>
      <c r="N67" s="49">
        <f t="shared" si="20"/>
        <v>1.0231160983247669E-3</v>
      </c>
      <c r="O67" s="67">
        <v>18684.87355</v>
      </c>
      <c r="P67" s="49">
        <f t="shared" si="21"/>
        <v>1.0231160983247669E-3</v>
      </c>
      <c r="Q67" s="67">
        <v>18684.87355</v>
      </c>
      <c r="R67" s="49">
        <f t="shared" si="22"/>
        <v>1.0231160983247669E-3</v>
      </c>
      <c r="S67" s="67">
        <v>18684.87355</v>
      </c>
      <c r="T67" s="49">
        <f t="shared" si="23"/>
        <v>1.0231160983247669E-3</v>
      </c>
      <c r="U67" s="67">
        <v>18684.87355</v>
      </c>
      <c r="V67" s="49">
        <f t="shared" si="24"/>
        <v>1.0231160983247669E-3</v>
      </c>
      <c r="W67" s="67">
        <v>18684.87355</v>
      </c>
      <c r="X67" s="49">
        <f t="shared" si="25"/>
        <v>1.0231160983247669E-3</v>
      </c>
      <c r="Y67" s="67">
        <v>18684.87355</v>
      </c>
      <c r="Z67" s="49">
        <f t="shared" si="31"/>
        <v>1.0231160983247669E-3</v>
      </c>
      <c r="AA67" s="82">
        <f t="shared" si="28"/>
        <v>224218.48259999996</v>
      </c>
      <c r="AB67" s="49">
        <f t="shared" si="31"/>
        <v>1.0231160983247666E-3</v>
      </c>
      <c r="AC67" s="82">
        <f t="shared" si="13"/>
        <v>18684.873549999997</v>
      </c>
      <c r="AD67" s="49">
        <f t="shared" si="27"/>
        <v>1.0231160983247666E-3</v>
      </c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</row>
    <row r="68" spans="1:66" x14ac:dyDescent="0.25">
      <c r="A68" s="9">
        <v>6131</v>
      </c>
      <c r="B68" s="10" t="s">
        <v>95</v>
      </c>
      <c r="C68" s="67">
        <v>5725.6821</v>
      </c>
      <c r="D68" s="49">
        <f t="shared" si="15"/>
        <v>3.1351764381621716E-4</v>
      </c>
      <c r="E68" s="67">
        <v>5725.6821</v>
      </c>
      <c r="F68" s="49">
        <f t="shared" si="16"/>
        <v>3.1351764381621716E-4</v>
      </c>
      <c r="G68" s="67">
        <v>5725.6821</v>
      </c>
      <c r="H68" s="49">
        <f t="shared" si="17"/>
        <v>3.1351764381621716E-4</v>
      </c>
      <c r="I68" s="67">
        <v>5725.6821</v>
      </c>
      <c r="J68" s="49">
        <f t="shared" si="18"/>
        <v>3.1351764381621716E-4</v>
      </c>
      <c r="K68" s="67">
        <v>5725.6821</v>
      </c>
      <c r="L68" s="49">
        <f t="shared" si="19"/>
        <v>3.1351764381621716E-4</v>
      </c>
      <c r="M68" s="67">
        <v>5725.6821</v>
      </c>
      <c r="N68" s="49">
        <f t="shared" si="20"/>
        <v>3.1351764381621716E-4</v>
      </c>
      <c r="O68" s="67">
        <v>5725.6821</v>
      </c>
      <c r="P68" s="49">
        <f t="shared" si="21"/>
        <v>3.1351764381621716E-4</v>
      </c>
      <c r="Q68" s="67">
        <v>5725.6821</v>
      </c>
      <c r="R68" s="49">
        <f t="shared" si="22"/>
        <v>3.1351764381621716E-4</v>
      </c>
      <c r="S68" s="67">
        <v>5725.6821</v>
      </c>
      <c r="T68" s="49">
        <f t="shared" si="23"/>
        <v>3.1351764381621716E-4</v>
      </c>
      <c r="U68" s="67">
        <v>5725.6821</v>
      </c>
      <c r="V68" s="49">
        <f t="shared" si="24"/>
        <v>3.1351764381621716E-4</v>
      </c>
      <c r="W68" s="67">
        <v>5725.6821</v>
      </c>
      <c r="X68" s="49">
        <f t="shared" si="25"/>
        <v>3.1351764381621716E-4</v>
      </c>
      <c r="Y68" s="67">
        <v>5725.6821</v>
      </c>
      <c r="Z68" s="49">
        <f t="shared" si="31"/>
        <v>3.1351764381621716E-4</v>
      </c>
      <c r="AA68" s="82">
        <f t="shared" si="28"/>
        <v>68708.185199999993</v>
      </c>
      <c r="AB68" s="49">
        <f t="shared" si="31"/>
        <v>3.1351764381621716E-4</v>
      </c>
      <c r="AC68" s="82">
        <f t="shared" ref="AC68:AC141" si="32">AA68/12</f>
        <v>5725.6820999999991</v>
      </c>
      <c r="AD68" s="49">
        <f t="shared" si="27"/>
        <v>3.1351764381621711E-4</v>
      </c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</row>
    <row r="69" spans="1:66" x14ac:dyDescent="0.25">
      <c r="A69" s="9">
        <v>6132</v>
      </c>
      <c r="B69" s="10" t="s">
        <v>96</v>
      </c>
      <c r="C69" s="67"/>
      <c r="D69" s="49">
        <f t="shared" si="15"/>
        <v>0</v>
      </c>
      <c r="E69" s="67"/>
      <c r="F69" s="49">
        <f t="shared" si="16"/>
        <v>0</v>
      </c>
      <c r="G69" s="67"/>
      <c r="H69" s="49">
        <f t="shared" si="17"/>
        <v>0</v>
      </c>
      <c r="I69" s="67"/>
      <c r="J69" s="49">
        <f t="shared" si="18"/>
        <v>0</v>
      </c>
      <c r="K69" s="67"/>
      <c r="L69" s="49">
        <f t="shared" si="19"/>
        <v>0</v>
      </c>
      <c r="M69" s="67"/>
      <c r="N69" s="49">
        <f t="shared" si="20"/>
        <v>0</v>
      </c>
      <c r="O69" s="67"/>
      <c r="P69" s="49">
        <f t="shared" si="21"/>
        <v>0</v>
      </c>
      <c r="Q69" s="67"/>
      <c r="R69" s="49">
        <f t="shared" si="22"/>
        <v>0</v>
      </c>
      <c r="S69" s="67"/>
      <c r="T69" s="49">
        <f t="shared" si="23"/>
        <v>0</v>
      </c>
      <c r="U69" s="67"/>
      <c r="V69" s="49">
        <f t="shared" si="24"/>
        <v>0</v>
      </c>
      <c r="W69" s="67"/>
      <c r="X69" s="49">
        <f t="shared" si="25"/>
        <v>0</v>
      </c>
      <c r="Y69" s="67"/>
      <c r="Z69" s="49">
        <f t="shared" si="31"/>
        <v>0</v>
      </c>
      <c r="AA69" s="82">
        <f t="shared" si="28"/>
        <v>0</v>
      </c>
      <c r="AB69" s="49">
        <f t="shared" si="31"/>
        <v>0</v>
      </c>
      <c r="AC69" s="82">
        <f t="shared" si="32"/>
        <v>0</v>
      </c>
      <c r="AD69" s="49">
        <f t="shared" si="27"/>
        <v>0</v>
      </c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</row>
    <row r="70" spans="1:66" x14ac:dyDescent="0.25">
      <c r="A70" s="9">
        <v>6133</v>
      </c>
      <c r="B70" s="10" t="s">
        <v>97</v>
      </c>
      <c r="C70" s="67"/>
      <c r="D70" s="49">
        <f t="shared" si="15"/>
        <v>0</v>
      </c>
      <c r="E70" s="67"/>
      <c r="F70" s="49">
        <f t="shared" si="16"/>
        <v>0</v>
      </c>
      <c r="G70" s="67"/>
      <c r="H70" s="49">
        <f t="shared" si="17"/>
        <v>0</v>
      </c>
      <c r="I70" s="67"/>
      <c r="J70" s="49">
        <f t="shared" si="18"/>
        <v>0</v>
      </c>
      <c r="K70" s="67"/>
      <c r="L70" s="49">
        <f t="shared" si="19"/>
        <v>0</v>
      </c>
      <c r="M70" s="67"/>
      <c r="N70" s="49">
        <f t="shared" si="20"/>
        <v>0</v>
      </c>
      <c r="O70" s="67"/>
      <c r="P70" s="49">
        <f t="shared" si="21"/>
        <v>0</v>
      </c>
      <c r="Q70" s="67"/>
      <c r="R70" s="49">
        <f t="shared" si="22"/>
        <v>0</v>
      </c>
      <c r="S70" s="67"/>
      <c r="T70" s="49">
        <f t="shared" si="23"/>
        <v>0</v>
      </c>
      <c r="U70" s="67"/>
      <c r="V70" s="49">
        <f t="shared" si="24"/>
        <v>0</v>
      </c>
      <c r="W70" s="67"/>
      <c r="X70" s="49">
        <f t="shared" si="25"/>
        <v>0</v>
      </c>
      <c r="Y70" s="67"/>
      <c r="Z70" s="49">
        <f t="shared" si="31"/>
        <v>0</v>
      </c>
      <c r="AA70" s="82">
        <f t="shared" si="28"/>
        <v>0</v>
      </c>
      <c r="AB70" s="49">
        <f t="shared" si="31"/>
        <v>0</v>
      </c>
      <c r="AC70" s="82">
        <f t="shared" si="32"/>
        <v>0</v>
      </c>
      <c r="AD70" s="49">
        <f t="shared" si="27"/>
        <v>0</v>
      </c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</row>
    <row r="71" spans="1:66" x14ac:dyDescent="0.25">
      <c r="A71" s="9">
        <v>6134</v>
      </c>
      <c r="B71" s="10" t="s">
        <v>98</v>
      </c>
      <c r="C71" s="67"/>
      <c r="D71" s="49">
        <f t="shared" si="15"/>
        <v>0</v>
      </c>
      <c r="E71" s="67"/>
      <c r="F71" s="49">
        <f t="shared" si="16"/>
        <v>0</v>
      </c>
      <c r="G71" s="67"/>
      <c r="H71" s="49">
        <f t="shared" si="17"/>
        <v>0</v>
      </c>
      <c r="I71" s="67"/>
      <c r="J71" s="49">
        <f t="shared" si="18"/>
        <v>0</v>
      </c>
      <c r="K71" s="67"/>
      <c r="L71" s="49">
        <f t="shared" si="19"/>
        <v>0</v>
      </c>
      <c r="M71" s="67"/>
      <c r="N71" s="49">
        <f t="shared" si="20"/>
        <v>0</v>
      </c>
      <c r="O71" s="67"/>
      <c r="P71" s="49">
        <f t="shared" si="21"/>
        <v>0</v>
      </c>
      <c r="Q71" s="67"/>
      <c r="R71" s="49">
        <f t="shared" si="22"/>
        <v>0</v>
      </c>
      <c r="S71" s="67"/>
      <c r="T71" s="49">
        <f t="shared" si="23"/>
        <v>0</v>
      </c>
      <c r="U71" s="67"/>
      <c r="V71" s="49">
        <f t="shared" si="24"/>
        <v>0</v>
      </c>
      <c r="W71" s="67"/>
      <c r="X71" s="49">
        <f t="shared" si="25"/>
        <v>0</v>
      </c>
      <c r="Y71" s="67"/>
      <c r="Z71" s="49">
        <f t="shared" si="31"/>
        <v>0</v>
      </c>
      <c r="AA71" s="82">
        <f t="shared" si="28"/>
        <v>0</v>
      </c>
      <c r="AB71" s="49">
        <f t="shared" si="31"/>
        <v>0</v>
      </c>
      <c r="AC71" s="82">
        <f t="shared" si="32"/>
        <v>0</v>
      </c>
      <c r="AD71" s="49">
        <f t="shared" si="27"/>
        <v>0</v>
      </c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</row>
    <row r="72" spans="1:66" x14ac:dyDescent="0.25">
      <c r="A72" s="9">
        <v>6135</v>
      </c>
      <c r="B72" s="10" t="s">
        <v>99</v>
      </c>
      <c r="C72" s="67"/>
      <c r="D72" s="49">
        <f t="shared" si="15"/>
        <v>0</v>
      </c>
      <c r="E72" s="67"/>
      <c r="F72" s="49">
        <f t="shared" si="16"/>
        <v>0</v>
      </c>
      <c r="G72" s="67"/>
      <c r="H72" s="49">
        <f t="shared" si="17"/>
        <v>0</v>
      </c>
      <c r="I72" s="67"/>
      <c r="J72" s="49">
        <f t="shared" si="18"/>
        <v>0</v>
      </c>
      <c r="K72" s="67"/>
      <c r="L72" s="49">
        <f t="shared" si="19"/>
        <v>0</v>
      </c>
      <c r="M72" s="67"/>
      <c r="N72" s="49">
        <f t="shared" si="20"/>
        <v>0</v>
      </c>
      <c r="O72" s="67"/>
      <c r="P72" s="49">
        <f t="shared" si="21"/>
        <v>0</v>
      </c>
      <c r="Q72" s="67"/>
      <c r="R72" s="49">
        <f t="shared" si="22"/>
        <v>0</v>
      </c>
      <c r="S72" s="67"/>
      <c r="T72" s="49">
        <f t="shared" si="23"/>
        <v>0</v>
      </c>
      <c r="U72" s="67"/>
      <c r="V72" s="49">
        <f t="shared" si="24"/>
        <v>0</v>
      </c>
      <c r="W72" s="67"/>
      <c r="X72" s="49">
        <f t="shared" si="25"/>
        <v>0</v>
      </c>
      <c r="Y72" s="67"/>
      <c r="Z72" s="49">
        <f t="shared" si="31"/>
        <v>0</v>
      </c>
      <c r="AA72" s="82">
        <f t="shared" si="28"/>
        <v>0</v>
      </c>
      <c r="AB72" s="49">
        <f t="shared" si="31"/>
        <v>0</v>
      </c>
      <c r="AC72" s="82">
        <f t="shared" si="32"/>
        <v>0</v>
      </c>
      <c r="AD72" s="49">
        <f t="shared" si="27"/>
        <v>0</v>
      </c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</row>
    <row r="73" spans="1:66" x14ac:dyDescent="0.25">
      <c r="A73" s="9">
        <v>6136</v>
      </c>
      <c r="B73" s="10" t="s">
        <v>100</v>
      </c>
      <c r="C73" s="67">
        <v>17764.062249999999</v>
      </c>
      <c r="D73" s="49">
        <f t="shared" si="15"/>
        <v>9.7269580181977083E-4</v>
      </c>
      <c r="E73" s="67">
        <v>17764.062249999999</v>
      </c>
      <c r="F73" s="49">
        <f t="shared" si="16"/>
        <v>9.7269580181977083E-4</v>
      </c>
      <c r="G73" s="67">
        <v>17764.062249999999</v>
      </c>
      <c r="H73" s="49">
        <f t="shared" si="17"/>
        <v>9.7269580181977083E-4</v>
      </c>
      <c r="I73" s="67">
        <v>17764.062249999999</v>
      </c>
      <c r="J73" s="49">
        <f t="shared" si="18"/>
        <v>9.7269580181977083E-4</v>
      </c>
      <c r="K73" s="67">
        <v>17764.062249999999</v>
      </c>
      <c r="L73" s="49">
        <f t="shared" si="19"/>
        <v>9.7269580181977083E-4</v>
      </c>
      <c r="M73" s="67">
        <v>17764.062249999999</v>
      </c>
      <c r="N73" s="49">
        <f t="shared" si="20"/>
        <v>9.7269580181977083E-4</v>
      </c>
      <c r="O73" s="67">
        <v>17764.062249999999</v>
      </c>
      <c r="P73" s="49">
        <f t="shared" si="21"/>
        <v>9.7269580181977083E-4</v>
      </c>
      <c r="Q73" s="67">
        <v>17764.062249999999</v>
      </c>
      <c r="R73" s="49">
        <f t="shared" si="22"/>
        <v>9.7269580181977083E-4</v>
      </c>
      <c r="S73" s="67">
        <v>17764.062249999999</v>
      </c>
      <c r="T73" s="49">
        <f t="shared" si="23"/>
        <v>9.7269580181977083E-4</v>
      </c>
      <c r="U73" s="67">
        <v>17764.062249999999</v>
      </c>
      <c r="V73" s="49">
        <f t="shared" si="24"/>
        <v>9.7269580181977083E-4</v>
      </c>
      <c r="W73" s="67">
        <v>17764.062249999999</v>
      </c>
      <c r="X73" s="49">
        <f t="shared" si="25"/>
        <v>9.7269580181977083E-4</v>
      </c>
      <c r="Y73" s="67">
        <v>17764.062249999999</v>
      </c>
      <c r="Z73" s="49">
        <f t="shared" si="31"/>
        <v>9.7269580181977083E-4</v>
      </c>
      <c r="AA73" s="82">
        <f t="shared" si="28"/>
        <v>213168.74699999994</v>
      </c>
      <c r="AB73" s="49">
        <f t="shared" si="31"/>
        <v>9.7269580181977072E-4</v>
      </c>
      <c r="AC73" s="82">
        <f t="shared" si="32"/>
        <v>17764.062249999995</v>
      </c>
      <c r="AD73" s="49">
        <f t="shared" si="27"/>
        <v>9.7269580181977061E-4</v>
      </c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</row>
    <row r="74" spans="1:66" x14ac:dyDescent="0.25">
      <c r="A74" s="9">
        <v>6137</v>
      </c>
      <c r="B74" s="10"/>
      <c r="C74" s="67"/>
      <c r="D74" s="49">
        <f t="shared" si="15"/>
        <v>0</v>
      </c>
      <c r="E74" s="67"/>
      <c r="F74" s="49">
        <f t="shared" si="15"/>
        <v>0</v>
      </c>
      <c r="G74" s="67"/>
      <c r="H74" s="49">
        <f t="shared" si="15"/>
        <v>0</v>
      </c>
      <c r="I74" s="67"/>
      <c r="J74" s="49">
        <f t="shared" si="15"/>
        <v>0</v>
      </c>
      <c r="K74" s="67"/>
      <c r="L74" s="49">
        <f t="shared" si="15"/>
        <v>0</v>
      </c>
      <c r="M74" s="67"/>
      <c r="N74" s="49">
        <f t="shared" si="15"/>
        <v>0</v>
      </c>
      <c r="O74" s="67"/>
      <c r="P74" s="49">
        <f t="shared" si="15"/>
        <v>0</v>
      </c>
      <c r="Q74" s="67"/>
      <c r="R74" s="49">
        <f t="shared" si="15"/>
        <v>0</v>
      </c>
      <c r="S74" s="67"/>
      <c r="T74" s="49">
        <f t="shared" si="15"/>
        <v>0</v>
      </c>
      <c r="U74" s="67"/>
      <c r="V74" s="49">
        <f t="shared" si="15"/>
        <v>0</v>
      </c>
      <c r="W74" s="67"/>
      <c r="X74" s="49">
        <f t="shared" si="15"/>
        <v>0</v>
      </c>
      <c r="Y74" s="67"/>
      <c r="Z74" s="49">
        <f t="shared" si="15"/>
        <v>0</v>
      </c>
      <c r="AA74" s="82"/>
      <c r="AB74" s="49">
        <f t="shared" si="15"/>
        <v>0</v>
      </c>
      <c r="AC74" s="82"/>
      <c r="AD74" s="49">
        <f t="shared" si="15"/>
        <v>0</v>
      </c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</row>
    <row r="75" spans="1:66" x14ac:dyDescent="0.25">
      <c r="A75" s="9">
        <v>6138</v>
      </c>
      <c r="B75" s="10"/>
      <c r="C75" s="67"/>
      <c r="D75" s="49">
        <f t="shared" si="15"/>
        <v>0</v>
      </c>
      <c r="E75" s="67"/>
      <c r="F75" s="49">
        <f t="shared" si="15"/>
        <v>0</v>
      </c>
      <c r="G75" s="67"/>
      <c r="H75" s="49">
        <f t="shared" si="15"/>
        <v>0</v>
      </c>
      <c r="I75" s="67"/>
      <c r="J75" s="49">
        <f t="shared" si="15"/>
        <v>0</v>
      </c>
      <c r="K75" s="67"/>
      <c r="L75" s="49">
        <f t="shared" si="15"/>
        <v>0</v>
      </c>
      <c r="M75" s="67"/>
      <c r="N75" s="49">
        <f t="shared" si="15"/>
        <v>0</v>
      </c>
      <c r="O75" s="67"/>
      <c r="P75" s="49">
        <f t="shared" si="15"/>
        <v>0</v>
      </c>
      <c r="Q75" s="67"/>
      <c r="R75" s="49">
        <f t="shared" si="15"/>
        <v>0</v>
      </c>
      <c r="S75" s="67"/>
      <c r="T75" s="49">
        <f t="shared" si="15"/>
        <v>0</v>
      </c>
      <c r="U75" s="67"/>
      <c r="V75" s="49">
        <f t="shared" si="15"/>
        <v>0</v>
      </c>
      <c r="W75" s="67"/>
      <c r="X75" s="49">
        <f t="shared" si="15"/>
        <v>0</v>
      </c>
      <c r="Y75" s="67"/>
      <c r="Z75" s="49">
        <f t="shared" si="15"/>
        <v>0</v>
      </c>
      <c r="AA75" s="82"/>
      <c r="AB75" s="49">
        <f t="shared" si="15"/>
        <v>0</v>
      </c>
      <c r="AC75" s="82"/>
      <c r="AD75" s="49">
        <f t="shared" si="15"/>
        <v>0</v>
      </c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</row>
    <row r="76" spans="1:66" x14ac:dyDescent="0.25">
      <c r="A76" s="9">
        <v>6139</v>
      </c>
      <c r="B76" s="10"/>
      <c r="C76" s="67"/>
      <c r="D76" s="49">
        <f t="shared" si="15"/>
        <v>0</v>
      </c>
      <c r="E76" s="67"/>
      <c r="F76" s="49">
        <f t="shared" si="15"/>
        <v>0</v>
      </c>
      <c r="G76" s="67"/>
      <c r="H76" s="49">
        <f t="shared" si="15"/>
        <v>0</v>
      </c>
      <c r="I76" s="67"/>
      <c r="J76" s="49">
        <f t="shared" si="15"/>
        <v>0</v>
      </c>
      <c r="K76" s="67"/>
      <c r="L76" s="49">
        <f t="shared" si="15"/>
        <v>0</v>
      </c>
      <c r="M76" s="67"/>
      <c r="N76" s="49">
        <f t="shared" si="15"/>
        <v>0</v>
      </c>
      <c r="O76" s="67"/>
      <c r="P76" s="49">
        <f t="shared" si="15"/>
        <v>0</v>
      </c>
      <c r="Q76" s="67"/>
      <c r="R76" s="49">
        <f t="shared" si="15"/>
        <v>0</v>
      </c>
      <c r="S76" s="67"/>
      <c r="T76" s="49">
        <f t="shared" si="15"/>
        <v>0</v>
      </c>
      <c r="U76" s="67"/>
      <c r="V76" s="49">
        <f t="shared" si="15"/>
        <v>0</v>
      </c>
      <c r="W76" s="67"/>
      <c r="X76" s="49">
        <f t="shared" si="15"/>
        <v>0</v>
      </c>
      <c r="Y76" s="67"/>
      <c r="Z76" s="49">
        <f t="shared" si="15"/>
        <v>0</v>
      </c>
      <c r="AA76" s="82"/>
      <c r="AB76" s="49">
        <f t="shared" si="15"/>
        <v>0</v>
      </c>
      <c r="AC76" s="82"/>
      <c r="AD76" s="49">
        <f t="shared" si="15"/>
        <v>0</v>
      </c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</row>
    <row r="77" spans="1:66" x14ac:dyDescent="0.25">
      <c r="A77" s="9">
        <v>6140</v>
      </c>
      <c r="B77" s="10"/>
      <c r="C77" s="67"/>
      <c r="D77" s="49">
        <f t="shared" si="15"/>
        <v>0</v>
      </c>
      <c r="E77" s="67"/>
      <c r="F77" s="49">
        <f t="shared" si="15"/>
        <v>0</v>
      </c>
      <c r="G77" s="67"/>
      <c r="H77" s="49">
        <f t="shared" si="15"/>
        <v>0</v>
      </c>
      <c r="I77" s="67"/>
      <c r="J77" s="49">
        <f t="shared" si="15"/>
        <v>0</v>
      </c>
      <c r="K77" s="67"/>
      <c r="L77" s="49">
        <f t="shared" si="15"/>
        <v>0</v>
      </c>
      <c r="M77" s="67"/>
      <c r="N77" s="49">
        <f t="shared" si="15"/>
        <v>0</v>
      </c>
      <c r="O77" s="67"/>
      <c r="P77" s="49">
        <f t="shared" si="15"/>
        <v>0</v>
      </c>
      <c r="Q77" s="67"/>
      <c r="R77" s="49">
        <f t="shared" si="15"/>
        <v>0</v>
      </c>
      <c r="S77" s="67"/>
      <c r="T77" s="49">
        <f t="shared" si="15"/>
        <v>0</v>
      </c>
      <c r="U77" s="67"/>
      <c r="V77" s="49">
        <f t="shared" si="15"/>
        <v>0</v>
      </c>
      <c r="W77" s="67"/>
      <c r="X77" s="49">
        <f t="shared" si="15"/>
        <v>0</v>
      </c>
      <c r="Y77" s="67"/>
      <c r="Z77" s="49">
        <f t="shared" si="15"/>
        <v>0</v>
      </c>
      <c r="AA77" s="82"/>
      <c r="AB77" s="49">
        <f t="shared" si="15"/>
        <v>0</v>
      </c>
      <c r="AC77" s="82"/>
      <c r="AD77" s="49">
        <f t="shared" si="15"/>
        <v>0</v>
      </c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</row>
    <row r="78" spans="1:66" s="5" customFormat="1" x14ac:dyDescent="0.25">
      <c r="A78" s="12">
        <v>6199</v>
      </c>
      <c r="B78" s="1" t="s">
        <v>101</v>
      </c>
      <c r="C78" s="74">
        <f>SUM(C41:C77)</f>
        <v>3600598.0233000009</v>
      </c>
      <c r="D78" s="56">
        <f t="shared" si="15"/>
        <v>0.19715572553256935</v>
      </c>
      <c r="E78" s="74">
        <f>SUM(E41:E77)</f>
        <v>3600598.0233000009</v>
      </c>
      <c r="F78" s="56">
        <f t="shared" si="16"/>
        <v>0.19715572553256935</v>
      </c>
      <c r="G78" s="74">
        <f>SUM(G41:G77)</f>
        <v>3600598.0233000009</v>
      </c>
      <c r="H78" s="56">
        <f t="shared" si="17"/>
        <v>0.19715572553256935</v>
      </c>
      <c r="I78" s="74">
        <f>SUM(I41:I77)</f>
        <v>3600598.0233000009</v>
      </c>
      <c r="J78" s="56">
        <f t="shared" si="18"/>
        <v>0.19715572553256935</v>
      </c>
      <c r="K78" s="74">
        <f>SUM(K41:K77)</f>
        <v>3600598.0233000009</v>
      </c>
      <c r="L78" s="56">
        <f t="shared" si="19"/>
        <v>0.19715572553256935</v>
      </c>
      <c r="M78" s="74">
        <f>SUM(M41:M77)</f>
        <v>3600598.0233000009</v>
      </c>
      <c r="N78" s="56">
        <f t="shared" si="20"/>
        <v>0.19715572553256935</v>
      </c>
      <c r="O78" s="74">
        <f>SUM(O41:O77)</f>
        <v>3600598.0233000009</v>
      </c>
      <c r="P78" s="56">
        <f t="shared" si="21"/>
        <v>0.19715572553256935</v>
      </c>
      <c r="Q78" s="74">
        <f>SUM(Q41:Q77)</f>
        <v>3600598.0233000009</v>
      </c>
      <c r="R78" s="56">
        <f t="shared" si="22"/>
        <v>0.19715572553256935</v>
      </c>
      <c r="S78" s="74">
        <f>SUM(S41:S77)</f>
        <v>3600598.0233000009</v>
      </c>
      <c r="T78" s="56">
        <f t="shared" si="23"/>
        <v>0.19715572553256935</v>
      </c>
      <c r="U78" s="74">
        <f>SUM(U41:U77)</f>
        <v>3600598.0233000009</v>
      </c>
      <c r="V78" s="56">
        <f t="shared" si="24"/>
        <v>0.19715572553256935</v>
      </c>
      <c r="W78" s="74">
        <f>SUM(W41:W77)</f>
        <v>3600598.0233000009</v>
      </c>
      <c r="X78" s="56">
        <f t="shared" si="25"/>
        <v>0.19715572553256935</v>
      </c>
      <c r="Y78" s="74">
        <f>SUM(Y41:Y77)</f>
        <v>3600598.0233000009</v>
      </c>
      <c r="Z78" s="56">
        <f t="shared" si="31"/>
        <v>0.19715572553256935</v>
      </c>
      <c r="AA78" s="74">
        <f t="shared" si="28"/>
        <v>43207176.279600002</v>
      </c>
      <c r="AB78" s="56">
        <f t="shared" si="31"/>
        <v>0.19715572553256933</v>
      </c>
      <c r="AC78" s="94">
        <f t="shared" si="32"/>
        <v>3600598.0233</v>
      </c>
      <c r="AD78" s="56">
        <f t="shared" si="27"/>
        <v>0.1971557255325693</v>
      </c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</row>
    <row r="79" spans="1:66" s="8" customFormat="1" x14ac:dyDescent="0.25">
      <c r="A79" s="26">
        <v>6201</v>
      </c>
      <c r="B79" s="27" t="s">
        <v>102</v>
      </c>
      <c r="C79" s="69">
        <v>1108447.4173999999</v>
      </c>
      <c r="D79" s="57">
        <f t="shared" si="15"/>
        <v>6.0694571673376517E-2</v>
      </c>
      <c r="E79" s="69">
        <v>1108447.4173999999</v>
      </c>
      <c r="F79" s="57">
        <f t="shared" si="16"/>
        <v>6.0694571673376517E-2</v>
      </c>
      <c r="G79" s="69">
        <v>1108447.4173999999</v>
      </c>
      <c r="H79" s="57">
        <f t="shared" si="17"/>
        <v>6.0694571673376517E-2</v>
      </c>
      <c r="I79" s="69">
        <v>1108447.4173999999</v>
      </c>
      <c r="J79" s="57">
        <f t="shared" si="18"/>
        <v>6.0694571673376517E-2</v>
      </c>
      <c r="K79" s="69">
        <v>1108447.4173999999</v>
      </c>
      <c r="L79" s="57">
        <f t="shared" si="19"/>
        <v>6.0694571673376517E-2</v>
      </c>
      <c r="M79" s="69">
        <v>1108447.4173999999</v>
      </c>
      <c r="N79" s="57">
        <f t="shared" si="20"/>
        <v>6.0694571673376517E-2</v>
      </c>
      <c r="O79" s="69">
        <v>1108447.4173999999</v>
      </c>
      <c r="P79" s="57">
        <f t="shared" si="21"/>
        <v>6.0694571673376517E-2</v>
      </c>
      <c r="Q79" s="69">
        <v>1108447.4173999999</v>
      </c>
      <c r="R79" s="57">
        <f t="shared" si="22"/>
        <v>6.0694571673376517E-2</v>
      </c>
      <c r="S79" s="69">
        <v>1108447.4173999999</v>
      </c>
      <c r="T79" s="57">
        <f t="shared" si="23"/>
        <v>6.0694571673376517E-2</v>
      </c>
      <c r="U79" s="69">
        <v>1108447.4173999999</v>
      </c>
      <c r="V79" s="57">
        <f t="shared" si="24"/>
        <v>6.0694571673376517E-2</v>
      </c>
      <c r="W79" s="69">
        <v>1108447.4173999999</v>
      </c>
      <c r="X79" s="57">
        <f t="shared" si="25"/>
        <v>6.0694571673376517E-2</v>
      </c>
      <c r="Y79" s="69">
        <v>1108447.4173999999</v>
      </c>
      <c r="Z79" s="57">
        <f t="shared" si="31"/>
        <v>6.0694571673376517E-2</v>
      </c>
      <c r="AA79" s="69">
        <f t="shared" si="28"/>
        <v>13301369.008800002</v>
      </c>
      <c r="AB79" s="57">
        <f t="shared" si="31"/>
        <v>6.0694571673376538E-2</v>
      </c>
      <c r="AC79" s="85">
        <f t="shared" si="32"/>
        <v>1108447.4174000002</v>
      </c>
      <c r="AD79" s="57">
        <f t="shared" si="27"/>
        <v>6.0694571673376531E-2</v>
      </c>
    </row>
    <row r="80" spans="1:66" x14ac:dyDescent="0.25">
      <c r="A80" s="9">
        <v>6202</v>
      </c>
      <c r="B80" s="10" t="s">
        <v>103</v>
      </c>
      <c r="C80" s="67">
        <v>456495.73090000002</v>
      </c>
      <c r="D80" s="49">
        <f t="shared" si="15"/>
        <v>2.4996055223521742E-2</v>
      </c>
      <c r="E80" s="67">
        <v>456495.73090000002</v>
      </c>
      <c r="F80" s="49">
        <f t="shared" si="16"/>
        <v>2.4996055223521742E-2</v>
      </c>
      <c r="G80" s="67">
        <v>456495.73090000002</v>
      </c>
      <c r="H80" s="49">
        <f t="shared" si="17"/>
        <v>2.4996055223521742E-2</v>
      </c>
      <c r="I80" s="67">
        <v>456495.73090000002</v>
      </c>
      <c r="J80" s="49">
        <f t="shared" si="18"/>
        <v>2.4996055223521742E-2</v>
      </c>
      <c r="K80" s="67">
        <v>456495.73090000002</v>
      </c>
      <c r="L80" s="49">
        <f t="shared" si="19"/>
        <v>2.4996055223521742E-2</v>
      </c>
      <c r="M80" s="67">
        <v>456495.73090000002</v>
      </c>
      <c r="N80" s="49">
        <f t="shared" si="20"/>
        <v>2.4996055223521742E-2</v>
      </c>
      <c r="O80" s="67">
        <v>456495.73090000002</v>
      </c>
      <c r="P80" s="49">
        <f t="shared" si="21"/>
        <v>2.4996055223521742E-2</v>
      </c>
      <c r="Q80" s="67">
        <v>456495.73090000002</v>
      </c>
      <c r="R80" s="49">
        <f t="shared" si="22"/>
        <v>2.4996055223521742E-2</v>
      </c>
      <c r="S80" s="67">
        <v>456495.73090000002</v>
      </c>
      <c r="T80" s="49">
        <f t="shared" si="23"/>
        <v>2.4996055223521742E-2</v>
      </c>
      <c r="U80" s="67">
        <v>456495.73090000002</v>
      </c>
      <c r="V80" s="49">
        <f t="shared" si="24"/>
        <v>2.4996055223521742E-2</v>
      </c>
      <c r="W80" s="67">
        <v>456495.73090000002</v>
      </c>
      <c r="X80" s="49">
        <f t="shared" si="25"/>
        <v>2.4996055223521742E-2</v>
      </c>
      <c r="Y80" s="67">
        <v>456495.73090000002</v>
      </c>
      <c r="Z80" s="49">
        <f t="shared" si="31"/>
        <v>2.4996055223521742E-2</v>
      </c>
      <c r="AA80" s="82">
        <f t="shared" si="28"/>
        <v>5477948.7707999991</v>
      </c>
      <c r="AB80" s="49">
        <f t="shared" si="31"/>
        <v>2.4996055223521739E-2</v>
      </c>
      <c r="AC80" s="82">
        <f t="shared" si="32"/>
        <v>456495.73089999991</v>
      </c>
      <c r="AD80" s="49">
        <f t="shared" si="27"/>
        <v>2.4996055223521736E-2</v>
      </c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</row>
    <row r="81" spans="1:66" x14ac:dyDescent="0.25">
      <c r="A81" s="9">
        <v>6203</v>
      </c>
      <c r="B81" s="10" t="s">
        <v>104</v>
      </c>
      <c r="C81" s="67">
        <v>169990.63605</v>
      </c>
      <c r="D81" s="49">
        <f t="shared" ref="D81:AD156" si="33">IF(C$10&lt;&gt;0,C81/C$10,"-")</f>
        <v>9.3080724277752186E-3</v>
      </c>
      <c r="E81" s="67">
        <v>169990.63605</v>
      </c>
      <c r="F81" s="49">
        <f t="shared" ref="F81:F141" si="34">IF(E$10&lt;&gt;0,E81/E$10,"-")</f>
        <v>9.3080724277752186E-3</v>
      </c>
      <c r="G81" s="67">
        <v>169990.63605</v>
      </c>
      <c r="H81" s="49">
        <f t="shared" ref="H81:H141" si="35">IF(G$10&lt;&gt;0,G81/G$10,"-")</f>
        <v>9.3080724277752186E-3</v>
      </c>
      <c r="I81" s="67">
        <v>169990.63605</v>
      </c>
      <c r="J81" s="49">
        <f t="shared" ref="J81:J141" si="36">IF(I$10&lt;&gt;0,I81/I$10,"-")</f>
        <v>9.3080724277752186E-3</v>
      </c>
      <c r="K81" s="67">
        <v>169990.63605</v>
      </c>
      <c r="L81" s="49">
        <f t="shared" ref="L81:L141" si="37">IF(K$10&lt;&gt;0,K81/K$10,"-")</f>
        <v>9.3080724277752186E-3</v>
      </c>
      <c r="M81" s="67">
        <v>169990.63605</v>
      </c>
      <c r="N81" s="49">
        <f t="shared" ref="N81:N141" si="38">IF(M$10&lt;&gt;0,M81/M$10,"-")</f>
        <v>9.3080724277752186E-3</v>
      </c>
      <c r="O81" s="67">
        <v>169990.63605</v>
      </c>
      <c r="P81" s="49">
        <f t="shared" ref="P81:P141" si="39">IF(O$10&lt;&gt;0,O81/O$10,"-")</f>
        <v>9.3080724277752186E-3</v>
      </c>
      <c r="Q81" s="67">
        <v>169990.63605</v>
      </c>
      <c r="R81" s="49">
        <f t="shared" ref="R81:R141" si="40">IF(Q$10&lt;&gt;0,Q81/Q$10,"-")</f>
        <v>9.3080724277752186E-3</v>
      </c>
      <c r="S81" s="67">
        <v>169990.63605</v>
      </c>
      <c r="T81" s="49">
        <f t="shared" ref="T81:T141" si="41">IF(S$10&lt;&gt;0,S81/S$10,"-")</f>
        <v>9.3080724277752186E-3</v>
      </c>
      <c r="U81" s="67">
        <v>169990.63605</v>
      </c>
      <c r="V81" s="49">
        <f t="shared" ref="V81:V141" si="42">IF(U$10&lt;&gt;0,U81/U$10,"-")</f>
        <v>9.3080724277752186E-3</v>
      </c>
      <c r="W81" s="67">
        <v>169990.63605</v>
      </c>
      <c r="X81" s="49">
        <f t="shared" ref="X81:X141" si="43">IF(W$10&lt;&gt;0,W81/W$10,"-")</f>
        <v>9.3080724277752186E-3</v>
      </c>
      <c r="Y81" s="67">
        <v>169990.63605</v>
      </c>
      <c r="Z81" s="49">
        <f t="shared" ref="Z81:AB100" si="44">IF(Y$10&lt;&gt;0,Y81/Y$10,"-")</f>
        <v>9.3080724277752186E-3</v>
      </c>
      <c r="AA81" s="82">
        <f t="shared" si="28"/>
        <v>2039887.6326000004</v>
      </c>
      <c r="AB81" s="49">
        <f t="shared" si="44"/>
        <v>9.3080724277752203E-3</v>
      </c>
      <c r="AC81" s="82">
        <f t="shared" si="32"/>
        <v>169990.63605000003</v>
      </c>
      <c r="AD81" s="49">
        <f t="shared" ref="AD81:AD141" si="45">IF(AC$10&lt;&gt;0,AC81/AC$10,"-")</f>
        <v>9.3080724277752186E-3</v>
      </c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</row>
    <row r="82" spans="1:66" x14ac:dyDescent="0.25">
      <c r="A82" s="9">
        <v>6204</v>
      </c>
      <c r="B82" s="10" t="s">
        <v>105</v>
      </c>
      <c r="C82" s="67">
        <v>5033.6400000000003</v>
      </c>
      <c r="D82" s="49">
        <f t="shared" si="33"/>
        <v>2.7562392131743804E-4</v>
      </c>
      <c r="E82" s="67">
        <v>5033.6400000000003</v>
      </c>
      <c r="F82" s="49">
        <f t="shared" si="34"/>
        <v>2.7562392131743804E-4</v>
      </c>
      <c r="G82" s="67">
        <v>5033.6400000000003</v>
      </c>
      <c r="H82" s="49">
        <f t="shared" si="35"/>
        <v>2.7562392131743804E-4</v>
      </c>
      <c r="I82" s="67">
        <v>5033.6400000000003</v>
      </c>
      <c r="J82" s="49">
        <f t="shared" si="36"/>
        <v>2.7562392131743804E-4</v>
      </c>
      <c r="K82" s="67">
        <v>5033.6400000000003</v>
      </c>
      <c r="L82" s="49">
        <f t="shared" si="37"/>
        <v>2.7562392131743804E-4</v>
      </c>
      <c r="M82" s="67">
        <v>5033.6400000000003</v>
      </c>
      <c r="N82" s="49">
        <f t="shared" si="38"/>
        <v>2.7562392131743804E-4</v>
      </c>
      <c r="O82" s="67">
        <v>5033.6400000000003</v>
      </c>
      <c r="P82" s="49">
        <f t="shared" si="39"/>
        <v>2.7562392131743804E-4</v>
      </c>
      <c r="Q82" s="67">
        <v>5033.6400000000003</v>
      </c>
      <c r="R82" s="49">
        <f t="shared" si="40"/>
        <v>2.7562392131743804E-4</v>
      </c>
      <c r="S82" s="67">
        <v>5033.6400000000003</v>
      </c>
      <c r="T82" s="49">
        <f t="shared" si="41"/>
        <v>2.7562392131743804E-4</v>
      </c>
      <c r="U82" s="67">
        <v>5033.6400000000003</v>
      </c>
      <c r="V82" s="49">
        <f t="shared" si="42"/>
        <v>2.7562392131743804E-4</v>
      </c>
      <c r="W82" s="67">
        <v>5033.6400000000003</v>
      </c>
      <c r="X82" s="49">
        <f t="shared" si="43"/>
        <v>2.7562392131743804E-4</v>
      </c>
      <c r="Y82" s="67">
        <v>5033.6400000000003</v>
      </c>
      <c r="Z82" s="49">
        <f t="shared" si="44"/>
        <v>2.7562392131743804E-4</v>
      </c>
      <c r="AA82" s="82">
        <f t="shared" si="28"/>
        <v>60403.68</v>
      </c>
      <c r="AB82" s="49">
        <f t="shared" si="44"/>
        <v>2.7562392131743804E-4</v>
      </c>
      <c r="AC82" s="82">
        <f t="shared" si="32"/>
        <v>5033.6400000000003</v>
      </c>
      <c r="AD82" s="49">
        <f t="shared" si="45"/>
        <v>2.7562392131743804E-4</v>
      </c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</row>
    <row r="83" spans="1:66" x14ac:dyDescent="0.25">
      <c r="A83" s="9">
        <v>6205</v>
      </c>
      <c r="B83" s="10" t="s">
        <v>106</v>
      </c>
      <c r="C83" s="67">
        <v>8342.5</v>
      </c>
      <c r="D83" s="49">
        <f t="shared" si="33"/>
        <v>4.5680512781818465E-4</v>
      </c>
      <c r="E83" s="67">
        <v>8342.5</v>
      </c>
      <c r="F83" s="49">
        <f t="shared" si="34"/>
        <v>4.5680512781818465E-4</v>
      </c>
      <c r="G83" s="67">
        <v>8342.5</v>
      </c>
      <c r="H83" s="49">
        <f t="shared" si="35"/>
        <v>4.5680512781818465E-4</v>
      </c>
      <c r="I83" s="67">
        <v>8342.5</v>
      </c>
      <c r="J83" s="49">
        <f t="shared" si="36"/>
        <v>4.5680512781818465E-4</v>
      </c>
      <c r="K83" s="67">
        <v>8342.5</v>
      </c>
      <c r="L83" s="49">
        <f t="shared" si="37"/>
        <v>4.5680512781818465E-4</v>
      </c>
      <c r="M83" s="67">
        <v>8342.5</v>
      </c>
      <c r="N83" s="49">
        <f t="shared" si="38"/>
        <v>4.5680512781818465E-4</v>
      </c>
      <c r="O83" s="67">
        <v>8342.5</v>
      </c>
      <c r="P83" s="49">
        <f t="shared" si="39"/>
        <v>4.5680512781818465E-4</v>
      </c>
      <c r="Q83" s="67">
        <v>8342.5</v>
      </c>
      <c r="R83" s="49">
        <f t="shared" si="40"/>
        <v>4.5680512781818465E-4</v>
      </c>
      <c r="S83" s="67">
        <v>8342.5</v>
      </c>
      <c r="T83" s="49">
        <f t="shared" si="41"/>
        <v>4.5680512781818465E-4</v>
      </c>
      <c r="U83" s="67">
        <v>8342.5</v>
      </c>
      <c r="V83" s="49">
        <f t="shared" si="42"/>
        <v>4.5680512781818465E-4</v>
      </c>
      <c r="W83" s="67">
        <v>8342.5</v>
      </c>
      <c r="X83" s="49">
        <f t="shared" si="43"/>
        <v>4.5680512781818465E-4</v>
      </c>
      <c r="Y83" s="67">
        <v>8342.5</v>
      </c>
      <c r="Z83" s="49">
        <f t="shared" si="44"/>
        <v>4.5680512781818465E-4</v>
      </c>
      <c r="AA83" s="82">
        <f t="shared" si="28"/>
        <v>100110</v>
      </c>
      <c r="AB83" s="49">
        <f t="shared" si="44"/>
        <v>4.5680512781818465E-4</v>
      </c>
      <c r="AC83" s="82">
        <f t="shared" si="32"/>
        <v>8342.5</v>
      </c>
      <c r="AD83" s="49">
        <f t="shared" si="45"/>
        <v>4.5680512781818465E-4</v>
      </c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</row>
    <row r="84" spans="1:66" x14ac:dyDescent="0.25">
      <c r="A84" s="9">
        <v>6206</v>
      </c>
      <c r="B84" s="10" t="s">
        <v>107</v>
      </c>
      <c r="C84" s="67">
        <v>18619.813900000001</v>
      </c>
      <c r="D84" s="49">
        <f t="shared" si="33"/>
        <v>1.0195536671909274E-3</v>
      </c>
      <c r="E84" s="67">
        <v>18619.813900000001</v>
      </c>
      <c r="F84" s="49">
        <f t="shared" si="34"/>
        <v>1.0195536671909274E-3</v>
      </c>
      <c r="G84" s="67">
        <v>18619.813900000001</v>
      </c>
      <c r="H84" s="49">
        <f t="shared" si="35"/>
        <v>1.0195536671909274E-3</v>
      </c>
      <c r="I84" s="67">
        <v>18619.813900000001</v>
      </c>
      <c r="J84" s="49">
        <f t="shared" si="36"/>
        <v>1.0195536671909274E-3</v>
      </c>
      <c r="K84" s="67">
        <v>18619.813900000001</v>
      </c>
      <c r="L84" s="49">
        <f t="shared" si="37"/>
        <v>1.0195536671909274E-3</v>
      </c>
      <c r="M84" s="67">
        <v>18619.813900000001</v>
      </c>
      <c r="N84" s="49">
        <f t="shared" si="38"/>
        <v>1.0195536671909274E-3</v>
      </c>
      <c r="O84" s="67">
        <v>18619.813900000001</v>
      </c>
      <c r="P84" s="49">
        <f t="shared" si="39"/>
        <v>1.0195536671909274E-3</v>
      </c>
      <c r="Q84" s="67">
        <v>18619.813900000001</v>
      </c>
      <c r="R84" s="49">
        <f t="shared" si="40"/>
        <v>1.0195536671909274E-3</v>
      </c>
      <c r="S84" s="67">
        <v>18619.813900000001</v>
      </c>
      <c r="T84" s="49">
        <f t="shared" si="41"/>
        <v>1.0195536671909274E-3</v>
      </c>
      <c r="U84" s="67">
        <v>18619.813900000001</v>
      </c>
      <c r="V84" s="49">
        <f t="shared" si="42"/>
        <v>1.0195536671909274E-3</v>
      </c>
      <c r="W84" s="67">
        <v>18619.813900000001</v>
      </c>
      <c r="X84" s="49">
        <f t="shared" si="43"/>
        <v>1.0195536671909274E-3</v>
      </c>
      <c r="Y84" s="67">
        <v>18619.813900000001</v>
      </c>
      <c r="Z84" s="49">
        <f t="shared" si="44"/>
        <v>1.0195536671909274E-3</v>
      </c>
      <c r="AA84" s="82">
        <f t="shared" si="28"/>
        <v>223437.76680000007</v>
      </c>
      <c r="AB84" s="49">
        <f t="shared" si="44"/>
        <v>1.0195536671909276E-3</v>
      </c>
      <c r="AC84" s="82">
        <f t="shared" si="32"/>
        <v>18619.813900000005</v>
      </c>
      <c r="AD84" s="49">
        <f t="shared" si="45"/>
        <v>1.0195536671909276E-3</v>
      </c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</row>
    <row r="85" spans="1:66" x14ac:dyDescent="0.25">
      <c r="A85" s="9">
        <v>6207</v>
      </c>
      <c r="B85" s="10" t="s">
        <v>108</v>
      </c>
      <c r="C85" s="67">
        <v>69618.509999999995</v>
      </c>
      <c r="D85" s="49">
        <f t="shared" si="33"/>
        <v>3.8120578194859528E-3</v>
      </c>
      <c r="E85" s="67">
        <v>69618.509999999995</v>
      </c>
      <c r="F85" s="49">
        <f t="shared" si="34"/>
        <v>3.8120578194859528E-3</v>
      </c>
      <c r="G85" s="67">
        <v>69618.509999999995</v>
      </c>
      <c r="H85" s="49">
        <f t="shared" si="35"/>
        <v>3.8120578194859528E-3</v>
      </c>
      <c r="I85" s="67">
        <v>69618.509999999995</v>
      </c>
      <c r="J85" s="49">
        <f t="shared" si="36"/>
        <v>3.8120578194859528E-3</v>
      </c>
      <c r="K85" s="67">
        <v>69618.509999999995</v>
      </c>
      <c r="L85" s="49">
        <f t="shared" si="37"/>
        <v>3.8120578194859528E-3</v>
      </c>
      <c r="M85" s="67">
        <v>69618.509999999995</v>
      </c>
      <c r="N85" s="49">
        <f t="shared" si="38"/>
        <v>3.8120578194859528E-3</v>
      </c>
      <c r="O85" s="67">
        <v>69618.509999999995</v>
      </c>
      <c r="P85" s="49">
        <f t="shared" si="39"/>
        <v>3.8120578194859528E-3</v>
      </c>
      <c r="Q85" s="67">
        <v>69618.509999999995</v>
      </c>
      <c r="R85" s="49">
        <f t="shared" si="40"/>
        <v>3.8120578194859528E-3</v>
      </c>
      <c r="S85" s="67">
        <v>69618.509999999995</v>
      </c>
      <c r="T85" s="49">
        <f t="shared" si="41"/>
        <v>3.8120578194859528E-3</v>
      </c>
      <c r="U85" s="67">
        <v>69618.509999999995</v>
      </c>
      <c r="V85" s="49">
        <f t="shared" si="42"/>
        <v>3.8120578194859528E-3</v>
      </c>
      <c r="W85" s="67">
        <v>69618.509999999995</v>
      </c>
      <c r="X85" s="49">
        <f t="shared" si="43"/>
        <v>3.8120578194859528E-3</v>
      </c>
      <c r="Y85" s="67">
        <v>69618.509999999995</v>
      </c>
      <c r="Z85" s="49">
        <f t="shared" si="44"/>
        <v>3.8120578194859528E-3</v>
      </c>
      <c r="AA85" s="82">
        <f t="shared" si="28"/>
        <v>835422.12</v>
      </c>
      <c r="AB85" s="49">
        <f t="shared" si="44"/>
        <v>3.8120578194859537E-3</v>
      </c>
      <c r="AC85" s="82">
        <f t="shared" si="32"/>
        <v>69618.509999999995</v>
      </c>
      <c r="AD85" s="49">
        <f t="shared" si="45"/>
        <v>3.8120578194859528E-3</v>
      </c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</row>
    <row r="86" spans="1:66" x14ac:dyDescent="0.25">
      <c r="A86" s="9">
        <v>6208</v>
      </c>
      <c r="B86" s="10" t="s">
        <v>109</v>
      </c>
      <c r="C86" s="67"/>
      <c r="D86" s="49">
        <f t="shared" si="33"/>
        <v>0</v>
      </c>
      <c r="E86" s="67"/>
      <c r="F86" s="49">
        <f t="shared" si="34"/>
        <v>0</v>
      </c>
      <c r="G86" s="67"/>
      <c r="H86" s="49">
        <f t="shared" si="35"/>
        <v>0</v>
      </c>
      <c r="I86" s="67"/>
      <c r="J86" s="49">
        <f t="shared" si="36"/>
        <v>0</v>
      </c>
      <c r="K86" s="67"/>
      <c r="L86" s="49">
        <f t="shared" si="37"/>
        <v>0</v>
      </c>
      <c r="M86" s="67"/>
      <c r="N86" s="49">
        <f t="shared" si="38"/>
        <v>0</v>
      </c>
      <c r="O86" s="67"/>
      <c r="P86" s="49">
        <f t="shared" si="39"/>
        <v>0</v>
      </c>
      <c r="Q86" s="67"/>
      <c r="R86" s="49">
        <f t="shared" si="40"/>
        <v>0</v>
      </c>
      <c r="S86" s="67"/>
      <c r="T86" s="49">
        <f t="shared" si="41"/>
        <v>0</v>
      </c>
      <c r="U86" s="67"/>
      <c r="V86" s="49">
        <f t="shared" si="42"/>
        <v>0</v>
      </c>
      <c r="W86" s="67"/>
      <c r="X86" s="49">
        <f t="shared" si="43"/>
        <v>0</v>
      </c>
      <c r="Y86" s="67"/>
      <c r="Z86" s="49">
        <f t="shared" si="44"/>
        <v>0</v>
      </c>
      <c r="AA86" s="82">
        <f t="shared" si="28"/>
        <v>0</v>
      </c>
      <c r="AB86" s="49">
        <f t="shared" si="44"/>
        <v>0</v>
      </c>
      <c r="AC86" s="82">
        <f t="shared" si="32"/>
        <v>0</v>
      </c>
      <c r="AD86" s="49">
        <f t="shared" si="45"/>
        <v>0</v>
      </c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</row>
    <row r="87" spans="1:66" x14ac:dyDescent="0.25">
      <c r="A87" s="9">
        <v>6209</v>
      </c>
      <c r="B87" s="10" t="s">
        <v>110</v>
      </c>
      <c r="C87" s="67">
        <v>154073.30059999999</v>
      </c>
      <c r="D87" s="49">
        <f t="shared" si="33"/>
        <v>8.4364967064971628E-3</v>
      </c>
      <c r="E87" s="67">
        <v>154073.30059999999</v>
      </c>
      <c r="F87" s="49">
        <f t="shared" si="34"/>
        <v>8.4364967064971628E-3</v>
      </c>
      <c r="G87" s="67">
        <v>154073.30059999999</v>
      </c>
      <c r="H87" s="49">
        <f t="shared" si="35"/>
        <v>8.4364967064971628E-3</v>
      </c>
      <c r="I87" s="67">
        <v>154073.30059999999</v>
      </c>
      <c r="J87" s="49">
        <f t="shared" si="36"/>
        <v>8.4364967064971628E-3</v>
      </c>
      <c r="K87" s="67">
        <v>154073.30059999999</v>
      </c>
      <c r="L87" s="49">
        <f t="shared" si="37"/>
        <v>8.4364967064971628E-3</v>
      </c>
      <c r="M87" s="67">
        <v>154073.30059999999</v>
      </c>
      <c r="N87" s="49">
        <f t="shared" si="38"/>
        <v>8.4364967064971628E-3</v>
      </c>
      <c r="O87" s="67">
        <v>154073.30059999999</v>
      </c>
      <c r="P87" s="49">
        <f t="shared" si="39"/>
        <v>8.4364967064971628E-3</v>
      </c>
      <c r="Q87" s="67">
        <v>154073.30059999999</v>
      </c>
      <c r="R87" s="49">
        <f t="shared" si="40"/>
        <v>8.4364967064971628E-3</v>
      </c>
      <c r="S87" s="67">
        <v>154073.30059999999</v>
      </c>
      <c r="T87" s="49">
        <f t="shared" si="41"/>
        <v>8.4364967064971628E-3</v>
      </c>
      <c r="U87" s="67">
        <v>154073.30059999999</v>
      </c>
      <c r="V87" s="49">
        <f t="shared" si="42"/>
        <v>8.4364967064971628E-3</v>
      </c>
      <c r="W87" s="67">
        <v>154073.30059999999</v>
      </c>
      <c r="X87" s="49">
        <f t="shared" si="43"/>
        <v>8.4364967064971628E-3</v>
      </c>
      <c r="Y87" s="67">
        <v>154073.30059999999</v>
      </c>
      <c r="Z87" s="49">
        <f t="shared" si="44"/>
        <v>8.4364967064971628E-3</v>
      </c>
      <c r="AA87" s="82">
        <f t="shared" si="28"/>
        <v>1848879.6071999997</v>
      </c>
      <c r="AB87" s="49">
        <f t="shared" si="44"/>
        <v>8.4364967064971628E-3</v>
      </c>
      <c r="AC87" s="82">
        <f t="shared" si="32"/>
        <v>154073.30059999999</v>
      </c>
      <c r="AD87" s="49">
        <f t="shared" si="45"/>
        <v>8.4364967064971628E-3</v>
      </c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</row>
    <row r="88" spans="1:66" x14ac:dyDescent="0.25">
      <c r="A88" s="9">
        <v>6210</v>
      </c>
      <c r="B88" s="10" t="s">
        <v>111</v>
      </c>
      <c r="C88" s="67">
        <v>162239.85440000001</v>
      </c>
      <c r="D88" s="49">
        <f t="shared" si="33"/>
        <v>8.8836676567450607E-3</v>
      </c>
      <c r="E88" s="67">
        <v>162239.85440000001</v>
      </c>
      <c r="F88" s="49">
        <f t="shared" si="34"/>
        <v>8.8836676567450607E-3</v>
      </c>
      <c r="G88" s="67">
        <v>162239.85440000001</v>
      </c>
      <c r="H88" s="49">
        <f t="shared" si="35"/>
        <v>8.8836676567450607E-3</v>
      </c>
      <c r="I88" s="67">
        <v>162239.85440000001</v>
      </c>
      <c r="J88" s="49">
        <f t="shared" si="36"/>
        <v>8.8836676567450607E-3</v>
      </c>
      <c r="K88" s="67">
        <v>162239.85440000001</v>
      </c>
      <c r="L88" s="49">
        <f t="shared" si="37"/>
        <v>8.8836676567450607E-3</v>
      </c>
      <c r="M88" s="67">
        <v>162239.85440000001</v>
      </c>
      <c r="N88" s="49">
        <f t="shared" si="38"/>
        <v>8.8836676567450607E-3</v>
      </c>
      <c r="O88" s="67">
        <v>162239.85440000001</v>
      </c>
      <c r="P88" s="49">
        <f t="shared" si="39"/>
        <v>8.8836676567450607E-3</v>
      </c>
      <c r="Q88" s="67">
        <v>162239.85440000001</v>
      </c>
      <c r="R88" s="49">
        <f t="shared" si="40"/>
        <v>8.8836676567450607E-3</v>
      </c>
      <c r="S88" s="67">
        <v>162239.85440000001</v>
      </c>
      <c r="T88" s="49">
        <f t="shared" si="41"/>
        <v>8.8836676567450607E-3</v>
      </c>
      <c r="U88" s="67">
        <v>162239.85440000001</v>
      </c>
      <c r="V88" s="49">
        <f t="shared" si="42"/>
        <v>8.8836676567450607E-3</v>
      </c>
      <c r="W88" s="67">
        <v>162239.85440000001</v>
      </c>
      <c r="X88" s="49">
        <f t="shared" si="43"/>
        <v>8.8836676567450607E-3</v>
      </c>
      <c r="Y88" s="67">
        <v>162239.85440000001</v>
      </c>
      <c r="Z88" s="49">
        <f t="shared" si="44"/>
        <v>8.8836676567450607E-3</v>
      </c>
      <c r="AA88" s="82">
        <f t="shared" si="28"/>
        <v>1946878.2528000006</v>
      </c>
      <c r="AB88" s="49">
        <f t="shared" si="44"/>
        <v>8.8836676567450642E-3</v>
      </c>
      <c r="AC88" s="82">
        <f t="shared" si="32"/>
        <v>162239.85440000004</v>
      </c>
      <c r="AD88" s="49">
        <f t="shared" si="45"/>
        <v>8.8836676567450625E-3</v>
      </c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</row>
    <row r="89" spans="1:66" x14ac:dyDescent="0.25">
      <c r="A89" s="9">
        <v>6211</v>
      </c>
      <c r="B89" s="10" t="s">
        <v>112</v>
      </c>
      <c r="C89" s="67">
        <v>55387.9107</v>
      </c>
      <c r="D89" s="49">
        <f t="shared" si="33"/>
        <v>3.0328416693911533E-3</v>
      </c>
      <c r="E89" s="67">
        <v>55387.9107</v>
      </c>
      <c r="F89" s="49">
        <f t="shared" si="34"/>
        <v>3.0328416693911533E-3</v>
      </c>
      <c r="G89" s="67">
        <v>55387.9107</v>
      </c>
      <c r="H89" s="49">
        <f t="shared" si="35"/>
        <v>3.0328416693911533E-3</v>
      </c>
      <c r="I89" s="67">
        <v>55387.9107</v>
      </c>
      <c r="J89" s="49">
        <f t="shared" si="36"/>
        <v>3.0328416693911533E-3</v>
      </c>
      <c r="K89" s="67">
        <v>55387.9107</v>
      </c>
      <c r="L89" s="49">
        <f t="shared" si="37"/>
        <v>3.0328416693911533E-3</v>
      </c>
      <c r="M89" s="67">
        <v>55387.9107</v>
      </c>
      <c r="N89" s="49">
        <f t="shared" si="38"/>
        <v>3.0328416693911533E-3</v>
      </c>
      <c r="O89" s="67">
        <v>55387.9107</v>
      </c>
      <c r="P89" s="49">
        <f t="shared" si="39"/>
        <v>3.0328416693911533E-3</v>
      </c>
      <c r="Q89" s="67">
        <v>55387.9107</v>
      </c>
      <c r="R89" s="49">
        <f t="shared" si="40"/>
        <v>3.0328416693911533E-3</v>
      </c>
      <c r="S89" s="67">
        <v>55387.9107</v>
      </c>
      <c r="T89" s="49">
        <f t="shared" si="41"/>
        <v>3.0328416693911533E-3</v>
      </c>
      <c r="U89" s="67">
        <v>55387.9107</v>
      </c>
      <c r="V89" s="49">
        <f t="shared" si="42"/>
        <v>3.0328416693911533E-3</v>
      </c>
      <c r="W89" s="67">
        <v>55387.9107</v>
      </c>
      <c r="X89" s="49">
        <f t="shared" si="43"/>
        <v>3.0328416693911533E-3</v>
      </c>
      <c r="Y89" s="67">
        <v>55387.9107</v>
      </c>
      <c r="Z89" s="49">
        <f t="shared" si="44"/>
        <v>3.0328416693911533E-3</v>
      </c>
      <c r="AA89" s="82">
        <f t="shared" ref="AA89:AA164" si="46">C89+E89+G89+I89+K89+M89+O89+Q89+S89+U89+W89+Y89</f>
        <v>664654.92839999998</v>
      </c>
      <c r="AB89" s="49">
        <f t="shared" si="44"/>
        <v>3.0328416693911533E-3</v>
      </c>
      <c r="AC89" s="82">
        <f t="shared" si="32"/>
        <v>55387.9107</v>
      </c>
      <c r="AD89" s="49">
        <f t="shared" si="45"/>
        <v>3.0328416693911533E-3</v>
      </c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</row>
    <row r="90" spans="1:66" x14ac:dyDescent="0.25">
      <c r="A90" s="9">
        <v>6212</v>
      </c>
      <c r="B90" s="10" t="s">
        <v>113</v>
      </c>
      <c r="C90" s="67"/>
      <c r="D90" s="49">
        <f t="shared" si="33"/>
        <v>0</v>
      </c>
      <c r="E90" s="67"/>
      <c r="F90" s="49">
        <f t="shared" si="34"/>
        <v>0</v>
      </c>
      <c r="G90" s="67"/>
      <c r="H90" s="49">
        <f t="shared" si="35"/>
        <v>0</v>
      </c>
      <c r="I90" s="67"/>
      <c r="J90" s="49">
        <f t="shared" si="36"/>
        <v>0</v>
      </c>
      <c r="K90" s="67"/>
      <c r="L90" s="49">
        <f t="shared" si="37"/>
        <v>0</v>
      </c>
      <c r="M90" s="67"/>
      <c r="N90" s="49">
        <f t="shared" si="38"/>
        <v>0</v>
      </c>
      <c r="O90" s="67"/>
      <c r="P90" s="49">
        <f t="shared" si="39"/>
        <v>0</v>
      </c>
      <c r="Q90" s="67"/>
      <c r="R90" s="49">
        <f t="shared" si="40"/>
        <v>0</v>
      </c>
      <c r="S90" s="67"/>
      <c r="T90" s="49">
        <f t="shared" si="41"/>
        <v>0</v>
      </c>
      <c r="U90" s="67"/>
      <c r="V90" s="49">
        <f t="shared" si="42"/>
        <v>0</v>
      </c>
      <c r="W90" s="67"/>
      <c r="X90" s="49">
        <f t="shared" si="43"/>
        <v>0</v>
      </c>
      <c r="Y90" s="67"/>
      <c r="Z90" s="49">
        <f t="shared" si="44"/>
        <v>0</v>
      </c>
      <c r="AA90" s="82">
        <f t="shared" si="46"/>
        <v>0</v>
      </c>
      <c r="AB90" s="49">
        <f t="shared" si="44"/>
        <v>0</v>
      </c>
      <c r="AC90" s="82">
        <f t="shared" si="32"/>
        <v>0</v>
      </c>
      <c r="AD90" s="49">
        <f t="shared" si="45"/>
        <v>0</v>
      </c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</row>
    <row r="91" spans="1:66" x14ac:dyDescent="0.25">
      <c r="A91" s="9">
        <v>6213</v>
      </c>
      <c r="B91" s="10" t="s">
        <v>114</v>
      </c>
      <c r="C91" s="67">
        <v>4154.7124999999996</v>
      </c>
      <c r="D91" s="49">
        <f t="shared" si="33"/>
        <v>2.2749703021999511E-4</v>
      </c>
      <c r="E91" s="67">
        <v>4154.7124999999996</v>
      </c>
      <c r="F91" s="49">
        <f t="shared" si="34"/>
        <v>2.2749703021999511E-4</v>
      </c>
      <c r="G91" s="67">
        <v>4154.7124999999996</v>
      </c>
      <c r="H91" s="49">
        <f t="shared" si="35"/>
        <v>2.2749703021999511E-4</v>
      </c>
      <c r="I91" s="67">
        <v>4154.7124999999996</v>
      </c>
      <c r="J91" s="49">
        <f t="shared" si="36"/>
        <v>2.2749703021999511E-4</v>
      </c>
      <c r="K91" s="67">
        <v>4154.7124999999996</v>
      </c>
      <c r="L91" s="49">
        <f t="shared" si="37"/>
        <v>2.2749703021999511E-4</v>
      </c>
      <c r="M91" s="67">
        <v>4154.7124999999996</v>
      </c>
      <c r="N91" s="49">
        <f t="shared" si="38"/>
        <v>2.2749703021999511E-4</v>
      </c>
      <c r="O91" s="67">
        <v>4154.7124999999996</v>
      </c>
      <c r="P91" s="49">
        <f t="shared" si="39"/>
        <v>2.2749703021999511E-4</v>
      </c>
      <c r="Q91" s="67">
        <v>4154.7124999999996</v>
      </c>
      <c r="R91" s="49">
        <f t="shared" si="40"/>
        <v>2.2749703021999511E-4</v>
      </c>
      <c r="S91" s="67">
        <v>4154.7124999999996</v>
      </c>
      <c r="T91" s="49">
        <f t="shared" si="41"/>
        <v>2.2749703021999511E-4</v>
      </c>
      <c r="U91" s="67">
        <v>4154.7124999999996</v>
      </c>
      <c r="V91" s="49">
        <f t="shared" si="42"/>
        <v>2.2749703021999511E-4</v>
      </c>
      <c r="W91" s="67">
        <v>4154.7124999999996</v>
      </c>
      <c r="X91" s="49">
        <f t="shared" si="43"/>
        <v>2.2749703021999511E-4</v>
      </c>
      <c r="Y91" s="67">
        <v>4154.7124999999996</v>
      </c>
      <c r="Z91" s="49">
        <f t="shared" si="44"/>
        <v>2.2749703021999511E-4</v>
      </c>
      <c r="AA91" s="82">
        <f t="shared" si="46"/>
        <v>49856.55000000001</v>
      </c>
      <c r="AB91" s="49">
        <f t="shared" si="44"/>
        <v>2.2749703021999519E-4</v>
      </c>
      <c r="AC91" s="82">
        <f t="shared" si="32"/>
        <v>4154.7125000000005</v>
      </c>
      <c r="AD91" s="49">
        <f t="shared" si="45"/>
        <v>2.2749703021999516E-4</v>
      </c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</row>
    <row r="92" spans="1:66" x14ac:dyDescent="0.25">
      <c r="A92" s="9">
        <v>6214</v>
      </c>
      <c r="B92" s="10" t="s">
        <v>115</v>
      </c>
      <c r="C92" s="67">
        <v>35492.519999999997</v>
      </c>
      <c r="D92" s="49">
        <f t="shared" si="33"/>
        <v>1.943442029989748E-3</v>
      </c>
      <c r="E92" s="67">
        <v>35492.519999999997</v>
      </c>
      <c r="F92" s="49">
        <f t="shared" si="34"/>
        <v>1.943442029989748E-3</v>
      </c>
      <c r="G92" s="67">
        <v>35492.519999999997</v>
      </c>
      <c r="H92" s="49">
        <f t="shared" si="35"/>
        <v>1.943442029989748E-3</v>
      </c>
      <c r="I92" s="67">
        <v>35492.519999999997</v>
      </c>
      <c r="J92" s="49">
        <f t="shared" si="36"/>
        <v>1.943442029989748E-3</v>
      </c>
      <c r="K92" s="67">
        <v>35492.519999999997</v>
      </c>
      <c r="L92" s="49">
        <f t="shared" si="37"/>
        <v>1.943442029989748E-3</v>
      </c>
      <c r="M92" s="67">
        <v>35492.519999999997</v>
      </c>
      <c r="N92" s="49">
        <f t="shared" si="38"/>
        <v>1.943442029989748E-3</v>
      </c>
      <c r="O92" s="67">
        <v>35492.519999999997</v>
      </c>
      <c r="P92" s="49">
        <f t="shared" si="39"/>
        <v>1.943442029989748E-3</v>
      </c>
      <c r="Q92" s="67">
        <v>35492.519999999997</v>
      </c>
      <c r="R92" s="49">
        <f t="shared" si="40"/>
        <v>1.943442029989748E-3</v>
      </c>
      <c r="S92" s="67">
        <v>35492.519999999997</v>
      </c>
      <c r="T92" s="49">
        <f t="shared" si="41"/>
        <v>1.943442029989748E-3</v>
      </c>
      <c r="U92" s="67">
        <v>35492.519999999997</v>
      </c>
      <c r="V92" s="49">
        <f t="shared" si="42"/>
        <v>1.943442029989748E-3</v>
      </c>
      <c r="W92" s="67">
        <v>35492.519999999997</v>
      </c>
      <c r="X92" s="49">
        <f t="shared" si="43"/>
        <v>1.943442029989748E-3</v>
      </c>
      <c r="Y92" s="67">
        <v>35492.519999999997</v>
      </c>
      <c r="Z92" s="49">
        <f t="shared" si="44"/>
        <v>1.943442029989748E-3</v>
      </c>
      <c r="AA92" s="82">
        <f t="shared" si="46"/>
        <v>425910.24000000005</v>
      </c>
      <c r="AB92" s="49">
        <f t="shared" si="44"/>
        <v>1.9434420299897486E-3</v>
      </c>
      <c r="AC92" s="82">
        <f t="shared" si="32"/>
        <v>35492.520000000004</v>
      </c>
      <c r="AD92" s="49">
        <f t="shared" si="45"/>
        <v>1.9434420299897484E-3</v>
      </c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</row>
    <row r="93" spans="1:66" x14ac:dyDescent="0.25">
      <c r="A93" s="9">
        <v>6215</v>
      </c>
      <c r="B93" s="10" t="s">
        <v>116</v>
      </c>
      <c r="C93" s="67">
        <v>25004.726699999999</v>
      </c>
      <c r="D93" s="49">
        <f t="shared" si="33"/>
        <v>1.3691683999103713E-3</v>
      </c>
      <c r="E93" s="67">
        <v>25004.726699999999</v>
      </c>
      <c r="F93" s="49">
        <f t="shared" si="34"/>
        <v>1.3691683999103713E-3</v>
      </c>
      <c r="G93" s="67">
        <v>25004.726699999999</v>
      </c>
      <c r="H93" s="49">
        <f t="shared" si="35"/>
        <v>1.3691683999103713E-3</v>
      </c>
      <c r="I93" s="67">
        <v>25004.726699999999</v>
      </c>
      <c r="J93" s="49">
        <f t="shared" si="36"/>
        <v>1.3691683999103713E-3</v>
      </c>
      <c r="K93" s="67">
        <v>25004.726699999999</v>
      </c>
      <c r="L93" s="49">
        <f t="shared" si="37"/>
        <v>1.3691683999103713E-3</v>
      </c>
      <c r="M93" s="67">
        <v>25004.726699999999</v>
      </c>
      <c r="N93" s="49">
        <f t="shared" si="38"/>
        <v>1.3691683999103713E-3</v>
      </c>
      <c r="O93" s="67">
        <v>25004.726699999999</v>
      </c>
      <c r="P93" s="49">
        <f t="shared" si="39"/>
        <v>1.3691683999103713E-3</v>
      </c>
      <c r="Q93" s="67">
        <v>25004.726699999999</v>
      </c>
      <c r="R93" s="49">
        <f t="shared" si="40"/>
        <v>1.3691683999103713E-3</v>
      </c>
      <c r="S93" s="67">
        <v>25004.726699999999</v>
      </c>
      <c r="T93" s="49">
        <f t="shared" si="41"/>
        <v>1.3691683999103713E-3</v>
      </c>
      <c r="U93" s="67">
        <v>25004.726699999999</v>
      </c>
      <c r="V93" s="49">
        <f t="shared" si="42"/>
        <v>1.3691683999103713E-3</v>
      </c>
      <c r="W93" s="67">
        <v>25004.726699999999</v>
      </c>
      <c r="X93" s="49">
        <f t="shared" si="43"/>
        <v>1.3691683999103713E-3</v>
      </c>
      <c r="Y93" s="67">
        <v>25004.726699999999</v>
      </c>
      <c r="Z93" s="49">
        <f t="shared" si="44"/>
        <v>1.3691683999103713E-3</v>
      </c>
      <c r="AA93" s="82">
        <f t="shared" si="46"/>
        <v>300056.72039999999</v>
      </c>
      <c r="AB93" s="49">
        <f t="shared" si="44"/>
        <v>1.3691683999103716E-3</v>
      </c>
      <c r="AC93" s="82">
        <f t="shared" si="32"/>
        <v>25004.726699999999</v>
      </c>
      <c r="AD93" s="49">
        <f t="shared" si="45"/>
        <v>1.3691683999103713E-3</v>
      </c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</row>
    <row r="94" spans="1:66" x14ac:dyDescent="0.25">
      <c r="A94" s="9">
        <v>6216</v>
      </c>
      <c r="B94" s="10" t="s">
        <v>117</v>
      </c>
      <c r="C94" s="67">
        <v>4875</v>
      </c>
      <c r="D94" s="49">
        <f t="shared" si="33"/>
        <v>2.6693736866810312E-4</v>
      </c>
      <c r="E94" s="67">
        <v>4875</v>
      </c>
      <c r="F94" s="49">
        <f t="shared" si="34"/>
        <v>2.6693736866810312E-4</v>
      </c>
      <c r="G94" s="67">
        <v>4875</v>
      </c>
      <c r="H94" s="49">
        <f t="shared" si="35"/>
        <v>2.6693736866810312E-4</v>
      </c>
      <c r="I94" s="67">
        <v>4875</v>
      </c>
      <c r="J94" s="49">
        <f t="shared" si="36"/>
        <v>2.6693736866810312E-4</v>
      </c>
      <c r="K94" s="67">
        <v>4875</v>
      </c>
      <c r="L94" s="49">
        <f t="shared" si="37"/>
        <v>2.6693736866810312E-4</v>
      </c>
      <c r="M94" s="67">
        <v>4875</v>
      </c>
      <c r="N94" s="49">
        <f t="shared" si="38"/>
        <v>2.6693736866810312E-4</v>
      </c>
      <c r="O94" s="67">
        <v>4875</v>
      </c>
      <c r="P94" s="49">
        <f t="shared" si="39"/>
        <v>2.6693736866810312E-4</v>
      </c>
      <c r="Q94" s="67">
        <v>4875</v>
      </c>
      <c r="R94" s="49">
        <f t="shared" si="40"/>
        <v>2.6693736866810312E-4</v>
      </c>
      <c r="S94" s="67">
        <v>4875</v>
      </c>
      <c r="T94" s="49">
        <f t="shared" si="41"/>
        <v>2.6693736866810312E-4</v>
      </c>
      <c r="U94" s="67">
        <v>4875</v>
      </c>
      <c r="V94" s="49">
        <f t="shared" si="42"/>
        <v>2.6693736866810312E-4</v>
      </c>
      <c r="W94" s="67">
        <v>4875</v>
      </c>
      <c r="X94" s="49">
        <f t="shared" si="43"/>
        <v>2.6693736866810312E-4</v>
      </c>
      <c r="Y94" s="67">
        <v>4875</v>
      </c>
      <c r="Z94" s="49">
        <f t="shared" si="44"/>
        <v>2.6693736866810312E-4</v>
      </c>
      <c r="AA94" s="82">
        <f t="shared" si="46"/>
        <v>58500</v>
      </c>
      <c r="AB94" s="49">
        <f t="shared" si="44"/>
        <v>2.6693736866810312E-4</v>
      </c>
      <c r="AC94" s="82">
        <f t="shared" si="32"/>
        <v>4875</v>
      </c>
      <c r="AD94" s="49">
        <f t="shared" si="45"/>
        <v>2.6693736866810312E-4</v>
      </c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</row>
    <row r="95" spans="1:66" x14ac:dyDescent="0.25">
      <c r="A95" s="9">
        <v>6217</v>
      </c>
      <c r="B95" s="10"/>
      <c r="C95" s="67"/>
      <c r="D95" s="49">
        <f t="shared" si="33"/>
        <v>0</v>
      </c>
      <c r="E95" s="67"/>
      <c r="F95" s="49">
        <f t="shared" si="33"/>
        <v>0</v>
      </c>
      <c r="G95" s="67"/>
      <c r="H95" s="49">
        <f t="shared" si="33"/>
        <v>0</v>
      </c>
      <c r="I95" s="67"/>
      <c r="J95" s="49">
        <f t="shared" si="33"/>
        <v>0</v>
      </c>
      <c r="K95" s="67"/>
      <c r="L95" s="49">
        <f t="shared" si="33"/>
        <v>0</v>
      </c>
      <c r="M95" s="67"/>
      <c r="N95" s="49">
        <f t="shared" si="33"/>
        <v>0</v>
      </c>
      <c r="O95" s="67"/>
      <c r="P95" s="49">
        <f t="shared" si="33"/>
        <v>0</v>
      </c>
      <c r="Q95" s="67"/>
      <c r="R95" s="49">
        <f t="shared" si="33"/>
        <v>0</v>
      </c>
      <c r="S95" s="67"/>
      <c r="T95" s="49">
        <f t="shared" si="33"/>
        <v>0</v>
      </c>
      <c r="U95" s="67"/>
      <c r="V95" s="49">
        <f t="shared" si="33"/>
        <v>0</v>
      </c>
      <c r="W95" s="67"/>
      <c r="X95" s="49">
        <f t="shared" si="33"/>
        <v>0</v>
      </c>
      <c r="Y95" s="67"/>
      <c r="Z95" s="49">
        <f t="shared" si="33"/>
        <v>0</v>
      </c>
      <c r="AA95" s="82"/>
      <c r="AB95" s="49">
        <f t="shared" si="33"/>
        <v>0</v>
      </c>
      <c r="AC95" s="82"/>
      <c r="AD95" s="49">
        <f t="shared" si="33"/>
        <v>0</v>
      </c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</row>
    <row r="96" spans="1:66" x14ac:dyDescent="0.25">
      <c r="A96" s="9">
        <v>6218</v>
      </c>
      <c r="B96" s="10"/>
      <c r="C96" s="67"/>
      <c r="D96" s="49">
        <f t="shared" si="33"/>
        <v>0</v>
      </c>
      <c r="E96" s="67"/>
      <c r="F96" s="49">
        <f t="shared" si="33"/>
        <v>0</v>
      </c>
      <c r="G96" s="67"/>
      <c r="H96" s="49">
        <f t="shared" si="33"/>
        <v>0</v>
      </c>
      <c r="I96" s="67"/>
      <c r="J96" s="49">
        <f t="shared" si="33"/>
        <v>0</v>
      </c>
      <c r="K96" s="67"/>
      <c r="L96" s="49">
        <f t="shared" si="33"/>
        <v>0</v>
      </c>
      <c r="M96" s="67"/>
      <c r="N96" s="49">
        <f t="shared" si="33"/>
        <v>0</v>
      </c>
      <c r="O96" s="67"/>
      <c r="P96" s="49">
        <f t="shared" si="33"/>
        <v>0</v>
      </c>
      <c r="Q96" s="67"/>
      <c r="R96" s="49">
        <f t="shared" si="33"/>
        <v>0</v>
      </c>
      <c r="S96" s="67"/>
      <c r="T96" s="49">
        <f t="shared" si="33"/>
        <v>0</v>
      </c>
      <c r="U96" s="67"/>
      <c r="V96" s="49">
        <f t="shared" si="33"/>
        <v>0</v>
      </c>
      <c r="W96" s="67"/>
      <c r="X96" s="49">
        <f t="shared" si="33"/>
        <v>0</v>
      </c>
      <c r="Y96" s="67"/>
      <c r="Z96" s="49">
        <f t="shared" si="33"/>
        <v>0</v>
      </c>
      <c r="AA96" s="82"/>
      <c r="AB96" s="49">
        <f t="shared" si="33"/>
        <v>0</v>
      </c>
      <c r="AC96" s="82"/>
      <c r="AD96" s="49">
        <f t="shared" si="33"/>
        <v>0</v>
      </c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</row>
    <row r="97" spans="1:66" x14ac:dyDescent="0.25">
      <c r="A97" s="9">
        <v>6219</v>
      </c>
      <c r="B97" s="10"/>
      <c r="C97" s="67"/>
      <c r="D97" s="49">
        <f t="shared" si="33"/>
        <v>0</v>
      </c>
      <c r="E97" s="67"/>
      <c r="F97" s="49">
        <f t="shared" si="33"/>
        <v>0</v>
      </c>
      <c r="G97" s="67"/>
      <c r="H97" s="49">
        <f t="shared" si="33"/>
        <v>0</v>
      </c>
      <c r="I97" s="67"/>
      <c r="J97" s="49">
        <f t="shared" si="33"/>
        <v>0</v>
      </c>
      <c r="K97" s="67"/>
      <c r="L97" s="49">
        <f t="shared" si="33"/>
        <v>0</v>
      </c>
      <c r="M97" s="67"/>
      <c r="N97" s="49">
        <f t="shared" si="33"/>
        <v>0</v>
      </c>
      <c r="O97" s="67"/>
      <c r="P97" s="49">
        <f t="shared" si="33"/>
        <v>0</v>
      </c>
      <c r="Q97" s="67"/>
      <c r="R97" s="49">
        <f t="shared" si="33"/>
        <v>0</v>
      </c>
      <c r="S97" s="67"/>
      <c r="T97" s="49">
        <f t="shared" si="33"/>
        <v>0</v>
      </c>
      <c r="U97" s="67"/>
      <c r="V97" s="49">
        <f t="shared" si="33"/>
        <v>0</v>
      </c>
      <c r="W97" s="67"/>
      <c r="X97" s="49">
        <f t="shared" si="33"/>
        <v>0</v>
      </c>
      <c r="Y97" s="67"/>
      <c r="Z97" s="49">
        <f t="shared" si="33"/>
        <v>0</v>
      </c>
      <c r="AA97" s="82"/>
      <c r="AB97" s="49">
        <f t="shared" si="33"/>
        <v>0</v>
      </c>
      <c r="AC97" s="82"/>
      <c r="AD97" s="49">
        <f t="shared" si="33"/>
        <v>0</v>
      </c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</row>
    <row r="98" spans="1:66" x14ac:dyDescent="0.25">
      <c r="A98" s="9">
        <v>6220</v>
      </c>
      <c r="B98" s="10"/>
      <c r="C98" s="67"/>
      <c r="D98" s="49">
        <f t="shared" si="33"/>
        <v>0</v>
      </c>
      <c r="E98" s="67"/>
      <c r="F98" s="49">
        <f t="shared" si="33"/>
        <v>0</v>
      </c>
      <c r="G98" s="67"/>
      <c r="H98" s="49">
        <f t="shared" si="33"/>
        <v>0</v>
      </c>
      <c r="I98" s="67"/>
      <c r="J98" s="49">
        <f t="shared" si="33"/>
        <v>0</v>
      </c>
      <c r="K98" s="67"/>
      <c r="L98" s="49">
        <f t="shared" si="33"/>
        <v>0</v>
      </c>
      <c r="M98" s="67"/>
      <c r="N98" s="49">
        <f t="shared" si="33"/>
        <v>0</v>
      </c>
      <c r="O98" s="67"/>
      <c r="P98" s="49">
        <f t="shared" si="33"/>
        <v>0</v>
      </c>
      <c r="Q98" s="67"/>
      <c r="R98" s="49">
        <f t="shared" si="33"/>
        <v>0</v>
      </c>
      <c r="S98" s="67"/>
      <c r="T98" s="49">
        <f t="shared" si="33"/>
        <v>0</v>
      </c>
      <c r="U98" s="67"/>
      <c r="V98" s="49">
        <f t="shared" si="33"/>
        <v>0</v>
      </c>
      <c r="W98" s="67"/>
      <c r="X98" s="49">
        <f t="shared" si="33"/>
        <v>0</v>
      </c>
      <c r="Y98" s="67"/>
      <c r="Z98" s="49">
        <f t="shared" si="33"/>
        <v>0</v>
      </c>
      <c r="AA98" s="82"/>
      <c r="AB98" s="49">
        <f t="shared" si="33"/>
        <v>0</v>
      </c>
      <c r="AC98" s="82"/>
      <c r="AD98" s="49">
        <f t="shared" si="33"/>
        <v>0</v>
      </c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</row>
    <row r="99" spans="1:66" s="5" customFormat="1" x14ac:dyDescent="0.25">
      <c r="A99" s="12">
        <v>6299</v>
      </c>
      <c r="B99" s="1" t="s">
        <v>118</v>
      </c>
      <c r="C99" s="74">
        <f>SUM(C79:C98)</f>
        <v>2277776.2731499998</v>
      </c>
      <c r="D99" s="56">
        <f t="shared" si="33"/>
        <v>0.12472279072190756</v>
      </c>
      <c r="E99" s="74">
        <f>SUM(E79:E98)</f>
        <v>2277776.2731499998</v>
      </c>
      <c r="F99" s="56">
        <f t="shared" si="34"/>
        <v>0.12472279072190756</v>
      </c>
      <c r="G99" s="74">
        <f>SUM(G79:G98)</f>
        <v>2277776.2731499998</v>
      </c>
      <c r="H99" s="56">
        <f t="shared" si="35"/>
        <v>0.12472279072190756</v>
      </c>
      <c r="I99" s="74">
        <f>SUM(I79:I98)</f>
        <v>2277776.2731499998</v>
      </c>
      <c r="J99" s="56">
        <f t="shared" si="36"/>
        <v>0.12472279072190756</v>
      </c>
      <c r="K99" s="74">
        <f>SUM(K79:K98)</f>
        <v>2277776.2731499998</v>
      </c>
      <c r="L99" s="56">
        <f t="shared" si="37"/>
        <v>0.12472279072190756</v>
      </c>
      <c r="M99" s="74">
        <f>SUM(M79:M98)</f>
        <v>2277776.2731499998</v>
      </c>
      <c r="N99" s="56">
        <f t="shared" si="38"/>
        <v>0.12472279072190756</v>
      </c>
      <c r="O99" s="74">
        <f>SUM(O79:O98)</f>
        <v>2277776.2731499998</v>
      </c>
      <c r="P99" s="56">
        <f t="shared" si="39"/>
        <v>0.12472279072190756</v>
      </c>
      <c r="Q99" s="74">
        <f>SUM(Q79:Q98)</f>
        <v>2277776.2731499998</v>
      </c>
      <c r="R99" s="56">
        <f t="shared" si="40"/>
        <v>0.12472279072190756</v>
      </c>
      <c r="S99" s="74">
        <f>SUM(S79:S98)</f>
        <v>2277776.2731499998</v>
      </c>
      <c r="T99" s="56">
        <f t="shared" si="41"/>
        <v>0.12472279072190756</v>
      </c>
      <c r="U99" s="74">
        <f>SUM(U79:U98)</f>
        <v>2277776.2731499998</v>
      </c>
      <c r="V99" s="56">
        <f t="shared" si="42"/>
        <v>0.12472279072190756</v>
      </c>
      <c r="W99" s="74">
        <f>SUM(W79:W98)</f>
        <v>2277776.2731499998</v>
      </c>
      <c r="X99" s="56">
        <f t="shared" si="43"/>
        <v>0.12472279072190756</v>
      </c>
      <c r="Y99" s="74">
        <f>SUM(Y79:Y98)</f>
        <v>2277776.2731499998</v>
      </c>
      <c r="Z99" s="56">
        <f t="shared" si="44"/>
        <v>0.12472279072190756</v>
      </c>
      <c r="AA99" s="74">
        <f t="shared" si="46"/>
        <v>27333315.277800005</v>
      </c>
      <c r="AB99" s="56">
        <f t="shared" si="44"/>
        <v>0.12472279072190762</v>
      </c>
      <c r="AC99" s="94">
        <f t="shared" si="32"/>
        <v>2277776.2731500003</v>
      </c>
      <c r="AD99" s="56">
        <f t="shared" si="45"/>
        <v>0.12472279072190759</v>
      </c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</row>
    <row r="100" spans="1:66" s="8" customFormat="1" x14ac:dyDescent="0.25">
      <c r="A100" s="26">
        <v>6301</v>
      </c>
      <c r="B100" s="27" t="s">
        <v>119</v>
      </c>
      <c r="C100" s="69"/>
      <c r="D100" s="57">
        <f t="shared" si="33"/>
        <v>0</v>
      </c>
      <c r="E100" s="69"/>
      <c r="F100" s="57">
        <f t="shared" si="34"/>
        <v>0</v>
      </c>
      <c r="G100" s="69"/>
      <c r="H100" s="57">
        <f t="shared" si="35"/>
        <v>0</v>
      </c>
      <c r="I100" s="69"/>
      <c r="J100" s="57">
        <f t="shared" si="36"/>
        <v>0</v>
      </c>
      <c r="K100" s="69"/>
      <c r="L100" s="57">
        <f t="shared" si="37"/>
        <v>0</v>
      </c>
      <c r="M100" s="69"/>
      <c r="N100" s="57">
        <f t="shared" si="38"/>
        <v>0</v>
      </c>
      <c r="O100" s="69"/>
      <c r="P100" s="57">
        <f t="shared" si="39"/>
        <v>0</v>
      </c>
      <c r="Q100" s="69"/>
      <c r="R100" s="57">
        <f t="shared" si="40"/>
        <v>0</v>
      </c>
      <c r="S100" s="69"/>
      <c r="T100" s="57">
        <f t="shared" si="41"/>
        <v>0</v>
      </c>
      <c r="U100" s="69"/>
      <c r="V100" s="57">
        <f t="shared" si="42"/>
        <v>0</v>
      </c>
      <c r="W100" s="69"/>
      <c r="X100" s="57">
        <f t="shared" si="43"/>
        <v>0</v>
      </c>
      <c r="Y100" s="69"/>
      <c r="Z100" s="57">
        <f t="shared" si="44"/>
        <v>0</v>
      </c>
      <c r="AA100" s="69">
        <f t="shared" si="46"/>
        <v>0</v>
      </c>
      <c r="AB100" s="57">
        <f t="shared" si="44"/>
        <v>0</v>
      </c>
      <c r="AC100" s="85">
        <f t="shared" si="32"/>
        <v>0</v>
      </c>
      <c r="AD100" s="57">
        <f t="shared" si="45"/>
        <v>0</v>
      </c>
    </row>
    <row r="101" spans="1:66" x14ac:dyDescent="0.25">
      <c r="A101" s="9">
        <v>6302</v>
      </c>
      <c r="B101" s="10" t="s">
        <v>120</v>
      </c>
      <c r="C101" s="67">
        <v>29998.517199999998</v>
      </c>
      <c r="D101" s="49">
        <f t="shared" si="33"/>
        <v>1.6426103067308372E-3</v>
      </c>
      <c r="E101" s="67">
        <v>29998.517199999998</v>
      </c>
      <c r="F101" s="49">
        <f t="shared" si="34"/>
        <v>1.6426103067308372E-3</v>
      </c>
      <c r="G101" s="67">
        <v>29998.517199999998</v>
      </c>
      <c r="H101" s="49">
        <f t="shared" si="35"/>
        <v>1.6426103067308372E-3</v>
      </c>
      <c r="I101" s="67">
        <v>29998.517199999998</v>
      </c>
      <c r="J101" s="49">
        <f t="shared" si="36"/>
        <v>1.6426103067308372E-3</v>
      </c>
      <c r="K101" s="67">
        <v>29998.517199999998</v>
      </c>
      <c r="L101" s="49">
        <f t="shared" si="37"/>
        <v>1.6426103067308372E-3</v>
      </c>
      <c r="M101" s="67">
        <v>29998.517199999998</v>
      </c>
      <c r="N101" s="49">
        <f t="shared" si="38"/>
        <v>1.6426103067308372E-3</v>
      </c>
      <c r="O101" s="67">
        <v>29998.517199999998</v>
      </c>
      <c r="P101" s="49">
        <f t="shared" si="39"/>
        <v>1.6426103067308372E-3</v>
      </c>
      <c r="Q101" s="67">
        <v>29998.517199999998</v>
      </c>
      <c r="R101" s="49">
        <f t="shared" si="40"/>
        <v>1.6426103067308372E-3</v>
      </c>
      <c r="S101" s="67">
        <v>29998.517199999998</v>
      </c>
      <c r="T101" s="49">
        <f t="shared" si="41"/>
        <v>1.6426103067308372E-3</v>
      </c>
      <c r="U101" s="67">
        <v>29998.517199999998</v>
      </c>
      <c r="V101" s="49">
        <f t="shared" si="42"/>
        <v>1.6426103067308372E-3</v>
      </c>
      <c r="W101" s="67">
        <v>29998.517199999998</v>
      </c>
      <c r="X101" s="49">
        <f t="shared" si="43"/>
        <v>1.6426103067308372E-3</v>
      </c>
      <c r="Y101" s="67">
        <v>29998.517199999998</v>
      </c>
      <c r="Z101" s="49">
        <f t="shared" ref="Z101:AB116" si="47">IF(Y$10&lt;&gt;0,Y101/Y$10,"-")</f>
        <v>1.6426103067308372E-3</v>
      </c>
      <c r="AA101" s="82">
        <f t="shared" si="46"/>
        <v>359982.20639999997</v>
      </c>
      <c r="AB101" s="49">
        <f t="shared" si="47"/>
        <v>1.6426103067308372E-3</v>
      </c>
      <c r="AC101" s="82">
        <f t="shared" si="32"/>
        <v>29998.517199999998</v>
      </c>
      <c r="AD101" s="49">
        <f t="shared" si="45"/>
        <v>1.6426103067308372E-3</v>
      </c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</row>
    <row r="102" spans="1:66" x14ac:dyDescent="0.25">
      <c r="A102" s="9">
        <v>6303</v>
      </c>
      <c r="B102" s="10" t="s">
        <v>121</v>
      </c>
      <c r="C102" s="67">
        <v>13235.2</v>
      </c>
      <c r="D102" s="49">
        <f t="shared" si="33"/>
        <v>7.2471168447099036E-4</v>
      </c>
      <c r="E102" s="67">
        <v>13235.2</v>
      </c>
      <c r="F102" s="49">
        <f t="shared" si="34"/>
        <v>7.2471168447099036E-4</v>
      </c>
      <c r="G102" s="67">
        <v>13235.2</v>
      </c>
      <c r="H102" s="49">
        <f t="shared" si="35"/>
        <v>7.2471168447099036E-4</v>
      </c>
      <c r="I102" s="67">
        <v>13235.2</v>
      </c>
      <c r="J102" s="49">
        <f t="shared" si="36"/>
        <v>7.2471168447099036E-4</v>
      </c>
      <c r="K102" s="67">
        <v>13235.2</v>
      </c>
      <c r="L102" s="49">
        <f t="shared" si="37"/>
        <v>7.2471168447099036E-4</v>
      </c>
      <c r="M102" s="67">
        <v>13235.2</v>
      </c>
      <c r="N102" s="49">
        <f t="shared" si="38"/>
        <v>7.2471168447099036E-4</v>
      </c>
      <c r="O102" s="67">
        <v>13235.2</v>
      </c>
      <c r="P102" s="49">
        <f t="shared" si="39"/>
        <v>7.2471168447099036E-4</v>
      </c>
      <c r="Q102" s="67">
        <v>13235.2</v>
      </c>
      <c r="R102" s="49">
        <f t="shared" si="40"/>
        <v>7.2471168447099036E-4</v>
      </c>
      <c r="S102" s="67">
        <v>13235.2</v>
      </c>
      <c r="T102" s="49">
        <f t="shared" si="41"/>
        <v>7.2471168447099036E-4</v>
      </c>
      <c r="U102" s="67">
        <v>13235.2</v>
      </c>
      <c r="V102" s="49">
        <f t="shared" si="42"/>
        <v>7.2471168447099036E-4</v>
      </c>
      <c r="W102" s="67">
        <v>13235.2</v>
      </c>
      <c r="X102" s="49">
        <f t="shared" si="43"/>
        <v>7.2471168447099036E-4</v>
      </c>
      <c r="Y102" s="67">
        <v>13235.2</v>
      </c>
      <c r="Z102" s="49">
        <f t="shared" si="47"/>
        <v>7.2471168447099036E-4</v>
      </c>
      <c r="AA102" s="82">
        <f t="shared" si="46"/>
        <v>158822.40000000002</v>
      </c>
      <c r="AB102" s="49">
        <f t="shared" si="47"/>
        <v>7.2471168447099058E-4</v>
      </c>
      <c r="AC102" s="82">
        <f t="shared" si="32"/>
        <v>13235.200000000003</v>
      </c>
      <c r="AD102" s="49">
        <f t="shared" si="45"/>
        <v>7.2471168447099047E-4</v>
      </c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</row>
    <row r="103" spans="1:66" x14ac:dyDescent="0.25">
      <c r="A103" s="9">
        <v>6304</v>
      </c>
      <c r="B103" s="10" t="s">
        <v>122</v>
      </c>
      <c r="C103" s="67">
        <v>3418.02</v>
      </c>
      <c r="D103" s="49">
        <f t="shared" si="33"/>
        <v>1.8715841330357944E-4</v>
      </c>
      <c r="E103" s="67">
        <v>3418.02</v>
      </c>
      <c r="F103" s="49">
        <f t="shared" si="34"/>
        <v>1.8715841330357944E-4</v>
      </c>
      <c r="G103" s="67">
        <v>3418.02</v>
      </c>
      <c r="H103" s="49">
        <f t="shared" si="35"/>
        <v>1.8715841330357944E-4</v>
      </c>
      <c r="I103" s="67">
        <v>3418.02</v>
      </c>
      <c r="J103" s="49">
        <f t="shared" si="36"/>
        <v>1.8715841330357944E-4</v>
      </c>
      <c r="K103" s="67">
        <v>3418.02</v>
      </c>
      <c r="L103" s="49">
        <f t="shared" si="37"/>
        <v>1.8715841330357944E-4</v>
      </c>
      <c r="M103" s="67">
        <v>3418.02</v>
      </c>
      <c r="N103" s="49">
        <f t="shared" si="38"/>
        <v>1.8715841330357944E-4</v>
      </c>
      <c r="O103" s="67">
        <v>3418.02</v>
      </c>
      <c r="P103" s="49">
        <f t="shared" si="39"/>
        <v>1.8715841330357944E-4</v>
      </c>
      <c r="Q103" s="67">
        <v>3418.02</v>
      </c>
      <c r="R103" s="49">
        <f t="shared" si="40"/>
        <v>1.8715841330357944E-4</v>
      </c>
      <c r="S103" s="67">
        <v>3418.02</v>
      </c>
      <c r="T103" s="49">
        <f t="shared" si="41"/>
        <v>1.8715841330357944E-4</v>
      </c>
      <c r="U103" s="67">
        <v>3418.02</v>
      </c>
      <c r="V103" s="49">
        <f t="shared" si="42"/>
        <v>1.8715841330357944E-4</v>
      </c>
      <c r="W103" s="67">
        <v>3418.02</v>
      </c>
      <c r="X103" s="49">
        <f t="shared" si="43"/>
        <v>1.8715841330357944E-4</v>
      </c>
      <c r="Y103" s="67">
        <v>3418.02</v>
      </c>
      <c r="Z103" s="49">
        <f t="shared" si="47"/>
        <v>1.8715841330357944E-4</v>
      </c>
      <c r="AA103" s="82">
        <f t="shared" si="46"/>
        <v>41016.239999999991</v>
      </c>
      <c r="AB103" s="49">
        <f t="shared" si="47"/>
        <v>1.8715841330357942E-4</v>
      </c>
      <c r="AC103" s="82">
        <f t="shared" si="32"/>
        <v>3418.0199999999991</v>
      </c>
      <c r="AD103" s="49">
        <f t="shared" si="45"/>
        <v>1.8715841330357939E-4</v>
      </c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</row>
    <row r="104" spans="1:66" x14ac:dyDescent="0.25">
      <c r="A104" s="9">
        <v>6305</v>
      </c>
      <c r="B104" s="10" t="s">
        <v>73</v>
      </c>
      <c r="C104" s="67"/>
      <c r="D104" s="49">
        <f t="shared" si="33"/>
        <v>0</v>
      </c>
      <c r="E104" s="67"/>
      <c r="F104" s="49">
        <f t="shared" si="34"/>
        <v>0</v>
      </c>
      <c r="G104" s="67"/>
      <c r="H104" s="49">
        <f t="shared" si="35"/>
        <v>0</v>
      </c>
      <c r="I104" s="67"/>
      <c r="J104" s="49">
        <f t="shared" si="36"/>
        <v>0</v>
      </c>
      <c r="K104" s="67"/>
      <c r="L104" s="49">
        <f t="shared" si="37"/>
        <v>0</v>
      </c>
      <c r="M104" s="67"/>
      <c r="N104" s="49">
        <f t="shared" si="38"/>
        <v>0</v>
      </c>
      <c r="O104" s="67"/>
      <c r="P104" s="49">
        <f t="shared" si="39"/>
        <v>0</v>
      </c>
      <c r="Q104" s="67"/>
      <c r="R104" s="49">
        <f t="shared" si="40"/>
        <v>0</v>
      </c>
      <c r="S104" s="67"/>
      <c r="T104" s="49">
        <f t="shared" si="41"/>
        <v>0</v>
      </c>
      <c r="U104" s="67"/>
      <c r="V104" s="49">
        <f t="shared" si="42"/>
        <v>0</v>
      </c>
      <c r="W104" s="67"/>
      <c r="X104" s="49">
        <f t="shared" si="43"/>
        <v>0</v>
      </c>
      <c r="Y104" s="67"/>
      <c r="Z104" s="49">
        <f t="shared" si="47"/>
        <v>0</v>
      </c>
      <c r="AA104" s="82">
        <f t="shared" si="46"/>
        <v>0</v>
      </c>
      <c r="AB104" s="49">
        <f t="shared" si="47"/>
        <v>0</v>
      </c>
      <c r="AC104" s="82">
        <f t="shared" si="32"/>
        <v>0</v>
      </c>
      <c r="AD104" s="49">
        <f t="shared" si="45"/>
        <v>0</v>
      </c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</row>
    <row r="105" spans="1:66" x14ac:dyDescent="0.25">
      <c r="A105" s="9">
        <v>6306</v>
      </c>
      <c r="B105" s="10" t="s">
        <v>123</v>
      </c>
      <c r="C105" s="67"/>
      <c r="D105" s="49">
        <f t="shared" si="33"/>
        <v>0</v>
      </c>
      <c r="E105" s="67"/>
      <c r="F105" s="49">
        <f t="shared" si="34"/>
        <v>0</v>
      </c>
      <c r="G105" s="67"/>
      <c r="H105" s="49">
        <f t="shared" si="35"/>
        <v>0</v>
      </c>
      <c r="I105" s="67"/>
      <c r="J105" s="49">
        <f t="shared" si="36"/>
        <v>0</v>
      </c>
      <c r="K105" s="67"/>
      <c r="L105" s="49">
        <f t="shared" si="37"/>
        <v>0</v>
      </c>
      <c r="M105" s="67"/>
      <c r="N105" s="49">
        <f t="shared" si="38"/>
        <v>0</v>
      </c>
      <c r="O105" s="67"/>
      <c r="P105" s="49">
        <f t="shared" si="39"/>
        <v>0</v>
      </c>
      <c r="Q105" s="67"/>
      <c r="R105" s="49">
        <f t="shared" si="40"/>
        <v>0</v>
      </c>
      <c r="S105" s="67"/>
      <c r="T105" s="49">
        <f t="shared" si="41"/>
        <v>0</v>
      </c>
      <c r="U105" s="67"/>
      <c r="V105" s="49">
        <f t="shared" si="42"/>
        <v>0</v>
      </c>
      <c r="W105" s="67"/>
      <c r="X105" s="49">
        <f t="shared" si="43"/>
        <v>0</v>
      </c>
      <c r="Y105" s="67"/>
      <c r="Z105" s="49">
        <f t="shared" si="47"/>
        <v>0</v>
      </c>
      <c r="AA105" s="82">
        <f t="shared" si="46"/>
        <v>0</v>
      </c>
      <c r="AB105" s="49">
        <f t="shared" si="47"/>
        <v>0</v>
      </c>
      <c r="AC105" s="82">
        <f t="shared" si="32"/>
        <v>0</v>
      </c>
      <c r="AD105" s="49">
        <f t="shared" si="45"/>
        <v>0</v>
      </c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</row>
    <row r="106" spans="1:66" x14ac:dyDescent="0.25">
      <c r="A106" s="9">
        <v>6307</v>
      </c>
      <c r="B106" s="10" t="s">
        <v>124</v>
      </c>
      <c r="C106" s="67"/>
      <c r="D106" s="49">
        <f t="shared" si="33"/>
        <v>0</v>
      </c>
      <c r="E106" s="67"/>
      <c r="F106" s="49">
        <f t="shared" si="34"/>
        <v>0</v>
      </c>
      <c r="G106" s="67"/>
      <c r="H106" s="49">
        <f t="shared" si="35"/>
        <v>0</v>
      </c>
      <c r="I106" s="67"/>
      <c r="J106" s="49">
        <f t="shared" si="36"/>
        <v>0</v>
      </c>
      <c r="K106" s="67"/>
      <c r="L106" s="49">
        <f t="shared" si="37"/>
        <v>0</v>
      </c>
      <c r="M106" s="67"/>
      <c r="N106" s="49">
        <f t="shared" si="38"/>
        <v>0</v>
      </c>
      <c r="O106" s="67"/>
      <c r="P106" s="49">
        <f t="shared" si="39"/>
        <v>0</v>
      </c>
      <c r="Q106" s="67"/>
      <c r="R106" s="49">
        <f t="shared" si="40"/>
        <v>0</v>
      </c>
      <c r="S106" s="67"/>
      <c r="T106" s="49">
        <f t="shared" si="41"/>
        <v>0</v>
      </c>
      <c r="U106" s="67"/>
      <c r="V106" s="49">
        <f t="shared" si="42"/>
        <v>0</v>
      </c>
      <c r="W106" s="67"/>
      <c r="X106" s="49">
        <f t="shared" si="43"/>
        <v>0</v>
      </c>
      <c r="Y106" s="67"/>
      <c r="Z106" s="49">
        <f t="shared" si="47"/>
        <v>0</v>
      </c>
      <c r="AA106" s="82">
        <f t="shared" si="46"/>
        <v>0</v>
      </c>
      <c r="AB106" s="49">
        <f t="shared" si="47"/>
        <v>0</v>
      </c>
      <c r="AC106" s="82">
        <f t="shared" si="32"/>
        <v>0</v>
      </c>
      <c r="AD106" s="49">
        <f t="shared" si="45"/>
        <v>0</v>
      </c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</row>
    <row r="107" spans="1:66" x14ac:dyDescent="0.25">
      <c r="A107" s="9">
        <v>6308</v>
      </c>
      <c r="B107" s="10" t="s">
        <v>125</v>
      </c>
      <c r="C107" s="67"/>
      <c r="D107" s="49">
        <f t="shared" si="33"/>
        <v>0</v>
      </c>
      <c r="E107" s="67"/>
      <c r="F107" s="49">
        <f t="shared" si="34"/>
        <v>0</v>
      </c>
      <c r="G107" s="67"/>
      <c r="H107" s="49">
        <f t="shared" si="35"/>
        <v>0</v>
      </c>
      <c r="I107" s="67"/>
      <c r="J107" s="49">
        <f t="shared" si="36"/>
        <v>0</v>
      </c>
      <c r="K107" s="67"/>
      <c r="L107" s="49">
        <f t="shared" si="37"/>
        <v>0</v>
      </c>
      <c r="M107" s="67"/>
      <c r="N107" s="49">
        <f t="shared" si="38"/>
        <v>0</v>
      </c>
      <c r="O107" s="67"/>
      <c r="P107" s="49">
        <f t="shared" si="39"/>
        <v>0</v>
      </c>
      <c r="Q107" s="67"/>
      <c r="R107" s="49">
        <f t="shared" si="40"/>
        <v>0</v>
      </c>
      <c r="S107" s="67"/>
      <c r="T107" s="49">
        <f t="shared" si="41"/>
        <v>0</v>
      </c>
      <c r="U107" s="67"/>
      <c r="V107" s="49">
        <f t="shared" si="42"/>
        <v>0</v>
      </c>
      <c r="W107" s="67"/>
      <c r="X107" s="49">
        <f t="shared" si="43"/>
        <v>0</v>
      </c>
      <c r="Y107" s="67"/>
      <c r="Z107" s="49">
        <f t="shared" si="47"/>
        <v>0</v>
      </c>
      <c r="AA107" s="82">
        <f t="shared" si="46"/>
        <v>0</v>
      </c>
      <c r="AB107" s="49">
        <f t="shared" si="47"/>
        <v>0</v>
      </c>
      <c r="AC107" s="82">
        <f t="shared" si="32"/>
        <v>0</v>
      </c>
      <c r="AD107" s="49">
        <f t="shared" si="45"/>
        <v>0</v>
      </c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</row>
    <row r="108" spans="1:66" x14ac:dyDescent="0.25">
      <c r="A108" s="9">
        <v>6309</v>
      </c>
      <c r="B108" s="10" t="s">
        <v>126</v>
      </c>
      <c r="C108" s="67">
        <v>37861.698250000001</v>
      </c>
      <c r="D108" s="49">
        <f t="shared" si="33"/>
        <v>2.0731696623919435E-3</v>
      </c>
      <c r="E108" s="67">
        <v>37861.698250000001</v>
      </c>
      <c r="F108" s="49">
        <f t="shared" si="34"/>
        <v>2.0731696623919435E-3</v>
      </c>
      <c r="G108" s="67">
        <v>37861.698250000001</v>
      </c>
      <c r="H108" s="49">
        <f t="shared" si="35"/>
        <v>2.0731696623919435E-3</v>
      </c>
      <c r="I108" s="67">
        <v>37861.698250000001</v>
      </c>
      <c r="J108" s="49">
        <f t="shared" si="36"/>
        <v>2.0731696623919435E-3</v>
      </c>
      <c r="K108" s="67">
        <v>37861.698250000001</v>
      </c>
      <c r="L108" s="49">
        <f t="shared" si="37"/>
        <v>2.0731696623919435E-3</v>
      </c>
      <c r="M108" s="67">
        <v>37861.698250000001</v>
      </c>
      <c r="N108" s="49">
        <f t="shared" si="38"/>
        <v>2.0731696623919435E-3</v>
      </c>
      <c r="O108" s="67">
        <v>37861.698250000001</v>
      </c>
      <c r="P108" s="49">
        <f t="shared" si="39"/>
        <v>2.0731696623919435E-3</v>
      </c>
      <c r="Q108" s="67">
        <v>37861.698250000001</v>
      </c>
      <c r="R108" s="49">
        <f t="shared" si="40"/>
        <v>2.0731696623919435E-3</v>
      </c>
      <c r="S108" s="67">
        <v>37861.698250000001</v>
      </c>
      <c r="T108" s="49">
        <f t="shared" si="41"/>
        <v>2.0731696623919435E-3</v>
      </c>
      <c r="U108" s="67">
        <v>37861.698250000001</v>
      </c>
      <c r="V108" s="49">
        <f t="shared" si="42"/>
        <v>2.0731696623919435E-3</v>
      </c>
      <c r="W108" s="67">
        <v>37861.698250000001</v>
      </c>
      <c r="X108" s="49">
        <f t="shared" si="43"/>
        <v>2.0731696623919435E-3</v>
      </c>
      <c r="Y108" s="67">
        <v>37861.698250000001</v>
      </c>
      <c r="Z108" s="49">
        <f t="shared" si="47"/>
        <v>2.0731696623919435E-3</v>
      </c>
      <c r="AA108" s="82">
        <f t="shared" si="46"/>
        <v>454340.37900000013</v>
      </c>
      <c r="AB108" s="49">
        <f t="shared" si="47"/>
        <v>2.073169662391944E-3</v>
      </c>
      <c r="AC108" s="82">
        <f t="shared" si="32"/>
        <v>37861.698250000009</v>
      </c>
      <c r="AD108" s="49">
        <f t="shared" si="45"/>
        <v>2.073169662391944E-3</v>
      </c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</row>
    <row r="109" spans="1:66" x14ac:dyDescent="0.25">
      <c r="A109" s="9">
        <v>6310</v>
      </c>
      <c r="B109" s="10" t="s">
        <v>127</v>
      </c>
      <c r="C109" s="67">
        <v>8530.1</v>
      </c>
      <c r="D109" s="49">
        <f t="shared" si="33"/>
        <v>4.6707742532836643E-4</v>
      </c>
      <c r="E109" s="67">
        <v>8530.1</v>
      </c>
      <c r="F109" s="49">
        <f t="shared" si="34"/>
        <v>4.6707742532836643E-4</v>
      </c>
      <c r="G109" s="67">
        <v>8530.1</v>
      </c>
      <c r="H109" s="49">
        <f t="shared" si="35"/>
        <v>4.6707742532836643E-4</v>
      </c>
      <c r="I109" s="67">
        <v>8530.1</v>
      </c>
      <c r="J109" s="49">
        <f t="shared" si="36"/>
        <v>4.6707742532836643E-4</v>
      </c>
      <c r="K109" s="67">
        <v>8530.1</v>
      </c>
      <c r="L109" s="49">
        <f t="shared" si="37"/>
        <v>4.6707742532836643E-4</v>
      </c>
      <c r="M109" s="67">
        <v>8530.1</v>
      </c>
      <c r="N109" s="49">
        <f t="shared" si="38"/>
        <v>4.6707742532836643E-4</v>
      </c>
      <c r="O109" s="67">
        <v>8530.1</v>
      </c>
      <c r="P109" s="49">
        <f t="shared" si="39"/>
        <v>4.6707742532836643E-4</v>
      </c>
      <c r="Q109" s="67">
        <v>8530.1</v>
      </c>
      <c r="R109" s="49">
        <f t="shared" si="40"/>
        <v>4.6707742532836643E-4</v>
      </c>
      <c r="S109" s="67">
        <v>8530.1</v>
      </c>
      <c r="T109" s="49">
        <f t="shared" si="41"/>
        <v>4.6707742532836643E-4</v>
      </c>
      <c r="U109" s="67">
        <v>8530.1</v>
      </c>
      <c r="V109" s="49">
        <f t="shared" si="42"/>
        <v>4.6707742532836643E-4</v>
      </c>
      <c r="W109" s="67">
        <v>8530.1</v>
      </c>
      <c r="X109" s="49">
        <f t="shared" si="43"/>
        <v>4.6707742532836643E-4</v>
      </c>
      <c r="Y109" s="67">
        <v>8530.1</v>
      </c>
      <c r="Z109" s="49">
        <f t="shared" si="47"/>
        <v>4.6707742532836643E-4</v>
      </c>
      <c r="AA109" s="82">
        <f t="shared" si="46"/>
        <v>102361.20000000003</v>
      </c>
      <c r="AB109" s="49">
        <f t="shared" si="47"/>
        <v>4.6707742532836653E-4</v>
      </c>
      <c r="AC109" s="82">
        <f t="shared" si="32"/>
        <v>8530.1000000000022</v>
      </c>
      <c r="AD109" s="49">
        <f t="shared" si="45"/>
        <v>4.6707742532836653E-4</v>
      </c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</row>
    <row r="110" spans="1:66" x14ac:dyDescent="0.25">
      <c r="A110" s="9">
        <v>6311</v>
      </c>
      <c r="B110" s="10" t="s">
        <v>128</v>
      </c>
      <c r="C110" s="67"/>
      <c r="D110" s="49">
        <f t="shared" si="33"/>
        <v>0</v>
      </c>
      <c r="E110" s="67"/>
      <c r="F110" s="49">
        <f t="shared" si="34"/>
        <v>0</v>
      </c>
      <c r="G110" s="67"/>
      <c r="H110" s="49">
        <f t="shared" si="35"/>
        <v>0</v>
      </c>
      <c r="I110" s="67"/>
      <c r="J110" s="49">
        <f t="shared" si="36"/>
        <v>0</v>
      </c>
      <c r="K110" s="67"/>
      <c r="L110" s="49">
        <f t="shared" si="37"/>
        <v>0</v>
      </c>
      <c r="M110" s="67"/>
      <c r="N110" s="49">
        <f t="shared" si="38"/>
        <v>0</v>
      </c>
      <c r="O110" s="67"/>
      <c r="P110" s="49">
        <f t="shared" si="39"/>
        <v>0</v>
      </c>
      <c r="Q110" s="67"/>
      <c r="R110" s="49">
        <f t="shared" si="40"/>
        <v>0</v>
      </c>
      <c r="S110" s="67"/>
      <c r="T110" s="49">
        <f t="shared" si="41"/>
        <v>0</v>
      </c>
      <c r="U110" s="67"/>
      <c r="V110" s="49">
        <f t="shared" si="42"/>
        <v>0</v>
      </c>
      <c r="W110" s="67"/>
      <c r="X110" s="49">
        <f t="shared" si="43"/>
        <v>0</v>
      </c>
      <c r="Y110" s="67"/>
      <c r="Z110" s="49">
        <f t="shared" si="47"/>
        <v>0</v>
      </c>
      <c r="AA110" s="82">
        <f t="shared" si="46"/>
        <v>0</v>
      </c>
      <c r="AB110" s="49">
        <f t="shared" si="47"/>
        <v>0</v>
      </c>
      <c r="AC110" s="82">
        <f t="shared" si="32"/>
        <v>0</v>
      </c>
      <c r="AD110" s="49">
        <f t="shared" si="45"/>
        <v>0</v>
      </c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</row>
    <row r="111" spans="1:66" x14ac:dyDescent="0.25">
      <c r="A111" s="9">
        <v>6312</v>
      </c>
      <c r="B111" s="10" t="s">
        <v>129</v>
      </c>
      <c r="C111" s="67"/>
      <c r="D111" s="49">
        <f t="shared" si="33"/>
        <v>0</v>
      </c>
      <c r="E111" s="67"/>
      <c r="F111" s="49">
        <f t="shared" si="34"/>
        <v>0</v>
      </c>
      <c r="G111" s="67"/>
      <c r="H111" s="49">
        <f t="shared" si="35"/>
        <v>0</v>
      </c>
      <c r="I111" s="67"/>
      <c r="J111" s="49">
        <f t="shared" si="36"/>
        <v>0</v>
      </c>
      <c r="K111" s="67"/>
      <c r="L111" s="49">
        <f t="shared" si="37"/>
        <v>0</v>
      </c>
      <c r="M111" s="67"/>
      <c r="N111" s="49">
        <f t="shared" si="38"/>
        <v>0</v>
      </c>
      <c r="O111" s="67"/>
      <c r="P111" s="49">
        <f t="shared" si="39"/>
        <v>0</v>
      </c>
      <c r="Q111" s="67"/>
      <c r="R111" s="49">
        <f t="shared" si="40"/>
        <v>0</v>
      </c>
      <c r="S111" s="67"/>
      <c r="T111" s="49">
        <f t="shared" si="41"/>
        <v>0</v>
      </c>
      <c r="U111" s="67"/>
      <c r="V111" s="49">
        <f t="shared" si="42"/>
        <v>0</v>
      </c>
      <c r="W111" s="67"/>
      <c r="X111" s="49">
        <f t="shared" si="43"/>
        <v>0</v>
      </c>
      <c r="Y111" s="67"/>
      <c r="Z111" s="49">
        <f t="shared" si="47"/>
        <v>0</v>
      </c>
      <c r="AA111" s="82">
        <f t="shared" si="46"/>
        <v>0</v>
      </c>
      <c r="AB111" s="49">
        <f t="shared" si="47"/>
        <v>0</v>
      </c>
      <c r="AC111" s="82">
        <f t="shared" si="32"/>
        <v>0</v>
      </c>
      <c r="AD111" s="49">
        <f t="shared" si="45"/>
        <v>0</v>
      </c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</row>
    <row r="112" spans="1:66" x14ac:dyDescent="0.25">
      <c r="A112" s="9">
        <v>6313</v>
      </c>
      <c r="B112" s="10" t="s">
        <v>130</v>
      </c>
      <c r="C112" s="67"/>
      <c r="D112" s="49">
        <f t="shared" si="33"/>
        <v>0</v>
      </c>
      <c r="E112" s="67"/>
      <c r="F112" s="49">
        <f t="shared" si="34"/>
        <v>0</v>
      </c>
      <c r="G112" s="67"/>
      <c r="H112" s="49">
        <f t="shared" si="35"/>
        <v>0</v>
      </c>
      <c r="I112" s="67"/>
      <c r="J112" s="49">
        <f t="shared" si="36"/>
        <v>0</v>
      </c>
      <c r="K112" s="67"/>
      <c r="L112" s="49">
        <f t="shared" si="37"/>
        <v>0</v>
      </c>
      <c r="M112" s="67"/>
      <c r="N112" s="49">
        <f t="shared" si="38"/>
        <v>0</v>
      </c>
      <c r="O112" s="67"/>
      <c r="P112" s="49">
        <f t="shared" si="39"/>
        <v>0</v>
      </c>
      <c r="Q112" s="67"/>
      <c r="R112" s="49">
        <f t="shared" si="40"/>
        <v>0</v>
      </c>
      <c r="S112" s="67"/>
      <c r="T112" s="49">
        <f t="shared" si="41"/>
        <v>0</v>
      </c>
      <c r="U112" s="67"/>
      <c r="V112" s="49">
        <f t="shared" si="42"/>
        <v>0</v>
      </c>
      <c r="W112" s="67"/>
      <c r="X112" s="49">
        <f t="shared" si="43"/>
        <v>0</v>
      </c>
      <c r="Y112" s="67"/>
      <c r="Z112" s="49">
        <f t="shared" si="47"/>
        <v>0</v>
      </c>
      <c r="AA112" s="82">
        <f t="shared" si="46"/>
        <v>0</v>
      </c>
      <c r="AB112" s="49">
        <f t="shared" si="47"/>
        <v>0</v>
      </c>
      <c r="AC112" s="82">
        <f t="shared" si="32"/>
        <v>0</v>
      </c>
      <c r="AD112" s="49">
        <f t="shared" si="45"/>
        <v>0</v>
      </c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</row>
    <row r="113" spans="1:66" x14ac:dyDescent="0.25">
      <c r="A113" s="9">
        <v>6314</v>
      </c>
      <c r="B113" s="10" t="s">
        <v>131</v>
      </c>
      <c r="C113" s="67">
        <v>229340.83004999999</v>
      </c>
      <c r="D113" s="49">
        <f t="shared" si="33"/>
        <v>1.2557874400349871E-2</v>
      </c>
      <c r="E113" s="67">
        <v>229340.83004999999</v>
      </c>
      <c r="F113" s="49">
        <f t="shared" si="34"/>
        <v>1.2557874400349871E-2</v>
      </c>
      <c r="G113" s="67">
        <v>229340.83004999999</v>
      </c>
      <c r="H113" s="49">
        <f t="shared" si="35"/>
        <v>1.2557874400349871E-2</v>
      </c>
      <c r="I113" s="67">
        <v>229340.83004999999</v>
      </c>
      <c r="J113" s="49">
        <f t="shared" si="36"/>
        <v>1.2557874400349871E-2</v>
      </c>
      <c r="K113" s="67">
        <v>229340.83004999999</v>
      </c>
      <c r="L113" s="49">
        <f t="shared" si="37"/>
        <v>1.2557874400349871E-2</v>
      </c>
      <c r="M113" s="67">
        <v>229340.83004999999</v>
      </c>
      <c r="N113" s="49">
        <f t="shared" si="38"/>
        <v>1.2557874400349871E-2</v>
      </c>
      <c r="O113" s="67">
        <v>229340.83004999999</v>
      </c>
      <c r="P113" s="49">
        <f t="shared" si="39"/>
        <v>1.2557874400349871E-2</v>
      </c>
      <c r="Q113" s="67">
        <v>229340.83004999999</v>
      </c>
      <c r="R113" s="49">
        <f t="shared" si="40"/>
        <v>1.2557874400349871E-2</v>
      </c>
      <c r="S113" s="67">
        <v>229340.83004999999</v>
      </c>
      <c r="T113" s="49">
        <f t="shared" si="41"/>
        <v>1.2557874400349871E-2</v>
      </c>
      <c r="U113" s="67">
        <v>229340.83004999999</v>
      </c>
      <c r="V113" s="49">
        <f t="shared" si="42"/>
        <v>1.2557874400349871E-2</v>
      </c>
      <c r="W113" s="67">
        <v>229340.83004999999</v>
      </c>
      <c r="X113" s="49">
        <f t="shared" si="43"/>
        <v>1.2557874400349871E-2</v>
      </c>
      <c r="Y113" s="67">
        <v>229340.83004999999</v>
      </c>
      <c r="Z113" s="49">
        <f t="shared" si="47"/>
        <v>1.2557874400349871E-2</v>
      </c>
      <c r="AA113" s="82">
        <f t="shared" si="46"/>
        <v>2752089.9605999999</v>
      </c>
      <c r="AB113" s="49">
        <f t="shared" si="47"/>
        <v>1.2557874400349873E-2</v>
      </c>
      <c r="AC113" s="82">
        <f t="shared" si="32"/>
        <v>229340.83004999999</v>
      </c>
      <c r="AD113" s="49">
        <f t="shared" si="45"/>
        <v>1.2557874400349871E-2</v>
      </c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</row>
    <row r="114" spans="1:66" x14ac:dyDescent="0.25">
      <c r="A114" s="9">
        <v>6315</v>
      </c>
      <c r="B114" s="10" t="s">
        <v>132</v>
      </c>
      <c r="C114" s="67">
        <v>295.83499999999998</v>
      </c>
      <c r="D114" s="49">
        <f t="shared" si="33"/>
        <v>1.6198854658446824E-5</v>
      </c>
      <c r="E114" s="67">
        <v>295.83499999999998</v>
      </c>
      <c r="F114" s="49">
        <f t="shared" si="34"/>
        <v>1.6198854658446824E-5</v>
      </c>
      <c r="G114" s="67">
        <v>295.83499999999998</v>
      </c>
      <c r="H114" s="49">
        <f t="shared" si="35"/>
        <v>1.6198854658446824E-5</v>
      </c>
      <c r="I114" s="67">
        <v>295.83499999999998</v>
      </c>
      <c r="J114" s="49">
        <f t="shared" si="36"/>
        <v>1.6198854658446824E-5</v>
      </c>
      <c r="K114" s="67">
        <v>295.83499999999998</v>
      </c>
      <c r="L114" s="49">
        <f t="shared" si="37"/>
        <v>1.6198854658446824E-5</v>
      </c>
      <c r="M114" s="67">
        <v>295.83499999999998</v>
      </c>
      <c r="N114" s="49">
        <f t="shared" si="38"/>
        <v>1.6198854658446824E-5</v>
      </c>
      <c r="O114" s="67">
        <v>295.83499999999998</v>
      </c>
      <c r="P114" s="49">
        <f t="shared" si="39"/>
        <v>1.6198854658446824E-5</v>
      </c>
      <c r="Q114" s="67">
        <v>295.83499999999998</v>
      </c>
      <c r="R114" s="49">
        <f t="shared" si="40"/>
        <v>1.6198854658446824E-5</v>
      </c>
      <c r="S114" s="67">
        <v>295.83499999999998</v>
      </c>
      <c r="T114" s="49">
        <f t="shared" si="41"/>
        <v>1.6198854658446824E-5</v>
      </c>
      <c r="U114" s="67">
        <v>295.83499999999998</v>
      </c>
      <c r="V114" s="49">
        <f t="shared" si="42"/>
        <v>1.6198854658446824E-5</v>
      </c>
      <c r="W114" s="67">
        <v>295.83499999999998</v>
      </c>
      <c r="X114" s="49">
        <f t="shared" si="43"/>
        <v>1.6198854658446824E-5</v>
      </c>
      <c r="Y114" s="67">
        <v>295.83499999999998</v>
      </c>
      <c r="Z114" s="49">
        <f t="shared" si="47"/>
        <v>1.6198854658446824E-5</v>
      </c>
      <c r="AA114" s="82">
        <f t="shared" si="46"/>
        <v>3550.02</v>
      </c>
      <c r="AB114" s="49">
        <f t="shared" si="47"/>
        <v>1.6198854658446827E-5</v>
      </c>
      <c r="AC114" s="82">
        <f t="shared" si="32"/>
        <v>295.83499999999998</v>
      </c>
      <c r="AD114" s="49">
        <f t="shared" si="45"/>
        <v>1.6198854658446824E-5</v>
      </c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</row>
    <row r="115" spans="1:66" x14ac:dyDescent="0.25">
      <c r="A115" s="9">
        <v>6316</v>
      </c>
      <c r="B115" s="10" t="s">
        <v>133</v>
      </c>
      <c r="C115" s="67"/>
      <c r="D115" s="49">
        <f t="shared" si="33"/>
        <v>0</v>
      </c>
      <c r="E115" s="67"/>
      <c r="F115" s="49">
        <f t="shared" si="34"/>
        <v>0</v>
      </c>
      <c r="G115" s="67"/>
      <c r="H115" s="49">
        <f t="shared" si="35"/>
        <v>0</v>
      </c>
      <c r="I115" s="67"/>
      <c r="J115" s="49">
        <f t="shared" si="36"/>
        <v>0</v>
      </c>
      <c r="K115" s="67"/>
      <c r="L115" s="49">
        <f t="shared" si="37"/>
        <v>0</v>
      </c>
      <c r="M115" s="67"/>
      <c r="N115" s="49">
        <f t="shared" si="38"/>
        <v>0</v>
      </c>
      <c r="O115" s="67"/>
      <c r="P115" s="49">
        <f t="shared" si="39"/>
        <v>0</v>
      </c>
      <c r="Q115" s="67"/>
      <c r="R115" s="49">
        <f t="shared" si="40"/>
        <v>0</v>
      </c>
      <c r="S115" s="67"/>
      <c r="T115" s="49">
        <f t="shared" si="41"/>
        <v>0</v>
      </c>
      <c r="U115" s="67"/>
      <c r="V115" s="49">
        <f t="shared" si="42"/>
        <v>0</v>
      </c>
      <c r="W115" s="67"/>
      <c r="X115" s="49">
        <f t="shared" si="43"/>
        <v>0</v>
      </c>
      <c r="Y115" s="67"/>
      <c r="Z115" s="49">
        <f t="shared" si="47"/>
        <v>0</v>
      </c>
      <c r="AA115" s="82">
        <f t="shared" si="46"/>
        <v>0</v>
      </c>
      <c r="AB115" s="49">
        <f t="shared" si="47"/>
        <v>0</v>
      </c>
      <c r="AC115" s="82">
        <f t="shared" si="32"/>
        <v>0</v>
      </c>
      <c r="AD115" s="49">
        <f t="shared" si="45"/>
        <v>0</v>
      </c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</row>
    <row r="116" spans="1:66" x14ac:dyDescent="0.25">
      <c r="A116" s="9">
        <v>6317</v>
      </c>
      <c r="B116" s="10" t="s">
        <v>134</v>
      </c>
      <c r="C116" s="67">
        <v>2678.6927000000001</v>
      </c>
      <c r="D116" s="49">
        <f t="shared" si="33"/>
        <v>1.4667552426840134E-4</v>
      </c>
      <c r="E116" s="67">
        <v>2678.6927000000001</v>
      </c>
      <c r="F116" s="49">
        <f t="shared" si="34"/>
        <v>1.4667552426840134E-4</v>
      </c>
      <c r="G116" s="67">
        <v>2678.6927000000001</v>
      </c>
      <c r="H116" s="49">
        <f t="shared" si="35"/>
        <v>1.4667552426840134E-4</v>
      </c>
      <c r="I116" s="67">
        <v>2678.6927000000001</v>
      </c>
      <c r="J116" s="49">
        <f t="shared" si="36"/>
        <v>1.4667552426840134E-4</v>
      </c>
      <c r="K116" s="67">
        <v>2678.6927000000001</v>
      </c>
      <c r="L116" s="49">
        <f t="shared" si="37"/>
        <v>1.4667552426840134E-4</v>
      </c>
      <c r="M116" s="67">
        <v>2678.6927000000001</v>
      </c>
      <c r="N116" s="49">
        <f t="shared" si="38"/>
        <v>1.4667552426840134E-4</v>
      </c>
      <c r="O116" s="67">
        <v>2678.6927000000001</v>
      </c>
      <c r="P116" s="49">
        <f t="shared" si="39"/>
        <v>1.4667552426840134E-4</v>
      </c>
      <c r="Q116" s="67">
        <v>2678.6927000000001</v>
      </c>
      <c r="R116" s="49">
        <f t="shared" si="40"/>
        <v>1.4667552426840134E-4</v>
      </c>
      <c r="S116" s="67">
        <v>2678.6927000000001</v>
      </c>
      <c r="T116" s="49">
        <f t="shared" si="41"/>
        <v>1.4667552426840134E-4</v>
      </c>
      <c r="U116" s="67">
        <v>2678.6927000000001</v>
      </c>
      <c r="V116" s="49">
        <f t="shared" si="42"/>
        <v>1.4667552426840134E-4</v>
      </c>
      <c r="W116" s="67">
        <v>2678.6927000000001</v>
      </c>
      <c r="X116" s="49">
        <f t="shared" si="43"/>
        <v>1.4667552426840134E-4</v>
      </c>
      <c r="Y116" s="67">
        <v>2678.6927000000001</v>
      </c>
      <c r="Z116" s="49">
        <f t="shared" si="47"/>
        <v>1.4667552426840134E-4</v>
      </c>
      <c r="AA116" s="82">
        <f t="shared" si="46"/>
        <v>32144.312399999999</v>
      </c>
      <c r="AB116" s="49">
        <f t="shared" si="47"/>
        <v>1.4667552426840134E-4</v>
      </c>
      <c r="AC116" s="82">
        <f t="shared" si="32"/>
        <v>2678.6927000000001</v>
      </c>
      <c r="AD116" s="49">
        <f t="shared" si="45"/>
        <v>1.4667552426840134E-4</v>
      </c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</row>
    <row r="117" spans="1:66" x14ac:dyDescent="0.25">
      <c r="A117" s="9">
        <v>6318</v>
      </c>
      <c r="B117" s="10" t="s">
        <v>135</v>
      </c>
      <c r="C117" s="67">
        <v>6510.85</v>
      </c>
      <c r="D117" s="49">
        <f t="shared" si="33"/>
        <v>3.5651059831645523E-4</v>
      </c>
      <c r="E117" s="67">
        <v>6510.85</v>
      </c>
      <c r="F117" s="49">
        <f t="shared" si="34"/>
        <v>3.5651059831645523E-4</v>
      </c>
      <c r="G117" s="67">
        <v>6510.85</v>
      </c>
      <c r="H117" s="49">
        <f t="shared" si="35"/>
        <v>3.5651059831645523E-4</v>
      </c>
      <c r="I117" s="67">
        <v>6510.85</v>
      </c>
      <c r="J117" s="49">
        <f t="shared" si="36"/>
        <v>3.5651059831645523E-4</v>
      </c>
      <c r="K117" s="67">
        <v>6510.85</v>
      </c>
      <c r="L117" s="49">
        <f t="shared" si="37"/>
        <v>3.5651059831645523E-4</v>
      </c>
      <c r="M117" s="67">
        <v>6510.85</v>
      </c>
      <c r="N117" s="49">
        <f t="shared" si="38"/>
        <v>3.5651059831645523E-4</v>
      </c>
      <c r="O117" s="67">
        <v>6510.85</v>
      </c>
      <c r="P117" s="49">
        <f t="shared" si="39"/>
        <v>3.5651059831645523E-4</v>
      </c>
      <c r="Q117" s="67">
        <v>6510.85</v>
      </c>
      <c r="R117" s="49">
        <f t="shared" si="40"/>
        <v>3.5651059831645523E-4</v>
      </c>
      <c r="S117" s="67">
        <v>6510.85</v>
      </c>
      <c r="T117" s="49">
        <f t="shared" si="41"/>
        <v>3.5651059831645523E-4</v>
      </c>
      <c r="U117" s="67">
        <v>6510.85</v>
      </c>
      <c r="V117" s="49">
        <f t="shared" si="42"/>
        <v>3.5651059831645523E-4</v>
      </c>
      <c r="W117" s="67">
        <v>6510.85</v>
      </c>
      <c r="X117" s="49">
        <f t="shared" si="43"/>
        <v>3.5651059831645523E-4</v>
      </c>
      <c r="Y117" s="67">
        <v>6510.85</v>
      </c>
      <c r="Z117" s="49">
        <f t="shared" ref="Z117:AB136" si="48">IF(Y$10&lt;&gt;0,Y117/Y$10,"-")</f>
        <v>3.5651059831645523E-4</v>
      </c>
      <c r="AA117" s="82">
        <f t="shared" si="46"/>
        <v>78130.2</v>
      </c>
      <c r="AB117" s="49">
        <f t="shared" si="48"/>
        <v>3.5651059831645518E-4</v>
      </c>
      <c r="AC117" s="82">
        <f t="shared" si="32"/>
        <v>6510.8499999999995</v>
      </c>
      <c r="AD117" s="49">
        <f t="shared" si="45"/>
        <v>3.5651059831645518E-4</v>
      </c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</row>
    <row r="118" spans="1:66" x14ac:dyDescent="0.25">
      <c r="A118" s="9">
        <v>6319</v>
      </c>
      <c r="B118" s="10" t="s">
        <v>136</v>
      </c>
      <c r="C118" s="67"/>
      <c r="D118" s="49">
        <f t="shared" si="33"/>
        <v>0</v>
      </c>
      <c r="E118" s="67"/>
      <c r="F118" s="49">
        <f t="shared" si="34"/>
        <v>0</v>
      </c>
      <c r="G118" s="67"/>
      <c r="H118" s="49">
        <f t="shared" si="35"/>
        <v>0</v>
      </c>
      <c r="I118" s="67"/>
      <c r="J118" s="49">
        <f t="shared" si="36"/>
        <v>0</v>
      </c>
      <c r="K118" s="67"/>
      <c r="L118" s="49">
        <f t="shared" si="37"/>
        <v>0</v>
      </c>
      <c r="M118" s="67"/>
      <c r="N118" s="49">
        <f t="shared" si="38"/>
        <v>0</v>
      </c>
      <c r="O118" s="67"/>
      <c r="P118" s="49">
        <f t="shared" si="39"/>
        <v>0</v>
      </c>
      <c r="Q118" s="67"/>
      <c r="R118" s="49">
        <f t="shared" si="40"/>
        <v>0</v>
      </c>
      <c r="S118" s="67"/>
      <c r="T118" s="49">
        <f t="shared" si="41"/>
        <v>0</v>
      </c>
      <c r="U118" s="67"/>
      <c r="V118" s="49">
        <f t="shared" si="42"/>
        <v>0</v>
      </c>
      <c r="W118" s="67"/>
      <c r="X118" s="49">
        <f t="shared" si="43"/>
        <v>0</v>
      </c>
      <c r="Y118" s="67"/>
      <c r="Z118" s="49">
        <f t="shared" si="48"/>
        <v>0</v>
      </c>
      <c r="AA118" s="82">
        <f t="shared" si="46"/>
        <v>0</v>
      </c>
      <c r="AB118" s="49">
        <f t="shared" si="48"/>
        <v>0</v>
      </c>
      <c r="AC118" s="82">
        <f t="shared" si="32"/>
        <v>0</v>
      </c>
      <c r="AD118" s="49">
        <f t="shared" si="45"/>
        <v>0</v>
      </c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</row>
    <row r="119" spans="1:66" x14ac:dyDescent="0.25">
      <c r="A119" s="9">
        <v>6320</v>
      </c>
      <c r="B119" s="10" t="s">
        <v>137</v>
      </c>
      <c r="C119" s="67"/>
      <c r="D119" s="49">
        <f t="shared" si="33"/>
        <v>0</v>
      </c>
      <c r="E119" s="67"/>
      <c r="F119" s="49">
        <f t="shared" si="34"/>
        <v>0</v>
      </c>
      <c r="G119" s="67"/>
      <c r="H119" s="49">
        <f t="shared" si="35"/>
        <v>0</v>
      </c>
      <c r="I119" s="67"/>
      <c r="J119" s="49">
        <f t="shared" si="36"/>
        <v>0</v>
      </c>
      <c r="K119" s="67"/>
      <c r="L119" s="49">
        <f t="shared" si="37"/>
        <v>0</v>
      </c>
      <c r="M119" s="67"/>
      <c r="N119" s="49">
        <f t="shared" si="38"/>
        <v>0</v>
      </c>
      <c r="O119" s="67"/>
      <c r="P119" s="49">
        <f t="shared" si="39"/>
        <v>0</v>
      </c>
      <c r="Q119" s="67"/>
      <c r="R119" s="49">
        <f t="shared" si="40"/>
        <v>0</v>
      </c>
      <c r="S119" s="67"/>
      <c r="T119" s="49">
        <f t="shared" si="41"/>
        <v>0</v>
      </c>
      <c r="U119" s="67"/>
      <c r="V119" s="49">
        <f t="shared" si="42"/>
        <v>0</v>
      </c>
      <c r="W119" s="67"/>
      <c r="X119" s="49">
        <f t="shared" si="43"/>
        <v>0</v>
      </c>
      <c r="Y119" s="67"/>
      <c r="Z119" s="49">
        <f t="shared" si="48"/>
        <v>0</v>
      </c>
      <c r="AA119" s="82">
        <f t="shared" si="46"/>
        <v>0</v>
      </c>
      <c r="AB119" s="49">
        <f t="shared" si="48"/>
        <v>0</v>
      </c>
      <c r="AC119" s="82">
        <f t="shared" si="32"/>
        <v>0</v>
      </c>
      <c r="AD119" s="49">
        <f t="shared" si="45"/>
        <v>0</v>
      </c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</row>
    <row r="120" spans="1:66" x14ac:dyDescent="0.25">
      <c r="A120" s="9">
        <v>6321</v>
      </c>
      <c r="B120" s="10" t="s">
        <v>138</v>
      </c>
      <c r="C120" s="67">
        <v>73959.850000000006</v>
      </c>
      <c r="D120" s="49">
        <f t="shared" si="33"/>
        <v>4.0497738966333548E-3</v>
      </c>
      <c r="E120" s="67">
        <v>73959.850000000006</v>
      </c>
      <c r="F120" s="49">
        <f t="shared" si="34"/>
        <v>4.0497738966333548E-3</v>
      </c>
      <c r="G120" s="67">
        <v>73959.850000000006</v>
      </c>
      <c r="H120" s="49">
        <f t="shared" si="35"/>
        <v>4.0497738966333548E-3</v>
      </c>
      <c r="I120" s="67">
        <v>73959.850000000006</v>
      </c>
      <c r="J120" s="49">
        <f t="shared" si="36"/>
        <v>4.0497738966333548E-3</v>
      </c>
      <c r="K120" s="67">
        <v>73959.850000000006</v>
      </c>
      <c r="L120" s="49">
        <f t="shared" si="37"/>
        <v>4.0497738966333548E-3</v>
      </c>
      <c r="M120" s="67">
        <v>73959.850000000006</v>
      </c>
      <c r="N120" s="49">
        <f t="shared" si="38"/>
        <v>4.0497738966333548E-3</v>
      </c>
      <c r="O120" s="67">
        <v>73959.850000000006</v>
      </c>
      <c r="P120" s="49">
        <f t="shared" si="39"/>
        <v>4.0497738966333548E-3</v>
      </c>
      <c r="Q120" s="67">
        <v>73959.850000000006</v>
      </c>
      <c r="R120" s="49">
        <f t="shared" si="40"/>
        <v>4.0497738966333548E-3</v>
      </c>
      <c r="S120" s="67">
        <v>73959.850000000006</v>
      </c>
      <c r="T120" s="49">
        <f t="shared" si="41"/>
        <v>4.0497738966333548E-3</v>
      </c>
      <c r="U120" s="67">
        <v>73959.850000000006</v>
      </c>
      <c r="V120" s="49">
        <f t="shared" si="42"/>
        <v>4.0497738966333548E-3</v>
      </c>
      <c r="W120" s="67">
        <v>73959.850000000006</v>
      </c>
      <c r="X120" s="49">
        <f t="shared" si="43"/>
        <v>4.0497738966333548E-3</v>
      </c>
      <c r="Y120" s="67">
        <v>73959.850000000006</v>
      </c>
      <c r="Z120" s="49">
        <f t="shared" si="48"/>
        <v>4.0497738966333548E-3</v>
      </c>
      <c r="AA120" s="82">
        <f t="shared" si="46"/>
        <v>887518.19999999984</v>
      </c>
      <c r="AB120" s="49">
        <f t="shared" si="48"/>
        <v>4.0497738966333539E-3</v>
      </c>
      <c r="AC120" s="82">
        <f t="shared" si="32"/>
        <v>73959.849999999991</v>
      </c>
      <c r="AD120" s="49">
        <f t="shared" si="45"/>
        <v>4.0497738966333539E-3</v>
      </c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</row>
    <row r="121" spans="1:66" x14ac:dyDescent="0.25">
      <c r="A121" s="9">
        <v>6322</v>
      </c>
      <c r="B121" s="10"/>
      <c r="C121" s="67"/>
      <c r="D121" s="49">
        <f t="shared" si="33"/>
        <v>0</v>
      </c>
      <c r="E121" s="67"/>
      <c r="F121" s="49">
        <f t="shared" si="33"/>
        <v>0</v>
      </c>
      <c r="G121" s="67"/>
      <c r="H121" s="49">
        <f t="shared" si="33"/>
        <v>0</v>
      </c>
      <c r="I121" s="67"/>
      <c r="J121" s="49">
        <f t="shared" si="33"/>
        <v>0</v>
      </c>
      <c r="K121" s="67"/>
      <c r="L121" s="49">
        <f t="shared" si="33"/>
        <v>0</v>
      </c>
      <c r="M121" s="67"/>
      <c r="N121" s="49">
        <f t="shared" si="33"/>
        <v>0</v>
      </c>
      <c r="O121" s="67"/>
      <c r="P121" s="49">
        <f t="shared" si="33"/>
        <v>0</v>
      </c>
      <c r="Q121" s="67"/>
      <c r="R121" s="49">
        <f t="shared" si="33"/>
        <v>0</v>
      </c>
      <c r="S121" s="67"/>
      <c r="T121" s="49">
        <f t="shared" si="33"/>
        <v>0</v>
      </c>
      <c r="U121" s="67"/>
      <c r="V121" s="49">
        <f t="shared" si="33"/>
        <v>0</v>
      </c>
      <c r="W121" s="67"/>
      <c r="X121" s="49">
        <f t="shared" si="33"/>
        <v>0</v>
      </c>
      <c r="Y121" s="67"/>
      <c r="Z121" s="49">
        <f t="shared" si="33"/>
        <v>0</v>
      </c>
      <c r="AA121" s="82"/>
      <c r="AB121" s="49">
        <f t="shared" si="33"/>
        <v>0</v>
      </c>
      <c r="AC121" s="82"/>
      <c r="AD121" s="49">
        <f t="shared" si="33"/>
        <v>0</v>
      </c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</row>
    <row r="122" spans="1:66" x14ac:dyDescent="0.25">
      <c r="A122" s="9">
        <v>6323</v>
      </c>
      <c r="B122" s="10"/>
      <c r="C122" s="67"/>
      <c r="D122" s="49">
        <f t="shared" si="33"/>
        <v>0</v>
      </c>
      <c r="E122" s="67"/>
      <c r="F122" s="49">
        <f t="shared" si="33"/>
        <v>0</v>
      </c>
      <c r="G122" s="67"/>
      <c r="H122" s="49">
        <f t="shared" si="33"/>
        <v>0</v>
      </c>
      <c r="I122" s="67"/>
      <c r="J122" s="49">
        <f t="shared" si="33"/>
        <v>0</v>
      </c>
      <c r="K122" s="67"/>
      <c r="L122" s="49">
        <f t="shared" si="33"/>
        <v>0</v>
      </c>
      <c r="M122" s="67"/>
      <c r="N122" s="49">
        <f t="shared" si="33"/>
        <v>0</v>
      </c>
      <c r="O122" s="67"/>
      <c r="P122" s="49">
        <f t="shared" si="33"/>
        <v>0</v>
      </c>
      <c r="Q122" s="67"/>
      <c r="R122" s="49">
        <f t="shared" si="33"/>
        <v>0</v>
      </c>
      <c r="S122" s="67"/>
      <c r="T122" s="49">
        <f t="shared" si="33"/>
        <v>0</v>
      </c>
      <c r="U122" s="67"/>
      <c r="V122" s="49">
        <f t="shared" si="33"/>
        <v>0</v>
      </c>
      <c r="W122" s="67"/>
      <c r="X122" s="49">
        <f t="shared" si="33"/>
        <v>0</v>
      </c>
      <c r="Y122" s="67"/>
      <c r="Z122" s="49">
        <f t="shared" si="33"/>
        <v>0</v>
      </c>
      <c r="AA122" s="82"/>
      <c r="AB122" s="49">
        <f t="shared" si="33"/>
        <v>0</v>
      </c>
      <c r="AC122" s="82"/>
      <c r="AD122" s="49">
        <f t="shared" si="33"/>
        <v>0</v>
      </c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</row>
    <row r="123" spans="1:66" x14ac:dyDescent="0.25">
      <c r="A123" s="9">
        <v>6324</v>
      </c>
      <c r="B123" s="10"/>
      <c r="C123" s="67"/>
      <c r="D123" s="49">
        <f t="shared" si="33"/>
        <v>0</v>
      </c>
      <c r="E123" s="67"/>
      <c r="F123" s="49">
        <f t="shared" si="33"/>
        <v>0</v>
      </c>
      <c r="G123" s="67"/>
      <c r="H123" s="49">
        <f t="shared" si="33"/>
        <v>0</v>
      </c>
      <c r="I123" s="67"/>
      <c r="J123" s="49">
        <f t="shared" si="33"/>
        <v>0</v>
      </c>
      <c r="K123" s="67"/>
      <c r="L123" s="49">
        <f t="shared" si="33"/>
        <v>0</v>
      </c>
      <c r="M123" s="67"/>
      <c r="N123" s="49">
        <f t="shared" si="33"/>
        <v>0</v>
      </c>
      <c r="O123" s="67"/>
      <c r="P123" s="49">
        <f t="shared" si="33"/>
        <v>0</v>
      </c>
      <c r="Q123" s="67"/>
      <c r="R123" s="49">
        <f t="shared" si="33"/>
        <v>0</v>
      </c>
      <c r="S123" s="67"/>
      <c r="T123" s="49">
        <f t="shared" si="33"/>
        <v>0</v>
      </c>
      <c r="U123" s="67"/>
      <c r="V123" s="49">
        <f t="shared" si="33"/>
        <v>0</v>
      </c>
      <c r="W123" s="67"/>
      <c r="X123" s="49">
        <f t="shared" si="33"/>
        <v>0</v>
      </c>
      <c r="Y123" s="67"/>
      <c r="Z123" s="49">
        <f t="shared" si="33"/>
        <v>0</v>
      </c>
      <c r="AA123" s="82"/>
      <c r="AB123" s="49">
        <f t="shared" si="33"/>
        <v>0</v>
      </c>
      <c r="AC123" s="82"/>
      <c r="AD123" s="49">
        <f t="shared" si="33"/>
        <v>0</v>
      </c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</row>
    <row r="124" spans="1:66" x14ac:dyDescent="0.25">
      <c r="A124" s="9">
        <v>6325</v>
      </c>
      <c r="B124" s="10"/>
      <c r="C124" s="67"/>
      <c r="D124" s="49">
        <f t="shared" si="33"/>
        <v>0</v>
      </c>
      <c r="E124" s="67"/>
      <c r="F124" s="49">
        <f t="shared" si="33"/>
        <v>0</v>
      </c>
      <c r="G124" s="67"/>
      <c r="H124" s="49">
        <f t="shared" si="33"/>
        <v>0</v>
      </c>
      <c r="I124" s="67"/>
      <c r="J124" s="49">
        <f t="shared" si="33"/>
        <v>0</v>
      </c>
      <c r="K124" s="67"/>
      <c r="L124" s="49">
        <f t="shared" si="33"/>
        <v>0</v>
      </c>
      <c r="M124" s="67"/>
      <c r="N124" s="49">
        <f t="shared" si="33"/>
        <v>0</v>
      </c>
      <c r="O124" s="67"/>
      <c r="P124" s="49">
        <f t="shared" si="33"/>
        <v>0</v>
      </c>
      <c r="Q124" s="67"/>
      <c r="R124" s="49">
        <f t="shared" si="33"/>
        <v>0</v>
      </c>
      <c r="S124" s="67"/>
      <c r="T124" s="49">
        <f t="shared" si="33"/>
        <v>0</v>
      </c>
      <c r="U124" s="67"/>
      <c r="V124" s="49">
        <f t="shared" si="33"/>
        <v>0</v>
      </c>
      <c r="W124" s="67"/>
      <c r="X124" s="49">
        <f t="shared" si="33"/>
        <v>0</v>
      </c>
      <c r="Y124" s="67"/>
      <c r="Z124" s="49">
        <f t="shared" si="33"/>
        <v>0</v>
      </c>
      <c r="AA124" s="82"/>
      <c r="AB124" s="49">
        <f t="shared" si="33"/>
        <v>0</v>
      </c>
      <c r="AC124" s="82"/>
      <c r="AD124" s="49">
        <f t="shared" si="33"/>
        <v>0</v>
      </c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</row>
    <row r="125" spans="1:66" s="5" customFormat="1" x14ac:dyDescent="0.25">
      <c r="A125" s="12">
        <v>6399</v>
      </c>
      <c r="B125" s="1" t="s">
        <v>139</v>
      </c>
      <c r="C125" s="74">
        <f>SUM(C100:C124)</f>
        <v>405829.5932</v>
      </c>
      <c r="D125" s="56">
        <f t="shared" si="33"/>
        <v>2.2221760766452249E-2</v>
      </c>
      <c r="E125" s="74">
        <f>SUM(E100:E124)</f>
        <v>405829.5932</v>
      </c>
      <c r="F125" s="56">
        <f t="shared" si="34"/>
        <v>2.2221760766452249E-2</v>
      </c>
      <c r="G125" s="74">
        <f>SUM(G100:G124)</f>
        <v>405829.5932</v>
      </c>
      <c r="H125" s="56">
        <f t="shared" si="35"/>
        <v>2.2221760766452249E-2</v>
      </c>
      <c r="I125" s="74">
        <f>SUM(I100:I124)</f>
        <v>405829.5932</v>
      </c>
      <c r="J125" s="56">
        <f t="shared" si="36"/>
        <v>2.2221760766452249E-2</v>
      </c>
      <c r="K125" s="74">
        <f>SUM(K100:K124)</f>
        <v>405829.5932</v>
      </c>
      <c r="L125" s="56">
        <f t="shared" si="37"/>
        <v>2.2221760766452249E-2</v>
      </c>
      <c r="M125" s="74">
        <f>SUM(M100:M124)</f>
        <v>405829.5932</v>
      </c>
      <c r="N125" s="56">
        <f t="shared" si="38"/>
        <v>2.2221760766452249E-2</v>
      </c>
      <c r="O125" s="74">
        <f>SUM(O100:O124)</f>
        <v>405829.5932</v>
      </c>
      <c r="P125" s="56">
        <f t="shared" si="39"/>
        <v>2.2221760766452249E-2</v>
      </c>
      <c r="Q125" s="74">
        <f>SUM(Q100:Q124)</f>
        <v>405829.5932</v>
      </c>
      <c r="R125" s="56">
        <f t="shared" si="40"/>
        <v>2.2221760766452249E-2</v>
      </c>
      <c r="S125" s="74">
        <f>SUM(S100:S124)</f>
        <v>405829.5932</v>
      </c>
      <c r="T125" s="56">
        <f t="shared" si="41"/>
        <v>2.2221760766452249E-2</v>
      </c>
      <c r="U125" s="74">
        <f>SUM(U100:U124)</f>
        <v>405829.5932</v>
      </c>
      <c r="V125" s="56">
        <f t="shared" si="42"/>
        <v>2.2221760766452249E-2</v>
      </c>
      <c r="W125" s="74">
        <f>SUM(W100:W124)</f>
        <v>405829.5932</v>
      </c>
      <c r="X125" s="56">
        <f t="shared" si="43"/>
        <v>2.2221760766452249E-2</v>
      </c>
      <c r="Y125" s="74">
        <f>SUM(Y100:Y124)</f>
        <v>405829.5932</v>
      </c>
      <c r="Z125" s="56">
        <f t="shared" si="48"/>
        <v>2.2221760766452249E-2</v>
      </c>
      <c r="AA125" s="74">
        <f t="shared" si="46"/>
        <v>4869955.1184</v>
      </c>
      <c r="AB125" s="56">
        <f t="shared" si="48"/>
        <v>2.2221760766452249E-2</v>
      </c>
      <c r="AC125" s="94">
        <f t="shared" si="32"/>
        <v>405829.5932</v>
      </c>
      <c r="AD125" s="56">
        <f t="shared" si="45"/>
        <v>2.2221760766452249E-2</v>
      </c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</row>
    <row r="126" spans="1:66" s="8" customFormat="1" x14ac:dyDescent="0.25">
      <c r="A126" s="26">
        <v>6401</v>
      </c>
      <c r="B126" s="27" t="s">
        <v>140</v>
      </c>
      <c r="C126" s="69"/>
      <c r="D126" s="57">
        <f t="shared" si="33"/>
        <v>0</v>
      </c>
      <c r="E126" s="69"/>
      <c r="F126" s="57">
        <f t="shared" si="34"/>
        <v>0</v>
      </c>
      <c r="G126" s="69"/>
      <c r="H126" s="57">
        <f t="shared" si="35"/>
        <v>0</v>
      </c>
      <c r="I126" s="69"/>
      <c r="J126" s="57">
        <f t="shared" si="36"/>
        <v>0</v>
      </c>
      <c r="K126" s="69"/>
      <c r="L126" s="57">
        <f t="shared" si="37"/>
        <v>0</v>
      </c>
      <c r="M126" s="69"/>
      <c r="N126" s="57">
        <f t="shared" si="38"/>
        <v>0</v>
      </c>
      <c r="O126" s="69"/>
      <c r="P126" s="57">
        <f t="shared" si="39"/>
        <v>0</v>
      </c>
      <c r="Q126" s="69"/>
      <c r="R126" s="57">
        <f t="shared" si="40"/>
        <v>0</v>
      </c>
      <c r="S126" s="69"/>
      <c r="T126" s="57">
        <f t="shared" si="41"/>
        <v>0</v>
      </c>
      <c r="U126" s="69"/>
      <c r="V126" s="57">
        <f t="shared" si="42"/>
        <v>0</v>
      </c>
      <c r="W126" s="69"/>
      <c r="X126" s="57">
        <f t="shared" si="43"/>
        <v>0</v>
      </c>
      <c r="Y126" s="69"/>
      <c r="Z126" s="57">
        <f t="shared" si="48"/>
        <v>0</v>
      </c>
      <c r="AA126" s="69">
        <f t="shared" si="46"/>
        <v>0</v>
      </c>
      <c r="AB126" s="57">
        <f t="shared" si="48"/>
        <v>0</v>
      </c>
      <c r="AC126" s="85">
        <f t="shared" si="32"/>
        <v>0</v>
      </c>
      <c r="AD126" s="57">
        <f t="shared" si="45"/>
        <v>0</v>
      </c>
    </row>
    <row r="127" spans="1:66" x14ac:dyDescent="0.25">
      <c r="A127" s="9">
        <v>6402</v>
      </c>
      <c r="B127" s="10" t="s">
        <v>141</v>
      </c>
      <c r="C127" s="67">
        <v>-236416.39415000001</v>
      </c>
      <c r="D127" s="49">
        <f t="shared" si="33"/>
        <v>-1.294530670039018E-2</v>
      </c>
      <c r="E127" s="67">
        <v>-236416.39415000001</v>
      </c>
      <c r="F127" s="49">
        <f t="shared" si="34"/>
        <v>-1.294530670039018E-2</v>
      </c>
      <c r="G127" s="67">
        <v>-236416.39415000001</v>
      </c>
      <c r="H127" s="49">
        <f t="shared" si="35"/>
        <v>-1.294530670039018E-2</v>
      </c>
      <c r="I127" s="67">
        <v>-236416.39415000001</v>
      </c>
      <c r="J127" s="49">
        <f t="shared" si="36"/>
        <v>-1.294530670039018E-2</v>
      </c>
      <c r="K127" s="67">
        <v>-236416.39415000001</v>
      </c>
      <c r="L127" s="49">
        <f t="shared" si="37"/>
        <v>-1.294530670039018E-2</v>
      </c>
      <c r="M127" s="67">
        <v>-236416.39415000001</v>
      </c>
      <c r="N127" s="49">
        <f t="shared" si="38"/>
        <v>-1.294530670039018E-2</v>
      </c>
      <c r="O127" s="67">
        <v>-236416.39415000001</v>
      </c>
      <c r="P127" s="49">
        <f t="shared" si="39"/>
        <v>-1.294530670039018E-2</v>
      </c>
      <c r="Q127" s="67">
        <v>-236416.39415000001</v>
      </c>
      <c r="R127" s="49">
        <f t="shared" si="40"/>
        <v>-1.294530670039018E-2</v>
      </c>
      <c r="S127" s="67">
        <v>-236416.39415000001</v>
      </c>
      <c r="T127" s="49">
        <f t="shared" si="41"/>
        <v>-1.294530670039018E-2</v>
      </c>
      <c r="U127" s="67">
        <v>-236416.39415000001</v>
      </c>
      <c r="V127" s="49">
        <f t="shared" si="42"/>
        <v>-1.294530670039018E-2</v>
      </c>
      <c r="W127" s="67">
        <v>-236416.39415000001</v>
      </c>
      <c r="X127" s="49">
        <f t="shared" si="43"/>
        <v>-1.294530670039018E-2</v>
      </c>
      <c r="Y127" s="67">
        <v>-236416.39415000001</v>
      </c>
      <c r="Z127" s="49">
        <f t="shared" si="48"/>
        <v>-1.294530670039018E-2</v>
      </c>
      <c r="AA127" s="82">
        <f t="shared" si="46"/>
        <v>-2836996.7298000003</v>
      </c>
      <c r="AB127" s="49">
        <f t="shared" si="48"/>
        <v>-1.2945306700390182E-2</v>
      </c>
      <c r="AC127" s="82">
        <f t="shared" si="32"/>
        <v>-236416.39415000004</v>
      </c>
      <c r="AD127" s="49">
        <f t="shared" si="45"/>
        <v>-1.294530670039018E-2</v>
      </c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</row>
    <row r="128" spans="1:66" x14ac:dyDescent="0.25">
      <c r="A128" s="9">
        <v>6403</v>
      </c>
      <c r="B128" s="10" t="s">
        <v>142</v>
      </c>
      <c r="C128" s="67">
        <v>163687.19820000001</v>
      </c>
      <c r="D128" s="49">
        <f t="shared" si="33"/>
        <v>8.9629189686486702E-3</v>
      </c>
      <c r="E128" s="67">
        <v>163687.19820000001</v>
      </c>
      <c r="F128" s="49">
        <f t="shared" si="34"/>
        <v>8.9629189686486702E-3</v>
      </c>
      <c r="G128" s="67">
        <v>163687.19820000001</v>
      </c>
      <c r="H128" s="49">
        <f t="shared" si="35"/>
        <v>8.9629189686486702E-3</v>
      </c>
      <c r="I128" s="67">
        <v>163687.19820000001</v>
      </c>
      <c r="J128" s="49">
        <f t="shared" si="36"/>
        <v>8.9629189686486702E-3</v>
      </c>
      <c r="K128" s="67">
        <v>163687.19820000001</v>
      </c>
      <c r="L128" s="49">
        <f t="shared" si="37"/>
        <v>8.9629189686486702E-3</v>
      </c>
      <c r="M128" s="67">
        <v>163687.19820000001</v>
      </c>
      <c r="N128" s="49">
        <f t="shared" si="38"/>
        <v>8.9629189686486702E-3</v>
      </c>
      <c r="O128" s="67">
        <v>163687.19820000001</v>
      </c>
      <c r="P128" s="49">
        <f t="shared" si="39"/>
        <v>8.9629189686486702E-3</v>
      </c>
      <c r="Q128" s="67">
        <v>163687.19820000001</v>
      </c>
      <c r="R128" s="49">
        <f t="shared" si="40"/>
        <v>8.9629189686486702E-3</v>
      </c>
      <c r="S128" s="67">
        <v>163687.19820000001</v>
      </c>
      <c r="T128" s="49">
        <f t="shared" si="41"/>
        <v>8.9629189686486702E-3</v>
      </c>
      <c r="U128" s="67">
        <v>163687.19820000001</v>
      </c>
      <c r="V128" s="49">
        <f t="shared" si="42"/>
        <v>8.9629189686486702E-3</v>
      </c>
      <c r="W128" s="67">
        <v>163687.19820000001</v>
      </c>
      <c r="X128" s="49">
        <f t="shared" si="43"/>
        <v>8.9629189686486702E-3</v>
      </c>
      <c r="Y128" s="67">
        <v>163687.19820000001</v>
      </c>
      <c r="Z128" s="49">
        <f t="shared" si="48"/>
        <v>8.9629189686486702E-3</v>
      </c>
      <c r="AA128" s="82">
        <f t="shared" si="46"/>
        <v>1964246.3784</v>
      </c>
      <c r="AB128" s="49">
        <f t="shared" si="48"/>
        <v>8.9629189686486702E-3</v>
      </c>
      <c r="AC128" s="82">
        <f t="shared" si="32"/>
        <v>163687.19820000001</v>
      </c>
      <c r="AD128" s="49">
        <f t="shared" si="45"/>
        <v>8.9629189686486702E-3</v>
      </c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</row>
    <row r="129" spans="1:66" x14ac:dyDescent="0.25">
      <c r="A129" s="9">
        <v>6404</v>
      </c>
      <c r="B129" s="10" t="s">
        <v>143</v>
      </c>
      <c r="C129" s="67">
        <v>25081.5</v>
      </c>
      <c r="D129" s="49">
        <f t="shared" si="33"/>
        <v>1.3733722281536467E-3</v>
      </c>
      <c r="E129" s="67">
        <v>25081.5</v>
      </c>
      <c r="F129" s="49">
        <f t="shared" si="34"/>
        <v>1.3733722281536467E-3</v>
      </c>
      <c r="G129" s="67">
        <v>25081.5</v>
      </c>
      <c r="H129" s="49">
        <f t="shared" si="35"/>
        <v>1.3733722281536467E-3</v>
      </c>
      <c r="I129" s="67">
        <v>25081.5</v>
      </c>
      <c r="J129" s="49">
        <f t="shared" si="36"/>
        <v>1.3733722281536467E-3</v>
      </c>
      <c r="K129" s="67">
        <v>25081.5</v>
      </c>
      <c r="L129" s="49">
        <f t="shared" si="37"/>
        <v>1.3733722281536467E-3</v>
      </c>
      <c r="M129" s="67">
        <v>25081.5</v>
      </c>
      <c r="N129" s="49">
        <f t="shared" si="38"/>
        <v>1.3733722281536467E-3</v>
      </c>
      <c r="O129" s="67">
        <v>25081.5</v>
      </c>
      <c r="P129" s="49">
        <f t="shared" si="39"/>
        <v>1.3733722281536467E-3</v>
      </c>
      <c r="Q129" s="67">
        <v>25081.5</v>
      </c>
      <c r="R129" s="49">
        <f t="shared" si="40"/>
        <v>1.3733722281536467E-3</v>
      </c>
      <c r="S129" s="67">
        <v>25081.5</v>
      </c>
      <c r="T129" s="49">
        <f t="shared" si="41"/>
        <v>1.3733722281536467E-3</v>
      </c>
      <c r="U129" s="67">
        <v>25081.5</v>
      </c>
      <c r="V129" s="49">
        <f t="shared" si="42"/>
        <v>1.3733722281536467E-3</v>
      </c>
      <c r="W129" s="67">
        <v>25081.5</v>
      </c>
      <c r="X129" s="49">
        <f t="shared" si="43"/>
        <v>1.3733722281536467E-3</v>
      </c>
      <c r="Y129" s="67">
        <v>25081.5</v>
      </c>
      <c r="Z129" s="49">
        <f t="shared" si="48"/>
        <v>1.3733722281536467E-3</v>
      </c>
      <c r="AA129" s="82">
        <f t="shared" si="46"/>
        <v>300978</v>
      </c>
      <c r="AB129" s="49">
        <f t="shared" si="48"/>
        <v>1.3733722281536469E-3</v>
      </c>
      <c r="AC129" s="82">
        <f t="shared" si="32"/>
        <v>25081.5</v>
      </c>
      <c r="AD129" s="49">
        <f t="shared" si="45"/>
        <v>1.3733722281536467E-3</v>
      </c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</row>
    <row r="130" spans="1:66" x14ac:dyDescent="0.25">
      <c r="A130" s="9">
        <v>6406</v>
      </c>
      <c r="B130" s="10" t="s">
        <v>144</v>
      </c>
      <c r="C130" s="67">
        <v>-1321.2790500000001</v>
      </c>
      <c r="D130" s="49">
        <f t="shared" si="33"/>
        <v>-7.2348462129905855E-5</v>
      </c>
      <c r="E130" s="67">
        <v>-1321.2790500000001</v>
      </c>
      <c r="F130" s="49">
        <f t="shared" si="34"/>
        <v>-7.2348462129905855E-5</v>
      </c>
      <c r="G130" s="67">
        <v>-1321.2790500000001</v>
      </c>
      <c r="H130" s="49">
        <f t="shared" si="35"/>
        <v>-7.2348462129905855E-5</v>
      </c>
      <c r="I130" s="67">
        <v>-1321.2790500000001</v>
      </c>
      <c r="J130" s="49">
        <f t="shared" si="36"/>
        <v>-7.2348462129905855E-5</v>
      </c>
      <c r="K130" s="67">
        <v>-1321.2790500000001</v>
      </c>
      <c r="L130" s="49">
        <f t="shared" si="37"/>
        <v>-7.2348462129905855E-5</v>
      </c>
      <c r="M130" s="67">
        <v>-1321.2790500000001</v>
      </c>
      <c r="N130" s="49">
        <f t="shared" si="38"/>
        <v>-7.2348462129905855E-5</v>
      </c>
      <c r="O130" s="67">
        <v>-1321.2790500000001</v>
      </c>
      <c r="P130" s="49">
        <f t="shared" si="39"/>
        <v>-7.2348462129905855E-5</v>
      </c>
      <c r="Q130" s="67">
        <v>-1321.2790500000001</v>
      </c>
      <c r="R130" s="49">
        <f t="shared" si="40"/>
        <v>-7.2348462129905855E-5</v>
      </c>
      <c r="S130" s="67">
        <v>-1321.2790500000001</v>
      </c>
      <c r="T130" s="49">
        <f t="shared" si="41"/>
        <v>-7.2348462129905855E-5</v>
      </c>
      <c r="U130" s="67">
        <v>-1321.2790500000001</v>
      </c>
      <c r="V130" s="49">
        <f t="shared" si="42"/>
        <v>-7.2348462129905855E-5</v>
      </c>
      <c r="W130" s="67">
        <v>-1321.2790500000001</v>
      </c>
      <c r="X130" s="49">
        <f t="shared" si="43"/>
        <v>-7.2348462129905855E-5</v>
      </c>
      <c r="Y130" s="67">
        <v>-1321.2790500000001</v>
      </c>
      <c r="Z130" s="49">
        <f t="shared" si="48"/>
        <v>-7.2348462129905855E-5</v>
      </c>
      <c r="AA130" s="82">
        <f t="shared" si="46"/>
        <v>-15855.348600000005</v>
      </c>
      <c r="AB130" s="49">
        <f t="shared" si="48"/>
        <v>-7.2348462129905882E-5</v>
      </c>
      <c r="AC130" s="82">
        <f t="shared" si="32"/>
        <v>-1321.2790500000003</v>
      </c>
      <c r="AD130" s="49">
        <f t="shared" si="45"/>
        <v>-7.2348462129905868E-5</v>
      </c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</row>
    <row r="131" spans="1:66" x14ac:dyDescent="0.25">
      <c r="A131" s="9">
        <v>6407</v>
      </c>
      <c r="B131" s="10" t="s">
        <v>145</v>
      </c>
      <c r="C131" s="67">
        <v>-651.53465000000006</v>
      </c>
      <c r="D131" s="49">
        <f t="shared" si="33"/>
        <v>-3.5675681039403799E-5</v>
      </c>
      <c r="E131" s="67">
        <v>-651.53465000000006</v>
      </c>
      <c r="F131" s="49">
        <f t="shared" si="34"/>
        <v>-3.5675681039403799E-5</v>
      </c>
      <c r="G131" s="67">
        <v>-651.53465000000006</v>
      </c>
      <c r="H131" s="49">
        <f t="shared" si="35"/>
        <v>-3.5675681039403799E-5</v>
      </c>
      <c r="I131" s="67">
        <v>-651.53465000000006</v>
      </c>
      <c r="J131" s="49">
        <f t="shared" si="36"/>
        <v>-3.5675681039403799E-5</v>
      </c>
      <c r="K131" s="67">
        <v>-651.53465000000006</v>
      </c>
      <c r="L131" s="49">
        <f t="shared" si="37"/>
        <v>-3.5675681039403799E-5</v>
      </c>
      <c r="M131" s="67">
        <v>-651.53465000000006</v>
      </c>
      <c r="N131" s="49">
        <f t="shared" si="38"/>
        <v>-3.5675681039403799E-5</v>
      </c>
      <c r="O131" s="67">
        <v>-651.53465000000006</v>
      </c>
      <c r="P131" s="49">
        <f t="shared" si="39"/>
        <v>-3.5675681039403799E-5</v>
      </c>
      <c r="Q131" s="67">
        <v>-651.53465000000006</v>
      </c>
      <c r="R131" s="49">
        <f t="shared" si="40"/>
        <v>-3.5675681039403799E-5</v>
      </c>
      <c r="S131" s="67">
        <v>-651.53465000000006</v>
      </c>
      <c r="T131" s="49">
        <f t="shared" si="41"/>
        <v>-3.5675681039403799E-5</v>
      </c>
      <c r="U131" s="67">
        <v>-651.53465000000006</v>
      </c>
      <c r="V131" s="49">
        <f t="shared" si="42"/>
        <v>-3.5675681039403799E-5</v>
      </c>
      <c r="W131" s="67">
        <v>-651.53465000000006</v>
      </c>
      <c r="X131" s="49">
        <f t="shared" si="43"/>
        <v>-3.5675681039403799E-5</v>
      </c>
      <c r="Y131" s="67">
        <v>-651.53465000000006</v>
      </c>
      <c r="Z131" s="49">
        <f t="shared" si="48"/>
        <v>-3.5675681039403799E-5</v>
      </c>
      <c r="AA131" s="82">
        <f t="shared" si="46"/>
        <v>-7818.4157999999989</v>
      </c>
      <c r="AB131" s="49">
        <f t="shared" si="48"/>
        <v>-3.5675681039403792E-5</v>
      </c>
      <c r="AC131" s="82">
        <f t="shared" si="32"/>
        <v>-651.53464999999994</v>
      </c>
      <c r="AD131" s="49">
        <f t="shared" si="45"/>
        <v>-3.5675681039403792E-5</v>
      </c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</row>
    <row r="132" spans="1:66" x14ac:dyDescent="0.25">
      <c r="A132" s="9">
        <v>6408</v>
      </c>
      <c r="B132" s="10" t="s">
        <v>146</v>
      </c>
      <c r="C132" s="67">
        <v>-161.8252</v>
      </c>
      <c r="D132" s="49">
        <f t="shared" si="33"/>
        <v>-8.8609626814747721E-6</v>
      </c>
      <c r="E132" s="67">
        <v>-161.8252</v>
      </c>
      <c r="F132" s="49">
        <f t="shared" si="34"/>
        <v>-8.8609626814747721E-6</v>
      </c>
      <c r="G132" s="67">
        <v>-161.8252</v>
      </c>
      <c r="H132" s="49">
        <f t="shared" si="35"/>
        <v>-8.8609626814747721E-6</v>
      </c>
      <c r="I132" s="67">
        <v>-161.8252</v>
      </c>
      <c r="J132" s="49">
        <f t="shared" si="36"/>
        <v>-8.8609626814747721E-6</v>
      </c>
      <c r="K132" s="67">
        <v>-161.8252</v>
      </c>
      <c r="L132" s="49">
        <f t="shared" si="37"/>
        <v>-8.8609626814747721E-6</v>
      </c>
      <c r="M132" s="67">
        <v>-161.8252</v>
      </c>
      <c r="N132" s="49">
        <f t="shared" si="38"/>
        <v>-8.8609626814747721E-6</v>
      </c>
      <c r="O132" s="67">
        <v>-161.8252</v>
      </c>
      <c r="P132" s="49">
        <f t="shared" si="39"/>
        <v>-8.8609626814747721E-6</v>
      </c>
      <c r="Q132" s="67">
        <v>-161.8252</v>
      </c>
      <c r="R132" s="49">
        <f t="shared" si="40"/>
        <v>-8.8609626814747721E-6</v>
      </c>
      <c r="S132" s="67">
        <v>-161.8252</v>
      </c>
      <c r="T132" s="49">
        <f t="shared" si="41"/>
        <v>-8.8609626814747721E-6</v>
      </c>
      <c r="U132" s="67">
        <v>-161.8252</v>
      </c>
      <c r="V132" s="49">
        <f t="shared" si="42"/>
        <v>-8.8609626814747721E-6</v>
      </c>
      <c r="W132" s="67">
        <v>-161.8252</v>
      </c>
      <c r="X132" s="49">
        <f t="shared" si="43"/>
        <v>-8.8609626814747721E-6</v>
      </c>
      <c r="Y132" s="67">
        <v>-161.8252</v>
      </c>
      <c r="Z132" s="49">
        <f t="shared" si="48"/>
        <v>-8.8609626814747721E-6</v>
      </c>
      <c r="AA132" s="82">
        <f t="shared" si="46"/>
        <v>-1941.9023999999999</v>
      </c>
      <c r="AB132" s="49">
        <f t="shared" si="48"/>
        <v>-8.8609626814747738E-6</v>
      </c>
      <c r="AC132" s="82">
        <f t="shared" si="32"/>
        <v>-161.8252</v>
      </c>
      <c r="AD132" s="49">
        <f t="shared" si="45"/>
        <v>-8.8609626814747721E-6</v>
      </c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</row>
    <row r="133" spans="1:66" x14ac:dyDescent="0.25">
      <c r="A133" s="9">
        <v>6409</v>
      </c>
      <c r="B133" s="10" t="s">
        <v>147</v>
      </c>
      <c r="C133" s="67">
        <v>0</v>
      </c>
      <c r="D133" s="49">
        <f t="shared" si="33"/>
        <v>0</v>
      </c>
      <c r="E133" s="67">
        <v>0</v>
      </c>
      <c r="F133" s="49">
        <f t="shared" si="34"/>
        <v>0</v>
      </c>
      <c r="G133" s="67">
        <v>0</v>
      </c>
      <c r="H133" s="49">
        <f t="shared" si="35"/>
        <v>0</v>
      </c>
      <c r="I133" s="67">
        <v>0</v>
      </c>
      <c r="J133" s="49">
        <f t="shared" si="36"/>
        <v>0</v>
      </c>
      <c r="K133" s="67">
        <v>0</v>
      </c>
      <c r="L133" s="49">
        <f t="shared" si="37"/>
        <v>0</v>
      </c>
      <c r="M133" s="67">
        <v>0</v>
      </c>
      <c r="N133" s="49">
        <f t="shared" si="38"/>
        <v>0</v>
      </c>
      <c r="O133" s="67">
        <v>0</v>
      </c>
      <c r="P133" s="49">
        <f t="shared" si="39"/>
        <v>0</v>
      </c>
      <c r="Q133" s="67">
        <v>0</v>
      </c>
      <c r="R133" s="49">
        <f t="shared" si="40"/>
        <v>0</v>
      </c>
      <c r="S133" s="67">
        <v>0</v>
      </c>
      <c r="T133" s="49">
        <f t="shared" si="41"/>
        <v>0</v>
      </c>
      <c r="U133" s="67">
        <v>0</v>
      </c>
      <c r="V133" s="49">
        <f t="shared" si="42"/>
        <v>0</v>
      </c>
      <c r="W133" s="67">
        <v>0</v>
      </c>
      <c r="X133" s="49">
        <f t="shared" si="43"/>
        <v>0</v>
      </c>
      <c r="Y133" s="67">
        <v>0</v>
      </c>
      <c r="Z133" s="49">
        <f t="shared" si="48"/>
        <v>0</v>
      </c>
      <c r="AA133" s="82">
        <f t="shared" si="46"/>
        <v>0</v>
      </c>
      <c r="AB133" s="49">
        <f t="shared" si="48"/>
        <v>0</v>
      </c>
      <c r="AC133" s="82">
        <f t="shared" si="32"/>
        <v>0</v>
      </c>
      <c r="AD133" s="49">
        <f t="shared" si="45"/>
        <v>0</v>
      </c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</row>
    <row r="134" spans="1:66" x14ac:dyDescent="0.25">
      <c r="A134" s="9">
        <v>6410</v>
      </c>
      <c r="B134" s="10" t="s">
        <v>148</v>
      </c>
      <c r="C134" s="67">
        <v>17223</v>
      </c>
      <c r="D134" s="49">
        <f t="shared" si="33"/>
        <v>9.4306918986066456E-4</v>
      </c>
      <c r="E134" s="67">
        <v>17223</v>
      </c>
      <c r="F134" s="49">
        <f t="shared" si="34"/>
        <v>9.4306918986066456E-4</v>
      </c>
      <c r="G134" s="67">
        <v>17223</v>
      </c>
      <c r="H134" s="49">
        <f t="shared" si="35"/>
        <v>9.4306918986066456E-4</v>
      </c>
      <c r="I134" s="67">
        <v>17223</v>
      </c>
      <c r="J134" s="49">
        <f t="shared" si="36"/>
        <v>9.4306918986066456E-4</v>
      </c>
      <c r="K134" s="67">
        <v>17223</v>
      </c>
      <c r="L134" s="49">
        <f t="shared" si="37"/>
        <v>9.4306918986066456E-4</v>
      </c>
      <c r="M134" s="67">
        <v>17223</v>
      </c>
      <c r="N134" s="49">
        <f t="shared" si="38"/>
        <v>9.4306918986066456E-4</v>
      </c>
      <c r="O134" s="67">
        <v>17223</v>
      </c>
      <c r="P134" s="49">
        <f t="shared" si="39"/>
        <v>9.4306918986066456E-4</v>
      </c>
      <c r="Q134" s="67">
        <v>17223</v>
      </c>
      <c r="R134" s="49">
        <f t="shared" si="40"/>
        <v>9.4306918986066456E-4</v>
      </c>
      <c r="S134" s="67">
        <v>17223</v>
      </c>
      <c r="T134" s="49">
        <f t="shared" si="41"/>
        <v>9.4306918986066456E-4</v>
      </c>
      <c r="U134" s="67">
        <v>17223</v>
      </c>
      <c r="V134" s="49">
        <f t="shared" si="42"/>
        <v>9.4306918986066456E-4</v>
      </c>
      <c r="W134" s="67">
        <v>17223</v>
      </c>
      <c r="X134" s="49">
        <f t="shared" si="43"/>
        <v>9.4306918986066456E-4</v>
      </c>
      <c r="Y134" s="67">
        <v>17223</v>
      </c>
      <c r="Z134" s="49">
        <f t="shared" si="48"/>
        <v>9.4306918986066456E-4</v>
      </c>
      <c r="AA134" s="82">
        <f t="shared" si="46"/>
        <v>206676</v>
      </c>
      <c r="AB134" s="49">
        <f t="shared" si="48"/>
        <v>9.4306918986066456E-4</v>
      </c>
      <c r="AC134" s="82">
        <f t="shared" si="32"/>
        <v>17223</v>
      </c>
      <c r="AD134" s="49">
        <f t="shared" si="45"/>
        <v>9.4306918986066456E-4</v>
      </c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</row>
    <row r="135" spans="1:66" x14ac:dyDescent="0.25">
      <c r="A135" s="9">
        <v>6411</v>
      </c>
      <c r="B135" s="10" t="s">
        <v>149</v>
      </c>
      <c r="C135" s="67">
        <v>13658.15</v>
      </c>
      <c r="D135" s="49">
        <f t="shared" si="33"/>
        <v>7.4787089679471844E-4</v>
      </c>
      <c r="E135" s="67">
        <v>13658.15</v>
      </c>
      <c r="F135" s="49">
        <f t="shared" si="34"/>
        <v>7.4787089679471844E-4</v>
      </c>
      <c r="G135" s="67">
        <v>13658.15</v>
      </c>
      <c r="H135" s="49">
        <f t="shared" si="35"/>
        <v>7.4787089679471844E-4</v>
      </c>
      <c r="I135" s="67">
        <v>13658.15</v>
      </c>
      <c r="J135" s="49">
        <f t="shared" si="36"/>
        <v>7.4787089679471844E-4</v>
      </c>
      <c r="K135" s="67">
        <v>13658.15</v>
      </c>
      <c r="L135" s="49">
        <f t="shared" si="37"/>
        <v>7.4787089679471844E-4</v>
      </c>
      <c r="M135" s="67">
        <v>13658.15</v>
      </c>
      <c r="N135" s="49">
        <f t="shared" si="38"/>
        <v>7.4787089679471844E-4</v>
      </c>
      <c r="O135" s="67">
        <v>13658.15</v>
      </c>
      <c r="P135" s="49">
        <f t="shared" si="39"/>
        <v>7.4787089679471844E-4</v>
      </c>
      <c r="Q135" s="67">
        <v>13658.15</v>
      </c>
      <c r="R135" s="49">
        <f t="shared" si="40"/>
        <v>7.4787089679471844E-4</v>
      </c>
      <c r="S135" s="67">
        <v>13658.15</v>
      </c>
      <c r="T135" s="49">
        <f t="shared" si="41"/>
        <v>7.4787089679471844E-4</v>
      </c>
      <c r="U135" s="67">
        <v>13658.15</v>
      </c>
      <c r="V135" s="49">
        <f t="shared" si="42"/>
        <v>7.4787089679471844E-4</v>
      </c>
      <c r="W135" s="67">
        <v>13658.15</v>
      </c>
      <c r="X135" s="49">
        <f t="shared" si="43"/>
        <v>7.4787089679471844E-4</v>
      </c>
      <c r="Y135" s="67">
        <v>13658.15</v>
      </c>
      <c r="Z135" s="49">
        <f t="shared" si="48"/>
        <v>7.4787089679471844E-4</v>
      </c>
      <c r="AA135" s="82">
        <f t="shared" si="46"/>
        <v>163897.79999999996</v>
      </c>
      <c r="AB135" s="49">
        <f t="shared" si="48"/>
        <v>7.4787089679471833E-4</v>
      </c>
      <c r="AC135" s="82">
        <f t="shared" si="32"/>
        <v>13658.149999999996</v>
      </c>
      <c r="AD135" s="49">
        <f t="shared" si="45"/>
        <v>7.4787089679471822E-4</v>
      </c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</row>
    <row r="136" spans="1:66" x14ac:dyDescent="0.25">
      <c r="A136" s="9">
        <v>6413</v>
      </c>
      <c r="B136" s="10" t="s">
        <v>150</v>
      </c>
      <c r="C136" s="67">
        <v>168490.57519999999</v>
      </c>
      <c r="D136" s="49">
        <f t="shared" si="33"/>
        <v>9.225934520874491E-3</v>
      </c>
      <c r="E136" s="67">
        <v>168490.57519999999</v>
      </c>
      <c r="F136" s="49">
        <f t="shared" si="34"/>
        <v>9.225934520874491E-3</v>
      </c>
      <c r="G136" s="67">
        <v>168490.57519999999</v>
      </c>
      <c r="H136" s="49">
        <f t="shared" si="35"/>
        <v>9.225934520874491E-3</v>
      </c>
      <c r="I136" s="67">
        <v>168490.57519999999</v>
      </c>
      <c r="J136" s="49">
        <f t="shared" si="36"/>
        <v>9.225934520874491E-3</v>
      </c>
      <c r="K136" s="67">
        <v>168490.57519999999</v>
      </c>
      <c r="L136" s="49">
        <f t="shared" si="37"/>
        <v>9.225934520874491E-3</v>
      </c>
      <c r="M136" s="67">
        <v>168490.57519999999</v>
      </c>
      <c r="N136" s="49">
        <f t="shared" si="38"/>
        <v>9.225934520874491E-3</v>
      </c>
      <c r="O136" s="67">
        <v>168490.57519999999</v>
      </c>
      <c r="P136" s="49">
        <f t="shared" si="39"/>
        <v>9.225934520874491E-3</v>
      </c>
      <c r="Q136" s="67">
        <v>168490.57519999999</v>
      </c>
      <c r="R136" s="49">
        <f t="shared" si="40"/>
        <v>9.225934520874491E-3</v>
      </c>
      <c r="S136" s="67">
        <v>168490.57519999999</v>
      </c>
      <c r="T136" s="49">
        <f t="shared" si="41"/>
        <v>9.225934520874491E-3</v>
      </c>
      <c r="U136" s="67">
        <v>168490.57519999999</v>
      </c>
      <c r="V136" s="49">
        <f t="shared" si="42"/>
        <v>9.225934520874491E-3</v>
      </c>
      <c r="W136" s="67">
        <v>168490.57519999999</v>
      </c>
      <c r="X136" s="49">
        <f t="shared" si="43"/>
        <v>9.225934520874491E-3</v>
      </c>
      <c r="Y136" s="67">
        <v>168490.57519999999</v>
      </c>
      <c r="Z136" s="49">
        <f t="shared" si="48"/>
        <v>9.225934520874491E-3</v>
      </c>
      <c r="AA136" s="82">
        <f t="shared" si="46"/>
        <v>2021886.9024000003</v>
      </c>
      <c r="AB136" s="49">
        <f t="shared" si="48"/>
        <v>9.2259345208744944E-3</v>
      </c>
      <c r="AC136" s="82">
        <f t="shared" si="32"/>
        <v>168490.57520000002</v>
      </c>
      <c r="AD136" s="49">
        <f t="shared" si="45"/>
        <v>9.2259345208744927E-3</v>
      </c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</row>
    <row r="137" spans="1:66" x14ac:dyDescent="0.25">
      <c r="A137" s="9">
        <v>6414</v>
      </c>
      <c r="B137" s="10" t="s">
        <v>151</v>
      </c>
      <c r="C137" s="67">
        <v>24802.06165</v>
      </c>
      <c r="D137" s="49">
        <f t="shared" si="33"/>
        <v>1.3580711947477069E-3</v>
      </c>
      <c r="E137" s="67">
        <v>24802.06165</v>
      </c>
      <c r="F137" s="49">
        <f t="shared" si="34"/>
        <v>1.3580711947477069E-3</v>
      </c>
      <c r="G137" s="67">
        <v>24802.06165</v>
      </c>
      <c r="H137" s="49">
        <f t="shared" si="35"/>
        <v>1.3580711947477069E-3</v>
      </c>
      <c r="I137" s="67">
        <v>24802.06165</v>
      </c>
      <c r="J137" s="49">
        <f t="shared" si="36"/>
        <v>1.3580711947477069E-3</v>
      </c>
      <c r="K137" s="67">
        <v>24802.06165</v>
      </c>
      <c r="L137" s="49">
        <f t="shared" si="37"/>
        <v>1.3580711947477069E-3</v>
      </c>
      <c r="M137" s="67">
        <v>24802.06165</v>
      </c>
      <c r="N137" s="49">
        <f t="shared" si="38"/>
        <v>1.3580711947477069E-3</v>
      </c>
      <c r="O137" s="67">
        <v>24802.06165</v>
      </c>
      <c r="P137" s="49">
        <f t="shared" si="39"/>
        <v>1.3580711947477069E-3</v>
      </c>
      <c r="Q137" s="67">
        <v>24802.06165</v>
      </c>
      <c r="R137" s="49">
        <f t="shared" si="40"/>
        <v>1.3580711947477069E-3</v>
      </c>
      <c r="S137" s="67">
        <v>24802.06165</v>
      </c>
      <c r="T137" s="49">
        <f t="shared" si="41"/>
        <v>1.3580711947477069E-3</v>
      </c>
      <c r="U137" s="67">
        <v>24802.06165</v>
      </c>
      <c r="V137" s="49">
        <f t="shared" si="42"/>
        <v>1.3580711947477069E-3</v>
      </c>
      <c r="W137" s="67">
        <v>24802.06165</v>
      </c>
      <c r="X137" s="49">
        <f t="shared" si="43"/>
        <v>1.3580711947477069E-3</v>
      </c>
      <c r="Y137" s="67">
        <v>24802.06165</v>
      </c>
      <c r="Z137" s="49">
        <f t="shared" ref="Z137:AB141" si="49">IF(Y$10&lt;&gt;0,Y137/Y$10,"-")</f>
        <v>1.3580711947477069E-3</v>
      </c>
      <c r="AA137" s="82">
        <f t="shared" si="46"/>
        <v>297624.73979999992</v>
      </c>
      <c r="AB137" s="49">
        <f t="shared" si="49"/>
        <v>1.3580711947477067E-3</v>
      </c>
      <c r="AC137" s="82">
        <f t="shared" si="32"/>
        <v>24802.061649999992</v>
      </c>
      <c r="AD137" s="49">
        <f t="shared" si="45"/>
        <v>1.3580711947477064E-3</v>
      </c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</row>
    <row r="138" spans="1:66" x14ac:dyDescent="0.25">
      <c r="A138" s="9">
        <v>6415</v>
      </c>
      <c r="B138" s="10" t="s">
        <v>152</v>
      </c>
      <c r="C138" s="67">
        <v>209.81</v>
      </c>
      <c r="D138" s="49">
        <f t="shared" si="33"/>
        <v>1.1488436783641993E-5</v>
      </c>
      <c r="E138" s="67">
        <v>209.81</v>
      </c>
      <c r="F138" s="49">
        <f t="shared" si="34"/>
        <v>1.1488436783641993E-5</v>
      </c>
      <c r="G138" s="67">
        <v>209.81</v>
      </c>
      <c r="H138" s="49">
        <f t="shared" si="35"/>
        <v>1.1488436783641993E-5</v>
      </c>
      <c r="I138" s="67">
        <v>209.81</v>
      </c>
      <c r="J138" s="49">
        <f t="shared" si="36"/>
        <v>1.1488436783641993E-5</v>
      </c>
      <c r="K138" s="67">
        <v>209.81</v>
      </c>
      <c r="L138" s="49">
        <f t="shared" si="37"/>
        <v>1.1488436783641993E-5</v>
      </c>
      <c r="M138" s="67">
        <v>209.81</v>
      </c>
      <c r="N138" s="49">
        <f t="shared" si="38"/>
        <v>1.1488436783641993E-5</v>
      </c>
      <c r="O138" s="67">
        <v>209.81</v>
      </c>
      <c r="P138" s="49">
        <f t="shared" si="39"/>
        <v>1.1488436783641993E-5</v>
      </c>
      <c r="Q138" s="67">
        <v>209.81</v>
      </c>
      <c r="R138" s="49">
        <f t="shared" si="40"/>
        <v>1.1488436783641993E-5</v>
      </c>
      <c r="S138" s="67">
        <v>209.81</v>
      </c>
      <c r="T138" s="49">
        <f t="shared" si="41"/>
        <v>1.1488436783641993E-5</v>
      </c>
      <c r="U138" s="67">
        <v>209.81</v>
      </c>
      <c r="V138" s="49">
        <f t="shared" si="42"/>
        <v>1.1488436783641993E-5</v>
      </c>
      <c r="W138" s="67">
        <v>209.81</v>
      </c>
      <c r="X138" s="49">
        <f t="shared" si="43"/>
        <v>1.1488436783641993E-5</v>
      </c>
      <c r="Y138" s="67">
        <v>209.81</v>
      </c>
      <c r="Z138" s="49">
        <f t="shared" si="49"/>
        <v>1.1488436783641993E-5</v>
      </c>
      <c r="AA138" s="82">
        <f t="shared" si="46"/>
        <v>2517.7199999999998</v>
      </c>
      <c r="AB138" s="49">
        <f t="shared" si="49"/>
        <v>1.1488436783641991E-5</v>
      </c>
      <c r="AC138" s="82">
        <f t="shared" si="32"/>
        <v>209.80999999999997</v>
      </c>
      <c r="AD138" s="49">
        <f t="shared" si="45"/>
        <v>1.1488436783641991E-5</v>
      </c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</row>
    <row r="139" spans="1:66" s="5" customFormat="1" x14ac:dyDescent="0.25">
      <c r="A139" s="12">
        <v>6499</v>
      </c>
      <c r="B139" s="1" t="s">
        <v>153</v>
      </c>
      <c r="C139" s="74">
        <f>SUM(C126:C138)</f>
        <v>174601.26199999999</v>
      </c>
      <c r="D139" s="56">
        <f t="shared" si="33"/>
        <v>9.5605336296225758E-3</v>
      </c>
      <c r="E139" s="74">
        <f>SUM(E126:E138)</f>
        <v>174601.26199999999</v>
      </c>
      <c r="F139" s="56">
        <f t="shared" si="34"/>
        <v>9.5605336296225758E-3</v>
      </c>
      <c r="G139" s="74">
        <f>SUM(G126:G138)</f>
        <v>174601.26199999999</v>
      </c>
      <c r="H139" s="56">
        <f t="shared" si="35"/>
        <v>9.5605336296225758E-3</v>
      </c>
      <c r="I139" s="74">
        <f>SUM(I126:I138)</f>
        <v>174601.26199999999</v>
      </c>
      <c r="J139" s="56">
        <f t="shared" si="36"/>
        <v>9.5605336296225758E-3</v>
      </c>
      <c r="K139" s="74">
        <f>SUM(K126:K138)</f>
        <v>174601.26199999999</v>
      </c>
      <c r="L139" s="56">
        <f t="shared" si="37"/>
        <v>9.5605336296225758E-3</v>
      </c>
      <c r="M139" s="74">
        <f>SUM(M126:M138)</f>
        <v>174601.26199999999</v>
      </c>
      <c r="N139" s="56">
        <f t="shared" si="38"/>
        <v>9.5605336296225758E-3</v>
      </c>
      <c r="O139" s="74">
        <f>SUM(O126:O138)</f>
        <v>174601.26199999999</v>
      </c>
      <c r="P139" s="56">
        <f t="shared" si="39"/>
        <v>9.5605336296225758E-3</v>
      </c>
      <c r="Q139" s="74">
        <f>SUM(Q126:Q138)</f>
        <v>174601.26199999999</v>
      </c>
      <c r="R139" s="56">
        <f t="shared" si="40"/>
        <v>9.5605336296225758E-3</v>
      </c>
      <c r="S139" s="74">
        <f>SUM(S126:S138)</f>
        <v>174601.26199999999</v>
      </c>
      <c r="T139" s="56">
        <f t="shared" si="41"/>
        <v>9.5605336296225758E-3</v>
      </c>
      <c r="U139" s="74">
        <f>SUM(U126:U138)</f>
        <v>174601.26199999999</v>
      </c>
      <c r="V139" s="56">
        <f t="shared" si="42"/>
        <v>9.5605336296225758E-3</v>
      </c>
      <c r="W139" s="74">
        <f>SUM(W126:W138)</f>
        <v>174601.26199999999</v>
      </c>
      <c r="X139" s="56">
        <f t="shared" si="43"/>
        <v>9.5605336296225758E-3</v>
      </c>
      <c r="Y139" s="74">
        <f>SUM(Y126:Y138)</f>
        <v>174601.26199999999</v>
      </c>
      <c r="Z139" s="56">
        <f t="shared" si="49"/>
        <v>9.5605336296225758E-3</v>
      </c>
      <c r="AA139" s="74">
        <f t="shared" si="46"/>
        <v>2095215.1440000003</v>
      </c>
      <c r="AB139" s="56">
        <f t="shared" si="49"/>
        <v>9.5605336296225793E-3</v>
      </c>
      <c r="AC139" s="94">
        <f t="shared" si="32"/>
        <v>174601.26200000002</v>
      </c>
      <c r="AD139" s="56">
        <f t="shared" si="45"/>
        <v>9.5605336296225776E-3</v>
      </c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</row>
    <row r="140" spans="1:66" s="8" customFormat="1" x14ac:dyDescent="0.25">
      <c r="A140" s="26"/>
      <c r="B140" s="27"/>
      <c r="C140" s="69"/>
      <c r="D140" s="57">
        <f t="shared" si="33"/>
        <v>0</v>
      </c>
      <c r="E140" s="69"/>
      <c r="F140" s="57">
        <f t="shared" si="34"/>
        <v>0</v>
      </c>
      <c r="G140" s="69"/>
      <c r="H140" s="57">
        <f t="shared" si="35"/>
        <v>0</v>
      </c>
      <c r="I140" s="69"/>
      <c r="J140" s="57">
        <f t="shared" si="36"/>
        <v>0</v>
      </c>
      <c r="K140" s="69"/>
      <c r="L140" s="57">
        <f t="shared" si="37"/>
        <v>0</v>
      </c>
      <c r="M140" s="69"/>
      <c r="N140" s="57">
        <f t="shared" si="38"/>
        <v>0</v>
      </c>
      <c r="O140" s="69"/>
      <c r="P140" s="57">
        <f t="shared" si="39"/>
        <v>0</v>
      </c>
      <c r="Q140" s="69"/>
      <c r="R140" s="57">
        <f t="shared" si="40"/>
        <v>0</v>
      </c>
      <c r="S140" s="69"/>
      <c r="T140" s="57">
        <f t="shared" si="41"/>
        <v>0</v>
      </c>
      <c r="U140" s="69"/>
      <c r="V140" s="57">
        <f t="shared" si="42"/>
        <v>0</v>
      </c>
      <c r="W140" s="69"/>
      <c r="X140" s="57">
        <f t="shared" si="43"/>
        <v>0</v>
      </c>
      <c r="Y140" s="69"/>
      <c r="Z140" s="57">
        <f t="shared" si="49"/>
        <v>0</v>
      </c>
      <c r="AA140" s="69">
        <f t="shared" si="46"/>
        <v>0</v>
      </c>
      <c r="AB140" s="57">
        <f t="shared" si="49"/>
        <v>0</v>
      </c>
      <c r="AC140" s="85">
        <f t="shared" si="32"/>
        <v>0</v>
      </c>
      <c r="AD140" s="57">
        <f t="shared" si="45"/>
        <v>0</v>
      </c>
    </row>
    <row r="141" spans="1:66" x14ac:dyDescent="0.25">
      <c r="A141" s="18">
        <v>7001</v>
      </c>
      <c r="B141" s="19" t="s">
        <v>154</v>
      </c>
      <c r="C141" s="75">
        <f>C36-C40-C78-C99-C125-C139</f>
        <v>2356803.9151999997</v>
      </c>
      <c r="D141" s="59">
        <f t="shared" si="33"/>
        <v>0.12905005858259921</v>
      </c>
      <c r="E141" s="75">
        <f>E36-E40-E78-E99-E125-E139</f>
        <v>2356803.9151999997</v>
      </c>
      <c r="F141" s="59">
        <f t="shared" si="34"/>
        <v>0.12905005858259921</v>
      </c>
      <c r="G141" s="75">
        <f>G36-G40-G78-G99-G125-G139</f>
        <v>2356803.9151999997</v>
      </c>
      <c r="H141" s="59">
        <f t="shared" si="35"/>
        <v>0.12905005858259921</v>
      </c>
      <c r="I141" s="75">
        <f>I36-I40-I78-I99-I125-I139</f>
        <v>2356803.9151999997</v>
      </c>
      <c r="J141" s="59">
        <f t="shared" si="36"/>
        <v>0.12905005858259921</v>
      </c>
      <c r="K141" s="75">
        <f>K36-K40-K78-K99-K125-K139</f>
        <v>2356803.9151999997</v>
      </c>
      <c r="L141" s="59">
        <f t="shared" si="37"/>
        <v>0.12905005858259921</v>
      </c>
      <c r="M141" s="75">
        <f>M36-M40-M78-M99-M125-M139</f>
        <v>2356803.9151999997</v>
      </c>
      <c r="N141" s="59">
        <f t="shared" si="38"/>
        <v>0.12905005858259921</v>
      </c>
      <c r="O141" s="75">
        <f>O36-O40-O78-O99-O125-O139</f>
        <v>2356803.9151999997</v>
      </c>
      <c r="P141" s="59">
        <f t="shared" si="39"/>
        <v>0.12905005858259921</v>
      </c>
      <c r="Q141" s="75">
        <f>Q36-Q40-Q78-Q99-Q125-Q139</f>
        <v>2356803.9151999997</v>
      </c>
      <c r="R141" s="59">
        <f t="shared" si="40"/>
        <v>0.12905005858259921</v>
      </c>
      <c r="S141" s="75">
        <f>S36-S40-S78-S99-S125-S139</f>
        <v>2356803.9151999997</v>
      </c>
      <c r="T141" s="59">
        <f t="shared" si="41"/>
        <v>0.12905005858259921</v>
      </c>
      <c r="U141" s="75">
        <f>U36-U40-U78-U99-U125-U139</f>
        <v>2356803.9151999997</v>
      </c>
      <c r="V141" s="59">
        <f t="shared" si="42"/>
        <v>0.12905005858259921</v>
      </c>
      <c r="W141" s="75">
        <f>W36-W40-W78-W99-W125-W139</f>
        <v>2356803.9151999997</v>
      </c>
      <c r="X141" s="59">
        <f t="shared" si="43"/>
        <v>0.12905005858259921</v>
      </c>
      <c r="Y141" s="75">
        <f>Y36-Y40-Y78-Y99-Y125-Y139</f>
        <v>2356803.9151999997</v>
      </c>
      <c r="Z141" s="59">
        <f t="shared" si="49"/>
        <v>0.12905005858259921</v>
      </c>
      <c r="AA141" s="75">
        <f t="shared" si="46"/>
        <v>28281646.982399989</v>
      </c>
      <c r="AB141" s="59">
        <f t="shared" si="49"/>
        <v>0.12905005858259919</v>
      </c>
      <c r="AC141" s="75">
        <f t="shared" si="32"/>
        <v>2356803.9151999992</v>
      </c>
      <c r="AD141" s="59">
        <f t="shared" si="45"/>
        <v>0.12905005858259919</v>
      </c>
    </row>
    <row r="142" spans="1:66" s="30" customFormat="1" x14ac:dyDescent="0.25">
      <c r="A142" s="31"/>
      <c r="B142" s="32"/>
      <c r="C142" s="76"/>
      <c r="D142" s="60"/>
      <c r="E142" s="76"/>
      <c r="F142" s="60"/>
      <c r="G142" s="76"/>
      <c r="H142" s="60"/>
      <c r="I142" s="76"/>
      <c r="J142" s="60"/>
      <c r="K142" s="76"/>
      <c r="L142" s="60"/>
      <c r="M142" s="76"/>
      <c r="N142" s="60"/>
      <c r="O142" s="76"/>
      <c r="P142" s="60"/>
      <c r="Q142" s="76"/>
      <c r="R142" s="60"/>
      <c r="S142" s="76"/>
      <c r="T142" s="60"/>
      <c r="U142" s="76"/>
      <c r="V142" s="60"/>
      <c r="W142" s="76"/>
      <c r="X142" s="60"/>
      <c r="Y142" s="76"/>
      <c r="Z142" s="60"/>
      <c r="AA142" s="76"/>
      <c r="AB142" s="60"/>
      <c r="AC142" s="76"/>
      <c r="AD142" s="60"/>
    </row>
    <row r="143" spans="1:66" s="7" customFormat="1" x14ac:dyDescent="0.25">
      <c r="A143" s="15">
        <v>6412</v>
      </c>
      <c r="B143" s="6" t="s">
        <v>155</v>
      </c>
      <c r="C143" s="77">
        <v>160808.44</v>
      </c>
      <c r="D143" s="61">
        <f t="shared" si="33"/>
        <v>8.8052885811738535E-3</v>
      </c>
      <c r="E143" s="77">
        <v>160808.44</v>
      </c>
      <c r="F143" s="61">
        <f t="shared" ref="F143:F165" si="50">IF(E$10&lt;&gt;0,E143/E$10,"-")</f>
        <v>8.8052885811738535E-3</v>
      </c>
      <c r="G143" s="77">
        <v>160808.44</v>
      </c>
      <c r="H143" s="61">
        <f t="shared" ref="H143:H165" si="51">IF(G$10&lt;&gt;0,G143/G$10,"-")</f>
        <v>8.8052885811738535E-3</v>
      </c>
      <c r="I143" s="77">
        <v>160808.44</v>
      </c>
      <c r="J143" s="61">
        <f t="shared" ref="J143:J165" si="52">IF(I$10&lt;&gt;0,I143/I$10,"-")</f>
        <v>8.8052885811738535E-3</v>
      </c>
      <c r="K143" s="77">
        <v>160808.44</v>
      </c>
      <c r="L143" s="61">
        <f t="shared" ref="L143:L165" si="53">IF(K$10&lt;&gt;0,K143/K$10,"-")</f>
        <v>8.8052885811738535E-3</v>
      </c>
      <c r="M143" s="77">
        <v>160808.44</v>
      </c>
      <c r="N143" s="61">
        <f t="shared" ref="N143:N165" si="54">IF(M$10&lt;&gt;0,M143/M$10,"-")</f>
        <v>8.8052885811738535E-3</v>
      </c>
      <c r="O143" s="77">
        <v>160808.44</v>
      </c>
      <c r="P143" s="61">
        <f t="shared" ref="P143:P165" si="55">IF(O$10&lt;&gt;0,O143/O$10,"-")</f>
        <v>8.8052885811738535E-3</v>
      </c>
      <c r="Q143" s="77">
        <v>160808.44</v>
      </c>
      <c r="R143" s="61">
        <f t="shared" ref="R143:R165" si="56">IF(Q$10&lt;&gt;0,Q143/Q$10,"-")</f>
        <v>8.8052885811738535E-3</v>
      </c>
      <c r="S143" s="77">
        <v>160808.44</v>
      </c>
      <c r="T143" s="61">
        <f t="shared" ref="T143:T165" si="57">IF(S$10&lt;&gt;0,S143/S$10,"-")</f>
        <v>8.8052885811738535E-3</v>
      </c>
      <c r="U143" s="77">
        <v>160808.44</v>
      </c>
      <c r="V143" s="61">
        <f t="shared" ref="V143:V165" si="58">IF(U$10&lt;&gt;0,U143/U$10,"-")</f>
        <v>8.8052885811738535E-3</v>
      </c>
      <c r="W143" s="77">
        <v>160808.44</v>
      </c>
      <c r="X143" s="61">
        <f t="shared" ref="X143:X165" si="59">IF(W$10&lt;&gt;0,W143/W$10,"-")</f>
        <v>8.8052885811738535E-3</v>
      </c>
      <c r="Y143" s="77">
        <v>160808.44</v>
      </c>
      <c r="Z143" s="61">
        <f t="shared" ref="Z143:AB162" si="60">IF(Y$10&lt;&gt;0,Y143/Y$10,"-")</f>
        <v>8.8052885811738535E-3</v>
      </c>
      <c r="AA143" s="89">
        <f t="shared" si="46"/>
        <v>1929701.2799999996</v>
      </c>
      <c r="AB143" s="61">
        <f t="shared" si="60"/>
        <v>8.8052885811738518E-3</v>
      </c>
      <c r="AC143" s="89">
        <f t="shared" ref="AC143:AC165" si="61">AA143/12</f>
        <v>160808.43999999997</v>
      </c>
      <c r="AD143" s="61">
        <f t="shared" ref="AD143:AD165" si="62">IF(AC$10&lt;&gt;0,AC143/AC$10,"-")</f>
        <v>8.8052885811738518E-3</v>
      </c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</row>
    <row r="144" spans="1:66" s="35" customFormat="1" x14ac:dyDescent="0.25">
      <c r="A144" s="33"/>
      <c r="B144" s="34"/>
      <c r="C144" s="78"/>
      <c r="D144" s="62">
        <f t="shared" si="33"/>
        <v>0</v>
      </c>
      <c r="E144" s="78"/>
      <c r="F144" s="62">
        <f t="shared" si="50"/>
        <v>0</v>
      </c>
      <c r="G144" s="78"/>
      <c r="H144" s="62">
        <f t="shared" si="51"/>
        <v>0</v>
      </c>
      <c r="I144" s="78"/>
      <c r="J144" s="62">
        <f t="shared" si="52"/>
        <v>0</v>
      </c>
      <c r="K144" s="78"/>
      <c r="L144" s="62">
        <f t="shared" si="53"/>
        <v>0</v>
      </c>
      <c r="M144" s="78"/>
      <c r="N144" s="62">
        <f t="shared" si="54"/>
        <v>0</v>
      </c>
      <c r="O144" s="78"/>
      <c r="P144" s="62">
        <f t="shared" si="55"/>
        <v>0</v>
      </c>
      <c r="Q144" s="78"/>
      <c r="R144" s="62">
        <f t="shared" si="56"/>
        <v>0</v>
      </c>
      <c r="S144" s="78"/>
      <c r="T144" s="62">
        <f t="shared" si="57"/>
        <v>0</v>
      </c>
      <c r="U144" s="78"/>
      <c r="V144" s="62">
        <f t="shared" si="58"/>
        <v>0</v>
      </c>
      <c r="W144" s="78"/>
      <c r="X144" s="62">
        <f t="shared" si="59"/>
        <v>0</v>
      </c>
      <c r="Y144" s="78"/>
      <c r="Z144" s="62">
        <f t="shared" si="60"/>
        <v>0</v>
      </c>
      <c r="AA144" s="90">
        <f t="shared" si="46"/>
        <v>0</v>
      </c>
      <c r="AB144" s="62">
        <f t="shared" si="60"/>
        <v>0</v>
      </c>
      <c r="AC144" s="90">
        <f t="shared" si="61"/>
        <v>0</v>
      </c>
      <c r="AD144" s="62">
        <f t="shared" si="62"/>
        <v>0</v>
      </c>
    </row>
    <row r="145" spans="1:66" x14ac:dyDescent="0.25">
      <c r="A145" s="18">
        <v>7002</v>
      </c>
      <c r="B145" s="19" t="s">
        <v>156</v>
      </c>
      <c r="C145" s="75">
        <f>C141-C143</f>
        <v>2195995.4751999998</v>
      </c>
      <c r="D145" s="59">
        <f t="shared" si="33"/>
        <v>0.12024477000142535</v>
      </c>
      <c r="E145" s="75">
        <f>E141-E143</f>
        <v>2195995.4751999998</v>
      </c>
      <c r="F145" s="59">
        <f t="shared" si="50"/>
        <v>0.12024477000142535</v>
      </c>
      <c r="G145" s="75">
        <f>G141-G143</f>
        <v>2195995.4751999998</v>
      </c>
      <c r="H145" s="59">
        <f t="shared" si="51"/>
        <v>0.12024477000142535</v>
      </c>
      <c r="I145" s="75">
        <f>I141-I143</f>
        <v>2195995.4751999998</v>
      </c>
      <c r="J145" s="59">
        <f t="shared" si="52"/>
        <v>0.12024477000142535</v>
      </c>
      <c r="K145" s="75">
        <f>K141-K143</f>
        <v>2195995.4751999998</v>
      </c>
      <c r="L145" s="59">
        <f t="shared" si="53"/>
        <v>0.12024477000142535</v>
      </c>
      <c r="M145" s="75">
        <f>M141-M143</f>
        <v>2195995.4751999998</v>
      </c>
      <c r="N145" s="59">
        <f t="shared" si="54"/>
        <v>0.12024477000142535</v>
      </c>
      <c r="O145" s="75">
        <f>O141-O143</f>
        <v>2195995.4751999998</v>
      </c>
      <c r="P145" s="59">
        <f t="shared" si="55"/>
        <v>0.12024477000142535</v>
      </c>
      <c r="Q145" s="75">
        <f>Q141-Q143</f>
        <v>2195995.4751999998</v>
      </c>
      <c r="R145" s="59">
        <f t="shared" si="56"/>
        <v>0.12024477000142535</v>
      </c>
      <c r="S145" s="75">
        <f>S141-S143</f>
        <v>2195995.4751999998</v>
      </c>
      <c r="T145" s="59">
        <f t="shared" si="57"/>
        <v>0.12024477000142535</v>
      </c>
      <c r="U145" s="75">
        <f>U141-U143</f>
        <v>2195995.4751999998</v>
      </c>
      <c r="V145" s="59">
        <f t="shared" si="58"/>
        <v>0.12024477000142535</v>
      </c>
      <c r="W145" s="75">
        <f>W141-W143</f>
        <v>2195995.4751999998</v>
      </c>
      <c r="X145" s="59">
        <f t="shared" si="59"/>
        <v>0.12024477000142535</v>
      </c>
      <c r="Y145" s="75">
        <f>Y141-Y143</f>
        <v>2195995.4751999998</v>
      </c>
      <c r="Z145" s="59">
        <f t="shared" si="60"/>
        <v>0.12024477000142535</v>
      </c>
      <c r="AA145" s="75">
        <f t="shared" si="46"/>
        <v>26351945.702400003</v>
      </c>
      <c r="AB145" s="59">
        <f t="shared" si="60"/>
        <v>0.12024477000142539</v>
      </c>
      <c r="AC145" s="75">
        <f t="shared" si="61"/>
        <v>2195995.4752000002</v>
      </c>
      <c r="AD145" s="59">
        <f t="shared" si="62"/>
        <v>0.12024477000142537</v>
      </c>
    </row>
    <row r="146" spans="1:66" s="30" customFormat="1" x14ac:dyDescent="0.25">
      <c r="A146" s="31">
        <v>6501</v>
      </c>
      <c r="B146" s="32" t="s">
        <v>157</v>
      </c>
      <c r="C146" s="76"/>
      <c r="D146" s="60">
        <f t="shared" si="33"/>
        <v>0</v>
      </c>
      <c r="E146" s="76"/>
      <c r="F146" s="60">
        <f t="shared" si="50"/>
        <v>0</v>
      </c>
      <c r="G146" s="76"/>
      <c r="H146" s="60">
        <f t="shared" si="51"/>
        <v>0</v>
      </c>
      <c r="I146" s="76"/>
      <c r="J146" s="60">
        <f t="shared" si="52"/>
        <v>0</v>
      </c>
      <c r="K146" s="76"/>
      <c r="L146" s="60">
        <f t="shared" si="53"/>
        <v>0</v>
      </c>
      <c r="M146" s="76"/>
      <c r="N146" s="60">
        <f t="shared" si="54"/>
        <v>0</v>
      </c>
      <c r="O146" s="76"/>
      <c r="P146" s="60">
        <f t="shared" si="55"/>
        <v>0</v>
      </c>
      <c r="Q146" s="76"/>
      <c r="R146" s="60">
        <f t="shared" si="56"/>
        <v>0</v>
      </c>
      <c r="S146" s="76"/>
      <c r="T146" s="60">
        <f t="shared" si="57"/>
        <v>0</v>
      </c>
      <c r="U146" s="76"/>
      <c r="V146" s="60">
        <f t="shared" si="58"/>
        <v>0</v>
      </c>
      <c r="W146" s="76"/>
      <c r="X146" s="60">
        <f t="shared" si="59"/>
        <v>0</v>
      </c>
      <c r="Y146" s="76"/>
      <c r="Z146" s="60">
        <f t="shared" si="60"/>
        <v>0</v>
      </c>
      <c r="AA146" s="76">
        <f t="shared" si="46"/>
        <v>0</v>
      </c>
      <c r="AB146" s="60">
        <f t="shared" si="60"/>
        <v>0</v>
      </c>
      <c r="AC146" s="76">
        <f t="shared" si="61"/>
        <v>0</v>
      </c>
      <c r="AD146" s="60">
        <f t="shared" si="62"/>
        <v>0</v>
      </c>
    </row>
    <row r="147" spans="1:66" x14ac:dyDescent="0.25">
      <c r="A147" s="9">
        <v>6502</v>
      </c>
      <c r="B147" s="10" t="s">
        <v>158</v>
      </c>
      <c r="C147" s="67">
        <v>1041556.93065</v>
      </c>
      <c r="D147" s="49">
        <f t="shared" si="33"/>
        <v>5.7031890540663988E-2</v>
      </c>
      <c r="E147" s="67">
        <v>1041556.93065</v>
      </c>
      <c r="F147" s="49">
        <f t="shared" si="50"/>
        <v>5.7031890540663988E-2</v>
      </c>
      <c r="G147" s="67">
        <v>1041556.93065</v>
      </c>
      <c r="H147" s="49">
        <f t="shared" si="51"/>
        <v>5.7031890540663988E-2</v>
      </c>
      <c r="I147" s="67">
        <v>1041556.93065</v>
      </c>
      <c r="J147" s="49">
        <f t="shared" si="52"/>
        <v>5.7031890540663988E-2</v>
      </c>
      <c r="K147" s="67">
        <v>1041556.93065</v>
      </c>
      <c r="L147" s="49">
        <f t="shared" si="53"/>
        <v>5.7031890540663988E-2</v>
      </c>
      <c r="M147" s="67">
        <v>1041556.93065</v>
      </c>
      <c r="N147" s="49">
        <f t="shared" si="54"/>
        <v>5.7031890540663988E-2</v>
      </c>
      <c r="O147" s="67">
        <v>1041556.93065</v>
      </c>
      <c r="P147" s="49">
        <f t="shared" si="55"/>
        <v>5.7031890540663988E-2</v>
      </c>
      <c r="Q147" s="67">
        <v>1041556.93065</v>
      </c>
      <c r="R147" s="49">
        <f t="shared" si="56"/>
        <v>5.7031890540663988E-2</v>
      </c>
      <c r="S147" s="67">
        <v>1041556.93065</v>
      </c>
      <c r="T147" s="49">
        <f t="shared" si="57"/>
        <v>5.7031890540663988E-2</v>
      </c>
      <c r="U147" s="67">
        <v>1041556.93065</v>
      </c>
      <c r="V147" s="49">
        <f t="shared" si="58"/>
        <v>5.7031890540663988E-2</v>
      </c>
      <c r="W147" s="67">
        <v>1041556.93065</v>
      </c>
      <c r="X147" s="49">
        <f t="shared" si="59"/>
        <v>5.7031890540663988E-2</v>
      </c>
      <c r="Y147" s="67">
        <v>1041556.93065</v>
      </c>
      <c r="Z147" s="49">
        <f t="shared" si="60"/>
        <v>5.7031890540663988E-2</v>
      </c>
      <c r="AA147" s="82">
        <f t="shared" si="46"/>
        <v>12498683.167799996</v>
      </c>
      <c r="AB147" s="49">
        <f t="shared" si="60"/>
        <v>5.7031890540663974E-2</v>
      </c>
      <c r="AC147" s="82">
        <f t="shared" si="61"/>
        <v>1041556.9306499996</v>
      </c>
      <c r="AD147" s="49">
        <f t="shared" si="62"/>
        <v>5.7031890540663967E-2</v>
      </c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</row>
    <row r="148" spans="1:66" x14ac:dyDescent="0.25">
      <c r="A148" s="9">
        <v>6503</v>
      </c>
      <c r="B148" s="10" t="s">
        <v>159</v>
      </c>
      <c r="C148" s="67">
        <v>94178.289950000006</v>
      </c>
      <c r="D148" s="49">
        <f t="shared" si="33"/>
        <v>5.1568625445978789E-3</v>
      </c>
      <c r="E148" s="67">
        <v>94178.289950000006</v>
      </c>
      <c r="F148" s="49">
        <f t="shared" si="50"/>
        <v>5.1568625445978789E-3</v>
      </c>
      <c r="G148" s="67">
        <v>94178.289950000006</v>
      </c>
      <c r="H148" s="49">
        <f t="shared" si="51"/>
        <v>5.1568625445978789E-3</v>
      </c>
      <c r="I148" s="67">
        <v>94178.289950000006</v>
      </c>
      <c r="J148" s="49">
        <f t="shared" si="52"/>
        <v>5.1568625445978789E-3</v>
      </c>
      <c r="K148" s="67">
        <v>94178.289950000006</v>
      </c>
      <c r="L148" s="49">
        <f t="shared" si="53"/>
        <v>5.1568625445978789E-3</v>
      </c>
      <c r="M148" s="67">
        <v>94178.289950000006</v>
      </c>
      <c r="N148" s="49">
        <f t="shared" si="54"/>
        <v>5.1568625445978789E-3</v>
      </c>
      <c r="O148" s="67">
        <v>94178.289950000006</v>
      </c>
      <c r="P148" s="49">
        <f t="shared" si="55"/>
        <v>5.1568625445978789E-3</v>
      </c>
      <c r="Q148" s="67">
        <v>94178.289950000006</v>
      </c>
      <c r="R148" s="49">
        <f t="shared" si="56"/>
        <v>5.1568625445978789E-3</v>
      </c>
      <c r="S148" s="67">
        <v>94178.289950000006</v>
      </c>
      <c r="T148" s="49">
        <f t="shared" si="57"/>
        <v>5.1568625445978789E-3</v>
      </c>
      <c r="U148" s="67">
        <v>94178.289950000006</v>
      </c>
      <c r="V148" s="49">
        <f t="shared" si="58"/>
        <v>5.1568625445978789E-3</v>
      </c>
      <c r="W148" s="67">
        <v>94178.289950000006</v>
      </c>
      <c r="X148" s="49">
        <f t="shared" si="59"/>
        <v>5.1568625445978789E-3</v>
      </c>
      <c r="Y148" s="67">
        <v>94178.289950000006</v>
      </c>
      <c r="Z148" s="49">
        <f t="shared" si="60"/>
        <v>5.1568625445978789E-3</v>
      </c>
      <c r="AA148" s="82">
        <f t="shared" si="46"/>
        <v>1130139.4794000001</v>
      </c>
      <c r="AB148" s="49">
        <f t="shared" si="60"/>
        <v>5.1568625445978797E-3</v>
      </c>
      <c r="AC148" s="82">
        <f t="shared" si="61"/>
        <v>94178.289950000006</v>
      </c>
      <c r="AD148" s="49">
        <f t="shared" si="62"/>
        <v>5.1568625445978789E-3</v>
      </c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</row>
    <row r="149" spans="1:66" x14ac:dyDescent="0.25">
      <c r="A149" s="9">
        <v>6504</v>
      </c>
      <c r="B149" s="10" t="s">
        <v>160</v>
      </c>
      <c r="C149" s="67">
        <v>2249.2637500000001</v>
      </c>
      <c r="D149" s="49">
        <f t="shared" si="33"/>
        <v>1.2316154807498464E-4</v>
      </c>
      <c r="E149" s="67">
        <v>2249.2637500000001</v>
      </c>
      <c r="F149" s="49">
        <f t="shared" si="50"/>
        <v>1.2316154807498464E-4</v>
      </c>
      <c r="G149" s="67">
        <v>2249.2637500000001</v>
      </c>
      <c r="H149" s="49">
        <f t="shared" si="51"/>
        <v>1.2316154807498464E-4</v>
      </c>
      <c r="I149" s="67">
        <v>2249.2637500000001</v>
      </c>
      <c r="J149" s="49">
        <f t="shared" si="52"/>
        <v>1.2316154807498464E-4</v>
      </c>
      <c r="K149" s="67">
        <v>2249.2637500000001</v>
      </c>
      <c r="L149" s="49">
        <f t="shared" si="53"/>
        <v>1.2316154807498464E-4</v>
      </c>
      <c r="M149" s="67">
        <v>2249.2637500000001</v>
      </c>
      <c r="N149" s="49">
        <f t="shared" si="54"/>
        <v>1.2316154807498464E-4</v>
      </c>
      <c r="O149" s="67">
        <v>2249.2637500000001</v>
      </c>
      <c r="P149" s="49">
        <f t="shared" si="55"/>
        <v>1.2316154807498464E-4</v>
      </c>
      <c r="Q149" s="67">
        <v>2249.2637500000001</v>
      </c>
      <c r="R149" s="49">
        <f t="shared" si="56"/>
        <v>1.2316154807498464E-4</v>
      </c>
      <c r="S149" s="67">
        <v>2249.2637500000001</v>
      </c>
      <c r="T149" s="49">
        <f t="shared" si="57"/>
        <v>1.2316154807498464E-4</v>
      </c>
      <c r="U149" s="67">
        <v>2249.2637500000001</v>
      </c>
      <c r="V149" s="49">
        <f t="shared" si="58"/>
        <v>1.2316154807498464E-4</v>
      </c>
      <c r="W149" s="67">
        <v>2249.2637500000001</v>
      </c>
      <c r="X149" s="49">
        <f t="shared" si="59"/>
        <v>1.2316154807498464E-4</v>
      </c>
      <c r="Y149" s="67">
        <v>2249.2637500000001</v>
      </c>
      <c r="Z149" s="49">
        <f t="shared" si="60"/>
        <v>1.2316154807498464E-4</v>
      </c>
      <c r="AA149" s="82">
        <f t="shared" si="46"/>
        <v>26991.164999999994</v>
      </c>
      <c r="AB149" s="49">
        <f t="shared" si="60"/>
        <v>1.2316154807498462E-4</v>
      </c>
      <c r="AC149" s="82">
        <f t="shared" si="61"/>
        <v>2249.2637499999996</v>
      </c>
      <c r="AD149" s="49">
        <f t="shared" si="62"/>
        <v>1.2316154807498462E-4</v>
      </c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</row>
    <row r="150" spans="1:66" x14ac:dyDescent="0.25">
      <c r="A150" s="9">
        <v>6505</v>
      </c>
      <c r="B150" s="10" t="s">
        <v>161</v>
      </c>
      <c r="C150" s="67"/>
      <c r="D150" s="49">
        <f t="shared" si="33"/>
        <v>0</v>
      </c>
      <c r="E150" s="67"/>
      <c r="F150" s="49">
        <f t="shared" si="50"/>
        <v>0</v>
      </c>
      <c r="G150" s="67"/>
      <c r="H150" s="49">
        <f t="shared" si="51"/>
        <v>0</v>
      </c>
      <c r="I150" s="67"/>
      <c r="J150" s="49">
        <f t="shared" si="52"/>
        <v>0</v>
      </c>
      <c r="K150" s="67"/>
      <c r="L150" s="49">
        <f t="shared" si="53"/>
        <v>0</v>
      </c>
      <c r="M150" s="67"/>
      <c r="N150" s="49">
        <f t="shared" si="54"/>
        <v>0</v>
      </c>
      <c r="O150" s="67"/>
      <c r="P150" s="49">
        <f t="shared" si="55"/>
        <v>0</v>
      </c>
      <c r="Q150" s="67"/>
      <c r="R150" s="49">
        <f t="shared" si="56"/>
        <v>0</v>
      </c>
      <c r="S150" s="67"/>
      <c r="T150" s="49">
        <f t="shared" si="57"/>
        <v>0</v>
      </c>
      <c r="U150" s="67"/>
      <c r="V150" s="49">
        <f t="shared" si="58"/>
        <v>0</v>
      </c>
      <c r="W150" s="67"/>
      <c r="X150" s="49">
        <f t="shared" si="59"/>
        <v>0</v>
      </c>
      <c r="Y150" s="67"/>
      <c r="Z150" s="49">
        <f t="shared" si="60"/>
        <v>0</v>
      </c>
      <c r="AA150" s="82">
        <f t="shared" si="46"/>
        <v>0</v>
      </c>
      <c r="AB150" s="49">
        <f t="shared" si="60"/>
        <v>0</v>
      </c>
      <c r="AC150" s="82">
        <f t="shared" si="61"/>
        <v>0</v>
      </c>
      <c r="AD150" s="49">
        <f t="shared" si="62"/>
        <v>0</v>
      </c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</row>
    <row r="151" spans="1:66" x14ac:dyDescent="0.25">
      <c r="A151" s="9">
        <v>6506</v>
      </c>
      <c r="B151" s="10" t="s">
        <v>162</v>
      </c>
      <c r="C151" s="67"/>
      <c r="D151" s="49">
        <f t="shared" si="33"/>
        <v>0</v>
      </c>
      <c r="E151" s="67"/>
      <c r="F151" s="49">
        <f t="shared" si="50"/>
        <v>0</v>
      </c>
      <c r="G151" s="67"/>
      <c r="H151" s="49">
        <f t="shared" si="51"/>
        <v>0</v>
      </c>
      <c r="I151" s="67"/>
      <c r="J151" s="49">
        <f t="shared" si="52"/>
        <v>0</v>
      </c>
      <c r="K151" s="67"/>
      <c r="L151" s="49">
        <f t="shared" si="53"/>
        <v>0</v>
      </c>
      <c r="M151" s="67"/>
      <c r="N151" s="49">
        <f t="shared" si="54"/>
        <v>0</v>
      </c>
      <c r="O151" s="67"/>
      <c r="P151" s="49">
        <f t="shared" si="55"/>
        <v>0</v>
      </c>
      <c r="Q151" s="67"/>
      <c r="R151" s="49">
        <f t="shared" si="56"/>
        <v>0</v>
      </c>
      <c r="S151" s="67"/>
      <c r="T151" s="49">
        <f t="shared" si="57"/>
        <v>0</v>
      </c>
      <c r="U151" s="67"/>
      <c r="V151" s="49">
        <f t="shared" si="58"/>
        <v>0</v>
      </c>
      <c r="W151" s="67"/>
      <c r="X151" s="49">
        <f t="shared" si="59"/>
        <v>0</v>
      </c>
      <c r="Y151" s="67"/>
      <c r="Z151" s="49">
        <f t="shared" si="60"/>
        <v>0</v>
      </c>
      <c r="AA151" s="82">
        <f t="shared" si="46"/>
        <v>0</v>
      </c>
      <c r="AB151" s="49">
        <f t="shared" si="60"/>
        <v>0</v>
      </c>
      <c r="AC151" s="82">
        <f t="shared" si="61"/>
        <v>0</v>
      </c>
      <c r="AD151" s="49">
        <f t="shared" si="62"/>
        <v>0</v>
      </c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</row>
    <row r="152" spans="1:66" x14ac:dyDescent="0.25">
      <c r="A152" s="9">
        <v>6507</v>
      </c>
      <c r="B152" s="10"/>
      <c r="C152" s="67"/>
      <c r="D152" s="49">
        <f t="shared" si="33"/>
        <v>0</v>
      </c>
      <c r="E152" s="67"/>
      <c r="F152" s="49">
        <f t="shared" si="33"/>
        <v>0</v>
      </c>
      <c r="G152" s="67"/>
      <c r="H152" s="49">
        <f t="shared" si="33"/>
        <v>0</v>
      </c>
      <c r="I152" s="67"/>
      <c r="J152" s="49">
        <f t="shared" si="33"/>
        <v>0</v>
      </c>
      <c r="K152" s="67"/>
      <c r="L152" s="49">
        <f t="shared" si="33"/>
        <v>0</v>
      </c>
      <c r="M152" s="67"/>
      <c r="N152" s="49">
        <f t="shared" si="33"/>
        <v>0</v>
      </c>
      <c r="O152" s="67"/>
      <c r="P152" s="49">
        <f t="shared" si="33"/>
        <v>0</v>
      </c>
      <c r="Q152" s="67"/>
      <c r="R152" s="49">
        <f t="shared" si="33"/>
        <v>0</v>
      </c>
      <c r="S152" s="67"/>
      <c r="T152" s="49">
        <f t="shared" si="33"/>
        <v>0</v>
      </c>
      <c r="U152" s="67"/>
      <c r="V152" s="49">
        <f t="shared" si="33"/>
        <v>0</v>
      </c>
      <c r="W152" s="67"/>
      <c r="X152" s="49">
        <f t="shared" si="33"/>
        <v>0</v>
      </c>
      <c r="Y152" s="67"/>
      <c r="Z152" s="49">
        <f t="shared" si="33"/>
        <v>0</v>
      </c>
      <c r="AA152" s="82"/>
      <c r="AB152" s="49">
        <f t="shared" si="33"/>
        <v>0</v>
      </c>
      <c r="AC152" s="82"/>
      <c r="AD152" s="49">
        <f t="shared" si="33"/>
        <v>0</v>
      </c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</row>
    <row r="153" spans="1:66" x14ac:dyDescent="0.25">
      <c r="A153" s="9">
        <v>6508</v>
      </c>
      <c r="B153" s="10"/>
      <c r="C153" s="67"/>
      <c r="D153" s="49">
        <f t="shared" si="33"/>
        <v>0</v>
      </c>
      <c r="E153" s="67"/>
      <c r="F153" s="49">
        <f t="shared" si="33"/>
        <v>0</v>
      </c>
      <c r="G153" s="67"/>
      <c r="H153" s="49">
        <f t="shared" si="33"/>
        <v>0</v>
      </c>
      <c r="I153" s="67"/>
      <c r="J153" s="49">
        <f t="shared" si="33"/>
        <v>0</v>
      </c>
      <c r="K153" s="67"/>
      <c r="L153" s="49">
        <f t="shared" si="33"/>
        <v>0</v>
      </c>
      <c r="M153" s="67"/>
      <c r="N153" s="49">
        <f t="shared" si="33"/>
        <v>0</v>
      </c>
      <c r="O153" s="67"/>
      <c r="P153" s="49">
        <f t="shared" si="33"/>
        <v>0</v>
      </c>
      <c r="Q153" s="67"/>
      <c r="R153" s="49">
        <f t="shared" si="33"/>
        <v>0</v>
      </c>
      <c r="S153" s="67"/>
      <c r="T153" s="49">
        <f t="shared" si="33"/>
        <v>0</v>
      </c>
      <c r="U153" s="67"/>
      <c r="V153" s="49">
        <f t="shared" si="33"/>
        <v>0</v>
      </c>
      <c r="W153" s="67"/>
      <c r="X153" s="49">
        <f t="shared" si="33"/>
        <v>0</v>
      </c>
      <c r="Y153" s="67"/>
      <c r="Z153" s="49">
        <f t="shared" si="33"/>
        <v>0</v>
      </c>
      <c r="AA153" s="82"/>
      <c r="AB153" s="49">
        <f t="shared" si="33"/>
        <v>0</v>
      </c>
      <c r="AC153" s="82"/>
      <c r="AD153" s="49">
        <f t="shared" si="33"/>
        <v>0</v>
      </c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</row>
    <row r="154" spans="1:66" x14ac:dyDescent="0.25">
      <c r="A154" s="9">
        <v>6509</v>
      </c>
      <c r="B154" s="10"/>
      <c r="C154" s="67"/>
      <c r="D154" s="49">
        <f t="shared" si="33"/>
        <v>0</v>
      </c>
      <c r="E154" s="67"/>
      <c r="F154" s="49">
        <f t="shared" si="33"/>
        <v>0</v>
      </c>
      <c r="G154" s="67"/>
      <c r="H154" s="49">
        <f t="shared" si="33"/>
        <v>0</v>
      </c>
      <c r="I154" s="67"/>
      <c r="J154" s="49">
        <f t="shared" si="33"/>
        <v>0</v>
      </c>
      <c r="K154" s="67"/>
      <c r="L154" s="49">
        <f t="shared" si="33"/>
        <v>0</v>
      </c>
      <c r="M154" s="67"/>
      <c r="N154" s="49">
        <f t="shared" si="33"/>
        <v>0</v>
      </c>
      <c r="O154" s="67"/>
      <c r="P154" s="49">
        <f t="shared" si="33"/>
        <v>0</v>
      </c>
      <c r="Q154" s="67"/>
      <c r="R154" s="49">
        <f t="shared" si="33"/>
        <v>0</v>
      </c>
      <c r="S154" s="67"/>
      <c r="T154" s="49">
        <f t="shared" si="33"/>
        <v>0</v>
      </c>
      <c r="U154" s="67"/>
      <c r="V154" s="49">
        <f t="shared" si="33"/>
        <v>0</v>
      </c>
      <c r="W154" s="67"/>
      <c r="X154" s="49">
        <f t="shared" si="33"/>
        <v>0</v>
      </c>
      <c r="Y154" s="67"/>
      <c r="Z154" s="49">
        <f t="shared" si="33"/>
        <v>0</v>
      </c>
      <c r="AA154" s="82"/>
      <c r="AB154" s="49">
        <f t="shared" si="33"/>
        <v>0</v>
      </c>
      <c r="AC154" s="82"/>
      <c r="AD154" s="49">
        <f t="shared" si="33"/>
        <v>0</v>
      </c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</row>
    <row r="155" spans="1:66" x14ac:dyDescent="0.25">
      <c r="A155" s="9">
        <v>6510</v>
      </c>
      <c r="B155" s="10"/>
      <c r="C155" s="67"/>
      <c r="D155" s="49">
        <f t="shared" si="33"/>
        <v>0</v>
      </c>
      <c r="E155" s="67"/>
      <c r="F155" s="49">
        <f t="shared" si="33"/>
        <v>0</v>
      </c>
      <c r="G155" s="67"/>
      <c r="H155" s="49">
        <f t="shared" si="33"/>
        <v>0</v>
      </c>
      <c r="I155" s="67"/>
      <c r="J155" s="49">
        <f t="shared" si="33"/>
        <v>0</v>
      </c>
      <c r="K155" s="67"/>
      <c r="L155" s="49">
        <f t="shared" si="33"/>
        <v>0</v>
      </c>
      <c r="M155" s="67"/>
      <c r="N155" s="49">
        <f t="shared" si="33"/>
        <v>0</v>
      </c>
      <c r="O155" s="67"/>
      <c r="P155" s="49">
        <f t="shared" si="33"/>
        <v>0</v>
      </c>
      <c r="Q155" s="67"/>
      <c r="R155" s="49">
        <f t="shared" si="33"/>
        <v>0</v>
      </c>
      <c r="S155" s="67"/>
      <c r="T155" s="49">
        <f t="shared" si="33"/>
        <v>0</v>
      </c>
      <c r="U155" s="67"/>
      <c r="V155" s="49">
        <f t="shared" si="33"/>
        <v>0</v>
      </c>
      <c r="W155" s="67"/>
      <c r="X155" s="49">
        <f t="shared" si="33"/>
        <v>0</v>
      </c>
      <c r="Y155" s="67"/>
      <c r="Z155" s="49">
        <f t="shared" si="33"/>
        <v>0</v>
      </c>
      <c r="AA155" s="82"/>
      <c r="AB155" s="49">
        <f t="shared" si="33"/>
        <v>0</v>
      </c>
      <c r="AC155" s="82"/>
      <c r="AD155" s="49">
        <f t="shared" si="33"/>
        <v>0</v>
      </c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</row>
    <row r="156" spans="1:66" x14ac:dyDescent="0.25">
      <c r="A156" s="9">
        <v>6604</v>
      </c>
      <c r="B156" s="10" t="s">
        <v>163</v>
      </c>
      <c r="C156" s="67"/>
      <c r="D156" s="49">
        <f t="shared" si="33"/>
        <v>0</v>
      </c>
      <c r="E156" s="67"/>
      <c r="F156" s="49">
        <f t="shared" si="50"/>
        <v>0</v>
      </c>
      <c r="G156" s="67"/>
      <c r="H156" s="49">
        <f t="shared" si="51"/>
        <v>0</v>
      </c>
      <c r="I156" s="67"/>
      <c r="J156" s="49">
        <f t="shared" si="52"/>
        <v>0</v>
      </c>
      <c r="K156" s="67"/>
      <c r="L156" s="49">
        <f t="shared" si="53"/>
        <v>0</v>
      </c>
      <c r="M156" s="67"/>
      <c r="N156" s="49">
        <f t="shared" si="54"/>
        <v>0</v>
      </c>
      <c r="O156" s="67"/>
      <c r="P156" s="49">
        <f t="shared" si="55"/>
        <v>0</v>
      </c>
      <c r="Q156" s="67"/>
      <c r="R156" s="49">
        <f t="shared" si="56"/>
        <v>0</v>
      </c>
      <c r="S156" s="67"/>
      <c r="T156" s="49">
        <f t="shared" si="57"/>
        <v>0</v>
      </c>
      <c r="U156" s="67"/>
      <c r="V156" s="49">
        <f t="shared" si="58"/>
        <v>0</v>
      </c>
      <c r="W156" s="67"/>
      <c r="X156" s="49">
        <f t="shared" si="59"/>
        <v>0</v>
      </c>
      <c r="Y156" s="67"/>
      <c r="Z156" s="49">
        <f t="shared" si="60"/>
        <v>0</v>
      </c>
      <c r="AA156" s="82">
        <f t="shared" si="46"/>
        <v>0</v>
      </c>
      <c r="AB156" s="49">
        <f t="shared" si="60"/>
        <v>0</v>
      </c>
      <c r="AC156" s="82">
        <f t="shared" si="61"/>
        <v>0</v>
      </c>
      <c r="AD156" s="49">
        <f t="shared" si="62"/>
        <v>0</v>
      </c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</row>
    <row r="157" spans="1:66" x14ac:dyDescent="0.25">
      <c r="A157" s="9">
        <v>6701</v>
      </c>
      <c r="B157" s="10" t="s">
        <v>164</v>
      </c>
      <c r="C157" s="67">
        <v>800203.61699999997</v>
      </c>
      <c r="D157" s="49">
        <f t="shared" ref="D157:D165" si="63">IF(C$10&lt;&gt;0,C157/C$10,"-")</f>
        <v>4.3816255983728937E-2</v>
      </c>
      <c r="E157" s="67">
        <v>800203.61699999997</v>
      </c>
      <c r="F157" s="49">
        <f t="shared" si="50"/>
        <v>4.3816255983728937E-2</v>
      </c>
      <c r="G157" s="67">
        <v>800203.61699999997</v>
      </c>
      <c r="H157" s="49">
        <f t="shared" si="51"/>
        <v>4.3816255983728937E-2</v>
      </c>
      <c r="I157" s="67">
        <v>800203.61699999997</v>
      </c>
      <c r="J157" s="49">
        <f t="shared" si="52"/>
        <v>4.3816255983728937E-2</v>
      </c>
      <c r="K157" s="67">
        <v>800203.61699999997</v>
      </c>
      <c r="L157" s="49">
        <f t="shared" si="53"/>
        <v>4.3816255983728937E-2</v>
      </c>
      <c r="M157" s="67">
        <v>800203.61699999997</v>
      </c>
      <c r="N157" s="49">
        <f t="shared" si="54"/>
        <v>4.3816255983728937E-2</v>
      </c>
      <c r="O157" s="67">
        <v>800203.61699999997</v>
      </c>
      <c r="P157" s="49">
        <f t="shared" si="55"/>
        <v>4.3816255983728937E-2</v>
      </c>
      <c r="Q157" s="67">
        <v>800203.61699999997</v>
      </c>
      <c r="R157" s="49">
        <f t="shared" si="56"/>
        <v>4.3816255983728937E-2</v>
      </c>
      <c r="S157" s="67">
        <v>800203.61699999997</v>
      </c>
      <c r="T157" s="49">
        <f t="shared" si="57"/>
        <v>4.3816255983728937E-2</v>
      </c>
      <c r="U157" s="67">
        <v>800203.61699999997</v>
      </c>
      <c r="V157" s="49">
        <f t="shared" si="58"/>
        <v>4.3816255983728937E-2</v>
      </c>
      <c r="W157" s="67">
        <v>800203.61699999997</v>
      </c>
      <c r="X157" s="49">
        <f t="shared" si="59"/>
        <v>4.3816255983728937E-2</v>
      </c>
      <c r="Y157" s="67">
        <v>800203.61699999997</v>
      </c>
      <c r="Z157" s="49">
        <f t="shared" si="60"/>
        <v>4.3816255983728937E-2</v>
      </c>
      <c r="AA157" s="82">
        <f t="shared" si="46"/>
        <v>9602443.4039999992</v>
      </c>
      <c r="AB157" s="49">
        <f t="shared" si="60"/>
        <v>4.3816255983728937E-2</v>
      </c>
      <c r="AC157" s="82">
        <f t="shared" si="61"/>
        <v>800203.61699999997</v>
      </c>
      <c r="AD157" s="49">
        <f t="shared" si="62"/>
        <v>4.3816255983728937E-2</v>
      </c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</row>
    <row r="158" spans="1:66" x14ac:dyDescent="0.25">
      <c r="A158" s="9">
        <v>5152</v>
      </c>
      <c r="B158" s="10" t="s">
        <v>40</v>
      </c>
      <c r="C158" s="67">
        <v>-800000</v>
      </c>
      <c r="D158" s="49">
        <f t="shared" si="63"/>
        <v>-4.3805106653227177E-2</v>
      </c>
      <c r="E158" s="67">
        <v>-800000</v>
      </c>
      <c r="F158" s="49">
        <f t="shared" si="50"/>
        <v>-4.3805106653227177E-2</v>
      </c>
      <c r="G158" s="67">
        <v>-800000</v>
      </c>
      <c r="H158" s="49">
        <f t="shared" si="51"/>
        <v>-4.3805106653227177E-2</v>
      </c>
      <c r="I158" s="67">
        <v>-800000</v>
      </c>
      <c r="J158" s="49">
        <f t="shared" si="52"/>
        <v>-4.3805106653227177E-2</v>
      </c>
      <c r="K158" s="67">
        <v>-800000</v>
      </c>
      <c r="L158" s="49">
        <f t="shared" si="53"/>
        <v>-4.3805106653227177E-2</v>
      </c>
      <c r="M158" s="67">
        <v>-800000</v>
      </c>
      <c r="N158" s="49">
        <f t="shared" si="54"/>
        <v>-4.3805106653227177E-2</v>
      </c>
      <c r="O158" s="67">
        <v>-800000</v>
      </c>
      <c r="P158" s="49">
        <f t="shared" si="55"/>
        <v>-4.3805106653227177E-2</v>
      </c>
      <c r="Q158" s="67">
        <v>-800000</v>
      </c>
      <c r="R158" s="49">
        <f t="shared" si="56"/>
        <v>-4.3805106653227177E-2</v>
      </c>
      <c r="S158" s="67">
        <v>-800000</v>
      </c>
      <c r="T158" s="49">
        <f t="shared" si="57"/>
        <v>-4.3805106653227177E-2</v>
      </c>
      <c r="U158" s="67">
        <v>-800000</v>
      </c>
      <c r="V158" s="49">
        <f t="shared" si="58"/>
        <v>-4.3805106653227177E-2</v>
      </c>
      <c r="W158" s="67">
        <v>-800000</v>
      </c>
      <c r="X158" s="49">
        <f t="shared" si="59"/>
        <v>-4.3805106653227177E-2</v>
      </c>
      <c r="Y158" s="67">
        <v>-800000</v>
      </c>
      <c r="Z158" s="49">
        <f t="shared" si="60"/>
        <v>-4.3805106653227177E-2</v>
      </c>
      <c r="AA158" s="91">
        <f t="shared" si="46"/>
        <v>-9600000</v>
      </c>
      <c r="AB158" s="49">
        <f t="shared" si="60"/>
        <v>-4.3805106653227177E-2</v>
      </c>
      <c r="AC158" s="82">
        <f t="shared" si="61"/>
        <v>-800000</v>
      </c>
      <c r="AD158" s="49">
        <f t="shared" si="62"/>
        <v>-4.3805106653227177E-2</v>
      </c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</row>
    <row r="159" spans="1:66" s="5" customFormat="1" x14ac:dyDescent="0.25">
      <c r="A159" s="12">
        <v>7003</v>
      </c>
      <c r="B159" s="1" t="s">
        <v>165</v>
      </c>
      <c r="C159" s="74">
        <f>SUM(C146:C158)</f>
        <v>1138188.1013500001</v>
      </c>
      <c r="D159" s="56">
        <f t="shared" si="63"/>
        <v>6.2323063963838618E-2</v>
      </c>
      <c r="E159" s="74">
        <f>SUM(E146:E158)</f>
        <v>1138188.1013500001</v>
      </c>
      <c r="F159" s="56">
        <f t="shared" si="50"/>
        <v>6.2323063963838618E-2</v>
      </c>
      <c r="G159" s="74">
        <f>SUM(G146:G158)</f>
        <v>1138188.1013500001</v>
      </c>
      <c r="H159" s="56">
        <f t="shared" si="51"/>
        <v>6.2323063963838618E-2</v>
      </c>
      <c r="I159" s="74">
        <f>SUM(I146:I158)</f>
        <v>1138188.1013500001</v>
      </c>
      <c r="J159" s="56">
        <f t="shared" si="52"/>
        <v>6.2323063963838618E-2</v>
      </c>
      <c r="K159" s="74">
        <f>SUM(K146:K158)</f>
        <v>1138188.1013500001</v>
      </c>
      <c r="L159" s="56">
        <f t="shared" si="53"/>
        <v>6.2323063963838618E-2</v>
      </c>
      <c r="M159" s="74">
        <f>SUM(M146:M158)</f>
        <v>1138188.1013500001</v>
      </c>
      <c r="N159" s="56">
        <f t="shared" si="54"/>
        <v>6.2323063963838618E-2</v>
      </c>
      <c r="O159" s="74">
        <f>SUM(O146:O158)</f>
        <v>1138188.1013500001</v>
      </c>
      <c r="P159" s="56">
        <f t="shared" si="55"/>
        <v>6.2323063963838618E-2</v>
      </c>
      <c r="Q159" s="74">
        <f>SUM(Q146:Q158)</f>
        <v>1138188.1013500001</v>
      </c>
      <c r="R159" s="56">
        <f t="shared" si="56"/>
        <v>6.2323063963838618E-2</v>
      </c>
      <c r="S159" s="74">
        <f>SUM(S146:S158)</f>
        <v>1138188.1013500001</v>
      </c>
      <c r="T159" s="56">
        <f t="shared" si="57"/>
        <v>6.2323063963838618E-2</v>
      </c>
      <c r="U159" s="74">
        <f>SUM(U146:U158)</f>
        <v>1138188.1013500001</v>
      </c>
      <c r="V159" s="56">
        <f t="shared" si="58"/>
        <v>6.2323063963838618E-2</v>
      </c>
      <c r="W159" s="74">
        <f>SUM(W146:W158)</f>
        <v>1138188.1013500001</v>
      </c>
      <c r="X159" s="56">
        <f t="shared" si="59"/>
        <v>6.2323063963838618E-2</v>
      </c>
      <c r="Y159" s="74">
        <f>SUM(Y146:Y158)</f>
        <v>1138188.1013500001</v>
      </c>
      <c r="Z159" s="56">
        <f t="shared" si="60"/>
        <v>6.2323063963838618E-2</v>
      </c>
      <c r="AA159" s="74">
        <f t="shared" si="46"/>
        <v>13658257.216200002</v>
      </c>
      <c r="AB159" s="56">
        <f t="shared" si="60"/>
        <v>6.2323063963838625E-2</v>
      </c>
      <c r="AC159" s="94">
        <f t="shared" si="61"/>
        <v>1138188.1013500001</v>
      </c>
      <c r="AD159" s="56">
        <f t="shared" si="62"/>
        <v>6.2323063963838618E-2</v>
      </c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</row>
    <row r="160" spans="1:66" x14ac:dyDescent="0.25">
      <c r="A160" s="16">
        <v>7004</v>
      </c>
      <c r="B160" s="17" t="s">
        <v>166</v>
      </c>
      <c r="C160" s="79">
        <f>C40+C78+C99+C125+C139+C143+C159</f>
        <v>7794301.6930000009</v>
      </c>
      <c r="D160" s="63">
        <f t="shared" si="63"/>
        <v>0.4267877711866177</v>
      </c>
      <c r="E160" s="79">
        <f>E40+E78+E99+E125+E139+E143+E159</f>
        <v>7794301.6930000009</v>
      </c>
      <c r="F160" s="63">
        <f t="shared" si="50"/>
        <v>0.4267877711866177</v>
      </c>
      <c r="G160" s="79">
        <f>G40+G78+G99+G125+G139+G143+G159</f>
        <v>7794301.6930000009</v>
      </c>
      <c r="H160" s="63">
        <f t="shared" si="51"/>
        <v>0.4267877711866177</v>
      </c>
      <c r="I160" s="79">
        <f>I40+I78+I99+I125+I139+I143+I159</f>
        <v>7794301.6930000009</v>
      </c>
      <c r="J160" s="63">
        <f t="shared" si="52"/>
        <v>0.4267877711866177</v>
      </c>
      <c r="K160" s="79">
        <f>K40+K78+K99+K125+K139+K143+K159</f>
        <v>7794301.6930000009</v>
      </c>
      <c r="L160" s="63">
        <f t="shared" si="53"/>
        <v>0.4267877711866177</v>
      </c>
      <c r="M160" s="79">
        <f>M40+M78+M99+M125+M139+M143+M159</f>
        <v>7794301.6930000009</v>
      </c>
      <c r="N160" s="63">
        <f t="shared" si="54"/>
        <v>0.4267877711866177</v>
      </c>
      <c r="O160" s="79">
        <f>O40+O78+O99+O125+O139+O143+O159</f>
        <v>7794301.6930000009</v>
      </c>
      <c r="P160" s="63">
        <f t="shared" si="55"/>
        <v>0.4267877711866177</v>
      </c>
      <c r="Q160" s="79">
        <f>Q40+Q78+Q99+Q125+Q139+Q143+Q159</f>
        <v>7794301.6930000009</v>
      </c>
      <c r="R160" s="63">
        <f t="shared" si="56"/>
        <v>0.4267877711866177</v>
      </c>
      <c r="S160" s="79">
        <f>S40+S78+S99+S125+S139+S143+S159</f>
        <v>7794301.6930000009</v>
      </c>
      <c r="T160" s="63">
        <f t="shared" si="57"/>
        <v>0.4267877711866177</v>
      </c>
      <c r="U160" s="79">
        <f>U40+U78+U99+U125+U139+U143+U159</f>
        <v>7794301.6930000009</v>
      </c>
      <c r="V160" s="63">
        <f t="shared" si="58"/>
        <v>0.4267877711866177</v>
      </c>
      <c r="W160" s="79">
        <f>W40+W78+W99+W125+W139+W143+W159</f>
        <v>7794301.6930000009</v>
      </c>
      <c r="X160" s="63">
        <f t="shared" si="59"/>
        <v>0.4267877711866177</v>
      </c>
      <c r="Y160" s="79">
        <f>Y40+Y78+Y99+Y125+Y139+Y143+Y159</f>
        <v>7794301.6930000009</v>
      </c>
      <c r="Z160" s="63">
        <f t="shared" si="60"/>
        <v>0.4267877711866177</v>
      </c>
      <c r="AA160" s="86">
        <f t="shared" si="46"/>
        <v>93531620.316000029</v>
      </c>
      <c r="AB160" s="63">
        <f t="shared" si="60"/>
        <v>0.42678777118661781</v>
      </c>
      <c r="AC160" s="86">
        <f t="shared" si="61"/>
        <v>7794301.6930000028</v>
      </c>
      <c r="AD160" s="63">
        <f t="shared" si="62"/>
        <v>0.42678777118661781</v>
      </c>
    </row>
    <row r="161" spans="1:66" x14ac:dyDescent="0.25">
      <c r="A161" s="14">
        <v>7005</v>
      </c>
      <c r="B161" s="3" t="s">
        <v>167</v>
      </c>
      <c r="C161" s="80">
        <f>C36-C160</f>
        <v>1057807.3738500001</v>
      </c>
      <c r="D161" s="64">
        <f t="shared" si="63"/>
        <v>5.7921706037586757E-2</v>
      </c>
      <c r="E161" s="80">
        <f>E36-E160</f>
        <v>1057807.3738500001</v>
      </c>
      <c r="F161" s="64">
        <f t="shared" si="50"/>
        <v>5.7921706037586757E-2</v>
      </c>
      <c r="G161" s="80">
        <f>G36-G160</f>
        <v>1057807.3738500001</v>
      </c>
      <c r="H161" s="64">
        <f t="shared" si="51"/>
        <v>5.7921706037586757E-2</v>
      </c>
      <c r="I161" s="80">
        <f>I36-I160</f>
        <v>1057807.3738500001</v>
      </c>
      <c r="J161" s="64">
        <f t="shared" si="52"/>
        <v>5.7921706037586757E-2</v>
      </c>
      <c r="K161" s="80">
        <f>K36-K160</f>
        <v>1057807.3738500001</v>
      </c>
      <c r="L161" s="64">
        <f t="shared" si="53"/>
        <v>5.7921706037586757E-2</v>
      </c>
      <c r="M161" s="80">
        <f>M36-M160</f>
        <v>1057807.3738500001</v>
      </c>
      <c r="N161" s="64">
        <f t="shared" si="54"/>
        <v>5.7921706037586757E-2</v>
      </c>
      <c r="O161" s="80">
        <f>O36-O160</f>
        <v>1057807.3738500001</v>
      </c>
      <c r="P161" s="64">
        <f t="shared" si="55"/>
        <v>5.7921706037586757E-2</v>
      </c>
      <c r="Q161" s="80">
        <f>Q36-Q160</f>
        <v>1057807.3738500001</v>
      </c>
      <c r="R161" s="64">
        <f t="shared" si="56"/>
        <v>5.7921706037586757E-2</v>
      </c>
      <c r="S161" s="80">
        <f>S36-S160</f>
        <v>1057807.3738500001</v>
      </c>
      <c r="T161" s="64">
        <f t="shared" si="57"/>
        <v>5.7921706037586757E-2</v>
      </c>
      <c r="U161" s="80">
        <f>U36-U160</f>
        <v>1057807.3738500001</v>
      </c>
      <c r="V161" s="64">
        <f t="shared" si="58"/>
        <v>5.7921706037586757E-2</v>
      </c>
      <c r="W161" s="80">
        <f>W36-W160</f>
        <v>1057807.3738500001</v>
      </c>
      <c r="X161" s="64">
        <f t="shared" si="59"/>
        <v>5.7921706037586757E-2</v>
      </c>
      <c r="Y161" s="80">
        <f>Y36-Y160</f>
        <v>1057807.3738500001</v>
      </c>
      <c r="Z161" s="64">
        <f t="shared" si="60"/>
        <v>5.7921706037586757E-2</v>
      </c>
      <c r="AA161" s="80">
        <f t="shared" si="46"/>
        <v>12693688.486199997</v>
      </c>
      <c r="AB161" s="64">
        <f t="shared" si="60"/>
        <v>5.7921706037586743E-2</v>
      </c>
      <c r="AC161" s="80">
        <f t="shared" si="61"/>
        <v>1057807.3738499999</v>
      </c>
      <c r="AD161" s="64">
        <f t="shared" si="62"/>
        <v>5.7921706037586743E-2</v>
      </c>
    </row>
    <row r="162" spans="1:66" s="8" customFormat="1" x14ac:dyDescent="0.25">
      <c r="A162" s="26">
        <v>6602</v>
      </c>
      <c r="B162" s="27" t="s">
        <v>168</v>
      </c>
      <c r="C162" s="69">
        <v>83265.466799999995</v>
      </c>
      <c r="D162" s="60">
        <f t="shared" si="63"/>
        <v>4.5593158171309328E-3</v>
      </c>
      <c r="E162" s="69">
        <v>83265.466799999995</v>
      </c>
      <c r="F162" s="60">
        <f t="shared" si="50"/>
        <v>4.5593158171309328E-3</v>
      </c>
      <c r="G162" s="69">
        <v>83265.466799999995</v>
      </c>
      <c r="H162" s="60">
        <f t="shared" si="51"/>
        <v>4.5593158171309328E-3</v>
      </c>
      <c r="I162" s="69">
        <v>83265.466799999995</v>
      </c>
      <c r="J162" s="60">
        <f t="shared" si="52"/>
        <v>4.5593158171309328E-3</v>
      </c>
      <c r="K162" s="69">
        <v>83265.466799999995</v>
      </c>
      <c r="L162" s="60">
        <f t="shared" si="53"/>
        <v>4.5593158171309328E-3</v>
      </c>
      <c r="M162" s="69">
        <v>83265.466799999995</v>
      </c>
      <c r="N162" s="60">
        <f t="shared" si="54"/>
        <v>4.5593158171309328E-3</v>
      </c>
      <c r="O162" s="69">
        <v>83265.466799999995</v>
      </c>
      <c r="P162" s="60">
        <f t="shared" si="55"/>
        <v>4.5593158171309328E-3</v>
      </c>
      <c r="Q162" s="69">
        <v>83265.466799999995</v>
      </c>
      <c r="R162" s="60">
        <f t="shared" si="56"/>
        <v>4.5593158171309328E-3</v>
      </c>
      <c r="S162" s="69">
        <v>83265.466799999995</v>
      </c>
      <c r="T162" s="60">
        <f t="shared" si="57"/>
        <v>4.5593158171309328E-3</v>
      </c>
      <c r="U162" s="69">
        <v>83265.466799999995</v>
      </c>
      <c r="V162" s="60">
        <f t="shared" si="58"/>
        <v>4.5593158171309328E-3</v>
      </c>
      <c r="W162" s="69">
        <v>83265.466799999995</v>
      </c>
      <c r="X162" s="60">
        <f t="shared" si="59"/>
        <v>4.5593158171309328E-3</v>
      </c>
      <c r="Y162" s="69">
        <v>83265.466799999995</v>
      </c>
      <c r="Z162" s="60">
        <f t="shared" si="60"/>
        <v>4.5593158171309328E-3</v>
      </c>
      <c r="AA162" s="69">
        <f t="shared" si="46"/>
        <v>999185.60160000017</v>
      </c>
      <c r="AB162" s="60">
        <f t="shared" si="60"/>
        <v>4.5593158171309345E-3</v>
      </c>
      <c r="AC162" s="69">
        <f t="shared" si="61"/>
        <v>83265.466800000009</v>
      </c>
      <c r="AD162" s="60">
        <f t="shared" si="62"/>
        <v>4.5593158171309336E-3</v>
      </c>
    </row>
    <row r="163" spans="1:66" x14ac:dyDescent="0.25">
      <c r="A163" s="9">
        <v>6603</v>
      </c>
      <c r="B163" s="10" t="s">
        <v>169</v>
      </c>
      <c r="C163" s="67"/>
      <c r="D163" s="49">
        <f t="shared" si="63"/>
        <v>0</v>
      </c>
      <c r="E163" s="67"/>
      <c r="F163" s="49">
        <f t="shared" si="50"/>
        <v>0</v>
      </c>
      <c r="G163" s="67"/>
      <c r="H163" s="49">
        <f t="shared" si="51"/>
        <v>0</v>
      </c>
      <c r="I163" s="67"/>
      <c r="J163" s="49">
        <f t="shared" si="52"/>
        <v>0</v>
      </c>
      <c r="K163" s="67"/>
      <c r="L163" s="49">
        <f t="shared" si="53"/>
        <v>0</v>
      </c>
      <c r="M163" s="67"/>
      <c r="N163" s="49">
        <f t="shared" si="54"/>
        <v>0</v>
      </c>
      <c r="O163" s="67"/>
      <c r="P163" s="49">
        <f t="shared" si="55"/>
        <v>0</v>
      </c>
      <c r="Q163" s="67"/>
      <c r="R163" s="49">
        <f t="shared" si="56"/>
        <v>0</v>
      </c>
      <c r="S163" s="67"/>
      <c r="T163" s="49">
        <f t="shared" si="57"/>
        <v>0</v>
      </c>
      <c r="U163" s="67"/>
      <c r="V163" s="49">
        <f t="shared" si="58"/>
        <v>0</v>
      </c>
      <c r="W163" s="67"/>
      <c r="X163" s="49">
        <f t="shared" si="59"/>
        <v>0</v>
      </c>
      <c r="Y163" s="67"/>
      <c r="Z163" s="49">
        <f t="shared" ref="Z163:AB165" si="64">IF(Y$10&lt;&gt;0,Y163/Y$10,"-")</f>
        <v>0</v>
      </c>
      <c r="AA163" s="82">
        <f t="shared" si="46"/>
        <v>0</v>
      </c>
      <c r="AB163" s="49">
        <f t="shared" si="64"/>
        <v>0</v>
      </c>
      <c r="AC163" s="82">
        <f t="shared" si="61"/>
        <v>0</v>
      </c>
      <c r="AD163" s="49">
        <f t="shared" si="62"/>
        <v>0</v>
      </c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</row>
    <row r="164" spans="1:66" x14ac:dyDescent="0.25">
      <c r="A164" s="9">
        <v>6128</v>
      </c>
      <c r="B164" s="10" t="s">
        <v>170</v>
      </c>
      <c r="C164" s="67"/>
      <c r="D164" s="49">
        <f t="shared" si="63"/>
        <v>0</v>
      </c>
      <c r="E164" s="67"/>
      <c r="F164" s="49">
        <f t="shared" si="50"/>
        <v>0</v>
      </c>
      <c r="G164" s="67"/>
      <c r="H164" s="49">
        <f t="shared" si="51"/>
        <v>0</v>
      </c>
      <c r="I164" s="67"/>
      <c r="J164" s="49">
        <f t="shared" si="52"/>
        <v>0</v>
      </c>
      <c r="K164" s="67"/>
      <c r="L164" s="49">
        <f t="shared" si="53"/>
        <v>0</v>
      </c>
      <c r="M164" s="67"/>
      <c r="N164" s="49">
        <f t="shared" si="54"/>
        <v>0</v>
      </c>
      <c r="O164" s="67"/>
      <c r="P164" s="49">
        <f t="shared" si="55"/>
        <v>0</v>
      </c>
      <c r="Q164" s="67"/>
      <c r="R164" s="49">
        <f t="shared" si="56"/>
        <v>0</v>
      </c>
      <c r="S164" s="67"/>
      <c r="T164" s="49">
        <f t="shared" si="57"/>
        <v>0</v>
      </c>
      <c r="U164" s="67"/>
      <c r="V164" s="49">
        <f t="shared" si="58"/>
        <v>0</v>
      </c>
      <c r="W164" s="67"/>
      <c r="X164" s="49">
        <f t="shared" si="59"/>
        <v>0</v>
      </c>
      <c r="Y164" s="67"/>
      <c r="Z164" s="49">
        <f t="shared" si="64"/>
        <v>0</v>
      </c>
      <c r="AA164" s="82">
        <f t="shared" si="46"/>
        <v>0</v>
      </c>
      <c r="AB164" s="49">
        <f t="shared" si="64"/>
        <v>0</v>
      </c>
      <c r="AC164" s="82">
        <f t="shared" si="61"/>
        <v>0</v>
      </c>
      <c r="AD164" s="49">
        <f t="shared" si="62"/>
        <v>0</v>
      </c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</row>
    <row r="165" spans="1:66" x14ac:dyDescent="0.25">
      <c r="A165" s="18">
        <v>7006</v>
      </c>
      <c r="B165" s="19" t="s">
        <v>171</v>
      </c>
      <c r="C165" s="75">
        <f>C161-C162-C163-C164</f>
        <v>974541.90705000004</v>
      </c>
      <c r="D165" s="59">
        <f t="shared" si="63"/>
        <v>5.3362390220455823E-2</v>
      </c>
      <c r="E165" s="75">
        <f>E161-E162-E163-E164</f>
        <v>974541.90705000004</v>
      </c>
      <c r="F165" s="59">
        <f t="shared" si="50"/>
        <v>5.3362390220455823E-2</v>
      </c>
      <c r="G165" s="75">
        <f>G161-G162-G163-G164</f>
        <v>974541.90705000004</v>
      </c>
      <c r="H165" s="59">
        <f t="shared" si="51"/>
        <v>5.3362390220455823E-2</v>
      </c>
      <c r="I165" s="75">
        <f>I161-I162-I163-I164</f>
        <v>974541.90705000004</v>
      </c>
      <c r="J165" s="59">
        <f t="shared" si="52"/>
        <v>5.3362390220455823E-2</v>
      </c>
      <c r="K165" s="75">
        <f>K161-K162-K163-K164</f>
        <v>974541.90705000004</v>
      </c>
      <c r="L165" s="59">
        <f t="shared" si="53"/>
        <v>5.3362390220455823E-2</v>
      </c>
      <c r="M165" s="75">
        <f>M161-M162-M163-M164</f>
        <v>974541.90705000004</v>
      </c>
      <c r="N165" s="59">
        <f t="shared" si="54"/>
        <v>5.3362390220455823E-2</v>
      </c>
      <c r="O165" s="75">
        <f>O161-O162-O163-O164</f>
        <v>974541.90705000004</v>
      </c>
      <c r="P165" s="59">
        <f t="shared" si="55"/>
        <v>5.3362390220455823E-2</v>
      </c>
      <c r="Q165" s="75">
        <f>Q161-Q162-Q163-Q164</f>
        <v>974541.90705000004</v>
      </c>
      <c r="R165" s="59">
        <f t="shared" si="56"/>
        <v>5.3362390220455823E-2</v>
      </c>
      <c r="S165" s="75">
        <f>S161-S162-S163-S164</f>
        <v>974541.90705000004</v>
      </c>
      <c r="T165" s="59">
        <f t="shared" si="57"/>
        <v>5.3362390220455823E-2</v>
      </c>
      <c r="U165" s="75">
        <f>U161-U162-U163-U164</f>
        <v>974541.90705000004</v>
      </c>
      <c r="V165" s="59">
        <f t="shared" si="58"/>
        <v>5.3362390220455823E-2</v>
      </c>
      <c r="W165" s="75">
        <f>W161-W162-W163-W164</f>
        <v>974541.90705000004</v>
      </c>
      <c r="X165" s="59">
        <f t="shared" si="59"/>
        <v>5.3362390220455823E-2</v>
      </c>
      <c r="Y165" s="75">
        <f>Y161-Y162-Y163-Y164</f>
        <v>974541.90705000004</v>
      </c>
      <c r="Z165" s="59">
        <f t="shared" si="64"/>
        <v>5.3362390220455823E-2</v>
      </c>
      <c r="AA165" s="75">
        <f t="shared" ref="AA165" si="65">C165+E165+G165+I165+K165+M165+O165+Q165+S165+U165+W165+Y165</f>
        <v>11694502.884600004</v>
      </c>
      <c r="AB165" s="59">
        <f t="shared" si="64"/>
        <v>5.3362390220455837E-2</v>
      </c>
      <c r="AC165" s="75">
        <f t="shared" si="61"/>
        <v>974541.90705000039</v>
      </c>
      <c r="AD165" s="59">
        <f t="shared" si="62"/>
        <v>5.3362390220455837E-2</v>
      </c>
    </row>
    <row r="166" spans="1:66" s="99" customFormat="1" x14ac:dyDescent="0.25">
      <c r="A166" s="95"/>
      <c r="B166" s="96"/>
      <c r="C166" s="97"/>
      <c r="D166" s="98"/>
      <c r="E166" s="97"/>
      <c r="F166" s="98"/>
      <c r="G166" s="97"/>
      <c r="H166" s="98"/>
      <c r="I166" s="97"/>
      <c r="J166" s="98"/>
      <c r="K166" s="97"/>
      <c r="L166" s="98"/>
      <c r="M166" s="97"/>
      <c r="N166" s="98"/>
      <c r="O166" s="97"/>
      <c r="P166" s="98"/>
      <c r="Q166" s="97"/>
      <c r="R166" s="98"/>
      <c r="S166" s="97"/>
      <c r="T166" s="98"/>
      <c r="U166" s="97"/>
      <c r="V166" s="98"/>
      <c r="W166" s="97"/>
      <c r="X166" s="98"/>
      <c r="Y166" s="97"/>
      <c r="Z166" s="98"/>
      <c r="AA166" s="97"/>
      <c r="AB166" s="98"/>
      <c r="AC166" s="97"/>
      <c r="AD166" s="98"/>
    </row>
    <row r="167" spans="1:66" x14ac:dyDescent="0.25">
      <c r="A167" s="42">
        <v>7007</v>
      </c>
      <c r="B167" s="43" t="s">
        <v>172</v>
      </c>
      <c r="C167" s="81">
        <f>C165</f>
        <v>974541.90705000004</v>
      </c>
      <c r="D167" s="65"/>
      <c r="E167" s="81">
        <f>C167+E165</f>
        <v>1949083.8141000001</v>
      </c>
      <c r="F167" s="65"/>
      <c r="G167" s="81">
        <f>E167+G165</f>
        <v>2923625.7211500001</v>
      </c>
      <c r="H167" s="65"/>
      <c r="I167" s="81">
        <f>G167+I165</f>
        <v>3898167.6282000002</v>
      </c>
      <c r="J167" s="65"/>
      <c r="K167" s="81">
        <f>I167+K165</f>
        <v>4872709.5352500007</v>
      </c>
      <c r="L167" s="65"/>
      <c r="M167" s="81">
        <f>K167+M165</f>
        <v>5847251.4423000012</v>
      </c>
      <c r="N167" s="65"/>
      <c r="O167" s="81">
        <f>M167+O165</f>
        <v>6821793.3493500017</v>
      </c>
      <c r="P167" s="65"/>
      <c r="Q167" s="81">
        <f>O167+Q165</f>
        <v>7796335.2564000022</v>
      </c>
      <c r="R167" s="65"/>
      <c r="S167" s="81">
        <f>Q167+S165</f>
        <v>8770877.1634500027</v>
      </c>
      <c r="T167" s="65"/>
      <c r="U167" s="81">
        <f>S167+U165</f>
        <v>9745419.0705000032</v>
      </c>
      <c r="V167" s="65"/>
      <c r="W167" s="81">
        <f>U167+W165</f>
        <v>10719960.977550004</v>
      </c>
      <c r="X167" s="65"/>
      <c r="Y167" s="81">
        <f>W167+Y165</f>
        <v>11694502.884600004</v>
      </c>
      <c r="Z167" s="65"/>
      <c r="AA167" s="92"/>
      <c r="AB167" s="65"/>
      <c r="AC167" s="20"/>
      <c r="AD167" s="65"/>
    </row>
    <row r="168" spans="1:66" s="41" customFormat="1" x14ac:dyDescent="0.25">
      <c r="A168" s="36"/>
      <c r="B168" s="37"/>
      <c r="C168" s="11"/>
      <c r="D168" s="38"/>
      <c r="E168" s="67"/>
      <c r="F168" s="38"/>
      <c r="G168" s="11"/>
      <c r="H168" s="38"/>
      <c r="I168" s="11"/>
      <c r="J168" s="39"/>
      <c r="K168" s="11"/>
      <c r="L168" s="10"/>
      <c r="M168" s="11"/>
      <c r="N168" s="10"/>
      <c r="O168" s="11"/>
      <c r="P168" s="10"/>
      <c r="Q168" s="11"/>
      <c r="R168" s="10"/>
      <c r="S168" s="11"/>
      <c r="T168" s="10"/>
      <c r="U168" s="11"/>
      <c r="V168" s="10"/>
      <c r="W168" s="11"/>
      <c r="X168" s="10"/>
      <c r="Y168" s="11"/>
      <c r="Z168" s="10"/>
      <c r="AA168" s="40"/>
      <c r="AB168" s="10"/>
      <c r="AC168" s="40"/>
      <c r="AD168" s="10"/>
    </row>
    <row r="169" spans="1:66" x14ac:dyDescent="0.25"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</row>
    <row r="170" spans="1:66" x14ac:dyDescent="0.25">
      <c r="AA170" s="44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</row>
    <row r="171" spans="1:66" x14ac:dyDescent="0.25"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</row>
    <row r="172" spans="1:66" x14ac:dyDescent="0.25"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</row>
    <row r="173" spans="1:66" x14ac:dyDescent="0.25"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</row>
    <row r="174" spans="1:66" x14ac:dyDescent="0.25"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</row>
    <row r="175" spans="1:66" x14ac:dyDescent="0.25"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</row>
    <row r="176" spans="1:66" x14ac:dyDescent="0.25"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</row>
    <row r="177" spans="4:66" x14ac:dyDescent="0.25"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</row>
    <row r="178" spans="4:66" x14ac:dyDescent="0.25">
      <c r="D178"/>
      <c r="H17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</row>
    <row r="179" spans="4:66" x14ac:dyDescent="0.25">
      <c r="D179"/>
      <c r="H179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</row>
    <row r="180" spans="4:66" x14ac:dyDescent="0.25">
      <c r="D180"/>
      <c r="H180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</row>
  </sheetData>
  <mergeCells count="1">
    <mergeCell ref="C1:AD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180"/>
  <sheetViews>
    <sheetView zoomScale="115" zoomScaleNormal="115" workbookViewId="0">
      <pane xSplit="2" ySplit="2" topLeftCell="C156" activePane="bottomRight" state="frozen"/>
      <selection pane="topRight" activeCell="C1" sqref="C1"/>
      <selection pane="bottomLeft" activeCell="A3" sqref="A3"/>
      <selection pane="bottomRight" sqref="A1:XFD1048576"/>
    </sheetView>
  </sheetViews>
  <sheetFormatPr defaultRowHeight="15" x14ac:dyDescent="0.25"/>
  <cols>
    <col min="1" max="1" width="19.28515625" customWidth="1"/>
    <col min="2" max="2" width="43.140625" customWidth="1"/>
    <col min="3" max="3" width="12.28515625" bestFit="1" customWidth="1"/>
    <col min="4" max="4" width="7" style="4" bestFit="1" customWidth="1"/>
    <col min="5" max="5" width="12.28515625" bestFit="1" customWidth="1"/>
    <col min="6" max="6" width="7" bestFit="1" customWidth="1"/>
    <col min="7" max="7" width="12.28515625" bestFit="1" customWidth="1"/>
    <col min="8" max="8" width="7.28515625" style="4" bestFit="1" customWidth="1"/>
    <col min="9" max="9" width="12.28515625" bestFit="1" customWidth="1"/>
    <col min="10" max="10" width="7" bestFit="1" customWidth="1"/>
    <col min="11" max="11" width="12.28515625" bestFit="1" customWidth="1"/>
    <col min="12" max="12" width="7.140625" bestFit="1" customWidth="1"/>
    <col min="13" max="13" width="12.28515625" bestFit="1" customWidth="1"/>
    <col min="14" max="14" width="7" bestFit="1" customWidth="1"/>
    <col min="15" max="15" width="12.28515625" bestFit="1" customWidth="1"/>
    <col min="16" max="16" width="7" bestFit="1" customWidth="1"/>
    <col min="17" max="17" width="12.28515625" bestFit="1" customWidth="1"/>
    <col min="18" max="18" width="7.140625" bestFit="1" customWidth="1"/>
    <col min="19" max="19" width="12.28515625" bestFit="1" customWidth="1"/>
    <col min="20" max="20" width="7" bestFit="1" customWidth="1"/>
    <col min="21" max="21" width="12.28515625" bestFit="1" customWidth="1"/>
    <col min="22" max="22" width="7" bestFit="1" customWidth="1"/>
    <col min="23" max="23" width="12.28515625" bestFit="1" customWidth="1"/>
    <col min="24" max="24" width="7.140625" bestFit="1" customWidth="1"/>
    <col min="25" max="25" width="12.28515625" bestFit="1" customWidth="1"/>
    <col min="26" max="26" width="7" bestFit="1" customWidth="1"/>
    <col min="27" max="27" width="13.42578125" bestFit="1" customWidth="1"/>
    <col min="28" max="28" width="7.85546875" bestFit="1" customWidth="1"/>
    <col min="29" max="29" width="12.28515625" bestFit="1" customWidth="1"/>
    <col min="30" max="30" width="7" bestFit="1" customWidth="1"/>
  </cols>
  <sheetData>
    <row r="1" spans="1:66" ht="18.75" x14ac:dyDescent="0.3">
      <c r="A1" s="22"/>
      <c r="B1" s="23"/>
      <c r="C1" s="100" t="s">
        <v>30</v>
      </c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A1" s="100"/>
      <c r="AB1" s="100"/>
      <c r="AC1" s="100"/>
      <c r="AD1" s="100"/>
    </row>
    <row r="2" spans="1:66" x14ac:dyDescent="0.25">
      <c r="A2" s="21" t="s">
        <v>0</v>
      </c>
      <c r="B2" s="21" t="s">
        <v>1</v>
      </c>
      <c r="C2" s="21" t="s">
        <v>15</v>
      </c>
      <c r="D2" s="48" t="s">
        <v>2</v>
      </c>
      <c r="E2" s="21" t="s">
        <v>16</v>
      </c>
      <c r="F2" s="66" t="s">
        <v>3</v>
      </c>
      <c r="G2" s="21" t="s">
        <v>17</v>
      </c>
      <c r="H2" s="48" t="s">
        <v>4</v>
      </c>
      <c r="I2" s="21" t="s">
        <v>18</v>
      </c>
      <c r="J2" s="48" t="s">
        <v>5</v>
      </c>
      <c r="K2" s="21" t="s">
        <v>19</v>
      </c>
      <c r="L2" s="48" t="s">
        <v>6</v>
      </c>
      <c r="M2" s="21" t="s">
        <v>20</v>
      </c>
      <c r="N2" s="48" t="s">
        <v>7</v>
      </c>
      <c r="O2" s="21" t="s">
        <v>21</v>
      </c>
      <c r="P2" s="48" t="s">
        <v>8</v>
      </c>
      <c r="Q2" s="21" t="s">
        <v>22</v>
      </c>
      <c r="R2" s="48" t="s">
        <v>9</v>
      </c>
      <c r="S2" s="21" t="s">
        <v>23</v>
      </c>
      <c r="T2" s="48" t="s">
        <v>10</v>
      </c>
      <c r="U2" s="21" t="s">
        <v>24</v>
      </c>
      <c r="V2" s="48" t="s">
        <v>11</v>
      </c>
      <c r="W2" s="21" t="s">
        <v>25</v>
      </c>
      <c r="X2" s="48" t="s">
        <v>12</v>
      </c>
      <c r="Y2" s="21" t="s">
        <v>26</v>
      </c>
      <c r="Z2" s="48" t="s">
        <v>13</v>
      </c>
      <c r="AA2" s="21" t="s">
        <v>27</v>
      </c>
      <c r="AB2" s="48" t="s">
        <v>14</v>
      </c>
      <c r="AC2" s="21" t="s">
        <v>28</v>
      </c>
      <c r="AD2" s="48" t="s">
        <v>29</v>
      </c>
    </row>
    <row r="3" spans="1:66" x14ac:dyDescent="0.25">
      <c r="A3" s="9">
        <v>5004</v>
      </c>
      <c r="B3" s="10" t="s">
        <v>31</v>
      </c>
      <c r="C3" s="67">
        <v>18284180.307</v>
      </c>
      <c r="D3" s="49">
        <f>IF(C$3&lt;&gt;0,C3/C$3,"-")</f>
        <v>1</v>
      </c>
      <c r="E3" s="67">
        <v>18284180.307</v>
      </c>
      <c r="F3" s="49">
        <f>IF(E$3&lt;&gt;0,E3/E$3,"-")</f>
        <v>1</v>
      </c>
      <c r="G3" s="67">
        <v>18284180.307</v>
      </c>
      <c r="H3" s="49">
        <f>IF(G$3&lt;&gt;0,G3/G$3,"-")</f>
        <v>1</v>
      </c>
      <c r="I3" s="67">
        <v>18284180.307</v>
      </c>
      <c r="J3" s="49">
        <f>IF(I$3&lt;&gt;0,I3/I$3,"-")</f>
        <v>1</v>
      </c>
      <c r="K3" s="67">
        <v>18284180.307</v>
      </c>
      <c r="L3" s="49">
        <f>IF(K$3&lt;&gt;0,K3/K$3,"-")</f>
        <v>1</v>
      </c>
      <c r="M3" s="67">
        <v>18284180.307</v>
      </c>
      <c r="N3" s="49">
        <f>IF(M$3&lt;&gt;0,M3/M$3,"-")</f>
        <v>1</v>
      </c>
      <c r="O3" s="67">
        <v>18284180.307</v>
      </c>
      <c r="P3" s="49">
        <f>IF(O$3&lt;&gt;0,O3/O$3,"-")</f>
        <v>1</v>
      </c>
      <c r="Q3" s="67">
        <v>18284180.307</v>
      </c>
      <c r="R3" s="49">
        <f>IF(Q$3&lt;&gt;0,Q3/Q$3,"-")</f>
        <v>1</v>
      </c>
      <c r="S3" s="67">
        <v>18284180.307</v>
      </c>
      <c r="T3" s="49">
        <f>IF(S$3&lt;&gt;0,S3/S$3,"-")</f>
        <v>1</v>
      </c>
      <c r="U3" s="67">
        <v>18284180.307</v>
      </c>
      <c r="V3" s="49">
        <f>IF(U$3&lt;&gt;0,U3/U$3,"-")</f>
        <v>1</v>
      </c>
      <c r="W3" s="67">
        <v>18284180.307</v>
      </c>
      <c r="X3" s="49">
        <f>IF(W$3&lt;&gt;0,W3/W$3,"-")</f>
        <v>1</v>
      </c>
      <c r="Y3" s="67">
        <v>18284180.307</v>
      </c>
      <c r="Z3" s="49">
        <f>IF(Y$3&lt;&gt;0,Y3/Y$3,"-")</f>
        <v>1</v>
      </c>
      <c r="AA3" s="82">
        <f t="shared" ref="AA3:AA66" si="0">C3+E3+G3+I3+K3+M3+O3+Q3+S3+U3+W3+Y3</f>
        <v>219410163.68400005</v>
      </c>
      <c r="AB3" s="49">
        <f>IF(AA$3&lt;&gt;0,AA3/AA$3,"-")</f>
        <v>1</v>
      </c>
      <c r="AC3" s="82">
        <f>AA3/12</f>
        <v>18284180.307000004</v>
      </c>
      <c r="AD3" s="49">
        <f>IF(AC$3&lt;&gt;0,AC3/AC$3,"-")</f>
        <v>1</v>
      </c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</row>
    <row r="4" spans="1:66" x14ac:dyDescent="0.25">
      <c r="A4" s="9">
        <v>5005</v>
      </c>
      <c r="B4" s="10" t="s">
        <v>32</v>
      </c>
      <c r="C4" s="67"/>
      <c r="D4" s="49">
        <f t="shared" ref="D4:D10" si="1">IF(C$3&lt;&gt;0,C4/C$3,"-")</f>
        <v>0</v>
      </c>
      <c r="E4" s="67"/>
      <c r="F4" s="49">
        <f t="shared" ref="F4:F10" si="2">IF(E$3&lt;&gt;0,E4/E$3,"-")</f>
        <v>0</v>
      </c>
      <c r="G4" s="67"/>
      <c r="H4" s="49">
        <f t="shared" ref="H4:H10" si="3">IF(G$3&lt;&gt;0,G4/G$3,"-")</f>
        <v>0</v>
      </c>
      <c r="I4" s="67"/>
      <c r="J4" s="49">
        <f t="shared" ref="J4:J10" si="4">IF(I$3&lt;&gt;0,I4/I$3,"-")</f>
        <v>0</v>
      </c>
      <c r="K4" s="67"/>
      <c r="L4" s="49">
        <f t="shared" ref="L4:L10" si="5">IF(K$3&lt;&gt;0,K4/K$3,"-")</f>
        <v>0</v>
      </c>
      <c r="M4" s="67"/>
      <c r="N4" s="49">
        <f t="shared" ref="N4:N10" si="6">IF(M$3&lt;&gt;0,M4/M$3,"-")</f>
        <v>0</v>
      </c>
      <c r="O4" s="67"/>
      <c r="P4" s="49">
        <f t="shared" ref="P4:P10" si="7">IF(O$3&lt;&gt;0,O4/O$3,"-")</f>
        <v>0</v>
      </c>
      <c r="Q4" s="67"/>
      <c r="R4" s="49">
        <f t="shared" ref="R4:R10" si="8">IF(Q$3&lt;&gt;0,Q4/Q$3,"-")</f>
        <v>0</v>
      </c>
      <c r="S4" s="67"/>
      <c r="T4" s="49">
        <f t="shared" ref="T4:T10" si="9">IF(S$3&lt;&gt;0,S4/S$3,"-")</f>
        <v>0</v>
      </c>
      <c r="U4" s="67"/>
      <c r="V4" s="49">
        <f t="shared" ref="V4:V10" si="10">IF(U$3&lt;&gt;0,U4/U$3,"-")</f>
        <v>0</v>
      </c>
      <c r="W4" s="67"/>
      <c r="X4" s="49">
        <f t="shared" ref="X4:X10" si="11">IF(W$3&lt;&gt;0,W4/W$3,"-")</f>
        <v>0</v>
      </c>
      <c r="Y4" s="67"/>
      <c r="Z4" s="49">
        <f t="shared" ref="Z4:AB10" si="12">IF(Y$3&lt;&gt;0,Y4/Y$3,"-")</f>
        <v>0</v>
      </c>
      <c r="AA4" s="82">
        <f t="shared" si="0"/>
        <v>0</v>
      </c>
      <c r="AB4" s="49">
        <f t="shared" si="12"/>
        <v>0</v>
      </c>
      <c r="AC4" s="82">
        <f t="shared" ref="AC4:AC67" si="13">AA4/12</f>
        <v>0</v>
      </c>
      <c r="AD4" s="49">
        <f t="shared" ref="AD4:AD10" si="14">IF(AC$3&lt;&gt;0,AC4/AC$3,"-")</f>
        <v>0</v>
      </c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</row>
    <row r="5" spans="1:66" s="47" customFormat="1" x14ac:dyDescent="0.25">
      <c r="A5" s="45">
        <v>5051</v>
      </c>
      <c r="B5" s="46" t="s">
        <v>33</v>
      </c>
      <c r="C5" s="67">
        <v>1283.0363</v>
      </c>
      <c r="D5" s="49">
        <f t="shared" si="1"/>
        <v>7.017193434199489E-5</v>
      </c>
      <c r="E5" s="67">
        <v>1283.0363</v>
      </c>
      <c r="F5" s="49">
        <f t="shared" si="2"/>
        <v>7.017193434199489E-5</v>
      </c>
      <c r="G5" s="67">
        <v>1283.0363</v>
      </c>
      <c r="H5" s="49">
        <f t="shared" si="3"/>
        <v>7.017193434199489E-5</v>
      </c>
      <c r="I5" s="67">
        <v>1283.0363</v>
      </c>
      <c r="J5" s="49">
        <f t="shared" si="4"/>
        <v>7.017193434199489E-5</v>
      </c>
      <c r="K5" s="67">
        <v>1283.0363</v>
      </c>
      <c r="L5" s="49">
        <f t="shared" si="5"/>
        <v>7.017193434199489E-5</v>
      </c>
      <c r="M5" s="67">
        <v>1283.0363</v>
      </c>
      <c r="N5" s="49">
        <f t="shared" si="6"/>
        <v>7.017193434199489E-5</v>
      </c>
      <c r="O5" s="67">
        <v>1283.0363</v>
      </c>
      <c r="P5" s="49">
        <f t="shared" si="7"/>
        <v>7.017193434199489E-5</v>
      </c>
      <c r="Q5" s="67">
        <v>1283.0363</v>
      </c>
      <c r="R5" s="49">
        <f t="shared" si="8"/>
        <v>7.017193434199489E-5</v>
      </c>
      <c r="S5" s="67">
        <v>1283.0363</v>
      </c>
      <c r="T5" s="49">
        <f t="shared" si="9"/>
        <v>7.017193434199489E-5</v>
      </c>
      <c r="U5" s="67">
        <v>1283.0363</v>
      </c>
      <c r="V5" s="49">
        <f t="shared" si="10"/>
        <v>7.017193434199489E-5</v>
      </c>
      <c r="W5" s="67">
        <v>1283.0363</v>
      </c>
      <c r="X5" s="49">
        <f t="shared" si="11"/>
        <v>7.017193434199489E-5</v>
      </c>
      <c r="Y5" s="67">
        <v>1283.0363</v>
      </c>
      <c r="Z5" s="50">
        <f t="shared" si="12"/>
        <v>7.017193434199489E-5</v>
      </c>
      <c r="AA5" s="83">
        <f t="shared" si="0"/>
        <v>15396.435599999999</v>
      </c>
      <c r="AB5" s="49">
        <f t="shared" si="12"/>
        <v>7.0171934341994876E-5</v>
      </c>
      <c r="AC5" s="83">
        <f t="shared" si="13"/>
        <v>1283.0363</v>
      </c>
      <c r="AD5" s="49">
        <f t="shared" si="14"/>
        <v>7.0171934341994876E-5</v>
      </c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/>
      <c r="AX5" s="30"/>
      <c r="AY5" s="30"/>
      <c r="AZ5" s="30"/>
      <c r="BA5" s="30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0"/>
      <c r="BM5" s="30"/>
      <c r="BN5" s="30"/>
    </row>
    <row r="6" spans="1:66" s="47" customFormat="1" x14ac:dyDescent="0.25">
      <c r="A6" s="45">
        <v>5052</v>
      </c>
      <c r="B6" s="46" t="s">
        <v>34</v>
      </c>
      <c r="C6" s="67">
        <v>13315.05</v>
      </c>
      <c r="D6" s="49">
        <f t="shared" si="1"/>
        <v>7.2822788751992368E-4</v>
      </c>
      <c r="E6" s="67">
        <v>13315.05</v>
      </c>
      <c r="F6" s="49">
        <f t="shared" si="2"/>
        <v>7.2822788751992368E-4</v>
      </c>
      <c r="G6" s="67">
        <v>13315.05</v>
      </c>
      <c r="H6" s="49">
        <f t="shared" si="3"/>
        <v>7.2822788751992368E-4</v>
      </c>
      <c r="I6" s="67">
        <v>13315.05</v>
      </c>
      <c r="J6" s="49">
        <f t="shared" si="4"/>
        <v>7.2822788751992368E-4</v>
      </c>
      <c r="K6" s="67">
        <v>13315.05</v>
      </c>
      <c r="L6" s="49">
        <f t="shared" si="5"/>
        <v>7.2822788751992368E-4</v>
      </c>
      <c r="M6" s="67">
        <v>13315.05</v>
      </c>
      <c r="N6" s="49">
        <f t="shared" si="6"/>
        <v>7.2822788751992368E-4</v>
      </c>
      <c r="O6" s="67">
        <v>13315.05</v>
      </c>
      <c r="P6" s="49">
        <f t="shared" si="7"/>
        <v>7.2822788751992368E-4</v>
      </c>
      <c r="Q6" s="67">
        <v>13315.05</v>
      </c>
      <c r="R6" s="49">
        <f t="shared" si="8"/>
        <v>7.2822788751992368E-4</v>
      </c>
      <c r="S6" s="67">
        <v>13315.05</v>
      </c>
      <c r="T6" s="49">
        <f t="shared" si="9"/>
        <v>7.2822788751992368E-4</v>
      </c>
      <c r="U6" s="67">
        <v>13315.05</v>
      </c>
      <c r="V6" s="49">
        <f t="shared" si="10"/>
        <v>7.2822788751992368E-4</v>
      </c>
      <c r="W6" s="67">
        <v>13315.05</v>
      </c>
      <c r="X6" s="49">
        <f t="shared" si="11"/>
        <v>7.2822788751992368E-4</v>
      </c>
      <c r="Y6" s="67">
        <v>13315.05</v>
      </c>
      <c r="Z6" s="50">
        <f t="shared" si="12"/>
        <v>7.2822788751992368E-4</v>
      </c>
      <c r="AA6" s="83">
        <f t="shared" si="0"/>
        <v>159780.59999999998</v>
      </c>
      <c r="AB6" s="49">
        <f t="shared" si="12"/>
        <v>7.2822788751992346E-4</v>
      </c>
      <c r="AC6" s="83">
        <f t="shared" si="13"/>
        <v>13315.049999999997</v>
      </c>
      <c r="AD6" s="49">
        <f t="shared" si="14"/>
        <v>7.2822788751992346E-4</v>
      </c>
      <c r="AE6" s="30"/>
      <c r="AF6" s="30"/>
      <c r="AG6" s="30"/>
      <c r="AH6" s="30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0"/>
      <c r="AW6" s="30"/>
      <c r="AX6" s="30"/>
      <c r="AY6" s="30"/>
      <c r="AZ6" s="30"/>
      <c r="BA6" s="30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0"/>
      <c r="BM6" s="30"/>
      <c r="BN6" s="30"/>
    </row>
    <row r="7" spans="1:66" x14ac:dyDescent="0.25">
      <c r="A7" s="9">
        <v>5101</v>
      </c>
      <c r="B7" s="10" t="s">
        <v>35</v>
      </c>
      <c r="C7" s="67">
        <v>3916.2921999999999</v>
      </c>
      <c r="D7" s="49">
        <f t="shared" si="1"/>
        <v>2.1419019798774727E-4</v>
      </c>
      <c r="E7" s="67">
        <v>3916.2921999999999</v>
      </c>
      <c r="F7" s="49">
        <f t="shared" si="2"/>
        <v>2.1419019798774727E-4</v>
      </c>
      <c r="G7" s="67">
        <v>3916.2921999999999</v>
      </c>
      <c r="H7" s="49">
        <f t="shared" si="3"/>
        <v>2.1419019798774727E-4</v>
      </c>
      <c r="I7" s="67">
        <v>3916.2921999999999</v>
      </c>
      <c r="J7" s="49">
        <f t="shared" si="4"/>
        <v>2.1419019798774727E-4</v>
      </c>
      <c r="K7" s="67">
        <v>3916.2921999999999</v>
      </c>
      <c r="L7" s="49">
        <f t="shared" si="5"/>
        <v>2.1419019798774727E-4</v>
      </c>
      <c r="M7" s="67">
        <v>3916.2921999999999</v>
      </c>
      <c r="N7" s="49">
        <f t="shared" si="6"/>
        <v>2.1419019798774727E-4</v>
      </c>
      <c r="O7" s="67">
        <v>3916.2921999999999</v>
      </c>
      <c r="P7" s="49">
        <f t="shared" si="7"/>
        <v>2.1419019798774727E-4</v>
      </c>
      <c r="Q7" s="67">
        <v>3916.2921999999999</v>
      </c>
      <c r="R7" s="49">
        <f t="shared" si="8"/>
        <v>2.1419019798774727E-4</v>
      </c>
      <c r="S7" s="67">
        <v>3916.2921999999999</v>
      </c>
      <c r="T7" s="49">
        <f t="shared" si="9"/>
        <v>2.1419019798774727E-4</v>
      </c>
      <c r="U7" s="67">
        <v>3916.2921999999999</v>
      </c>
      <c r="V7" s="49">
        <f t="shared" si="10"/>
        <v>2.1419019798774727E-4</v>
      </c>
      <c r="W7" s="67">
        <v>3916.2921999999999</v>
      </c>
      <c r="X7" s="49">
        <f t="shared" si="11"/>
        <v>2.1419019798774727E-4</v>
      </c>
      <c r="Y7" s="67">
        <v>3916.2921999999999</v>
      </c>
      <c r="Z7" s="49">
        <f t="shared" si="12"/>
        <v>2.1419019798774727E-4</v>
      </c>
      <c r="AA7" s="82">
        <f t="shared" si="0"/>
        <v>46995.506399999984</v>
      </c>
      <c r="AB7" s="49">
        <f t="shared" si="12"/>
        <v>2.1419019798774716E-4</v>
      </c>
      <c r="AC7" s="82">
        <f t="shared" si="13"/>
        <v>3916.2921999999985</v>
      </c>
      <c r="AD7" s="49">
        <f t="shared" si="14"/>
        <v>2.1419019798774716E-4</v>
      </c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</row>
    <row r="8" spans="1:66" x14ac:dyDescent="0.25">
      <c r="A8" s="9">
        <v>5102</v>
      </c>
      <c r="B8" s="10" t="s">
        <v>36</v>
      </c>
      <c r="C8" s="67">
        <v>2955</v>
      </c>
      <c r="D8" s="49">
        <f t="shared" si="1"/>
        <v>1.6161512030532177E-4</v>
      </c>
      <c r="E8" s="67">
        <v>2955</v>
      </c>
      <c r="F8" s="49">
        <f t="shared" si="2"/>
        <v>1.6161512030532177E-4</v>
      </c>
      <c r="G8" s="67">
        <v>2955</v>
      </c>
      <c r="H8" s="49">
        <f t="shared" si="3"/>
        <v>1.6161512030532177E-4</v>
      </c>
      <c r="I8" s="67">
        <v>2955</v>
      </c>
      <c r="J8" s="49">
        <f t="shared" si="4"/>
        <v>1.6161512030532177E-4</v>
      </c>
      <c r="K8" s="67">
        <v>2955</v>
      </c>
      <c r="L8" s="49">
        <f t="shared" si="5"/>
        <v>1.6161512030532177E-4</v>
      </c>
      <c r="M8" s="67">
        <v>2955</v>
      </c>
      <c r="N8" s="49">
        <f t="shared" si="6"/>
        <v>1.6161512030532177E-4</v>
      </c>
      <c r="O8" s="67">
        <v>2955</v>
      </c>
      <c r="P8" s="49">
        <f t="shared" si="7"/>
        <v>1.6161512030532177E-4</v>
      </c>
      <c r="Q8" s="67">
        <v>2955</v>
      </c>
      <c r="R8" s="49">
        <f t="shared" si="8"/>
        <v>1.6161512030532177E-4</v>
      </c>
      <c r="S8" s="67">
        <v>2955</v>
      </c>
      <c r="T8" s="49">
        <f t="shared" si="9"/>
        <v>1.6161512030532177E-4</v>
      </c>
      <c r="U8" s="67">
        <v>2955</v>
      </c>
      <c r="V8" s="49">
        <f t="shared" si="10"/>
        <v>1.6161512030532177E-4</v>
      </c>
      <c r="W8" s="67">
        <v>2955</v>
      </c>
      <c r="X8" s="49">
        <f t="shared" si="11"/>
        <v>1.6161512030532177E-4</v>
      </c>
      <c r="Y8" s="67">
        <v>2955</v>
      </c>
      <c r="Z8" s="49">
        <f t="shared" si="12"/>
        <v>1.6161512030532177E-4</v>
      </c>
      <c r="AA8" s="82">
        <f t="shared" si="0"/>
        <v>35460</v>
      </c>
      <c r="AB8" s="49">
        <f t="shared" si="12"/>
        <v>1.6161512030532174E-4</v>
      </c>
      <c r="AC8" s="82">
        <f t="shared" si="13"/>
        <v>2955</v>
      </c>
      <c r="AD8" s="49">
        <f t="shared" si="14"/>
        <v>1.6161512030532174E-4</v>
      </c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</row>
    <row r="9" spans="1:66" x14ac:dyDescent="0.25">
      <c r="A9" s="9">
        <v>5103</v>
      </c>
      <c r="B9" s="10" t="s">
        <v>37</v>
      </c>
      <c r="C9" s="67"/>
      <c r="D9" s="49">
        <f t="shared" si="1"/>
        <v>0</v>
      </c>
      <c r="E9" s="67"/>
      <c r="F9" s="49">
        <f t="shared" si="2"/>
        <v>0</v>
      </c>
      <c r="G9" s="67"/>
      <c r="H9" s="49">
        <f t="shared" si="3"/>
        <v>0</v>
      </c>
      <c r="I9" s="67"/>
      <c r="J9" s="49">
        <f t="shared" si="4"/>
        <v>0</v>
      </c>
      <c r="K9" s="67"/>
      <c r="L9" s="49">
        <f t="shared" si="5"/>
        <v>0</v>
      </c>
      <c r="M9" s="67"/>
      <c r="N9" s="49">
        <f t="shared" si="6"/>
        <v>0</v>
      </c>
      <c r="O9" s="67"/>
      <c r="P9" s="49">
        <f t="shared" si="7"/>
        <v>0</v>
      </c>
      <c r="Q9" s="67"/>
      <c r="R9" s="49">
        <f t="shared" si="8"/>
        <v>0</v>
      </c>
      <c r="S9" s="67"/>
      <c r="T9" s="49">
        <f t="shared" si="9"/>
        <v>0</v>
      </c>
      <c r="U9" s="67"/>
      <c r="V9" s="49">
        <f t="shared" si="10"/>
        <v>0</v>
      </c>
      <c r="W9" s="67"/>
      <c r="X9" s="49">
        <f t="shared" si="11"/>
        <v>0</v>
      </c>
      <c r="Y9" s="67"/>
      <c r="Z9" s="49">
        <f t="shared" si="12"/>
        <v>0</v>
      </c>
      <c r="AA9" s="82">
        <f t="shared" si="0"/>
        <v>0</v>
      </c>
      <c r="AB9" s="49">
        <f t="shared" si="12"/>
        <v>0</v>
      </c>
      <c r="AC9" s="82">
        <f t="shared" si="13"/>
        <v>0</v>
      </c>
      <c r="AD9" s="49">
        <f t="shared" si="14"/>
        <v>0</v>
      </c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</row>
    <row r="10" spans="1:66" x14ac:dyDescent="0.25">
      <c r="A10" s="13">
        <v>5149</v>
      </c>
      <c r="B10" s="2" t="s">
        <v>38</v>
      </c>
      <c r="C10" s="68">
        <f>C3+C4-C5-C6-C7-C8+C9</f>
        <v>18262710.9285</v>
      </c>
      <c r="D10" s="51">
        <f t="shared" si="1"/>
        <v>0.99882579485984502</v>
      </c>
      <c r="E10" s="68">
        <f>E3+E4-E5-E6-E7-E8+E9</f>
        <v>18262710.9285</v>
      </c>
      <c r="F10" s="51">
        <f t="shared" si="2"/>
        <v>0.99882579485984502</v>
      </c>
      <c r="G10" s="68">
        <f>G3+G4-G5-G6-G7-G8+G9</f>
        <v>18262710.9285</v>
      </c>
      <c r="H10" s="51">
        <f t="shared" si="3"/>
        <v>0.99882579485984502</v>
      </c>
      <c r="I10" s="68">
        <f>I3+I4-I5-I6-I7-I8+I9</f>
        <v>18262710.9285</v>
      </c>
      <c r="J10" s="51">
        <f t="shared" si="4"/>
        <v>0.99882579485984502</v>
      </c>
      <c r="K10" s="68">
        <f>K3+K4-K5-K6-K7-K8+K9</f>
        <v>18262710.9285</v>
      </c>
      <c r="L10" s="51">
        <f t="shared" si="5"/>
        <v>0.99882579485984502</v>
      </c>
      <c r="M10" s="68">
        <f>M3+M4-M5-M6-M7-M8+M9</f>
        <v>18262710.9285</v>
      </c>
      <c r="N10" s="51">
        <f t="shared" si="6"/>
        <v>0.99882579485984502</v>
      </c>
      <c r="O10" s="68">
        <f>O3+O4-O5-O6-O7-O8+O9</f>
        <v>18262710.9285</v>
      </c>
      <c r="P10" s="51">
        <f t="shared" si="7"/>
        <v>0.99882579485984502</v>
      </c>
      <c r="Q10" s="68">
        <f>Q3+Q4-Q5-Q6-Q7-Q8+Q9</f>
        <v>18262710.9285</v>
      </c>
      <c r="R10" s="51">
        <f t="shared" si="8"/>
        <v>0.99882579485984502</v>
      </c>
      <c r="S10" s="68">
        <f>S3+S4-S5-S6-S7-S8+S9</f>
        <v>18262710.9285</v>
      </c>
      <c r="T10" s="51">
        <f t="shared" si="9"/>
        <v>0.99882579485984502</v>
      </c>
      <c r="U10" s="68">
        <f>U3+U4-U5-U6-U7-U8+U9</f>
        <v>18262710.9285</v>
      </c>
      <c r="V10" s="51">
        <f t="shared" si="10"/>
        <v>0.99882579485984502</v>
      </c>
      <c r="W10" s="68">
        <f>W3+W4-W5-W6-W7-W8+W9</f>
        <v>18262710.9285</v>
      </c>
      <c r="X10" s="51">
        <f t="shared" si="11"/>
        <v>0.99882579485984502</v>
      </c>
      <c r="Y10" s="68">
        <f>Y3+Y4-Y5-Y6-Y7-Y8+Y9</f>
        <v>18262710.9285</v>
      </c>
      <c r="Z10" s="51">
        <f t="shared" si="12"/>
        <v>0.99882579485984502</v>
      </c>
      <c r="AA10" s="84">
        <f t="shared" si="0"/>
        <v>219152531.14199999</v>
      </c>
      <c r="AB10" s="51">
        <f t="shared" si="12"/>
        <v>0.9988257948598448</v>
      </c>
      <c r="AC10" s="84">
        <f t="shared" si="13"/>
        <v>18262710.9285</v>
      </c>
      <c r="AD10" s="51">
        <f t="shared" si="14"/>
        <v>0.9988257948598448</v>
      </c>
    </row>
    <row r="11" spans="1:66" s="8" customFormat="1" x14ac:dyDescent="0.25">
      <c r="A11" s="26">
        <v>5151</v>
      </c>
      <c r="B11" s="27" t="s">
        <v>39</v>
      </c>
      <c r="C11" s="69">
        <v>0.03</v>
      </c>
      <c r="D11" s="60">
        <f>IF(C$10&lt;&gt;0,C11/C$10,"-")</f>
        <v>1.642691499496019E-9</v>
      </c>
      <c r="E11" s="69">
        <v>0.03</v>
      </c>
      <c r="F11" s="60">
        <f>IF(E$10&lt;&gt;0,E11/E$10,"-")</f>
        <v>1.642691499496019E-9</v>
      </c>
      <c r="G11" s="69">
        <v>0.03</v>
      </c>
      <c r="H11" s="60">
        <f>IF(G$10&lt;&gt;0,G11/G$10,"-")</f>
        <v>1.642691499496019E-9</v>
      </c>
      <c r="I11" s="69">
        <v>0.03</v>
      </c>
      <c r="J11" s="60">
        <f>IF(I$10&lt;&gt;0,I11/I$10,"-")</f>
        <v>1.642691499496019E-9</v>
      </c>
      <c r="K11" s="69">
        <v>0.03</v>
      </c>
      <c r="L11" s="60">
        <f>IF(K$10&lt;&gt;0,K11/K$10,"-")</f>
        <v>1.642691499496019E-9</v>
      </c>
      <c r="M11" s="69">
        <v>0.03</v>
      </c>
      <c r="N11" s="60">
        <f>IF(M$10&lt;&gt;0,M11/M$10,"-")</f>
        <v>1.642691499496019E-9</v>
      </c>
      <c r="O11" s="69">
        <v>0.03</v>
      </c>
      <c r="P11" s="60">
        <f>IF(O$10&lt;&gt;0,O11/O$10,"-")</f>
        <v>1.642691499496019E-9</v>
      </c>
      <c r="Q11" s="69">
        <v>0.03</v>
      </c>
      <c r="R11" s="60">
        <f>IF(Q$10&lt;&gt;0,Q11/Q$10,"-")</f>
        <v>1.642691499496019E-9</v>
      </c>
      <c r="S11" s="69">
        <v>0.03</v>
      </c>
      <c r="T11" s="60">
        <f>IF(S$10&lt;&gt;0,S11/S$10,"-")</f>
        <v>1.642691499496019E-9</v>
      </c>
      <c r="U11" s="69">
        <v>0.03</v>
      </c>
      <c r="V11" s="60">
        <f>IF(U$10&lt;&gt;0,U11/U$10,"-")</f>
        <v>1.642691499496019E-9</v>
      </c>
      <c r="W11" s="69">
        <v>0.03</v>
      </c>
      <c r="X11" s="60">
        <f>IF(W$10&lt;&gt;0,W11/W$10,"-")</f>
        <v>1.642691499496019E-9</v>
      </c>
      <c r="Y11" s="69">
        <v>0.03</v>
      </c>
      <c r="Z11" s="60">
        <f>IF(Y$10&lt;&gt;0,Y11/Y$10,"-")</f>
        <v>1.642691499496019E-9</v>
      </c>
      <c r="AA11" s="85">
        <f t="shared" si="0"/>
        <v>0.3600000000000001</v>
      </c>
      <c r="AB11" s="60">
        <f>IF(AA$10&lt;&gt;0,AA11/AA$10,"-")</f>
        <v>1.6426914994960196E-9</v>
      </c>
      <c r="AC11" s="85">
        <f t="shared" si="13"/>
        <v>3.0000000000000009E-2</v>
      </c>
      <c r="AD11" s="60">
        <f>IF(AC$10&lt;&gt;0,AC11/AC$10,"-")</f>
        <v>1.6426914994960196E-9</v>
      </c>
    </row>
    <row r="12" spans="1:66" x14ac:dyDescent="0.25">
      <c r="A12" s="9"/>
      <c r="B12" s="10"/>
      <c r="C12" s="67"/>
      <c r="D12" s="49"/>
      <c r="E12" s="67"/>
      <c r="F12" s="49"/>
      <c r="G12" s="67"/>
      <c r="H12" s="49"/>
      <c r="I12" s="67"/>
      <c r="J12" s="49"/>
      <c r="K12" s="67"/>
      <c r="L12" s="49"/>
      <c r="M12" s="67"/>
      <c r="N12" s="49"/>
      <c r="O12" s="67"/>
      <c r="P12" s="49"/>
      <c r="Q12" s="67"/>
      <c r="R12" s="49"/>
      <c r="S12" s="67"/>
      <c r="T12" s="49"/>
      <c r="U12" s="67"/>
      <c r="V12" s="49"/>
      <c r="W12" s="67"/>
      <c r="X12" s="49"/>
      <c r="Y12" s="67"/>
      <c r="Z12" s="49"/>
      <c r="AA12" s="82"/>
      <c r="AB12" s="49"/>
      <c r="AC12" s="82"/>
      <c r="AD12" s="49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</row>
    <row r="13" spans="1:66" s="5" customFormat="1" x14ac:dyDescent="0.25">
      <c r="A13" s="12">
        <v>5198</v>
      </c>
      <c r="B13" s="1" t="s">
        <v>41</v>
      </c>
      <c r="C13" s="70">
        <f>C11+C12</f>
        <v>0.03</v>
      </c>
      <c r="D13" s="53">
        <f t="shared" ref="D13:R80" si="15">IF(C$10&lt;&gt;0,C13/C$10,"-")</f>
        <v>1.642691499496019E-9</v>
      </c>
      <c r="E13" s="70">
        <f>E11+E12</f>
        <v>0.03</v>
      </c>
      <c r="F13" s="53">
        <f t="shared" ref="F13:F80" si="16">IF(E$10&lt;&gt;0,E13/E$10,"-")</f>
        <v>1.642691499496019E-9</v>
      </c>
      <c r="G13" s="70">
        <f>G11+G12</f>
        <v>0.03</v>
      </c>
      <c r="H13" s="53">
        <f t="shared" ref="H13:H80" si="17">IF(G$10&lt;&gt;0,G13/G$10,"-")</f>
        <v>1.642691499496019E-9</v>
      </c>
      <c r="I13" s="70">
        <f>I11+I12</f>
        <v>0.03</v>
      </c>
      <c r="J13" s="53">
        <f t="shared" ref="J13:J80" si="18">IF(I$10&lt;&gt;0,I13/I$10,"-")</f>
        <v>1.642691499496019E-9</v>
      </c>
      <c r="K13" s="70">
        <f>K11+K12</f>
        <v>0.03</v>
      </c>
      <c r="L13" s="53">
        <f t="shared" ref="L13:L80" si="19">IF(K$10&lt;&gt;0,K13/K$10,"-")</f>
        <v>1.642691499496019E-9</v>
      </c>
      <c r="M13" s="70">
        <f>M11+M12</f>
        <v>0.03</v>
      </c>
      <c r="N13" s="53">
        <f t="shared" ref="N13:N80" si="20">IF(M$10&lt;&gt;0,M13/M$10,"-")</f>
        <v>1.642691499496019E-9</v>
      </c>
      <c r="O13" s="70">
        <f>O11+O12</f>
        <v>0.03</v>
      </c>
      <c r="P13" s="53">
        <f t="shared" ref="P13:P80" si="21">IF(O$10&lt;&gt;0,O13/O$10,"-")</f>
        <v>1.642691499496019E-9</v>
      </c>
      <c r="Q13" s="70">
        <f>Q11+Q12</f>
        <v>0.03</v>
      </c>
      <c r="R13" s="53">
        <f t="shared" ref="R13:R80" si="22">IF(Q$10&lt;&gt;0,Q13/Q$10,"-")</f>
        <v>1.642691499496019E-9</v>
      </c>
      <c r="S13" s="70">
        <f>S11+S12</f>
        <v>0.03</v>
      </c>
      <c r="T13" s="53">
        <f t="shared" ref="T13:AD80" si="23">IF(S$10&lt;&gt;0,S13/S$10,"-")</f>
        <v>1.642691499496019E-9</v>
      </c>
      <c r="U13" s="70">
        <f>U11+U12</f>
        <v>0.03</v>
      </c>
      <c r="V13" s="53">
        <f t="shared" ref="V13:V80" si="24">IF(U$10&lt;&gt;0,U13/U$10,"-")</f>
        <v>1.642691499496019E-9</v>
      </c>
      <c r="W13" s="70">
        <f>W11+W12</f>
        <v>0.03</v>
      </c>
      <c r="X13" s="53">
        <f t="shared" ref="X13:X80" si="25">IF(W$10&lt;&gt;0,W13/W$10,"-")</f>
        <v>1.642691499496019E-9</v>
      </c>
      <c r="Y13" s="70">
        <f>Y11+Y12</f>
        <v>0.03</v>
      </c>
      <c r="Z13" s="53">
        <f t="shared" ref="Z13:AB28" si="26">IF(Y$10&lt;&gt;0,Y13/Y$10,"-")</f>
        <v>1.642691499496019E-9</v>
      </c>
      <c r="AA13" s="70">
        <f t="shared" si="0"/>
        <v>0.3600000000000001</v>
      </c>
      <c r="AB13" s="53">
        <f t="shared" si="26"/>
        <v>1.6426914994960196E-9</v>
      </c>
      <c r="AC13" s="93">
        <f t="shared" si="13"/>
        <v>3.0000000000000009E-2</v>
      </c>
      <c r="AD13" s="53">
        <f t="shared" ref="AD13:AD80" si="27">IF(AC$10&lt;&gt;0,AC13/AC$10,"-")</f>
        <v>1.6426914994960196E-9</v>
      </c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</row>
    <row r="14" spans="1:66" x14ac:dyDescent="0.25">
      <c r="A14" s="16">
        <v>5199</v>
      </c>
      <c r="B14" s="17" t="s">
        <v>42</v>
      </c>
      <c r="C14" s="71">
        <f>C10+C13</f>
        <v>18262710.958500002</v>
      </c>
      <c r="D14" s="54">
        <f t="shared" si="15"/>
        <v>1.0000000016426915</v>
      </c>
      <c r="E14" s="71">
        <f>E10+E13</f>
        <v>18262710.958500002</v>
      </c>
      <c r="F14" s="54">
        <f t="shared" si="16"/>
        <v>1.0000000016426915</v>
      </c>
      <c r="G14" s="71">
        <f>G10+G13</f>
        <v>18262710.958500002</v>
      </c>
      <c r="H14" s="54">
        <f t="shared" si="17"/>
        <v>1.0000000016426915</v>
      </c>
      <c r="I14" s="71">
        <f>I10+I13</f>
        <v>18262710.958500002</v>
      </c>
      <c r="J14" s="54">
        <f t="shared" si="18"/>
        <v>1.0000000016426915</v>
      </c>
      <c r="K14" s="71">
        <f>K10+K13</f>
        <v>18262710.958500002</v>
      </c>
      <c r="L14" s="54">
        <f t="shared" si="19"/>
        <v>1.0000000016426915</v>
      </c>
      <c r="M14" s="71">
        <f>M10+M13</f>
        <v>18262710.958500002</v>
      </c>
      <c r="N14" s="54">
        <f t="shared" si="20"/>
        <v>1.0000000016426915</v>
      </c>
      <c r="O14" s="71">
        <f>O10+O13</f>
        <v>18262710.958500002</v>
      </c>
      <c r="P14" s="54">
        <f t="shared" si="21"/>
        <v>1.0000000016426915</v>
      </c>
      <c r="Q14" s="71">
        <f>Q10+Q13</f>
        <v>18262710.958500002</v>
      </c>
      <c r="R14" s="54">
        <f t="shared" si="22"/>
        <v>1.0000000016426915</v>
      </c>
      <c r="S14" s="71">
        <f>S10+S13</f>
        <v>18262710.958500002</v>
      </c>
      <c r="T14" s="54">
        <f t="shared" si="23"/>
        <v>1.0000000016426915</v>
      </c>
      <c r="U14" s="71">
        <f>U10+U13</f>
        <v>18262710.958500002</v>
      </c>
      <c r="V14" s="54">
        <f t="shared" si="24"/>
        <v>1.0000000016426915</v>
      </c>
      <c r="W14" s="71">
        <f>W10+W13</f>
        <v>18262710.958500002</v>
      </c>
      <c r="X14" s="54">
        <f t="shared" si="25"/>
        <v>1.0000000016426915</v>
      </c>
      <c r="Y14" s="71">
        <f>Y10+Y13</f>
        <v>18262710.958500002</v>
      </c>
      <c r="Z14" s="54">
        <f t="shared" si="26"/>
        <v>1.0000000016426915</v>
      </c>
      <c r="AA14" s="86">
        <f t="shared" si="0"/>
        <v>219152531.502</v>
      </c>
      <c r="AB14" s="54">
        <f t="shared" si="26"/>
        <v>1.0000000016426915</v>
      </c>
      <c r="AC14" s="86">
        <f t="shared" si="13"/>
        <v>18262710.958500002</v>
      </c>
      <c r="AD14" s="54">
        <f t="shared" si="27"/>
        <v>1.0000000016426915</v>
      </c>
    </row>
    <row r="15" spans="1:66" s="30" customFormat="1" x14ac:dyDescent="0.25">
      <c r="A15" s="28">
        <v>5502</v>
      </c>
      <c r="B15" s="29" t="s">
        <v>43</v>
      </c>
      <c r="C15" s="72">
        <v>9352069.6687000003</v>
      </c>
      <c r="D15" s="60">
        <f t="shared" si="15"/>
        <v>0.512085511582268</v>
      </c>
      <c r="E15" s="72">
        <v>9352069.6687000003</v>
      </c>
      <c r="F15" s="60">
        <f t="shared" si="16"/>
        <v>0.512085511582268</v>
      </c>
      <c r="G15" s="72">
        <v>9352069.6687000003</v>
      </c>
      <c r="H15" s="60">
        <f t="shared" si="17"/>
        <v>0.512085511582268</v>
      </c>
      <c r="I15" s="72">
        <v>9352069.6687000003</v>
      </c>
      <c r="J15" s="52">
        <f t="shared" si="18"/>
        <v>0.512085511582268</v>
      </c>
      <c r="K15" s="72">
        <v>9352069.6687000003</v>
      </c>
      <c r="L15" s="60">
        <f t="shared" si="19"/>
        <v>0.512085511582268</v>
      </c>
      <c r="M15" s="72">
        <v>9352069.6687000003</v>
      </c>
      <c r="N15" s="60">
        <f t="shared" si="20"/>
        <v>0.512085511582268</v>
      </c>
      <c r="O15" s="72">
        <v>9352069.6687000003</v>
      </c>
      <c r="P15" s="60">
        <f t="shared" si="21"/>
        <v>0.512085511582268</v>
      </c>
      <c r="Q15" s="72">
        <v>9352069.6687000003</v>
      </c>
      <c r="R15" s="60">
        <f t="shared" si="22"/>
        <v>0.512085511582268</v>
      </c>
      <c r="S15" s="72">
        <v>9352069.6687000003</v>
      </c>
      <c r="T15" s="60">
        <f t="shared" si="23"/>
        <v>0.512085511582268</v>
      </c>
      <c r="U15" s="72">
        <v>9352069.6687000003</v>
      </c>
      <c r="V15" s="60">
        <f t="shared" si="24"/>
        <v>0.512085511582268</v>
      </c>
      <c r="W15" s="72">
        <v>9352069.6687000003</v>
      </c>
      <c r="X15" s="60">
        <f t="shared" si="25"/>
        <v>0.512085511582268</v>
      </c>
      <c r="Y15" s="72">
        <v>9352069.6687000003</v>
      </c>
      <c r="Z15" s="52">
        <f t="shared" si="26"/>
        <v>0.512085511582268</v>
      </c>
      <c r="AA15" s="87">
        <f t="shared" si="0"/>
        <v>112224836.02439998</v>
      </c>
      <c r="AB15" s="52">
        <f t="shared" si="26"/>
        <v>0.512085511582268</v>
      </c>
      <c r="AC15" s="87">
        <f t="shared" si="13"/>
        <v>9352069.6686999984</v>
      </c>
      <c r="AD15" s="52">
        <f t="shared" si="27"/>
        <v>0.512085511582268</v>
      </c>
    </row>
    <row r="16" spans="1:66" x14ac:dyDescent="0.25">
      <c r="A16" s="24">
        <v>5503</v>
      </c>
      <c r="B16" s="25" t="s">
        <v>44</v>
      </c>
      <c r="C16" s="73"/>
      <c r="D16" s="55">
        <f t="shared" si="15"/>
        <v>0</v>
      </c>
      <c r="E16" s="73"/>
      <c r="F16" s="55">
        <f t="shared" si="16"/>
        <v>0</v>
      </c>
      <c r="G16" s="73"/>
      <c r="H16" s="55">
        <f t="shared" si="17"/>
        <v>0</v>
      </c>
      <c r="I16" s="73"/>
      <c r="J16" s="55">
        <f t="shared" si="18"/>
        <v>0</v>
      </c>
      <c r="K16" s="73"/>
      <c r="L16" s="55">
        <f t="shared" si="19"/>
        <v>0</v>
      </c>
      <c r="M16" s="73"/>
      <c r="N16" s="55">
        <f t="shared" si="20"/>
        <v>0</v>
      </c>
      <c r="O16" s="73"/>
      <c r="P16" s="55">
        <f t="shared" si="21"/>
        <v>0</v>
      </c>
      <c r="Q16" s="73"/>
      <c r="R16" s="55">
        <f t="shared" si="22"/>
        <v>0</v>
      </c>
      <c r="S16" s="73"/>
      <c r="T16" s="55">
        <f t="shared" si="23"/>
        <v>0</v>
      </c>
      <c r="U16" s="73"/>
      <c r="V16" s="55">
        <f t="shared" si="24"/>
        <v>0</v>
      </c>
      <c r="W16" s="73"/>
      <c r="X16" s="55">
        <f t="shared" si="25"/>
        <v>0</v>
      </c>
      <c r="Y16" s="73"/>
      <c r="Z16" s="55">
        <f t="shared" si="26"/>
        <v>0</v>
      </c>
      <c r="AA16" s="88">
        <f t="shared" si="0"/>
        <v>0</v>
      </c>
      <c r="AB16" s="55">
        <f t="shared" si="26"/>
        <v>0</v>
      </c>
      <c r="AC16" s="88">
        <f t="shared" si="13"/>
        <v>0</v>
      </c>
      <c r="AD16" s="55">
        <f t="shared" si="27"/>
        <v>0</v>
      </c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</row>
    <row r="17" spans="1:66" x14ac:dyDescent="0.25">
      <c r="A17" s="9">
        <v>5504</v>
      </c>
      <c r="B17" s="10" t="s">
        <v>45</v>
      </c>
      <c r="C17" s="67">
        <v>-341.0804</v>
      </c>
      <c r="D17" s="49">
        <f t="shared" si="15"/>
        <v>-1.8676329124156733E-5</v>
      </c>
      <c r="E17" s="67">
        <v>-341.0804</v>
      </c>
      <c r="F17" s="49">
        <f t="shared" si="16"/>
        <v>-1.8676329124156733E-5</v>
      </c>
      <c r="G17" s="67">
        <v>-341.0804</v>
      </c>
      <c r="H17" s="49">
        <f t="shared" si="17"/>
        <v>-1.8676329124156733E-5</v>
      </c>
      <c r="I17" s="67">
        <v>-341.0804</v>
      </c>
      <c r="J17" s="49">
        <f t="shared" si="18"/>
        <v>-1.8676329124156733E-5</v>
      </c>
      <c r="K17" s="67">
        <v>-341.0804</v>
      </c>
      <c r="L17" s="49">
        <f t="shared" si="19"/>
        <v>-1.8676329124156733E-5</v>
      </c>
      <c r="M17" s="67">
        <v>-341.0804</v>
      </c>
      <c r="N17" s="49">
        <f t="shared" si="20"/>
        <v>-1.8676329124156733E-5</v>
      </c>
      <c r="O17" s="67">
        <v>-341.0804</v>
      </c>
      <c r="P17" s="49">
        <f t="shared" si="21"/>
        <v>-1.8676329124156733E-5</v>
      </c>
      <c r="Q17" s="67">
        <v>-341.0804</v>
      </c>
      <c r="R17" s="49">
        <f t="shared" si="22"/>
        <v>-1.8676329124156733E-5</v>
      </c>
      <c r="S17" s="67">
        <v>-341.0804</v>
      </c>
      <c r="T17" s="49">
        <f t="shared" si="23"/>
        <v>-1.8676329124156733E-5</v>
      </c>
      <c r="U17" s="67">
        <v>-341.0804</v>
      </c>
      <c r="V17" s="49">
        <f t="shared" si="24"/>
        <v>-1.8676329124156733E-5</v>
      </c>
      <c r="W17" s="67">
        <v>-341.0804</v>
      </c>
      <c r="X17" s="49">
        <f t="shared" si="25"/>
        <v>-1.8676329124156733E-5</v>
      </c>
      <c r="Y17" s="67">
        <v>-341.0804</v>
      </c>
      <c r="Z17" s="49">
        <f t="shared" si="26"/>
        <v>-1.8676329124156733E-5</v>
      </c>
      <c r="AA17" s="82">
        <f t="shared" si="0"/>
        <v>-4092.9647999999993</v>
      </c>
      <c r="AB17" s="49">
        <f t="shared" si="26"/>
        <v>-1.8676329124156729E-5</v>
      </c>
      <c r="AC17" s="82">
        <f t="shared" si="13"/>
        <v>-341.08039999999994</v>
      </c>
      <c r="AD17" s="49">
        <f t="shared" si="27"/>
        <v>-1.8676329124156729E-5</v>
      </c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</row>
    <row r="18" spans="1:66" x14ac:dyDescent="0.25">
      <c r="A18" s="9">
        <v>5505</v>
      </c>
      <c r="B18" s="10" t="s">
        <v>46</v>
      </c>
      <c r="C18" s="67"/>
      <c r="D18" s="49">
        <f t="shared" si="15"/>
        <v>0</v>
      </c>
      <c r="E18" s="67"/>
      <c r="F18" s="49">
        <f t="shared" si="16"/>
        <v>0</v>
      </c>
      <c r="G18" s="67"/>
      <c r="H18" s="49">
        <f t="shared" si="17"/>
        <v>0</v>
      </c>
      <c r="I18" s="67"/>
      <c r="J18" s="49">
        <f t="shared" si="18"/>
        <v>0</v>
      </c>
      <c r="K18" s="67"/>
      <c r="L18" s="49">
        <f t="shared" si="19"/>
        <v>0</v>
      </c>
      <c r="M18" s="67"/>
      <c r="N18" s="49">
        <f t="shared" si="20"/>
        <v>0</v>
      </c>
      <c r="O18" s="67"/>
      <c r="P18" s="49">
        <f t="shared" si="21"/>
        <v>0</v>
      </c>
      <c r="Q18" s="67"/>
      <c r="R18" s="49">
        <f t="shared" si="22"/>
        <v>0</v>
      </c>
      <c r="S18" s="67"/>
      <c r="T18" s="49">
        <f t="shared" si="23"/>
        <v>0</v>
      </c>
      <c r="U18" s="67"/>
      <c r="V18" s="49">
        <f t="shared" si="24"/>
        <v>0</v>
      </c>
      <c r="W18" s="67"/>
      <c r="X18" s="49">
        <f t="shared" si="25"/>
        <v>0</v>
      </c>
      <c r="Y18" s="67"/>
      <c r="Z18" s="49">
        <f t="shared" si="26"/>
        <v>0</v>
      </c>
      <c r="AA18" s="82">
        <f t="shared" si="0"/>
        <v>0</v>
      </c>
      <c r="AB18" s="49">
        <f t="shared" si="26"/>
        <v>0</v>
      </c>
      <c r="AC18" s="82">
        <f t="shared" si="13"/>
        <v>0</v>
      </c>
      <c r="AD18" s="49">
        <f t="shared" si="27"/>
        <v>0</v>
      </c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</row>
    <row r="19" spans="1:66" x14ac:dyDescent="0.25">
      <c r="A19" s="9">
        <v>5506</v>
      </c>
      <c r="B19" s="10" t="s">
        <v>47</v>
      </c>
      <c r="C19" s="67">
        <v>-203.41235</v>
      </c>
      <c r="D19" s="49">
        <f t="shared" si="15"/>
        <v>-1.1138124607916969E-5</v>
      </c>
      <c r="E19" s="67">
        <v>-203.41235</v>
      </c>
      <c r="F19" s="49">
        <f t="shared" si="16"/>
        <v>-1.1138124607916969E-5</v>
      </c>
      <c r="G19" s="67">
        <v>-203.41235</v>
      </c>
      <c r="H19" s="49">
        <f t="shared" si="17"/>
        <v>-1.1138124607916969E-5</v>
      </c>
      <c r="I19" s="67">
        <v>-203.41235</v>
      </c>
      <c r="J19" s="49">
        <f t="shared" si="18"/>
        <v>-1.1138124607916969E-5</v>
      </c>
      <c r="K19" s="67">
        <v>-203.41235</v>
      </c>
      <c r="L19" s="49">
        <f t="shared" si="19"/>
        <v>-1.1138124607916969E-5</v>
      </c>
      <c r="M19" s="67">
        <v>-203.41235</v>
      </c>
      <c r="N19" s="49">
        <f t="shared" si="20"/>
        <v>-1.1138124607916969E-5</v>
      </c>
      <c r="O19" s="67">
        <v>-203.41235</v>
      </c>
      <c r="P19" s="49">
        <f t="shared" si="21"/>
        <v>-1.1138124607916969E-5</v>
      </c>
      <c r="Q19" s="67">
        <v>-203.41235</v>
      </c>
      <c r="R19" s="49">
        <f t="shared" si="22"/>
        <v>-1.1138124607916969E-5</v>
      </c>
      <c r="S19" s="67">
        <v>-203.41235</v>
      </c>
      <c r="T19" s="49">
        <f t="shared" si="23"/>
        <v>-1.1138124607916969E-5</v>
      </c>
      <c r="U19" s="67">
        <v>-203.41235</v>
      </c>
      <c r="V19" s="49">
        <f t="shared" si="24"/>
        <v>-1.1138124607916969E-5</v>
      </c>
      <c r="W19" s="67">
        <v>-203.41235</v>
      </c>
      <c r="X19" s="49">
        <f t="shared" si="25"/>
        <v>-1.1138124607916969E-5</v>
      </c>
      <c r="Y19" s="67">
        <v>-203.41235</v>
      </c>
      <c r="Z19" s="49">
        <f t="shared" si="26"/>
        <v>-1.1138124607916969E-5</v>
      </c>
      <c r="AA19" s="82">
        <f t="shared" si="0"/>
        <v>-2440.9482000000003</v>
      </c>
      <c r="AB19" s="49">
        <f t="shared" si="26"/>
        <v>-1.1138124607916971E-5</v>
      </c>
      <c r="AC19" s="82">
        <f t="shared" si="13"/>
        <v>-203.41235000000003</v>
      </c>
      <c r="AD19" s="49">
        <f t="shared" si="27"/>
        <v>-1.1138124607916971E-5</v>
      </c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</row>
    <row r="20" spans="1:66" s="5" customFormat="1" x14ac:dyDescent="0.25">
      <c r="A20" s="12">
        <v>5599</v>
      </c>
      <c r="B20" s="1" t="s">
        <v>48</v>
      </c>
      <c r="C20" s="74">
        <f>SUM(C15:C19)</f>
        <v>9351525.1759500001</v>
      </c>
      <c r="D20" s="56">
        <f t="shared" si="15"/>
        <v>0.51205569712853594</v>
      </c>
      <c r="E20" s="74">
        <f>SUM(E15:E19)</f>
        <v>9351525.1759500001</v>
      </c>
      <c r="F20" s="56">
        <f t="shared" si="16"/>
        <v>0.51205569712853594</v>
      </c>
      <c r="G20" s="74">
        <f>SUM(G15:G19)</f>
        <v>9351525.1759500001</v>
      </c>
      <c r="H20" s="56">
        <f t="shared" si="17"/>
        <v>0.51205569712853594</v>
      </c>
      <c r="I20" s="74">
        <f>SUM(I15:I19)</f>
        <v>9351525.1759500001</v>
      </c>
      <c r="J20" s="56">
        <f t="shared" si="18"/>
        <v>0.51205569712853594</v>
      </c>
      <c r="K20" s="74">
        <f>SUM(K15:K19)</f>
        <v>9351525.1759500001</v>
      </c>
      <c r="L20" s="56">
        <f t="shared" si="19"/>
        <v>0.51205569712853594</v>
      </c>
      <c r="M20" s="74">
        <f>SUM(M15:M19)</f>
        <v>9351525.1759500001</v>
      </c>
      <c r="N20" s="56">
        <f t="shared" si="20"/>
        <v>0.51205569712853594</v>
      </c>
      <c r="O20" s="74">
        <f>SUM(O15:O19)</f>
        <v>9351525.1759500001</v>
      </c>
      <c r="P20" s="56">
        <f t="shared" si="21"/>
        <v>0.51205569712853594</v>
      </c>
      <c r="Q20" s="74">
        <f>SUM(Q15:Q19)</f>
        <v>9351525.1759500001</v>
      </c>
      <c r="R20" s="56">
        <f t="shared" si="22"/>
        <v>0.51205569712853594</v>
      </c>
      <c r="S20" s="74">
        <f>SUM(S15:S19)</f>
        <v>9351525.1759500001</v>
      </c>
      <c r="T20" s="56">
        <f t="shared" si="23"/>
        <v>0.51205569712853594</v>
      </c>
      <c r="U20" s="74">
        <f>SUM(U15:U19)</f>
        <v>9351525.1759500001</v>
      </c>
      <c r="V20" s="56">
        <f t="shared" si="24"/>
        <v>0.51205569712853594</v>
      </c>
      <c r="W20" s="74">
        <f>SUM(W15:W19)</f>
        <v>9351525.1759500001</v>
      </c>
      <c r="X20" s="56">
        <f t="shared" si="25"/>
        <v>0.51205569712853594</v>
      </c>
      <c r="Y20" s="74">
        <f>SUM(Y15:Y19)</f>
        <v>9351525.1759500001</v>
      </c>
      <c r="Z20" s="56">
        <f t="shared" si="26"/>
        <v>0.51205569712853594</v>
      </c>
      <c r="AA20" s="70">
        <f t="shared" si="0"/>
        <v>112218302.11140002</v>
      </c>
      <c r="AB20" s="56">
        <f t="shared" si="26"/>
        <v>0.51205569712853616</v>
      </c>
      <c r="AC20" s="93">
        <f t="shared" si="13"/>
        <v>9351525.1759500019</v>
      </c>
      <c r="AD20" s="56">
        <f t="shared" si="27"/>
        <v>0.51205569712853605</v>
      </c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</row>
    <row r="21" spans="1:66" s="8" customFormat="1" x14ac:dyDescent="0.25">
      <c r="A21" s="26">
        <v>5601</v>
      </c>
      <c r="B21" s="27" t="s">
        <v>49</v>
      </c>
      <c r="C21" s="69"/>
      <c r="D21" s="57">
        <f t="shared" si="15"/>
        <v>0</v>
      </c>
      <c r="E21" s="69"/>
      <c r="F21" s="57">
        <f t="shared" si="16"/>
        <v>0</v>
      </c>
      <c r="G21" s="69"/>
      <c r="H21" s="57">
        <f t="shared" si="17"/>
        <v>0</v>
      </c>
      <c r="I21" s="69"/>
      <c r="J21" s="57">
        <f t="shared" si="18"/>
        <v>0</v>
      </c>
      <c r="K21" s="69"/>
      <c r="L21" s="57">
        <f t="shared" si="19"/>
        <v>0</v>
      </c>
      <c r="M21" s="69"/>
      <c r="N21" s="57">
        <f t="shared" si="20"/>
        <v>0</v>
      </c>
      <c r="O21" s="69"/>
      <c r="P21" s="57">
        <f t="shared" si="21"/>
        <v>0</v>
      </c>
      <c r="Q21" s="69"/>
      <c r="R21" s="57">
        <f t="shared" si="22"/>
        <v>0</v>
      </c>
      <c r="S21" s="69"/>
      <c r="T21" s="57">
        <f t="shared" si="23"/>
        <v>0</v>
      </c>
      <c r="U21" s="69"/>
      <c r="V21" s="57">
        <f t="shared" si="24"/>
        <v>0</v>
      </c>
      <c r="W21" s="69"/>
      <c r="X21" s="57">
        <f t="shared" si="25"/>
        <v>0</v>
      </c>
      <c r="Y21" s="69"/>
      <c r="Z21" s="57">
        <f t="shared" si="26"/>
        <v>0</v>
      </c>
      <c r="AA21" s="69">
        <f t="shared" si="0"/>
        <v>0</v>
      </c>
      <c r="AB21" s="57">
        <f t="shared" si="26"/>
        <v>0</v>
      </c>
      <c r="AC21" s="85">
        <f t="shared" si="13"/>
        <v>0</v>
      </c>
      <c r="AD21" s="57">
        <f t="shared" si="27"/>
        <v>0</v>
      </c>
    </row>
    <row r="22" spans="1:66" x14ac:dyDescent="0.25">
      <c r="A22" s="9">
        <v>5602</v>
      </c>
      <c r="B22" s="10" t="s">
        <v>50</v>
      </c>
      <c r="C22" s="67"/>
      <c r="D22" s="49">
        <f t="shared" si="15"/>
        <v>0</v>
      </c>
      <c r="E22" s="67"/>
      <c r="F22" s="49">
        <f t="shared" si="16"/>
        <v>0</v>
      </c>
      <c r="G22" s="67"/>
      <c r="H22" s="49">
        <f t="shared" si="17"/>
        <v>0</v>
      </c>
      <c r="I22" s="67"/>
      <c r="J22" s="49">
        <f t="shared" si="18"/>
        <v>0</v>
      </c>
      <c r="K22" s="67"/>
      <c r="L22" s="49">
        <f t="shared" si="19"/>
        <v>0</v>
      </c>
      <c r="M22" s="67"/>
      <c r="N22" s="49">
        <f t="shared" si="20"/>
        <v>0</v>
      </c>
      <c r="O22" s="67"/>
      <c r="P22" s="49">
        <f t="shared" si="21"/>
        <v>0</v>
      </c>
      <c r="Q22" s="67"/>
      <c r="R22" s="49">
        <f t="shared" si="22"/>
        <v>0</v>
      </c>
      <c r="S22" s="67"/>
      <c r="T22" s="49">
        <f t="shared" si="23"/>
        <v>0</v>
      </c>
      <c r="U22" s="67"/>
      <c r="V22" s="49">
        <f t="shared" si="24"/>
        <v>0</v>
      </c>
      <c r="W22" s="67"/>
      <c r="X22" s="49">
        <f t="shared" si="25"/>
        <v>0</v>
      </c>
      <c r="Y22" s="67"/>
      <c r="Z22" s="49">
        <f t="shared" si="26"/>
        <v>0</v>
      </c>
      <c r="AA22" s="82">
        <f t="shared" si="0"/>
        <v>0</v>
      </c>
      <c r="AB22" s="49">
        <f t="shared" si="26"/>
        <v>0</v>
      </c>
      <c r="AC22" s="82">
        <f t="shared" si="13"/>
        <v>0</v>
      </c>
      <c r="AD22" s="49">
        <f t="shared" si="27"/>
        <v>0</v>
      </c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</row>
    <row r="23" spans="1:66" x14ac:dyDescent="0.25">
      <c r="A23" s="9">
        <v>5603</v>
      </c>
      <c r="B23" s="10" t="s">
        <v>51</v>
      </c>
      <c r="C23" s="67"/>
      <c r="D23" s="49">
        <f t="shared" si="15"/>
        <v>0</v>
      </c>
      <c r="E23" s="67"/>
      <c r="F23" s="49">
        <f t="shared" si="16"/>
        <v>0</v>
      </c>
      <c r="G23" s="67"/>
      <c r="H23" s="49">
        <f t="shared" si="17"/>
        <v>0</v>
      </c>
      <c r="I23" s="67"/>
      <c r="J23" s="49">
        <f t="shared" si="18"/>
        <v>0</v>
      </c>
      <c r="K23" s="67"/>
      <c r="L23" s="49">
        <f t="shared" si="19"/>
        <v>0</v>
      </c>
      <c r="M23" s="67"/>
      <c r="N23" s="49">
        <f t="shared" si="20"/>
        <v>0</v>
      </c>
      <c r="O23" s="67"/>
      <c r="P23" s="49">
        <f t="shared" si="21"/>
        <v>0</v>
      </c>
      <c r="Q23" s="67"/>
      <c r="R23" s="49">
        <f t="shared" si="22"/>
        <v>0</v>
      </c>
      <c r="S23" s="67"/>
      <c r="T23" s="49">
        <f t="shared" si="23"/>
        <v>0</v>
      </c>
      <c r="U23" s="67"/>
      <c r="V23" s="49">
        <f t="shared" si="24"/>
        <v>0</v>
      </c>
      <c r="W23" s="67"/>
      <c r="X23" s="49">
        <f t="shared" si="25"/>
        <v>0</v>
      </c>
      <c r="Y23" s="67"/>
      <c r="Z23" s="49">
        <f t="shared" si="26"/>
        <v>0</v>
      </c>
      <c r="AA23" s="82">
        <f t="shared" si="0"/>
        <v>0</v>
      </c>
      <c r="AB23" s="49">
        <f t="shared" si="26"/>
        <v>0</v>
      </c>
      <c r="AC23" s="82">
        <f t="shared" si="13"/>
        <v>0</v>
      </c>
      <c r="AD23" s="49">
        <f t="shared" si="27"/>
        <v>0</v>
      </c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</row>
    <row r="24" spans="1:66" x14ac:dyDescent="0.25">
      <c r="A24" s="9">
        <v>5604</v>
      </c>
      <c r="B24" s="10" t="s">
        <v>52</v>
      </c>
      <c r="C24" s="67">
        <v>18527.534100000001</v>
      </c>
      <c r="D24" s="49">
        <f t="shared" si="15"/>
        <v>1.0145007590897542E-3</v>
      </c>
      <c r="E24" s="67">
        <v>18527.534100000001</v>
      </c>
      <c r="F24" s="49">
        <f t="shared" si="16"/>
        <v>1.0145007590897542E-3</v>
      </c>
      <c r="G24" s="67">
        <v>18527.534100000001</v>
      </c>
      <c r="H24" s="49">
        <f t="shared" si="17"/>
        <v>1.0145007590897542E-3</v>
      </c>
      <c r="I24" s="67">
        <v>18527.534100000001</v>
      </c>
      <c r="J24" s="49">
        <f t="shared" si="18"/>
        <v>1.0145007590897542E-3</v>
      </c>
      <c r="K24" s="67">
        <v>18527.534100000001</v>
      </c>
      <c r="L24" s="49">
        <f t="shared" si="19"/>
        <v>1.0145007590897542E-3</v>
      </c>
      <c r="M24" s="67">
        <v>18527.534100000001</v>
      </c>
      <c r="N24" s="49">
        <f t="shared" si="20"/>
        <v>1.0145007590897542E-3</v>
      </c>
      <c r="O24" s="67">
        <v>18527.534100000001</v>
      </c>
      <c r="P24" s="49">
        <f t="shared" si="21"/>
        <v>1.0145007590897542E-3</v>
      </c>
      <c r="Q24" s="67">
        <v>18527.534100000001</v>
      </c>
      <c r="R24" s="49">
        <f t="shared" si="22"/>
        <v>1.0145007590897542E-3</v>
      </c>
      <c r="S24" s="67">
        <v>18527.534100000001</v>
      </c>
      <c r="T24" s="49">
        <f t="shared" si="23"/>
        <v>1.0145007590897542E-3</v>
      </c>
      <c r="U24" s="67">
        <v>18527.534100000001</v>
      </c>
      <c r="V24" s="49">
        <f t="shared" si="24"/>
        <v>1.0145007590897542E-3</v>
      </c>
      <c r="W24" s="67">
        <v>18527.534100000001</v>
      </c>
      <c r="X24" s="49">
        <f t="shared" si="25"/>
        <v>1.0145007590897542E-3</v>
      </c>
      <c r="Y24" s="67">
        <v>18527.534100000001</v>
      </c>
      <c r="Z24" s="49">
        <f t="shared" si="26"/>
        <v>1.0145007590897542E-3</v>
      </c>
      <c r="AA24" s="82">
        <f t="shared" si="0"/>
        <v>222330.40919999997</v>
      </c>
      <c r="AB24" s="49">
        <f t="shared" si="26"/>
        <v>1.0145007590897542E-3</v>
      </c>
      <c r="AC24" s="82">
        <f t="shared" si="13"/>
        <v>18527.534099999997</v>
      </c>
      <c r="AD24" s="49">
        <f t="shared" si="27"/>
        <v>1.0145007590897539E-3</v>
      </c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</row>
    <row r="25" spans="1:66" x14ac:dyDescent="0.25">
      <c r="A25" s="9">
        <v>5605</v>
      </c>
      <c r="B25" s="10" t="s">
        <v>53</v>
      </c>
      <c r="C25" s="67"/>
      <c r="D25" s="49">
        <f t="shared" si="15"/>
        <v>0</v>
      </c>
      <c r="E25" s="67"/>
      <c r="F25" s="49">
        <f t="shared" si="16"/>
        <v>0</v>
      </c>
      <c r="G25" s="67"/>
      <c r="H25" s="49">
        <f t="shared" si="17"/>
        <v>0</v>
      </c>
      <c r="I25" s="67"/>
      <c r="J25" s="49">
        <f t="shared" si="18"/>
        <v>0</v>
      </c>
      <c r="K25" s="67"/>
      <c r="L25" s="49">
        <f t="shared" si="19"/>
        <v>0</v>
      </c>
      <c r="M25" s="67"/>
      <c r="N25" s="49">
        <f t="shared" si="20"/>
        <v>0</v>
      </c>
      <c r="O25" s="67"/>
      <c r="P25" s="49">
        <f t="shared" si="21"/>
        <v>0</v>
      </c>
      <c r="Q25" s="67"/>
      <c r="R25" s="49">
        <f t="shared" si="22"/>
        <v>0</v>
      </c>
      <c r="S25" s="67"/>
      <c r="T25" s="49">
        <f t="shared" si="23"/>
        <v>0</v>
      </c>
      <c r="U25" s="67"/>
      <c r="V25" s="49">
        <f t="shared" si="24"/>
        <v>0</v>
      </c>
      <c r="W25" s="67"/>
      <c r="X25" s="49">
        <f t="shared" si="25"/>
        <v>0</v>
      </c>
      <c r="Y25" s="67"/>
      <c r="Z25" s="49">
        <f t="shared" si="26"/>
        <v>0</v>
      </c>
      <c r="AA25" s="82">
        <f t="shared" si="0"/>
        <v>0</v>
      </c>
      <c r="AB25" s="49">
        <f t="shared" si="26"/>
        <v>0</v>
      </c>
      <c r="AC25" s="82">
        <f t="shared" si="13"/>
        <v>0</v>
      </c>
      <c r="AD25" s="49">
        <f t="shared" si="27"/>
        <v>0</v>
      </c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</row>
    <row r="26" spans="1:66" x14ac:dyDescent="0.25">
      <c r="A26" s="9">
        <v>5606</v>
      </c>
      <c r="B26" s="10" t="s">
        <v>54</v>
      </c>
      <c r="C26" s="67">
        <v>40549.181600000004</v>
      </c>
      <c r="D26" s="49">
        <f t="shared" si="15"/>
        <v>2.2203265308613465E-3</v>
      </c>
      <c r="E26" s="67">
        <v>40549.181600000004</v>
      </c>
      <c r="F26" s="49">
        <f t="shared" si="16"/>
        <v>2.2203265308613465E-3</v>
      </c>
      <c r="G26" s="67">
        <v>40549.181600000004</v>
      </c>
      <c r="H26" s="49">
        <f t="shared" si="17"/>
        <v>2.2203265308613465E-3</v>
      </c>
      <c r="I26" s="67">
        <v>40549.181600000004</v>
      </c>
      <c r="J26" s="49">
        <f t="shared" si="18"/>
        <v>2.2203265308613465E-3</v>
      </c>
      <c r="K26" s="67">
        <v>40549.181600000004</v>
      </c>
      <c r="L26" s="49">
        <f t="shared" si="19"/>
        <v>2.2203265308613465E-3</v>
      </c>
      <c r="M26" s="67">
        <v>40549.181600000004</v>
      </c>
      <c r="N26" s="49">
        <f t="shared" si="20"/>
        <v>2.2203265308613465E-3</v>
      </c>
      <c r="O26" s="67">
        <v>40549.181600000004</v>
      </c>
      <c r="P26" s="49">
        <f t="shared" si="21"/>
        <v>2.2203265308613465E-3</v>
      </c>
      <c r="Q26" s="67">
        <v>40549.181600000004</v>
      </c>
      <c r="R26" s="49">
        <f t="shared" si="22"/>
        <v>2.2203265308613465E-3</v>
      </c>
      <c r="S26" s="67">
        <v>40549.181600000004</v>
      </c>
      <c r="T26" s="49">
        <f t="shared" si="23"/>
        <v>2.2203265308613465E-3</v>
      </c>
      <c r="U26" s="67">
        <v>40549.181600000004</v>
      </c>
      <c r="V26" s="49">
        <f t="shared" si="24"/>
        <v>2.2203265308613465E-3</v>
      </c>
      <c r="W26" s="67">
        <v>40549.181600000004</v>
      </c>
      <c r="X26" s="49">
        <f t="shared" si="25"/>
        <v>2.2203265308613465E-3</v>
      </c>
      <c r="Y26" s="67">
        <v>40549.181600000004</v>
      </c>
      <c r="Z26" s="49">
        <f t="shared" si="26"/>
        <v>2.2203265308613465E-3</v>
      </c>
      <c r="AA26" s="82">
        <f t="shared" si="0"/>
        <v>486590.17920000007</v>
      </c>
      <c r="AB26" s="49">
        <f t="shared" si="26"/>
        <v>2.2203265308613465E-3</v>
      </c>
      <c r="AC26" s="82">
        <f t="shared" si="13"/>
        <v>40549.181600000004</v>
      </c>
      <c r="AD26" s="49">
        <f t="shared" si="27"/>
        <v>2.2203265308613465E-3</v>
      </c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</row>
    <row r="27" spans="1:66" x14ac:dyDescent="0.25">
      <c r="A27" s="9">
        <v>5607</v>
      </c>
      <c r="B27" s="10" t="s">
        <v>55</v>
      </c>
      <c r="C27" s="67"/>
      <c r="D27" s="49">
        <f t="shared" si="15"/>
        <v>0</v>
      </c>
      <c r="E27" s="67"/>
      <c r="F27" s="49">
        <f t="shared" si="16"/>
        <v>0</v>
      </c>
      <c r="G27" s="67"/>
      <c r="H27" s="49">
        <f t="shared" si="17"/>
        <v>0</v>
      </c>
      <c r="I27" s="67"/>
      <c r="J27" s="49">
        <f t="shared" si="18"/>
        <v>0</v>
      </c>
      <c r="K27" s="67"/>
      <c r="L27" s="49">
        <f t="shared" si="19"/>
        <v>0</v>
      </c>
      <c r="M27" s="67"/>
      <c r="N27" s="49">
        <f t="shared" si="20"/>
        <v>0</v>
      </c>
      <c r="O27" s="67"/>
      <c r="P27" s="49">
        <f t="shared" si="21"/>
        <v>0</v>
      </c>
      <c r="Q27" s="67"/>
      <c r="R27" s="49">
        <f t="shared" si="22"/>
        <v>0</v>
      </c>
      <c r="S27" s="67"/>
      <c r="T27" s="49">
        <f t="shared" si="23"/>
        <v>0</v>
      </c>
      <c r="U27" s="67"/>
      <c r="V27" s="49">
        <f t="shared" si="24"/>
        <v>0</v>
      </c>
      <c r="W27" s="67"/>
      <c r="X27" s="49">
        <f t="shared" si="25"/>
        <v>0</v>
      </c>
      <c r="Y27" s="67"/>
      <c r="Z27" s="49">
        <f t="shared" si="26"/>
        <v>0</v>
      </c>
      <c r="AA27" s="82">
        <f t="shared" si="0"/>
        <v>0</v>
      </c>
      <c r="AB27" s="49">
        <f t="shared" si="26"/>
        <v>0</v>
      </c>
      <c r="AC27" s="82">
        <f t="shared" si="13"/>
        <v>0</v>
      </c>
      <c r="AD27" s="49">
        <f t="shared" si="27"/>
        <v>0</v>
      </c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</row>
    <row r="28" spans="1:66" x14ac:dyDescent="0.25">
      <c r="A28" s="9">
        <v>5608</v>
      </c>
      <c r="B28" s="10" t="s">
        <v>56</v>
      </c>
      <c r="C28" s="67"/>
      <c r="D28" s="49">
        <f t="shared" si="15"/>
        <v>0</v>
      </c>
      <c r="E28" s="67"/>
      <c r="F28" s="49">
        <f t="shared" si="16"/>
        <v>0</v>
      </c>
      <c r="G28" s="67"/>
      <c r="H28" s="49">
        <f t="shared" si="17"/>
        <v>0</v>
      </c>
      <c r="I28" s="67"/>
      <c r="J28" s="49">
        <f t="shared" si="18"/>
        <v>0</v>
      </c>
      <c r="K28" s="67"/>
      <c r="L28" s="49">
        <f t="shared" si="19"/>
        <v>0</v>
      </c>
      <c r="M28" s="67"/>
      <c r="N28" s="49">
        <f t="shared" si="20"/>
        <v>0</v>
      </c>
      <c r="O28" s="67"/>
      <c r="P28" s="49">
        <f t="shared" si="21"/>
        <v>0</v>
      </c>
      <c r="Q28" s="67"/>
      <c r="R28" s="49">
        <f t="shared" si="22"/>
        <v>0</v>
      </c>
      <c r="S28" s="67"/>
      <c r="T28" s="49">
        <f t="shared" si="23"/>
        <v>0</v>
      </c>
      <c r="U28" s="67"/>
      <c r="V28" s="49">
        <f t="shared" si="24"/>
        <v>0</v>
      </c>
      <c r="W28" s="67"/>
      <c r="X28" s="49">
        <f t="shared" si="25"/>
        <v>0</v>
      </c>
      <c r="Y28" s="67"/>
      <c r="Z28" s="49">
        <f t="shared" si="26"/>
        <v>0</v>
      </c>
      <c r="AA28" s="82">
        <f t="shared" si="0"/>
        <v>0</v>
      </c>
      <c r="AB28" s="49">
        <f t="shared" si="26"/>
        <v>0</v>
      </c>
      <c r="AC28" s="82">
        <f t="shared" si="13"/>
        <v>0</v>
      </c>
      <c r="AD28" s="49">
        <f t="shared" si="27"/>
        <v>0</v>
      </c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</row>
    <row r="29" spans="1:66" x14ac:dyDescent="0.25">
      <c r="A29" s="9">
        <v>5609</v>
      </c>
      <c r="B29" s="10" t="s">
        <v>57</v>
      </c>
      <c r="C29" s="67"/>
      <c r="D29" s="49">
        <f t="shared" si="15"/>
        <v>0</v>
      </c>
      <c r="E29" s="67"/>
      <c r="F29" s="49">
        <f t="shared" si="16"/>
        <v>0</v>
      </c>
      <c r="G29" s="67"/>
      <c r="H29" s="49">
        <f t="shared" si="17"/>
        <v>0</v>
      </c>
      <c r="I29" s="67"/>
      <c r="J29" s="49">
        <f t="shared" si="18"/>
        <v>0</v>
      </c>
      <c r="K29" s="67"/>
      <c r="L29" s="49">
        <f t="shared" si="19"/>
        <v>0</v>
      </c>
      <c r="M29" s="67"/>
      <c r="N29" s="49">
        <f t="shared" si="20"/>
        <v>0</v>
      </c>
      <c r="O29" s="67"/>
      <c r="P29" s="49">
        <f t="shared" si="21"/>
        <v>0</v>
      </c>
      <c r="Q29" s="67"/>
      <c r="R29" s="49">
        <f t="shared" si="22"/>
        <v>0</v>
      </c>
      <c r="S29" s="67"/>
      <c r="T29" s="49">
        <f t="shared" si="23"/>
        <v>0</v>
      </c>
      <c r="U29" s="67"/>
      <c r="V29" s="49">
        <f t="shared" si="24"/>
        <v>0</v>
      </c>
      <c r="W29" s="67"/>
      <c r="X29" s="49">
        <f t="shared" si="25"/>
        <v>0</v>
      </c>
      <c r="Y29" s="67"/>
      <c r="Z29" s="49">
        <f t="shared" ref="Z29:AB44" si="28">IF(Y$10&lt;&gt;0,Y29/Y$10,"-")</f>
        <v>0</v>
      </c>
      <c r="AA29" s="82">
        <f t="shared" si="0"/>
        <v>0</v>
      </c>
      <c r="AB29" s="49">
        <f t="shared" si="28"/>
        <v>0</v>
      </c>
      <c r="AC29" s="82">
        <f t="shared" si="13"/>
        <v>0</v>
      </c>
      <c r="AD29" s="49">
        <f t="shared" si="27"/>
        <v>0</v>
      </c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</row>
    <row r="30" spans="1:66" x14ac:dyDescent="0.25">
      <c r="A30" s="9">
        <v>5610</v>
      </c>
      <c r="B30" s="10" t="s">
        <v>58</v>
      </c>
      <c r="C30" s="67"/>
      <c r="D30" s="49">
        <f t="shared" si="15"/>
        <v>0</v>
      </c>
      <c r="E30" s="67"/>
      <c r="F30" s="49">
        <f t="shared" si="16"/>
        <v>0</v>
      </c>
      <c r="G30" s="67"/>
      <c r="H30" s="49">
        <f t="shared" si="17"/>
        <v>0</v>
      </c>
      <c r="I30" s="67"/>
      <c r="J30" s="49">
        <f t="shared" si="18"/>
        <v>0</v>
      </c>
      <c r="K30" s="67"/>
      <c r="L30" s="49">
        <f t="shared" si="19"/>
        <v>0</v>
      </c>
      <c r="M30" s="67"/>
      <c r="N30" s="49">
        <f t="shared" si="20"/>
        <v>0</v>
      </c>
      <c r="O30" s="67"/>
      <c r="P30" s="49">
        <f t="shared" si="21"/>
        <v>0</v>
      </c>
      <c r="Q30" s="67"/>
      <c r="R30" s="49">
        <f t="shared" si="22"/>
        <v>0</v>
      </c>
      <c r="S30" s="67"/>
      <c r="T30" s="49">
        <f t="shared" si="23"/>
        <v>0</v>
      </c>
      <c r="U30" s="67"/>
      <c r="V30" s="49">
        <f t="shared" si="24"/>
        <v>0</v>
      </c>
      <c r="W30" s="67"/>
      <c r="X30" s="49">
        <f t="shared" si="25"/>
        <v>0</v>
      </c>
      <c r="Y30" s="67"/>
      <c r="Z30" s="49">
        <f t="shared" si="28"/>
        <v>0</v>
      </c>
      <c r="AA30" s="82">
        <f t="shared" si="0"/>
        <v>0</v>
      </c>
      <c r="AB30" s="49">
        <f t="shared" si="28"/>
        <v>0</v>
      </c>
      <c r="AC30" s="82">
        <f t="shared" si="13"/>
        <v>0</v>
      </c>
      <c r="AD30" s="49">
        <f t="shared" si="27"/>
        <v>0</v>
      </c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</row>
    <row r="31" spans="1:66" x14ac:dyDescent="0.25">
      <c r="A31" s="9">
        <v>5611</v>
      </c>
      <c r="B31" s="10" t="s">
        <v>59</v>
      </c>
      <c r="C31" s="67"/>
      <c r="D31" s="49">
        <f t="shared" si="15"/>
        <v>0</v>
      </c>
      <c r="E31" s="67"/>
      <c r="F31" s="49">
        <f t="shared" si="16"/>
        <v>0</v>
      </c>
      <c r="G31" s="67"/>
      <c r="H31" s="49">
        <f t="shared" si="17"/>
        <v>0</v>
      </c>
      <c r="I31" s="67"/>
      <c r="J31" s="49">
        <f t="shared" si="18"/>
        <v>0</v>
      </c>
      <c r="K31" s="67"/>
      <c r="L31" s="49">
        <f t="shared" si="19"/>
        <v>0</v>
      </c>
      <c r="M31" s="67"/>
      <c r="N31" s="49">
        <f t="shared" si="20"/>
        <v>0</v>
      </c>
      <c r="O31" s="67"/>
      <c r="P31" s="49">
        <f t="shared" si="21"/>
        <v>0</v>
      </c>
      <c r="Q31" s="67"/>
      <c r="R31" s="49">
        <f t="shared" si="22"/>
        <v>0</v>
      </c>
      <c r="S31" s="67"/>
      <c r="T31" s="49">
        <f t="shared" si="23"/>
        <v>0</v>
      </c>
      <c r="U31" s="67"/>
      <c r="V31" s="49">
        <f t="shared" si="24"/>
        <v>0</v>
      </c>
      <c r="W31" s="67"/>
      <c r="X31" s="49">
        <f t="shared" si="25"/>
        <v>0</v>
      </c>
      <c r="Y31" s="67"/>
      <c r="Z31" s="49">
        <f t="shared" si="28"/>
        <v>0</v>
      </c>
      <c r="AA31" s="82">
        <f t="shared" si="0"/>
        <v>0</v>
      </c>
      <c r="AB31" s="49">
        <f t="shared" si="28"/>
        <v>0</v>
      </c>
      <c r="AC31" s="82">
        <f t="shared" si="13"/>
        <v>0</v>
      </c>
      <c r="AD31" s="49">
        <f t="shared" si="27"/>
        <v>0</v>
      </c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</row>
    <row r="32" spans="1:66" x14ac:dyDescent="0.25">
      <c r="A32" s="9">
        <v>5612</v>
      </c>
      <c r="B32" s="10" t="s">
        <v>60</v>
      </c>
      <c r="C32" s="67"/>
      <c r="D32" s="49">
        <f t="shared" si="15"/>
        <v>0</v>
      </c>
      <c r="E32" s="67"/>
      <c r="F32" s="49">
        <f t="shared" si="16"/>
        <v>0</v>
      </c>
      <c r="G32" s="67"/>
      <c r="H32" s="49">
        <f t="shared" si="17"/>
        <v>0</v>
      </c>
      <c r="I32" s="67"/>
      <c r="J32" s="49">
        <f t="shared" si="18"/>
        <v>0</v>
      </c>
      <c r="K32" s="67"/>
      <c r="L32" s="49">
        <f t="shared" si="19"/>
        <v>0</v>
      </c>
      <c r="M32" s="67"/>
      <c r="N32" s="49">
        <f t="shared" si="20"/>
        <v>0</v>
      </c>
      <c r="O32" s="67"/>
      <c r="P32" s="49">
        <f t="shared" si="21"/>
        <v>0</v>
      </c>
      <c r="Q32" s="67"/>
      <c r="R32" s="49">
        <f t="shared" si="22"/>
        <v>0</v>
      </c>
      <c r="S32" s="67"/>
      <c r="T32" s="49">
        <f t="shared" si="23"/>
        <v>0</v>
      </c>
      <c r="U32" s="67"/>
      <c r="V32" s="49">
        <f t="shared" si="24"/>
        <v>0</v>
      </c>
      <c r="W32" s="67"/>
      <c r="X32" s="49">
        <f t="shared" si="25"/>
        <v>0</v>
      </c>
      <c r="Y32" s="67"/>
      <c r="Z32" s="49">
        <f t="shared" si="28"/>
        <v>0</v>
      </c>
      <c r="AA32" s="82">
        <f t="shared" si="0"/>
        <v>0</v>
      </c>
      <c r="AB32" s="49">
        <f t="shared" si="28"/>
        <v>0</v>
      </c>
      <c r="AC32" s="82">
        <f t="shared" si="13"/>
        <v>0</v>
      </c>
      <c r="AD32" s="49">
        <f t="shared" si="27"/>
        <v>0</v>
      </c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</row>
    <row r="33" spans="1:66" x14ac:dyDescent="0.25">
      <c r="A33" s="9">
        <v>5613</v>
      </c>
      <c r="B33" s="10" t="s">
        <v>61</v>
      </c>
      <c r="C33" s="67"/>
      <c r="D33" s="49">
        <f t="shared" si="15"/>
        <v>0</v>
      </c>
      <c r="E33" s="67"/>
      <c r="F33" s="49">
        <f t="shared" si="16"/>
        <v>0</v>
      </c>
      <c r="G33" s="67"/>
      <c r="H33" s="49">
        <f t="shared" si="17"/>
        <v>0</v>
      </c>
      <c r="I33" s="67"/>
      <c r="J33" s="49">
        <f t="shared" si="18"/>
        <v>0</v>
      </c>
      <c r="K33" s="67"/>
      <c r="L33" s="49">
        <f t="shared" si="19"/>
        <v>0</v>
      </c>
      <c r="M33" s="67"/>
      <c r="N33" s="49">
        <f t="shared" si="20"/>
        <v>0</v>
      </c>
      <c r="O33" s="67"/>
      <c r="P33" s="49">
        <f t="shared" si="21"/>
        <v>0</v>
      </c>
      <c r="Q33" s="67"/>
      <c r="R33" s="49">
        <f t="shared" si="22"/>
        <v>0</v>
      </c>
      <c r="S33" s="67"/>
      <c r="T33" s="49">
        <f t="shared" si="23"/>
        <v>0</v>
      </c>
      <c r="U33" s="67"/>
      <c r="V33" s="49">
        <f t="shared" si="24"/>
        <v>0</v>
      </c>
      <c r="W33" s="67"/>
      <c r="X33" s="49">
        <f t="shared" si="25"/>
        <v>0</v>
      </c>
      <c r="Y33" s="67"/>
      <c r="Z33" s="49">
        <f t="shared" si="28"/>
        <v>0</v>
      </c>
      <c r="AA33" s="82">
        <f t="shared" si="0"/>
        <v>0</v>
      </c>
      <c r="AB33" s="49">
        <f t="shared" si="28"/>
        <v>0</v>
      </c>
      <c r="AC33" s="82">
        <f t="shared" si="13"/>
        <v>0</v>
      </c>
      <c r="AD33" s="49">
        <f t="shared" si="27"/>
        <v>0</v>
      </c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</row>
    <row r="34" spans="1:66" s="5" customFormat="1" x14ac:dyDescent="0.25">
      <c r="A34" s="12">
        <v>5699</v>
      </c>
      <c r="B34" s="1" t="s">
        <v>62</v>
      </c>
      <c r="C34" s="74">
        <f>SUM(C21:C33)</f>
        <v>59076.715700000001</v>
      </c>
      <c r="D34" s="56">
        <f t="shared" si="15"/>
        <v>3.2348272899511005E-3</v>
      </c>
      <c r="E34" s="74">
        <f>SUM(E21:E33)</f>
        <v>59076.715700000001</v>
      </c>
      <c r="F34" s="56">
        <f t="shared" si="16"/>
        <v>3.2348272899511005E-3</v>
      </c>
      <c r="G34" s="74">
        <f>SUM(G21:G33)</f>
        <v>59076.715700000001</v>
      </c>
      <c r="H34" s="56">
        <f t="shared" si="17"/>
        <v>3.2348272899511005E-3</v>
      </c>
      <c r="I34" s="74">
        <f>SUM(I21:I33)</f>
        <v>59076.715700000001</v>
      </c>
      <c r="J34" s="56">
        <f t="shared" si="18"/>
        <v>3.2348272899511005E-3</v>
      </c>
      <c r="K34" s="74">
        <f>SUM(K21:K33)</f>
        <v>59076.715700000001</v>
      </c>
      <c r="L34" s="56">
        <f t="shared" si="19"/>
        <v>3.2348272899511005E-3</v>
      </c>
      <c r="M34" s="74">
        <f>SUM(M21:M33)</f>
        <v>59076.715700000001</v>
      </c>
      <c r="N34" s="56">
        <f t="shared" si="20"/>
        <v>3.2348272899511005E-3</v>
      </c>
      <c r="O34" s="74">
        <f>SUM(O21:O33)</f>
        <v>59076.715700000001</v>
      </c>
      <c r="P34" s="56">
        <f t="shared" si="21"/>
        <v>3.2348272899511005E-3</v>
      </c>
      <c r="Q34" s="74">
        <f>SUM(Q21:Q33)</f>
        <v>59076.715700000001</v>
      </c>
      <c r="R34" s="56">
        <f t="shared" si="22"/>
        <v>3.2348272899511005E-3</v>
      </c>
      <c r="S34" s="74">
        <f>SUM(S21:S33)</f>
        <v>59076.715700000001</v>
      </c>
      <c r="T34" s="56">
        <f t="shared" si="23"/>
        <v>3.2348272899511005E-3</v>
      </c>
      <c r="U34" s="74">
        <f>SUM(U21:U33)</f>
        <v>59076.715700000001</v>
      </c>
      <c r="V34" s="56">
        <f t="shared" si="24"/>
        <v>3.2348272899511005E-3</v>
      </c>
      <c r="W34" s="74">
        <f>SUM(W21:W33)</f>
        <v>59076.715700000001</v>
      </c>
      <c r="X34" s="56">
        <f t="shared" si="25"/>
        <v>3.2348272899511005E-3</v>
      </c>
      <c r="Y34" s="74">
        <f>SUM(Y21:Y33)</f>
        <v>59076.715700000001</v>
      </c>
      <c r="Z34" s="56">
        <f t="shared" si="28"/>
        <v>3.2348272899511005E-3</v>
      </c>
      <c r="AA34" s="74">
        <f t="shared" si="0"/>
        <v>708920.58840000024</v>
      </c>
      <c r="AB34" s="56">
        <f t="shared" si="28"/>
        <v>3.2348272899511018E-3</v>
      </c>
      <c r="AC34" s="94">
        <f t="shared" si="13"/>
        <v>59076.715700000022</v>
      </c>
      <c r="AD34" s="56">
        <f t="shared" si="27"/>
        <v>3.2348272899511018E-3</v>
      </c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</row>
    <row r="35" spans="1:66" x14ac:dyDescent="0.25">
      <c r="A35" s="13">
        <v>5999</v>
      </c>
      <c r="B35" s="2" t="s">
        <v>63</v>
      </c>
      <c r="C35" s="68">
        <f>C20+C34</f>
        <v>9410601.8916500006</v>
      </c>
      <c r="D35" s="58">
        <f t="shared" si="15"/>
        <v>0.51529052441848711</v>
      </c>
      <c r="E35" s="68">
        <f>E20+E34</f>
        <v>9410601.8916500006</v>
      </c>
      <c r="F35" s="58">
        <f t="shared" si="16"/>
        <v>0.51529052441848711</v>
      </c>
      <c r="G35" s="68">
        <f>G20+G34</f>
        <v>9410601.8916500006</v>
      </c>
      <c r="H35" s="58">
        <f t="shared" si="17"/>
        <v>0.51529052441848711</v>
      </c>
      <c r="I35" s="68">
        <f>I20+I34</f>
        <v>9410601.8916500006</v>
      </c>
      <c r="J35" s="58">
        <f t="shared" si="18"/>
        <v>0.51529052441848711</v>
      </c>
      <c r="K35" s="68">
        <f>K20+K34</f>
        <v>9410601.8916500006</v>
      </c>
      <c r="L35" s="58">
        <f t="shared" si="19"/>
        <v>0.51529052441848711</v>
      </c>
      <c r="M35" s="68">
        <f>M20+M34</f>
        <v>9410601.8916500006</v>
      </c>
      <c r="N35" s="58">
        <f t="shared" si="20"/>
        <v>0.51529052441848711</v>
      </c>
      <c r="O35" s="68">
        <f>O20+O34</f>
        <v>9410601.8916500006</v>
      </c>
      <c r="P35" s="58">
        <f t="shared" si="21"/>
        <v>0.51529052441848711</v>
      </c>
      <c r="Q35" s="68">
        <f>Q20+Q34</f>
        <v>9410601.8916500006</v>
      </c>
      <c r="R35" s="58">
        <f t="shared" si="22"/>
        <v>0.51529052441848711</v>
      </c>
      <c r="S35" s="68">
        <f>S20+S34</f>
        <v>9410601.8916500006</v>
      </c>
      <c r="T35" s="58">
        <f t="shared" si="23"/>
        <v>0.51529052441848711</v>
      </c>
      <c r="U35" s="68">
        <f>U20+U34</f>
        <v>9410601.8916500006</v>
      </c>
      <c r="V35" s="58">
        <f t="shared" si="24"/>
        <v>0.51529052441848711</v>
      </c>
      <c r="W35" s="68">
        <f>W20+W34</f>
        <v>9410601.8916500006</v>
      </c>
      <c r="X35" s="58">
        <f t="shared" si="25"/>
        <v>0.51529052441848711</v>
      </c>
      <c r="Y35" s="68">
        <f>Y20+Y34</f>
        <v>9410601.8916500006</v>
      </c>
      <c r="Z35" s="58">
        <f t="shared" si="28"/>
        <v>0.51529052441848711</v>
      </c>
      <c r="AA35" s="84">
        <f t="shared" si="0"/>
        <v>112927222.69980003</v>
      </c>
      <c r="AB35" s="58">
        <f t="shared" si="28"/>
        <v>0.51529052441848722</v>
      </c>
      <c r="AC35" s="84">
        <f t="shared" si="13"/>
        <v>9410601.8916500024</v>
      </c>
      <c r="AD35" s="58">
        <f t="shared" si="27"/>
        <v>0.51529052441848722</v>
      </c>
    </row>
    <row r="36" spans="1:66" x14ac:dyDescent="0.25">
      <c r="A36" s="18">
        <v>7000</v>
      </c>
      <c r="B36" s="19" t="s">
        <v>64</v>
      </c>
      <c r="C36" s="75">
        <f>C14-C35</f>
        <v>8852109.066850001</v>
      </c>
      <c r="D36" s="59">
        <f t="shared" si="15"/>
        <v>0.48470947722420449</v>
      </c>
      <c r="E36" s="75">
        <f>E14-E35</f>
        <v>8852109.066850001</v>
      </c>
      <c r="F36" s="59">
        <f t="shared" si="16"/>
        <v>0.48470947722420449</v>
      </c>
      <c r="G36" s="75">
        <f>G14-G35</f>
        <v>8852109.066850001</v>
      </c>
      <c r="H36" s="59">
        <f t="shared" si="17"/>
        <v>0.48470947722420449</v>
      </c>
      <c r="I36" s="75">
        <f>I14-I35</f>
        <v>8852109.066850001</v>
      </c>
      <c r="J36" s="59">
        <f t="shared" si="18"/>
        <v>0.48470947722420449</v>
      </c>
      <c r="K36" s="75">
        <f>K14-K35</f>
        <v>8852109.066850001</v>
      </c>
      <c r="L36" s="59">
        <f t="shared" si="19"/>
        <v>0.48470947722420449</v>
      </c>
      <c r="M36" s="75">
        <f>M14-M35</f>
        <v>8852109.066850001</v>
      </c>
      <c r="N36" s="59">
        <f t="shared" si="20"/>
        <v>0.48470947722420449</v>
      </c>
      <c r="O36" s="75">
        <f>O14-O35</f>
        <v>8852109.066850001</v>
      </c>
      <c r="P36" s="59">
        <f t="shared" si="21"/>
        <v>0.48470947722420449</v>
      </c>
      <c r="Q36" s="75">
        <f>Q14-Q35</f>
        <v>8852109.066850001</v>
      </c>
      <c r="R36" s="59">
        <f t="shared" si="22"/>
        <v>0.48470947722420449</v>
      </c>
      <c r="S36" s="75">
        <f>S14-S35</f>
        <v>8852109.066850001</v>
      </c>
      <c r="T36" s="59">
        <f t="shared" si="23"/>
        <v>0.48470947722420449</v>
      </c>
      <c r="U36" s="75">
        <f>U14-U35</f>
        <v>8852109.066850001</v>
      </c>
      <c r="V36" s="59">
        <f t="shared" si="24"/>
        <v>0.48470947722420449</v>
      </c>
      <c r="W36" s="75">
        <f>W14-W35</f>
        <v>8852109.066850001</v>
      </c>
      <c r="X36" s="59">
        <f t="shared" si="25"/>
        <v>0.48470947722420449</v>
      </c>
      <c r="Y36" s="75">
        <f>Y14-Y35</f>
        <v>8852109.066850001</v>
      </c>
      <c r="Z36" s="59">
        <f t="shared" si="28"/>
        <v>0.48470947722420449</v>
      </c>
      <c r="AA36" s="75">
        <f t="shared" si="0"/>
        <v>106225308.80220003</v>
      </c>
      <c r="AB36" s="59">
        <f t="shared" si="28"/>
        <v>0.4847094772242046</v>
      </c>
      <c r="AC36" s="75">
        <f t="shared" si="13"/>
        <v>8852109.0668500029</v>
      </c>
      <c r="AD36" s="59">
        <f t="shared" si="27"/>
        <v>0.48470947722420454</v>
      </c>
    </row>
    <row r="37" spans="1:66" s="30" customFormat="1" x14ac:dyDescent="0.25">
      <c r="A37" s="31">
        <v>6002</v>
      </c>
      <c r="B37" s="32" t="s">
        <v>65</v>
      </c>
      <c r="C37" s="76"/>
      <c r="D37" s="60">
        <f t="shared" si="15"/>
        <v>0</v>
      </c>
      <c r="E37" s="76"/>
      <c r="F37" s="60">
        <f t="shared" si="16"/>
        <v>0</v>
      </c>
      <c r="G37" s="76"/>
      <c r="H37" s="60">
        <f t="shared" si="17"/>
        <v>0</v>
      </c>
      <c r="I37" s="76"/>
      <c r="J37" s="60">
        <f t="shared" si="18"/>
        <v>0</v>
      </c>
      <c r="K37" s="76"/>
      <c r="L37" s="60">
        <f t="shared" si="19"/>
        <v>0</v>
      </c>
      <c r="M37" s="76"/>
      <c r="N37" s="60">
        <f t="shared" si="20"/>
        <v>0</v>
      </c>
      <c r="O37" s="76"/>
      <c r="P37" s="60">
        <f t="shared" si="21"/>
        <v>0</v>
      </c>
      <c r="Q37" s="76"/>
      <c r="R37" s="60">
        <f t="shared" si="22"/>
        <v>0</v>
      </c>
      <c r="S37" s="76"/>
      <c r="T37" s="60">
        <f t="shared" si="23"/>
        <v>0</v>
      </c>
      <c r="U37" s="76"/>
      <c r="V37" s="60">
        <f t="shared" si="24"/>
        <v>0</v>
      </c>
      <c r="W37" s="76"/>
      <c r="X37" s="60">
        <f t="shared" si="25"/>
        <v>0</v>
      </c>
      <c r="Y37" s="76"/>
      <c r="Z37" s="60">
        <f t="shared" si="28"/>
        <v>0</v>
      </c>
      <c r="AA37" s="76">
        <f t="shared" si="0"/>
        <v>0</v>
      </c>
      <c r="AB37" s="60">
        <f t="shared" si="28"/>
        <v>0</v>
      </c>
      <c r="AC37" s="76">
        <f t="shared" si="13"/>
        <v>0</v>
      </c>
      <c r="AD37" s="60">
        <f t="shared" si="27"/>
        <v>0</v>
      </c>
    </row>
    <row r="38" spans="1:66" x14ac:dyDescent="0.25">
      <c r="A38" s="9">
        <v>6003</v>
      </c>
      <c r="B38" s="10" t="s">
        <v>66</v>
      </c>
      <c r="C38" s="67">
        <v>36500</v>
      </c>
      <c r="D38" s="49">
        <f t="shared" si="15"/>
        <v>1.99860799105349E-3</v>
      </c>
      <c r="E38" s="67">
        <v>36500</v>
      </c>
      <c r="F38" s="49">
        <f t="shared" si="16"/>
        <v>1.99860799105349E-3</v>
      </c>
      <c r="G38" s="67">
        <v>36500</v>
      </c>
      <c r="H38" s="49">
        <f t="shared" si="17"/>
        <v>1.99860799105349E-3</v>
      </c>
      <c r="I38" s="67">
        <v>36500</v>
      </c>
      <c r="J38" s="49">
        <f t="shared" si="18"/>
        <v>1.99860799105349E-3</v>
      </c>
      <c r="K38" s="67">
        <v>36500</v>
      </c>
      <c r="L38" s="49">
        <f t="shared" si="19"/>
        <v>1.99860799105349E-3</v>
      </c>
      <c r="M38" s="67">
        <v>36500</v>
      </c>
      <c r="N38" s="49">
        <f t="shared" si="20"/>
        <v>1.99860799105349E-3</v>
      </c>
      <c r="O38" s="67">
        <v>36500</v>
      </c>
      <c r="P38" s="49">
        <f t="shared" si="21"/>
        <v>1.99860799105349E-3</v>
      </c>
      <c r="Q38" s="67">
        <v>36500</v>
      </c>
      <c r="R38" s="49">
        <f t="shared" si="22"/>
        <v>1.99860799105349E-3</v>
      </c>
      <c r="S38" s="67">
        <v>36500</v>
      </c>
      <c r="T38" s="49">
        <f t="shared" si="23"/>
        <v>1.99860799105349E-3</v>
      </c>
      <c r="U38" s="67">
        <v>36500</v>
      </c>
      <c r="V38" s="49">
        <f t="shared" si="24"/>
        <v>1.99860799105349E-3</v>
      </c>
      <c r="W38" s="67">
        <v>36500</v>
      </c>
      <c r="X38" s="49">
        <f t="shared" si="25"/>
        <v>1.99860799105349E-3</v>
      </c>
      <c r="Y38" s="67">
        <v>36500</v>
      </c>
      <c r="Z38" s="49">
        <f t="shared" si="28"/>
        <v>1.99860799105349E-3</v>
      </c>
      <c r="AA38" s="82">
        <f t="shared" si="0"/>
        <v>438000</v>
      </c>
      <c r="AB38" s="49">
        <f t="shared" si="28"/>
        <v>1.99860799105349E-3</v>
      </c>
      <c r="AC38" s="82">
        <f t="shared" si="13"/>
        <v>36500</v>
      </c>
      <c r="AD38" s="49">
        <f t="shared" si="27"/>
        <v>1.99860799105349E-3</v>
      </c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</row>
    <row r="39" spans="1:66" x14ac:dyDescent="0.25">
      <c r="A39" s="9">
        <v>6004</v>
      </c>
      <c r="B39" s="10" t="s">
        <v>67</v>
      </c>
      <c r="C39" s="67"/>
      <c r="D39" s="49">
        <f t="shared" si="15"/>
        <v>0</v>
      </c>
      <c r="E39" s="67"/>
      <c r="F39" s="49">
        <f t="shared" si="16"/>
        <v>0</v>
      </c>
      <c r="G39" s="67"/>
      <c r="H39" s="49">
        <f t="shared" si="17"/>
        <v>0</v>
      </c>
      <c r="I39" s="67"/>
      <c r="J39" s="49">
        <f t="shared" si="18"/>
        <v>0</v>
      </c>
      <c r="K39" s="67"/>
      <c r="L39" s="49">
        <f t="shared" si="19"/>
        <v>0</v>
      </c>
      <c r="M39" s="67"/>
      <c r="N39" s="49">
        <f t="shared" si="20"/>
        <v>0</v>
      </c>
      <c r="O39" s="67"/>
      <c r="P39" s="49">
        <f t="shared" si="21"/>
        <v>0</v>
      </c>
      <c r="Q39" s="67"/>
      <c r="R39" s="49">
        <f t="shared" si="22"/>
        <v>0</v>
      </c>
      <c r="S39" s="67"/>
      <c r="T39" s="49">
        <f t="shared" si="23"/>
        <v>0</v>
      </c>
      <c r="U39" s="67"/>
      <c r="V39" s="49">
        <f t="shared" si="24"/>
        <v>0</v>
      </c>
      <c r="W39" s="67"/>
      <c r="X39" s="49">
        <f t="shared" si="25"/>
        <v>0</v>
      </c>
      <c r="Y39" s="67"/>
      <c r="Z39" s="49">
        <f t="shared" si="28"/>
        <v>0</v>
      </c>
      <c r="AA39" s="82">
        <f t="shared" si="0"/>
        <v>0</v>
      </c>
      <c r="AB39" s="49">
        <f t="shared" si="28"/>
        <v>0</v>
      </c>
      <c r="AC39" s="82">
        <f t="shared" si="13"/>
        <v>0</v>
      </c>
      <c r="AD39" s="49">
        <f t="shared" si="27"/>
        <v>0</v>
      </c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</row>
    <row r="40" spans="1:66" s="5" customFormat="1" x14ac:dyDescent="0.25">
      <c r="A40" s="12">
        <v>6099</v>
      </c>
      <c r="B40" s="1" t="s">
        <v>68</v>
      </c>
      <c r="C40" s="74">
        <f>SUM(C37:C39)</f>
        <v>36500</v>
      </c>
      <c r="D40" s="56">
        <f t="shared" si="15"/>
        <v>1.99860799105349E-3</v>
      </c>
      <c r="E40" s="74">
        <f>SUM(E37:E39)</f>
        <v>36500</v>
      </c>
      <c r="F40" s="56">
        <f t="shared" si="16"/>
        <v>1.99860799105349E-3</v>
      </c>
      <c r="G40" s="74">
        <f>SUM(G37:G39)</f>
        <v>36500</v>
      </c>
      <c r="H40" s="56">
        <f t="shared" si="17"/>
        <v>1.99860799105349E-3</v>
      </c>
      <c r="I40" s="74">
        <f>SUM(I37:I39)</f>
        <v>36500</v>
      </c>
      <c r="J40" s="56">
        <f t="shared" si="18"/>
        <v>1.99860799105349E-3</v>
      </c>
      <c r="K40" s="74">
        <f>SUM(K37:K39)</f>
        <v>36500</v>
      </c>
      <c r="L40" s="56">
        <f t="shared" si="19"/>
        <v>1.99860799105349E-3</v>
      </c>
      <c r="M40" s="74">
        <f>SUM(M37:M39)</f>
        <v>36500</v>
      </c>
      <c r="N40" s="56">
        <f t="shared" si="20"/>
        <v>1.99860799105349E-3</v>
      </c>
      <c r="O40" s="74">
        <f>SUM(O37:O39)</f>
        <v>36500</v>
      </c>
      <c r="P40" s="56">
        <f t="shared" si="21"/>
        <v>1.99860799105349E-3</v>
      </c>
      <c r="Q40" s="74">
        <f>SUM(Q37:Q39)</f>
        <v>36500</v>
      </c>
      <c r="R40" s="56">
        <f t="shared" si="22"/>
        <v>1.99860799105349E-3</v>
      </c>
      <c r="S40" s="74">
        <f>SUM(S37:S39)</f>
        <v>36500</v>
      </c>
      <c r="T40" s="56">
        <f t="shared" si="23"/>
        <v>1.99860799105349E-3</v>
      </c>
      <c r="U40" s="74">
        <f>SUM(U37:U39)</f>
        <v>36500</v>
      </c>
      <c r="V40" s="56">
        <f t="shared" si="24"/>
        <v>1.99860799105349E-3</v>
      </c>
      <c r="W40" s="74">
        <f>SUM(W37:W39)</f>
        <v>36500</v>
      </c>
      <c r="X40" s="56">
        <f t="shared" si="25"/>
        <v>1.99860799105349E-3</v>
      </c>
      <c r="Y40" s="74">
        <f>SUM(Y37:Y39)</f>
        <v>36500</v>
      </c>
      <c r="Z40" s="56">
        <f t="shared" si="28"/>
        <v>1.99860799105349E-3</v>
      </c>
      <c r="AA40" s="74">
        <f t="shared" si="0"/>
        <v>438000</v>
      </c>
      <c r="AB40" s="56">
        <f t="shared" si="28"/>
        <v>1.99860799105349E-3</v>
      </c>
      <c r="AC40" s="94">
        <f t="shared" si="13"/>
        <v>36500</v>
      </c>
      <c r="AD40" s="56">
        <f t="shared" si="27"/>
        <v>1.99860799105349E-3</v>
      </c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</row>
    <row r="41" spans="1:66" s="8" customFormat="1" x14ac:dyDescent="0.25">
      <c r="A41" s="26">
        <v>6101</v>
      </c>
      <c r="B41" s="27" t="s">
        <v>69</v>
      </c>
      <c r="C41" s="69">
        <v>2133555.66395</v>
      </c>
      <c r="D41" s="57">
        <f t="shared" si="15"/>
        <v>0.11682579176240833</v>
      </c>
      <c r="E41" s="69">
        <v>2133555.66395</v>
      </c>
      <c r="F41" s="57">
        <f t="shared" si="16"/>
        <v>0.11682579176240833</v>
      </c>
      <c r="G41" s="69">
        <v>2133555.66395</v>
      </c>
      <c r="H41" s="57">
        <f t="shared" si="17"/>
        <v>0.11682579176240833</v>
      </c>
      <c r="I41" s="69">
        <v>2133555.66395</v>
      </c>
      <c r="J41" s="57">
        <f t="shared" si="18"/>
        <v>0.11682579176240833</v>
      </c>
      <c r="K41" s="69">
        <v>2133555.66395</v>
      </c>
      <c r="L41" s="57">
        <f t="shared" si="19"/>
        <v>0.11682579176240833</v>
      </c>
      <c r="M41" s="69">
        <v>2133555.66395</v>
      </c>
      <c r="N41" s="57">
        <f t="shared" si="20"/>
        <v>0.11682579176240833</v>
      </c>
      <c r="O41" s="69">
        <v>2133555.66395</v>
      </c>
      <c r="P41" s="57">
        <f t="shared" si="21"/>
        <v>0.11682579176240833</v>
      </c>
      <c r="Q41" s="69">
        <v>2133555.66395</v>
      </c>
      <c r="R41" s="57">
        <f t="shared" si="22"/>
        <v>0.11682579176240833</v>
      </c>
      <c r="S41" s="69">
        <v>2133555.66395</v>
      </c>
      <c r="T41" s="57">
        <f t="shared" si="23"/>
        <v>0.11682579176240833</v>
      </c>
      <c r="U41" s="69">
        <v>2133555.66395</v>
      </c>
      <c r="V41" s="57">
        <f t="shared" si="24"/>
        <v>0.11682579176240833</v>
      </c>
      <c r="W41" s="69">
        <v>2133555.66395</v>
      </c>
      <c r="X41" s="57">
        <f t="shared" si="25"/>
        <v>0.11682579176240833</v>
      </c>
      <c r="Y41" s="69">
        <v>2133555.66395</v>
      </c>
      <c r="Z41" s="57">
        <f t="shared" si="28"/>
        <v>0.11682579176240833</v>
      </c>
      <c r="AA41" s="69">
        <f t="shared" si="0"/>
        <v>25602667.967399999</v>
      </c>
      <c r="AB41" s="57">
        <f t="shared" si="28"/>
        <v>0.11682579176240834</v>
      </c>
      <c r="AC41" s="85">
        <f t="shared" si="13"/>
        <v>2133555.66395</v>
      </c>
      <c r="AD41" s="57">
        <f t="shared" si="27"/>
        <v>0.11682579176240833</v>
      </c>
    </row>
    <row r="42" spans="1:66" x14ac:dyDescent="0.25">
      <c r="A42" s="9">
        <v>6102</v>
      </c>
      <c r="B42" s="10" t="s">
        <v>70</v>
      </c>
      <c r="C42" s="67">
        <v>240155.33825</v>
      </c>
      <c r="D42" s="49">
        <f t="shared" si="15"/>
        <v>1.3150037756728872E-2</v>
      </c>
      <c r="E42" s="67">
        <v>240155.33825</v>
      </c>
      <c r="F42" s="49">
        <f t="shared" si="16"/>
        <v>1.3150037756728872E-2</v>
      </c>
      <c r="G42" s="67">
        <v>240155.33825</v>
      </c>
      <c r="H42" s="49">
        <f t="shared" si="17"/>
        <v>1.3150037756728872E-2</v>
      </c>
      <c r="I42" s="67">
        <v>240155.33825</v>
      </c>
      <c r="J42" s="49">
        <f t="shared" si="18"/>
        <v>1.3150037756728872E-2</v>
      </c>
      <c r="K42" s="67">
        <v>240155.33825</v>
      </c>
      <c r="L42" s="49">
        <f t="shared" si="19"/>
        <v>1.3150037756728872E-2</v>
      </c>
      <c r="M42" s="67">
        <v>240155.33825</v>
      </c>
      <c r="N42" s="49">
        <f t="shared" si="20"/>
        <v>1.3150037756728872E-2</v>
      </c>
      <c r="O42" s="67">
        <v>240155.33825</v>
      </c>
      <c r="P42" s="49">
        <f t="shared" si="21"/>
        <v>1.3150037756728872E-2</v>
      </c>
      <c r="Q42" s="67">
        <v>240155.33825</v>
      </c>
      <c r="R42" s="49">
        <f t="shared" si="22"/>
        <v>1.3150037756728872E-2</v>
      </c>
      <c r="S42" s="67">
        <v>240155.33825</v>
      </c>
      <c r="T42" s="49">
        <f t="shared" si="23"/>
        <v>1.3150037756728872E-2</v>
      </c>
      <c r="U42" s="67">
        <v>240155.33825</v>
      </c>
      <c r="V42" s="49">
        <f t="shared" si="24"/>
        <v>1.3150037756728872E-2</v>
      </c>
      <c r="W42" s="67">
        <v>240155.33825</v>
      </c>
      <c r="X42" s="49">
        <f t="shared" si="25"/>
        <v>1.3150037756728872E-2</v>
      </c>
      <c r="Y42" s="67">
        <v>240155.33825</v>
      </c>
      <c r="Z42" s="49">
        <f t="shared" si="28"/>
        <v>1.3150037756728872E-2</v>
      </c>
      <c r="AA42" s="82">
        <f t="shared" si="0"/>
        <v>2881864.0589999999</v>
      </c>
      <c r="AB42" s="49">
        <f t="shared" si="28"/>
        <v>1.3150037756728872E-2</v>
      </c>
      <c r="AC42" s="82">
        <f t="shared" si="13"/>
        <v>240155.33825</v>
      </c>
      <c r="AD42" s="49">
        <f t="shared" si="27"/>
        <v>1.3150037756728872E-2</v>
      </c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</row>
    <row r="43" spans="1:66" x14ac:dyDescent="0.25">
      <c r="A43" s="9">
        <v>6103</v>
      </c>
      <c r="B43" s="10" t="s">
        <v>71</v>
      </c>
      <c r="C43" s="67">
        <v>147.50819999999999</v>
      </c>
      <c r="D43" s="49">
        <f t="shared" si="15"/>
        <v>8.0770155415319548E-6</v>
      </c>
      <c r="E43" s="67">
        <v>147.50819999999999</v>
      </c>
      <c r="F43" s="49">
        <f t="shared" si="16"/>
        <v>8.0770155415319548E-6</v>
      </c>
      <c r="G43" s="67">
        <v>147.50819999999999</v>
      </c>
      <c r="H43" s="49">
        <f t="shared" si="17"/>
        <v>8.0770155415319548E-6</v>
      </c>
      <c r="I43" s="67">
        <v>147.50819999999999</v>
      </c>
      <c r="J43" s="49">
        <f t="shared" si="18"/>
        <v>8.0770155415319548E-6</v>
      </c>
      <c r="K43" s="67">
        <v>147.50819999999999</v>
      </c>
      <c r="L43" s="49">
        <f t="shared" si="19"/>
        <v>8.0770155415319548E-6</v>
      </c>
      <c r="M43" s="67">
        <v>147.50819999999999</v>
      </c>
      <c r="N43" s="49">
        <f t="shared" si="20"/>
        <v>8.0770155415319548E-6</v>
      </c>
      <c r="O43" s="67">
        <v>147.50819999999999</v>
      </c>
      <c r="P43" s="49">
        <f t="shared" si="21"/>
        <v>8.0770155415319548E-6</v>
      </c>
      <c r="Q43" s="67">
        <v>147.50819999999999</v>
      </c>
      <c r="R43" s="49">
        <f t="shared" si="22"/>
        <v>8.0770155415319548E-6</v>
      </c>
      <c r="S43" s="67">
        <v>147.50819999999999</v>
      </c>
      <c r="T43" s="49">
        <f t="shared" si="23"/>
        <v>8.0770155415319548E-6</v>
      </c>
      <c r="U43" s="67">
        <v>147.50819999999999</v>
      </c>
      <c r="V43" s="49">
        <f t="shared" si="24"/>
        <v>8.0770155415319548E-6</v>
      </c>
      <c r="W43" s="67">
        <v>147.50819999999999</v>
      </c>
      <c r="X43" s="49">
        <f t="shared" si="25"/>
        <v>8.0770155415319548E-6</v>
      </c>
      <c r="Y43" s="67">
        <v>147.50819999999999</v>
      </c>
      <c r="Z43" s="49">
        <f t="shared" si="28"/>
        <v>8.0770155415319548E-6</v>
      </c>
      <c r="AA43" s="82">
        <f t="shared" si="0"/>
        <v>1770.0983999999999</v>
      </c>
      <c r="AB43" s="49">
        <f t="shared" si="28"/>
        <v>8.0770155415319565E-6</v>
      </c>
      <c r="AC43" s="82">
        <f t="shared" si="13"/>
        <v>147.50819999999999</v>
      </c>
      <c r="AD43" s="49">
        <f t="shared" si="27"/>
        <v>8.0770155415319548E-6</v>
      </c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</row>
    <row r="44" spans="1:66" x14ac:dyDescent="0.25">
      <c r="A44" s="9">
        <v>6104</v>
      </c>
      <c r="B44" s="10" t="s">
        <v>72</v>
      </c>
      <c r="C44" s="67">
        <v>47343.078600000001</v>
      </c>
      <c r="D44" s="49">
        <f t="shared" si="15"/>
        <v>2.5923357592063964E-3</v>
      </c>
      <c r="E44" s="67">
        <v>47343.078600000001</v>
      </c>
      <c r="F44" s="49">
        <f t="shared" si="16"/>
        <v>2.5923357592063964E-3</v>
      </c>
      <c r="G44" s="67">
        <v>47343.078600000001</v>
      </c>
      <c r="H44" s="49">
        <f t="shared" si="17"/>
        <v>2.5923357592063964E-3</v>
      </c>
      <c r="I44" s="67">
        <v>47343.078600000001</v>
      </c>
      <c r="J44" s="49">
        <f t="shared" si="18"/>
        <v>2.5923357592063964E-3</v>
      </c>
      <c r="K44" s="67">
        <v>47343.078600000001</v>
      </c>
      <c r="L44" s="49">
        <f t="shared" si="19"/>
        <v>2.5923357592063964E-3</v>
      </c>
      <c r="M44" s="67">
        <v>47343.078600000001</v>
      </c>
      <c r="N44" s="49">
        <f t="shared" si="20"/>
        <v>2.5923357592063964E-3</v>
      </c>
      <c r="O44" s="67">
        <v>47343.078600000001</v>
      </c>
      <c r="P44" s="49">
        <f t="shared" si="21"/>
        <v>2.5923357592063964E-3</v>
      </c>
      <c r="Q44" s="67">
        <v>47343.078600000001</v>
      </c>
      <c r="R44" s="49">
        <f t="shared" si="22"/>
        <v>2.5923357592063964E-3</v>
      </c>
      <c r="S44" s="67">
        <v>47343.078600000001</v>
      </c>
      <c r="T44" s="49">
        <f t="shared" si="23"/>
        <v>2.5923357592063964E-3</v>
      </c>
      <c r="U44" s="67">
        <v>47343.078600000001</v>
      </c>
      <c r="V44" s="49">
        <f t="shared" si="24"/>
        <v>2.5923357592063964E-3</v>
      </c>
      <c r="W44" s="67">
        <v>47343.078600000001</v>
      </c>
      <c r="X44" s="49">
        <f t="shared" si="25"/>
        <v>2.5923357592063964E-3</v>
      </c>
      <c r="Y44" s="67">
        <v>47343.078600000001</v>
      </c>
      <c r="Z44" s="49">
        <f t="shared" si="28"/>
        <v>2.5923357592063964E-3</v>
      </c>
      <c r="AA44" s="82">
        <f t="shared" si="0"/>
        <v>568116.94319999998</v>
      </c>
      <c r="AB44" s="49">
        <f t="shared" si="28"/>
        <v>2.5923357592063964E-3</v>
      </c>
      <c r="AC44" s="82">
        <f t="shared" si="13"/>
        <v>47343.078600000001</v>
      </c>
      <c r="AD44" s="49">
        <f t="shared" si="27"/>
        <v>2.5923357592063964E-3</v>
      </c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</row>
    <row r="45" spans="1:66" x14ac:dyDescent="0.25">
      <c r="A45" s="9">
        <v>6105</v>
      </c>
      <c r="B45" s="10" t="s">
        <v>73</v>
      </c>
      <c r="C45" s="67">
        <v>22871.266599999999</v>
      </c>
      <c r="D45" s="49">
        <f t="shared" si="15"/>
        <v>1.2523478408842405E-3</v>
      </c>
      <c r="E45" s="67">
        <v>22871.266599999999</v>
      </c>
      <c r="F45" s="49">
        <f t="shared" si="16"/>
        <v>1.2523478408842405E-3</v>
      </c>
      <c r="G45" s="67">
        <v>22871.266599999999</v>
      </c>
      <c r="H45" s="49">
        <f t="shared" si="17"/>
        <v>1.2523478408842405E-3</v>
      </c>
      <c r="I45" s="67">
        <v>22871.266599999999</v>
      </c>
      <c r="J45" s="49">
        <f t="shared" si="18"/>
        <v>1.2523478408842405E-3</v>
      </c>
      <c r="K45" s="67">
        <v>22871.266599999999</v>
      </c>
      <c r="L45" s="49">
        <f t="shared" si="19"/>
        <v>1.2523478408842405E-3</v>
      </c>
      <c r="M45" s="67">
        <v>22871.266599999999</v>
      </c>
      <c r="N45" s="49">
        <f t="shared" si="20"/>
        <v>1.2523478408842405E-3</v>
      </c>
      <c r="O45" s="67">
        <v>22871.266599999999</v>
      </c>
      <c r="P45" s="49">
        <f t="shared" si="21"/>
        <v>1.2523478408842405E-3</v>
      </c>
      <c r="Q45" s="67">
        <v>22871.266599999999</v>
      </c>
      <c r="R45" s="49">
        <f t="shared" si="22"/>
        <v>1.2523478408842405E-3</v>
      </c>
      <c r="S45" s="67">
        <v>22871.266599999999</v>
      </c>
      <c r="T45" s="49">
        <f t="shared" si="23"/>
        <v>1.2523478408842405E-3</v>
      </c>
      <c r="U45" s="67">
        <v>22871.266599999999</v>
      </c>
      <c r="V45" s="49">
        <f t="shared" si="24"/>
        <v>1.2523478408842405E-3</v>
      </c>
      <c r="W45" s="67">
        <v>22871.266599999999</v>
      </c>
      <c r="X45" s="49">
        <f t="shared" si="25"/>
        <v>1.2523478408842405E-3</v>
      </c>
      <c r="Y45" s="67">
        <v>22871.266599999999</v>
      </c>
      <c r="Z45" s="49">
        <f t="shared" ref="Z45:AB60" si="29">IF(Y$10&lt;&gt;0,Y45/Y$10,"-")</f>
        <v>1.2523478408842405E-3</v>
      </c>
      <c r="AA45" s="82">
        <f t="shared" si="0"/>
        <v>274455.19919999997</v>
      </c>
      <c r="AB45" s="49">
        <f t="shared" si="29"/>
        <v>1.2523478408842405E-3</v>
      </c>
      <c r="AC45" s="82">
        <f t="shared" si="13"/>
        <v>22871.266599999999</v>
      </c>
      <c r="AD45" s="49">
        <f t="shared" si="27"/>
        <v>1.2523478408842405E-3</v>
      </c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</row>
    <row r="46" spans="1:66" x14ac:dyDescent="0.25">
      <c r="A46" s="9">
        <v>6106</v>
      </c>
      <c r="B46" s="10" t="s">
        <v>74</v>
      </c>
      <c r="C46" s="67">
        <v>14021.615</v>
      </c>
      <c r="D46" s="49">
        <f t="shared" si="15"/>
        <v>7.6777292565686247E-4</v>
      </c>
      <c r="E46" s="67">
        <v>14021.615</v>
      </c>
      <c r="F46" s="49">
        <f t="shared" si="16"/>
        <v>7.6777292565686247E-4</v>
      </c>
      <c r="G46" s="67">
        <v>14021.615</v>
      </c>
      <c r="H46" s="49">
        <f t="shared" si="17"/>
        <v>7.6777292565686247E-4</v>
      </c>
      <c r="I46" s="67">
        <v>14021.615</v>
      </c>
      <c r="J46" s="49">
        <f t="shared" si="18"/>
        <v>7.6777292565686247E-4</v>
      </c>
      <c r="K46" s="67">
        <v>14021.615</v>
      </c>
      <c r="L46" s="49">
        <f t="shared" si="19"/>
        <v>7.6777292565686247E-4</v>
      </c>
      <c r="M46" s="67">
        <v>14021.615</v>
      </c>
      <c r="N46" s="49">
        <f t="shared" si="20"/>
        <v>7.6777292565686247E-4</v>
      </c>
      <c r="O46" s="67">
        <v>14021.615</v>
      </c>
      <c r="P46" s="49">
        <f t="shared" si="21"/>
        <v>7.6777292565686247E-4</v>
      </c>
      <c r="Q46" s="67">
        <v>14021.615</v>
      </c>
      <c r="R46" s="49">
        <f t="shared" si="22"/>
        <v>7.6777292565686247E-4</v>
      </c>
      <c r="S46" s="67">
        <v>14021.615</v>
      </c>
      <c r="T46" s="49">
        <f t="shared" si="23"/>
        <v>7.6777292565686247E-4</v>
      </c>
      <c r="U46" s="67">
        <v>14021.615</v>
      </c>
      <c r="V46" s="49">
        <f t="shared" si="24"/>
        <v>7.6777292565686247E-4</v>
      </c>
      <c r="W46" s="67">
        <v>14021.615</v>
      </c>
      <c r="X46" s="49">
        <f t="shared" si="25"/>
        <v>7.6777292565686247E-4</v>
      </c>
      <c r="Y46" s="67">
        <v>14021.615</v>
      </c>
      <c r="Z46" s="49">
        <f t="shared" si="29"/>
        <v>7.6777292565686247E-4</v>
      </c>
      <c r="AA46" s="82">
        <f t="shared" si="0"/>
        <v>168259.38</v>
      </c>
      <c r="AB46" s="49">
        <f t="shared" si="29"/>
        <v>7.6777292565686247E-4</v>
      </c>
      <c r="AC46" s="82">
        <f t="shared" si="13"/>
        <v>14021.615</v>
      </c>
      <c r="AD46" s="49">
        <f t="shared" si="27"/>
        <v>7.6777292565686247E-4</v>
      </c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</row>
    <row r="47" spans="1:66" x14ac:dyDescent="0.25">
      <c r="A47" s="9">
        <v>6107</v>
      </c>
      <c r="B47" s="10" t="s">
        <v>75</v>
      </c>
      <c r="C47" s="67">
        <v>4575</v>
      </c>
      <c r="D47" s="49">
        <f t="shared" si="15"/>
        <v>2.505104536731429E-4</v>
      </c>
      <c r="E47" s="67">
        <v>4575</v>
      </c>
      <c r="F47" s="49">
        <f t="shared" si="16"/>
        <v>2.505104536731429E-4</v>
      </c>
      <c r="G47" s="67">
        <v>4575</v>
      </c>
      <c r="H47" s="49">
        <f t="shared" si="17"/>
        <v>2.505104536731429E-4</v>
      </c>
      <c r="I47" s="67">
        <v>4575</v>
      </c>
      <c r="J47" s="49">
        <f t="shared" si="18"/>
        <v>2.505104536731429E-4</v>
      </c>
      <c r="K47" s="67">
        <v>4575</v>
      </c>
      <c r="L47" s="49">
        <f t="shared" si="19"/>
        <v>2.505104536731429E-4</v>
      </c>
      <c r="M47" s="67">
        <v>4575</v>
      </c>
      <c r="N47" s="49">
        <f t="shared" si="20"/>
        <v>2.505104536731429E-4</v>
      </c>
      <c r="O47" s="67">
        <v>4575</v>
      </c>
      <c r="P47" s="49">
        <f t="shared" si="21"/>
        <v>2.505104536731429E-4</v>
      </c>
      <c r="Q47" s="67">
        <v>4575</v>
      </c>
      <c r="R47" s="49">
        <f t="shared" si="22"/>
        <v>2.505104536731429E-4</v>
      </c>
      <c r="S47" s="67">
        <v>4575</v>
      </c>
      <c r="T47" s="49">
        <f t="shared" si="23"/>
        <v>2.505104536731429E-4</v>
      </c>
      <c r="U47" s="67">
        <v>4575</v>
      </c>
      <c r="V47" s="49">
        <f t="shared" si="24"/>
        <v>2.505104536731429E-4</v>
      </c>
      <c r="W47" s="67">
        <v>4575</v>
      </c>
      <c r="X47" s="49">
        <f t="shared" si="25"/>
        <v>2.505104536731429E-4</v>
      </c>
      <c r="Y47" s="67">
        <v>4575</v>
      </c>
      <c r="Z47" s="49">
        <f t="shared" si="29"/>
        <v>2.505104536731429E-4</v>
      </c>
      <c r="AA47" s="82">
        <f t="shared" si="0"/>
        <v>54900</v>
      </c>
      <c r="AB47" s="49">
        <f t="shared" si="29"/>
        <v>2.505104536731429E-4</v>
      </c>
      <c r="AC47" s="82">
        <f t="shared" si="13"/>
        <v>4575</v>
      </c>
      <c r="AD47" s="49">
        <f t="shared" si="27"/>
        <v>2.505104536731429E-4</v>
      </c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</row>
    <row r="48" spans="1:66" x14ac:dyDescent="0.25">
      <c r="A48" s="9">
        <v>6108</v>
      </c>
      <c r="B48" s="10" t="s">
        <v>76</v>
      </c>
      <c r="C48" s="67">
        <v>5359</v>
      </c>
      <c r="D48" s="49">
        <f t="shared" si="15"/>
        <v>2.9343945819330556E-4</v>
      </c>
      <c r="E48" s="67">
        <v>5359</v>
      </c>
      <c r="F48" s="49">
        <f t="shared" si="16"/>
        <v>2.9343945819330556E-4</v>
      </c>
      <c r="G48" s="67">
        <v>5359</v>
      </c>
      <c r="H48" s="49">
        <f t="shared" si="17"/>
        <v>2.9343945819330556E-4</v>
      </c>
      <c r="I48" s="67">
        <v>5359</v>
      </c>
      <c r="J48" s="49">
        <f t="shared" si="18"/>
        <v>2.9343945819330556E-4</v>
      </c>
      <c r="K48" s="67">
        <v>5359</v>
      </c>
      <c r="L48" s="49">
        <f t="shared" si="19"/>
        <v>2.9343945819330556E-4</v>
      </c>
      <c r="M48" s="67">
        <v>5359</v>
      </c>
      <c r="N48" s="49">
        <f t="shared" si="20"/>
        <v>2.9343945819330556E-4</v>
      </c>
      <c r="O48" s="67">
        <v>5359</v>
      </c>
      <c r="P48" s="49">
        <f t="shared" si="21"/>
        <v>2.9343945819330556E-4</v>
      </c>
      <c r="Q48" s="67">
        <v>5359</v>
      </c>
      <c r="R48" s="49">
        <f t="shared" si="22"/>
        <v>2.9343945819330556E-4</v>
      </c>
      <c r="S48" s="67">
        <v>5359</v>
      </c>
      <c r="T48" s="49">
        <f t="shared" si="23"/>
        <v>2.9343945819330556E-4</v>
      </c>
      <c r="U48" s="67">
        <v>5359</v>
      </c>
      <c r="V48" s="49">
        <f t="shared" si="24"/>
        <v>2.9343945819330556E-4</v>
      </c>
      <c r="W48" s="67">
        <v>5359</v>
      </c>
      <c r="X48" s="49">
        <f t="shared" si="25"/>
        <v>2.9343945819330556E-4</v>
      </c>
      <c r="Y48" s="67">
        <v>5359</v>
      </c>
      <c r="Z48" s="49">
        <f t="shared" si="29"/>
        <v>2.9343945819330556E-4</v>
      </c>
      <c r="AA48" s="82">
        <f t="shared" si="0"/>
        <v>64308</v>
      </c>
      <c r="AB48" s="49">
        <f t="shared" si="29"/>
        <v>2.9343945819330556E-4</v>
      </c>
      <c r="AC48" s="82">
        <f t="shared" si="13"/>
        <v>5359</v>
      </c>
      <c r="AD48" s="49">
        <f t="shared" si="27"/>
        <v>2.9343945819330556E-4</v>
      </c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</row>
    <row r="49" spans="1:66" x14ac:dyDescent="0.25">
      <c r="A49" s="9">
        <v>6109</v>
      </c>
      <c r="B49" s="10" t="s">
        <v>77</v>
      </c>
      <c r="C49" s="67">
        <v>2286</v>
      </c>
      <c r="D49" s="49">
        <f t="shared" si="15"/>
        <v>1.2517309226159665E-4</v>
      </c>
      <c r="E49" s="67">
        <v>2286</v>
      </c>
      <c r="F49" s="49">
        <f t="shared" si="16"/>
        <v>1.2517309226159665E-4</v>
      </c>
      <c r="G49" s="67">
        <v>2286</v>
      </c>
      <c r="H49" s="49">
        <f t="shared" si="17"/>
        <v>1.2517309226159665E-4</v>
      </c>
      <c r="I49" s="67">
        <v>2286</v>
      </c>
      <c r="J49" s="49">
        <f t="shared" si="18"/>
        <v>1.2517309226159665E-4</v>
      </c>
      <c r="K49" s="67">
        <v>2286</v>
      </c>
      <c r="L49" s="49">
        <f t="shared" si="19"/>
        <v>1.2517309226159665E-4</v>
      </c>
      <c r="M49" s="67">
        <v>2286</v>
      </c>
      <c r="N49" s="49">
        <f t="shared" si="20"/>
        <v>1.2517309226159665E-4</v>
      </c>
      <c r="O49" s="67">
        <v>2286</v>
      </c>
      <c r="P49" s="49">
        <f t="shared" si="21"/>
        <v>1.2517309226159665E-4</v>
      </c>
      <c r="Q49" s="67">
        <v>2286</v>
      </c>
      <c r="R49" s="49">
        <f t="shared" si="22"/>
        <v>1.2517309226159665E-4</v>
      </c>
      <c r="S49" s="67">
        <v>2286</v>
      </c>
      <c r="T49" s="49">
        <f t="shared" si="23"/>
        <v>1.2517309226159665E-4</v>
      </c>
      <c r="U49" s="67">
        <v>2286</v>
      </c>
      <c r="V49" s="49">
        <f t="shared" si="24"/>
        <v>1.2517309226159665E-4</v>
      </c>
      <c r="W49" s="67">
        <v>2286</v>
      </c>
      <c r="X49" s="49">
        <f t="shared" si="25"/>
        <v>1.2517309226159665E-4</v>
      </c>
      <c r="Y49" s="67">
        <v>2286</v>
      </c>
      <c r="Z49" s="49">
        <f t="shared" si="29"/>
        <v>1.2517309226159665E-4</v>
      </c>
      <c r="AA49" s="82">
        <f t="shared" si="0"/>
        <v>27432</v>
      </c>
      <c r="AB49" s="49">
        <f t="shared" si="29"/>
        <v>1.2517309226159665E-4</v>
      </c>
      <c r="AC49" s="82">
        <f t="shared" si="13"/>
        <v>2286</v>
      </c>
      <c r="AD49" s="49">
        <f t="shared" si="27"/>
        <v>1.2517309226159665E-4</v>
      </c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</row>
    <row r="50" spans="1:66" x14ac:dyDescent="0.25">
      <c r="A50" s="9">
        <v>6110</v>
      </c>
      <c r="B50" s="10" t="s">
        <v>78</v>
      </c>
      <c r="C50" s="67">
        <v>1882.432</v>
      </c>
      <c r="D50" s="49">
        <f t="shared" si="15"/>
        <v>1.0307516815930968E-4</v>
      </c>
      <c r="E50" s="67">
        <v>1882.432</v>
      </c>
      <c r="F50" s="49">
        <f t="shared" si="16"/>
        <v>1.0307516815930968E-4</v>
      </c>
      <c r="G50" s="67">
        <v>1882.432</v>
      </c>
      <c r="H50" s="49">
        <f t="shared" si="17"/>
        <v>1.0307516815930968E-4</v>
      </c>
      <c r="I50" s="67">
        <v>1882.432</v>
      </c>
      <c r="J50" s="49">
        <f t="shared" si="18"/>
        <v>1.0307516815930968E-4</v>
      </c>
      <c r="K50" s="67">
        <v>1882.432</v>
      </c>
      <c r="L50" s="49">
        <f t="shared" si="19"/>
        <v>1.0307516815930968E-4</v>
      </c>
      <c r="M50" s="67">
        <v>1882.432</v>
      </c>
      <c r="N50" s="49">
        <f t="shared" si="20"/>
        <v>1.0307516815930968E-4</v>
      </c>
      <c r="O50" s="67">
        <v>1882.432</v>
      </c>
      <c r="P50" s="49">
        <f t="shared" si="21"/>
        <v>1.0307516815930968E-4</v>
      </c>
      <c r="Q50" s="67">
        <v>1882.432</v>
      </c>
      <c r="R50" s="49">
        <f t="shared" si="22"/>
        <v>1.0307516815930968E-4</v>
      </c>
      <c r="S50" s="67">
        <v>1882.432</v>
      </c>
      <c r="T50" s="49">
        <f t="shared" si="23"/>
        <v>1.0307516815930968E-4</v>
      </c>
      <c r="U50" s="67">
        <v>1882.432</v>
      </c>
      <c r="V50" s="49">
        <f t="shared" si="24"/>
        <v>1.0307516815930968E-4</v>
      </c>
      <c r="W50" s="67">
        <v>1882.432</v>
      </c>
      <c r="X50" s="49">
        <f t="shared" si="25"/>
        <v>1.0307516815930968E-4</v>
      </c>
      <c r="Y50" s="67">
        <v>1882.432</v>
      </c>
      <c r="Z50" s="49">
        <f t="shared" si="29"/>
        <v>1.0307516815930968E-4</v>
      </c>
      <c r="AA50" s="82">
        <f t="shared" si="0"/>
        <v>22589.184000000005</v>
      </c>
      <c r="AB50" s="49">
        <f t="shared" si="29"/>
        <v>1.030751681593097E-4</v>
      </c>
      <c r="AC50" s="82">
        <f t="shared" si="13"/>
        <v>1882.4320000000005</v>
      </c>
      <c r="AD50" s="49">
        <f t="shared" si="27"/>
        <v>1.0307516815930969E-4</v>
      </c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</row>
    <row r="51" spans="1:66" x14ac:dyDescent="0.25">
      <c r="A51" s="9">
        <v>6111</v>
      </c>
      <c r="B51" s="10" t="s">
        <v>79</v>
      </c>
      <c r="C51" s="67">
        <v>533052.09750000003</v>
      </c>
      <c r="D51" s="49">
        <f t="shared" si="15"/>
        <v>2.918800497839244E-2</v>
      </c>
      <c r="E51" s="67">
        <v>533052.09750000003</v>
      </c>
      <c r="F51" s="49">
        <f t="shared" si="16"/>
        <v>2.918800497839244E-2</v>
      </c>
      <c r="G51" s="67">
        <v>533052.09750000003</v>
      </c>
      <c r="H51" s="49">
        <f t="shared" si="17"/>
        <v>2.918800497839244E-2</v>
      </c>
      <c r="I51" s="67">
        <v>533052.09750000003</v>
      </c>
      <c r="J51" s="49">
        <f t="shared" si="18"/>
        <v>2.918800497839244E-2</v>
      </c>
      <c r="K51" s="67">
        <v>533052.09750000003</v>
      </c>
      <c r="L51" s="49">
        <f t="shared" si="19"/>
        <v>2.918800497839244E-2</v>
      </c>
      <c r="M51" s="67">
        <v>533052.09750000003</v>
      </c>
      <c r="N51" s="49">
        <f t="shared" si="20"/>
        <v>2.918800497839244E-2</v>
      </c>
      <c r="O51" s="67">
        <v>533052.09750000003</v>
      </c>
      <c r="P51" s="49">
        <f t="shared" si="21"/>
        <v>2.918800497839244E-2</v>
      </c>
      <c r="Q51" s="67">
        <v>533052.09750000003</v>
      </c>
      <c r="R51" s="49">
        <f t="shared" si="22"/>
        <v>2.918800497839244E-2</v>
      </c>
      <c r="S51" s="67">
        <v>533052.09750000003</v>
      </c>
      <c r="T51" s="49">
        <f t="shared" si="23"/>
        <v>2.918800497839244E-2</v>
      </c>
      <c r="U51" s="67">
        <v>533052.09750000003</v>
      </c>
      <c r="V51" s="49">
        <f t="shared" si="24"/>
        <v>2.918800497839244E-2</v>
      </c>
      <c r="W51" s="67">
        <v>533052.09750000003</v>
      </c>
      <c r="X51" s="49">
        <f t="shared" si="25"/>
        <v>2.918800497839244E-2</v>
      </c>
      <c r="Y51" s="67">
        <v>533052.09750000003</v>
      </c>
      <c r="Z51" s="49">
        <f t="shared" si="29"/>
        <v>2.918800497839244E-2</v>
      </c>
      <c r="AA51" s="82">
        <f t="shared" si="0"/>
        <v>6396625.1700000009</v>
      </c>
      <c r="AB51" s="49">
        <f t="shared" si="29"/>
        <v>2.9188004978392443E-2</v>
      </c>
      <c r="AC51" s="82">
        <f t="shared" si="13"/>
        <v>533052.09750000003</v>
      </c>
      <c r="AD51" s="49">
        <f t="shared" si="27"/>
        <v>2.918800497839244E-2</v>
      </c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</row>
    <row r="52" spans="1:66" x14ac:dyDescent="0.25">
      <c r="A52" s="9">
        <v>6112</v>
      </c>
      <c r="B52" s="10" t="s">
        <v>80</v>
      </c>
      <c r="C52" s="67">
        <v>55738.8</v>
      </c>
      <c r="D52" s="49">
        <f t="shared" si="15"/>
        <v>3.0520550984036239E-3</v>
      </c>
      <c r="E52" s="67">
        <v>55738.8</v>
      </c>
      <c r="F52" s="49">
        <f t="shared" si="16"/>
        <v>3.0520550984036239E-3</v>
      </c>
      <c r="G52" s="67">
        <v>55738.8</v>
      </c>
      <c r="H52" s="49">
        <f t="shared" si="17"/>
        <v>3.0520550984036239E-3</v>
      </c>
      <c r="I52" s="67">
        <v>55738.8</v>
      </c>
      <c r="J52" s="49">
        <f t="shared" si="18"/>
        <v>3.0520550984036239E-3</v>
      </c>
      <c r="K52" s="67">
        <v>55738.8</v>
      </c>
      <c r="L52" s="49">
        <f t="shared" si="19"/>
        <v>3.0520550984036239E-3</v>
      </c>
      <c r="M52" s="67">
        <v>55738.8</v>
      </c>
      <c r="N52" s="49">
        <f t="shared" si="20"/>
        <v>3.0520550984036239E-3</v>
      </c>
      <c r="O52" s="67">
        <v>55738.8</v>
      </c>
      <c r="P52" s="49">
        <f t="shared" si="21"/>
        <v>3.0520550984036239E-3</v>
      </c>
      <c r="Q52" s="67">
        <v>55738.8</v>
      </c>
      <c r="R52" s="49">
        <f t="shared" si="22"/>
        <v>3.0520550984036239E-3</v>
      </c>
      <c r="S52" s="67">
        <v>55738.8</v>
      </c>
      <c r="T52" s="49">
        <f t="shared" si="23"/>
        <v>3.0520550984036239E-3</v>
      </c>
      <c r="U52" s="67">
        <v>55738.8</v>
      </c>
      <c r="V52" s="49">
        <f t="shared" si="24"/>
        <v>3.0520550984036239E-3</v>
      </c>
      <c r="W52" s="67">
        <v>55738.8</v>
      </c>
      <c r="X52" s="49">
        <f t="shared" si="25"/>
        <v>3.0520550984036239E-3</v>
      </c>
      <c r="Y52" s="67">
        <v>55738.8</v>
      </c>
      <c r="Z52" s="49">
        <f t="shared" si="29"/>
        <v>3.0520550984036239E-3</v>
      </c>
      <c r="AA52" s="82">
        <f t="shared" si="0"/>
        <v>668865.60000000009</v>
      </c>
      <c r="AB52" s="49">
        <f t="shared" si="29"/>
        <v>3.0520550984036244E-3</v>
      </c>
      <c r="AC52" s="82">
        <f t="shared" si="13"/>
        <v>55738.80000000001</v>
      </c>
      <c r="AD52" s="49">
        <f t="shared" si="27"/>
        <v>3.0520550984036239E-3</v>
      </c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</row>
    <row r="53" spans="1:66" x14ac:dyDescent="0.25">
      <c r="A53" s="9">
        <v>6113</v>
      </c>
      <c r="B53" s="10" t="s">
        <v>81</v>
      </c>
      <c r="C53" s="67">
        <v>18252.599999999999</v>
      </c>
      <c r="D53" s="49">
        <f t="shared" si="15"/>
        <v>9.9944636212336794E-4</v>
      </c>
      <c r="E53" s="67">
        <v>18252.599999999999</v>
      </c>
      <c r="F53" s="49">
        <f t="shared" si="16"/>
        <v>9.9944636212336794E-4</v>
      </c>
      <c r="G53" s="67">
        <v>18252.599999999999</v>
      </c>
      <c r="H53" s="49">
        <f t="shared" si="17"/>
        <v>9.9944636212336794E-4</v>
      </c>
      <c r="I53" s="67">
        <v>18252.599999999999</v>
      </c>
      <c r="J53" s="49">
        <f t="shared" si="18"/>
        <v>9.9944636212336794E-4</v>
      </c>
      <c r="K53" s="67">
        <v>18252.599999999999</v>
      </c>
      <c r="L53" s="49">
        <f t="shared" si="19"/>
        <v>9.9944636212336794E-4</v>
      </c>
      <c r="M53" s="67">
        <v>18252.599999999999</v>
      </c>
      <c r="N53" s="49">
        <f t="shared" si="20"/>
        <v>9.9944636212336794E-4</v>
      </c>
      <c r="O53" s="67">
        <v>18252.599999999999</v>
      </c>
      <c r="P53" s="49">
        <f t="shared" si="21"/>
        <v>9.9944636212336794E-4</v>
      </c>
      <c r="Q53" s="67">
        <v>18252.599999999999</v>
      </c>
      <c r="R53" s="49">
        <f t="shared" si="22"/>
        <v>9.9944636212336794E-4</v>
      </c>
      <c r="S53" s="67">
        <v>18252.599999999999</v>
      </c>
      <c r="T53" s="49">
        <f t="shared" si="23"/>
        <v>9.9944636212336794E-4</v>
      </c>
      <c r="U53" s="67">
        <v>18252.599999999999</v>
      </c>
      <c r="V53" s="49">
        <f t="shared" si="24"/>
        <v>9.9944636212336794E-4</v>
      </c>
      <c r="W53" s="67">
        <v>18252.599999999999</v>
      </c>
      <c r="X53" s="49">
        <f t="shared" si="25"/>
        <v>9.9944636212336794E-4</v>
      </c>
      <c r="Y53" s="67">
        <v>18252.599999999999</v>
      </c>
      <c r="Z53" s="49">
        <f t="shared" si="29"/>
        <v>9.9944636212336794E-4</v>
      </c>
      <c r="AA53" s="82">
        <f t="shared" si="0"/>
        <v>219031.20000000004</v>
      </c>
      <c r="AB53" s="49">
        <f t="shared" si="29"/>
        <v>9.9944636212336816E-4</v>
      </c>
      <c r="AC53" s="82">
        <f t="shared" si="13"/>
        <v>18252.600000000002</v>
      </c>
      <c r="AD53" s="49">
        <f t="shared" si="27"/>
        <v>9.9944636212336794E-4</v>
      </c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</row>
    <row r="54" spans="1:66" x14ac:dyDescent="0.25">
      <c r="A54" s="9">
        <v>6114</v>
      </c>
      <c r="B54" s="10" t="s">
        <v>82</v>
      </c>
      <c r="C54" s="67">
        <v>37359.57475</v>
      </c>
      <c r="D54" s="49">
        <f t="shared" si="15"/>
        <v>2.0456751955537037E-3</v>
      </c>
      <c r="E54" s="67">
        <v>37359.57475</v>
      </c>
      <c r="F54" s="49">
        <f t="shared" si="16"/>
        <v>2.0456751955537037E-3</v>
      </c>
      <c r="G54" s="67">
        <v>37359.57475</v>
      </c>
      <c r="H54" s="49">
        <f t="shared" si="17"/>
        <v>2.0456751955537037E-3</v>
      </c>
      <c r="I54" s="67">
        <v>37359.57475</v>
      </c>
      <c r="J54" s="49">
        <f t="shared" si="18"/>
        <v>2.0456751955537037E-3</v>
      </c>
      <c r="K54" s="67">
        <v>37359.57475</v>
      </c>
      <c r="L54" s="49">
        <f t="shared" si="19"/>
        <v>2.0456751955537037E-3</v>
      </c>
      <c r="M54" s="67">
        <v>37359.57475</v>
      </c>
      <c r="N54" s="49">
        <f t="shared" si="20"/>
        <v>2.0456751955537037E-3</v>
      </c>
      <c r="O54" s="67">
        <v>37359.57475</v>
      </c>
      <c r="P54" s="49">
        <f t="shared" si="21"/>
        <v>2.0456751955537037E-3</v>
      </c>
      <c r="Q54" s="67">
        <v>37359.57475</v>
      </c>
      <c r="R54" s="49">
        <f t="shared" si="22"/>
        <v>2.0456751955537037E-3</v>
      </c>
      <c r="S54" s="67">
        <v>37359.57475</v>
      </c>
      <c r="T54" s="49">
        <f t="shared" si="23"/>
        <v>2.0456751955537037E-3</v>
      </c>
      <c r="U54" s="67">
        <v>37359.57475</v>
      </c>
      <c r="V54" s="49">
        <f t="shared" si="24"/>
        <v>2.0456751955537037E-3</v>
      </c>
      <c r="W54" s="67">
        <v>37359.57475</v>
      </c>
      <c r="X54" s="49">
        <f t="shared" si="25"/>
        <v>2.0456751955537037E-3</v>
      </c>
      <c r="Y54" s="67">
        <v>37359.57475</v>
      </c>
      <c r="Z54" s="49">
        <f t="shared" si="29"/>
        <v>2.0456751955537037E-3</v>
      </c>
      <c r="AA54" s="82">
        <f t="shared" si="0"/>
        <v>448314.89700000011</v>
      </c>
      <c r="AB54" s="49">
        <f t="shared" si="29"/>
        <v>2.0456751955537041E-3</v>
      </c>
      <c r="AC54" s="82">
        <f t="shared" si="13"/>
        <v>37359.574750000007</v>
      </c>
      <c r="AD54" s="49">
        <f t="shared" si="27"/>
        <v>2.0456751955537041E-3</v>
      </c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</row>
    <row r="55" spans="1:66" x14ac:dyDescent="0.25">
      <c r="A55" s="9">
        <v>6115</v>
      </c>
      <c r="B55" s="10" t="s">
        <v>83</v>
      </c>
      <c r="C55" s="67">
        <v>2633.9811500000001</v>
      </c>
      <c r="D55" s="49">
        <f t="shared" si="15"/>
        <v>1.4422728149792496E-4</v>
      </c>
      <c r="E55" s="67">
        <v>2633.9811500000001</v>
      </c>
      <c r="F55" s="49">
        <f t="shared" si="16"/>
        <v>1.4422728149792496E-4</v>
      </c>
      <c r="G55" s="67">
        <v>2633.9811500000001</v>
      </c>
      <c r="H55" s="49">
        <f t="shared" si="17"/>
        <v>1.4422728149792496E-4</v>
      </c>
      <c r="I55" s="67">
        <v>2633.9811500000001</v>
      </c>
      <c r="J55" s="49">
        <f t="shared" si="18"/>
        <v>1.4422728149792496E-4</v>
      </c>
      <c r="K55" s="67">
        <v>2633.9811500000001</v>
      </c>
      <c r="L55" s="49">
        <f t="shared" si="19"/>
        <v>1.4422728149792496E-4</v>
      </c>
      <c r="M55" s="67">
        <v>2633.9811500000001</v>
      </c>
      <c r="N55" s="49">
        <f t="shared" si="20"/>
        <v>1.4422728149792496E-4</v>
      </c>
      <c r="O55" s="67">
        <v>2633.9811500000001</v>
      </c>
      <c r="P55" s="49">
        <f t="shared" si="21"/>
        <v>1.4422728149792496E-4</v>
      </c>
      <c r="Q55" s="67">
        <v>2633.9811500000001</v>
      </c>
      <c r="R55" s="49">
        <f t="shared" si="22"/>
        <v>1.4422728149792496E-4</v>
      </c>
      <c r="S55" s="67">
        <v>2633.9811500000001</v>
      </c>
      <c r="T55" s="49">
        <f t="shared" si="23"/>
        <v>1.4422728149792496E-4</v>
      </c>
      <c r="U55" s="67">
        <v>2633.9811500000001</v>
      </c>
      <c r="V55" s="49">
        <f t="shared" si="24"/>
        <v>1.4422728149792496E-4</v>
      </c>
      <c r="W55" s="67">
        <v>2633.9811500000001</v>
      </c>
      <c r="X55" s="49">
        <f t="shared" si="25"/>
        <v>1.4422728149792496E-4</v>
      </c>
      <c r="Y55" s="67">
        <v>2633.9811500000001</v>
      </c>
      <c r="Z55" s="49">
        <f t="shared" si="29"/>
        <v>1.4422728149792496E-4</v>
      </c>
      <c r="AA55" s="82">
        <f t="shared" si="0"/>
        <v>31607.773799999999</v>
      </c>
      <c r="AB55" s="49">
        <f t="shared" si="29"/>
        <v>1.4422728149792496E-4</v>
      </c>
      <c r="AC55" s="82">
        <f t="shared" si="13"/>
        <v>2633.9811500000001</v>
      </c>
      <c r="AD55" s="49">
        <f t="shared" si="27"/>
        <v>1.4422728149792496E-4</v>
      </c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</row>
    <row r="56" spans="1:66" x14ac:dyDescent="0.25">
      <c r="A56" s="9">
        <v>6116</v>
      </c>
      <c r="B56" s="10" t="s">
        <v>53</v>
      </c>
      <c r="C56" s="67">
        <v>49479.155850000003</v>
      </c>
      <c r="D56" s="49">
        <f t="shared" si="15"/>
        <v>2.7092996239011244E-3</v>
      </c>
      <c r="E56" s="67">
        <v>49479.155850000003</v>
      </c>
      <c r="F56" s="49">
        <f t="shared" si="16"/>
        <v>2.7092996239011244E-3</v>
      </c>
      <c r="G56" s="67">
        <v>49479.155850000003</v>
      </c>
      <c r="H56" s="49">
        <f t="shared" si="17"/>
        <v>2.7092996239011244E-3</v>
      </c>
      <c r="I56" s="67">
        <v>49479.155850000003</v>
      </c>
      <c r="J56" s="49">
        <f t="shared" si="18"/>
        <v>2.7092996239011244E-3</v>
      </c>
      <c r="K56" s="67">
        <v>49479.155850000003</v>
      </c>
      <c r="L56" s="49">
        <f t="shared" si="19"/>
        <v>2.7092996239011244E-3</v>
      </c>
      <c r="M56" s="67">
        <v>49479.155850000003</v>
      </c>
      <c r="N56" s="49">
        <f t="shared" si="20"/>
        <v>2.7092996239011244E-3</v>
      </c>
      <c r="O56" s="67">
        <v>49479.155850000003</v>
      </c>
      <c r="P56" s="49">
        <f t="shared" si="21"/>
        <v>2.7092996239011244E-3</v>
      </c>
      <c r="Q56" s="67">
        <v>49479.155850000003</v>
      </c>
      <c r="R56" s="49">
        <f t="shared" si="22"/>
        <v>2.7092996239011244E-3</v>
      </c>
      <c r="S56" s="67">
        <v>49479.155850000003</v>
      </c>
      <c r="T56" s="49">
        <f t="shared" si="23"/>
        <v>2.7092996239011244E-3</v>
      </c>
      <c r="U56" s="67">
        <v>49479.155850000003</v>
      </c>
      <c r="V56" s="49">
        <f t="shared" si="24"/>
        <v>2.7092996239011244E-3</v>
      </c>
      <c r="W56" s="67">
        <v>49479.155850000003</v>
      </c>
      <c r="X56" s="49">
        <f t="shared" si="25"/>
        <v>2.7092996239011244E-3</v>
      </c>
      <c r="Y56" s="67">
        <v>49479.155850000003</v>
      </c>
      <c r="Z56" s="49">
        <f t="shared" si="29"/>
        <v>2.7092996239011244E-3</v>
      </c>
      <c r="AA56" s="82">
        <f t="shared" si="0"/>
        <v>593749.87019999989</v>
      </c>
      <c r="AB56" s="49">
        <f t="shared" si="29"/>
        <v>2.709299623901124E-3</v>
      </c>
      <c r="AC56" s="82">
        <f t="shared" si="13"/>
        <v>49479.155849999988</v>
      </c>
      <c r="AD56" s="49">
        <f t="shared" si="27"/>
        <v>2.7092996239011236E-3</v>
      </c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</row>
    <row r="57" spans="1:66" x14ac:dyDescent="0.25">
      <c r="A57" s="9">
        <v>6117</v>
      </c>
      <c r="B57" s="10" t="s">
        <v>84</v>
      </c>
      <c r="C57" s="67"/>
      <c r="D57" s="49">
        <f t="shared" si="15"/>
        <v>0</v>
      </c>
      <c r="E57" s="67"/>
      <c r="F57" s="49">
        <f t="shared" si="16"/>
        <v>0</v>
      </c>
      <c r="G57" s="67"/>
      <c r="H57" s="49">
        <f t="shared" si="17"/>
        <v>0</v>
      </c>
      <c r="I57" s="67"/>
      <c r="J57" s="49">
        <f t="shared" si="18"/>
        <v>0</v>
      </c>
      <c r="K57" s="67"/>
      <c r="L57" s="49">
        <f t="shared" si="19"/>
        <v>0</v>
      </c>
      <c r="M57" s="67"/>
      <c r="N57" s="49">
        <f t="shared" si="20"/>
        <v>0</v>
      </c>
      <c r="O57" s="67"/>
      <c r="P57" s="49">
        <f t="shared" si="21"/>
        <v>0</v>
      </c>
      <c r="Q57" s="67"/>
      <c r="R57" s="49">
        <f t="shared" si="22"/>
        <v>0</v>
      </c>
      <c r="S57" s="67"/>
      <c r="T57" s="49">
        <f t="shared" si="23"/>
        <v>0</v>
      </c>
      <c r="U57" s="67"/>
      <c r="V57" s="49">
        <f t="shared" si="24"/>
        <v>0</v>
      </c>
      <c r="W57" s="67"/>
      <c r="X57" s="49">
        <f t="shared" si="25"/>
        <v>0</v>
      </c>
      <c r="Y57" s="67"/>
      <c r="Z57" s="49">
        <f t="shared" si="29"/>
        <v>0</v>
      </c>
      <c r="AA57" s="82">
        <f t="shared" si="0"/>
        <v>0</v>
      </c>
      <c r="AB57" s="49">
        <f t="shared" si="29"/>
        <v>0</v>
      </c>
      <c r="AC57" s="82">
        <f t="shared" si="13"/>
        <v>0</v>
      </c>
      <c r="AD57" s="49">
        <f t="shared" si="27"/>
        <v>0</v>
      </c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</row>
    <row r="58" spans="1:66" x14ac:dyDescent="0.25">
      <c r="A58" s="9">
        <v>6118</v>
      </c>
      <c r="B58" s="10" t="s">
        <v>85</v>
      </c>
      <c r="C58" s="67">
        <v>192889.89689999999</v>
      </c>
      <c r="D58" s="49">
        <f t="shared" si="15"/>
        <v>1.0561953132543116E-2</v>
      </c>
      <c r="E58" s="67">
        <v>192889.89689999999</v>
      </c>
      <c r="F58" s="49">
        <f t="shared" si="16"/>
        <v>1.0561953132543116E-2</v>
      </c>
      <c r="G58" s="67">
        <v>192889.89689999999</v>
      </c>
      <c r="H58" s="49">
        <f t="shared" si="17"/>
        <v>1.0561953132543116E-2</v>
      </c>
      <c r="I58" s="67">
        <v>192889.89689999999</v>
      </c>
      <c r="J58" s="49">
        <f t="shared" si="18"/>
        <v>1.0561953132543116E-2</v>
      </c>
      <c r="K58" s="67">
        <v>192889.89689999999</v>
      </c>
      <c r="L58" s="49">
        <f t="shared" si="19"/>
        <v>1.0561953132543116E-2</v>
      </c>
      <c r="M58" s="67">
        <v>192889.89689999999</v>
      </c>
      <c r="N58" s="49">
        <f t="shared" si="20"/>
        <v>1.0561953132543116E-2</v>
      </c>
      <c r="O58" s="67">
        <v>192889.89689999999</v>
      </c>
      <c r="P58" s="49">
        <f t="shared" si="21"/>
        <v>1.0561953132543116E-2</v>
      </c>
      <c r="Q58" s="67">
        <v>192889.89689999999</v>
      </c>
      <c r="R58" s="49">
        <f t="shared" si="22"/>
        <v>1.0561953132543116E-2</v>
      </c>
      <c r="S58" s="67">
        <v>192889.89689999999</v>
      </c>
      <c r="T58" s="49">
        <f t="shared" si="23"/>
        <v>1.0561953132543116E-2</v>
      </c>
      <c r="U58" s="67">
        <v>192889.89689999999</v>
      </c>
      <c r="V58" s="49">
        <f t="shared" si="24"/>
        <v>1.0561953132543116E-2</v>
      </c>
      <c r="W58" s="67">
        <v>192889.89689999999</v>
      </c>
      <c r="X58" s="49">
        <f t="shared" si="25"/>
        <v>1.0561953132543116E-2</v>
      </c>
      <c r="Y58" s="67">
        <v>192889.89689999999</v>
      </c>
      <c r="Z58" s="49">
        <f t="shared" si="29"/>
        <v>1.0561953132543116E-2</v>
      </c>
      <c r="AA58" s="82">
        <f t="shared" si="0"/>
        <v>2314678.7628000001</v>
      </c>
      <c r="AB58" s="49">
        <f t="shared" si="29"/>
        <v>1.0561953132543118E-2</v>
      </c>
      <c r="AC58" s="82">
        <f t="shared" si="13"/>
        <v>192889.89690000002</v>
      </c>
      <c r="AD58" s="49">
        <f t="shared" si="27"/>
        <v>1.0561953132543118E-2</v>
      </c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</row>
    <row r="59" spans="1:66" x14ac:dyDescent="0.25">
      <c r="A59" s="9">
        <v>6119</v>
      </c>
      <c r="B59" s="10" t="s">
        <v>86</v>
      </c>
      <c r="C59" s="67">
        <v>1050</v>
      </c>
      <c r="D59" s="49">
        <f t="shared" si="15"/>
        <v>5.7494202482360667E-5</v>
      </c>
      <c r="E59" s="67">
        <v>1050</v>
      </c>
      <c r="F59" s="49">
        <f t="shared" si="16"/>
        <v>5.7494202482360667E-5</v>
      </c>
      <c r="G59" s="67">
        <v>1050</v>
      </c>
      <c r="H59" s="49">
        <f t="shared" si="17"/>
        <v>5.7494202482360667E-5</v>
      </c>
      <c r="I59" s="67">
        <v>1050</v>
      </c>
      <c r="J59" s="49">
        <f t="shared" si="18"/>
        <v>5.7494202482360667E-5</v>
      </c>
      <c r="K59" s="67">
        <v>1050</v>
      </c>
      <c r="L59" s="49">
        <f t="shared" si="19"/>
        <v>5.7494202482360667E-5</v>
      </c>
      <c r="M59" s="67">
        <v>1050</v>
      </c>
      <c r="N59" s="49">
        <f t="shared" si="20"/>
        <v>5.7494202482360667E-5</v>
      </c>
      <c r="O59" s="67">
        <v>1050</v>
      </c>
      <c r="P59" s="49">
        <f t="shared" si="21"/>
        <v>5.7494202482360667E-5</v>
      </c>
      <c r="Q59" s="67">
        <v>1050</v>
      </c>
      <c r="R59" s="49">
        <f t="shared" si="22"/>
        <v>5.7494202482360667E-5</v>
      </c>
      <c r="S59" s="67">
        <v>1050</v>
      </c>
      <c r="T59" s="49">
        <f t="shared" si="23"/>
        <v>5.7494202482360667E-5</v>
      </c>
      <c r="U59" s="67">
        <v>1050</v>
      </c>
      <c r="V59" s="49">
        <f t="shared" si="24"/>
        <v>5.7494202482360667E-5</v>
      </c>
      <c r="W59" s="67">
        <v>1050</v>
      </c>
      <c r="X59" s="49">
        <f t="shared" si="25"/>
        <v>5.7494202482360667E-5</v>
      </c>
      <c r="Y59" s="67">
        <v>1050</v>
      </c>
      <c r="Z59" s="49">
        <f t="shared" si="29"/>
        <v>5.7494202482360667E-5</v>
      </c>
      <c r="AA59" s="82">
        <f t="shared" si="0"/>
        <v>12600</v>
      </c>
      <c r="AB59" s="49">
        <f t="shared" si="29"/>
        <v>5.7494202482360674E-5</v>
      </c>
      <c r="AC59" s="82">
        <f t="shared" si="13"/>
        <v>1050</v>
      </c>
      <c r="AD59" s="49">
        <f t="shared" si="27"/>
        <v>5.7494202482360667E-5</v>
      </c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</row>
    <row r="60" spans="1:66" x14ac:dyDescent="0.25">
      <c r="A60" s="9">
        <v>6120</v>
      </c>
      <c r="B60" s="10" t="s">
        <v>87</v>
      </c>
      <c r="C60" s="67"/>
      <c r="D60" s="49">
        <f t="shared" si="15"/>
        <v>0</v>
      </c>
      <c r="E60" s="67"/>
      <c r="F60" s="49">
        <f t="shared" si="16"/>
        <v>0</v>
      </c>
      <c r="G60" s="67"/>
      <c r="H60" s="49">
        <f t="shared" si="17"/>
        <v>0</v>
      </c>
      <c r="I60" s="67"/>
      <c r="J60" s="49">
        <f t="shared" si="18"/>
        <v>0</v>
      </c>
      <c r="K60" s="67"/>
      <c r="L60" s="49">
        <f t="shared" si="19"/>
        <v>0</v>
      </c>
      <c r="M60" s="67"/>
      <c r="N60" s="49">
        <f t="shared" si="20"/>
        <v>0</v>
      </c>
      <c r="O60" s="67"/>
      <c r="P60" s="49">
        <f t="shared" si="21"/>
        <v>0</v>
      </c>
      <c r="Q60" s="67"/>
      <c r="R60" s="49">
        <f t="shared" si="22"/>
        <v>0</v>
      </c>
      <c r="S60" s="67"/>
      <c r="T60" s="49">
        <f t="shared" si="23"/>
        <v>0</v>
      </c>
      <c r="U60" s="67"/>
      <c r="V60" s="49">
        <f t="shared" si="24"/>
        <v>0</v>
      </c>
      <c r="W60" s="67"/>
      <c r="X60" s="49">
        <f t="shared" si="25"/>
        <v>0</v>
      </c>
      <c r="Y60" s="67"/>
      <c r="Z60" s="49">
        <f t="shared" si="29"/>
        <v>0</v>
      </c>
      <c r="AA60" s="82">
        <f t="shared" si="0"/>
        <v>0</v>
      </c>
      <c r="AB60" s="49">
        <f t="shared" si="29"/>
        <v>0</v>
      </c>
      <c r="AC60" s="82">
        <f t="shared" si="13"/>
        <v>0</v>
      </c>
      <c r="AD60" s="49">
        <f t="shared" si="27"/>
        <v>0</v>
      </c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</row>
    <row r="61" spans="1:66" x14ac:dyDescent="0.25">
      <c r="A61" s="9">
        <v>6121</v>
      </c>
      <c r="B61" s="10" t="s">
        <v>88</v>
      </c>
      <c r="C61" s="67">
        <v>6273.8078999999998</v>
      </c>
      <c r="D61" s="49">
        <f t="shared" si="15"/>
        <v>3.4353103022669902E-4</v>
      </c>
      <c r="E61" s="67">
        <v>6273.8078999999998</v>
      </c>
      <c r="F61" s="49">
        <f t="shared" si="16"/>
        <v>3.4353103022669902E-4</v>
      </c>
      <c r="G61" s="67">
        <v>6273.8078999999998</v>
      </c>
      <c r="H61" s="49">
        <f t="shared" si="17"/>
        <v>3.4353103022669902E-4</v>
      </c>
      <c r="I61" s="67">
        <v>6273.8078999999998</v>
      </c>
      <c r="J61" s="49">
        <f t="shared" si="18"/>
        <v>3.4353103022669902E-4</v>
      </c>
      <c r="K61" s="67">
        <v>6273.8078999999998</v>
      </c>
      <c r="L61" s="49">
        <f t="shared" si="19"/>
        <v>3.4353103022669902E-4</v>
      </c>
      <c r="M61" s="67">
        <v>6273.8078999999998</v>
      </c>
      <c r="N61" s="49">
        <f t="shared" si="20"/>
        <v>3.4353103022669902E-4</v>
      </c>
      <c r="O61" s="67">
        <v>6273.8078999999998</v>
      </c>
      <c r="P61" s="49">
        <f t="shared" si="21"/>
        <v>3.4353103022669902E-4</v>
      </c>
      <c r="Q61" s="67">
        <v>6273.8078999999998</v>
      </c>
      <c r="R61" s="49">
        <f t="shared" si="22"/>
        <v>3.4353103022669902E-4</v>
      </c>
      <c r="S61" s="67">
        <v>6273.8078999999998</v>
      </c>
      <c r="T61" s="49">
        <f t="shared" si="23"/>
        <v>3.4353103022669902E-4</v>
      </c>
      <c r="U61" s="67">
        <v>6273.8078999999998</v>
      </c>
      <c r="V61" s="49">
        <f t="shared" si="24"/>
        <v>3.4353103022669902E-4</v>
      </c>
      <c r="W61" s="67">
        <v>6273.8078999999998</v>
      </c>
      <c r="X61" s="49">
        <f t="shared" si="25"/>
        <v>3.4353103022669902E-4</v>
      </c>
      <c r="Y61" s="67">
        <v>6273.8078999999998</v>
      </c>
      <c r="Z61" s="49">
        <f t="shared" ref="Z61:AB80" si="30">IF(Y$10&lt;&gt;0,Y61/Y$10,"-")</f>
        <v>3.4353103022669902E-4</v>
      </c>
      <c r="AA61" s="82">
        <f t="shared" si="0"/>
        <v>75285.694799999997</v>
      </c>
      <c r="AB61" s="49">
        <f t="shared" si="30"/>
        <v>3.4353103022669902E-4</v>
      </c>
      <c r="AC61" s="82">
        <f t="shared" si="13"/>
        <v>6273.8078999999998</v>
      </c>
      <c r="AD61" s="49">
        <f t="shared" si="27"/>
        <v>3.4353103022669902E-4</v>
      </c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</row>
    <row r="62" spans="1:66" x14ac:dyDescent="0.25">
      <c r="A62" s="9">
        <v>6122</v>
      </c>
      <c r="B62" s="10" t="s">
        <v>89</v>
      </c>
      <c r="C62" s="67">
        <v>5294.3651499999996</v>
      </c>
      <c r="D62" s="49">
        <f t="shared" si="15"/>
        <v>2.8990028757109882E-4</v>
      </c>
      <c r="E62" s="67">
        <v>5294.3651499999996</v>
      </c>
      <c r="F62" s="49">
        <f t="shared" si="16"/>
        <v>2.8990028757109882E-4</v>
      </c>
      <c r="G62" s="67">
        <v>5294.3651499999996</v>
      </c>
      <c r="H62" s="49">
        <f t="shared" si="17"/>
        <v>2.8990028757109882E-4</v>
      </c>
      <c r="I62" s="67">
        <v>5294.3651499999996</v>
      </c>
      <c r="J62" s="49">
        <f t="shared" si="18"/>
        <v>2.8990028757109882E-4</v>
      </c>
      <c r="K62" s="67">
        <v>5294.3651499999996</v>
      </c>
      <c r="L62" s="49">
        <f t="shared" si="19"/>
        <v>2.8990028757109882E-4</v>
      </c>
      <c r="M62" s="67">
        <v>5294.3651499999996</v>
      </c>
      <c r="N62" s="49">
        <f t="shared" si="20"/>
        <v>2.8990028757109882E-4</v>
      </c>
      <c r="O62" s="67">
        <v>5294.3651499999996</v>
      </c>
      <c r="P62" s="49">
        <f t="shared" si="21"/>
        <v>2.8990028757109882E-4</v>
      </c>
      <c r="Q62" s="67">
        <v>5294.3651499999996</v>
      </c>
      <c r="R62" s="49">
        <f t="shared" si="22"/>
        <v>2.8990028757109882E-4</v>
      </c>
      <c r="S62" s="67">
        <v>5294.3651499999996</v>
      </c>
      <c r="T62" s="49">
        <f t="shared" si="23"/>
        <v>2.8990028757109882E-4</v>
      </c>
      <c r="U62" s="67">
        <v>5294.3651499999996</v>
      </c>
      <c r="V62" s="49">
        <f t="shared" si="24"/>
        <v>2.8990028757109882E-4</v>
      </c>
      <c r="W62" s="67">
        <v>5294.3651499999996</v>
      </c>
      <c r="X62" s="49">
        <f t="shared" si="25"/>
        <v>2.8990028757109882E-4</v>
      </c>
      <c r="Y62" s="67">
        <v>5294.3651499999996</v>
      </c>
      <c r="Z62" s="49">
        <f t="shared" si="30"/>
        <v>2.8990028757109882E-4</v>
      </c>
      <c r="AA62" s="82">
        <f t="shared" si="0"/>
        <v>63532.381799999981</v>
      </c>
      <c r="AB62" s="49">
        <f t="shared" si="30"/>
        <v>2.8990028757109877E-4</v>
      </c>
      <c r="AC62" s="82">
        <f t="shared" si="13"/>
        <v>5294.3651499999987</v>
      </c>
      <c r="AD62" s="49">
        <f t="shared" si="27"/>
        <v>2.8990028757109877E-4</v>
      </c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</row>
    <row r="63" spans="1:66" x14ac:dyDescent="0.25">
      <c r="A63" s="9">
        <v>6123</v>
      </c>
      <c r="B63" s="10" t="s">
        <v>90</v>
      </c>
      <c r="C63" s="67"/>
      <c r="D63" s="49">
        <f t="shared" si="15"/>
        <v>0</v>
      </c>
      <c r="E63" s="67"/>
      <c r="F63" s="49">
        <f t="shared" si="16"/>
        <v>0</v>
      </c>
      <c r="G63" s="67"/>
      <c r="H63" s="49">
        <f t="shared" si="17"/>
        <v>0</v>
      </c>
      <c r="I63" s="67"/>
      <c r="J63" s="49">
        <f t="shared" si="18"/>
        <v>0</v>
      </c>
      <c r="K63" s="67"/>
      <c r="L63" s="49">
        <f t="shared" si="19"/>
        <v>0</v>
      </c>
      <c r="M63" s="67"/>
      <c r="N63" s="49">
        <f t="shared" si="20"/>
        <v>0</v>
      </c>
      <c r="O63" s="67"/>
      <c r="P63" s="49">
        <f t="shared" si="21"/>
        <v>0</v>
      </c>
      <c r="Q63" s="67"/>
      <c r="R63" s="49">
        <f t="shared" si="22"/>
        <v>0</v>
      </c>
      <c r="S63" s="67"/>
      <c r="T63" s="49">
        <f t="shared" si="23"/>
        <v>0</v>
      </c>
      <c r="U63" s="67"/>
      <c r="V63" s="49">
        <f t="shared" si="24"/>
        <v>0</v>
      </c>
      <c r="W63" s="67"/>
      <c r="X63" s="49">
        <f t="shared" si="25"/>
        <v>0</v>
      </c>
      <c r="Y63" s="67"/>
      <c r="Z63" s="49">
        <f t="shared" si="30"/>
        <v>0</v>
      </c>
      <c r="AA63" s="82">
        <f t="shared" si="0"/>
        <v>0</v>
      </c>
      <c r="AB63" s="49">
        <f t="shared" si="30"/>
        <v>0</v>
      </c>
      <c r="AC63" s="82">
        <f t="shared" si="13"/>
        <v>0</v>
      </c>
      <c r="AD63" s="49">
        <f t="shared" si="27"/>
        <v>0</v>
      </c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</row>
    <row r="64" spans="1:66" x14ac:dyDescent="0.25">
      <c r="A64" s="9">
        <v>6124</v>
      </c>
      <c r="B64" s="10" t="s">
        <v>91</v>
      </c>
      <c r="C64" s="67">
        <v>165388.19575000001</v>
      </c>
      <c r="D64" s="49">
        <f t="shared" si="15"/>
        <v>9.0560594425169554E-3</v>
      </c>
      <c r="E64" s="67">
        <v>165388.19575000001</v>
      </c>
      <c r="F64" s="49">
        <f t="shared" si="16"/>
        <v>9.0560594425169554E-3</v>
      </c>
      <c r="G64" s="67">
        <v>165388.19575000001</v>
      </c>
      <c r="H64" s="49">
        <f t="shared" si="17"/>
        <v>9.0560594425169554E-3</v>
      </c>
      <c r="I64" s="67">
        <v>165388.19575000001</v>
      </c>
      <c r="J64" s="49">
        <f t="shared" si="18"/>
        <v>9.0560594425169554E-3</v>
      </c>
      <c r="K64" s="67">
        <v>165388.19575000001</v>
      </c>
      <c r="L64" s="49">
        <f t="shared" si="19"/>
        <v>9.0560594425169554E-3</v>
      </c>
      <c r="M64" s="67">
        <v>165388.19575000001</v>
      </c>
      <c r="N64" s="49">
        <f t="shared" si="20"/>
        <v>9.0560594425169554E-3</v>
      </c>
      <c r="O64" s="67">
        <v>165388.19575000001</v>
      </c>
      <c r="P64" s="49">
        <f t="shared" si="21"/>
        <v>9.0560594425169554E-3</v>
      </c>
      <c r="Q64" s="67">
        <v>165388.19575000001</v>
      </c>
      <c r="R64" s="49">
        <f t="shared" si="22"/>
        <v>9.0560594425169554E-3</v>
      </c>
      <c r="S64" s="67">
        <v>165388.19575000001</v>
      </c>
      <c r="T64" s="49">
        <f t="shared" si="23"/>
        <v>9.0560594425169554E-3</v>
      </c>
      <c r="U64" s="67">
        <v>165388.19575000001</v>
      </c>
      <c r="V64" s="49">
        <f t="shared" si="24"/>
        <v>9.0560594425169554E-3</v>
      </c>
      <c r="W64" s="67">
        <v>165388.19575000001</v>
      </c>
      <c r="X64" s="49">
        <f t="shared" si="25"/>
        <v>9.0560594425169554E-3</v>
      </c>
      <c r="Y64" s="67">
        <v>165388.19575000001</v>
      </c>
      <c r="Z64" s="49">
        <f t="shared" si="30"/>
        <v>9.0560594425169554E-3</v>
      </c>
      <c r="AA64" s="82">
        <f t="shared" si="0"/>
        <v>1984658.3489999997</v>
      </c>
      <c r="AB64" s="49">
        <f t="shared" si="30"/>
        <v>9.0560594425169536E-3</v>
      </c>
      <c r="AC64" s="82">
        <f t="shared" si="13"/>
        <v>165388.19574999998</v>
      </c>
      <c r="AD64" s="49">
        <f t="shared" si="27"/>
        <v>9.0560594425169536E-3</v>
      </c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</row>
    <row r="65" spans="1:66" x14ac:dyDescent="0.25">
      <c r="A65" s="9">
        <v>6125</v>
      </c>
      <c r="B65" s="10" t="s">
        <v>92</v>
      </c>
      <c r="C65" s="67">
        <v>16911.027849999999</v>
      </c>
      <c r="D65" s="49">
        <f t="shared" si="15"/>
        <v>9.2598672323118128E-4</v>
      </c>
      <c r="E65" s="67">
        <v>16911.027849999999</v>
      </c>
      <c r="F65" s="49">
        <f t="shared" si="16"/>
        <v>9.2598672323118128E-4</v>
      </c>
      <c r="G65" s="67">
        <v>16911.027849999999</v>
      </c>
      <c r="H65" s="49">
        <f t="shared" si="17"/>
        <v>9.2598672323118128E-4</v>
      </c>
      <c r="I65" s="67">
        <v>16911.027849999999</v>
      </c>
      <c r="J65" s="49">
        <f t="shared" si="18"/>
        <v>9.2598672323118128E-4</v>
      </c>
      <c r="K65" s="67">
        <v>16911.027849999999</v>
      </c>
      <c r="L65" s="49">
        <f t="shared" si="19"/>
        <v>9.2598672323118128E-4</v>
      </c>
      <c r="M65" s="67">
        <v>16911.027849999999</v>
      </c>
      <c r="N65" s="49">
        <f t="shared" si="20"/>
        <v>9.2598672323118128E-4</v>
      </c>
      <c r="O65" s="67">
        <v>16911.027849999999</v>
      </c>
      <c r="P65" s="49">
        <f t="shared" si="21"/>
        <v>9.2598672323118128E-4</v>
      </c>
      <c r="Q65" s="67">
        <v>16911.027849999999</v>
      </c>
      <c r="R65" s="49">
        <f t="shared" si="22"/>
        <v>9.2598672323118128E-4</v>
      </c>
      <c r="S65" s="67">
        <v>16911.027849999999</v>
      </c>
      <c r="T65" s="49">
        <f t="shared" si="23"/>
        <v>9.2598672323118128E-4</v>
      </c>
      <c r="U65" s="67">
        <v>16911.027849999999</v>
      </c>
      <c r="V65" s="49">
        <f t="shared" si="24"/>
        <v>9.2598672323118128E-4</v>
      </c>
      <c r="W65" s="67">
        <v>16911.027849999999</v>
      </c>
      <c r="X65" s="49">
        <f t="shared" si="25"/>
        <v>9.2598672323118128E-4</v>
      </c>
      <c r="Y65" s="67">
        <v>16911.027849999999</v>
      </c>
      <c r="Z65" s="49">
        <f t="shared" si="30"/>
        <v>9.2598672323118128E-4</v>
      </c>
      <c r="AA65" s="82">
        <f t="shared" si="0"/>
        <v>202932.33420000004</v>
      </c>
      <c r="AB65" s="49">
        <f t="shared" si="30"/>
        <v>9.259867232311816E-4</v>
      </c>
      <c r="AC65" s="82">
        <f t="shared" si="13"/>
        <v>16911.027850000002</v>
      </c>
      <c r="AD65" s="49">
        <f t="shared" si="27"/>
        <v>9.2598672323118139E-4</v>
      </c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</row>
    <row r="66" spans="1:66" x14ac:dyDescent="0.25">
      <c r="A66" s="9">
        <v>6126</v>
      </c>
      <c r="B66" s="10" t="s">
        <v>93</v>
      </c>
      <c r="C66" s="67">
        <v>1903</v>
      </c>
      <c r="D66" s="49">
        <f t="shared" si="15"/>
        <v>1.0420139745136414E-4</v>
      </c>
      <c r="E66" s="67">
        <v>1903</v>
      </c>
      <c r="F66" s="49">
        <f t="shared" si="16"/>
        <v>1.0420139745136414E-4</v>
      </c>
      <c r="G66" s="67">
        <v>1903</v>
      </c>
      <c r="H66" s="49">
        <f t="shared" si="17"/>
        <v>1.0420139745136414E-4</v>
      </c>
      <c r="I66" s="67">
        <v>1903</v>
      </c>
      <c r="J66" s="49">
        <f t="shared" si="18"/>
        <v>1.0420139745136414E-4</v>
      </c>
      <c r="K66" s="67">
        <v>1903</v>
      </c>
      <c r="L66" s="49">
        <f t="shared" si="19"/>
        <v>1.0420139745136414E-4</v>
      </c>
      <c r="M66" s="67">
        <v>1903</v>
      </c>
      <c r="N66" s="49">
        <f t="shared" si="20"/>
        <v>1.0420139745136414E-4</v>
      </c>
      <c r="O66" s="67">
        <v>1903</v>
      </c>
      <c r="P66" s="49">
        <f t="shared" si="21"/>
        <v>1.0420139745136414E-4</v>
      </c>
      <c r="Q66" s="67">
        <v>1903</v>
      </c>
      <c r="R66" s="49">
        <f t="shared" si="22"/>
        <v>1.0420139745136414E-4</v>
      </c>
      <c r="S66" s="67">
        <v>1903</v>
      </c>
      <c r="T66" s="49">
        <f t="shared" si="23"/>
        <v>1.0420139745136414E-4</v>
      </c>
      <c r="U66" s="67">
        <v>1903</v>
      </c>
      <c r="V66" s="49">
        <f t="shared" si="24"/>
        <v>1.0420139745136414E-4</v>
      </c>
      <c r="W66" s="67">
        <v>1903</v>
      </c>
      <c r="X66" s="49">
        <f t="shared" si="25"/>
        <v>1.0420139745136414E-4</v>
      </c>
      <c r="Y66" s="67">
        <v>1903</v>
      </c>
      <c r="Z66" s="49">
        <f t="shared" si="30"/>
        <v>1.0420139745136414E-4</v>
      </c>
      <c r="AA66" s="82">
        <f t="shared" si="0"/>
        <v>22836</v>
      </c>
      <c r="AB66" s="49">
        <f t="shared" si="30"/>
        <v>1.0420139745136415E-4</v>
      </c>
      <c r="AC66" s="82">
        <f t="shared" si="13"/>
        <v>1903</v>
      </c>
      <c r="AD66" s="49">
        <f t="shared" si="27"/>
        <v>1.0420139745136414E-4</v>
      </c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</row>
    <row r="67" spans="1:66" x14ac:dyDescent="0.25">
      <c r="A67" s="9">
        <v>6127</v>
      </c>
      <c r="B67" s="10" t="s">
        <v>94</v>
      </c>
      <c r="C67" s="67">
        <v>18684.87355</v>
      </c>
      <c r="D67" s="49">
        <f t="shared" si="15"/>
        <v>1.0231160983247669E-3</v>
      </c>
      <c r="E67" s="67">
        <v>18684.87355</v>
      </c>
      <c r="F67" s="49">
        <f t="shared" si="16"/>
        <v>1.0231160983247669E-3</v>
      </c>
      <c r="G67" s="67">
        <v>18684.87355</v>
      </c>
      <c r="H67" s="49">
        <f t="shared" si="17"/>
        <v>1.0231160983247669E-3</v>
      </c>
      <c r="I67" s="67">
        <v>18684.87355</v>
      </c>
      <c r="J67" s="49">
        <f t="shared" si="18"/>
        <v>1.0231160983247669E-3</v>
      </c>
      <c r="K67" s="67">
        <v>18684.87355</v>
      </c>
      <c r="L67" s="49">
        <f t="shared" si="19"/>
        <v>1.0231160983247669E-3</v>
      </c>
      <c r="M67" s="67">
        <v>18684.87355</v>
      </c>
      <c r="N67" s="49">
        <f t="shared" si="20"/>
        <v>1.0231160983247669E-3</v>
      </c>
      <c r="O67" s="67">
        <v>18684.87355</v>
      </c>
      <c r="P67" s="49">
        <f t="shared" si="21"/>
        <v>1.0231160983247669E-3</v>
      </c>
      <c r="Q67" s="67">
        <v>18684.87355</v>
      </c>
      <c r="R67" s="49">
        <f t="shared" si="22"/>
        <v>1.0231160983247669E-3</v>
      </c>
      <c r="S67" s="67">
        <v>18684.87355</v>
      </c>
      <c r="T67" s="49">
        <f t="shared" si="23"/>
        <v>1.0231160983247669E-3</v>
      </c>
      <c r="U67" s="67">
        <v>18684.87355</v>
      </c>
      <c r="V67" s="49">
        <f t="shared" si="24"/>
        <v>1.0231160983247669E-3</v>
      </c>
      <c r="W67" s="67">
        <v>18684.87355</v>
      </c>
      <c r="X67" s="49">
        <f t="shared" si="25"/>
        <v>1.0231160983247669E-3</v>
      </c>
      <c r="Y67" s="67">
        <v>18684.87355</v>
      </c>
      <c r="Z67" s="49">
        <f t="shared" si="30"/>
        <v>1.0231160983247669E-3</v>
      </c>
      <c r="AA67" s="82">
        <f t="shared" ref="AA67:AA134" si="31">C67+E67+G67+I67+K67+M67+O67+Q67+S67+U67+W67+Y67</f>
        <v>224218.48259999996</v>
      </c>
      <c r="AB67" s="49">
        <f t="shared" si="30"/>
        <v>1.0231160983247666E-3</v>
      </c>
      <c r="AC67" s="82">
        <f t="shared" si="13"/>
        <v>18684.873549999997</v>
      </c>
      <c r="AD67" s="49">
        <f t="shared" si="27"/>
        <v>1.0231160983247666E-3</v>
      </c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</row>
    <row r="68" spans="1:66" x14ac:dyDescent="0.25">
      <c r="A68" s="9">
        <v>6131</v>
      </c>
      <c r="B68" s="10" t="s">
        <v>95</v>
      </c>
      <c r="C68" s="67">
        <v>5725.6821</v>
      </c>
      <c r="D68" s="49">
        <f t="shared" si="15"/>
        <v>3.1351764381621716E-4</v>
      </c>
      <c r="E68" s="67">
        <v>5725.6821</v>
      </c>
      <c r="F68" s="49">
        <f t="shared" si="16"/>
        <v>3.1351764381621716E-4</v>
      </c>
      <c r="G68" s="67">
        <v>5725.6821</v>
      </c>
      <c r="H68" s="49">
        <f t="shared" si="17"/>
        <v>3.1351764381621716E-4</v>
      </c>
      <c r="I68" s="67">
        <v>5725.6821</v>
      </c>
      <c r="J68" s="49">
        <f t="shared" si="18"/>
        <v>3.1351764381621716E-4</v>
      </c>
      <c r="K68" s="67">
        <v>5725.6821</v>
      </c>
      <c r="L68" s="49">
        <f t="shared" si="19"/>
        <v>3.1351764381621716E-4</v>
      </c>
      <c r="M68" s="67">
        <v>5725.6821</v>
      </c>
      <c r="N68" s="49">
        <f t="shared" si="20"/>
        <v>3.1351764381621716E-4</v>
      </c>
      <c r="O68" s="67">
        <v>5725.6821</v>
      </c>
      <c r="P68" s="49">
        <f t="shared" si="21"/>
        <v>3.1351764381621716E-4</v>
      </c>
      <c r="Q68" s="67">
        <v>5725.6821</v>
      </c>
      <c r="R68" s="49">
        <f t="shared" si="22"/>
        <v>3.1351764381621716E-4</v>
      </c>
      <c r="S68" s="67">
        <v>5725.6821</v>
      </c>
      <c r="T68" s="49">
        <f t="shared" si="23"/>
        <v>3.1351764381621716E-4</v>
      </c>
      <c r="U68" s="67">
        <v>5725.6821</v>
      </c>
      <c r="V68" s="49">
        <f t="shared" si="24"/>
        <v>3.1351764381621716E-4</v>
      </c>
      <c r="W68" s="67">
        <v>5725.6821</v>
      </c>
      <c r="X68" s="49">
        <f t="shared" si="25"/>
        <v>3.1351764381621716E-4</v>
      </c>
      <c r="Y68" s="67">
        <v>5725.6821</v>
      </c>
      <c r="Z68" s="49">
        <f t="shared" si="30"/>
        <v>3.1351764381621716E-4</v>
      </c>
      <c r="AA68" s="82">
        <f t="shared" si="31"/>
        <v>68708.185199999993</v>
      </c>
      <c r="AB68" s="49">
        <f t="shared" si="30"/>
        <v>3.1351764381621716E-4</v>
      </c>
      <c r="AC68" s="82">
        <f t="shared" ref="AC68:AC141" si="32">AA68/12</f>
        <v>5725.6820999999991</v>
      </c>
      <c r="AD68" s="49">
        <f t="shared" si="27"/>
        <v>3.1351764381621711E-4</v>
      </c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</row>
    <row r="69" spans="1:66" x14ac:dyDescent="0.25">
      <c r="A69" s="9">
        <v>6132</v>
      </c>
      <c r="B69" s="10" t="s">
        <v>96</v>
      </c>
      <c r="C69" s="67"/>
      <c r="D69" s="49">
        <f t="shared" si="15"/>
        <v>0</v>
      </c>
      <c r="E69" s="67"/>
      <c r="F69" s="49">
        <f t="shared" si="16"/>
        <v>0</v>
      </c>
      <c r="G69" s="67"/>
      <c r="H69" s="49">
        <f t="shared" si="17"/>
        <v>0</v>
      </c>
      <c r="I69" s="67"/>
      <c r="J69" s="49">
        <f t="shared" si="18"/>
        <v>0</v>
      </c>
      <c r="K69" s="67"/>
      <c r="L69" s="49">
        <f t="shared" si="19"/>
        <v>0</v>
      </c>
      <c r="M69" s="67"/>
      <c r="N69" s="49">
        <f t="shared" si="20"/>
        <v>0</v>
      </c>
      <c r="O69" s="67"/>
      <c r="P69" s="49">
        <f t="shared" si="21"/>
        <v>0</v>
      </c>
      <c r="Q69" s="67"/>
      <c r="R69" s="49">
        <f t="shared" si="22"/>
        <v>0</v>
      </c>
      <c r="S69" s="67"/>
      <c r="T69" s="49">
        <f t="shared" si="23"/>
        <v>0</v>
      </c>
      <c r="U69" s="67"/>
      <c r="V69" s="49">
        <f t="shared" si="24"/>
        <v>0</v>
      </c>
      <c r="W69" s="67"/>
      <c r="X69" s="49">
        <f t="shared" si="25"/>
        <v>0</v>
      </c>
      <c r="Y69" s="67"/>
      <c r="Z69" s="49">
        <f t="shared" si="30"/>
        <v>0</v>
      </c>
      <c r="AA69" s="82">
        <f t="shared" si="31"/>
        <v>0</v>
      </c>
      <c r="AB69" s="49">
        <f t="shared" si="30"/>
        <v>0</v>
      </c>
      <c r="AC69" s="82">
        <f t="shared" si="32"/>
        <v>0</v>
      </c>
      <c r="AD69" s="49">
        <f t="shared" si="27"/>
        <v>0</v>
      </c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</row>
    <row r="70" spans="1:66" x14ac:dyDescent="0.25">
      <c r="A70" s="9">
        <v>6133</v>
      </c>
      <c r="B70" s="10" t="s">
        <v>97</v>
      </c>
      <c r="C70" s="67"/>
      <c r="D70" s="49">
        <f t="shared" si="15"/>
        <v>0</v>
      </c>
      <c r="E70" s="67"/>
      <c r="F70" s="49">
        <f t="shared" si="16"/>
        <v>0</v>
      </c>
      <c r="G70" s="67"/>
      <c r="H70" s="49">
        <f t="shared" si="17"/>
        <v>0</v>
      </c>
      <c r="I70" s="67"/>
      <c r="J70" s="49">
        <f t="shared" si="18"/>
        <v>0</v>
      </c>
      <c r="K70" s="67"/>
      <c r="L70" s="49">
        <f t="shared" si="19"/>
        <v>0</v>
      </c>
      <c r="M70" s="67"/>
      <c r="N70" s="49">
        <f t="shared" si="20"/>
        <v>0</v>
      </c>
      <c r="O70" s="67"/>
      <c r="P70" s="49">
        <f t="shared" si="21"/>
        <v>0</v>
      </c>
      <c r="Q70" s="67"/>
      <c r="R70" s="49">
        <f t="shared" si="22"/>
        <v>0</v>
      </c>
      <c r="S70" s="67"/>
      <c r="T70" s="49">
        <f t="shared" si="23"/>
        <v>0</v>
      </c>
      <c r="U70" s="67"/>
      <c r="V70" s="49">
        <f t="shared" si="24"/>
        <v>0</v>
      </c>
      <c r="W70" s="67"/>
      <c r="X70" s="49">
        <f t="shared" si="25"/>
        <v>0</v>
      </c>
      <c r="Y70" s="67"/>
      <c r="Z70" s="49">
        <f t="shared" si="30"/>
        <v>0</v>
      </c>
      <c r="AA70" s="82">
        <f t="shared" si="31"/>
        <v>0</v>
      </c>
      <c r="AB70" s="49">
        <f t="shared" si="30"/>
        <v>0</v>
      </c>
      <c r="AC70" s="82">
        <f t="shared" si="32"/>
        <v>0</v>
      </c>
      <c r="AD70" s="49">
        <f t="shared" si="27"/>
        <v>0</v>
      </c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</row>
    <row r="71" spans="1:66" x14ac:dyDescent="0.25">
      <c r="A71" s="9">
        <v>6134</v>
      </c>
      <c r="B71" s="10" t="s">
        <v>98</v>
      </c>
      <c r="C71" s="67"/>
      <c r="D71" s="49">
        <f t="shared" si="15"/>
        <v>0</v>
      </c>
      <c r="E71" s="67"/>
      <c r="F71" s="49">
        <f t="shared" si="16"/>
        <v>0</v>
      </c>
      <c r="G71" s="67"/>
      <c r="H71" s="49">
        <f t="shared" si="17"/>
        <v>0</v>
      </c>
      <c r="I71" s="67"/>
      <c r="J71" s="49">
        <f t="shared" si="18"/>
        <v>0</v>
      </c>
      <c r="K71" s="67"/>
      <c r="L71" s="49">
        <f t="shared" si="19"/>
        <v>0</v>
      </c>
      <c r="M71" s="67"/>
      <c r="N71" s="49">
        <f t="shared" si="20"/>
        <v>0</v>
      </c>
      <c r="O71" s="67"/>
      <c r="P71" s="49">
        <f t="shared" si="21"/>
        <v>0</v>
      </c>
      <c r="Q71" s="67"/>
      <c r="R71" s="49">
        <f t="shared" si="22"/>
        <v>0</v>
      </c>
      <c r="S71" s="67"/>
      <c r="T71" s="49">
        <f t="shared" si="23"/>
        <v>0</v>
      </c>
      <c r="U71" s="67"/>
      <c r="V71" s="49">
        <f t="shared" si="24"/>
        <v>0</v>
      </c>
      <c r="W71" s="67"/>
      <c r="X71" s="49">
        <f t="shared" si="25"/>
        <v>0</v>
      </c>
      <c r="Y71" s="67"/>
      <c r="Z71" s="49">
        <f t="shared" si="30"/>
        <v>0</v>
      </c>
      <c r="AA71" s="82">
        <f t="shared" si="31"/>
        <v>0</v>
      </c>
      <c r="AB71" s="49">
        <f t="shared" si="30"/>
        <v>0</v>
      </c>
      <c r="AC71" s="82">
        <f t="shared" si="32"/>
        <v>0</v>
      </c>
      <c r="AD71" s="49">
        <f t="shared" si="27"/>
        <v>0</v>
      </c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</row>
    <row r="72" spans="1:66" x14ac:dyDescent="0.25">
      <c r="A72" s="9">
        <v>6135</v>
      </c>
      <c r="B72" s="10" t="s">
        <v>99</v>
      </c>
      <c r="C72" s="67"/>
      <c r="D72" s="49">
        <f t="shared" si="15"/>
        <v>0</v>
      </c>
      <c r="E72" s="67"/>
      <c r="F72" s="49">
        <f t="shared" si="16"/>
        <v>0</v>
      </c>
      <c r="G72" s="67"/>
      <c r="H72" s="49">
        <f t="shared" si="17"/>
        <v>0</v>
      </c>
      <c r="I72" s="67"/>
      <c r="J72" s="49">
        <f t="shared" si="18"/>
        <v>0</v>
      </c>
      <c r="K72" s="67"/>
      <c r="L72" s="49">
        <f t="shared" si="19"/>
        <v>0</v>
      </c>
      <c r="M72" s="67"/>
      <c r="N72" s="49">
        <f t="shared" si="20"/>
        <v>0</v>
      </c>
      <c r="O72" s="67"/>
      <c r="P72" s="49">
        <f t="shared" si="21"/>
        <v>0</v>
      </c>
      <c r="Q72" s="67"/>
      <c r="R72" s="49">
        <f t="shared" si="22"/>
        <v>0</v>
      </c>
      <c r="S72" s="67"/>
      <c r="T72" s="49">
        <f t="shared" si="23"/>
        <v>0</v>
      </c>
      <c r="U72" s="67"/>
      <c r="V72" s="49">
        <f t="shared" si="24"/>
        <v>0</v>
      </c>
      <c r="W72" s="67"/>
      <c r="X72" s="49">
        <f t="shared" si="25"/>
        <v>0</v>
      </c>
      <c r="Y72" s="67"/>
      <c r="Z72" s="49">
        <f t="shared" si="30"/>
        <v>0</v>
      </c>
      <c r="AA72" s="82">
        <f t="shared" si="31"/>
        <v>0</v>
      </c>
      <c r="AB72" s="49">
        <f t="shared" si="30"/>
        <v>0</v>
      </c>
      <c r="AC72" s="82">
        <f t="shared" si="32"/>
        <v>0</v>
      </c>
      <c r="AD72" s="49">
        <f t="shared" si="27"/>
        <v>0</v>
      </c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</row>
    <row r="73" spans="1:66" x14ac:dyDescent="0.25">
      <c r="A73" s="9">
        <v>6136</v>
      </c>
      <c r="B73" s="10" t="s">
        <v>100</v>
      </c>
      <c r="C73" s="67">
        <v>17764.062249999999</v>
      </c>
      <c r="D73" s="49">
        <f t="shared" si="15"/>
        <v>9.7269580181977083E-4</v>
      </c>
      <c r="E73" s="67">
        <v>17764.062249999999</v>
      </c>
      <c r="F73" s="49">
        <f t="shared" si="16"/>
        <v>9.7269580181977083E-4</v>
      </c>
      <c r="G73" s="67">
        <v>17764.062249999999</v>
      </c>
      <c r="H73" s="49">
        <f t="shared" si="17"/>
        <v>9.7269580181977083E-4</v>
      </c>
      <c r="I73" s="67">
        <v>17764.062249999999</v>
      </c>
      <c r="J73" s="49">
        <f t="shared" si="18"/>
        <v>9.7269580181977083E-4</v>
      </c>
      <c r="K73" s="67">
        <v>17764.062249999999</v>
      </c>
      <c r="L73" s="49">
        <f t="shared" si="19"/>
        <v>9.7269580181977083E-4</v>
      </c>
      <c r="M73" s="67">
        <v>17764.062249999999</v>
      </c>
      <c r="N73" s="49">
        <f t="shared" si="20"/>
        <v>9.7269580181977083E-4</v>
      </c>
      <c r="O73" s="67">
        <v>17764.062249999999</v>
      </c>
      <c r="P73" s="49">
        <f t="shared" si="21"/>
        <v>9.7269580181977083E-4</v>
      </c>
      <c r="Q73" s="67">
        <v>17764.062249999999</v>
      </c>
      <c r="R73" s="49">
        <f t="shared" si="22"/>
        <v>9.7269580181977083E-4</v>
      </c>
      <c r="S73" s="67">
        <v>17764.062249999999</v>
      </c>
      <c r="T73" s="49">
        <f t="shared" si="23"/>
        <v>9.7269580181977083E-4</v>
      </c>
      <c r="U73" s="67">
        <v>17764.062249999999</v>
      </c>
      <c r="V73" s="49">
        <f t="shared" si="24"/>
        <v>9.7269580181977083E-4</v>
      </c>
      <c r="W73" s="67">
        <v>17764.062249999999</v>
      </c>
      <c r="X73" s="49">
        <f t="shared" si="25"/>
        <v>9.7269580181977083E-4</v>
      </c>
      <c r="Y73" s="67">
        <v>17764.062249999999</v>
      </c>
      <c r="Z73" s="49">
        <f t="shared" si="30"/>
        <v>9.7269580181977083E-4</v>
      </c>
      <c r="AA73" s="82">
        <f t="shared" si="31"/>
        <v>213168.74699999994</v>
      </c>
      <c r="AB73" s="49">
        <f t="shared" si="30"/>
        <v>9.7269580181977072E-4</v>
      </c>
      <c r="AC73" s="82">
        <f t="shared" si="32"/>
        <v>17764.062249999995</v>
      </c>
      <c r="AD73" s="49">
        <f t="shared" si="27"/>
        <v>9.7269580181977061E-4</v>
      </c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</row>
    <row r="74" spans="1:66" x14ac:dyDescent="0.25">
      <c r="A74" s="9">
        <v>6137</v>
      </c>
      <c r="B74" s="10"/>
      <c r="C74" s="67"/>
      <c r="D74" s="49">
        <f t="shared" si="15"/>
        <v>0</v>
      </c>
      <c r="E74" s="67"/>
      <c r="F74" s="49">
        <f t="shared" si="15"/>
        <v>0</v>
      </c>
      <c r="G74" s="67"/>
      <c r="H74" s="49">
        <f t="shared" si="15"/>
        <v>0</v>
      </c>
      <c r="I74" s="67"/>
      <c r="J74" s="49">
        <f t="shared" si="15"/>
        <v>0</v>
      </c>
      <c r="K74" s="67"/>
      <c r="L74" s="49">
        <f t="shared" si="15"/>
        <v>0</v>
      </c>
      <c r="M74" s="67"/>
      <c r="N74" s="49">
        <f t="shared" si="15"/>
        <v>0</v>
      </c>
      <c r="O74" s="67"/>
      <c r="P74" s="49">
        <f t="shared" si="15"/>
        <v>0</v>
      </c>
      <c r="Q74" s="67"/>
      <c r="R74" s="49">
        <f t="shared" si="15"/>
        <v>0</v>
      </c>
      <c r="S74" s="67"/>
      <c r="T74" s="49">
        <f t="shared" si="23"/>
        <v>0</v>
      </c>
      <c r="U74" s="67"/>
      <c r="V74" s="49">
        <f t="shared" si="23"/>
        <v>0</v>
      </c>
      <c r="W74" s="67"/>
      <c r="X74" s="49">
        <f t="shared" si="23"/>
        <v>0</v>
      </c>
      <c r="Y74" s="67"/>
      <c r="Z74" s="49">
        <f t="shared" si="23"/>
        <v>0</v>
      </c>
      <c r="AA74" s="82"/>
      <c r="AB74" s="49">
        <f t="shared" si="23"/>
        <v>0</v>
      </c>
      <c r="AC74" s="82"/>
      <c r="AD74" s="49">
        <f t="shared" si="23"/>
        <v>0</v>
      </c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</row>
    <row r="75" spans="1:66" x14ac:dyDescent="0.25">
      <c r="A75" s="9">
        <v>6138</v>
      </c>
      <c r="B75" s="10"/>
      <c r="C75" s="67"/>
      <c r="D75" s="49">
        <f t="shared" si="15"/>
        <v>0</v>
      </c>
      <c r="E75" s="67"/>
      <c r="F75" s="49">
        <f t="shared" si="15"/>
        <v>0</v>
      </c>
      <c r="G75" s="67"/>
      <c r="H75" s="49">
        <f t="shared" si="15"/>
        <v>0</v>
      </c>
      <c r="I75" s="67"/>
      <c r="J75" s="49">
        <f t="shared" si="15"/>
        <v>0</v>
      </c>
      <c r="K75" s="67"/>
      <c r="L75" s="49">
        <f t="shared" si="15"/>
        <v>0</v>
      </c>
      <c r="M75" s="67"/>
      <c r="N75" s="49">
        <f t="shared" si="15"/>
        <v>0</v>
      </c>
      <c r="O75" s="67"/>
      <c r="P75" s="49">
        <f t="shared" si="15"/>
        <v>0</v>
      </c>
      <c r="Q75" s="67"/>
      <c r="R75" s="49">
        <f t="shared" si="15"/>
        <v>0</v>
      </c>
      <c r="S75" s="67"/>
      <c r="T75" s="49">
        <f t="shared" si="23"/>
        <v>0</v>
      </c>
      <c r="U75" s="67"/>
      <c r="V75" s="49">
        <f t="shared" si="23"/>
        <v>0</v>
      </c>
      <c r="W75" s="67"/>
      <c r="X75" s="49">
        <f t="shared" si="23"/>
        <v>0</v>
      </c>
      <c r="Y75" s="67"/>
      <c r="Z75" s="49">
        <f t="shared" si="23"/>
        <v>0</v>
      </c>
      <c r="AA75" s="82"/>
      <c r="AB75" s="49">
        <f t="shared" si="23"/>
        <v>0</v>
      </c>
      <c r="AC75" s="82"/>
      <c r="AD75" s="49">
        <f t="shared" si="23"/>
        <v>0</v>
      </c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</row>
    <row r="76" spans="1:66" x14ac:dyDescent="0.25">
      <c r="A76" s="9">
        <v>6139</v>
      </c>
      <c r="B76" s="10"/>
      <c r="C76" s="67"/>
      <c r="D76" s="49">
        <f t="shared" si="15"/>
        <v>0</v>
      </c>
      <c r="E76" s="67"/>
      <c r="F76" s="49">
        <f t="shared" si="15"/>
        <v>0</v>
      </c>
      <c r="G76" s="67"/>
      <c r="H76" s="49">
        <f t="shared" si="15"/>
        <v>0</v>
      </c>
      <c r="I76" s="67"/>
      <c r="J76" s="49">
        <f t="shared" si="15"/>
        <v>0</v>
      </c>
      <c r="K76" s="67"/>
      <c r="L76" s="49">
        <f t="shared" si="15"/>
        <v>0</v>
      </c>
      <c r="M76" s="67"/>
      <c r="N76" s="49">
        <f t="shared" si="15"/>
        <v>0</v>
      </c>
      <c r="O76" s="67"/>
      <c r="P76" s="49">
        <f t="shared" si="15"/>
        <v>0</v>
      </c>
      <c r="Q76" s="67"/>
      <c r="R76" s="49">
        <f t="shared" si="15"/>
        <v>0</v>
      </c>
      <c r="S76" s="67"/>
      <c r="T76" s="49">
        <f t="shared" si="23"/>
        <v>0</v>
      </c>
      <c r="U76" s="67"/>
      <c r="V76" s="49">
        <f t="shared" si="23"/>
        <v>0</v>
      </c>
      <c r="W76" s="67"/>
      <c r="X76" s="49">
        <f t="shared" si="23"/>
        <v>0</v>
      </c>
      <c r="Y76" s="67"/>
      <c r="Z76" s="49">
        <f t="shared" si="23"/>
        <v>0</v>
      </c>
      <c r="AA76" s="82"/>
      <c r="AB76" s="49">
        <f t="shared" si="23"/>
        <v>0</v>
      </c>
      <c r="AC76" s="82"/>
      <c r="AD76" s="49">
        <f t="shared" si="23"/>
        <v>0</v>
      </c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</row>
    <row r="77" spans="1:66" x14ac:dyDescent="0.25">
      <c r="A77" s="9">
        <v>6140</v>
      </c>
      <c r="B77" s="10"/>
      <c r="C77" s="67"/>
      <c r="D77" s="49">
        <f t="shared" si="15"/>
        <v>0</v>
      </c>
      <c r="E77" s="67"/>
      <c r="F77" s="49">
        <f t="shared" si="15"/>
        <v>0</v>
      </c>
      <c r="G77" s="67"/>
      <c r="H77" s="49">
        <f t="shared" si="15"/>
        <v>0</v>
      </c>
      <c r="I77" s="67"/>
      <c r="J77" s="49">
        <f t="shared" si="15"/>
        <v>0</v>
      </c>
      <c r="K77" s="67"/>
      <c r="L77" s="49">
        <f t="shared" si="15"/>
        <v>0</v>
      </c>
      <c r="M77" s="67"/>
      <c r="N77" s="49">
        <f t="shared" si="15"/>
        <v>0</v>
      </c>
      <c r="O77" s="67"/>
      <c r="P77" s="49">
        <f t="shared" si="15"/>
        <v>0</v>
      </c>
      <c r="Q77" s="67"/>
      <c r="R77" s="49">
        <f t="shared" si="15"/>
        <v>0</v>
      </c>
      <c r="S77" s="67"/>
      <c r="T77" s="49">
        <f t="shared" si="23"/>
        <v>0</v>
      </c>
      <c r="U77" s="67"/>
      <c r="V77" s="49">
        <f t="shared" si="23"/>
        <v>0</v>
      </c>
      <c r="W77" s="67"/>
      <c r="X77" s="49">
        <f t="shared" si="23"/>
        <v>0</v>
      </c>
      <c r="Y77" s="67"/>
      <c r="Z77" s="49">
        <f t="shared" si="23"/>
        <v>0</v>
      </c>
      <c r="AA77" s="82"/>
      <c r="AB77" s="49">
        <f t="shared" si="23"/>
        <v>0</v>
      </c>
      <c r="AC77" s="82"/>
      <c r="AD77" s="49">
        <f t="shared" si="23"/>
        <v>0</v>
      </c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</row>
    <row r="78" spans="1:66" s="5" customFormat="1" x14ac:dyDescent="0.25">
      <c r="A78" s="12">
        <v>6199</v>
      </c>
      <c r="B78" s="1" t="s">
        <v>101</v>
      </c>
      <c r="C78" s="74">
        <f>SUM(C41:C77)</f>
        <v>3600598.0233000009</v>
      </c>
      <c r="D78" s="56">
        <f t="shared" si="15"/>
        <v>0.19715572553256935</v>
      </c>
      <c r="E78" s="74">
        <f>SUM(E41:E77)</f>
        <v>3600598.0233000009</v>
      </c>
      <c r="F78" s="56">
        <f t="shared" si="16"/>
        <v>0.19715572553256935</v>
      </c>
      <c r="G78" s="74">
        <f>SUM(G41:G77)</f>
        <v>3600598.0233000009</v>
      </c>
      <c r="H78" s="56">
        <f t="shared" si="17"/>
        <v>0.19715572553256935</v>
      </c>
      <c r="I78" s="74">
        <f>SUM(I41:I77)</f>
        <v>3600598.0233000009</v>
      </c>
      <c r="J78" s="56">
        <f t="shared" si="18"/>
        <v>0.19715572553256935</v>
      </c>
      <c r="K78" s="74">
        <f>SUM(K41:K77)</f>
        <v>3600598.0233000009</v>
      </c>
      <c r="L78" s="56">
        <f t="shared" si="19"/>
        <v>0.19715572553256935</v>
      </c>
      <c r="M78" s="74">
        <f>SUM(M41:M77)</f>
        <v>3600598.0233000009</v>
      </c>
      <c r="N78" s="56">
        <f t="shared" si="20"/>
        <v>0.19715572553256935</v>
      </c>
      <c r="O78" s="74">
        <f>SUM(O41:O77)</f>
        <v>3600598.0233000009</v>
      </c>
      <c r="P78" s="56">
        <f t="shared" si="21"/>
        <v>0.19715572553256935</v>
      </c>
      <c r="Q78" s="74">
        <f>SUM(Q41:Q77)</f>
        <v>3600598.0233000009</v>
      </c>
      <c r="R78" s="56">
        <f t="shared" si="22"/>
        <v>0.19715572553256935</v>
      </c>
      <c r="S78" s="74">
        <f>SUM(S41:S77)</f>
        <v>3600598.0233000009</v>
      </c>
      <c r="T78" s="56">
        <f t="shared" si="23"/>
        <v>0.19715572553256935</v>
      </c>
      <c r="U78" s="74">
        <f>SUM(U41:U77)</f>
        <v>3600598.0233000009</v>
      </c>
      <c r="V78" s="56">
        <f t="shared" si="24"/>
        <v>0.19715572553256935</v>
      </c>
      <c r="W78" s="74">
        <f>SUM(W41:W77)</f>
        <v>3600598.0233000009</v>
      </c>
      <c r="X78" s="56">
        <f t="shared" si="25"/>
        <v>0.19715572553256935</v>
      </c>
      <c r="Y78" s="74">
        <f>SUM(Y41:Y77)</f>
        <v>3600598.0233000009</v>
      </c>
      <c r="Z78" s="56">
        <f t="shared" si="30"/>
        <v>0.19715572553256935</v>
      </c>
      <c r="AA78" s="74">
        <f t="shared" si="31"/>
        <v>43207176.279600002</v>
      </c>
      <c r="AB78" s="56">
        <f t="shared" si="30"/>
        <v>0.19715572553256933</v>
      </c>
      <c r="AC78" s="94">
        <f t="shared" si="32"/>
        <v>3600598.0233</v>
      </c>
      <c r="AD78" s="56">
        <f t="shared" si="27"/>
        <v>0.1971557255325693</v>
      </c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</row>
    <row r="79" spans="1:66" s="8" customFormat="1" x14ac:dyDescent="0.25">
      <c r="A79" s="26">
        <v>6201</v>
      </c>
      <c r="B79" s="27" t="s">
        <v>102</v>
      </c>
      <c r="C79" s="69">
        <v>1108447.4173999999</v>
      </c>
      <c r="D79" s="57">
        <f t="shared" si="15"/>
        <v>6.0694571673376517E-2</v>
      </c>
      <c r="E79" s="69">
        <v>1108447.4173999999</v>
      </c>
      <c r="F79" s="57">
        <f t="shared" si="16"/>
        <v>6.0694571673376517E-2</v>
      </c>
      <c r="G79" s="69">
        <v>1108447.4173999999</v>
      </c>
      <c r="H79" s="57">
        <f t="shared" si="17"/>
        <v>6.0694571673376517E-2</v>
      </c>
      <c r="I79" s="69">
        <v>1108447.4173999999</v>
      </c>
      <c r="J79" s="57">
        <f t="shared" si="18"/>
        <v>6.0694571673376517E-2</v>
      </c>
      <c r="K79" s="69">
        <v>1108447.4173999999</v>
      </c>
      <c r="L79" s="57">
        <f t="shared" si="19"/>
        <v>6.0694571673376517E-2</v>
      </c>
      <c r="M79" s="69">
        <v>1108447.4173999999</v>
      </c>
      <c r="N79" s="57">
        <f t="shared" si="20"/>
        <v>6.0694571673376517E-2</v>
      </c>
      <c r="O79" s="69">
        <v>1108447.4173999999</v>
      </c>
      <c r="P79" s="57">
        <f t="shared" si="21"/>
        <v>6.0694571673376517E-2</v>
      </c>
      <c r="Q79" s="69">
        <v>1108447.4173999999</v>
      </c>
      <c r="R79" s="57">
        <f t="shared" si="22"/>
        <v>6.0694571673376517E-2</v>
      </c>
      <c r="S79" s="69">
        <v>1108447.4173999999</v>
      </c>
      <c r="T79" s="57">
        <f t="shared" si="23"/>
        <v>6.0694571673376517E-2</v>
      </c>
      <c r="U79" s="69">
        <v>1108447.4173999999</v>
      </c>
      <c r="V79" s="57">
        <f t="shared" si="24"/>
        <v>6.0694571673376517E-2</v>
      </c>
      <c r="W79" s="69">
        <v>1108447.4173999999</v>
      </c>
      <c r="X79" s="57">
        <f t="shared" si="25"/>
        <v>6.0694571673376517E-2</v>
      </c>
      <c r="Y79" s="69">
        <v>1108447.4173999999</v>
      </c>
      <c r="Z79" s="57">
        <f t="shared" si="30"/>
        <v>6.0694571673376517E-2</v>
      </c>
      <c r="AA79" s="69">
        <f t="shared" si="31"/>
        <v>13301369.008800002</v>
      </c>
      <c r="AB79" s="57">
        <f t="shared" si="30"/>
        <v>6.0694571673376538E-2</v>
      </c>
      <c r="AC79" s="85">
        <f t="shared" si="32"/>
        <v>1108447.4174000002</v>
      </c>
      <c r="AD79" s="57">
        <f t="shared" si="27"/>
        <v>6.0694571673376531E-2</v>
      </c>
    </row>
    <row r="80" spans="1:66" x14ac:dyDescent="0.25">
      <c r="A80" s="9">
        <v>6202</v>
      </c>
      <c r="B80" s="10" t="s">
        <v>103</v>
      </c>
      <c r="C80" s="67">
        <v>456495.73090000002</v>
      </c>
      <c r="D80" s="49">
        <f t="shared" si="15"/>
        <v>2.4996055223521742E-2</v>
      </c>
      <c r="E80" s="67">
        <v>456495.73090000002</v>
      </c>
      <c r="F80" s="49">
        <f t="shared" si="16"/>
        <v>2.4996055223521742E-2</v>
      </c>
      <c r="G80" s="67">
        <v>456495.73090000002</v>
      </c>
      <c r="H80" s="49">
        <f t="shared" si="17"/>
        <v>2.4996055223521742E-2</v>
      </c>
      <c r="I80" s="67">
        <v>456495.73090000002</v>
      </c>
      <c r="J80" s="49">
        <f t="shared" si="18"/>
        <v>2.4996055223521742E-2</v>
      </c>
      <c r="K80" s="67">
        <v>456495.73090000002</v>
      </c>
      <c r="L80" s="49">
        <f t="shared" si="19"/>
        <v>2.4996055223521742E-2</v>
      </c>
      <c r="M80" s="67">
        <v>456495.73090000002</v>
      </c>
      <c r="N80" s="49">
        <f t="shared" si="20"/>
        <v>2.4996055223521742E-2</v>
      </c>
      <c r="O80" s="67">
        <v>456495.73090000002</v>
      </c>
      <c r="P80" s="49">
        <f t="shared" si="21"/>
        <v>2.4996055223521742E-2</v>
      </c>
      <c r="Q80" s="67">
        <v>456495.73090000002</v>
      </c>
      <c r="R80" s="49">
        <f t="shared" si="22"/>
        <v>2.4996055223521742E-2</v>
      </c>
      <c r="S80" s="67">
        <v>456495.73090000002</v>
      </c>
      <c r="T80" s="49">
        <f t="shared" si="23"/>
        <v>2.4996055223521742E-2</v>
      </c>
      <c r="U80" s="67">
        <v>456495.73090000002</v>
      </c>
      <c r="V80" s="49">
        <f t="shared" si="24"/>
        <v>2.4996055223521742E-2</v>
      </c>
      <c r="W80" s="67">
        <v>456495.73090000002</v>
      </c>
      <c r="X80" s="49">
        <f t="shared" si="25"/>
        <v>2.4996055223521742E-2</v>
      </c>
      <c r="Y80" s="67">
        <v>456495.73090000002</v>
      </c>
      <c r="Z80" s="49">
        <f t="shared" si="30"/>
        <v>2.4996055223521742E-2</v>
      </c>
      <c r="AA80" s="82">
        <f t="shared" si="31"/>
        <v>5477948.7707999991</v>
      </c>
      <c r="AB80" s="49">
        <f t="shared" si="30"/>
        <v>2.4996055223521739E-2</v>
      </c>
      <c r="AC80" s="82">
        <f t="shared" si="32"/>
        <v>456495.73089999991</v>
      </c>
      <c r="AD80" s="49">
        <f t="shared" si="27"/>
        <v>2.4996055223521736E-2</v>
      </c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</row>
    <row r="81" spans="1:66" x14ac:dyDescent="0.25">
      <c r="A81" s="9">
        <v>6203</v>
      </c>
      <c r="B81" s="10" t="s">
        <v>104</v>
      </c>
      <c r="C81" s="67">
        <v>169990.63605</v>
      </c>
      <c r="D81" s="49">
        <f t="shared" ref="D81:R156" si="33">IF(C$10&lt;&gt;0,C81/C$10,"-")</f>
        <v>9.3080724277752186E-3</v>
      </c>
      <c r="E81" s="67">
        <v>169990.63605</v>
      </c>
      <c r="F81" s="49">
        <f t="shared" ref="F81:F141" si="34">IF(E$10&lt;&gt;0,E81/E$10,"-")</f>
        <v>9.3080724277752186E-3</v>
      </c>
      <c r="G81" s="67">
        <v>169990.63605</v>
      </c>
      <c r="H81" s="49">
        <f t="shared" ref="H81:H141" si="35">IF(G$10&lt;&gt;0,G81/G$10,"-")</f>
        <v>9.3080724277752186E-3</v>
      </c>
      <c r="I81" s="67">
        <v>169990.63605</v>
      </c>
      <c r="J81" s="49">
        <f t="shared" ref="J81:J141" si="36">IF(I$10&lt;&gt;0,I81/I$10,"-")</f>
        <v>9.3080724277752186E-3</v>
      </c>
      <c r="K81" s="67">
        <v>169990.63605</v>
      </c>
      <c r="L81" s="49">
        <f t="shared" ref="L81:L141" si="37">IF(K$10&lt;&gt;0,K81/K$10,"-")</f>
        <v>9.3080724277752186E-3</v>
      </c>
      <c r="M81" s="67">
        <v>169990.63605</v>
      </c>
      <c r="N81" s="49">
        <f t="shared" ref="N81:N141" si="38">IF(M$10&lt;&gt;0,M81/M$10,"-")</f>
        <v>9.3080724277752186E-3</v>
      </c>
      <c r="O81" s="67">
        <v>169990.63605</v>
      </c>
      <c r="P81" s="49">
        <f t="shared" ref="P81:P141" si="39">IF(O$10&lt;&gt;0,O81/O$10,"-")</f>
        <v>9.3080724277752186E-3</v>
      </c>
      <c r="Q81" s="67">
        <v>169990.63605</v>
      </c>
      <c r="R81" s="49">
        <f t="shared" ref="R81:R141" si="40">IF(Q$10&lt;&gt;0,Q81/Q$10,"-")</f>
        <v>9.3080724277752186E-3</v>
      </c>
      <c r="S81" s="67">
        <v>169990.63605</v>
      </c>
      <c r="T81" s="49">
        <f t="shared" ref="T81:AD141" si="41">IF(S$10&lt;&gt;0,S81/S$10,"-")</f>
        <v>9.3080724277752186E-3</v>
      </c>
      <c r="U81" s="67">
        <v>169990.63605</v>
      </c>
      <c r="V81" s="49">
        <f t="shared" ref="V81:V141" si="42">IF(U$10&lt;&gt;0,U81/U$10,"-")</f>
        <v>9.3080724277752186E-3</v>
      </c>
      <c r="W81" s="67">
        <v>169990.63605</v>
      </c>
      <c r="X81" s="49">
        <f t="shared" ref="X81:X141" si="43">IF(W$10&lt;&gt;0,W81/W$10,"-")</f>
        <v>9.3080724277752186E-3</v>
      </c>
      <c r="Y81" s="67">
        <v>169990.63605</v>
      </c>
      <c r="Z81" s="49">
        <f t="shared" ref="Z81:AB100" si="44">IF(Y$10&lt;&gt;0,Y81/Y$10,"-")</f>
        <v>9.3080724277752186E-3</v>
      </c>
      <c r="AA81" s="82">
        <f t="shared" si="31"/>
        <v>2039887.6326000004</v>
      </c>
      <c r="AB81" s="49">
        <f t="shared" si="44"/>
        <v>9.3080724277752203E-3</v>
      </c>
      <c r="AC81" s="82">
        <f t="shared" si="32"/>
        <v>169990.63605000003</v>
      </c>
      <c r="AD81" s="49">
        <f t="shared" ref="AD81:AD141" si="45">IF(AC$10&lt;&gt;0,AC81/AC$10,"-")</f>
        <v>9.3080724277752186E-3</v>
      </c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</row>
    <row r="82" spans="1:66" x14ac:dyDescent="0.25">
      <c r="A82" s="9">
        <v>6204</v>
      </c>
      <c r="B82" s="10" t="s">
        <v>105</v>
      </c>
      <c r="C82" s="67">
        <v>5033.6400000000003</v>
      </c>
      <c r="D82" s="49">
        <f t="shared" si="33"/>
        <v>2.7562392131743804E-4</v>
      </c>
      <c r="E82" s="67">
        <v>5033.6400000000003</v>
      </c>
      <c r="F82" s="49">
        <f t="shared" si="34"/>
        <v>2.7562392131743804E-4</v>
      </c>
      <c r="G82" s="67">
        <v>5033.6400000000003</v>
      </c>
      <c r="H82" s="49">
        <f t="shared" si="35"/>
        <v>2.7562392131743804E-4</v>
      </c>
      <c r="I82" s="67">
        <v>5033.6400000000003</v>
      </c>
      <c r="J82" s="49">
        <f t="shared" si="36"/>
        <v>2.7562392131743804E-4</v>
      </c>
      <c r="K82" s="67">
        <v>5033.6400000000003</v>
      </c>
      <c r="L82" s="49">
        <f t="shared" si="37"/>
        <v>2.7562392131743804E-4</v>
      </c>
      <c r="M82" s="67">
        <v>5033.6400000000003</v>
      </c>
      <c r="N82" s="49">
        <f t="shared" si="38"/>
        <v>2.7562392131743804E-4</v>
      </c>
      <c r="O82" s="67">
        <v>5033.6400000000003</v>
      </c>
      <c r="P82" s="49">
        <f t="shared" si="39"/>
        <v>2.7562392131743804E-4</v>
      </c>
      <c r="Q82" s="67">
        <v>5033.6400000000003</v>
      </c>
      <c r="R82" s="49">
        <f t="shared" si="40"/>
        <v>2.7562392131743804E-4</v>
      </c>
      <c r="S82" s="67">
        <v>5033.6400000000003</v>
      </c>
      <c r="T82" s="49">
        <f t="shared" si="41"/>
        <v>2.7562392131743804E-4</v>
      </c>
      <c r="U82" s="67">
        <v>5033.6400000000003</v>
      </c>
      <c r="V82" s="49">
        <f t="shared" si="42"/>
        <v>2.7562392131743804E-4</v>
      </c>
      <c r="W82" s="67">
        <v>5033.6400000000003</v>
      </c>
      <c r="X82" s="49">
        <f t="shared" si="43"/>
        <v>2.7562392131743804E-4</v>
      </c>
      <c r="Y82" s="67">
        <v>5033.6400000000003</v>
      </c>
      <c r="Z82" s="49">
        <f t="shared" si="44"/>
        <v>2.7562392131743804E-4</v>
      </c>
      <c r="AA82" s="82">
        <f t="shared" si="31"/>
        <v>60403.68</v>
      </c>
      <c r="AB82" s="49">
        <f t="shared" si="44"/>
        <v>2.7562392131743804E-4</v>
      </c>
      <c r="AC82" s="82">
        <f t="shared" si="32"/>
        <v>5033.6400000000003</v>
      </c>
      <c r="AD82" s="49">
        <f t="shared" si="45"/>
        <v>2.7562392131743804E-4</v>
      </c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</row>
    <row r="83" spans="1:66" x14ac:dyDescent="0.25">
      <c r="A83" s="9">
        <v>6205</v>
      </c>
      <c r="B83" s="10" t="s">
        <v>106</v>
      </c>
      <c r="C83" s="67">
        <v>8342.5</v>
      </c>
      <c r="D83" s="49">
        <f t="shared" si="33"/>
        <v>4.5680512781818465E-4</v>
      </c>
      <c r="E83" s="67">
        <v>8342.5</v>
      </c>
      <c r="F83" s="49">
        <f t="shared" si="34"/>
        <v>4.5680512781818465E-4</v>
      </c>
      <c r="G83" s="67">
        <v>8342.5</v>
      </c>
      <c r="H83" s="49">
        <f t="shared" si="35"/>
        <v>4.5680512781818465E-4</v>
      </c>
      <c r="I83" s="67">
        <v>8342.5</v>
      </c>
      <c r="J83" s="49">
        <f t="shared" si="36"/>
        <v>4.5680512781818465E-4</v>
      </c>
      <c r="K83" s="67">
        <v>8342.5</v>
      </c>
      <c r="L83" s="49">
        <f t="shared" si="37"/>
        <v>4.5680512781818465E-4</v>
      </c>
      <c r="M83" s="67">
        <v>8342.5</v>
      </c>
      <c r="N83" s="49">
        <f t="shared" si="38"/>
        <v>4.5680512781818465E-4</v>
      </c>
      <c r="O83" s="67">
        <v>8342.5</v>
      </c>
      <c r="P83" s="49">
        <f t="shared" si="39"/>
        <v>4.5680512781818465E-4</v>
      </c>
      <c r="Q83" s="67">
        <v>8342.5</v>
      </c>
      <c r="R83" s="49">
        <f t="shared" si="40"/>
        <v>4.5680512781818465E-4</v>
      </c>
      <c r="S83" s="67">
        <v>8342.5</v>
      </c>
      <c r="T83" s="49">
        <f t="shared" si="41"/>
        <v>4.5680512781818465E-4</v>
      </c>
      <c r="U83" s="67">
        <v>8342.5</v>
      </c>
      <c r="V83" s="49">
        <f t="shared" si="42"/>
        <v>4.5680512781818465E-4</v>
      </c>
      <c r="W83" s="67">
        <v>8342.5</v>
      </c>
      <c r="X83" s="49">
        <f t="shared" si="43"/>
        <v>4.5680512781818465E-4</v>
      </c>
      <c r="Y83" s="67">
        <v>8342.5</v>
      </c>
      <c r="Z83" s="49">
        <f t="shared" si="44"/>
        <v>4.5680512781818465E-4</v>
      </c>
      <c r="AA83" s="82">
        <f t="shared" si="31"/>
        <v>100110</v>
      </c>
      <c r="AB83" s="49">
        <f t="shared" si="44"/>
        <v>4.5680512781818465E-4</v>
      </c>
      <c r="AC83" s="82">
        <f t="shared" si="32"/>
        <v>8342.5</v>
      </c>
      <c r="AD83" s="49">
        <f t="shared" si="45"/>
        <v>4.5680512781818465E-4</v>
      </c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</row>
    <row r="84" spans="1:66" x14ac:dyDescent="0.25">
      <c r="A84" s="9">
        <v>6206</v>
      </c>
      <c r="B84" s="10" t="s">
        <v>107</v>
      </c>
      <c r="C84" s="67">
        <v>18619.813900000001</v>
      </c>
      <c r="D84" s="49">
        <f t="shared" si="33"/>
        <v>1.0195536671909274E-3</v>
      </c>
      <c r="E84" s="67">
        <v>18619.813900000001</v>
      </c>
      <c r="F84" s="49">
        <f t="shared" si="34"/>
        <v>1.0195536671909274E-3</v>
      </c>
      <c r="G84" s="67">
        <v>18619.813900000001</v>
      </c>
      <c r="H84" s="49">
        <f t="shared" si="35"/>
        <v>1.0195536671909274E-3</v>
      </c>
      <c r="I84" s="67">
        <v>18619.813900000001</v>
      </c>
      <c r="J84" s="49">
        <f t="shared" si="36"/>
        <v>1.0195536671909274E-3</v>
      </c>
      <c r="K84" s="67">
        <v>18619.813900000001</v>
      </c>
      <c r="L84" s="49">
        <f t="shared" si="37"/>
        <v>1.0195536671909274E-3</v>
      </c>
      <c r="M84" s="67">
        <v>18619.813900000001</v>
      </c>
      <c r="N84" s="49">
        <f t="shared" si="38"/>
        <v>1.0195536671909274E-3</v>
      </c>
      <c r="O84" s="67">
        <v>18619.813900000001</v>
      </c>
      <c r="P84" s="49">
        <f t="shared" si="39"/>
        <v>1.0195536671909274E-3</v>
      </c>
      <c r="Q84" s="67">
        <v>18619.813900000001</v>
      </c>
      <c r="R84" s="49">
        <f t="shared" si="40"/>
        <v>1.0195536671909274E-3</v>
      </c>
      <c r="S84" s="67">
        <v>18619.813900000001</v>
      </c>
      <c r="T84" s="49">
        <f t="shared" si="41"/>
        <v>1.0195536671909274E-3</v>
      </c>
      <c r="U84" s="67">
        <v>18619.813900000001</v>
      </c>
      <c r="V84" s="49">
        <f t="shared" si="42"/>
        <v>1.0195536671909274E-3</v>
      </c>
      <c r="W84" s="67">
        <v>18619.813900000001</v>
      </c>
      <c r="X84" s="49">
        <f t="shared" si="43"/>
        <v>1.0195536671909274E-3</v>
      </c>
      <c r="Y84" s="67">
        <v>18619.813900000001</v>
      </c>
      <c r="Z84" s="49">
        <f t="shared" si="44"/>
        <v>1.0195536671909274E-3</v>
      </c>
      <c r="AA84" s="82">
        <f t="shared" si="31"/>
        <v>223437.76680000007</v>
      </c>
      <c r="AB84" s="49">
        <f t="shared" si="44"/>
        <v>1.0195536671909276E-3</v>
      </c>
      <c r="AC84" s="82">
        <f t="shared" si="32"/>
        <v>18619.813900000005</v>
      </c>
      <c r="AD84" s="49">
        <f t="shared" si="45"/>
        <v>1.0195536671909276E-3</v>
      </c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</row>
    <row r="85" spans="1:66" x14ac:dyDescent="0.25">
      <c r="A85" s="9">
        <v>6207</v>
      </c>
      <c r="B85" s="10" t="s">
        <v>108</v>
      </c>
      <c r="C85" s="67">
        <v>69618.509999999995</v>
      </c>
      <c r="D85" s="49">
        <f t="shared" si="33"/>
        <v>3.8120578194859528E-3</v>
      </c>
      <c r="E85" s="67">
        <v>69618.509999999995</v>
      </c>
      <c r="F85" s="49">
        <f t="shared" si="34"/>
        <v>3.8120578194859528E-3</v>
      </c>
      <c r="G85" s="67">
        <v>69618.509999999995</v>
      </c>
      <c r="H85" s="49">
        <f t="shared" si="35"/>
        <v>3.8120578194859528E-3</v>
      </c>
      <c r="I85" s="67">
        <v>69618.509999999995</v>
      </c>
      <c r="J85" s="49">
        <f t="shared" si="36"/>
        <v>3.8120578194859528E-3</v>
      </c>
      <c r="K85" s="67">
        <v>69618.509999999995</v>
      </c>
      <c r="L85" s="49">
        <f t="shared" si="37"/>
        <v>3.8120578194859528E-3</v>
      </c>
      <c r="M85" s="67">
        <v>69618.509999999995</v>
      </c>
      <c r="N85" s="49">
        <f t="shared" si="38"/>
        <v>3.8120578194859528E-3</v>
      </c>
      <c r="O85" s="67">
        <v>69618.509999999995</v>
      </c>
      <c r="P85" s="49">
        <f t="shared" si="39"/>
        <v>3.8120578194859528E-3</v>
      </c>
      <c r="Q85" s="67">
        <v>69618.509999999995</v>
      </c>
      <c r="R85" s="49">
        <f t="shared" si="40"/>
        <v>3.8120578194859528E-3</v>
      </c>
      <c r="S85" s="67">
        <v>69618.509999999995</v>
      </c>
      <c r="T85" s="49">
        <f t="shared" si="41"/>
        <v>3.8120578194859528E-3</v>
      </c>
      <c r="U85" s="67">
        <v>69618.509999999995</v>
      </c>
      <c r="V85" s="49">
        <f t="shared" si="42"/>
        <v>3.8120578194859528E-3</v>
      </c>
      <c r="W85" s="67">
        <v>69618.509999999995</v>
      </c>
      <c r="X85" s="49">
        <f t="shared" si="43"/>
        <v>3.8120578194859528E-3</v>
      </c>
      <c r="Y85" s="67">
        <v>69618.509999999995</v>
      </c>
      <c r="Z85" s="49">
        <f t="shared" si="44"/>
        <v>3.8120578194859528E-3</v>
      </c>
      <c r="AA85" s="82">
        <f t="shared" si="31"/>
        <v>835422.12</v>
      </c>
      <c r="AB85" s="49">
        <f t="shared" si="44"/>
        <v>3.8120578194859537E-3</v>
      </c>
      <c r="AC85" s="82">
        <f t="shared" si="32"/>
        <v>69618.509999999995</v>
      </c>
      <c r="AD85" s="49">
        <f t="shared" si="45"/>
        <v>3.8120578194859528E-3</v>
      </c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</row>
    <row r="86" spans="1:66" x14ac:dyDescent="0.25">
      <c r="A86" s="9">
        <v>6208</v>
      </c>
      <c r="B86" s="10" t="s">
        <v>109</v>
      </c>
      <c r="C86" s="67"/>
      <c r="D86" s="49">
        <f t="shared" si="33"/>
        <v>0</v>
      </c>
      <c r="E86" s="67"/>
      <c r="F86" s="49">
        <f t="shared" si="34"/>
        <v>0</v>
      </c>
      <c r="G86" s="67"/>
      <c r="H86" s="49">
        <f t="shared" si="35"/>
        <v>0</v>
      </c>
      <c r="I86" s="67"/>
      <c r="J86" s="49">
        <f t="shared" si="36"/>
        <v>0</v>
      </c>
      <c r="K86" s="67"/>
      <c r="L86" s="49">
        <f t="shared" si="37"/>
        <v>0</v>
      </c>
      <c r="M86" s="67"/>
      <c r="N86" s="49">
        <f t="shared" si="38"/>
        <v>0</v>
      </c>
      <c r="O86" s="67"/>
      <c r="P86" s="49">
        <f t="shared" si="39"/>
        <v>0</v>
      </c>
      <c r="Q86" s="67"/>
      <c r="R86" s="49">
        <f t="shared" si="40"/>
        <v>0</v>
      </c>
      <c r="S86" s="67"/>
      <c r="T86" s="49">
        <f t="shared" si="41"/>
        <v>0</v>
      </c>
      <c r="U86" s="67"/>
      <c r="V86" s="49">
        <f t="shared" si="42"/>
        <v>0</v>
      </c>
      <c r="W86" s="67"/>
      <c r="X86" s="49">
        <f t="shared" si="43"/>
        <v>0</v>
      </c>
      <c r="Y86" s="67"/>
      <c r="Z86" s="49">
        <f t="shared" si="44"/>
        <v>0</v>
      </c>
      <c r="AA86" s="82">
        <f t="shared" si="31"/>
        <v>0</v>
      </c>
      <c r="AB86" s="49">
        <f t="shared" si="44"/>
        <v>0</v>
      </c>
      <c r="AC86" s="82">
        <f t="shared" si="32"/>
        <v>0</v>
      </c>
      <c r="AD86" s="49">
        <f t="shared" si="45"/>
        <v>0</v>
      </c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</row>
    <row r="87" spans="1:66" x14ac:dyDescent="0.25">
      <c r="A87" s="9">
        <v>6209</v>
      </c>
      <c r="B87" s="10" t="s">
        <v>110</v>
      </c>
      <c r="C87" s="67">
        <v>154073.30059999999</v>
      </c>
      <c r="D87" s="49">
        <f t="shared" si="33"/>
        <v>8.4364967064971628E-3</v>
      </c>
      <c r="E87" s="67">
        <v>154073.30059999999</v>
      </c>
      <c r="F87" s="49">
        <f t="shared" si="34"/>
        <v>8.4364967064971628E-3</v>
      </c>
      <c r="G87" s="67">
        <v>154073.30059999999</v>
      </c>
      <c r="H87" s="49">
        <f t="shared" si="35"/>
        <v>8.4364967064971628E-3</v>
      </c>
      <c r="I87" s="67">
        <v>154073.30059999999</v>
      </c>
      <c r="J87" s="49">
        <f t="shared" si="36"/>
        <v>8.4364967064971628E-3</v>
      </c>
      <c r="K87" s="67">
        <v>154073.30059999999</v>
      </c>
      <c r="L87" s="49">
        <f t="shared" si="37"/>
        <v>8.4364967064971628E-3</v>
      </c>
      <c r="M87" s="67">
        <v>154073.30059999999</v>
      </c>
      <c r="N87" s="49">
        <f t="shared" si="38"/>
        <v>8.4364967064971628E-3</v>
      </c>
      <c r="O87" s="67">
        <v>154073.30059999999</v>
      </c>
      <c r="P87" s="49">
        <f t="shared" si="39"/>
        <v>8.4364967064971628E-3</v>
      </c>
      <c r="Q87" s="67">
        <v>154073.30059999999</v>
      </c>
      <c r="R87" s="49">
        <f t="shared" si="40"/>
        <v>8.4364967064971628E-3</v>
      </c>
      <c r="S87" s="67">
        <v>154073.30059999999</v>
      </c>
      <c r="T87" s="49">
        <f t="shared" si="41"/>
        <v>8.4364967064971628E-3</v>
      </c>
      <c r="U87" s="67">
        <v>154073.30059999999</v>
      </c>
      <c r="V87" s="49">
        <f t="shared" si="42"/>
        <v>8.4364967064971628E-3</v>
      </c>
      <c r="W87" s="67">
        <v>154073.30059999999</v>
      </c>
      <c r="X87" s="49">
        <f t="shared" si="43"/>
        <v>8.4364967064971628E-3</v>
      </c>
      <c r="Y87" s="67">
        <v>154073.30059999999</v>
      </c>
      <c r="Z87" s="49">
        <f t="shared" si="44"/>
        <v>8.4364967064971628E-3</v>
      </c>
      <c r="AA87" s="82">
        <f t="shared" si="31"/>
        <v>1848879.6071999997</v>
      </c>
      <c r="AB87" s="49">
        <f t="shared" si="44"/>
        <v>8.4364967064971628E-3</v>
      </c>
      <c r="AC87" s="82">
        <f t="shared" si="32"/>
        <v>154073.30059999999</v>
      </c>
      <c r="AD87" s="49">
        <f t="shared" si="45"/>
        <v>8.4364967064971628E-3</v>
      </c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</row>
    <row r="88" spans="1:66" x14ac:dyDescent="0.25">
      <c r="A88" s="9">
        <v>6210</v>
      </c>
      <c r="B88" s="10" t="s">
        <v>111</v>
      </c>
      <c r="C88" s="67">
        <v>162239.85440000001</v>
      </c>
      <c r="D88" s="49">
        <f t="shared" si="33"/>
        <v>8.8836676567450607E-3</v>
      </c>
      <c r="E88" s="67">
        <v>162239.85440000001</v>
      </c>
      <c r="F88" s="49">
        <f t="shared" si="34"/>
        <v>8.8836676567450607E-3</v>
      </c>
      <c r="G88" s="67">
        <v>162239.85440000001</v>
      </c>
      <c r="H88" s="49">
        <f t="shared" si="35"/>
        <v>8.8836676567450607E-3</v>
      </c>
      <c r="I88" s="67">
        <v>162239.85440000001</v>
      </c>
      <c r="J88" s="49">
        <f t="shared" si="36"/>
        <v>8.8836676567450607E-3</v>
      </c>
      <c r="K88" s="67">
        <v>162239.85440000001</v>
      </c>
      <c r="L88" s="49">
        <f t="shared" si="37"/>
        <v>8.8836676567450607E-3</v>
      </c>
      <c r="M88" s="67">
        <v>162239.85440000001</v>
      </c>
      <c r="N88" s="49">
        <f t="shared" si="38"/>
        <v>8.8836676567450607E-3</v>
      </c>
      <c r="O88" s="67">
        <v>162239.85440000001</v>
      </c>
      <c r="P88" s="49">
        <f t="shared" si="39"/>
        <v>8.8836676567450607E-3</v>
      </c>
      <c r="Q88" s="67">
        <v>162239.85440000001</v>
      </c>
      <c r="R88" s="49">
        <f t="shared" si="40"/>
        <v>8.8836676567450607E-3</v>
      </c>
      <c r="S88" s="67">
        <v>162239.85440000001</v>
      </c>
      <c r="T88" s="49">
        <f t="shared" si="41"/>
        <v>8.8836676567450607E-3</v>
      </c>
      <c r="U88" s="67">
        <v>162239.85440000001</v>
      </c>
      <c r="V88" s="49">
        <f t="shared" si="42"/>
        <v>8.8836676567450607E-3</v>
      </c>
      <c r="W88" s="67">
        <v>162239.85440000001</v>
      </c>
      <c r="X88" s="49">
        <f t="shared" si="43"/>
        <v>8.8836676567450607E-3</v>
      </c>
      <c r="Y88" s="67">
        <v>162239.85440000001</v>
      </c>
      <c r="Z88" s="49">
        <f t="shared" si="44"/>
        <v>8.8836676567450607E-3</v>
      </c>
      <c r="AA88" s="82">
        <f t="shared" si="31"/>
        <v>1946878.2528000006</v>
      </c>
      <c r="AB88" s="49">
        <f t="shared" si="44"/>
        <v>8.8836676567450642E-3</v>
      </c>
      <c r="AC88" s="82">
        <f t="shared" si="32"/>
        <v>162239.85440000004</v>
      </c>
      <c r="AD88" s="49">
        <f t="shared" si="45"/>
        <v>8.8836676567450625E-3</v>
      </c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</row>
    <row r="89" spans="1:66" x14ac:dyDescent="0.25">
      <c r="A89" s="9">
        <v>6211</v>
      </c>
      <c r="B89" s="10" t="s">
        <v>112</v>
      </c>
      <c r="C89" s="67">
        <v>55387.9107</v>
      </c>
      <c r="D89" s="49">
        <f t="shared" si="33"/>
        <v>3.0328416693911533E-3</v>
      </c>
      <c r="E89" s="67">
        <v>55387.9107</v>
      </c>
      <c r="F89" s="49">
        <f t="shared" si="34"/>
        <v>3.0328416693911533E-3</v>
      </c>
      <c r="G89" s="67">
        <v>55387.9107</v>
      </c>
      <c r="H89" s="49">
        <f t="shared" si="35"/>
        <v>3.0328416693911533E-3</v>
      </c>
      <c r="I89" s="67">
        <v>55387.9107</v>
      </c>
      <c r="J89" s="49">
        <f t="shared" si="36"/>
        <v>3.0328416693911533E-3</v>
      </c>
      <c r="K89" s="67">
        <v>55387.9107</v>
      </c>
      <c r="L89" s="49">
        <f t="shared" si="37"/>
        <v>3.0328416693911533E-3</v>
      </c>
      <c r="M89" s="67">
        <v>55387.9107</v>
      </c>
      <c r="N89" s="49">
        <f t="shared" si="38"/>
        <v>3.0328416693911533E-3</v>
      </c>
      <c r="O89" s="67">
        <v>55387.9107</v>
      </c>
      <c r="P89" s="49">
        <f t="shared" si="39"/>
        <v>3.0328416693911533E-3</v>
      </c>
      <c r="Q89" s="67">
        <v>55387.9107</v>
      </c>
      <c r="R89" s="49">
        <f t="shared" si="40"/>
        <v>3.0328416693911533E-3</v>
      </c>
      <c r="S89" s="67">
        <v>55387.9107</v>
      </c>
      <c r="T89" s="49">
        <f t="shared" si="41"/>
        <v>3.0328416693911533E-3</v>
      </c>
      <c r="U89" s="67">
        <v>55387.9107</v>
      </c>
      <c r="V89" s="49">
        <f t="shared" si="42"/>
        <v>3.0328416693911533E-3</v>
      </c>
      <c r="W89" s="67">
        <v>55387.9107</v>
      </c>
      <c r="X89" s="49">
        <f t="shared" si="43"/>
        <v>3.0328416693911533E-3</v>
      </c>
      <c r="Y89" s="67">
        <v>55387.9107</v>
      </c>
      <c r="Z89" s="49">
        <f t="shared" si="44"/>
        <v>3.0328416693911533E-3</v>
      </c>
      <c r="AA89" s="82">
        <f t="shared" si="31"/>
        <v>664654.92839999998</v>
      </c>
      <c r="AB89" s="49">
        <f t="shared" si="44"/>
        <v>3.0328416693911533E-3</v>
      </c>
      <c r="AC89" s="82">
        <f t="shared" si="32"/>
        <v>55387.9107</v>
      </c>
      <c r="AD89" s="49">
        <f t="shared" si="45"/>
        <v>3.0328416693911533E-3</v>
      </c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</row>
    <row r="90" spans="1:66" x14ac:dyDescent="0.25">
      <c r="A90" s="9">
        <v>6212</v>
      </c>
      <c r="B90" s="10" t="s">
        <v>113</v>
      </c>
      <c r="C90" s="67"/>
      <c r="D90" s="49">
        <f t="shared" si="33"/>
        <v>0</v>
      </c>
      <c r="E90" s="67"/>
      <c r="F90" s="49">
        <f t="shared" si="34"/>
        <v>0</v>
      </c>
      <c r="G90" s="67"/>
      <c r="H90" s="49">
        <f t="shared" si="35"/>
        <v>0</v>
      </c>
      <c r="I90" s="67"/>
      <c r="J90" s="49">
        <f t="shared" si="36"/>
        <v>0</v>
      </c>
      <c r="K90" s="67"/>
      <c r="L90" s="49">
        <f t="shared" si="37"/>
        <v>0</v>
      </c>
      <c r="M90" s="67"/>
      <c r="N90" s="49">
        <f t="shared" si="38"/>
        <v>0</v>
      </c>
      <c r="O90" s="67"/>
      <c r="P90" s="49">
        <f t="shared" si="39"/>
        <v>0</v>
      </c>
      <c r="Q90" s="67"/>
      <c r="R90" s="49">
        <f t="shared" si="40"/>
        <v>0</v>
      </c>
      <c r="S90" s="67"/>
      <c r="T90" s="49">
        <f t="shared" si="41"/>
        <v>0</v>
      </c>
      <c r="U90" s="67"/>
      <c r="V90" s="49">
        <f t="shared" si="42"/>
        <v>0</v>
      </c>
      <c r="W90" s="67"/>
      <c r="X90" s="49">
        <f t="shared" si="43"/>
        <v>0</v>
      </c>
      <c r="Y90" s="67"/>
      <c r="Z90" s="49">
        <f t="shared" si="44"/>
        <v>0</v>
      </c>
      <c r="AA90" s="82">
        <f t="shared" si="31"/>
        <v>0</v>
      </c>
      <c r="AB90" s="49">
        <f t="shared" si="44"/>
        <v>0</v>
      </c>
      <c r="AC90" s="82">
        <f t="shared" si="32"/>
        <v>0</v>
      </c>
      <c r="AD90" s="49">
        <f t="shared" si="45"/>
        <v>0</v>
      </c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</row>
    <row r="91" spans="1:66" x14ac:dyDescent="0.25">
      <c r="A91" s="9">
        <v>6213</v>
      </c>
      <c r="B91" s="10" t="s">
        <v>114</v>
      </c>
      <c r="C91" s="67">
        <v>4154.7124999999996</v>
      </c>
      <c r="D91" s="49">
        <f t="shared" si="33"/>
        <v>2.2749703021999511E-4</v>
      </c>
      <c r="E91" s="67">
        <v>4154.7124999999996</v>
      </c>
      <c r="F91" s="49">
        <f t="shared" si="34"/>
        <v>2.2749703021999511E-4</v>
      </c>
      <c r="G91" s="67">
        <v>4154.7124999999996</v>
      </c>
      <c r="H91" s="49">
        <f t="shared" si="35"/>
        <v>2.2749703021999511E-4</v>
      </c>
      <c r="I91" s="67">
        <v>4154.7124999999996</v>
      </c>
      <c r="J91" s="49">
        <f t="shared" si="36"/>
        <v>2.2749703021999511E-4</v>
      </c>
      <c r="K91" s="67">
        <v>4154.7124999999996</v>
      </c>
      <c r="L91" s="49">
        <f t="shared" si="37"/>
        <v>2.2749703021999511E-4</v>
      </c>
      <c r="M91" s="67">
        <v>4154.7124999999996</v>
      </c>
      <c r="N91" s="49">
        <f t="shared" si="38"/>
        <v>2.2749703021999511E-4</v>
      </c>
      <c r="O91" s="67">
        <v>4154.7124999999996</v>
      </c>
      <c r="P91" s="49">
        <f t="shared" si="39"/>
        <v>2.2749703021999511E-4</v>
      </c>
      <c r="Q91" s="67">
        <v>4154.7124999999996</v>
      </c>
      <c r="R91" s="49">
        <f t="shared" si="40"/>
        <v>2.2749703021999511E-4</v>
      </c>
      <c r="S91" s="67">
        <v>4154.7124999999996</v>
      </c>
      <c r="T91" s="49">
        <f t="shared" si="41"/>
        <v>2.2749703021999511E-4</v>
      </c>
      <c r="U91" s="67">
        <v>4154.7124999999996</v>
      </c>
      <c r="V91" s="49">
        <f t="shared" si="42"/>
        <v>2.2749703021999511E-4</v>
      </c>
      <c r="W91" s="67">
        <v>4154.7124999999996</v>
      </c>
      <c r="X91" s="49">
        <f t="shared" si="43"/>
        <v>2.2749703021999511E-4</v>
      </c>
      <c r="Y91" s="67">
        <v>4154.7124999999996</v>
      </c>
      <c r="Z91" s="49">
        <f t="shared" si="44"/>
        <v>2.2749703021999511E-4</v>
      </c>
      <c r="AA91" s="82">
        <f t="shared" si="31"/>
        <v>49856.55000000001</v>
      </c>
      <c r="AB91" s="49">
        <f t="shared" si="44"/>
        <v>2.2749703021999519E-4</v>
      </c>
      <c r="AC91" s="82">
        <f t="shared" si="32"/>
        <v>4154.7125000000005</v>
      </c>
      <c r="AD91" s="49">
        <f t="shared" si="45"/>
        <v>2.2749703021999516E-4</v>
      </c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</row>
    <row r="92" spans="1:66" x14ac:dyDescent="0.25">
      <c r="A92" s="9">
        <v>6214</v>
      </c>
      <c r="B92" s="10" t="s">
        <v>115</v>
      </c>
      <c r="C92" s="67">
        <v>35492.519999999997</v>
      </c>
      <c r="D92" s="49">
        <f t="shared" si="33"/>
        <v>1.943442029989748E-3</v>
      </c>
      <c r="E92" s="67">
        <v>35492.519999999997</v>
      </c>
      <c r="F92" s="49">
        <f t="shared" si="34"/>
        <v>1.943442029989748E-3</v>
      </c>
      <c r="G92" s="67">
        <v>35492.519999999997</v>
      </c>
      <c r="H92" s="49">
        <f t="shared" si="35"/>
        <v>1.943442029989748E-3</v>
      </c>
      <c r="I92" s="67">
        <v>35492.519999999997</v>
      </c>
      <c r="J92" s="49">
        <f t="shared" si="36"/>
        <v>1.943442029989748E-3</v>
      </c>
      <c r="K92" s="67">
        <v>35492.519999999997</v>
      </c>
      <c r="L92" s="49">
        <f t="shared" si="37"/>
        <v>1.943442029989748E-3</v>
      </c>
      <c r="M92" s="67">
        <v>35492.519999999997</v>
      </c>
      <c r="N92" s="49">
        <f t="shared" si="38"/>
        <v>1.943442029989748E-3</v>
      </c>
      <c r="O92" s="67">
        <v>35492.519999999997</v>
      </c>
      <c r="P92" s="49">
        <f t="shared" si="39"/>
        <v>1.943442029989748E-3</v>
      </c>
      <c r="Q92" s="67">
        <v>35492.519999999997</v>
      </c>
      <c r="R92" s="49">
        <f t="shared" si="40"/>
        <v>1.943442029989748E-3</v>
      </c>
      <c r="S92" s="67">
        <v>35492.519999999997</v>
      </c>
      <c r="T92" s="49">
        <f t="shared" si="41"/>
        <v>1.943442029989748E-3</v>
      </c>
      <c r="U92" s="67">
        <v>35492.519999999997</v>
      </c>
      <c r="V92" s="49">
        <f t="shared" si="42"/>
        <v>1.943442029989748E-3</v>
      </c>
      <c r="W92" s="67">
        <v>35492.519999999997</v>
      </c>
      <c r="X92" s="49">
        <f t="shared" si="43"/>
        <v>1.943442029989748E-3</v>
      </c>
      <c r="Y92" s="67">
        <v>35492.519999999997</v>
      </c>
      <c r="Z92" s="49">
        <f t="shared" si="44"/>
        <v>1.943442029989748E-3</v>
      </c>
      <c r="AA92" s="82">
        <f t="shared" si="31"/>
        <v>425910.24000000005</v>
      </c>
      <c r="AB92" s="49">
        <f t="shared" si="44"/>
        <v>1.9434420299897486E-3</v>
      </c>
      <c r="AC92" s="82">
        <f t="shared" si="32"/>
        <v>35492.520000000004</v>
      </c>
      <c r="AD92" s="49">
        <f t="shared" si="45"/>
        <v>1.9434420299897484E-3</v>
      </c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</row>
    <row r="93" spans="1:66" x14ac:dyDescent="0.25">
      <c r="A93" s="9">
        <v>6215</v>
      </c>
      <c r="B93" s="10" t="s">
        <v>116</v>
      </c>
      <c r="C93" s="67">
        <v>25004.726699999999</v>
      </c>
      <c r="D93" s="49">
        <f t="shared" si="33"/>
        <v>1.3691683999103713E-3</v>
      </c>
      <c r="E93" s="67">
        <v>25004.726699999999</v>
      </c>
      <c r="F93" s="49">
        <f t="shared" si="34"/>
        <v>1.3691683999103713E-3</v>
      </c>
      <c r="G93" s="67">
        <v>25004.726699999999</v>
      </c>
      <c r="H93" s="49">
        <f t="shared" si="35"/>
        <v>1.3691683999103713E-3</v>
      </c>
      <c r="I93" s="67">
        <v>25004.726699999999</v>
      </c>
      <c r="J93" s="49">
        <f t="shared" si="36"/>
        <v>1.3691683999103713E-3</v>
      </c>
      <c r="K93" s="67">
        <v>25004.726699999999</v>
      </c>
      <c r="L93" s="49">
        <f t="shared" si="37"/>
        <v>1.3691683999103713E-3</v>
      </c>
      <c r="M93" s="67">
        <v>25004.726699999999</v>
      </c>
      <c r="N93" s="49">
        <f t="shared" si="38"/>
        <v>1.3691683999103713E-3</v>
      </c>
      <c r="O93" s="67">
        <v>25004.726699999999</v>
      </c>
      <c r="P93" s="49">
        <f t="shared" si="39"/>
        <v>1.3691683999103713E-3</v>
      </c>
      <c r="Q93" s="67">
        <v>25004.726699999999</v>
      </c>
      <c r="R93" s="49">
        <f t="shared" si="40"/>
        <v>1.3691683999103713E-3</v>
      </c>
      <c r="S93" s="67">
        <v>25004.726699999999</v>
      </c>
      <c r="T93" s="49">
        <f t="shared" si="41"/>
        <v>1.3691683999103713E-3</v>
      </c>
      <c r="U93" s="67">
        <v>25004.726699999999</v>
      </c>
      <c r="V93" s="49">
        <f t="shared" si="42"/>
        <v>1.3691683999103713E-3</v>
      </c>
      <c r="W93" s="67">
        <v>25004.726699999999</v>
      </c>
      <c r="X93" s="49">
        <f t="shared" si="43"/>
        <v>1.3691683999103713E-3</v>
      </c>
      <c r="Y93" s="67">
        <v>25004.726699999999</v>
      </c>
      <c r="Z93" s="49">
        <f t="shared" si="44"/>
        <v>1.3691683999103713E-3</v>
      </c>
      <c r="AA93" s="82">
        <f t="shared" si="31"/>
        <v>300056.72039999999</v>
      </c>
      <c r="AB93" s="49">
        <f t="shared" si="44"/>
        <v>1.3691683999103716E-3</v>
      </c>
      <c r="AC93" s="82">
        <f t="shared" si="32"/>
        <v>25004.726699999999</v>
      </c>
      <c r="AD93" s="49">
        <f t="shared" si="45"/>
        <v>1.3691683999103713E-3</v>
      </c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</row>
    <row r="94" spans="1:66" x14ac:dyDescent="0.25">
      <c r="A94" s="9">
        <v>6216</v>
      </c>
      <c r="B94" s="10" t="s">
        <v>117</v>
      </c>
      <c r="C94" s="67">
        <v>4875</v>
      </c>
      <c r="D94" s="49">
        <f t="shared" si="33"/>
        <v>2.6693736866810312E-4</v>
      </c>
      <c r="E94" s="67">
        <v>4875</v>
      </c>
      <c r="F94" s="49">
        <f t="shared" si="34"/>
        <v>2.6693736866810312E-4</v>
      </c>
      <c r="G94" s="67">
        <v>4875</v>
      </c>
      <c r="H94" s="49">
        <f t="shared" si="35"/>
        <v>2.6693736866810312E-4</v>
      </c>
      <c r="I94" s="67">
        <v>4875</v>
      </c>
      <c r="J94" s="49">
        <f t="shared" si="36"/>
        <v>2.6693736866810312E-4</v>
      </c>
      <c r="K94" s="67">
        <v>4875</v>
      </c>
      <c r="L94" s="49">
        <f t="shared" si="37"/>
        <v>2.6693736866810312E-4</v>
      </c>
      <c r="M94" s="67">
        <v>4875</v>
      </c>
      <c r="N94" s="49">
        <f t="shared" si="38"/>
        <v>2.6693736866810312E-4</v>
      </c>
      <c r="O94" s="67">
        <v>4875</v>
      </c>
      <c r="P94" s="49">
        <f t="shared" si="39"/>
        <v>2.6693736866810312E-4</v>
      </c>
      <c r="Q94" s="67">
        <v>4875</v>
      </c>
      <c r="R94" s="49">
        <f t="shared" si="40"/>
        <v>2.6693736866810312E-4</v>
      </c>
      <c r="S94" s="67">
        <v>4875</v>
      </c>
      <c r="T94" s="49">
        <f t="shared" si="41"/>
        <v>2.6693736866810312E-4</v>
      </c>
      <c r="U94" s="67">
        <v>4875</v>
      </c>
      <c r="V94" s="49">
        <f t="shared" si="42"/>
        <v>2.6693736866810312E-4</v>
      </c>
      <c r="W94" s="67">
        <v>4875</v>
      </c>
      <c r="X94" s="49">
        <f t="shared" si="43"/>
        <v>2.6693736866810312E-4</v>
      </c>
      <c r="Y94" s="67">
        <v>4875</v>
      </c>
      <c r="Z94" s="49">
        <f t="shared" si="44"/>
        <v>2.6693736866810312E-4</v>
      </c>
      <c r="AA94" s="82">
        <f t="shared" si="31"/>
        <v>58500</v>
      </c>
      <c r="AB94" s="49">
        <f t="shared" si="44"/>
        <v>2.6693736866810312E-4</v>
      </c>
      <c r="AC94" s="82">
        <f t="shared" si="32"/>
        <v>4875</v>
      </c>
      <c r="AD94" s="49">
        <f t="shared" si="45"/>
        <v>2.6693736866810312E-4</v>
      </c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</row>
    <row r="95" spans="1:66" x14ac:dyDescent="0.25">
      <c r="A95" s="9">
        <v>6217</v>
      </c>
      <c r="B95" s="10"/>
      <c r="C95" s="67"/>
      <c r="D95" s="49">
        <f t="shared" si="33"/>
        <v>0</v>
      </c>
      <c r="E95" s="67"/>
      <c r="F95" s="49">
        <f t="shared" si="33"/>
        <v>0</v>
      </c>
      <c r="G95" s="67"/>
      <c r="H95" s="49">
        <f t="shared" si="33"/>
        <v>0</v>
      </c>
      <c r="I95" s="67"/>
      <c r="J95" s="49">
        <f t="shared" si="33"/>
        <v>0</v>
      </c>
      <c r="K95" s="67"/>
      <c r="L95" s="49">
        <f t="shared" si="33"/>
        <v>0</v>
      </c>
      <c r="M95" s="67"/>
      <c r="N95" s="49">
        <f t="shared" si="33"/>
        <v>0</v>
      </c>
      <c r="O95" s="67"/>
      <c r="P95" s="49">
        <f t="shared" si="33"/>
        <v>0</v>
      </c>
      <c r="Q95" s="67"/>
      <c r="R95" s="49">
        <f t="shared" si="33"/>
        <v>0</v>
      </c>
      <c r="S95" s="67"/>
      <c r="T95" s="49">
        <f t="shared" si="41"/>
        <v>0</v>
      </c>
      <c r="U95" s="67"/>
      <c r="V95" s="49">
        <f t="shared" si="41"/>
        <v>0</v>
      </c>
      <c r="W95" s="67"/>
      <c r="X95" s="49">
        <f t="shared" si="41"/>
        <v>0</v>
      </c>
      <c r="Y95" s="67"/>
      <c r="Z95" s="49">
        <f t="shared" si="41"/>
        <v>0</v>
      </c>
      <c r="AA95" s="82"/>
      <c r="AB95" s="49">
        <f t="shared" si="41"/>
        <v>0</v>
      </c>
      <c r="AC95" s="82"/>
      <c r="AD95" s="49">
        <f t="shared" si="41"/>
        <v>0</v>
      </c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</row>
    <row r="96" spans="1:66" x14ac:dyDescent="0.25">
      <c r="A96" s="9">
        <v>6218</v>
      </c>
      <c r="B96" s="10"/>
      <c r="C96" s="67"/>
      <c r="D96" s="49">
        <f t="shared" si="33"/>
        <v>0</v>
      </c>
      <c r="E96" s="67"/>
      <c r="F96" s="49">
        <f t="shared" si="33"/>
        <v>0</v>
      </c>
      <c r="G96" s="67"/>
      <c r="H96" s="49">
        <f t="shared" si="33"/>
        <v>0</v>
      </c>
      <c r="I96" s="67"/>
      <c r="J96" s="49">
        <f t="shared" si="33"/>
        <v>0</v>
      </c>
      <c r="K96" s="67"/>
      <c r="L96" s="49">
        <f t="shared" si="33"/>
        <v>0</v>
      </c>
      <c r="M96" s="67"/>
      <c r="N96" s="49">
        <f t="shared" si="33"/>
        <v>0</v>
      </c>
      <c r="O96" s="67"/>
      <c r="P96" s="49">
        <f t="shared" si="33"/>
        <v>0</v>
      </c>
      <c r="Q96" s="67"/>
      <c r="R96" s="49">
        <f t="shared" si="33"/>
        <v>0</v>
      </c>
      <c r="S96" s="67"/>
      <c r="T96" s="49">
        <f t="shared" si="41"/>
        <v>0</v>
      </c>
      <c r="U96" s="67"/>
      <c r="V96" s="49">
        <f t="shared" si="41"/>
        <v>0</v>
      </c>
      <c r="W96" s="67"/>
      <c r="X96" s="49">
        <f t="shared" si="41"/>
        <v>0</v>
      </c>
      <c r="Y96" s="67"/>
      <c r="Z96" s="49">
        <f t="shared" si="41"/>
        <v>0</v>
      </c>
      <c r="AA96" s="82"/>
      <c r="AB96" s="49">
        <f t="shared" si="41"/>
        <v>0</v>
      </c>
      <c r="AC96" s="82"/>
      <c r="AD96" s="49">
        <f t="shared" si="41"/>
        <v>0</v>
      </c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</row>
    <row r="97" spans="1:66" x14ac:dyDescent="0.25">
      <c r="A97" s="9">
        <v>6219</v>
      </c>
      <c r="B97" s="10"/>
      <c r="C97" s="67"/>
      <c r="D97" s="49">
        <f t="shared" si="33"/>
        <v>0</v>
      </c>
      <c r="E97" s="67"/>
      <c r="F97" s="49">
        <f t="shared" si="33"/>
        <v>0</v>
      </c>
      <c r="G97" s="67"/>
      <c r="H97" s="49">
        <f t="shared" si="33"/>
        <v>0</v>
      </c>
      <c r="I97" s="67"/>
      <c r="J97" s="49">
        <f t="shared" si="33"/>
        <v>0</v>
      </c>
      <c r="K97" s="67"/>
      <c r="L97" s="49">
        <f t="shared" si="33"/>
        <v>0</v>
      </c>
      <c r="M97" s="67"/>
      <c r="N97" s="49">
        <f t="shared" si="33"/>
        <v>0</v>
      </c>
      <c r="O97" s="67"/>
      <c r="P97" s="49">
        <f t="shared" si="33"/>
        <v>0</v>
      </c>
      <c r="Q97" s="67"/>
      <c r="R97" s="49">
        <f t="shared" si="33"/>
        <v>0</v>
      </c>
      <c r="S97" s="67"/>
      <c r="T97" s="49">
        <f t="shared" si="41"/>
        <v>0</v>
      </c>
      <c r="U97" s="67"/>
      <c r="V97" s="49">
        <f t="shared" si="41"/>
        <v>0</v>
      </c>
      <c r="W97" s="67"/>
      <c r="X97" s="49">
        <f t="shared" si="41"/>
        <v>0</v>
      </c>
      <c r="Y97" s="67"/>
      <c r="Z97" s="49">
        <f t="shared" si="41"/>
        <v>0</v>
      </c>
      <c r="AA97" s="82"/>
      <c r="AB97" s="49">
        <f t="shared" si="41"/>
        <v>0</v>
      </c>
      <c r="AC97" s="82"/>
      <c r="AD97" s="49">
        <f t="shared" si="41"/>
        <v>0</v>
      </c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</row>
    <row r="98" spans="1:66" x14ac:dyDescent="0.25">
      <c r="A98" s="9">
        <v>6220</v>
      </c>
      <c r="B98" s="10"/>
      <c r="C98" s="67"/>
      <c r="D98" s="49">
        <f t="shared" si="33"/>
        <v>0</v>
      </c>
      <c r="E98" s="67"/>
      <c r="F98" s="49">
        <f t="shared" si="33"/>
        <v>0</v>
      </c>
      <c r="G98" s="67"/>
      <c r="H98" s="49">
        <f t="shared" si="33"/>
        <v>0</v>
      </c>
      <c r="I98" s="67"/>
      <c r="J98" s="49">
        <f t="shared" si="33"/>
        <v>0</v>
      </c>
      <c r="K98" s="67"/>
      <c r="L98" s="49">
        <f t="shared" si="33"/>
        <v>0</v>
      </c>
      <c r="M98" s="67"/>
      <c r="N98" s="49">
        <f t="shared" si="33"/>
        <v>0</v>
      </c>
      <c r="O98" s="67"/>
      <c r="P98" s="49">
        <f t="shared" si="33"/>
        <v>0</v>
      </c>
      <c r="Q98" s="67"/>
      <c r="R98" s="49">
        <f t="shared" si="33"/>
        <v>0</v>
      </c>
      <c r="S98" s="67"/>
      <c r="T98" s="49">
        <f t="shared" si="41"/>
        <v>0</v>
      </c>
      <c r="U98" s="67"/>
      <c r="V98" s="49">
        <f t="shared" si="41"/>
        <v>0</v>
      </c>
      <c r="W98" s="67"/>
      <c r="X98" s="49">
        <f t="shared" si="41"/>
        <v>0</v>
      </c>
      <c r="Y98" s="67"/>
      <c r="Z98" s="49">
        <f t="shared" si="41"/>
        <v>0</v>
      </c>
      <c r="AA98" s="82"/>
      <c r="AB98" s="49">
        <f t="shared" si="41"/>
        <v>0</v>
      </c>
      <c r="AC98" s="82"/>
      <c r="AD98" s="49">
        <f t="shared" si="41"/>
        <v>0</v>
      </c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</row>
    <row r="99" spans="1:66" s="5" customFormat="1" x14ac:dyDescent="0.25">
      <c r="A99" s="12">
        <v>6299</v>
      </c>
      <c r="B99" s="1" t="s">
        <v>118</v>
      </c>
      <c r="C99" s="74">
        <f>SUM(C79:C98)</f>
        <v>2277776.2731499998</v>
      </c>
      <c r="D99" s="56">
        <f t="shared" si="33"/>
        <v>0.12472279072190756</v>
      </c>
      <c r="E99" s="74">
        <f>SUM(E79:E98)</f>
        <v>2277776.2731499998</v>
      </c>
      <c r="F99" s="56">
        <f t="shared" si="34"/>
        <v>0.12472279072190756</v>
      </c>
      <c r="G99" s="74">
        <f>SUM(G79:G98)</f>
        <v>2277776.2731499998</v>
      </c>
      <c r="H99" s="56">
        <f t="shared" si="35"/>
        <v>0.12472279072190756</v>
      </c>
      <c r="I99" s="74">
        <f>SUM(I79:I98)</f>
        <v>2277776.2731499998</v>
      </c>
      <c r="J99" s="56">
        <f t="shared" si="36"/>
        <v>0.12472279072190756</v>
      </c>
      <c r="K99" s="74">
        <f>SUM(K79:K98)</f>
        <v>2277776.2731499998</v>
      </c>
      <c r="L99" s="56">
        <f t="shared" si="37"/>
        <v>0.12472279072190756</v>
      </c>
      <c r="M99" s="74">
        <f>SUM(M79:M98)</f>
        <v>2277776.2731499998</v>
      </c>
      <c r="N99" s="56">
        <f t="shared" si="38"/>
        <v>0.12472279072190756</v>
      </c>
      <c r="O99" s="74">
        <f>SUM(O79:O98)</f>
        <v>2277776.2731499998</v>
      </c>
      <c r="P99" s="56">
        <f t="shared" si="39"/>
        <v>0.12472279072190756</v>
      </c>
      <c r="Q99" s="74">
        <f>SUM(Q79:Q98)</f>
        <v>2277776.2731499998</v>
      </c>
      <c r="R99" s="56">
        <f t="shared" si="40"/>
        <v>0.12472279072190756</v>
      </c>
      <c r="S99" s="74">
        <f>SUM(S79:S98)</f>
        <v>2277776.2731499998</v>
      </c>
      <c r="T99" s="56">
        <f t="shared" si="41"/>
        <v>0.12472279072190756</v>
      </c>
      <c r="U99" s="74">
        <f>SUM(U79:U98)</f>
        <v>2277776.2731499998</v>
      </c>
      <c r="V99" s="56">
        <f t="shared" si="42"/>
        <v>0.12472279072190756</v>
      </c>
      <c r="W99" s="74">
        <f>SUM(W79:W98)</f>
        <v>2277776.2731499998</v>
      </c>
      <c r="X99" s="56">
        <f t="shared" si="43"/>
        <v>0.12472279072190756</v>
      </c>
      <c r="Y99" s="74">
        <f>SUM(Y79:Y98)</f>
        <v>2277776.2731499998</v>
      </c>
      <c r="Z99" s="56">
        <f t="shared" si="44"/>
        <v>0.12472279072190756</v>
      </c>
      <c r="AA99" s="74">
        <f t="shared" si="31"/>
        <v>27333315.277800005</v>
      </c>
      <c r="AB99" s="56">
        <f t="shared" si="44"/>
        <v>0.12472279072190762</v>
      </c>
      <c r="AC99" s="94">
        <f t="shared" si="32"/>
        <v>2277776.2731500003</v>
      </c>
      <c r="AD99" s="56">
        <f t="shared" si="45"/>
        <v>0.12472279072190759</v>
      </c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</row>
    <row r="100" spans="1:66" s="8" customFormat="1" x14ac:dyDescent="0.25">
      <c r="A100" s="26">
        <v>6301</v>
      </c>
      <c r="B100" s="27" t="s">
        <v>119</v>
      </c>
      <c r="C100" s="69"/>
      <c r="D100" s="57">
        <f t="shared" si="33"/>
        <v>0</v>
      </c>
      <c r="E100" s="69"/>
      <c r="F100" s="57">
        <f t="shared" si="34"/>
        <v>0</v>
      </c>
      <c r="G100" s="69"/>
      <c r="H100" s="57">
        <f t="shared" si="35"/>
        <v>0</v>
      </c>
      <c r="I100" s="69"/>
      <c r="J100" s="57">
        <f t="shared" si="36"/>
        <v>0</v>
      </c>
      <c r="K100" s="69"/>
      <c r="L100" s="57">
        <f t="shared" si="37"/>
        <v>0</v>
      </c>
      <c r="M100" s="69"/>
      <c r="N100" s="57">
        <f t="shared" si="38"/>
        <v>0</v>
      </c>
      <c r="O100" s="69"/>
      <c r="P100" s="57">
        <f t="shared" si="39"/>
        <v>0</v>
      </c>
      <c r="Q100" s="69"/>
      <c r="R100" s="57">
        <f t="shared" si="40"/>
        <v>0</v>
      </c>
      <c r="S100" s="69"/>
      <c r="T100" s="57">
        <f t="shared" si="41"/>
        <v>0</v>
      </c>
      <c r="U100" s="69"/>
      <c r="V100" s="57">
        <f t="shared" si="42"/>
        <v>0</v>
      </c>
      <c r="W100" s="69"/>
      <c r="X100" s="57">
        <f t="shared" si="43"/>
        <v>0</v>
      </c>
      <c r="Y100" s="69"/>
      <c r="Z100" s="57">
        <f t="shared" si="44"/>
        <v>0</v>
      </c>
      <c r="AA100" s="69">
        <f t="shared" si="31"/>
        <v>0</v>
      </c>
      <c r="AB100" s="57">
        <f t="shared" si="44"/>
        <v>0</v>
      </c>
      <c r="AC100" s="85">
        <f t="shared" si="32"/>
        <v>0</v>
      </c>
      <c r="AD100" s="57">
        <f t="shared" si="45"/>
        <v>0</v>
      </c>
    </row>
    <row r="101" spans="1:66" x14ac:dyDescent="0.25">
      <c r="A101" s="9">
        <v>6302</v>
      </c>
      <c r="B101" s="10" t="s">
        <v>120</v>
      </c>
      <c r="C101" s="67">
        <v>29998.517199999998</v>
      </c>
      <c r="D101" s="49">
        <f t="shared" si="33"/>
        <v>1.6426103067308372E-3</v>
      </c>
      <c r="E101" s="67">
        <v>29998.517199999998</v>
      </c>
      <c r="F101" s="49">
        <f t="shared" si="34"/>
        <v>1.6426103067308372E-3</v>
      </c>
      <c r="G101" s="67">
        <v>29998.517199999998</v>
      </c>
      <c r="H101" s="49">
        <f t="shared" si="35"/>
        <v>1.6426103067308372E-3</v>
      </c>
      <c r="I101" s="67">
        <v>29998.517199999998</v>
      </c>
      <c r="J101" s="49">
        <f t="shared" si="36"/>
        <v>1.6426103067308372E-3</v>
      </c>
      <c r="K101" s="67">
        <v>29998.517199999998</v>
      </c>
      <c r="L101" s="49">
        <f t="shared" si="37"/>
        <v>1.6426103067308372E-3</v>
      </c>
      <c r="M101" s="67">
        <v>29998.517199999998</v>
      </c>
      <c r="N101" s="49">
        <f t="shared" si="38"/>
        <v>1.6426103067308372E-3</v>
      </c>
      <c r="O101" s="67">
        <v>29998.517199999998</v>
      </c>
      <c r="P101" s="49">
        <f t="shared" si="39"/>
        <v>1.6426103067308372E-3</v>
      </c>
      <c r="Q101" s="67">
        <v>29998.517199999998</v>
      </c>
      <c r="R101" s="49">
        <f t="shared" si="40"/>
        <v>1.6426103067308372E-3</v>
      </c>
      <c r="S101" s="67">
        <v>29998.517199999998</v>
      </c>
      <c r="T101" s="49">
        <f t="shared" si="41"/>
        <v>1.6426103067308372E-3</v>
      </c>
      <c r="U101" s="67">
        <v>29998.517199999998</v>
      </c>
      <c r="V101" s="49">
        <f t="shared" si="42"/>
        <v>1.6426103067308372E-3</v>
      </c>
      <c r="W101" s="67">
        <v>29998.517199999998</v>
      </c>
      <c r="X101" s="49">
        <f t="shared" si="43"/>
        <v>1.6426103067308372E-3</v>
      </c>
      <c r="Y101" s="67">
        <v>29998.517199999998</v>
      </c>
      <c r="Z101" s="49">
        <f t="shared" ref="Z101:AB116" si="46">IF(Y$10&lt;&gt;0,Y101/Y$10,"-")</f>
        <v>1.6426103067308372E-3</v>
      </c>
      <c r="AA101" s="82">
        <f t="shared" si="31"/>
        <v>359982.20639999997</v>
      </c>
      <c r="AB101" s="49">
        <f t="shared" si="46"/>
        <v>1.6426103067308372E-3</v>
      </c>
      <c r="AC101" s="82">
        <f t="shared" si="32"/>
        <v>29998.517199999998</v>
      </c>
      <c r="AD101" s="49">
        <f t="shared" si="45"/>
        <v>1.6426103067308372E-3</v>
      </c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</row>
    <row r="102" spans="1:66" x14ac:dyDescent="0.25">
      <c r="A102" s="9">
        <v>6303</v>
      </c>
      <c r="B102" s="10" t="s">
        <v>121</v>
      </c>
      <c r="C102" s="67">
        <v>13235.2</v>
      </c>
      <c r="D102" s="49">
        <f t="shared" si="33"/>
        <v>7.2471168447099036E-4</v>
      </c>
      <c r="E102" s="67">
        <v>13235.2</v>
      </c>
      <c r="F102" s="49">
        <f t="shared" si="34"/>
        <v>7.2471168447099036E-4</v>
      </c>
      <c r="G102" s="67">
        <v>13235.2</v>
      </c>
      <c r="H102" s="49">
        <f t="shared" si="35"/>
        <v>7.2471168447099036E-4</v>
      </c>
      <c r="I102" s="67">
        <v>13235.2</v>
      </c>
      <c r="J102" s="49">
        <f t="shared" si="36"/>
        <v>7.2471168447099036E-4</v>
      </c>
      <c r="K102" s="67">
        <v>13235.2</v>
      </c>
      <c r="L102" s="49">
        <f t="shared" si="37"/>
        <v>7.2471168447099036E-4</v>
      </c>
      <c r="M102" s="67">
        <v>13235.2</v>
      </c>
      <c r="N102" s="49">
        <f t="shared" si="38"/>
        <v>7.2471168447099036E-4</v>
      </c>
      <c r="O102" s="67">
        <v>13235.2</v>
      </c>
      <c r="P102" s="49">
        <f t="shared" si="39"/>
        <v>7.2471168447099036E-4</v>
      </c>
      <c r="Q102" s="67">
        <v>13235.2</v>
      </c>
      <c r="R102" s="49">
        <f t="shared" si="40"/>
        <v>7.2471168447099036E-4</v>
      </c>
      <c r="S102" s="67">
        <v>13235.2</v>
      </c>
      <c r="T102" s="49">
        <f t="shared" si="41"/>
        <v>7.2471168447099036E-4</v>
      </c>
      <c r="U102" s="67">
        <v>13235.2</v>
      </c>
      <c r="V102" s="49">
        <f t="shared" si="42"/>
        <v>7.2471168447099036E-4</v>
      </c>
      <c r="W102" s="67">
        <v>13235.2</v>
      </c>
      <c r="X102" s="49">
        <f t="shared" si="43"/>
        <v>7.2471168447099036E-4</v>
      </c>
      <c r="Y102" s="67">
        <v>13235.2</v>
      </c>
      <c r="Z102" s="49">
        <f t="shared" si="46"/>
        <v>7.2471168447099036E-4</v>
      </c>
      <c r="AA102" s="82">
        <f t="shared" si="31"/>
        <v>158822.40000000002</v>
      </c>
      <c r="AB102" s="49">
        <f t="shared" si="46"/>
        <v>7.2471168447099058E-4</v>
      </c>
      <c r="AC102" s="82">
        <f t="shared" si="32"/>
        <v>13235.200000000003</v>
      </c>
      <c r="AD102" s="49">
        <f t="shared" si="45"/>
        <v>7.2471168447099047E-4</v>
      </c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</row>
    <row r="103" spans="1:66" x14ac:dyDescent="0.25">
      <c r="A103" s="9">
        <v>6304</v>
      </c>
      <c r="B103" s="10" t="s">
        <v>122</v>
      </c>
      <c r="C103" s="67">
        <v>3418.02</v>
      </c>
      <c r="D103" s="49">
        <f t="shared" si="33"/>
        <v>1.8715841330357944E-4</v>
      </c>
      <c r="E103" s="67">
        <v>3418.02</v>
      </c>
      <c r="F103" s="49">
        <f t="shared" si="34"/>
        <v>1.8715841330357944E-4</v>
      </c>
      <c r="G103" s="67">
        <v>3418.02</v>
      </c>
      <c r="H103" s="49">
        <f t="shared" si="35"/>
        <v>1.8715841330357944E-4</v>
      </c>
      <c r="I103" s="67">
        <v>3418.02</v>
      </c>
      <c r="J103" s="49">
        <f t="shared" si="36"/>
        <v>1.8715841330357944E-4</v>
      </c>
      <c r="K103" s="67">
        <v>3418.02</v>
      </c>
      <c r="L103" s="49">
        <f t="shared" si="37"/>
        <v>1.8715841330357944E-4</v>
      </c>
      <c r="M103" s="67">
        <v>3418.02</v>
      </c>
      <c r="N103" s="49">
        <f t="shared" si="38"/>
        <v>1.8715841330357944E-4</v>
      </c>
      <c r="O103" s="67">
        <v>3418.02</v>
      </c>
      <c r="P103" s="49">
        <f t="shared" si="39"/>
        <v>1.8715841330357944E-4</v>
      </c>
      <c r="Q103" s="67">
        <v>3418.02</v>
      </c>
      <c r="R103" s="49">
        <f t="shared" si="40"/>
        <v>1.8715841330357944E-4</v>
      </c>
      <c r="S103" s="67">
        <v>3418.02</v>
      </c>
      <c r="T103" s="49">
        <f t="shared" si="41"/>
        <v>1.8715841330357944E-4</v>
      </c>
      <c r="U103" s="67">
        <v>3418.02</v>
      </c>
      <c r="V103" s="49">
        <f t="shared" si="42"/>
        <v>1.8715841330357944E-4</v>
      </c>
      <c r="W103" s="67">
        <v>3418.02</v>
      </c>
      <c r="X103" s="49">
        <f t="shared" si="43"/>
        <v>1.8715841330357944E-4</v>
      </c>
      <c r="Y103" s="67">
        <v>3418.02</v>
      </c>
      <c r="Z103" s="49">
        <f t="shared" si="46"/>
        <v>1.8715841330357944E-4</v>
      </c>
      <c r="AA103" s="82">
        <f t="shared" si="31"/>
        <v>41016.239999999991</v>
      </c>
      <c r="AB103" s="49">
        <f t="shared" si="46"/>
        <v>1.8715841330357942E-4</v>
      </c>
      <c r="AC103" s="82">
        <f t="shared" si="32"/>
        <v>3418.0199999999991</v>
      </c>
      <c r="AD103" s="49">
        <f t="shared" si="45"/>
        <v>1.8715841330357939E-4</v>
      </c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</row>
    <row r="104" spans="1:66" x14ac:dyDescent="0.25">
      <c r="A104" s="9">
        <v>6305</v>
      </c>
      <c r="B104" s="10" t="s">
        <v>73</v>
      </c>
      <c r="C104" s="67"/>
      <c r="D104" s="49">
        <f t="shared" si="33"/>
        <v>0</v>
      </c>
      <c r="E104" s="67"/>
      <c r="F104" s="49">
        <f t="shared" si="34"/>
        <v>0</v>
      </c>
      <c r="G104" s="67"/>
      <c r="H104" s="49">
        <f t="shared" si="35"/>
        <v>0</v>
      </c>
      <c r="I104" s="67"/>
      <c r="J104" s="49">
        <f t="shared" si="36"/>
        <v>0</v>
      </c>
      <c r="K104" s="67"/>
      <c r="L104" s="49">
        <f t="shared" si="37"/>
        <v>0</v>
      </c>
      <c r="M104" s="67"/>
      <c r="N104" s="49">
        <f t="shared" si="38"/>
        <v>0</v>
      </c>
      <c r="O104" s="67"/>
      <c r="P104" s="49">
        <f t="shared" si="39"/>
        <v>0</v>
      </c>
      <c r="Q104" s="67"/>
      <c r="R104" s="49">
        <f t="shared" si="40"/>
        <v>0</v>
      </c>
      <c r="S104" s="67"/>
      <c r="T104" s="49">
        <f t="shared" si="41"/>
        <v>0</v>
      </c>
      <c r="U104" s="67"/>
      <c r="V104" s="49">
        <f t="shared" si="42"/>
        <v>0</v>
      </c>
      <c r="W104" s="67"/>
      <c r="X104" s="49">
        <f t="shared" si="43"/>
        <v>0</v>
      </c>
      <c r="Y104" s="67"/>
      <c r="Z104" s="49">
        <f t="shared" si="46"/>
        <v>0</v>
      </c>
      <c r="AA104" s="82">
        <f t="shared" si="31"/>
        <v>0</v>
      </c>
      <c r="AB104" s="49">
        <f t="shared" si="46"/>
        <v>0</v>
      </c>
      <c r="AC104" s="82">
        <f t="shared" si="32"/>
        <v>0</v>
      </c>
      <c r="AD104" s="49">
        <f t="shared" si="45"/>
        <v>0</v>
      </c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</row>
    <row r="105" spans="1:66" x14ac:dyDescent="0.25">
      <c r="A105" s="9">
        <v>6306</v>
      </c>
      <c r="B105" s="10" t="s">
        <v>123</v>
      </c>
      <c r="C105" s="67"/>
      <c r="D105" s="49">
        <f t="shared" si="33"/>
        <v>0</v>
      </c>
      <c r="E105" s="67"/>
      <c r="F105" s="49">
        <f t="shared" si="34"/>
        <v>0</v>
      </c>
      <c r="G105" s="67"/>
      <c r="H105" s="49">
        <f t="shared" si="35"/>
        <v>0</v>
      </c>
      <c r="I105" s="67"/>
      <c r="J105" s="49">
        <f t="shared" si="36"/>
        <v>0</v>
      </c>
      <c r="K105" s="67"/>
      <c r="L105" s="49">
        <f t="shared" si="37"/>
        <v>0</v>
      </c>
      <c r="M105" s="67"/>
      <c r="N105" s="49">
        <f t="shared" si="38"/>
        <v>0</v>
      </c>
      <c r="O105" s="67"/>
      <c r="P105" s="49">
        <f t="shared" si="39"/>
        <v>0</v>
      </c>
      <c r="Q105" s="67"/>
      <c r="R105" s="49">
        <f t="shared" si="40"/>
        <v>0</v>
      </c>
      <c r="S105" s="67"/>
      <c r="T105" s="49">
        <f t="shared" si="41"/>
        <v>0</v>
      </c>
      <c r="U105" s="67"/>
      <c r="V105" s="49">
        <f t="shared" si="42"/>
        <v>0</v>
      </c>
      <c r="W105" s="67"/>
      <c r="X105" s="49">
        <f t="shared" si="43"/>
        <v>0</v>
      </c>
      <c r="Y105" s="67"/>
      <c r="Z105" s="49">
        <f t="shared" si="46"/>
        <v>0</v>
      </c>
      <c r="AA105" s="82">
        <f t="shared" si="31"/>
        <v>0</v>
      </c>
      <c r="AB105" s="49">
        <f t="shared" si="46"/>
        <v>0</v>
      </c>
      <c r="AC105" s="82">
        <f t="shared" si="32"/>
        <v>0</v>
      </c>
      <c r="AD105" s="49">
        <f t="shared" si="45"/>
        <v>0</v>
      </c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</row>
    <row r="106" spans="1:66" x14ac:dyDescent="0.25">
      <c r="A106" s="9">
        <v>6307</v>
      </c>
      <c r="B106" s="10" t="s">
        <v>124</v>
      </c>
      <c r="C106" s="67"/>
      <c r="D106" s="49">
        <f t="shared" si="33"/>
        <v>0</v>
      </c>
      <c r="E106" s="67"/>
      <c r="F106" s="49">
        <f t="shared" si="34"/>
        <v>0</v>
      </c>
      <c r="G106" s="67"/>
      <c r="H106" s="49">
        <f t="shared" si="35"/>
        <v>0</v>
      </c>
      <c r="I106" s="67"/>
      <c r="J106" s="49">
        <f t="shared" si="36"/>
        <v>0</v>
      </c>
      <c r="K106" s="67"/>
      <c r="L106" s="49">
        <f t="shared" si="37"/>
        <v>0</v>
      </c>
      <c r="M106" s="67"/>
      <c r="N106" s="49">
        <f t="shared" si="38"/>
        <v>0</v>
      </c>
      <c r="O106" s="67"/>
      <c r="P106" s="49">
        <f t="shared" si="39"/>
        <v>0</v>
      </c>
      <c r="Q106" s="67"/>
      <c r="R106" s="49">
        <f t="shared" si="40"/>
        <v>0</v>
      </c>
      <c r="S106" s="67"/>
      <c r="T106" s="49">
        <f t="shared" si="41"/>
        <v>0</v>
      </c>
      <c r="U106" s="67"/>
      <c r="V106" s="49">
        <f t="shared" si="42"/>
        <v>0</v>
      </c>
      <c r="W106" s="67"/>
      <c r="X106" s="49">
        <f t="shared" si="43"/>
        <v>0</v>
      </c>
      <c r="Y106" s="67"/>
      <c r="Z106" s="49">
        <f t="shared" si="46"/>
        <v>0</v>
      </c>
      <c r="AA106" s="82">
        <f t="shared" si="31"/>
        <v>0</v>
      </c>
      <c r="AB106" s="49">
        <f t="shared" si="46"/>
        <v>0</v>
      </c>
      <c r="AC106" s="82">
        <f t="shared" si="32"/>
        <v>0</v>
      </c>
      <c r="AD106" s="49">
        <f t="shared" si="45"/>
        <v>0</v>
      </c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</row>
    <row r="107" spans="1:66" x14ac:dyDescent="0.25">
      <c r="A107" s="9">
        <v>6308</v>
      </c>
      <c r="B107" s="10" t="s">
        <v>125</v>
      </c>
      <c r="C107" s="67"/>
      <c r="D107" s="49">
        <f t="shared" si="33"/>
        <v>0</v>
      </c>
      <c r="E107" s="67"/>
      <c r="F107" s="49">
        <f t="shared" si="34"/>
        <v>0</v>
      </c>
      <c r="G107" s="67"/>
      <c r="H107" s="49">
        <f t="shared" si="35"/>
        <v>0</v>
      </c>
      <c r="I107" s="67"/>
      <c r="J107" s="49">
        <f t="shared" si="36"/>
        <v>0</v>
      </c>
      <c r="K107" s="67"/>
      <c r="L107" s="49">
        <f t="shared" si="37"/>
        <v>0</v>
      </c>
      <c r="M107" s="67"/>
      <c r="N107" s="49">
        <f t="shared" si="38"/>
        <v>0</v>
      </c>
      <c r="O107" s="67"/>
      <c r="P107" s="49">
        <f t="shared" si="39"/>
        <v>0</v>
      </c>
      <c r="Q107" s="67"/>
      <c r="R107" s="49">
        <f t="shared" si="40"/>
        <v>0</v>
      </c>
      <c r="S107" s="67"/>
      <c r="T107" s="49">
        <f t="shared" si="41"/>
        <v>0</v>
      </c>
      <c r="U107" s="67"/>
      <c r="V107" s="49">
        <f t="shared" si="42"/>
        <v>0</v>
      </c>
      <c r="W107" s="67"/>
      <c r="X107" s="49">
        <f t="shared" si="43"/>
        <v>0</v>
      </c>
      <c r="Y107" s="67"/>
      <c r="Z107" s="49">
        <f t="shared" si="46"/>
        <v>0</v>
      </c>
      <c r="AA107" s="82">
        <f t="shared" si="31"/>
        <v>0</v>
      </c>
      <c r="AB107" s="49">
        <f t="shared" si="46"/>
        <v>0</v>
      </c>
      <c r="AC107" s="82">
        <f t="shared" si="32"/>
        <v>0</v>
      </c>
      <c r="AD107" s="49">
        <f t="shared" si="45"/>
        <v>0</v>
      </c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</row>
    <row r="108" spans="1:66" x14ac:dyDescent="0.25">
      <c r="A108" s="9">
        <v>6309</v>
      </c>
      <c r="B108" s="10" t="s">
        <v>126</v>
      </c>
      <c r="C108" s="67">
        <v>37861.698250000001</v>
      </c>
      <c r="D108" s="49">
        <f t="shared" si="33"/>
        <v>2.0731696623919435E-3</v>
      </c>
      <c r="E108" s="67">
        <v>37861.698250000001</v>
      </c>
      <c r="F108" s="49">
        <f t="shared" si="34"/>
        <v>2.0731696623919435E-3</v>
      </c>
      <c r="G108" s="67">
        <v>37861.698250000001</v>
      </c>
      <c r="H108" s="49">
        <f t="shared" si="35"/>
        <v>2.0731696623919435E-3</v>
      </c>
      <c r="I108" s="67">
        <v>37861.698250000001</v>
      </c>
      <c r="J108" s="49">
        <f t="shared" si="36"/>
        <v>2.0731696623919435E-3</v>
      </c>
      <c r="K108" s="67">
        <v>37861.698250000001</v>
      </c>
      <c r="L108" s="49">
        <f t="shared" si="37"/>
        <v>2.0731696623919435E-3</v>
      </c>
      <c r="M108" s="67">
        <v>37861.698250000001</v>
      </c>
      <c r="N108" s="49">
        <f t="shared" si="38"/>
        <v>2.0731696623919435E-3</v>
      </c>
      <c r="O108" s="67">
        <v>37861.698250000001</v>
      </c>
      <c r="P108" s="49">
        <f t="shared" si="39"/>
        <v>2.0731696623919435E-3</v>
      </c>
      <c r="Q108" s="67">
        <v>37861.698250000001</v>
      </c>
      <c r="R108" s="49">
        <f t="shared" si="40"/>
        <v>2.0731696623919435E-3</v>
      </c>
      <c r="S108" s="67">
        <v>37861.698250000001</v>
      </c>
      <c r="T108" s="49">
        <f t="shared" si="41"/>
        <v>2.0731696623919435E-3</v>
      </c>
      <c r="U108" s="67">
        <v>37861.698250000001</v>
      </c>
      <c r="V108" s="49">
        <f t="shared" si="42"/>
        <v>2.0731696623919435E-3</v>
      </c>
      <c r="W108" s="67">
        <v>37861.698250000001</v>
      </c>
      <c r="X108" s="49">
        <f t="shared" si="43"/>
        <v>2.0731696623919435E-3</v>
      </c>
      <c r="Y108" s="67">
        <v>37861.698250000001</v>
      </c>
      <c r="Z108" s="49">
        <f t="shared" si="46"/>
        <v>2.0731696623919435E-3</v>
      </c>
      <c r="AA108" s="82">
        <f t="shared" si="31"/>
        <v>454340.37900000013</v>
      </c>
      <c r="AB108" s="49">
        <f t="shared" si="46"/>
        <v>2.073169662391944E-3</v>
      </c>
      <c r="AC108" s="82">
        <f t="shared" si="32"/>
        <v>37861.698250000009</v>
      </c>
      <c r="AD108" s="49">
        <f t="shared" si="45"/>
        <v>2.073169662391944E-3</v>
      </c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</row>
    <row r="109" spans="1:66" x14ac:dyDescent="0.25">
      <c r="A109" s="9">
        <v>6310</v>
      </c>
      <c r="B109" s="10" t="s">
        <v>127</v>
      </c>
      <c r="C109" s="67">
        <v>8530.1</v>
      </c>
      <c r="D109" s="49">
        <f t="shared" si="33"/>
        <v>4.6707742532836643E-4</v>
      </c>
      <c r="E109" s="67">
        <v>8530.1</v>
      </c>
      <c r="F109" s="49">
        <f t="shared" si="34"/>
        <v>4.6707742532836643E-4</v>
      </c>
      <c r="G109" s="67">
        <v>8530.1</v>
      </c>
      <c r="H109" s="49">
        <f t="shared" si="35"/>
        <v>4.6707742532836643E-4</v>
      </c>
      <c r="I109" s="67">
        <v>8530.1</v>
      </c>
      <c r="J109" s="49">
        <f t="shared" si="36"/>
        <v>4.6707742532836643E-4</v>
      </c>
      <c r="K109" s="67">
        <v>8530.1</v>
      </c>
      <c r="L109" s="49">
        <f t="shared" si="37"/>
        <v>4.6707742532836643E-4</v>
      </c>
      <c r="M109" s="67">
        <v>8530.1</v>
      </c>
      <c r="N109" s="49">
        <f t="shared" si="38"/>
        <v>4.6707742532836643E-4</v>
      </c>
      <c r="O109" s="67">
        <v>8530.1</v>
      </c>
      <c r="P109" s="49">
        <f t="shared" si="39"/>
        <v>4.6707742532836643E-4</v>
      </c>
      <c r="Q109" s="67">
        <v>8530.1</v>
      </c>
      <c r="R109" s="49">
        <f t="shared" si="40"/>
        <v>4.6707742532836643E-4</v>
      </c>
      <c r="S109" s="67">
        <v>8530.1</v>
      </c>
      <c r="T109" s="49">
        <f t="shared" si="41"/>
        <v>4.6707742532836643E-4</v>
      </c>
      <c r="U109" s="67">
        <v>8530.1</v>
      </c>
      <c r="V109" s="49">
        <f t="shared" si="42"/>
        <v>4.6707742532836643E-4</v>
      </c>
      <c r="W109" s="67">
        <v>8530.1</v>
      </c>
      <c r="X109" s="49">
        <f t="shared" si="43"/>
        <v>4.6707742532836643E-4</v>
      </c>
      <c r="Y109" s="67">
        <v>8530.1</v>
      </c>
      <c r="Z109" s="49">
        <f t="shared" si="46"/>
        <v>4.6707742532836643E-4</v>
      </c>
      <c r="AA109" s="82">
        <f t="shared" si="31"/>
        <v>102361.20000000003</v>
      </c>
      <c r="AB109" s="49">
        <f t="shared" si="46"/>
        <v>4.6707742532836653E-4</v>
      </c>
      <c r="AC109" s="82">
        <f t="shared" si="32"/>
        <v>8530.1000000000022</v>
      </c>
      <c r="AD109" s="49">
        <f t="shared" si="45"/>
        <v>4.6707742532836653E-4</v>
      </c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</row>
    <row r="110" spans="1:66" x14ac:dyDescent="0.25">
      <c r="A110" s="9">
        <v>6311</v>
      </c>
      <c r="B110" s="10" t="s">
        <v>128</v>
      </c>
      <c r="C110" s="67"/>
      <c r="D110" s="49">
        <f t="shared" si="33"/>
        <v>0</v>
      </c>
      <c r="E110" s="67"/>
      <c r="F110" s="49">
        <f t="shared" si="34"/>
        <v>0</v>
      </c>
      <c r="G110" s="67"/>
      <c r="H110" s="49">
        <f t="shared" si="35"/>
        <v>0</v>
      </c>
      <c r="I110" s="67"/>
      <c r="J110" s="49">
        <f t="shared" si="36"/>
        <v>0</v>
      </c>
      <c r="K110" s="67"/>
      <c r="L110" s="49">
        <f t="shared" si="37"/>
        <v>0</v>
      </c>
      <c r="M110" s="67"/>
      <c r="N110" s="49">
        <f t="shared" si="38"/>
        <v>0</v>
      </c>
      <c r="O110" s="67"/>
      <c r="P110" s="49">
        <f t="shared" si="39"/>
        <v>0</v>
      </c>
      <c r="Q110" s="67"/>
      <c r="R110" s="49">
        <f t="shared" si="40"/>
        <v>0</v>
      </c>
      <c r="S110" s="67"/>
      <c r="T110" s="49">
        <f t="shared" si="41"/>
        <v>0</v>
      </c>
      <c r="U110" s="67"/>
      <c r="V110" s="49">
        <f t="shared" si="42"/>
        <v>0</v>
      </c>
      <c r="W110" s="67"/>
      <c r="X110" s="49">
        <f t="shared" si="43"/>
        <v>0</v>
      </c>
      <c r="Y110" s="67"/>
      <c r="Z110" s="49">
        <f t="shared" si="46"/>
        <v>0</v>
      </c>
      <c r="AA110" s="82">
        <f t="shared" si="31"/>
        <v>0</v>
      </c>
      <c r="AB110" s="49">
        <f t="shared" si="46"/>
        <v>0</v>
      </c>
      <c r="AC110" s="82">
        <f t="shared" si="32"/>
        <v>0</v>
      </c>
      <c r="AD110" s="49">
        <f t="shared" si="45"/>
        <v>0</v>
      </c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</row>
    <row r="111" spans="1:66" x14ac:dyDescent="0.25">
      <c r="A111" s="9">
        <v>6312</v>
      </c>
      <c r="B111" s="10" t="s">
        <v>129</v>
      </c>
      <c r="C111" s="67"/>
      <c r="D111" s="49">
        <f t="shared" si="33"/>
        <v>0</v>
      </c>
      <c r="E111" s="67"/>
      <c r="F111" s="49">
        <f t="shared" si="34"/>
        <v>0</v>
      </c>
      <c r="G111" s="67"/>
      <c r="H111" s="49">
        <f t="shared" si="35"/>
        <v>0</v>
      </c>
      <c r="I111" s="67"/>
      <c r="J111" s="49">
        <f t="shared" si="36"/>
        <v>0</v>
      </c>
      <c r="K111" s="67"/>
      <c r="L111" s="49">
        <f t="shared" si="37"/>
        <v>0</v>
      </c>
      <c r="M111" s="67"/>
      <c r="N111" s="49">
        <f t="shared" si="38"/>
        <v>0</v>
      </c>
      <c r="O111" s="67"/>
      <c r="P111" s="49">
        <f t="shared" si="39"/>
        <v>0</v>
      </c>
      <c r="Q111" s="67"/>
      <c r="R111" s="49">
        <f t="shared" si="40"/>
        <v>0</v>
      </c>
      <c r="S111" s="67"/>
      <c r="T111" s="49">
        <f t="shared" si="41"/>
        <v>0</v>
      </c>
      <c r="U111" s="67"/>
      <c r="V111" s="49">
        <f t="shared" si="42"/>
        <v>0</v>
      </c>
      <c r="W111" s="67"/>
      <c r="X111" s="49">
        <f t="shared" si="43"/>
        <v>0</v>
      </c>
      <c r="Y111" s="67"/>
      <c r="Z111" s="49">
        <f t="shared" si="46"/>
        <v>0</v>
      </c>
      <c r="AA111" s="82">
        <f t="shared" si="31"/>
        <v>0</v>
      </c>
      <c r="AB111" s="49">
        <f t="shared" si="46"/>
        <v>0</v>
      </c>
      <c r="AC111" s="82">
        <f t="shared" si="32"/>
        <v>0</v>
      </c>
      <c r="AD111" s="49">
        <f t="shared" si="45"/>
        <v>0</v>
      </c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</row>
    <row r="112" spans="1:66" x14ac:dyDescent="0.25">
      <c r="A112" s="9">
        <v>6313</v>
      </c>
      <c r="B112" s="10" t="s">
        <v>130</v>
      </c>
      <c r="C112" s="67"/>
      <c r="D112" s="49">
        <f t="shared" si="33"/>
        <v>0</v>
      </c>
      <c r="E112" s="67"/>
      <c r="F112" s="49">
        <f t="shared" si="34"/>
        <v>0</v>
      </c>
      <c r="G112" s="67"/>
      <c r="H112" s="49">
        <f t="shared" si="35"/>
        <v>0</v>
      </c>
      <c r="I112" s="67"/>
      <c r="J112" s="49">
        <f t="shared" si="36"/>
        <v>0</v>
      </c>
      <c r="K112" s="67"/>
      <c r="L112" s="49">
        <f t="shared" si="37"/>
        <v>0</v>
      </c>
      <c r="M112" s="67"/>
      <c r="N112" s="49">
        <f t="shared" si="38"/>
        <v>0</v>
      </c>
      <c r="O112" s="67"/>
      <c r="P112" s="49">
        <f t="shared" si="39"/>
        <v>0</v>
      </c>
      <c r="Q112" s="67"/>
      <c r="R112" s="49">
        <f t="shared" si="40"/>
        <v>0</v>
      </c>
      <c r="S112" s="67"/>
      <c r="T112" s="49">
        <f t="shared" si="41"/>
        <v>0</v>
      </c>
      <c r="U112" s="67"/>
      <c r="V112" s="49">
        <f t="shared" si="42"/>
        <v>0</v>
      </c>
      <c r="W112" s="67"/>
      <c r="X112" s="49">
        <f t="shared" si="43"/>
        <v>0</v>
      </c>
      <c r="Y112" s="67"/>
      <c r="Z112" s="49">
        <f t="shared" si="46"/>
        <v>0</v>
      </c>
      <c r="AA112" s="82">
        <f t="shared" si="31"/>
        <v>0</v>
      </c>
      <c r="AB112" s="49">
        <f t="shared" si="46"/>
        <v>0</v>
      </c>
      <c r="AC112" s="82">
        <f t="shared" si="32"/>
        <v>0</v>
      </c>
      <c r="AD112" s="49">
        <f t="shared" si="45"/>
        <v>0</v>
      </c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</row>
    <row r="113" spans="1:66" x14ac:dyDescent="0.25">
      <c r="A113" s="9">
        <v>6314</v>
      </c>
      <c r="B113" s="10" t="s">
        <v>131</v>
      </c>
      <c r="C113" s="67">
        <v>229340.83004999999</v>
      </c>
      <c r="D113" s="49">
        <f t="shared" si="33"/>
        <v>1.2557874400349871E-2</v>
      </c>
      <c r="E113" s="67">
        <v>229340.83004999999</v>
      </c>
      <c r="F113" s="49">
        <f t="shared" si="34"/>
        <v>1.2557874400349871E-2</v>
      </c>
      <c r="G113" s="67">
        <v>229340.83004999999</v>
      </c>
      <c r="H113" s="49">
        <f t="shared" si="35"/>
        <v>1.2557874400349871E-2</v>
      </c>
      <c r="I113" s="67">
        <v>229340.83004999999</v>
      </c>
      <c r="J113" s="49">
        <f t="shared" si="36"/>
        <v>1.2557874400349871E-2</v>
      </c>
      <c r="K113" s="67">
        <v>229340.83004999999</v>
      </c>
      <c r="L113" s="49">
        <f t="shared" si="37"/>
        <v>1.2557874400349871E-2</v>
      </c>
      <c r="M113" s="67">
        <v>229340.83004999999</v>
      </c>
      <c r="N113" s="49">
        <f t="shared" si="38"/>
        <v>1.2557874400349871E-2</v>
      </c>
      <c r="O113" s="67">
        <v>229340.83004999999</v>
      </c>
      <c r="P113" s="49">
        <f t="shared" si="39"/>
        <v>1.2557874400349871E-2</v>
      </c>
      <c r="Q113" s="67">
        <v>229340.83004999999</v>
      </c>
      <c r="R113" s="49">
        <f t="shared" si="40"/>
        <v>1.2557874400349871E-2</v>
      </c>
      <c r="S113" s="67">
        <v>229340.83004999999</v>
      </c>
      <c r="T113" s="49">
        <f t="shared" si="41"/>
        <v>1.2557874400349871E-2</v>
      </c>
      <c r="U113" s="67">
        <v>229340.83004999999</v>
      </c>
      <c r="V113" s="49">
        <f t="shared" si="42"/>
        <v>1.2557874400349871E-2</v>
      </c>
      <c r="W113" s="67">
        <v>229340.83004999999</v>
      </c>
      <c r="X113" s="49">
        <f t="shared" si="43"/>
        <v>1.2557874400349871E-2</v>
      </c>
      <c r="Y113" s="67">
        <v>229340.83004999999</v>
      </c>
      <c r="Z113" s="49">
        <f t="shared" si="46"/>
        <v>1.2557874400349871E-2</v>
      </c>
      <c r="AA113" s="82">
        <f t="shared" si="31"/>
        <v>2752089.9605999999</v>
      </c>
      <c r="AB113" s="49">
        <f t="shared" si="46"/>
        <v>1.2557874400349873E-2</v>
      </c>
      <c r="AC113" s="82">
        <f t="shared" si="32"/>
        <v>229340.83004999999</v>
      </c>
      <c r="AD113" s="49">
        <f t="shared" si="45"/>
        <v>1.2557874400349871E-2</v>
      </c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</row>
    <row r="114" spans="1:66" x14ac:dyDescent="0.25">
      <c r="A114" s="9">
        <v>6315</v>
      </c>
      <c r="B114" s="10" t="s">
        <v>132</v>
      </c>
      <c r="C114" s="67">
        <v>295.83499999999998</v>
      </c>
      <c r="D114" s="49">
        <f t="shared" si="33"/>
        <v>1.6198854658446824E-5</v>
      </c>
      <c r="E114" s="67">
        <v>295.83499999999998</v>
      </c>
      <c r="F114" s="49">
        <f t="shared" si="34"/>
        <v>1.6198854658446824E-5</v>
      </c>
      <c r="G114" s="67">
        <v>295.83499999999998</v>
      </c>
      <c r="H114" s="49">
        <f t="shared" si="35"/>
        <v>1.6198854658446824E-5</v>
      </c>
      <c r="I114" s="67">
        <v>295.83499999999998</v>
      </c>
      <c r="J114" s="49">
        <f t="shared" si="36"/>
        <v>1.6198854658446824E-5</v>
      </c>
      <c r="K114" s="67">
        <v>295.83499999999998</v>
      </c>
      <c r="L114" s="49">
        <f t="shared" si="37"/>
        <v>1.6198854658446824E-5</v>
      </c>
      <c r="M114" s="67">
        <v>295.83499999999998</v>
      </c>
      <c r="N114" s="49">
        <f t="shared" si="38"/>
        <v>1.6198854658446824E-5</v>
      </c>
      <c r="O114" s="67">
        <v>295.83499999999998</v>
      </c>
      <c r="P114" s="49">
        <f t="shared" si="39"/>
        <v>1.6198854658446824E-5</v>
      </c>
      <c r="Q114" s="67">
        <v>295.83499999999998</v>
      </c>
      <c r="R114" s="49">
        <f t="shared" si="40"/>
        <v>1.6198854658446824E-5</v>
      </c>
      <c r="S114" s="67">
        <v>295.83499999999998</v>
      </c>
      <c r="T114" s="49">
        <f t="shared" si="41"/>
        <v>1.6198854658446824E-5</v>
      </c>
      <c r="U114" s="67">
        <v>295.83499999999998</v>
      </c>
      <c r="V114" s="49">
        <f t="shared" si="42"/>
        <v>1.6198854658446824E-5</v>
      </c>
      <c r="W114" s="67">
        <v>295.83499999999998</v>
      </c>
      <c r="X114" s="49">
        <f t="shared" si="43"/>
        <v>1.6198854658446824E-5</v>
      </c>
      <c r="Y114" s="67">
        <v>295.83499999999998</v>
      </c>
      <c r="Z114" s="49">
        <f t="shared" si="46"/>
        <v>1.6198854658446824E-5</v>
      </c>
      <c r="AA114" s="82">
        <f t="shared" si="31"/>
        <v>3550.02</v>
      </c>
      <c r="AB114" s="49">
        <f t="shared" si="46"/>
        <v>1.6198854658446827E-5</v>
      </c>
      <c r="AC114" s="82">
        <f t="shared" si="32"/>
        <v>295.83499999999998</v>
      </c>
      <c r="AD114" s="49">
        <f t="shared" si="45"/>
        <v>1.6198854658446824E-5</v>
      </c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</row>
    <row r="115" spans="1:66" x14ac:dyDescent="0.25">
      <c r="A115" s="9">
        <v>6316</v>
      </c>
      <c r="B115" s="10" t="s">
        <v>133</v>
      </c>
      <c r="C115" s="67"/>
      <c r="D115" s="49">
        <f t="shared" si="33"/>
        <v>0</v>
      </c>
      <c r="E115" s="67"/>
      <c r="F115" s="49">
        <f t="shared" si="34"/>
        <v>0</v>
      </c>
      <c r="G115" s="67"/>
      <c r="H115" s="49">
        <f t="shared" si="35"/>
        <v>0</v>
      </c>
      <c r="I115" s="67"/>
      <c r="J115" s="49">
        <f t="shared" si="36"/>
        <v>0</v>
      </c>
      <c r="K115" s="67"/>
      <c r="L115" s="49">
        <f t="shared" si="37"/>
        <v>0</v>
      </c>
      <c r="M115" s="67"/>
      <c r="N115" s="49">
        <f t="shared" si="38"/>
        <v>0</v>
      </c>
      <c r="O115" s="67"/>
      <c r="P115" s="49">
        <f t="shared" si="39"/>
        <v>0</v>
      </c>
      <c r="Q115" s="67"/>
      <c r="R115" s="49">
        <f t="shared" si="40"/>
        <v>0</v>
      </c>
      <c r="S115" s="67"/>
      <c r="T115" s="49">
        <f t="shared" si="41"/>
        <v>0</v>
      </c>
      <c r="U115" s="67"/>
      <c r="V115" s="49">
        <f t="shared" si="42"/>
        <v>0</v>
      </c>
      <c r="W115" s="67"/>
      <c r="X115" s="49">
        <f t="shared" si="43"/>
        <v>0</v>
      </c>
      <c r="Y115" s="67"/>
      <c r="Z115" s="49">
        <f t="shared" si="46"/>
        <v>0</v>
      </c>
      <c r="AA115" s="82">
        <f t="shared" si="31"/>
        <v>0</v>
      </c>
      <c r="AB115" s="49">
        <f t="shared" si="46"/>
        <v>0</v>
      </c>
      <c r="AC115" s="82">
        <f t="shared" si="32"/>
        <v>0</v>
      </c>
      <c r="AD115" s="49">
        <f t="shared" si="45"/>
        <v>0</v>
      </c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</row>
    <row r="116" spans="1:66" x14ac:dyDescent="0.25">
      <c r="A116" s="9">
        <v>6317</v>
      </c>
      <c r="B116" s="10" t="s">
        <v>134</v>
      </c>
      <c r="C116" s="67">
        <v>2678.6927000000001</v>
      </c>
      <c r="D116" s="49">
        <f t="shared" si="33"/>
        <v>1.4667552426840134E-4</v>
      </c>
      <c r="E116" s="67">
        <v>2678.6927000000001</v>
      </c>
      <c r="F116" s="49">
        <f t="shared" si="34"/>
        <v>1.4667552426840134E-4</v>
      </c>
      <c r="G116" s="67">
        <v>2678.6927000000001</v>
      </c>
      <c r="H116" s="49">
        <f t="shared" si="35"/>
        <v>1.4667552426840134E-4</v>
      </c>
      <c r="I116" s="67">
        <v>2678.6927000000001</v>
      </c>
      <c r="J116" s="49">
        <f t="shared" si="36"/>
        <v>1.4667552426840134E-4</v>
      </c>
      <c r="K116" s="67">
        <v>2678.6927000000001</v>
      </c>
      <c r="L116" s="49">
        <f t="shared" si="37"/>
        <v>1.4667552426840134E-4</v>
      </c>
      <c r="M116" s="67">
        <v>2678.6927000000001</v>
      </c>
      <c r="N116" s="49">
        <f t="shared" si="38"/>
        <v>1.4667552426840134E-4</v>
      </c>
      <c r="O116" s="67">
        <v>2678.6927000000001</v>
      </c>
      <c r="P116" s="49">
        <f t="shared" si="39"/>
        <v>1.4667552426840134E-4</v>
      </c>
      <c r="Q116" s="67">
        <v>2678.6927000000001</v>
      </c>
      <c r="R116" s="49">
        <f t="shared" si="40"/>
        <v>1.4667552426840134E-4</v>
      </c>
      <c r="S116" s="67">
        <v>2678.6927000000001</v>
      </c>
      <c r="T116" s="49">
        <f t="shared" si="41"/>
        <v>1.4667552426840134E-4</v>
      </c>
      <c r="U116" s="67">
        <v>2678.6927000000001</v>
      </c>
      <c r="V116" s="49">
        <f t="shared" si="42"/>
        <v>1.4667552426840134E-4</v>
      </c>
      <c r="W116" s="67">
        <v>2678.6927000000001</v>
      </c>
      <c r="X116" s="49">
        <f t="shared" si="43"/>
        <v>1.4667552426840134E-4</v>
      </c>
      <c r="Y116" s="67">
        <v>2678.6927000000001</v>
      </c>
      <c r="Z116" s="49">
        <f t="shared" si="46"/>
        <v>1.4667552426840134E-4</v>
      </c>
      <c r="AA116" s="82">
        <f t="shared" si="31"/>
        <v>32144.312399999999</v>
      </c>
      <c r="AB116" s="49">
        <f t="shared" si="46"/>
        <v>1.4667552426840134E-4</v>
      </c>
      <c r="AC116" s="82">
        <f t="shared" si="32"/>
        <v>2678.6927000000001</v>
      </c>
      <c r="AD116" s="49">
        <f t="shared" si="45"/>
        <v>1.4667552426840134E-4</v>
      </c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</row>
    <row r="117" spans="1:66" x14ac:dyDescent="0.25">
      <c r="A117" s="9">
        <v>6318</v>
      </c>
      <c r="B117" s="10" t="s">
        <v>135</v>
      </c>
      <c r="C117" s="67">
        <v>6510.85</v>
      </c>
      <c r="D117" s="49">
        <f t="shared" si="33"/>
        <v>3.5651059831645523E-4</v>
      </c>
      <c r="E117" s="67">
        <v>6510.85</v>
      </c>
      <c r="F117" s="49">
        <f t="shared" si="34"/>
        <v>3.5651059831645523E-4</v>
      </c>
      <c r="G117" s="67">
        <v>6510.85</v>
      </c>
      <c r="H117" s="49">
        <f t="shared" si="35"/>
        <v>3.5651059831645523E-4</v>
      </c>
      <c r="I117" s="67">
        <v>6510.85</v>
      </c>
      <c r="J117" s="49">
        <f t="shared" si="36"/>
        <v>3.5651059831645523E-4</v>
      </c>
      <c r="K117" s="67">
        <v>6510.85</v>
      </c>
      <c r="L117" s="49">
        <f t="shared" si="37"/>
        <v>3.5651059831645523E-4</v>
      </c>
      <c r="M117" s="67">
        <v>6510.85</v>
      </c>
      <c r="N117" s="49">
        <f t="shared" si="38"/>
        <v>3.5651059831645523E-4</v>
      </c>
      <c r="O117" s="67">
        <v>6510.85</v>
      </c>
      <c r="P117" s="49">
        <f t="shared" si="39"/>
        <v>3.5651059831645523E-4</v>
      </c>
      <c r="Q117" s="67">
        <v>6510.85</v>
      </c>
      <c r="R117" s="49">
        <f t="shared" si="40"/>
        <v>3.5651059831645523E-4</v>
      </c>
      <c r="S117" s="67">
        <v>6510.85</v>
      </c>
      <c r="T117" s="49">
        <f t="shared" si="41"/>
        <v>3.5651059831645523E-4</v>
      </c>
      <c r="U117" s="67">
        <v>6510.85</v>
      </c>
      <c r="V117" s="49">
        <f t="shared" si="42"/>
        <v>3.5651059831645523E-4</v>
      </c>
      <c r="W117" s="67">
        <v>6510.85</v>
      </c>
      <c r="X117" s="49">
        <f t="shared" si="43"/>
        <v>3.5651059831645523E-4</v>
      </c>
      <c r="Y117" s="67">
        <v>6510.85</v>
      </c>
      <c r="Z117" s="49">
        <f t="shared" ref="Z117:AB136" si="47">IF(Y$10&lt;&gt;0,Y117/Y$10,"-")</f>
        <v>3.5651059831645523E-4</v>
      </c>
      <c r="AA117" s="82">
        <f t="shared" si="31"/>
        <v>78130.2</v>
      </c>
      <c r="AB117" s="49">
        <f t="shared" si="47"/>
        <v>3.5651059831645518E-4</v>
      </c>
      <c r="AC117" s="82">
        <f t="shared" si="32"/>
        <v>6510.8499999999995</v>
      </c>
      <c r="AD117" s="49">
        <f t="shared" si="45"/>
        <v>3.5651059831645518E-4</v>
      </c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</row>
    <row r="118" spans="1:66" x14ac:dyDescent="0.25">
      <c r="A118" s="9">
        <v>6319</v>
      </c>
      <c r="B118" s="10" t="s">
        <v>136</v>
      </c>
      <c r="C118" s="67"/>
      <c r="D118" s="49">
        <f t="shared" si="33"/>
        <v>0</v>
      </c>
      <c r="E118" s="67"/>
      <c r="F118" s="49">
        <f t="shared" si="34"/>
        <v>0</v>
      </c>
      <c r="G118" s="67"/>
      <c r="H118" s="49">
        <f t="shared" si="35"/>
        <v>0</v>
      </c>
      <c r="I118" s="67"/>
      <c r="J118" s="49">
        <f t="shared" si="36"/>
        <v>0</v>
      </c>
      <c r="K118" s="67"/>
      <c r="L118" s="49">
        <f t="shared" si="37"/>
        <v>0</v>
      </c>
      <c r="M118" s="67"/>
      <c r="N118" s="49">
        <f t="shared" si="38"/>
        <v>0</v>
      </c>
      <c r="O118" s="67"/>
      <c r="P118" s="49">
        <f t="shared" si="39"/>
        <v>0</v>
      </c>
      <c r="Q118" s="67"/>
      <c r="R118" s="49">
        <f t="shared" si="40"/>
        <v>0</v>
      </c>
      <c r="S118" s="67"/>
      <c r="T118" s="49">
        <f t="shared" si="41"/>
        <v>0</v>
      </c>
      <c r="U118" s="67"/>
      <c r="V118" s="49">
        <f t="shared" si="42"/>
        <v>0</v>
      </c>
      <c r="W118" s="67"/>
      <c r="X118" s="49">
        <f t="shared" si="43"/>
        <v>0</v>
      </c>
      <c r="Y118" s="67"/>
      <c r="Z118" s="49">
        <f t="shared" si="47"/>
        <v>0</v>
      </c>
      <c r="AA118" s="82">
        <f t="shared" si="31"/>
        <v>0</v>
      </c>
      <c r="AB118" s="49">
        <f t="shared" si="47"/>
        <v>0</v>
      </c>
      <c r="AC118" s="82">
        <f t="shared" si="32"/>
        <v>0</v>
      </c>
      <c r="AD118" s="49">
        <f t="shared" si="45"/>
        <v>0</v>
      </c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</row>
    <row r="119" spans="1:66" x14ac:dyDescent="0.25">
      <c r="A119" s="9">
        <v>6320</v>
      </c>
      <c r="B119" s="10" t="s">
        <v>137</v>
      </c>
      <c r="C119" s="67"/>
      <c r="D119" s="49">
        <f t="shared" si="33"/>
        <v>0</v>
      </c>
      <c r="E119" s="67"/>
      <c r="F119" s="49">
        <f t="shared" si="34"/>
        <v>0</v>
      </c>
      <c r="G119" s="67"/>
      <c r="H119" s="49">
        <f t="shared" si="35"/>
        <v>0</v>
      </c>
      <c r="I119" s="67"/>
      <c r="J119" s="49">
        <f t="shared" si="36"/>
        <v>0</v>
      </c>
      <c r="K119" s="67"/>
      <c r="L119" s="49">
        <f t="shared" si="37"/>
        <v>0</v>
      </c>
      <c r="M119" s="67"/>
      <c r="N119" s="49">
        <f t="shared" si="38"/>
        <v>0</v>
      </c>
      <c r="O119" s="67"/>
      <c r="P119" s="49">
        <f t="shared" si="39"/>
        <v>0</v>
      </c>
      <c r="Q119" s="67"/>
      <c r="R119" s="49">
        <f t="shared" si="40"/>
        <v>0</v>
      </c>
      <c r="S119" s="67"/>
      <c r="T119" s="49">
        <f t="shared" si="41"/>
        <v>0</v>
      </c>
      <c r="U119" s="67"/>
      <c r="V119" s="49">
        <f t="shared" si="42"/>
        <v>0</v>
      </c>
      <c r="W119" s="67"/>
      <c r="X119" s="49">
        <f t="shared" si="43"/>
        <v>0</v>
      </c>
      <c r="Y119" s="67"/>
      <c r="Z119" s="49">
        <f t="shared" si="47"/>
        <v>0</v>
      </c>
      <c r="AA119" s="82">
        <f t="shared" si="31"/>
        <v>0</v>
      </c>
      <c r="AB119" s="49">
        <f t="shared" si="47"/>
        <v>0</v>
      </c>
      <c r="AC119" s="82">
        <f t="shared" si="32"/>
        <v>0</v>
      </c>
      <c r="AD119" s="49">
        <f t="shared" si="45"/>
        <v>0</v>
      </c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</row>
    <row r="120" spans="1:66" x14ac:dyDescent="0.25">
      <c r="A120" s="9">
        <v>6321</v>
      </c>
      <c r="B120" s="10" t="s">
        <v>138</v>
      </c>
      <c r="C120" s="67">
        <v>73959.850000000006</v>
      </c>
      <c r="D120" s="49">
        <f t="shared" si="33"/>
        <v>4.0497738966333548E-3</v>
      </c>
      <c r="E120" s="67">
        <v>73959.850000000006</v>
      </c>
      <c r="F120" s="49">
        <f t="shared" si="34"/>
        <v>4.0497738966333548E-3</v>
      </c>
      <c r="G120" s="67">
        <v>73959.850000000006</v>
      </c>
      <c r="H120" s="49">
        <f t="shared" si="35"/>
        <v>4.0497738966333548E-3</v>
      </c>
      <c r="I120" s="67">
        <v>73959.850000000006</v>
      </c>
      <c r="J120" s="49">
        <f t="shared" si="36"/>
        <v>4.0497738966333548E-3</v>
      </c>
      <c r="K120" s="67">
        <v>73959.850000000006</v>
      </c>
      <c r="L120" s="49">
        <f t="shared" si="37"/>
        <v>4.0497738966333548E-3</v>
      </c>
      <c r="M120" s="67">
        <v>73959.850000000006</v>
      </c>
      <c r="N120" s="49">
        <f t="shared" si="38"/>
        <v>4.0497738966333548E-3</v>
      </c>
      <c r="O120" s="67">
        <v>73959.850000000006</v>
      </c>
      <c r="P120" s="49">
        <f t="shared" si="39"/>
        <v>4.0497738966333548E-3</v>
      </c>
      <c r="Q120" s="67">
        <v>73959.850000000006</v>
      </c>
      <c r="R120" s="49">
        <f t="shared" si="40"/>
        <v>4.0497738966333548E-3</v>
      </c>
      <c r="S120" s="67">
        <v>73959.850000000006</v>
      </c>
      <c r="T120" s="49">
        <f t="shared" si="41"/>
        <v>4.0497738966333548E-3</v>
      </c>
      <c r="U120" s="67">
        <v>73959.850000000006</v>
      </c>
      <c r="V120" s="49">
        <f t="shared" si="42"/>
        <v>4.0497738966333548E-3</v>
      </c>
      <c r="W120" s="67">
        <v>73959.850000000006</v>
      </c>
      <c r="X120" s="49">
        <f t="shared" si="43"/>
        <v>4.0497738966333548E-3</v>
      </c>
      <c r="Y120" s="67">
        <v>73959.850000000006</v>
      </c>
      <c r="Z120" s="49">
        <f t="shared" si="47"/>
        <v>4.0497738966333548E-3</v>
      </c>
      <c r="AA120" s="82">
        <f t="shared" si="31"/>
        <v>887518.19999999984</v>
      </c>
      <c r="AB120" s="49">
        <f t="shared" si="47"/>
        <v>4.0497738966333539E-3</v>
      </c>
      <c r="AC120" s="82">
        <f t="shared" si="32"/>
        <v>73959.849999999991</v>
      </c>
      <c r="AD120" s="49">
        <f t="shared" si="45"/>
        <v>4.0497738966333539E-3</v>
      </c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</row>
    <row r="121" spans="1:66" x14ac:dyDescent="0.25">
      <c r="A121" s="9">
        <v>6322</v>
      </c>
      <c r="B121" s="10"/>
      <c r="C121" s="67"/>
      <c r="D121" s="49">
        <f t="shared" si="33"/>
        <v>0</v>
      </c>
      <c r="E121" s="67"/>
      <c r="F121" s="49">
        <f t="shared" si="33"/>
        <v>0</v>
      </c>
      <c r="G121" s="67"/>
      <c r="H121" s="49">
        <f t="shared" si="33"/>
        <v>0</v>
      </c>
      <c r="I121" s="67"/>
      <c r="J121" s="49">
        <f t="shared" si="33"/>
        <v>0</v>
      </c>
      <c r="K121" s="67"/>
      <c r="L121" s="49">
        <f t="shared" si="33"/>
        <v>0</v>
      </c>
      <c r="M121" s="67"/>
      <c r="N121" s="49">
        <f t="shared" si="33"/>
        <v>0</v>
      </c>
      <c r="O121" s="67"/>
      <c r="P121" s="49">
        <f t="shared" si="33"/>
        <v>0</v>
      </c>
      <c r="Q121" s="67"/>
      <c r="R121" s="49">
        <f t="shared" si="33"/>
        <v>0</v>
      </c>
      <c r="S121" s="67"/>
      <c r="T121" s="49">
        <f t="shared" si="41"/>
        <v>0</v>
      </c>
      <c r="U121" s="67"/>
      <c r="V121" s="49">
        <f t="shared" si="41"/>
        <v>0</v>
      </c>
      <c r="W121" s="67"/>
      <c r="X121" s="49">
        <f t="shared" si="41"/>
        <v>0</v>
      </c>
      <c r="Y121" s="67"/>
      <c r="Z121" s="49">
        <f t="shared" si="41"/>
        <v>0</v>
      </c>
      <c r="AA121" s="82"/>
      <c r="AB121" s="49">
        <f t="shared" si="41"/>
        <v>0</v>
      </c>
      <c r="AC121" s="82"/>
      <c r="AD121" s="49">
        <f t="shared" si="41"/>
        <v>0</v>
      </c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</row>
    <row r="122" spans="1:66" x14ac:dyDescent="0.25">
      <c r="A122" s="9">
        <v>6323</v>
      </c>
      <c r="B122" s="10"/>
      <c r="C122" s="67"/>
      <c r="D122" s="49">
        <f t="shared" si="33"/>
        <v>0</v>
      </c>
      <c r="E122" s="67"/>
      <c r="F122" s="49">
        <f t="shared" si="33"/>
        <v>0</v>
      </c>
      <c r="G122" s="67"/>
      <c r="H122" s="49">
        <f t="shared" si="33"/>
        <v>0</v>
      </c>
      <c r="I122" s="67"/>
      <c r="J122" s="49">
        <f t="shared" si="33"/>
        <v>0</v>
      </c>
      <c r="K122" s="67"/>
      <c r="L122" s="49">
        <f t="shared" si="33"/>
        <v>0</v>
      </c>
      <c r="M122" s="67"/>
      <c r="N122" s="49">
        <f t="shared" si="33"/>
        <v>0</v>
      </c>
      <c r="O122" s="67"/>
      <c r="P122" s="49">
        <f t="shared" si="33"/>
        <v>0</v>
      </c>
      <c r="Q122" s="67"/>
      <c r="R122" s="49">
        <f t="shared" si="33"/>
        <v>0</v>
      </c>
      <c r="S122" s="67"/>
      <c r="T122" s="49">
        <f t="shared" si="41"/>
        <v>0</v>
      </c>
      <c r="U122" s="67"/>
      <c r="V122" s="49">
        <f t="shared" si="41"/>
        <v>0</v>
      </c>
      <c r="W122" s="67"/>
      <c r="X122" s="49">
        <f t="shared" si="41"/>
        <v>0</v>
      </c>
      <c r="Y122" s="67"/>
      <c r="Z122" s="49">
        <f t="shared" si="41"/>
        <v>0</v>
      </c>
      <c r="AA122" s="82"/>
      <c r="AB122" s="49">
        <f t="shared" si="41"/>
        <v>0</v>
      </c>
      <c r="AC122" s="82"/>
      <c r="AD122" s="49">
        <f t="shared" si="41"/>
        <v>0</v>
      </c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</row>
    <row r="123" spans="1:66" x14ac:dyDescent="0.25">
      <c r="A123" s="9">
        <v>6324</v>
      </c>
      <c r="B123" s="10"/>
      <c r="C123" s="67"/>
      <c r="D123" s="49">
        <f t="shared" si="33"/>
        <v>0</v>
      </c>
      <c r="E123" s="67"/>
      <c r="F123" s="49">
        <f t="shared" si="33"/>
        <v>0</v>
      </c>
      <c r="G123" s="67"/>
      <c r="H123" s="49">
        <f t="shared" si="33"/>
        <v>0</v>
      </c>
      <c r="I123" s="67"/>
      <c r="J123" s="49">
        <f t="shared" si="33"/>
        <v>0</v>
      </c>
      <c r="K123" s="67"/>
      <c r="L123" s="49">
        <f t="shared" si="33"/>
        <v>0</v>
      </c>
      <c r="M123" s="67"/>
      <c r="N123" s="49">
        <f t="shared" si="33"/>
        <v>0</v>
      </c>
      <c r="O123" s="67"/>
      <c r="P123" s="49">
        <f t="shared" si="33"/>
        <v>0</v>
      </c>
      <c r="Q123" s="67"/>
      <c r="R123" s="49">
        <f t="shared" si="33"/>
        <v>0</v>
      </c>
      <c r="S123" s="67"/>
      <c r="T123" s="49">
        <f t="shared" si="41"/>
        <v>0</v>
      </c>
      <c r="U123" s="67"/>
      <c r="V123" s="49">
        <f t="shared" si="41"/>
        <v>0</v>
      </c>
      <c r="W123" s="67"/>
      <c r="X123" s="49">
        <f t="shared" si="41"/>
        <v>0</v>
      </c>
      <c r="Y123" s="67"/>
      <c r="Z123" s="49">
        <f t="shared" si="41"/>
        <v>0</v>
      </c>
      <c r="AA123" s="82"/>
      <c r="AB123" s="49">
        <f t="shared" si="41"/>
        <v>0</v>
      </c>
      <c r="AC123" s="82"/>
      <c r="AD123" s="49">
        <f t="shared" si="41"/>
        <v>0</v>
      </c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</row>
    <row r="124" spans="1:66" x14ac:dyDescent="0.25">
      <c r="A124" s="9">
        <v>6325</v>
      </c>
      <c r="B124" s="10"/>
      <c r="C124" s="67"/>
      <c r="D124" s="49">
        <f t="shared" si="33"/>
        <v>0</v>
      </c>
      <c r="E124" s="67"/>
      <c r="F124" s="49">
        <f t="shared" si="33"/>
        <v>0</v>
      </c>
      <c r="G124" s="67"/>
      <c r="H124" s="49">
        <f t="shared" si="33"/>
        <v>0</v>
      </c>
      <c r="I124" s="67"/>
      <c r="J124" s="49">
        <f t="shared" si="33"/>
        <v>0</v>
      </c>
      <c r="K124" s="67"/>
      <c r="L124" s="49">
        <f t="shared" si="33"/>
        <v>0</v>
      </c>
      <c r="M124" s="67"/>
      <c r="N124" s="49">
        <f t="shared" si="33"/>
        <v>0</v>
      </c>
      <c r="O124" s="67"/>
      <c r="P124" s="49">
        <f t="shared" si="33"/>
        <v>0</v>
      </c>
      <c r="Q124" s="67"/>
      <c r="R124" s="49">
        <f t="shared" si="33"/>
        <v>0</v>
      </c>
      <c r="S124" s="67"/>
      <c r="T124" s="49">
        <f t="shared" si="41"/>
        <v>0</v>
      </c>
      <c r="U124" s="67"/>
      <c r="V124" s="49">
        <f t="shared" si="41"/>
        <v>0</v>
      </c>
      <c r="W124" s="67"/>
      <c r="X124" s="49">
        <f t="shared" si="41"/>
        <v>0</v>
      </c>
      <c r="Y124" s="67"/>
      <c r="Z124" s="49">
        <f t="shared" si="41"/>
        <v>0</v>
      </c>
      <c r="AA124" s="82"/>
      <c r="AB124" s="49">
        <f t="shared" si="41"/>
        <v>0</v>
      </c>
      <c r="AC124" s="82"/>
      <c r="AD124" s="49">
        <f t="shared" si="41"/>
        <v>0</v>
      </c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</row>
    <row r="125" spans="1:66" s="5" customFormat="1" x14ac:dyDescent="0.25">
      <c r="A125" s="12">
        <v>6399</v>
      </c>
      <c r="B125" s="1" t="s">
        <v>139</v>
      </c>
      <c r="C125" s="74">
        <f>SUM(C100:C124)</f>
        <v>405829.5932</v>
      </c>
      <c r="D125" s="56">
        <f t="shared" si="33"/>
        <v>2.2221760766452249E-2</v>
      </c>
      <c r="E125" s="74">
        <f>SUM(E100:E124)</f>
        <v>405829.5932</v>
      </c>
      <c r="F125" s="56">
        <f t="shared" si="34"/>
        <v>2.2221760766452249E-2</v>
      </c>
      <c r="G125" s="74">
        <f>SUM(G100:G124)</f>
        <v>405829.5932</v>
      </c>
      <c r="H125" s="56">
        <f t="shared" si="35"/>
        <v>2.2221760766452249E-2</v>
      </c>
      <c r="I125" s="74">
        <f>SUM(I100:I124)</f>
        <v>405829.5932</v>
      </c>
      <c r="J125" s="56">
        <f t="shared" si="36"/>
        <v>2.2221760766452249E-2</v>
      </c>
      <c r="K125" s="74">
        <f>SUM(K100:K124)</f>
        <v>405829.5932</v>
      </c>
      <c r="L125" s="56">
        <f t="shared" si="37"/>
        <v>2.2221760766452249E-2</v>
      </c>
      <c r="M125" s="74">
        <f>SUM(M100:M124)</f>
        <v>405829.5932</v>
      </c>
      <c r="N125" s="56">
        <f t="shared" si="38"/>
        <v>2.2221760766452249E-2</v>
      </c>
      <c r="O125" s="74">
        <f>SUM(O100:O124)</f>
        <v>405829.5932</v>
      </c>
      <c r="P125" s="56">
        <f t="shared" si="39"/>
        <v>2.2221760766452249E-2</v>
      </c>
      <c r="Q125" s="74">
        <f>SUM(Q100:Q124)</f>
        <v>405829.5932</v>
      </c>
      <c r="R125" s="56">
        <f t="shared" si="40"/>
        <v>2.2221760766452249E-2</v>
      </c>
      <c r="S125" s="74">
        <f>SUM(S100:S124)</f>
        <v>405829.5932</v>
      </c>
      <c r="T125" s="56">
        <f t="shared" si="41"/>
        <v>2.2221760766452249E-2</v>
      </c>
      <c r="U125" s="74">
        <f>SUM(U100:U124)</f>
        <v>405829.5932</v>
      </c>
      <c r="V125" s="56">
        <f t="shared" si="42"/>
        <v>2.2221760766452249E-2</v>
      </c>
      <c r="W125" s="74">
        <f>SUM(W100:W124)</f>
        <v>405829.5932</v>
      </c>
      <c r="X125" s="56">
        <f t="shared" si="43"/>
        <v>2.2221760766452249E-2</v>
      </c>
      <c r="Y125" s="74">
        <f>SUM(Y100:Y124)</f>
        <v>405829.5932</v>
      </c>
      <c r="Z125" s="56">
        <f t="shared" si="47"/>
        <v>2.2221760766452249E-2</v>
      </c>
      <c r="AA125" s="74">
        <f t="shared" si="31"/>
        <v>4869955.1184</v>
      </c>
      <c r="AB125" s="56">
        <f t="shared" si="47"/>
        <v>2.2221760766452249E-2</v>
      </c>
      <c r="AC125" s="94">
        <f t="shared" si="32"/>
        <v>405829.5932</v>
      </c>
      <c r="AD125" s="56">
        <f t="shared" si="45"/>
        <v>2.2221760766452249E-2</v>
      </c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</row>
    <row r="126" spans="1:66" s="8" customFormat="1" x14ac:dyDescent="0.25">
      <c r="A126" s="26">
        <v>6401</v>
      </c>
      <c r="B126" s="27" t="s">
        <v>140</v>
      </c>
      <c r="C126" s="69"/>
      <c r="D126" s="57">
        <f t="shared" si="33"/>
        <v>0</v>
      </c>
      <c r="E126" s="69"/>
      <c r="F126" s="57">
        <f t="shared" si="34"/>
        <v>0</v>
      </c>
      <c r="G126" s="69"/>
      <c r="H126" s="57">
        <f t="shared" si="35"/>
        <v>0</v>
      </c>
      <c r="I126" s="69"/>
      <c r="J126" s="57">
        <f t="shared" si="36"/>
        <v>0</v>
      </c>
      <c r="K126" s="69"/>
      <c r="L126" s="57">
        <f t="shared" si="37"/>
        <v>0</v>
      </c>
      <c r="M126" s="69"/>
      <c r="N126" s="57">
        <f t="shared" si="38"/>
        <v>0</v>
      </c>
      <c r="O126" s="69"/>
      <c r="P126" s="57">
        <f t="shared" si="39"/>
        <v>0</v>
      </c>
      <c r="Q126" s="69"/>
      <c r="R126" s="57">
        <f t="shared" si="40"/>
        <v>0</v>
      </c>
      <c r="S126" s="69"/>
      <c r="T126" s="57">
        <f t="shared" si="41"/>
        <v>0</v>
      </c>
      <c r="U126" s="69"/>
      <c r="V126" s="57">
        <f t="shared" si="42"/>
        <v>0</v>
      </c>
      <c r="W126" s="69"/>
      <c r="X126" s="57">
        <f t="shared" si="43"/>
        <v>0</v>
      </c>
      <c r="Y126" s="69"/>
      <c r="Z126" s="57">
        <f t="shared" si="47"/>
        <v>0</v>
      </c>
      <c r="AA126" s="69">
        <f t="shared" si="31"/>
        <v>0</v>
      </c>
      <c r="AB126" s="57">
        <f t="shared" si="47"/>
        <v>0</v>
      </c>
      <c r="AC126" s="85">
        <f t="shared" si="32"/>
        <v>0</v>
      </c>
      <c r="AD126" s="57">
        <f t="shared" si="45"/>
        <v>0</v>
      </c>
    </row>
    <row r="127" spans="1:66" x14ac:dyDescent="0.25">
      <c r="A127" s="9">
        <v>6402</v>
      </c>
      <c r="B127" s="10" t="s">
        <v>141</v>
      </c>
      <c r="C127" s="67">
        <v>-236416.39415000001</v>
      </c>
      <c r="D127" s="49">
        <f t="shared" si="33"/>
        <v>-1.294530670039018E-2</v>
      </c>
      <c r="E127" s="67">
        <v>-236416.39415000001</v>
      </c>
      <c r="F127" s="49">
        <f t="shared" si="34"/>
        <v>-1.294530670039018E-2</v>
      </c>
      <c r="G127" s="67">
        <v>-236416.39415000001</v>
      </c>
      <c r="H127" s="49">
        <f t="shared" si="35"/>
        <v>-1.294530670039018E-2</v>
      </c>
      <c r="I127" s="67">
        <v>-236416.39415000001</v>
      </c>
      <c r="J127" s="49">
        <f t="shared" si="36"/>
        <v>-1.294530670039018E-2</v>
      </c>
      <c r="K127" s="67">
        <v>-236416.39415000001</v>
      </c>
      <c r="L127" s="49">
        <f t="shared" si="37"/>
        <v>-1.294530670039018E-2</v>
      </c>
      <c r="M127" s="67">
        <v>-236416.39415000001</v>
      </c>
      <c r="N127" s="49">
        <f t="shared" si="38"/>
        <v>-1.294530670039018E-2</v>
      </c>
      <c r="O127" s="67">
        <v>-236416.39415000001</v>
      </c>
      <c r="P127" s="49">
        <f t="shared" si="39"/>
        <v>-1.294530670039018E-2</v>
      </c>
      <c r="Q127" s="67">
        <v>-236416.39415000001</v>
      </c>
      <c r="R127" s="49">
        <f t="shared" si="40"/>
        <v>-1.294530670039018E-2</v>
      </c>
      <c r="S127" s="67">
        <v>-236416.39415000001</v>
      </c>
      <c r="T127" s="49">
        <f t="shared" si="41"/>
        <v>-1.294530670039018E-2</v>
      </c>
      <c r="U127" s="67">
        <v>-236416.39415000001</v>
      </c>
      <c r="V127" s="49">
        <f t="shared" si="42"/>
        <v>-1.294530670039018E-2</v>
      </c>
      <c r="W127" s="67">
        <v>-236416.39415000001</v>
      </c>
      <c r="X127" s="49">
        <f t="shared" si="43"/>
        <v>-1.294530670039018E-2</v>
      </c>
      <c r="Y127" s="67">
        <v>-236416.39415000001</v>
      </c>
      <c r="Z127" s="49">
        <f t="shared" si="47"/>
        <v>-1.294530670039018E-2</v>
      </c>
      <c r="AA127" s="82">
        <f t="shared" si="31"/>
        <v>-2836996.7298000003</v>
      </c>
      <c r="AB127" s="49">
        <f t="shared" si="47"/>
        <v>-1.2945306700390182E-2</v>
      </c>
      <c r="AC127" s="82">
        <f t="shared" si="32"/>
        <v>-236416.39415000004</v>
      </c>
      <c r="AD127" s="49">
        <f t="shared" si="45"/>
        <v>-1.294530670039018E-2</v>
      </c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</row>
    <row r="128" spans="1:66" x14ac:dyDescent="0.25">
      <c r="A128" s="9">
        <v>6403</v>
      </c>
      <c r="B128" s="10" t="s">
        <v>142</v>
      </c>
      <c r="C128" s="67">
        <v>163687.19820000001</v>
      </c>
      <c r="D128" s="49">
        <f t="shared" si="33"/>
        <v>8.9629189686486702E-3</v>
      </c>
      <c r="E128" s="67">
        <v>163687.19820000001</v>
      </c>
      <c r="F128" s="49">
        <f t="shared" si="34"/>
        <v>8.9629189686486702E-3</v>
      </c>
      <c r="G128" s="67">
        <v>163687.19820000001</v>
      </c>
      <c r="H128" s="49">
        <f t="shared" si="35"/>
        <v>8.9629189686486702E-3</v>
      </c>
      <c r="I128" s="67">
        <v>163687.19820000001</v>
      </c>
      <c r="J128" s="49">
        <f t="shared" si="36"/>
        <v>8.9629189686486702E-3</v>
      </c>
      <c r="K128" s="67">
        <v>163687.19820000001</v>
      </c>
      <c r="L128" s="49">
        <f t="shared" si="37"/>
        <v>8.9629189686486702E-3</v>
      </c>
      <c r="M128" s="67">
        <v>163687.19820000001</v>
      </c>
      <c r="N128" s="49">
        <f t="shared" si="38"/>
        <v>8.9629189686486702E-3</v>
      </c>
      <c r="O128" s="67">
        <v>163687.19820000001</v>
      </c>
      <c r="P128" s="49">
        <f t="shared" si="39"/>
        <v>8.9629189686486702E-3</v>
      </c>
      <c r="Q128" s="67">
        <v>163687.19820000001</v>
      </c>
      <c r="R128" s="49">
        <f t="shared" si="40"/>
        <v>8.9629189686486702E-3</v>
      </c>
      <c r="S128" s="67">
        <v>163687.19820000001</v>
      </c>
      <c r="T128" s="49">
        <f t="shared" si="41"/>
        <v>8.9629189686486702E-3</v>
      </c>
      <c r="U128" s="67">
        <v>163687.19820000001</v>
      </c>
      <c r="V128" s="49">
        <f t="shared" si="42"/>
        <v>8.9629189686486702E-3</v>
      </c>
      <c r="W128" s="67">
        <v>163687.19820000001</v>
      </c>
      <c r="X128" s="49">
        <f t="shared" si="43"/>
        <v>8.9629189686486702E-3</v>
      </c>
      <c r="Y128" s="67">
        <v>163687.19820000001</v>
      </c>
      <c r="Z128" s="49">
        <f t="shared" si="47"/>
        <v>8.9629189686486702E-3</v>
      </c>
      <c r="AA128" s="82">
        <f t="shared" si="31"/>
        <v>1964246.3784</v>
      </c>
      <c r="AB128" s="49">
        <f t="shared" si="47"/>
        <v>8.9629189686486702E-3</v>
      </c>
      <c r="AC128" s="82">
        <f t="shared" si="32"/>
        <v>163687.19820000001</v>
      </c>
      <c r="AD128" s="49">
        <f t="shared" si="45"/>
        <v>8.9629189686486702E-3</v>
      </c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</row>
    <row r="129" spans="1:66" x14ac:dyDescent="0.25">
      <c r="A129" s="9">
        <v>6404</v>
      </c>
      <c r="B129" s="10" t="s">
        <v>143</v>
      </c>
      <c r="C129" s="67">
        <v>25081.5</v>
      </c>
      <c r="D129" s="49">
        <f t="shared" si="33"/>
        <v>1.3733722281536467E-3</v>
      </c>
      <c r="E129" s="67">
        <v>25081.5</v>
      </c>
      <c r="F129" s="49">
        <f t="shared" si="34"/>
        <v>1.3733722281536467E-3</v>
      </c>
      <c r="G129" s="67">
        <v>25081.5</v>
      </c>
      <c r="H129" s="49">
        <f t="shared" si="35"/>
        <v>1.3733722281536467E-3</v>
      </c>
      <c r="I129" s="67">
        <v>25081.5</v>
      </c>
      <c r="J129" s="49">
        <f t="shared" si="36"/>
        <v>1.3733722281536467E-3</v>
      </c>
      <c r="K129" s="67">
        <v>25081.5</v>
      </c>
      <c r="L129" s="49">
        <f t="shared" si="37"/>
        <v>1.3733722281536467E-3</v>
      </c>
      <c r="M129" s="67">
        <v>25081.5</v>
      </c>
      <c r="N129" s="49">
        <f t="shared" si="38"/>
        <v>1.3733722281536467E-3</v>
      </c>
      <c r="O129" s="67">
        <v>25081.5</v>
      </c>
      <c r="P129" s="49">
        <f t="shared" si="39"/>
        <v>1.3733722281536467E-3</v>
      </c>
      <c r="Q129" s="67">
        <v>25081.5</v>
      </c>
      <c r="R129" s="49">
        <f t="shared" si="40"/>
        <v>1.3733722281536467E-3</v>
      </c>
      <c r="S129" s="67">
        <v>25081.5</v>
      </c>
      <c r="T129" s="49">
        <f t="shared" si="41"/>
        <v>1.3733722281536467E-3</v>
      </c>
      <c r="U129" s="67">
        <v>25081.5</v>
      </c>
      <c r="V129" s="49">
        <f t="shared" si="42"/>
        <v>1.3733722281536467E-3</v>
      </c>
      <c r="W129" s="67">
        <v>25081.5</v>
      </c>
      <c r="X129" s="49">
        <f t="shared" si="43"/>
        <v>1.3733722281536467E-3</v>
      </c>
      <c r="Y129" s="67">
        <v>25081.5</v>
      </c>
      <c r="Z129" s="49">
        <f t="shared" si="47"/>
        <v>1.3733722281536467E-3</v>
      </c>
      <c r="AA129" s="82">
        <f t="shared" si="31"/>
        <v>300978</v>
      </c>
      <c r="AB129" s="49">
        <f t="shared" si="47"/>
        <v>1.3733722281536469E-3</v>
      </c>
      <c r="AC129" s="82">
        <f t="shared" si="32"/>
        <v>25081.5</v>
      </c>
      <c r="AD129" s="49">
        <f t="shared" si="45"/>
        <v>1.3733722281536467E-3</v>
      </c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</row>
    <row r="130" spans="1:66" x14ac:dyDescent="0.25">
      <c r="A130" s="9">
        <v>6406</v>
      </c>
      <c r="B130" s="10" t="s">
        <v>144</v>
      </c>
      <c r="C130" s="67">
        <v>-1321.2790500000001</v>
      </c>
      <c r="D130" s="49">
        <f t="shared" si="33"/>
        <v>-7.2348462129905855E-5</v>
      </c>
      <c r="E130" s="67">
        <v>-1321.2790500000001</v>
      </c>
      <c r="F130" s="49">
        <f t="shared" si="34"/>
        <v>-7.2348462129905855E-5</v>
      </c>
      <c r="G130" s="67">
        <v>-1321.2790500000001</v>
      </c>
      <c r="H130" s="49">
        <f t="shared" si="35"/>
        <v>-7.2348462129905855E-5</v>
      </c>
      <c r="I130" s="67">
        <v>-1321.2790500000001</v>
      </c>
      <c r="J130" s="49">
        <f t="shared" si="36"/>
        <v>-7.2348462129905855E-5</v>
      </c>
      <c r="K130" s="67">
        <v>-1321.2790500000001</v>
      </c>
      <c r="L130" s="49">
        <f t="shared" si="37"/>
        <v>-7.2348462129905855E-5</v>
      </c>
      <c r="M130" s="67">
        <v>-1321.2790500000001</v>
      </c>
      <c r="N130" s="49">
        <f t="shared" si="38"/>
        <v>-7.2348462129905855E-5</v>
      </c>
      <c r="O130" s="67">
        <v>-1321.2790500000001</v>
      </c>
      <c r="P130" s="49">
        <f t="shared" si="39"/>
        <v>-7.2348462129905855E-5</v>
      </c>
      <c r="Q130" s="67">
        <v>-1321.2790500000001</v>
      </c>
      <c r="R130" s="49">
        <f t="shared" si="40"/>
        <v>-7.2348462129905855E-5</v>
      </c>
      <c r="S130" s="67">
        <v>-1321.2790500000001</v>
      </c>
      <c r="T130" s="49">
        <f t="shared" si="41"/>
        <v>-7.2348462129905855E-5</v>
      </c>
      <c r="U130" s="67">
        <v>-1321.2790500000001</v>
      </c>
      <c r="V130" s="49">
        <f t="shared" si="42"/>
        <v>-7.2348462129905855E-5</v>
      </c>
      <c r="W130" s="67">
        <v>-1321.2790500000001</v>
      </c>
      <c r="X130" s="49">
        <f t="shared" si="43"/>
        <v>-7.2348462129905855E-5</v>
      </c>
      <c r="Y130" s="67">
        <v>-1321.2790500000001</v>
      </c>
      <c r="Z130" s="49">
        <f t="shared" si="47"/>
        <v>-7.2348462129905855E-5</v>
      </c>
      <c r="AA130" s="82">
        <f t="shared" si="31"/>
        <v>-15855.348600000005</v>
      </c>
      <c r="AB130" s="49">
        <f t="shared" si="47"/>
        <v>-7.2348462129905882E-5</v>
      </c>
      <c r="AC130" s="82">
        <f t="shared" si="32"/>
        <v>-1321.2790500000003</v>
      </c>
      <c r="AD130" s="49">
        <f t="shared" si="45"/>
        <v>-7.2348462129905868E-5</v>
      </c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</row>
    <row r="131" spans="1:66" x14ac:dyDescent="0.25">
      <c r="A131" s="9">
        <v>6407</v>
      </c>
      <c r="B131" s="10" t="s">
        <v>145</v>
      </c>
      <c r="C131" s="67">
        <v>-651.53465000000006</v>
      </c>
      <c r="D131" s="49">
        <f t="shared" si="33"/>
        <v>-3.5675681039403799E-5</v>
      </c>
      <c r="E131" s="67">
        <v>-651.53465000000006</v>
      </c>
      <c r="F131" s="49">
        <f t="shared" si="34"/>
        <v>-3.5675681039403799E-5</v>
      </c>
      <c r="G131" s="67">
        <v>-651.53465000000006</v>
      </c>
      <c r="H131" s="49">
        <f t="shared" si="35"/>
        <v>-3.5675681039403799E-5</v>
      </c>
      <c r="I131" s="67">
        <v>-651.53465000000006</v>
      </c>
      <c r="J131" s="49">
        <f t="shared" si="36"/>
        <v>-3.5675681039403799E-5</v>
      </c>
      <c r="K131" s="67">
        <v>-651.53465000000006</v>
      </c>
      <c r="L131" s="49">
        <f t="shared" si="37"/>
        <v>-3.5675681039403799E-5</v>
      </c>
      <c r="M131" s="67">
        <v>-651.53465000000006</v>
      </c>
      <c r="N131" s="49">
        <f t="shared" si="38"/>
        <v>-3.5675681039403799E-5</v>
      </c>
      <c r="O131" s="67">
        <v>-651.53465000000006</v>
      </c>
      <c r="P131" s="49">
        <f t="shared" si="39"/>
        <v>-3.5675681039403799E-5</v>
      </c>
      <c r="Q131" s="67">
        <v>-651.53465000000006</v>
      </c>
      <c r="R131" s="49">
        <f t="shared" si="40"/>
        <v>-3.5675681039403799E-5</v>
      </c>
      <c r="S131" s="67">
        <v>-651.53465000000006</v>
      </c>
      <c r="T131" s="49">
        <f t="shared" si="41"/>
        <v>-3.5675681039403799E-5</v>
      </c>
      <c r="U131" s="67">
        <v>-651.53465000000006</v>
      </c>
      <c r="V131" s="49">
        <f t="shared" si="42"/>
        <v>-3.5675681039403799E-5</v>
      </c>
      <c r="W131" s="67">
        <v>-651.53465000000006</v>
      </c>
      <c r="X131" s="49">
        <f t="shared" si="43"/>
        <v>-3.5675681039403799E-5</v>
      </c>
      <c r="Y131" s="67">
        <v>-651.53465000000006</v>
      </c>
      <c r="Z131" s="49">
        <f t="shared" si="47"/>
        <v>-3.5675681039403799E-5</v>
      </c>
      <c r="AA131" s="82">
        <f t="shared" si="31"/>
        <v>-7818.4157999999989</v>
      </c>
      <c r="AB131" s="49">
        <f t="shared" si="47"/>
        <v>-3.5675681039403792E-5</v>
      </c>
      <c r="AC131" s="82">
        <f t="shared" si="32"/>
        <v>-651.53464999999994</v>
      </c>
      <c r="AD131" s="49">
        <f t="shared" si="45"/>
        <v>-3.5675681039403792E-5</v>
      </c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</row>
    <row r="132" spans="1:66" x14ac:dyDescent="0.25">
      <c r="A132" s="9">
        <v>6408</v>
      </c>
      <c r="B132" s="10" t="s">
        <v>146</v>
      </c>
      <c r="C132" s="67">
        <v>-161.8252</v>
      </c>
      <c r="D132" s="49">
        <f t="shared" si="33"/>
        <v>-8.8609626814747721E-6</v>
      </c>
      <c r="E132" s="67">
        <v>-161.8252</v>
      </c>
      <c r="F132" s="49">
        <f t="shared" si="34"/>
        <v>-8.8609626814747721E-6</v>
      </c>
      <c r="G132" s="67">
        <v>-161.8252</v>
      </c>
      <c r="H132" s="49">
        <f t="shared" si="35"/>
        <v>-8.8609626814747721E-6</v>
      </c>
      <c r="I132" s="67">
        <v>-161.8252</v>
      </c>
      <c r="J132" s="49">
        <f t="shared" si="36"/>
        <v>-8.8609626814747721E-6</v>
      </c>
      <c r="K132" s="67">
        <v>-161.8252</v>
      </c>
      <c r="L132" s="49">
        <f t="shared" si="37"/>
        <v>-8.8609626814747721E-6</v>
      </c>
      <c r="M132" s="67">
        <v>-161.8252</v>
      </c>
      <c r="N132" s="49">
        <f t="shared" si="38"/>
        <v>-8.8609626814747721E-6</v>
      </c>
      <c r="O132" s="67">
        <v>-161.8252</v>
      </c>
      <c r="P132" s="49">
        <f t="shared" si="39"/>
        <v>-8.8609626814747721E-6</v>
      </c>
      <c r="Q132" s="67">
        <v>-161.8252</v>
      </c>
      <c r="R132" s="49">
        <f t="shared" si="40"/>
        <v>-8.8609626814747721E-6</v>
      </c>
      <c r="S132" s="67">
        <v>-161.8252</v>
      </c>
      <c r="T132" s="49">
        <f t="shared" si="41"/>
        <v>-8.8609626814747721E-6</v>
      </c>
      <c r="U132" s="67">
        <v>-161.8252</v>
      </c>
      <c r="V132" s="49">
        <f t="shared" si="42"/>
        <v>-8.8609626814747721E-6</v>
      </c>
      <c r="W132" s="67">
        <v>-161.8252</v>
      </c>
      <c r="X132" s="49">
        <f t="shared" si="43"/>
        <v>-8.8609626814747721E-6</v>
      </c>
      <c r="Y132" s="67">
        <v>-161.8252</v>
      </c>
      <c r="Z132" s="49">
        <f t="shared" si="47"/>
        <v>-8.8609626814747721E-6</v>
      </c>
      <c r="AA132" s="82">
        <f t="shared" si="31"/>
        <v>-1941.9023999999999</v>
      </c>
      <c r="AB132" s="49">
        <f t="shared" si="47"/>
        <v>-8.8609626814747738E-6</v>
      </c>
      <c r="AC132" s="82">
        <f t="shared" si="32"/>
        <v>-161.8252</v>
      </c>
      <c r="AD132" s="49">
        <f t="shared" si="45"/>
        <v>-8.8609626814747721E-6</v>
      </c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</row>
    <row r="133" spans="1:66" x14ac:dyDescent="0.25">
      <c r="A133" s="9">
        <v>6409</v>
      </c>
      <c r="B133" s="10" t="s">
        <v>147</v>
      </c>
      <c r="C133" s="67">
        <v>0</v>
      </c>
      <c r="D133" s="49">
        <f t="shared" si="33"/>
        <v>0</v>
      </c>
      <c r="E133" s="67">
        <v>0</v>
      </c>
      <c r="F133" s="49">
        <f t="shared" si="34"/>
        <v>0</v>
      </c>
      <c r="G133" s="67">
        <v>0</v>
      </c>
      <c r="H133" s="49">
        <f t="shared" si="35"/>
        <v>0</v>
      </c>
      <c r="I133" s="67">
        <v>0</v>
      </c>
      <c r="J133" s="49">
        <f t="shared" si="36"/>
        <v>0</v>
      </c>
      <c r="K133" s="67">
        <v>0</v>
      </c>
      <c r="L133" s="49">
        <f t="shared" si="37"/>
        <v>0</v>
      </c>
      <c r="M133" s="67">
        <v>0</v>
      </c>
      <c r="N133" s="49">
        <f t="shared" si="38"/>
        <v>0</v>
      </c>
      <c r="O133" s="67">
        <v>0</v>
      </c>
      <c r="P133" s="49">
        <f t="shared" si="39"/>
        <v>0</v>
      </c>
      <c r="Q133" s="67">
        <v>0</v>
      </c>
      <c r="R133" s="49">
        <f t="shared" si="40"/>
        <v>0</v>
      </c>
      <c r="S133" s="67">
        <v>0</v>
      </c>
      <c r="T133" s="49">
        <f t="shared" si="41"/>
        <v>0</v>
      </c>
      <c r="U133" s="67">
        <v>0</v>
      </c>
      <c r="V133" s="49">
        <f t="shared" si="42"/>
        <v>0</v>
      </c>
      <c r="W133" s="67">
        <v>0</v>
      </c>
      <c r="X133" s="49">
        <f t="shared" si="43"/>
        <v>0</v>
      </c>
      <c r="Y133" s="67">
        <v>0</v>
      </c>
      <c r="Z133" s="49">
        <f t="shared" si="47"/>
        <v>0</v>
      </c>
      <c r="AA133" s="82">
        <f t="shared" si="31"/>
        <v>0</v>
      </c>
      <c r="AB133" s="49">
        <f t="shared" si="47"/>
        <v>0</v>
      </c>
      <c r="AC133" s="82">
        <f t="shared" si="32"/>
        <v>0</v>
      </c>
      <c r="AD133" s="49">
        <f t="shared" si="45"/>
        <v>0</v>
      </c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</row>
    <row r="134" spans="1:66" x14ac:dyDescent="0.25">
      <c r="A134" s="9">
        <v>6410</v>
      </c>
      <c r="B134" s="10" t="s">
        <v>148</v>
      </c>
      <c r="C134" s="67">
        <v>17223</v>
      </c>
      <c r="D134" s="49">
        <f t="shared" si="33"/>
        <v>9.4306918986066456E-4</v>
      </c>
      <c r="E134" s="67">
        <v>17223</v>
      </c>
      <c r="F134" s="49">
        <f t="shared" si="34"/>
        <v>9.4306918986066456E-4</v>
      </c>
      <c r="G134" s="67">
        <v>17223</v>
      </c>
      <c r="H134" s="49">
        <f t="shared" si="35"/>
        <v>9.4306918986066456E-4</v>
      </c>
      <c r="I134" s="67">
        <v>17223</v>
      </c>
      <c r="J134" s="49">
        <f t="shared" si="36"/>
        <v>9.4306918986066456E-4</v>
      </c>
      <c r="K134" s="67">
        <v>17223</v>
      </c>
      <c r="L134" s="49">
        <f t="shared" si="37"/>
        <v>9.4306918986066456E-4</v>
      </c>
      <c r="M134" s="67">
        <v>17223</v>
      </c>
      <c r="N134" s="49">
        <f t="shared" si="38"/>
        <v>9.4306918986066456E-4</v>
      </c>
      <c r="O134" s="67">
        <v>17223</v>
      </c>
      <c r="P134" s="49">
        <f t="shared" si="39"/>
        <v>9.4306918986066456E-4</v>
      </c>
      <c r="Q134" s="67">
        <v>17223</v>
      </c>
      <c r="R134" s="49">
        <f t="shared" si="40"/>
        <v>9.4306918986066456E-4</v>
      </c>
      <c r="S134" s="67">
        <v>17223</v>
      </c>
      <c r="T134" s="49">
        <f t="shared" si="41"/>
        <v>9.4306918986066456E-4</v>
      </c>
      <c r="U134" s="67">
        <v>17223</v>
      </c>
      <c r="V134" s="49">
        <f t="shared" si="42"/>
        <v>9.4306918986066456E-4</v>
      </c>
      <c r="W134" s="67">
        <v>17223</v>
      </c>
      <c r="X134" s="49">
        <f t="shared" si="43"/>
        <v>9.4306918986066456E-4</v>
      </c>
      <c r="Y134" s="67">
        <v>17223</v>
      </c>
      <c r="Z134" s="49">
        <f t="shared" si="47"/>
        <v>9.4306918986066456E-4</v>
      </c>
      <c r="AA134" s="82">
        <f t="shared" si="31"/>
        <v>206676</v>
      </c>
      <c r="AB134" s="49">
        <f t="shared" si="47"/>
        <v>9.4306918986066456E-4</v>
      </c>
      <c r="AC134" s="82">
        <f t="shared" si="32"/>
        <v>17223</v>
      </c>
      <c r="AD134" s="49">
        <f t="shared" si="45"/>
        <v>9.4306918986066456E-4</v>
      </c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</row>
    <row r="135" spans="1:66" x14ac:dyDescent="0.25">
      <c r="A135" s="9">
        <v>6411</v>
      </c>
      <c r="B135" s="10" t="s">
        <v>149</v>
      </c>
      <c r="C135" s="67">
        <v>13658.15</v>
      </c>
      <c r="D135" s="49">
        <f t="shared" si="33"/>
        <v>7.4787089679471844E-4</v>
      </c>
      <c r="E135" s="67">
        <v>13658.15</v>
      </c>
      <c r="F135" s="49">
        <f t="shared" si="34"/>
        <v>7.4787089679471844E-4</v>
      </c>
      <c r="G135" s="67">
        <v>13658.15</v>
      </c>
      <c r="H135" s="49">
        <f t="shared" si="35"/>
        <v>7.4787089679471844E-4</v>
      </c>
      <c r="I135" s="67">
        <v>13658.15</v>
      </c>
      <c r="J135" s="49">
        <f t="shared" si="36"/>
        <v>7.4787089679471844E-4</v>
      </c>
      <c r="K135" s="67">
        <v>13658.15</v>
      </c>
      <c r="L135" s="49">
        <f t="shared" si="37"/>
        <v>7.4787089679471844E-4</v>
      </c>
      <c r="M135" s="67">
        <v>13658.15</v>
      </c>
      <c r="N135" s="49">
        <f t="shared" si="38"/>
        <v>7.4787089679471844E-4</v>
      </c>
      <c r="O135" s="67">
        <v>13658.15</v>
      </c>
      <c r="P135" s="49">
        <f t="shared" si="39"/>
        <v>7.4787089679471844E-4</v>
      </c>
      <c r="Q135" s="67">
        <v>13658.15</v>
      </c>
      <c r="R135" s="49">
        <f t="shared" si="40"/>
        <v>7.4787089679471844E-4</v>
      </c>
      <c r="S135" s="67">
        <v>13658.15</v>
      </c>
      <c r="T135" s="49">
        <f t="shared" si="41"/>
        <v>7.4787089679471844E-4</v>
      </c>
      <c r="U135" s="67">
        <v>13658.15</v>
      </c>
      <c r="V135" s="49">
        <f t="shared" si="42"/>
        <v>7.4787089679471844E-4</v>
      </c>
      <c r="W135" s="67">
        <v>13658.15</v>
      </c>
      <c r="X135" s="49">
        <f t="shared" si="43"/>
        <v>7.4787089679471844E-4</v>
      </c>
      <c r="Y135" s="67">
        <v>13658.15</v>
      </c>
      <c r="Z135" s="49">
        <f t="shared" si="47"/>
        <v>7.4787089679471844E-4</v>
      </c>
      <c r="AA135" s="82">
        <f t="shared" ref="AA135:AA165" si="48">C135+E135+G135+I135+K135+M135+O135+Q135+S135+U135+W135+Y135</f>
        <v>163897.79999999996</v>
      </c>
      <c r="AB135" s="49">
        <f t="shared" si="47"/>
        <v>7.4787089679471833E-4</v>
      </c>
      <c r="AC135" s="82">
        <f t="shared" si="32"/>
        <v>13658.149999999996</v>
      </c>
      <c r="AD135" s="49">
        <f t="shared" si="45"/>
        <v>7.4787089679471822E-4</v>
      </c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</row>
    <row r="136" spans="1:66" x14ac:dyDescent="0.25">
      <c r="A136" s="9">
        <v>6413</v>
      </c>
      <c r="B136" s="10" t="s">
        <v>150</v>
      </c>
      <c r="C136" s="67">
        <v>168490.57519999999</v>
      </c>
      <c r="D136" s="49">
        <f t="shared" si="33"/>
        <v>9.225934520874491E-3</v>
      </c>
      <c r="E136" s="67">
        <v>168490.57519999999</v>
      </c>
      <c r="F136" s="49">
        <f t="shared" si="34"/>
        <v>9.225934520874491E-3</v>
      </c>
      <c r="G136" s="67">
        <v>168490.57519999999</v>
      </c>
      <c r="H136" s="49">
        <f t="shared" si="35"/>
        <v>9.225934520874491E-3</v>
      </c>
      <c r="I136" s="67">
        <v>168490.57519999999</v>
      </c>
      <c r="J136" s="49">
        <f t="shared" si="36"/>
        <v>9.225934520874491E-3</v>
      </c>
      <c r="K136" s="67">
        <v>168490.57519999999</v>
      </c>
      <c r="L136" s="49">
        <f t="shared" si="37"/>
        <v>9.225934520874491E-3</v>
      </c>
      <c r="M136" s="67">
        <v>168490.57519999999</v>
      </c>
      <c r="N136" s="49">
        <f t="shared" si="38"/>
        <v>9.225934520874491E-3</v>
      </c>
      <c r="O136" s="67">
        <v>168490.57519999999</v>
      </c>
      <c r="P136" s="49">
        <f t="shared" si="39"/>
        <v>9.225934520874491E-3</v>
      </c>
      <c r="Q136" s="67">
        <v>168490.57519999999</v>
      </c>
      <c r="R136" s="49">
        <f t="shared" si="40"/>
        <v>9.225934520874491E-3</v>
      </c>
      <c r="S136" s="67">
        <v>168490.57519999999</v>
      </c>
      <c r="T136" s="49">
        <f t="shared" si="41"/>
        <v>9.225934520874491E-3</v>
      </c>
      <c r="U136" s="67">
        <v>168490.57519999999</v>
      </c>
      <c r="V136" s="49">
        <f t="shared" si="42"/>
        <v>9.225934520874491E-3</v>
      </c>
      <c r="W136" s="67">
        <v>168490.57519999999</v>
      </c>
      <c r="X136" s="49">
        <f t="shared" si="43"/>
        <v>9.225934520874491E-3</v>
      </c>
      <c r="Y136" s="67">
        <v>168490.57519999999</v>
      </c>
      <c r="Z136" s="49">
        <f t="shared" si="47"/>
        <v>9.225934520874491E-3</v>
      </c>
      <c r="AA136" s="82">
        <f t="shared" si="48"/>
        <v>2021886.9024000003</v>
      </c>
      <c r="AB136" s="49">
        <f t="shared" si="47"/>
        <v>9.2259345208744944E-3</v>
      </c>
      <c r="AC136" s="82">
        <f t="shared" si="32"/>
        <v>168490.57520000002</v>
      </c>
      <c r="AD136" s="49">
        <f t="shared" si="45"/>
        <v>9.2259345208744927E-3</v>
      </c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</row>
    <row r="137" spans="1:66" x14ac:dyDescent="0.25">
      <c r="A137" s="9">
        <v>6414</v>
      </c>
      <c r="B137" s="10" t="s">
        <v>151</v>
      </c>
      <c r="C137" s="67">
        <v>24802.06165</v>
      </c>
      <c r="D137" s="49">
        <f t="shared" si="33"/>
        <v>1.3580711947477069E-3</v>
      </c>
      <c r="E137" s="67">
        <v>24802.06165</v>
      </c>
      <c r="F137" s="49">
        <f t="shared" si="34"/>
        <v>1.3580711947477069E-3</v>
      </c>
      <c r="G137" s="67">
        <v>24802.06165</v>
      </c>
      <c r="H137" s="49">
        <f t="shared" si="35"/>
        <v>1.3580711947477069E-3</v>
      </c>
      <c r="I137" s="67">
        <v>24802.06165</v>
      </c>
      <c r="J137" s="49">
        <f t="shared" si="36"/>
        <v>1.3580711947477069E-3</v>
      </c>
      <c r="K137" s="67">
        <v>24802.06165</v>
      </c>
      <c r="L137" s="49">
        <f t="shared" si="37"/>
        <v>1.3580711947477069E-3</v>
      </c>
      <c r="M137" s="67">
        <v>24802.06165</v>
      </c>
      <c r="N137" s="49">
        <f t="shared" si="38"/>
        <v>1.3580711947477069E-3</v>
      </c>
      <c r="O137" s="67">
        <v>24802.06165</v>
      </c>
      <c r="P137" s="49">
        <f t="shared" si="39"/>
        <v>1.3580711947477069E-3</v>
      </c>
      <c r="Q137" s="67">
        <v>24802.06165</v>
      </c>
      <c r="R137" s="49">
        <f t="shared" si="40"/>
        <v>1.3580711947477069E-3</v>
      </c>
      <c r="S137" s="67">
        <v>24802.06165</v>
      </c>
      <c r="T137" s="49">
        <f t="shared" si="41"/>
        <v>1.3580711947477069E-3</v>
      </c>
      <c r="U137" s="67">
        <v>24802.06165</v>
      </c>
      <c r="V137" s="49">
        <f t="shared" si="42"/>
        <v>1.3580711947477069E-3</v>
      </c>
      <c r="W137" s="67">
        <v>24802.06165</v>
      </c>
      <c r="X137" s="49">
        <f t="shared" si="43"/>
        <v>1.3580711947477069E-3</v>
      </c>
      <c r="Y137" s="67">
        <v>24802.06165</v>
      </c>
      <c r="Z137" s="49">
        <f t="shared" ref="Z137:AB141" si="49">IF(Y$10&lt;&gt;0,Y137/Y$10,"-")</f>
        <v>1.3580711947477069E-3</v>
      </c>
      <c r="AA137" s="82">
        <f t="shared" si="48"/>
        <v>297624.73979999992</v>
      </c>
      <c r="AB137" s="49">
        <f t="shared" si="49"/>
        <v>1.3580711947477067E-3</v>
      </c>
      <c r="AC137" s="82">
        <f t="shared" si="32"/>
        <v>24802.061649999992</v>
      </c>
      <c r="AD137" s="49">
        <f t="shared" si="45"/>
        <v>1.3580711947477064E-3</v>
      </c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</row>
    <row r="138" spans="1:66" x14ac:dyDescent="0.25">
      <c r="A138" s="9">
        <v>6415</v>
      </c>
      <c r="B138" s="10" t="s">
        <v>152</v>
      </c>
      <c r="C138" s="67">
        <v>209.81</v>
      </c>
      <c r="D138" s="49">
        <f t="shared" si="33"/>
        <v>1.1488436783641993E-5</v>
      </c>
      <c r="E138" s="67">
        <v>209.81</v>
      </c>
      <c r="F138" s="49">
        <f t="shared" si="34"/>
        <v>1.1488436783641993E-5</v>
      </c>
      <c r="G138" s="67">
        <v>209.81</v>
      </c>
      <c r="H138" s="49">
        <f t="shared" si="35"/>
        <v>1.1488436783641993E-5</v>
      </c>
      <c r="I138" s="67">
        <v>209.81</v>
      </c>
      <c r="J138" s="49">
        <f t="shared" si="36"/>
        <v>1.1488436783641993E-5</v>
      </c>
      <c r="K138" s="67">
        <v>209.81</v>
      </c>
      <c r="L138" s="49">
        <f t="shared" si="37"/>
        <v>1.1488436783641993E-5</v>
      </c>
      <c r="M138" s="67">
        <v>209.81</v>
      </c>
      <c r="N138" s="49">
        <f t="shared" si="38"/>
        <v>1.1488436783641993E-5</v>
      </c>
      <c r="O138" s="67">
        <v>209.81</v>
      </c>
      <c r="P138" s="49">
        <f t="shared" si="39"/>
        <v>1.1488436783641993E-5</v>
      </c>
      <c r="Q138" s="67">
        <v>209.81</v>
      </c>
      <c r="R138" s="49">
        <f t="shared" si="40"/>
        <v>1.1488436783641993E-5</v>
      </c>
      <c r="S138" s="67">
        <v>209.81</v>
      </c>
      <c r="T138" s="49">
        <f t="shared" si="41"/>
        <v>1.1488436783641993E-5</v>
      </c>
      <c r="U138" s="67">
        <v>209.81</v>
      </c>
      <c r="V138" s="49">
        <f t="shared" si="42"/>
        <v>1.1488436783641993E-5</v>
      </c>
      <c r="W138" s="67">
        <v>209.81</v>
      </c>
      <c r="X138" s="49">
        <f t="shared" si="43"/>
        <v>1.1488436783641993E-5</v>
      </c>
      <c r="Y138" s="67">
        <v>209.81</v>
      </c>
      <c r="Z138" s="49">
        <f t="shared" si="49"/>
        <v>1.1488436783641993E-5</v>
      </c>
      <c r="AA138" s="82">
        <f t="shared" si="48"/>
        <v>2517.7199999999998</v>
      </c>
      <c r="AB138" s="49">
        <f t="shared" si="49"/>
        <v>1.1488436783641991E-5</v>
      </c>
      <c r="AC138" s="82">
        <f t="shared" si="32"/>
        <v>209.80999999999997</v>
      </c>
      <c r="AD138" s="49">
        <f t="shared" si="45"/>
        <v>1.1488436783641991E-5</v>
      </c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</row>
    <row r="139" spans="1:66" s="5" customFormat="1" x14ac:dyDescent="0.25">
      <c r="A139" s="12">
        <v>6499</v>
      </c>
      <c r="B139" s="1" t="s">
        <v>153</v>
      </c>
      <c r="C139" s="74">
        <f>SUM(C126:C138)</f>
        <v>174601.26199999999</v>
      </c>
      <c r="D139" s="56">
        <f t="shared" si="33"/>
        <v>9.5605336296225758E-3</v>
      </c>
      <c r="E139" s="74">
        <f>SUM(E126:E138)</f>
        <v>174601.26199999999</v>
      </c>
      <c r="F139" s="56">
        <f t="shared" si="34"/>
        <v>9.5605336296225758E-3</v>
      </c>
      <c r="G139" s="74">
        <f>SUM(G126:G138)</f>
        <v>174601.26199999999</v>
      </c>
      <c r="H139" s="56">
        <f t="shared" si="35"/>
        <v>9.5605336296225758E-3</v>
      </c>
      <c r="I139" s="74">
        <f>SUM(I126:I138)</f>
        <v>174601.26199999999</v>
      </c>
      <c r="J139" s="56">
        <f t="shared" si="36"/>
        <v>9.5605336296225758E-3</v>
      </c>
      <c r="K139" s="74">
        <f>SUM(K126:K138)</f>
        <v>174601.26199999999</v>
      </c>
      <c r="L139" s="56">
        <f t="shared" si="37"/>
        <v>9.5605336296225758E-3</v>
      </c>
      <c r="M139" s="74">
        <f>SUM(M126:M138)</f>
        <v>174601.26199999999</v>
      </c>
      <c r="N139" s="56">
        <f t="shared" si="38"/>
        <v>9.5605336296225758E-3</v>
      </c>
      <c r="O139" s="74">
        <f>SUM(O126:O138)</f>
        <v>174601.26199999999</v>
      </c>
      <c r="P139" s="56">
        <f t="shared" si="39"/>
        <v>9.5605336296225758E-3</v>
      </c>
      <c r="Q139" s="74">
        <f>SUM(Q126:Q138)</f>
        <v>174601.26199999999</v>
      </c>
      <c r="R139" s="56">
        <f t="shared" si="40"/>
        <v>9.5605336296225758E-3</v>
      </c>
      <c r="S139" s="74">
        <f>SUM(S126:S138)</f>
        <v>174601.26199999999</v>
      </c>
      <c r="T139" s="56">
        <f t="shared" si="41"/>
        <v>9.5605336296225758E-3</v>
      </c>
      <c r="U139" s="74">
        <f>SUM(U126:U138)</f>
        <v>174601.26199999999</v>
      </c>
      <c r="V139" s="56">
        <f t="shared" si="42"/>
        <v>9.5605336296225758E-3</v>
      </c>
      <c r="W139" s="74">
        <f>SUM(W126:W138)</f>
        <v>174601.26199999999</v>
      </c>
      <c r="X139" s="56">
        <f t="shared" si="43"/>
        <v>9.5605336296225758E-3</v>
      </c>
      <c r="Y139" s="74">
        <f>SUM(Y126:Y138)</f>
        <v>174601.26199999999</v>
      </c>
      <c r="Z139" s="56">
        <f t="shared" si="49"/>
        <v>9.5605336296225758E-3</v>
      </c>
      <c r="AA139" s="74">
        <f t="shared" si="48"/>
        <v>2095215.1440000003</v>
      </c>
      <c r="AB139" s="56">
        <f t="shared" si="49"/>
        <v>9.5605336296225793E-3</v>
      </c>
      <c r="AC139" s="94">
        <f t="shared" si="32"/>
        <v>174601.26200000002</v>
      </c>
      <c r="AD139" s="56">
        <f t="shared" si="45"/>
        <v>9.5605336296225776E-3</v>
      </c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</row>
    <row r="140" spans="1:66" s="8" customFormat="1" x14ac:dyDescent="0.25">
      <c r="A140" s="26"/>
      <c r="B140" s="27"/>
      <c r="C140" s="69"/>
      <c r="D140" s="57">
        <f t="shared" si="33"/>
        <v>0</v>
      </c>
      <c r="E140" s="69"/>
      <c r="F140" s="57">
        <f t="shared" si="34"/>
        <v>0</v>
      </c>
      <c r="G140" s="69"/>
      <c r="H140" s="57">
        <f t="shared" si="35"/>
        <v>0</v>
      </c>
      <c r="I140" s="69"/>
      <c r="J140" s="57">
        <f t="shared" si="36"/>
        <v>0</v>
      </c>
      <c r="K140" s="69"/>
      <c r="L140" s="57">
        <f t="shared" si="37"/>
        <v>0</v>
      </c>
      <c r="M140" s="69"/>
      <c r="N140" s="57">
        <f t="shared" si="38"/>
        <v>0</v>
      </c>
      <c r="O140" s="69"/>
      <c r="P140" s="57">
        <f t="shared" si="39"/>
        <v>0</v>
      </c>
      <c r="Q140" s="69"/>
      <c r="R140" s="57">
        <f t="shared" si="40"/>
        <v>0</v>
      </c>
      <c r="S140" s="69"/>
      <c r="T140" s="57">
        <f t="shared" si="41"/>
        <v>0</v>
      </c>
      <c r="U140" s="69"/>
      <c r="V140" s="57">
        <f t="shared" si="42"/>
        <v>0</v>
      </c>
      <c r="W140" s="69"/>
      <c r="X140" s="57">
        <f t="shared" si="43"/>
        <v>0</v>
      </c>
      <c r="Y140" s="69"/>
      <c r="Z140" s="57">
        <f t="shared" si="49"/>
        <v>0</v>
      </c>
      <c r="AA140" s="69">
        <f t="shared" si="48"/>
        <v>0</v>
      </c>
      <c r="AB140" s="57">
        <f t="shared" si="49"/>
        <v>0</v>
      </c>
      <c r="AC140" s="85">
        <f t="shared" si="32"/>
        <v>0</v>
      </c>
      <c r="AD140" s="57">
        <f t="shared" si="45"/>
        <v>0</v>
      </c>
    </row>
    <row r="141" spans="1:66" x14ac:dyDescent="0.25">
      <c r="A141" s="18">
        <v>7001</v>
      </c>
      <c r="B141" s="19" t="s">
        <v>154</v>
      </c>
      <c r="C141" s="75">
        <f>C36-C40-C78-C99-C125-C139</f>
        <v>2356803.9151999997</v>
      </c>
      <c r="D141" s="59">
        <f t="shared" si="33"/>
        <v>0.12905005858259921</v>
      </c>
      <c r="E141" s="75">
        <f>E36-E40-E78-E99-E125-E139</f>
        <v>2356803.9151999997</v>
      </c>
      <c r="F141" s="59">
        <f t="shared" si="34"/>
        <v>0.12905005858259921</v>
      </c>
      <c r="G141" s="75">
        <f>G36-G40-G78-G99-G125-G139</f>
        <v>2356803.9151999997</v>
      </c>
      <c r="H141" s="59">
        <f t="shared" si="35"/>
        <v>0.12905005858259921</v>
      </c>
      <c r="I141" s="75">
        <f>I36-I40-I78-I99-I125-I139</f>
        <v>2356803.9151999997</v>
      </c>
      <c r="J141" s="59">
        <f t="shared" si="36"/>
        <v>0.12905005858259921</v>
      </c>
      <c r="K141" s="75">
        <f>K36-K40-K78-K99-K125-K139</f>
        <v>2356803.9151999997</v>
      </c>
      <c r="L141" s="59">
        <f t="shared" si="37"/>
        <v>0.12905005858259921</v>
      </c>
      <c r="M141" s="75">
        <f>M36-M40-M78-M99-M125-M139</f>
        <v>2356803.9151999997</v>
      </c>
      <c r="N141" s="59">
        <f t="shared" si="38"/>
        <v>0.12905005858259921</v>
      </c>
      <c r="O141" s="75">
        <f>O36-O40-O78-O99-O125-O139</f>
        <v>2356803.9151999997</v>
      </c>
      <c r="P141" s="59">
        <f t="shared" si="39"/>
        <v>0.12905005858259921</v>
      </c>
      <c r="Q141" s="75">
        <f>Q36-Q40-Q78-Q99-Q125-Q139</f>
        <v>2356803.9151999997</v>
      </c>
      <c r="R141" s="59">
        <f t="shared" si="40"/>
        <v>0.12905005858259921</v>
      </c>
      <c r="S141" s="75">
        <f>S36-S40-S78-S99-S125-S139</f>
        <v>2356803.9151999997</v>
      </c>
      <c r="T141" s="59">
        <f t="shared" si="41"/>
        <v>0.12905005858259921</v>
      </c>
      <c r="U141" s="75">
        <f>U36-U40-U78-U99-U125-U139</f>
        <v>2356803.9151999997</v>
      </c>
      <c r="V141" s="59">
        <f t="shared" si="42"/>
        <v>0.12905005858259921</v>
      </c>
      <c r="W141" s="75">
        <f>W36-W40-W78-W99-W125-W139</f>
        <v>2356803.9151999997</v>
      </c>
      <c r="X141" s="59">
        <f t="shared" si="43"/>
        <v>0.12905005858259921</v>
      </c>
      <c r="Y141" s="75">
        <f>Y36-Y40-Y78-Y99-Y125-Y139</f>
        <v>2356803.9151999997</v>
      </c>
      <c r="Z141" s="59">
        <f t="shared" si="49"/>
        <v>0.12905005858259921</v>
      </c>
      <c r="AA141" s="75">
        <f t="shared" si="48"/>
        <v>28281646.982399989</v>
      </c>
      <c r="AB141" s="59">
        <f t="shared" si="49"/>
        <v>0.12905005858259919</v>
      </c>
      <c r="AC141" s="75">
        <f t="shared" si="32"/>
        <v>2356803.9151999992</v>
      </c>
      <c r="AD141" s="59">
        <f t="shared" si="45"/>
        <v>0.12905005858259919</v>
      </c>
    </row>
    <row r="142" spans="1:66" s="30" customFormat="1" x14ac:dyDescent="0.25">
      <c r="A142" s="31"/>
      <c r="B142" s="32"/>
      <c r="C142" s="76"/>
      <c r="D142" s="60"/>
      <c r="E142" s="76"/>
      <c r="F142" s="60"/>
      <c r="G142" s="76"/>
      <c r="H142" s="60"/>
      <c r="I142" s="76"/>
      <c r="J142" s="60"/>
      <c r="K142" s="76"/>
      <c r="L142" s="60"/>
      <c r="M142" s="76"/>
      <c r="N142" s="60"/>
      <c r="O142" s="76"/>
      <c r="P142" s="60"/>
      <c r="Q142" s="76"/>
      <c r="R142" s="60"/>
      <c r="S142" s="76"/>
      <c r="T142" s="60"/>
      <c r="U142" s="76"/>
      <c r="V142" s="60"/>
      <c r="W142" s="76"/>
      <c r="X142" s="60"/>
      <c r="Y142" s="76"/>
      <c r="Z142" s="60"/>
      <c r="AA142" s="76"/>
      <c r="AB142" s="60"/>
      <c r="AC142" s="76"/>
      <c r="AD142" s="60"/>
    </row>
    <row r="143" spans="1:66" s="7" customFormat="1" x14ac:dyDescent="0.25">
      <c r="A143" s="15">
        <v>6412</v>
      </c>
      <c r="B143" s="6" t="s">
        <v>155</v>
      </c>
      <c r="C143" s="77">
        <v>160808.44</v>
      </c>
      <c r="D143" s="61">
        <f t="shared" si="33"/>
        <v>8.8052885811738535E-3</v>
      </c>
      <c r="E143" s="77">
        <v>160808.44</v>
      </c>
      <c r="F143" s="61">
        <f t="shared" ref="F143:F165" si="50">IF(E$10&lt;&gt;0,E143/E$10,"-")</f>
        <v>8.8052885811738535E-3</v>
      </c>
      <c r="G143" s="77">
        <v>160808.44</v>
      </c>
      <c r="H143" s="61">
        <f t="shared" ref="H143:H165" si="51">IF(G$10&lt;&gt;0,G143/G$10,"-")</f>
        <v>8.8052885811738535E-3</v>
      </c>
      <c r="I143" s="77">
        <v>160808.44</v>
      </c>
      <c r="J143" s="61">
        <f t="shared" ref="J143:J165" si="52">IF(I$10&lt;&gt;0,I143/I$10,"-")</f>
        <v>8.8052885811738535E-3</v>
      </c>
      <c r="K143" s="77">
        <v>160808.44</v>
      </c>
      <c r="L143" s="61">
        <f t="shared" ref="L143:L165" si="53">IF(K$10&lt;&gt;0,K143/K$10,"-")</f>
        <v>8.8052885811738535E-3</v>
      </c>
      <c r="M143" s="77">
        <v>160808.44</v>
      </c>
      <c r="N143" s="61">
        <f t="shared" ref="N143:N165" si="54">IF(M$10&lt;&gt;0,M143/M$10,"-")</f>
        <v>8.8052885811738535E-3</v>
      </c>
      <c r="O143" s="77">
        <v>160808.44</v>
      </c>
      <c r="P143" s="61">
        <f t="shared" ref="P143:P165" si="55">IF(O$10&lt;&gt;0,O143/O$10,"-")</f>
        <v>8.8052885811738535E-3</v>
      </c>
      <c r="Q143" s="77">
        <v>160808.44</v>
      </c>
      <c r="R143" s="61">
        <f t="shared" ref="R143:R165" si="56">IF(Q$10&lt;&gt;0,Q143/Q$10,"-")</f>
        <v>8.8052885811738535E-3</v>
      </c>
      <c r="S143" s="77">
        <v>160808.44</v>
      </c>
      <c r="T143" s="61">
        <f t="shared" ref="T143:AD165" si="57">IF(S$10&lt;&gt;0,S143/S$10,"-")</f>
        <v>8.8052885811738535E-3</v>
      </c>
      <c r="U143" s="77">
        <v>160808.44</v>
      </c>
      <c r="V143" s="61">
        <f t="shared" ref="V143:V165" si="58">IF(U$10&lt;&gt;0,U143/U$10,"-")</f>
        <v>8.8052885811738535E-3</v>
      </c>
      <c r="W143" s="77">
        <v>160808.44</v>
      </c>
      <c r="X143" s="61">
        <f t="shared" ref="X143:X165" si="59">IF(W$10&lt;&gt;0,W143/W$10,"-")</f>
        <v>8.8052885811738535E-3</v>
      </c>
      <c r="Y143" s="77">
        <v>160808.44</v>
      </c>
      <c r="Z143" s="61">
        <f t="shared" ref="Z143:AB162" si="60">IF(Y$10&lt;&gt;0,Y143/Y$10,"-")</f>
        <v>8.8052885811738535E-3</v>
      </c>
      <c r="AA143" s="89">
        <f t="shared" si="48"/>
        <v>1929701.2799999996</v>
      </c>
      <c r="AB143" s="61">
        <f t="shared" si="60"/>
        <v>8.8052885811738518E-3</v>
      </c>
      <c r="AC143" s="89">
        <f t="shared" ref="AC143:AC165" si="61">AA143/12</f>
        <v>160808.43999999997</v>
      </c>
      <c r="AD143" s="61">
        <f t="shared" ref="AD143:AD165" si="62">IF(AC$10&lt;&gt;0,AC143/AC$10,"-")</f>
        <v>8.8052885811738518E-3</v>
      </c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</row>
    <row r="144" spans="1:66" s="35" customFormat="1" x14ac:dyDescent="0.25">
      <c r="A144" s="33"/>
      <c r="B144" s="34"/>
      <c r="C144" s="78"/>
      <c r="D144" s="62">
        <f t="shared" si="33"/>
        <v>0</v>
      </c>
      <c r="E144" s="78"/>
      <c r="F144" s="62">
        <f t="shared" si="50"/>
        <v>0</v>
      </c>
      <c r="G144" s="78"/>
      <c r="H144" s="62">
        <f t="shared" si="51"/>
        <v>0</v>
      </c>
      <c r="I144" s="78"/>
      <c r="J144" s="62">
        <f t="shared" si="52"/>
        <v>0</v>
      </c>
      <c r="K144" s="78"/>
      <c r="L144" s="62">
        <f t="shared" si="53"/>
        <v>0</v>
      </c>
      <c r="M144" s="78"/>
      <c r="N144" s="62">
        <f t="shared" si="54"/>
        <v>0</v>
      </c>
      <c r="O144" s="78"/>
      <c r="P144" s="62">
        <f t="shared" si="55"/>
        <v>0</v>
      </c>
      <c r="Q144" s="78"/>
      <c r="R144" s="62">
        <f t="shared" si="56"/>
        <v>0</v>
      </c>
      <c r="S144" s="78"/>
      <c r="T144" s="62">
        <f t="shared" si="57"/>
        <v>0</v>
      </c>
      <c r="U144" s="78"/>
      <c r="V144" s="62">
        <f t="shared" si="58"/>
        <v>0</v>
      </c>
      <c r="W144" s="78"/>
      <c r="X144" s="62">
        <f t="shared" si="59"/>
        <v>0</v>
      </c>
      <c r="Y144" s="78"/>
      <c r="Z144" s="62">
        <f t="shared" si="60"/>
        <v>0</v>
      </c>
      <c r="AA144" s="90">
        <f t="shared" si="48"/>
        <v>0</v>
      </c>
      <c r="AB144" s="62">
        <f t="shared" si="60"/>
        <v>0</v>
      </c>
      <c r="AC144" s="90">
        <f t="shared" si="61"/>
        <v>0</v>
      </c>
      <c r="AD144" s="62">
        <f t="shared" si="62"/>
        <v>0</v>
      </c>
    </row>
    <row r="145" spans="1:66" x14ac:dyDescent="0.25">
      <c r="A145" s="18">
        <v>7002</v>
      </c>
      <c r="B145" s="19" t="s">
        <v>156</v>
      </c>
      <c r="C145" s="75">
        <f>C141-C143</f>
        <v>2195995.4751999998</v>
      </c>
      <c r="D145" s="59">
        <f t="shared" si="33"/>
        <v>0.12024477000142535</v>
      </c>
      <c r="E145" s="75">
        <f>E141-E143</f>
        <v>2195995.4751999998</v>
      </c>
      <c r="F145" s="59">
        <f t="shared" si="50"/>
        <v>0.12024477000142535</v>
      </c>
      <c r="G145" s="75">
        <f>G141-G143</f>
        <v>2195995.4751999998</v>
      </c>
      <c r="H145" s="59">
        <f t="shared" si="51"/>
        <v>0.12024477000142535</v>
      </c>
      <c r="I145" s="75">
        <f>I141-I143</f>
        <v>2195995.4751999998</v>
      </c>
      <c r="J145" s="59">
        <f t="shared" si="52"/>
        <v>0.12024477000142535</v>
      </c>
      <c r="K145" s="75">
        <f>K141-K143</f>
        <v>2195995.4751999998</v>
      </c>
      <c r="L145" s="59">
        <f t="shared" si="53"/>
        <v>0.12024477000142535</v>
      </c>
      <c r="M145" s="75">
        <f>M141-M143</f>
        <v>2195995.4751999998</v>
      </c>
      <c r="N145" s="59">
        <f t="shared" si="54"/>
        <v>0.12024477000142535</v>
      </c>
      <c r="O145" s="75">
        <f>O141-O143</f>
        <v>2195995.4751999998</v>
      </c>
      <c r="P145" s="59">
        <f t="shared" si="55"/>
        <v>0.12024477000142535</v>
      </c>
      <c r="Q145" s="75">
        <f>Q141-Q143</f>
        <v>2195995.4751999998</v>
      </c>
      <c r="R145" s="59">
        <f t="shared" si="56"/>
        <v>0.12024477000142535</v>
      </c>
      <c r="S145" s="75">
        <f>S141-S143</f>
        <v>2195995.4751999998</v>
      </c>
      <c r="T145" s="59">
        <f t="shared" si="57"/>
        <v>0.12024477000142535</v>
      </c>
      <c r="U145" s="75">
        <f>U141-U143</f>
        <v>2195995.4751999998</v>
      </c>
      <c r="V145" s="59">
        <f t="shared" si="58"/>
        <v>0.12024477000142535</v>
      </c>
      <c r="W145" s="75">
        <f>W141-W143</f>
        <v>2195995.4751999998</v>
      </c>
      <c r="X145" s="59">
        <f t="shared" si="59"/>
        <v>0.12024477000142535</v>
      </c>
      <c r="Y145" s="75">
        <f>Y141-Y143</f>
        <v>2195995.4751999998</v>
      </c>
      <c r="Z145" s="59">
        <f t="shared" si="60"/>
        <v>0.12024477000142535</v>
      </c>
      <c r="AA145" s="75">
        <f t="shared" si="48"/>
        <v>26351945.702400003</v>
      </c>
      <c r="AB145" s="59">
        <f t="shared" si="60"/>
        <v>0.12024477000142539</v>
      </c>
      <c r="AC145" s="75">
        <f t="shared" si="61"/>
        <v>2195995.4752000002</v>
      </c>
      <c r="AD145" s="59">
        <f t="shared" si="62"/>
        <v>0.12024477000142537</v>
      </c>
    </row>
    <row r="146" spans="1:66" s="30" customFormat="1" x14ac:dyDescent="0.25">
      <c r="A146" s="31">
        <v>6501</v>
      </c>
      <c r="B146" s="32" t="s">
        <v>157</v>
      </c>
      <c r="C146" s="76"/>
      <c r="D146" s="60">
        <f t="shared" si="33"/>
        <v>0</v>
      </c>
      <c r="E146" s="76"/>
      <c r="F146" s="60">
        <f t="shared" si="50"/>
        <v>0</v>
      </c>
      <c r="G146" s="76"/>
      <c r="H146" s="60">
        <f t="shared" si="51"/>
        <v>0</v>
      </c>
      <c r="I146" s="76"/>
      <c r="J146" s="60">
        <f t="shared" si="52"/>
        <v>0</v>
      </c>
      <c r="K146" s="76"/>
      <c r="L146" s="60">
        <f t="shared" si="53"/>
        <v>0</v>
      </c>
      <c r="M146" s="76"/>
      <c r="N146" s="60">
        <f t="shared" si="54"/>
        <v>0</v>
      </c>
      <c r="O146" s="76"/>
      <c r="P146" s="60">
        <f t="shared" si="55"/>
        <v>0</v>
      </c>
      <c r="Q146" s="76"/>
      <c r="R146" s="60">
        <f t="shared" si="56"/>
        <v>0</v>
      </c>
      <c r="S146" s="76"/>
      <c r="T146" s="60">
        <f t="shared" si="57"/>
        <v>0</v>
      </c>
      <c r="U146" s="76"/>
      <c r="V146" s="60">
        <f t="shared" si="58"/>
        <v>0</v>
      </c>
      <c r="W146" s="76"/>
      <c r="X146" s="60">
        <f t="shared" si="59"/>
        <v>0</v>
      </c>
      <c r="Y146" s="76"/>
      <c r="Z146" s="60">
        <f t="shared" si="60"/>
        <v>0</v>
      </c>
      <c r="AA146" s="76">
        <f t="shared" si="48"/>
        <v>0</v>
      </c>
      <c r="AB146" s="60">
        <f t="shared" si="60"/>
        <v>0</v>
      </c>
      <c r="AC146" s="76">
        <f t="shared" si="61"/>
        <v>0</v>
      </c>
      <c r="AD146" s="60">
        <f t="shared" si="62"/>
        <v>0</v>
      </c>
    </row>
    <row r="147" spans="1:66" x14ac:dyDescent="0.25">
      <c r="A147" s="9">
        <v>6502</v>
      </c>
      <c r="B147" s="10" t="s">
        <v>158</v>
      </c>
      <c r="C147" s="67">
        <v>1041556.93065</v>
      </c>
      <c r="D147" s="49">
        <f t="shared" si="33"/>
        <v>5.7031890540663988E-2</v>
      </c>
      <c r="E147" s="67">
        <v>1041556.93065</v>
      </c>
      <c r="F147" s="49">
        <f t="shared" si="50"/>
        <v>5.7031890540663988E-2</v>
      </c>
      <c r="G147" s="67">
        <v>1041556.93065</v>
      </c>
      <c r="H147" s="49">
        <f t="shared" si="51"/>
        <v>5.7031890540663988E-2</v>
      </c>
      <c r="I147" s="67">
        <v>1041556.93065</v>
      </c>
      <c r="J147" s="49">
        <f t="shared" si="52"/>
        <v>5.7031890540663988E-2</v>
      </c>
      <c r="K147" s="67">
        <v>1041556.93065</v>
      </c>
      <c r="L147" s="49">
        <f t="shared" si="53"/>
        <v>5.7031890540663988E-2</v>
      </c>
      <c r="M147" s="67">
        <v>1041556.93065</v>
      </c>
      <c r="N147" s="49">
        <f t="shared" si="54"/>
        <v>5.7031890540663988E-2</v>
      </c>
      <c r="O147" s="67">
        <v>1041556.93065</v>
      </c>
      <c r="P147" s="49">
        <f t="shared" si="55"/>
        <v>5.7031890540663988E-2</v>
      </c>
      <c r="Q147" s="67">
        <v>1041556.93065</v>
      </c>
      <c r="R147" s="49">
        <f t="shared" si="56"/>
        <v>5.7031890540663988E-2</v>
      </c>
      <c r="S147" s="67">
        <v>1041556.93065</v>
      </c>
      <c r="T147" s="49">
        <f t="shared" si="57"/>
        <v>5.7031890540663988E-2</v>
      </c>
      <c r="U147" s="67">
        <v>1041556.93065</v>
      </c>
      <c r="V147" s="49">
        <f t="shared" si="58"/>
        <v>5.7031890540663988E-2</v>
      </c>
      <c r="W147" s="67">
        <v>1041556.93065</v>
      </c>
      <c r="X147" s="49">
        <f t="shared" si="59"/>
        <v>5.7031890540663988E-2</v>
      </c>
      <c r="Y147" s="67">
        <v>1041556.93065</v>
      </c>
      <c r="Z147" s="49">
        <f t="shared" si="60"/>
        <v>5.7031890540663988E-2</v>
      </c>
      <c r="AA147" s="82">
        <f t="shared" si="48"/>
        <v>12498683.167799996</v>
      </c>
      <c r="AB147" s="49">
        <f t="shared" si="60"/>
        <v>5.7031890540663974E-2</v>
      </c>
      <c r="AC147" s="82">
        <f t="shared" si="61"/>
        <v>1041556.9306499996</v>
      </c>
      <c r="AD147" s="49">
        <f t="shared" si="62"/>
        <v>5.7031890540663967E-2</v>
      </c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</row>
    <row r="148" spans="1:66" x14ac:dyDescent="0.25">
      <c r="A148" s="9">
        <v>6503</v>
      </c>
      <c r="B148" s="10" t="s">
        <v>159</v>
      </c>
      <c r="C148" s="67">
        <v>94178.289950000006</v>
      </c>
      <c r="D148" s="49">
        <f t="shared" si="33"/>
        <v>5.1568625445978789E-3</v>
      </c>
      <c r="E148" s="67">
        <v>94178.289950000006</v>
      </c>
      <c r="F148" s="49">
        <f t="shared" si="50"/>
        <v>5.1568625445978789E-3</v>
      </c>
      <c r="G148" s="67">
        <v>94178.289950000006</v>
      </c>
      <c r="H148" s="49">
        <f t="shared" si="51"/>
        <v>5.1568625445978789E-3</v>
      </c>
      <c r="I148" s="67">
        <v>94178.289950000006</v>
      </c>
      <c r="J148" s="49">
        <f t="shared" si="52"/>
        <v>5.1568625445978789E-3</v>
      </c>
      <c r="K148" s="67">
        <v>94178.289950000006</v>
      </c>
      <c r="L148" s="49">
        <f t="shared" si="53"/>
        <v>5.1568625445978789E-3</v>
      </c>
      <c r="M148" s="67">
        <v>94178.289950000006</v>
      </c>
      <c r="N148" s="49">
        <f t="shared" si="54"/>
        <v>5.1568625445978789E-3</v>
      </c>
      <c r="O148" s="67">
        <v>94178.289950000006</v>
      </c>
      <c r="P148" s="49">
        <f t="shared" si="55"/>
        <v>5.1568625445978789E-3</v>
      </c>
      <c r="Q148" s="67">
        <v>94178.289950000006</v>
      </c>
      <c r="R148" s="49">
        <f t="shared" si="56"/>
        <v>5.1568625445978789E-3</v>
      </c>
      <c r="S148" s="67">
        <v>94178.289950000006</v>
      </c>
      <c r="T148" s="49">
        <f t="shared" si="57"/>
        <v>5.1568625445978789E-3</v>
      </c>
      <c r="U148" s="67">
        <v>94178.289950000006</v>
      </c>
      <c r="V148" s="49">
        <f t="shared" si="58"/>
        <v>5.1568625445978789E-3</v>
      </c>
      <c r="W148" s="67">
        <v>94178.289950000006</v>
      </c>
      <c r="X148" s="49">
        <f t="shared" si="59"/>
        <v>5.1568625445978789E-3</v>
      </c>
      <c r="Y148" s="67">
        <v>94178.289950000006</v>
      </c>
      <c r="Z148" s="49">
        <f t="shared" si="60"/>
        <v>5.1568625445978789E-3</v>
      </c>
      <c r="AA148" s="82">
        <f t="shared" si="48"/>
        <v>1130139.4794000001</v>
      </c>
      <c r="AB148" s="49">
        <f t="shared" si="60"/>
        <v>5.1568625445978797E-3</v>
      </c>
      <c r="AC148" s="82">
        <f t="shared" si="61"/>
        <v>94178.289950000006</v>
      </c>
      <c r="AD148" s="49">
        <f t="shared" si="62"/>
        <v>5.1568625445978789E-3</v>
      </c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</row>
    <row r="149" spans="1:66" x14ac:dyDescent="0.25">
      <c r="A149" s="9">
        <v>6504</v>
      </c>
      <c r="B149" s="10" t="s">
        <v>160</v>
      </c>
      <c r="C149" s="67">
        <v>2249.2637500000001</v>
      </c>
      <c r="D149" s="49">
        <f t="shared" si="33"/>
        <v>1.2316154807498464E-4</v>
      </c>
      <c r="E149" s="67">
        <v>2249.2637500000001</v>
      </c>
      <c r="F149" s="49">
        <f t="shared" si="50"/>
        <v>1.2316154807498464E-4</v>
      </c>
      <c r="G149" s="67">
        <v>2249.2637500000001</v>
      </c>
      <c r="H149" s="49">
        <f t="shared" si="51"/>
        <v>1.2316154807498464E-4</v>
      </c>
      <c r="I149" s="67">
        <v>2249.2637500000001</v>
      </c>
      <c r="J149" s="49">
        <f t="shared" si="52"/>
        <v>1.2316154807498464E-4</v>
      </c>
      <c r="K149" s="67">
        <v>2249.2637500000001</v>
      </c>
      <c r="L149" s="49">
        <f t="shared" si="53"/>
        <v>1.2316154807498464E-4</v>
      </c>
      <c r="M149" s="67">
        <v>2249.2637500000001</v>
      </c>
      <c r="N149" s="49">
        <f t="shared" si="54"/>
        <v>1.2316154807498464E-4</v>
      </c>
      <c r="O149" s="67">
        <v>2249.2637500000001</v>
      </c>
      <c r="P149" s="49">
        <f t="shared" si="55"/>
        <v>1.2316154807498464E-4</v>
      </c>
      <c r="Q149" s="67">
        <v>2249.2637500000001</v>
      </c>
      <c r="R149" s="49">
        <f t="shared" si="56"/>
        <v>1.2316154807498464E-4</v>
      </c>
      <c r="S149" s="67">
        <v>2249.2637500000001</v>
      </c>
      <c r="T149" s="49">
        <f t="shared" si="57"/>
        <v>1.2316154807498464E-4</v>
      </c>
      <c r="U149" s="67">
        <v>2249.2637500000001</v>
      </c>
      <c r="V149" s="49">
        <f t="shared" si="58"/>
        <v>1.2316154807498464E-4</v>
      </c>
      <c r="W149" s="67">
        <v>2249.2637500000001</v>
      </c>
      <c r="X149" s="49">
        <f t="shared" si="59"/>
        <v>1.2316154807498464E-4</v>
      </c>
      <c r="Y149" s="67">
        <v>2249.2637500000001</v>
      </c>
      <c r="Z149" s="49">
        <f t="shared" si="60"/>
        <v>1.2316154807498464E-4</v>
      </c>
      <c r="AA149" s="82">
        <f t="shared" si="48"/>
        <v>26991.164999999994</v>
      </c>
      <c r="AB149" s="49">
        <f t="shared" si="60"/>
        <v>1.2316154807498462E-4</v>
      </c>
      <c r="AC149" s="82">
        <f t="shared" si="61"/>
        <v>2249.2637499999996</v>
      </c>
      <c r="AD149" s="49">
        <f t="shared" si="62"/>
        <v>1.2316154807498462E-4</v>
      </c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</row>
    <row r="150" spans="1:66" x14ac:dyDescent="0.25">
      <c r="A150" s="9">
        <v>6505</v>
      </c>
      <c r="B150" s="10" t="s">
        <v>161</v>
      </c>
      <c r="C150" s="67"/>
      <c r="D150" s="49">
        <f t="shared" si="33"/>
        <v>0</v>
      </c>
      <c r="E150" s="67"/>
      <c r="F150" s="49">
        <f t="shared" si="50"/>
        <v>0</v>
      </c>
      <c r="G150" s="67"/>
      <c r="H150" s="49">
        <f t="shared" si="51"/>
        <v>0</v>
      </c>
      <c r="I150" s="67"/>
      <c r="J150" s="49">
        <f t="shared" si="52"/>
        <v>0</v>
      </c>
      <c r="K150" s="67"/>
      <c r="L150" s="49">
        <f t="shared" si="53"/>
        <v>0</v>
      </c>
      <c r="M150" s="67"/>
      <c r="N150" s="49">
        <f t="shared" si="54"/>
        <v>0</v>
      </c>
      <c r="O150" s="67"/>
      <c r="P150" s="49">
        <f t="shared" si="55"/>
        <v>0</v>
      </c>
      <c r="Q150" s="67"/>
      <c r="R150" s="49">
        <f t="shared" si="56"/>
        <v>0</v>
      </c>
      <c r="S150" s="67"/>
      <c r="T150" s="49">
        <f t="shared" si="57"/>
        <v>0</v>
      </c>
      <c r="U150" s="67"/>
      <c r="V150" s="49">
        <f t="shared" si="58"/>
        <v>0</v>
      </c>
      <c r="W150" s="67"/>
      <c r="X150" s="49">
        <f t="shared" si="59"/>
        <v>0</v>
      </c>
      <c r="Y150" s="67"/>
      <c r="Z150" s="49">
        <f t="shared" si="60"/>
        <v>0</v>
      </c>
      <c r="AA150" s="82">
        <f t="shared" si="48"/>
        <v>0</v>
      </c>
      <c r="AB150" s="49">
        <f t="shared" si="60"/>
        <v>0</v>
      </c>
      <c r="AC150" s="82">
        <f t="shared" si="61"/>
        <v>0</v>
      </c>
      <c r="AD150" s="49">
        <f t="shared" si="62"/>
        <v>0</v>
      </c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</row>
    <row r="151" spans="1:66" x14ac:dyDescent="0.25">
      <c r="A151" s="9">
        <v>6506</v>
      </c>
      <c r="B151" s="10" t="s">
        <v>162</v>
      </c>
      <c r="C151" s="67"/>
      <c r="D151" s="49">
        <f t="shared" si="33"/>
        <v>0</v>
      </c>
      <c r="E151" s="67"/>
      <c r="F151" s="49">
        <f t="shared" si="50"/>
        <v>0</v>
      </c>
      <c r="G151" s="67"/>
      <c r="H151" s="49">
        <f t="shared" si="51"/>
        <v>0</v>
      </c>
      <c r="I151" s="67"/>
      <c r="J151" s="49">
        <f t="shared" si="52"/>
        <v>0</v>
      </c>
      <c r="K151" s="67"/>
      <c r="L151" s="49">
        <f t="shared" si="53"/>
        <v>0</v>
      </c>
      <c r="M151" s="67"/>
      <c r="N151" s="49">
        <f t="shared" si="54"/>
        <v>0</v>
      </c>
      <c r="O151" s="67"/>
      <c r="P151" s="49">
        <f t="shared" si="55"/>
        <v>0</v>
      </c>
      <c r="Q151" s="67"/>
      <c r="R151" s="49">
        <f t="shared" si="56"/>
        <v>0</v>
      </c>
      <c r="S151" s="67"/>
      <c r="T151" s="49">
        <f t="shared" si="57"/>
        <v>0</v>
      </c>
      <c r="U151" s="67"/>
      <c r="V151" s="49">
        <f t="shared" si="58"/>
        <v>0</v>
      </c>
      <c r="W151" s="67"/>
      <c r="X151" s="49">
        <f t="shared" si="59"/>
        <v>0</v>
      </c>
      <c r="Y151" s="67"/>
      <c r="Z151" s="49">
        <f t="shared" si="60"/>
        <v>0</v>
      </c>
      <c r="AA151" s="82">
        <f t="shared" si="48"/>
        <v>0</v>
      </c>
      <c r="AB151" s="49">
        <f t="shared" si="60"/>
        <v>0</v>
      </c>
      <c r="AC151" s="82">
        <f t="shared" si="61"/>
        <v>0</v>
      </c>
      <c r="AD151" s="49">
        <f t="shared" si="62"/>
        <v>0</v>
      </c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</row>
    <row r="152" spans="1:66" x14ac:dyDescent="0.25">
      <c r="A152" s="9">
        <v>6507</v>
      </c>
      <c r="B152" s="10"/>
      <c r="C152" s="67"/>
      <c r="D152" s="49">
        <f t="shared" si="33"/>
        <v>0</v>
      </c>
      <c r="E152" s="67"/>
      <c r="F152" s="49">
        <f t="shared" si="33"/>
        <v>0</v>
      </c>
      <c r="G152" s="67"/>
      <c r="H152" s="49">
        <f t="shared" si="33"/>
        <v>0</v>
      </c>
      <c r="I152" s="67"/>
      <c r="J152" s="49">
        <f t="shared" si="33"/>
        <v>0</v>
      </c>
      <c r="K152" s="67"/>
      <c r="L152" s="49">
        <f t="shared" si="33"/>
        <v>0</v>
      </c>
      <c r="M152" s="67"/>
      <c r="N152" s="49">
        <f t="shared" si="33"/>
        <v>0</v>
      </c>
      <c r="O152" s="67"/>
      <c r="P152" s="49">
        <f t="shared" si="33"/>
        <v>0</v>
      </c>
      <c r="Q152" s="67"/>
      <c r="R152" s="49">
        <f t="shared" si="33"/>
        <v>0</v>
      </c>
      <c r="S152" s="67"/>
      <c r="T152" s="49">
        <f t="shared" si="57"/>
        <v>0</v>
      </c>
      <c r="U152" s="67"/>
      <c r="V152" s="49">
        <f t="shared" si="57"/>
        <v>0</v>
      </c>
      <c r="W152" s="67"/>
      <c r="X152" s="49">
        <f t="shared" si="57"/>
        <v>0</v>
      </c>
      <c r="Y152" s="67"/>
      <c r="Z152" s="49">
        <f t="shared" si="57"/>
        <v>0</v>
      </c>
      <c r="AA152" s="82"/>
      <c r="AB152" s="49">
        <f t="shared" si="57"/>
        <v>0</v>
      </c>
      <c r="AC152" s="82"/>
      <c r="AD152" s="49">
        <f t="shared" si="57"/>
        <v>0</v>
      </c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</row>
    <row r="153" spans="1:66" x14ac:dyDescent="0.25">
      <c r="A153" s="9">
        <v>6508</v>
      </c>
      <c r="B153" s="10"/>
      <c r="C153" s="67"/>
      <c r="D153" s="49">
        <f t="shared" si="33"/>
        <v>0</v>
      </c>
      <c r="E153" s="67"/>
      <c r="F153" s="49">
        <f t="shared" si="33"/>
        <v>0</v>
      </c>
      <c r="G153" s="67"/>
      <c r="H153" s="49">
        <f t="shared" si="33"/>
        <v>0</v>
      </c>
      <c r="I153" s="67"/>
      <c r="J153" s="49">
        <f t="shared" si="33"/>
        <v>0</v>
      </c>
      <c r="K153" s="67"/>
      <c r="L153" s="49">
        <f t="shared" si="33"/>
        <v>0</v>
      </c>
      <c r="M153" s="67"/>
      <c r="N153" s="49">
        <f t="shared" si="33"/>
        <v>0</v>
      </c>
      <c r="O153" s="67"/>
      <c r="P153" s="49">
        <f t="shared" si="33"/>
        <v>0</v>
      </c>
      <c r="Q153" s="67"/>
      <c r="R153" s="49">
        <f t="shared" si="33"/>
        <v>0</v>
      </c>
      <c r="S153" s="67"/>
      <c r="T153" s="49">
        <f t="shared" si="57"/>
        <v>0</v>
      </c>
      <c r="U153" s="67"/>
      <c r="V153" s="49">
        <f t="shared" si="57"/>
        <v>0</v>
      </c>
      <c r="W153" s="67"/>
      <c r="X153" s="49">
        <f t="shared" si="57"/>
        <v>0</v>
      </c>
      <c r="Y153" s="67"/>
      <c r="Z153" s="49">
        <f t="shared" si="57"/>
        <v>0</v>
      </c>
      <c r="AA153" s="82"/>
      <c r="AB153" s="49">
        <f t="shared" si="57"/>
        <v>0</v>
      </c>
      <c r="AC153" s="82"/>
      <c r="AD153" s="49">
        <f t="shared" si="57"/>
        <v>0</v>
      </c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</row>
    <row r="154" spans="1:66" x14ac:dyDescent="0.25">
      <c r="A154" s="9">
        <v>6509</v>
      </c>
      <c r="B154" s="10"/>
      <c r="C154" s="67"/>
      <c r="D154" s="49">
        <f t="shared" si="33"/>
        <v>0</v>
      </c>
      <c r="E154" s="67"/>
      <c r="F154" s="49">
        <f t="shared" si="33"/>
        <v>0</v>
      </c>
      <c r="G154" s="67"/>
      <c r="H154" s="49">
        <f t="shared" si="33"/>
        <v>0</v>
      </c>
      <c r="I154" s="67"/>
      <c r="J154" s="49">
        <f t="shared" si="33"/>
        <v>0</v>
      </c>
      <c r="K154" s="67"/>
      <c r="L154" s="49">
        <f t="shared" si="33"/>
        <v>0</v>
      </c>
      <c r="M154" s="67"/>
      <c r="N154" s="49">
        <f t="shared" si="33"/>
        <v>0</v>
      </c>
      <c r="O154" s="67"/>
      <c r="P154" s="49">
        <f t="shared" si="33"/>
        <v>0</v>
      </c>
      <c r="Q154" s="67"/>
      <c r="R154" s="49">
        <f t="shared" si="33"/>
        <v>0</v>
      </c>
      <c r="S154" s="67"/>
      <c r="T154" s="49">
        <f t="shared" si="57"/>
        <v>0</v>
      </c>
      <c r="U154" s="67"/>
      <c r="V154" s="49">
        <f t="shared" si="57"/>
        <v>0</v>
      </c>
      <c r="W154" s="67"/>
      <c r="X154" s="49">
        <f t="shared" si="57"/>
        <v>0</v>
      </c>
      <c r="Y154" s="67"/>
      <c r="Z154" s="49">
        <f t="shared" si="57"/>
        <v>0</v>
      </c>
      <c r="AA154" s="82"/>
      <c r="AB154" s="49">
        <f t="shared" si="57"/>
        <v>0</v>
      </c>
      <c r="AC154" s="82"/>
      <c r="AD154" s="49">
        <f t="shared" si="57"/>
        <v>0</v>
      </c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</row>
    <row r="155" spans="1:66" x14ac:dyDescent="0.25">
      <c r="A155" s="9">
        <v>6510</v>
      </c>
      <c r="B155" s="10"/>
      <c r="C155" s="67"/>
      <c r="D155" s="49">
        <f t="shared" si="33"/>
        <v>0</v>
      </c>
      <c r="E155" s="67"/>
      <c r="F155" s="49">
        <f t="shared" si="33"/>
        <v>0</v>
      </c>
      <c r="G155" s="67"/>
      <c r="H155" s="49">
        <f t="shared" si="33"/>
        <v>0</v>
      </c>
      <c r="I155" s="67"/>
      <c r="J155" s="49">
        <f t="shared" si="33"/>
        <v>0</v>
      </c>
      <c r="K155" s="67"/>
      <c r="L155" s="49">
        <f t="shared" si="33"/>
        <v>0</v>
      </c>
      <c r="M155" s="67"/>
      <c r="N155" s="49">
        <f t="shared" si="33"/>
        <v>0</v>
      </c>
      <c r="O155" s="67"/>
      <c r="P155" s="49">
        <f t="shared" si="33"/>
        <v>0</v>
      </c>
      <c r="Q155" s="67"/>
      <c r="R155" s="49">
        <f t="shared" si="33"/>
        <v>0</v>
      </c>
      <c r="S155" s="67"/>
      <c r="T155" s="49">
        <f t="shared" si="57"/>
        <v>0</v>
      </c>
      <c r="U155" s="67"/>
      <c r="V155" s="49">
        <f t="shared" si="57"/>
        <v>0</v>
      </c>
      <c r="W155" s="67"/>
      <c r="X155" s="49">
        <f t="shared" si="57"/>
        <v>0</v>
      </c>
      <c r="Y155" s="67"/>
      <c r="Z155" s="49">
        <f t="shared" si="57"/>
        <v>0</v>
      </c>
      <c r="AA155" s="82"/>
      <c r="AB155" s="49">
        <f t="shared" si="57"/>
        <v>0</v>
      </c>
      <c r="AC155" s="82"/>
      <c r="AD155" s="49">
        <f t="shared" si="57"/>
        <v>0</v>
      </c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</row>
    <row r="156" spans="1:66" x14ac:dyDescent="0.25">
      <c r="A156" s="9">
        <v>6604</v>
      </c>
      <c r="B156" s="10" t="s">
        <v>163</v>
      </c>
      <c r="C156" s="67"/>
      <c r="D156" s="49">
        <f t="shared" si="33"/>
        <v>0</v>
      </c>
      <c r="E156" s="67"/>
      <c r="F156" s="49">
        <f t="shared" si="50"/>
        <v>0</v>
      </c>
      <c r="G156" s="67"/>
      <c r="H156" s="49">
        <f t="shared" si="51"/>
        <v>0</v>
      </c>
      <c r="I156" s="67"/>
      <c r="J156" s="49">
        <f t="shared" si="52"/>
        <v>0</v>
      </c>
      <c r="K156" s="67"/>
      <c r="L156" s="49">
        <f t="shared" si="53"/>
        <v>0</v>
      </c>
      <c r="M156" s="67"/>
      <c r="N156" s="49">
        <f t="shared" si="54"/>
        <v>0</v>
      </c>
      <c r="O156" s="67"/>
      <c r="P156" s="49">
        <f t="shared" si="55"/>
        <v>0</v>
      </c>
      <c r="Q156" s="67"/>
      <c r="R156" s="49">
        <f t="shared" si="56"/>
        <v>0</v>
      </c>
      <c r="S156" s="67"/>
      <c r="T156" s="49">
        <f t="shared" si="57"/>
        <v>0</v>
      </c>
      <c r="U156" s="67"/>
      <c r="V156" s="49">
        <f t="shared" si="58"/>
        <v>0</v>
      </c>
      <c r="W156" s="67"/>
      <c r="X156" s="49">
        <f t="shared" si="59"/>
        <v>0</v>
      </c>
      <c r="Y156" s="67"/>
      <c r="Z156" s="49">
        <f t="shared" si="60"/>
        <v>0</v>
      </c>
      <c r="AA156" s="82">
        <f t="shared" si="48"/>
        <v>0</v>
      </c>
      <c r="AB156" s="49">
        <f t="shared" si="60"/>
        <v>0</v>
      </c>
      <c r="AC156" s="82">
        <f t="shared" si="61"/>
        <v>0</v>
      </c>
      <c r="AD156" s="49">
        <f t="shared" si="62"/>
        <v>0</v>
      </c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</row>
    <row r="157" spans="1:66" x14ac:dyDescent="0.25">
      <c r="A157" s="9">
        <v>6701</v>
      </c>
      <c r="B157" s="10" t="s">
        <v>164</v>
      </c>
      <c r="C157" s="67">
        <v>800203.61699999997</v>
      </c>
      <c r="D157" s="49">
        <f t="shared" ref="D157:D165" si="63">IF(C$10&lt;&gt;0,C157/C$10,"-")</f>
        <v>4.3816255983728937E-2</v>
      </c>
      <c r="E157" s="67">
        <v>800203.61699999997</v>
      </c>
      <c r="F157" s="49">
        <f t="shared" si="50"/>
        <v>4.3816255983728937E-2</v>
      </c>
      <c r="G157" s="67">
        <v>800203.61699999997</v>
      </c>
      <c r="H157" s="49">
        <f t="shared" si="51"/>
        <v>4.3816255983728937E-2</v>
      </c>
      <c r="I157" s="67">
        <v>800203.61699999997</v>
      </c>
      <c r="J157" s="49">
        <f t="shared" si="52"/>
        <v>4.3816255983728937E-2</v>
      </c>
      <c r="K157" s="67">
        <v>800203.61699999997</v>
      </c>
      <c r="L157" s="49">
        <f t="shared" si="53"/>
        <v>4.3816255983728937E-2</v>
      </c>
      <c r="M157" s="67">
        <v>800203.61699999997</v>
      </c>
      <c r="N157" s="49">
        <f t="shared" si="54"/>
        <v>4.3816255983728937E-2</v>
      </c>
      <c r="O157" s="67">
        <v>800203.61699999997</v>
      </c>
      <c r="P157" s="49">
        <f t="shared" si="55"/>
        <v>4.3816255983728937E-2</v>
      </c>
      <c r="Q157" s="67">
        <v>800203.61699999997</v>
      </c>
      <c r="R157" s="49">
        <f t="shared" si="56"/>
        <v>4.3816255983728937E-2</v>
      </c>
      <c r="S157" s="67">
        <v>800203.61699999997</v>
      </c>
      <c r="T157" s="49">
        <f t="shared" si="57"/>
        <v>4.3816255983728937E-2</v>
      </c>
      <c r="U157" s="67">
        <v>800203.61699999997</v>
      </c>
      <c r="V157" s="49">
        <f t="shared" si="58"/>
        <v>4.3816255983728937E-2</v>
      </c>
      <c r="W157" s="67">
        <v>800203.61699999997</v>
      </c>
      <c r="X157" s="49">
        <f t="shared" si="59"/>
        <v>4.3816255983728937E-2</v>
      </c>
      <c r="Y157" s="67">
        <v>800203.61699999997</v>
      </c>
      <c r="Z157" s="49">
        <f t="shared" si="60"/>
        <v>4.3816255983728937E-2</v>
      </c>
      <c r="AA157" s="82">
        <f t="shared" si="48"/>
        <v>9602443.4039999992</v>
      </c>
      <c r="AB157" s="49">
        <f t="shared" si="60"/>
        <v>4.3816255983728937E-2</v>
      </c>
      <c r="AC157" s="82">
        <f t="shared" si="61"/>
        <v>800203.61699999997</v>
      </c>
      <c r="AD157" s="49">
        <f t="shared" si="62"/>
        <v>4.3816255983728937E-2</v>
      </c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</row>
    <row r="158" spans="1:66" x14ac:dyDescent="0.25">
      <c r="A158" s="9">
        <v>5152</v>
      </c>
      <c r="B158" s="10" t="s">
        <v>40</v>
      </c>
      <c r="C158" s="67">
        <v>-800000</v>
      </c>
      <c r="D158" s="49">
        <f t="shared" si="63"/>
        <v>-4.3805106653227177E-2</v>
      </c>
      <c r="E158" s="67">
        <v>-800000</v>
      </c>
      <c r="F158" s="49">
        <f t="shared" si="50"/>
        <v>-4.3805106653227177E-2</v>
      </c>
      <c r="G158" s="67">
        <v>-800000</v>
      </c>
      <c r="H158" s="49">
        <f t="shared" si="51"/>
        <v>-4.3805106653227177E-2</v>
      </c>
      <c r="I158" s="67">
        <v>-800000</v>
      </c>
      <c r="J158" s="49">
        <f t="shared" si="52"/>
        <v>-4.3805106653227177E-2</v>
      </c>
      <c r="K158" s="67">
        <v>-800000</v>
      </c>
      <c r="L158" s="49">
        <f t="shared" si="53"/>
        <v>-4.3805106653227177E-2</v>
      </c>
      <c r="M158" s="67">
        <v>-800000</v>
      </c>
      <c r="N158" s="49">
        <f t="shared" si="54"/>
        <v>-4.3805106653227177E-2</v>
      </c>
      <c r="O158" s="67">
        <v>-800000</v>
      </c>
      <c r="P158" s="49">
        <f t="shared" si="55"/>
        <v>-4.3805106653227177E-2</v>
      </c>
      <c r="Q158" s="67">
        <v>-800000</v>
      </c>
      <c r="R158" s="49">
        <f t="shared" si="56"/>
        <v>-4.3805106653227177E-2</v>
      </c>
      <c r="S158" s="67">
        <v>-800000</v>
      </c>
      <c r="T158" s="49">
        <f t="shared" si="57"/>
        <v>-4.3805106653227177E-2</v>
      </c>
      <c r="U158" s="67">
        <v>-800000</v>
      </c>
      <c r="V158" s="49">
        <f t="shared" si="58"/>
        <v>-4.3805106653227177E-2</v>
      </c>
      <c r="W158" s="67">
        <v>-800000</v>
      </c>
      <c r="X158" s="49">
        <f t="shared" si="59"/>
        <v>-4.3805106653227177E-2</v>
      </c>
      <c r="Y158" s="67">
        <v>-800000</v>
      </c>
      <c r="Z158" s="49">
        <f t="shared" si="60"/>
        <v>-4.3805106653227177E-2</v>
      </c>
      <c r="AA158" s="91">
        <f t="shared" si="48"/>
        <v>-9600000</v>
      </c>
      <c r="AB158" s="49">
        <f t="shared" si="60"/>
        <v>-4.3805106653227177E-2</v>
      </c>
      <c r="AC158" s="82">
        <f t="shared" si="61"/>
        <v>-800000</v>
      </c>
      <c r="AD158" s="49">
        <f t="shared" si="62"/>
        <v>-4.3805106653227177E-2</v>
      </c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</row>
    <row r="159" spans="1:66" s="5" customFormat="1" x14ac:dyDescent="0.25">
      <c r="A159" s="12">
        <v>7003</v>
      </c>
      <c r="B159" s="1" t="s">
        <v>165</v>
      </c>
      <c r="C159" s="74">
        <f>SUM(C146:C158)</f>
        <v>1138188.1013500001</v>
      </c>
      <c r="D159" s="56">
        <f t="shared" si="63"/>
        <v>6.2323063963838618E-2</v>
      </c>
      <c r="E159" s="74">
        <f>SUM(E146:E158)</f>
        <v>1138188.1013500001</v>
      </c>
      <c r="F159" s="56">
        <f t="shared" si="50"/>
        <v>6.2323063963838618E-2</v>
      </c>
      <c r="G159" s="74">
        <f>SUM(G146:G158)</f>
        <v>1138188.1013500001</v>
      </c>
      <c r="H159" s="56">
        <f t="shared" si="51"/>
        <v>6.2323063963838618E-2</v>
      </c>
      <c r="I159" s="74">
        <f>SUM(I146:I158)</f>
        <v>1138188.1013500001</v>
      </c>
      <c r="J159" s="56">
        <f t="shared" si="52"/>
        <v>6.2323063963838618E-2</v>
      </c>
      <c r="K159" s="74">
        <f>SUM(K146:K158)</f>
        <v>1138188.1013500001</v>
      </c>
      <c r="L159" s="56">
        <f t="shared" si="53"/>
        <v>6.2323063963838618E-2</v>
      </c>
      <c r="M159" s="74">
        <f>SUM(M146:M158)</f>
        <v>1138188.1013500001</v>
      </c>
      <c r="N159" s="56">
        <f t="shared" si="54"/>
        <v>6.2323063963838618E-2</v>
      </c>
      <c r="O159" s="74">
        <f>SUM(O146:O158)</f>
        <v>1138188.1013500001</v>
      </c>
      <c r="P159" s="56">
        <f t="shared" si="55"/>
        <v>6.2323063963838618E-2</v>
      </c>
      <c r="Q159" s="74">
        <f>SUM(Q146:Q158)</f>
        <v>1138188.1013500001</v>
      </c>
      <c r="R159" s="56">
        <f t="shared" si="56"/>
        <v>6.2323063963838618E-2</v>
      </c>
      <c r="S159" s="74">
        <f>SUM(S146:S158)</f>
        <v>1138188.1013500001</v>
      </c>
      <c r="T159" s="56">
        <f t="shared" si="57"/>
        <v>6.2323063963838618E-2</v>
      </c>
      <c r="U159" s="74">
        <f>SUM(U146:U158)</f>
        <v>1138188.1013500001</v>
      </c>
      <c r="V159" s="56">
        <f t="shared" si="58"/>
        <v>6.2323063963838618E-2</v>
      </c>
      <c r="W159" s="74">
        <f>SUM(W146:W158)</f>
        <v>1138188.1013500001</v>
      </c>
      <c r="X159" s="56">
        <f t="shared" si="59"/>
        <v>6.2323063963838618E-2</v>
      </c>
      <c r="Y159" s="74">
        <f>SUM(Y146:Y158)</f>
        <v>1138188.1013500001</v>
      </c>
      <c r="Z159" s="56">
        <f t="shared" si="60"/>
        <v>6.2323063963838618E-2</v>
      </c>
      <c r="AA159" s="74">
        <f t="shared" si="48"/>
        <v>13658257.216200002</v>
      </c>
      <c r="AB159" s="56">
        <f t="shared" si="60"/>
        <v>6.2323063963838625E-2</v>
      </c>
      <c r="AC159" s="94">
        <f t="shared" si="61"/>
        <v>1138188.1013500001</v>
      </c>
      <c r="AD159" s="56">
        <f t="shared" si="62"/>
        <v>6.2323063963838618E-2</v>
      </c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</row>
    <row r="160" spans="1:66" x14ac:dyDescent="0.25">
      <c r="A160" s="16">
        <v>7004</v>
      </c>
      <c r="B160" s="17" t="s">
        <v>166</v>
      </c>
      <c r="C160" s="79">
        <f>C40+C78+C99+C125+C139+C143+C159</f>
        <v>7794301.6930000009</v>
      </c>
      <c r="D160" s="63">
        <f t="shared" si="63"/>
        <v>0.4267877711866177</v>
      </c>
      <c r="E160" s="79">
        <f>E40+E78+E99+E125+E139+E143+E159</f>
        <v>7794301.6930000009</v>
      </c>
      <c r="F160" s="63">
        <f t="shared" si="50"/>
        <v>0.4267877711866177</v>
      </c>
      <c r="G160" s="79">
        <f>G40+G78+G99+G125+G139+G143+G159</f>
        <v>7794301.6930000009</v>
      </c>
      <c r="H160" s="63">
        <f t="shared" si="51"/>
        <v>0.4267877711866177</v>
      </c>
      <c r="I160" s="79">
        <f>I40+I78+I99+I125+I139+I143+I159</f>
        <v>7794301.6930000009</v>
      </c>
      <c r="J160" s="63">
        <f t="shared" si="52"/>
        <v>0.4267877711866177</v>
      </c>
      <c r="K160" s="79">
        <f>K40+K78+K99+K125+K139+K143+K159</f>
        <v>7794301.6930000009</v>
      </c>
      <c r="L160" s="63">
        <f t="shared" si="53"/>
        <v>0.4267877711866177</v>
      </c>
      <c r="M160" s="79">
        <f>M40+M78+M99+M125+M139+M143+M159</f>
        <v>7794301.6930000009</v>
      </c>
      <c r="N160" s="63">
        <f t="shared" si="54"/>
        <v>0.4267877711866177</v>
      </c>
      <c r="O160" s="79">
        <f>O40+O78+O99+O125+O139+O143+O159</f>
        <v>7794301.6930000009</v>
      </c>
      <c r="P160" s="63">
        <f t="shared" si="55"/>
        <v>0.4267877711866177</v>
      </c>
      <c r="Q160" s="79">
        <f>Q40+Q78+Q99+Q125+Q139+Q143+Q159</f>
        <v>7794301.6930000009</v>
      </c>
      <c r="R160" s="63">
        <f t="shared" si="56"/>
        <v>0.4267877711866177</v>
      </c>
      <c r="S160" s="79">
        <f>S40+S78+S99+S125+S139+S143+S159</f>
        <v>7794301.6930000009</v>
      </c>
      <c r="T160" s="63">
        <f t="shared" si="57"/>
        <v>0.4267877711866177</v>
      </c>
      <c r="U160" s="79">
        <f>U40+U78+U99+U125+U139+U143+U159</f>
        <v>7794301.6930000009</v>
      </c>
      <c r="V160" s="63">
        <f t="shared" si="58"/>
        <v>0.4267877711866177</v>
      </c>
      <c r="W160" s="79">
        <f>W40+W78+W99+W125+W139+W143+W159</f>
        <v>7794301.6930000009</v>
      </c>
      <c r="X160" s="63">
        <f t="shared" si="59"/>
        <v>0.4267877711866177</v>
      </c>
      <c r="Y160" s="79">
        <f>Y40+Y78+Y99+Y125+Y139+Y143+Y159</f>
        <v>7794301.6930000009</v>
      </c>
      <c r="Z160" s="63">
        <f t="shared" si="60"/>
        <v>0.4267877711866177</v>
      </c>
      <c r="AA160" s="86">
        <f t="shared" si="48"/>
        <v>93531620.316000029</v>
      </c>
      <c r="AB160" s="63">
        <f t="shared" si="60"/>
        <v>0.42678777118661781</v>
      </c>
      <c r="AC160" s="86">
        <f t="shared" si="61"/>
        <v>7794301.6930000028</v>
      </c>
      <c r="AD160" s="63">
        <f t="shared" si="62"/>
        <v>0.42678777118661781</v>
      </c>
    </row>
    <row r="161" spans="1:66" x14ac:dyDescent="0.25">
      <c r="A161" s="14">
        <v>7005</v>
      </c>
      <c r="B161" s="3" t="s">
        <v>167</v>
      </c>
      <c r="C161" s="80">
        <f>C36-C160</f>
        <v>1057807.3738500001</v>
      </c>
      <c r="D161" s="64">
        <f t="shared" si="63"/>
        <v>5.7921706037586757E-2</v>
      </c>
      <c r="E161" s="80">
        <f>E36-E160</f>
        <v>1057807.3738500001</v>
      </c>
      <c r="F161" s="64">
        <f t="shared" si="50"/>
        <v>5.7921706037586757E-2</v>
      </c>
      <c r="G161" s="80">
        <f>G36-G160</f>
        <v>1057807.3738500001</v>
      </c>
      <c r="H161" s="64">
        <f t="shared" si="51"/>
        <v>5.7921706037586757E-2</v>
      </c>
      <c r="I161" s="80">
        <f>I36-I160</f>
        <v>1057807.3738500001</v>
      </c>
      <c r="J161" s="64">
        <f t="shared" si="52"/>
        <v>5.7921706037586757E-2</v>
      </c>
      <c r="K161" s="80">
        <f>K36-K160</f>
        <v>1057807.3738500001</v>
      </c>
      <c r="L161" s="64">
        <f t="shared" si="53"/>
        <v>5.7921706037586757E-2</v>
      </c>
      <c r="M161" s="80">
        <f>M36-M160</f>
        <v>1057807.3738500001</v>
      </c>
      <c r="N161" s="64">
        <f t="shared" si="54"/>
        <v>5.7921706037586757E-2</v>
      </c>
      <c r="O161" s="80">
        <f>O36-O160</f>
        <v>1057807.3738500001</v>
      </c>
      <c r="P161" s="64">
        <f t="shared" si="55"/>
        <v>5.7921706037586757E-2</v>
      </c>
      <c r="Q161" s="80">
        <f>Q36-Q160</f>
        <v>1057807.3738500001</v>
      </c>
      <c r="R161" s="64">
        <f t="shared" si="56"/>
        <v>5.7921706037586757E-2</v>
      </c>
      <c r="S161" s="80">
        <f>S36-S160</f>
        <v>1057807.3738500001</v>
      </c>
      <c r="T161" s="64">
        <f t="shared" si="57"/>
        <v>5.7921706037586757E-2</v>
      </c>
      <c r="U161" s="80">
        <f>U36-U160</f>
        <v>1057807.3738500001</v>
      </c>
      <c r="V161" s="64">
        <f t="shared" si="58"/>
        <v>5.7921706037586757E-2</v>
      </c>
      <c r="W161" s="80">
        <f>W36-W160</f>
        <v>1057807.3738500001</v>
      </c>
      <c r="X161" s="64">
        <f t="shared" si="59"/>
        <v>5.7921706037586757E-2</v>
      </c>
      <c r="Y161" s="80">
        <f>Y36-Y160</f>
        <v>1057807.3738500001</v>
      </c>
      <c r="Z161" s="64">
        <f t="shared" si="60"/>
        <v>5.7921706037586757E-2</v>
      </c>
      <c r="AA161" s="80">
        <f t="shared" si="48"/>
        <v>12693688.486199997</v>
      </c>
      <c r="AB161" s="64">
        <f t="shared" si="60"/>
        <v>5.7921706037586743E-2</v>
      </c>
      <c r="AC161" s="80">
        <f t="shared" si="61"/>
        <v>1057807.3738499999</v>
      </c>
      <c r="AD161" s="64">
        <f t="shared" si="62"/>
        <v>5.7921706037586743E-2</v>
      </c>
    </row>
    <row r="162" spans="1:66" s="8" customFormat="1" x14ac:dyDescent="0.25">
      <c r="A162" s="26">
        <v>6602</v>
      </c>
      <c r="B162" s="27" t="s">
        <v>168</v>
      </c>
      <c r="C162" s="69">
        <v>83265.466799999995</v>
      </c>
      <c r="D162" s="60">
        <f t="shared" si="63"/>
        <v>4.5593158171309328E-3</v>
      </c>
      <c r="E162" s="69">
        <v>83265.466799999995</v>
      </c>
      <c r="F162" s="60">
        <f t="shared" si="50"/>
        <v>4.5593158171309328E-3</v>
      </c>
      <c r="G162" s="69">
        <v>83265.466799999995</v>
      </c>
      <c r="H162" s="60">
        <f t="shared" si="51"/>
        <v>4.5593158171309328E-3</v>
      </c>
      <c r="I162" s="69">
        <v>83265.466799999995</v>
      </c>
      <c r="J162" s="60">
        <f t="shared" si="52"/>
        <v>4.5593158171309328E-3</v>
      </c>
      <c r="K162" s="69">
        <v>83265.466799999995</v>
      </c>
      <c r="L162" s="60">
        <f t="shared" si="53"/>
        <v>4.5593158171309328E-3</v>
      </c>
      <c r="M162" s="69">
        <v>83265.466799999995</v>
      </c>
      <c r="N162" s="60">
        <f t="shared" si="54"/>
        <v>4.5593158171309328E-3</v>
      </c>
      <c r="O162" s="69">
        <v>83265.466799999995</v>
      </c>
      <c r="P162" s="60">
        <f t="shared" si="55"/>
        <v>4.5593158171309328E-3</v>
      </c>
      <c r="Q162" s="69">
        <v>83265.466799999995</v>
      </c>
      <c r="R162" s="60">
        <f t="shared" si="56"/>
        <v>4.5593158171309328E-3</v>
      </c>
      <c r="S162" s="69">
        <v>83265.466799999995</v>
      </c>
      <c r="T162" s="60">
        <f t="shared" si="57"/>
        <v>4.5593158171309328E-3</v>
      </c>
      <c r="U162" s="69">
        <v>83265.466799999995</v>
      </c>
      <c r="V162" s="60">
        <f t="shared" si="58"/>
        <v>4.5593158171309328E-3</v>
      </c>
      <c r="W162" s="69">
        <v>83265.466799999995</v>
      </c>
      <c r="X162" s="60">
        <f t="shared" si="59"/>
        <v>4.5593158171309328E-3</v>
      </c>
      <c r="Y162" s="69">
        <v>83265.466799999995</v>
      </c>
      <c r="Z162" s="60">
        <f t="shared" si="60"/>
        <v>4.5593158171309328E-3</v>
      </c>
      <c r="AA162" s="69">
        <f t="shared" si="48"/>
        <v>999185.60160000017</v>
      </c>
      <c r="AB162" s="60">
        <f t="shared" si="60"/>
        <v>4.5593158171309345E-3</v>
      </c>
      <c r="AC162" s="69">
        <f t="shared" si="61"/>
        <v>83265.466800000009</v>
      </c>
      <c r="AD162" s="60">
        <f t="shared" si="62"/>
        <v>4.5593158171309336E-3</v>
      </c>
    </row>
    <row r="163" spans="1:66" x14ac:dyDescent="0.25">
      <c r="A163" s="9">
        <v>6603</v>
      </c>
      <c r="B163" s="10" t="s">
        <v>169</v>
      </c>
      <c r="C163" s="67"/>
      <c r="D163" s="49">
        <f t="shared" si="63"/>
        <v>0</v>
      </c>
      <c r="E163" s="67"/>
      <c r="F163" s="49">
        <f t="shared" si="50"/>
        <v>0</v>
      </c>
      <c r="G163" s="67"/>
      <c r="H163" s="49">
        <f t="shared" si="51"/>
        <v>0</v>
      </c>
      <c r="I163" s="67"/>
      <c r="J163" s="49">
        <f t="shared" si="52"/>
        <v>0</v>
      </c>
      <c r="K163" s="67"/>
      <c r="L163" s="49">
        <f t="shared" si="53"/>
        <v>0</v>
      </c>
      <c r="M163" s="67"/>
      <c r="N163" s="49">
        <f t="shared" si="54"/>
        <v>0</v>
      </c>
      <c r="O163" s="67"/>
      <c r="P163" s="49">
        <f t="shared" si="55"/>
        <v>0</v>
      </c>
      <c r="Q163" s="67"/>
      <c r="R163" s="49">
        <f t="shared" si="56"/>
        <v>0</v>
      </c>
      <c r="S163" s="67"/>
      <c r="T163" s="49">
        <f t="shared" si="57"/>
        <v>0</v>
      </c>
      <c r="U163" s="67"/>
      <c r="V163" s="49">
        <f t="shared" si="58"/>
        <v>0</v>
      </c>
      <c r="W163" s="67"/>
      <c r="X163" s="49">
        <f t="shared" si="59"/>
        <v>0</v>
      </c>
      <c r="Y163" s="67"/>
      <c r="Z163" s="49">
        <f t="shared" ref="Z163:AB165" si="64">IF(Y$10&lt;&gt;0,Y163/Y$10,"-")</f>
        <v>0</v>
      </c>
      <c r="AA163" s="82">
        <f t="shared" si="48"/>
        <v>0</v>
      </c>
      <c r="AB163" s="49">
        <f t="shared" si="64"/>
        <v>0</v>
      </c>
      <c r="AC163" s="82">
        <f t="shared" si="61"/>
        <v>0</v>
      </c>
      <c r="AD163" s="49">
        <f t="shared" si="62"/>
        <v>0</v>
      </c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</row>
    <row r="164" spans="1:66" x14ac:dyDescent="0.25">
      <c r="A164" s="9">
        <v>6128</v>
      </c>
      <c r="B164" s="10" t="s">
        <v>170</v>
      </c>
      <c r="C164" s="67"/>
      <c r="D164" s="49">
        <f t="shared" si="63"/>
        <v>0</v>
      </c>
      <c r="E164" s="67"/>
      <c r="F164" s="49">
        <f t="shared" si="50"/>
        <v>0</v>
      </c>
      <c r="G164" s="67"/>
      <c r="H164" s="49">
        <f t="shared" si="51"/>
        <v>0</v>
      </c>
      <c r="I164" s="67"/>
      <c r="J164" s="49">
        <f t="shared" si="52"/>
        <v>0</v>
      </c>
      <c r="K164" s="67"/>
      <c r="L164" s="49">
        <f t="shared" si="53"/>
        <v>0</v>
      </c>
      <c r="M164" s="67"/>
      <c r="N164" s="49">
        <f t="shared" si="54"/>
        <v>0</v>
      </c>
      <c r="O164" s="67"/>
      <c r="P164" s="49">
        <f t="shared" si="55"/>
        <v>0</v>
      </c>
      <c r="Q164" s="67"/>
      <c r="R164" s="49">
        <f t="shared" si="56"/>
        <v>0</v>
      </c>
      <c r="S164" s="67"/>
      <c r="T164" s="49">
        <f t="shared" si="57"/>
        <v>0</v>
      </c>
      <c r="U164" s="67"/>
      <c r="V164" s="49">
        <f t="shared" si="58"/>
        <v>0</v>
      </c>
      <c r="W164" s="67"/>
      <c r="X164" s="49">
        <f t="shared" si="59"/>
        <v>0</v>
      </c>
      <c r="Y164" s="67"/>
      <c r="Z164" s="49">
        <f t="shared" si="64"/>
        <v>0</v>
      </c>
      <c r="AA164" s="82">
        <f t="shared" si="48"/>
        <v>0</v>
      </c>
      <c r="AB164" s="49">
        <f t="shared" si="64"/>
        <v>0</v>
      </c>
      <c r="AC164" s="82">
        <f t="shared" si="61"/>
        <v>0</v>
      </c>
      <c r="AD164" s="49">
        <f t="shared" si="62"/>
        <v>0</v>
      </c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</row>
    <row r="165" spans="1:66" x14ac:dyDescent="0.25">
      <c r="A165" s="18">
        <v>7006</v>
      </c>
      <c r="B165" s="19" t="s">
        <v>171</v>
      </c>
      <c r="C165" s="75">
        <f>C161-C162-C163-C164</f>
        <v>974541.90705000004</v>
      </c>
      <c r="D165" s="59">
        <f t="shared" si="63"/>
        <v>5.3362390220455823E-2</v>
      </c>
      <c r="E165" s="75">
        <f>E161-E162-E163-E164</f>
        <v>974541.90705000004</v>
      </c>
      <c r="F165" s="59">
        <f t="shared" si="50"/>
        <v>5.3362390220455823E-2</v>
      </c>
      <c r="G165" s="75">
        <f>G161-G162-G163-G164</f>
        <v>974541.90705000004</v>
      </c>
      <c r="H165" s="59">
        <f t="shared" si="51"/>
        <v>5.3362390220455823E-2</v>
      </c>
      <c r="I165" s="75">
        <f>I161-I162-I163-I164</f>
        <v>974541.90705000004</v>
      </c>
      <c r="J165" s="59">
        <f t="shared" si="52"/>
        <v>5.3362390220455823E-2</v>
      </c>
      <c r="K165" s="75">
        <f>K161-K162-K163-K164</f>
        <v>974541.90705000004</v>
      </c>
      <c r="L165" s="59">
        <f t="shared" si="53"/>
        <v>5.3362390220455823E-2</v>
      </c>
      <c r="M165" s="75">
        <f>M161-M162-M163-M164</f>
        <v>974541.90705000004</v>
      </c>
      <c r="N165" s="59">
        <f t="shared" si="54"/>
        <v>5.3362390220455823E-2</v>
      </c>
      <c r="O165" s="75">
        <f>O161-O162-O163-O164</f>
        <v>974541.90705000004</v>
      </c>
      <c r="P165" s="59">
        <f t="shared" si="55"/>
        <v>5.3362390220455823E-2</v>
      </c>
      <c r="Q165" s="75">
        <f>Q161-Q162-Q163-Q164</f>
        <v>974541.90705000004</v>
      </c>
      <c r="R165" s="59">
        <f t="shared" si="56"/>
        <v>5.3362390220455823E-2</v>
      </c>
      <c r="S165" s="75">
        <f>S161-S162-S163-S164</f>
        <v>974541.90705000004</v>
      </c>
      <c r="T165" s="59">
        <f t="shared" si="57"/>
        <v>5.3362390220455823E-2</v>
      </c>
      <c r="U165" s="75">
        <f>U161-U162-U163-U164</f>
        <v>974541.90705000004</v>
      </c>
      <c r="V165" s="59">
        <f t="shared" si="58"/>
        <v>5.3362390220455823E-2</v>
      </c>
      <c r="W165" s="75">
        <f>W161-W162-W163-W164</f>
        <v>974541.90705000004</v>
      </c>
      <c r="X165" s="59">
        <f t="shared" si="59"/>
        <v>5.3362390220455823E-2</v>
      </c>
      <c r="Y165" s="75">
        <f>Y161-Y162-Y163-Y164</f>
        <v>974541.90705000004</v>
      </c>
      <c r="Z165" s="59">
        <f t="shared" si="64"/>
        <v>5.3362390220455823E-2</v>
      </c>
      <c r="AA165" s="75">
        <f t="shared" si="48"/>
        <v>11694502.884600004</v>
      </c>
      <c r="AB165" s="59">
        <f t="shared" si="64"/>
        <v>5.3362390220455837E-2</v>
      </c>
      <c r="AC165" s="75">
        <f t="shared" si="61"/>
        <v>974541.90705000039</v>
      </c>
      <c r="AD165" s="59">
        <f t="shared" si="62"/>
        <v>5.3362390220455837E-2</v>
      </c>
    </row>
    <row r="166" spans="1:66" s="99" customFormat="1" x14ac:dyDescent="0.25">
      <c r="A166" s="95"/>
      <c r="B166" s="96"/>
      <c r="C166" s="97"/>
      <c r="D166" s="98"/>
      <c r="E166" s="97"/>
      <c r="F166" s="98"/>
      <c r="G166" s="97"/>
      <c r="H166" s="98"/>
      <c r="I166" s="97"/>
      <c r="J166" s="98"/>
      <c r="K166" s="97"/>
      <c r="L166" s="98"/>
      <c r="M166" s="97"/>
      <c r="N166" s="98"/>
      <c r="O166" s="97"/>
      <c r="P166" s="98"/>
      <c r="Q166" s="97"/>
      <c r="R166" s="98"/>
      <c r="S166" s="97"/>
      <c r="T166" s="98"/>
      <c r="U166" s="97"/>
      <c r="V166" s="98"/>
      <c r="W166" s="97"/>
      <c r="X166" s="98"/>
      <c r="Y166" s="97"/>
      <c r="Z166" s="98"/>
      <c r="AA166" s="97"/>
      <c r="AB166" s="98"/>
      <c r="AC166" s="97"/>
      <c r="AD166" s="98"/>
    </row>
    <row r="167" spans="1:66" x14ac:dyDescent="0.25">
      <c r="A167" s="42">
        <v>7007</v>
      </c>
      <c r="B167" s="43" t="s">
        <v>172</v>
      </c>
      <c r="C167" s="81">
        <f>C165</f>
        <v>974541.90705000004</v>
      </c>
      <c r="D167" s="65"/>
      <c r="E167" s="81">
        <f>C167+E165</f>
        <v>1949083.8141000001</v>
      </c>
      <c r="F167" s="65"/>
      <c r="G167" s="81">
        <f>E167+G165</f>
        <v>2923625.7211500001</v>
      </c>
      <c r="H167" s="65"/>
      <c r="I167" s="81">
        <f>G167+I165</f>
        <v>3898167.6282000002</v>
      </c>
      <c r="J167" s="65"/>
      <c r="K167" s="81">
        <f>I167+K165</f>
        <v>4872709.5352500007</v>
      </c>
      <c r="L167" s="65"/>
      <c r="M167" s="81">
        <f>K167+M165</f>
        <v>5847251.4423000012</v>
      </c>
      <c r="N167" s="65"/>
      <c r="O167" s="81">
        <f>M167+O165</f>
        <v>6821793.3493500017</v>
      </c>
      <c r="P167" s="65"/>
      <c r="Q167" s="81">
        <f>O167+Q165</f>
        <v>7796335.2564000022</v>
      </c>
      <c r="R167" s="65"/>
      <c r="S167" s="81">
        <f>Q167+S165</f>
        <v>8770877.1634500027</v>
      </c>
      <c r="T167" s="65"/>
      <c r="U167" s="81">
        <f>S167+U165</f>
        <v>9745419.0705000032</v>
      </c>
      <c r="V167" s="65"/>
      <c r="W167" s="81">
        <f>U167+W165</f>
        <v>10719960.977550004</v>
      </c>
      <c r="X167" s="65"/>
      <c r="Y167" s="81">
        <f>W167+Y165</f>
        <v>11694502.884600004</v>
      </c>
      <c r="Z167" s="65"/>
      <c r="AA167" s="92"/>
      <c r="AB167" s="65"/>
      <c r="AC167" s="20"/>
      <c r="AD167" s="65"/>
    </row>
    <row r="168" spans="1:66" s="41" customFormat="1" x14ac:dyDescent="0.25">
      <c r="A168" s="36"/>
      <c r="B168" s="37"/>
      <c r="C168" s="11"/>
      <c r="D168" s="38"/>
      <c r="E168" s="67"/>
      <c r="F168" s="38"/>
      <c r="G168" s="11"/>
      <c r="H168" s="38"/>
      <c r="I168" s="11"/>
      <c r="J168" s="39"/>
      <c r="K168" s="11"/>
      <c r="L168" s="10"/>
      <c r="M168" s="11"/>
      <c r="N168" s="10"/>
      <c r="O168" s="11"/>
      <c r="P168" s="10"/>
      <c r="Q168" s="11"/>
      <c r="R168" s="10"/>
      <c r="S168" s="11"/>
      <c r="T168" s="10"/>
      <c r="U168" s="11"/>
      <c r="V168" s="10"/>
      <c r="W168" s="11"/>
      <c r="X168" s="10"/>
      <c r="Y168" s="11"/>
      <c r="Z168" s="10"/>
      <c r="AA168" s="40"/>
      <c r="AB168" s="10"/>
      <c r="AC168" s="40"/>
      <c r="AD168" s="10"/>
    </row>
    <row r="169" spans="1:66" x14ac:dyDescent="0.25"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</row>
    <row r="170" spans="1:66" x14ac:dyDescent="0.25">
      <c r="AA170" s="44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</row>
    <row r="171" spans="1:66" x14ac:dyDescent="0.25"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</row>
    <row r="172" spans="1:66" x14ac:dyDescent="0.25"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</row>
    <row r="173" spans="1:66" x14ac:dyDescent="0.25"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</row>
    <row r="174" spans="1:66" x14ac:dyDescent="0.25"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</row>
    <row r="175" spans="1:66" x14ac:dyDescent="0.25"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</row>
    <row r="176" spans="1:66" x14ac:dyDescent="0.25"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</row>
    <row r="177" spans="4:66" x14ac:dyDescent="0.25"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</row>
    <row r="178" spans="4:66" x14ac:dyDescent="0.25">
      <c r="D178"/>
      <c r="H17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</row>
    <row r="179" spans="4:66" x14ac:dyDescent="0.25">
      <c r="D179"/>
      <c r="H179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</row>
    <row r="180" spans="4:66" x14ac:dyDescent="0.25">
      <c r="D180"/>
      <c r="H180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</row>
  </sheetData>
  <mergeCells count="1">
    <mergeCell ref="C1:AD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180"/>
  <sheetViews>
    <sheetView zoomScale="115" zoomScaleNormal="115" workbookViewId="0">
      <pane xSplit="2" ySplit="2" topLeftCell="C149" activePane="bottomRight" state="frozen"/>
      <selection pane="topRight" activeCell="C1" sqref="C1"/>
      <selection pane="bottomLeft" activeCell="A3" sqref="A3"/>
      <selection pane="bottomRight" activeCell="H172" sqref="H172"/>
    </sheetView>
  </sheetViews>
  <sheetFormatPr defaultRowHeight="15" x14ac:dyDescent="0.25"/>
  <cols>
    <col min="1" max="1" width="19.28515625" customWidth="1"/>
    <col min="2" max="2" width="43.140625" customWidth="1"/>
    <col min="3" max="3" width="12.28515625" bestFit="1" customWidth="1"/>
    <col min="4" max="4" width="7" style="4" bestFit="1" customWidth="1"/>
    <col min="5" max="5" width="12.28515625" bestFit="1" customWidth="1"/>
    <col min="6" max="6" width="7" bestFit="1" customWidth="1"/>
    <col min="7" max="7" width="12.28515625" bestFit="1" customWidth="1"/>
    <col min="8" max="8" width="7.28515625" style="4" bestFit="1" customWidth="1"/>
    <col min="9" max="9" width="12.28515625" bestFit="1" customWidth="1"/>
    <col min="10" max="10" width="7" bestFit="1" customWidth="1"/>
    <col min="11" max="11" width="12.28515625" bestFit="1" customWidth="1"/>
    <col min="12" max="12" width="7.140625" bestFit="1" customWidth="1"/>
    <col min="13" max="13" width="12.28515625" bestFit="1" customWidth="1"/>
    <col min="14" max="14" width="7" bestFit="1" customWidth="1"/>
    <col min="15" max="15" width="12.28515625" bestFit="1" customWidth="1"/>
    <col min="16" max="16" width="7" bestFit="1" customWidth="1"/>
    <col min="17" max="17" width="12.28515625" bestFit="1" customWidth="1"/>
    <col min="18" max="18" width="7.140625" bestFit="1" customWidth="1"/>
    <col min="19" max="19" width="12.28515625" bestFit="1" customWidth="1"/>
    <col min="20" max="20" width="7" bestFit="1" customWidth="1"/>
    <col min="21" max="21" width="12.28515625" bestFit="1" customWidth="1"/>
    <col min="22" max="22" width="7" bestFit="1" customWidth="1"/>
    <col min="23" max="23" width="12.28515625" bestFit="1" customWidth="1"/>
    <col min="24" max="24" width="7.140625" bestFit="1" customWidth="1"/>
    <col min="25" max="25" width="12.28515625" bestFit="1" customWidth="1"/>
    <col min="26" max="26" width="7" bestFit="1" customWidth="1"/>
    <col min="27" max="27" width="13.42578125" bestFit="1" customWidth="1"/>
    <col min="28" max="28" width="7.85546875" bestFit="1" customWidth="1"/>
    <col min="29" max="29" width="12.28515625" bestFit="1" customWidth="1"/>
    <col min="30" max="30" width="7" bestFit="1" customWidth="1"/>
  </cols>
  <sheetData>
    <row r="1" spans="1:66" ht="18.75" x14ac:dyDescent="0.3">
      <c r="A1" s="22"/>
      <c r="B1" s="23"/>
      <c r="C1" s="100" t="s">
        <v>30</v>
      </c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A1" s="100"/>
      <c r="AB1" s="100"/>
      <c r="AC1" s="100"/>
      <c r="AD1" s="100"/>
    </row>
    <row r="2" spans="1:66" x14ac:dyDescent="0.25">
      <c r="A2" s="21" t="s">
        <v>0</v>
      </c>
      <c r="B2" s="21" t="s">
        <v>1</v>
      </c>
      <c r="C2" s="21" t="s">
        <v>15</v>
      </c>
      <c r="D2" s="48" t="s">
        <v>2</v>
      </c>
      <c r="E2" s="21" t="s">
        <v>16</v>
      </c>
      <c r="F2" s="66" t="s">
        <v>3</v>
      </c>
      <c r="G2" s="21" t="s">
        <v>17</v>
      </c>
      <c r="H2" s="48" t="s">
        <v>4</v>
      </c>
      <c r="I2" s="21" t="s">
        <v>18</v>
      </c>
      <c r="J2" s="48" t="s">
        <v>5</v>
      </c>
      <c r="K2" s="21" t="s">
        <v>19</v>
      </c>
      <c r="L2" s="48" t="s">
        <v>6</v>
      </c>
      <c r="M2" s="21" t="s">
        <v>20</v>
      </c>
      <c r="N2" s="48" t="s">
        <v>7</v>
      </c>
      <c r="O2" s="21" t="s">
        <v>21</v>
      </c>
      <c r="P2" s="48" t="s">
        <v>8</v>
      </c>
      <c r="Q2" s="21" t="s">
        <v>22</v>
      </c>
      <c r="R2" s="48" t="s">
        <v>9</v>
      </c>
      <c r="S2" s="21" t="s">
        <v>23</v>
      </c>
      <c r="T2" s="48" t="s">
        <v>10</v>
      </c>
      <c r="U2" s="21" t="s">
        <v>24</v>
      </c>
      <c r="V2" s="48" t="s">
        <v>11</v>
      </c>
      <c r="W2" s="21" t="s">
        <v>25</v>
      </c>
      <c r="X2" s="48" t="s">
        <v>12</v>
      </c>
      <c r="Y2" s="21" t="s">
        <v>26</v>
      </c>
      <c r="Z2" s="48" t="s">
        <v>13</v>
      </c>
      <c r="AA2" s="21" t="s">
        <v>27</v>
      </c>
      <c r="AB2" s="48" t="s">
        <v>14</v>
      </c>
      <c r="AC2" s="21" t="s">
        <v>28</v>
      </c>
      <c r="AD2" s="48" t="s">
        <v>29</v>
      </c>
    </row>
    <row r="3" spans="1:66" x14ac:dyDescent="0.25">
      <c r="A3" s="9">
        <v>5004</v>
      </c>
      <c r="B3" s="10" t="s">
        <v>31</v>
      </c>
      <c r="C3" s="67">
        <v>18284180.307</v>
      </c>
      <c r="D3" s="49">
        <f>IF(C$3&lt;&gt;0,C3/C$3,"-")</f>
        <v>1</v>
      </c>
      <c r="E3" s="67">
        <v>18284180.307</v>
      </c>
      <c r="F3" s="49">
        <f>IF(E$3&lt;&gt;0,E3/E$3,"-")</f>
        <v>1</v>
      </c>
      <c r="G3" s="67">
        <v>18284180.307</v>
      </c>
      <c r="H3" s="49">
        <f>IF(G$3&lt;&gt;0,G3/G$3,"-")</f>
        <v>1</v>
      </c>
      <c r="I3" s="67">
        <v>18284180.307</v>
      </c>
      <c r="J3" s="49">
        <f>IF(I$3&lt;&gt;0,I3/I$3,"-")</f>
        <v>1</v>
      </c>
      <c r="K3" s="67">
        <v>18284180.307</v>
      </c>
      <c r="L3" s="49">
        <f>IF(K$3&lt;&gt;0,K3/K$3,"-")</f>
        <v>1</v>
      </c>
      <c r="M3" s="67">
        <v>18284180.307</v>
      </c>
      <c r="N3" s="49">
        <f>IF(M$3&lt;&gt;0,M3/M$3,"-")</f>
        <v>1</v>
      </c>
      <c r="O3" s="67">
        <v>18284180.307</v>
      </c>
      <c r="P3" s="49">
        <f>IF(O$3&lt;&gt;0,O3/O$3,"-")</f>
        <v>1</v>
      </c>
      <c r="Q3" s="67">
        <v>18284180.307</v>
      </c>
      <c r="R3" s="49">
        <f>IF(Q$3&lt;&gt;0,Q3/Q$3,"-")</f>
        <v>1</v>
      </c>
      <c r="S3" s="67">
        <v>18284180.307</v>
      </c>
      <c r="T3" s="49">
        <f>IF(S$3&lt;&gt;0,S3/S$3,"-")</f>
        <v>1</v>
      </c>
      <c r="U3" s="67">
        <v>18284180.307</v>
      </c>
      <c r="V3" s="49">
        <f>IF(U$3&lt;&gt;0,U3/U$3,"-")</f>
        <v>1</v>
      </c>
      <c r="W3" s="67">
        <v>18284180.307</v>
      </c>
      <c r="X3" s="49">
        <f>IF(W$3&lt;&gt;0,W3/W$3,"-")</f>
        <v>1</v>
      </c>
      <c r="Y3" s="67">
        <v>18284180.307</v>
      </c>
      <c r="Z3" s="49">
        <f>IF(Y$3&lt;&gt;0,Y3/Y$3,"-")</f>
        <v>1</v>
      </c>
      <c r="AA3" s="82">
        <f t="shared" ref="AA3:AA66" si="0">C3+E3+G3+I3+K3+M3+O3+Q3+S3+U3+W3+Y3</f>
        <v>219410163.68400005</v>
      </c>
      <c r="AB3" s="49">
        <f>IF(AA$3&lt;&gt;0,AA3/AA$3,"-")</f>
        <v>1</v>
      </c>
      <c r="AC3" s="82">
        <f>AA3/12</f>
        <v>18284180.307000004</v>
      </c>
      <c r="AD3" s="49">
        <f>IF(AC$3&lt;&gt;0,AC3/AC$3,"-")</f>
        <v>1</v>
      </c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</row>
    <row r="4" spans="1:66" x14ac:dyDescent="0.25">
      <c r="A4" s="9">
        <v>5005</v>
      </c>
      <c r="B4" s="10" t="s">
        <v>32</v>
      </c>
      <c r="C4" s="67"/>
      <c r="D4" s="49">
        <f t="shared" ref="D4:D10" si="1">IF(C$3&lt;&gt;0,C4/C$3,"-")</f>
        <v>0</v>
      </c>
      <c r="E4" s="67"/>
      <c r="F4" s="49">
        <f t="shared" ref="F4:F10" si="2">IF(E$3&lt;&gt;0,E4/E$3,"-")</f>
        <v>0</v>
      </c>
      <c r="G4" s="67"/>
      <c r="H4" s="49">
        <f t="shared" ref="H4:H10" si="3">IF(G$3&lt;&gt;0,G4/G$3,"-")</f>
        <v>0</v>
      </c>
      <c r="I4" s="67"/>
      <c r="J4" s="49">
        <f t="shared" ref="J4:J10" si="4">IF(I$3&lt;&gt;0,I4/I$3,"-")</f>
        <v>0</v>
      </c>
      <c r="K4" s="67"/>
      <c r="L4" s="49">
        <f t="shared" ref="L4:L10" si="5">IF(K$3&lt;&gt;0,K4/K$3,"-")</f>
        <v>0</v>
      </c>
      <c r="M4" s="67"/>
      <c r="N4" s="49">
        <f t="shared" ref="N4:N10" si="6">IF(M$3&lt;&gt;0,M4/M$3,"-")</f>
        <v>0</v>
      </c>
      <c r="O4" s="67"/>
      <c r="P4" s="49">
        <f t="shared" ref="P4:P10" si="7">IF(O$3&lt;&gt;0,O4/O$3,"-")</f>
        <v>0</v>
      </c>
      <c r="Q4" s="67"/>
      <c r="R4" s="49">
        <f t="shared" ref="R4:R10" si="8">IF(Q$3&lt;&gt;0,Q4/Q$3,"-")</f>
        <v>0</v>
      </c>
      <c r="S4" s="67"/>
      <c r="T4" s="49">
        <f t="shared" ref="T4:T10" si="9">IF(S$3&lt;&gt;0,S4/S$3,"-")</f>
        <v>0</v>
      </c>
      <c r="U4" s="67"/>
      <c r="V4" s="49">
        <f t="shared" ref="V4:V10" si="10">IF(U$3&lt;&gt;0,U4/U$3,"-")</f>
        <v>0</v>
      </c>
      <c r="W4" s="67"/>
      <c r="X4" s="49">
        <f t="shared" ref="X4:X10" si="11">IF(W$3&lt;&gt;0,W4/W$3,"-")</f>
        <v>0</v>
      </c>
      <c r="Y4" s="67"/>
      <c r="Z4" s="49">
        <f t="shared" ref="Z4:AB10" si="12">IF(Y$3&lt;&gt;0,Y4/Y$3,"-")</f>
        <v>0</v>
      </c>
      <c r="AA4" s="82">
        <f t="shared" si="0"/>
        <v>0</v>
      </c>
      <c r="AB4" s="49">
        <f t="shared" si="12"/>
        <v>0</v>
      </c>
      <c r="AC4" s="82">
        <f t="shared" ref="AC4:AC67" si="13">AA4/12</f>
        <v>0</v>
      </c>
      <c r="AD4" s="49">
        <f t="shared" ref="AD4:AD10" si="14">IF(AC$3&lt;&gt;0,AC4/AC$3,"-")</f>
        <v>0</v>
      </c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</row>
    <row r="5" spans="1:66" s="47" customFormat="1" x14ac:dyDescent="0.25">
      <c r="A5" s="45">
        <v>5051</v>
      </c>
      <c r="B5" s="46" t="s">
        <v>33</v>
      </c>
      <c r="C5" s="67">
        <v>1283.0363</v>
      </c>
      <c r="D5" s="49">
        <f t="shared" si="1"/>
        <v>7.017193434199489E-5</v>
      </c>
      <c r="E5" s="67">
        <v>1283.0363</v>
      </c>
      <c r="F5" s="49">
        <f t="shared" si="2"/>
        <v>7.017193434199489E-5</v>
      </c>
      <c r="G5" s="67">
        <v>1283.0363</v>
      </c>
      <c r="H5" s="49">
        <f t="shared" si="3"/>
        <v>7.017193434199489E-5</v>
      </c>
      <c r="I5" s="67">
        <v>1283.0363</v>
      </c>
      <c r="J5" s="49">
        <f t="shared" si="4"/>
        <v>7.017193434199489E-5</v>
      </c>
      <c r="K5" s="67">
        <v>1283.0363</v>
      </c>
      <c r="L5" s="49">
        <f t="shared" si="5"/>
        <v>7.017193434199489E-5</v>
      </c>
      <c r="M5" s="67">
        <v>1283.0363</v>
      </c>
      <c r="N5" s="49">
        <f t="shared" si="6"/>
        <v>7.017193434199489E-5</v>
      </c>
      <c r="O5" s="67">
        <v>1283.0363</v>
      </c>
      <c r="P5" s="49">
        <f t="shared" si="7"/>
        <v>7.017193434199489E-5</v>
      </c>
      <c r="Q5" s="67">
        <v>1283.0363</v>
      </c>
      <c r="R5" s="49">
        <f t="shared" si="8"/>
        <v>7.017193434199489E-5</v>
      </c>
      <c r="S5" s="67">
        <v>1283.0363</v>
      </c>
      <c r="T5" s="49">
        <f t="shared" si="9"/>
        <v>7.017193434199489E-5</v>
      </c>
      <c r="U5" s="67">
        <v>1283.0363</v>
      </c>
      <c r="V5" s="49">
        <f t="shared" si="10"/>
        <v>7.017193434199489E-5</v>
      </c>
      <c r="W5" s="67">
        <v>1283.0363</v>
      </c>
      <c r="X5" s="49">
        <f t="shared" si="11"/>
        <v>7.017193434199489E-5</v>
      </c>
      <c r="Y5" s="67">
        <v>1283.0363</v>
      </c>
      <c r="Z5" s="50">
        <f t="shared" si="12"/>
        <v>7.017193434199489E-5</v>
      </c>
      <c r="AA5" s="83">
        <f t="shared" si="0"/>
        <v>15396.435599999999</v>
      </c>
      <c r="AB5" s="49">
        <f t="shared" si="12"/>
        <v>7.0171934341994876E-5</v>
      </c>
      <c r="AC5" s="83">
        <f t="shared" si="13"/>
        <v>1283.0363</v>
      </c>
      <c r="AD5" s="49">
        <f t="shared" si="14"/>
        <v>7.0171934341994876E-5</v>
      </c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/>
      <c r="AX5" s="30"/>
      <c r="AY5" s="30"/>
      <c r="AZ5" s="30"/>
      <c r="BA5" s="30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0"/>
      <c r="BM5" s="30"/>
      <c r="BN5" s="30"/>
    </row>
    <row r="6" spans="1:66" s="47" customFormat="1" x14ac:dyDescent="0.25">
      <c r="A6" s="45">
        <v>5052</v>
      </c>
      <c r="B6" s="46" t="s">
        <v>34</v>
      </c>
      <c r="C6" s="67">
        <v>13315.05</v>
      </c>
      <c r="D6" s="49">
        <f t="shared" si="1"/>
        <v>7.2822788751992368E-4</v>
      </c>
      <c r="E6" s="67">
        <v>13315.05</v>
      </c>
      <c r="F6" s="49">
        <f t="shared" si="2"/>
        <v>7.2822788751992368E-4</v>
      </c>
      <c r="G6" s="67">
        <v>13315.05</v>
      </c>
      <c r="H6" s="49">
        <f t="shared" si="3"/>
        <v>7.2822788751992368E-4</v>
      </c>
      <c r="I6" s="67">
        <v>13315.05</v>
      </c>
      <c r="J6" s="49">
        <f t="shared" si="4"/>
        <v>7.2822788751992368E-4</v>
      </c>
      <c r="K6" s="67">
        <v>13315.05</v>
      </c>
      <c r="L6" s="49">
        <f t="shared" si="5"/>
        <v>7.2822788751992368E-4</v>
      </c>
      <c r="M6" s="67">
        <v>13315.05</v>
      </c>
      <c r="N6" s="49">
        <f t="shared" si="6"/>
        <v>7.2822788751992368E-4</v>
      </c>
      <c r="O6" s="67">
        <v>13315.05</v>
      </c>
      <c r="P6" s="49">
        <f t="shared" si="7"/>
        <v>7.2822788751992368E-4</v>
      </c>
      <c r="Q6" s="67">
        <v>13315.05</v>
      </c>
      <c r="R6" s="49">
        <f t="shared" si="8"/>
        <v>7.2822788751992368E-4</v>
      </c>
      <c r="S6" s="67">
        <v>13315.05</v>
      </c>
      <c r="T6" s="49">
        <f t="shared" si="9"/>
        <v>7.2822788751992368E-4</v>
      </c>
      <c r="U6" s="67">
        <v>13315.05</v>
      </c>
      <c r="V6" s="49">
        <f t="shared" si="10"/>
        <v>7.2822788751992368E-4</v>
      </c>
      <c r="W6" s="67">
        <v>13315.05</v>
      </c>
      <c r="X6" s="49">
        <f t="shared" si="11"/>
        <v>7.2822788751992368E-4</v>
      </c>
      <c r="Y6" s="67">
        <v>13315.05</v>
      </c>
      <c r="Z6" s="50">
        <f t="shared" si="12"/>
        <v>7.2822788751992368E-4</v>
      </c>
      <c r="AA6" s="83">
        <f t="shared" si="0"/>
        <v>159780.59999999998</v>
      </c>
      <c r="AB6" s="49">
        <f t="shared" si="12"/>
        <v>7.2822788751992346E-4</v>
      </c>
      <c r="AC6" s="83">
        <f t="shared" si="13"/>
        <v>13315.049999999997</v>
      </c>
      <c r="AD6" s="49">
        <f t="shared" si="14"/>
        <v>7.2822788751992346E-4</v>
      </c>
      <c r="AE6" s="30"/>
      <c r="AF6" s="30"/>
      <c r="AG6" s="30"/>
      <c r="AH6" s="30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0"/>
      <c r="AW6" s="30"/>
      <c r="AX6" s="30"/>
      <c r="AY6" s="30"/>
      <c r="AZ6" s="30"/>
      <c r="BA6" s="30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0"/>
      <c r="BM6" s="30"/>
      <c r="BN6" s="30"/>
    </row>
    <row r="7" spans="1:66" x14ac:dyDescent="0.25">
      <c r="A7" s="9">
        <v>5101</v>
      </c>
      <c r="B7" s="10" t="s">
        <v>35</v>
      </c>
      <c r="C7" s="67">
        <v>3916.2921999999999</v>
      </c>
      <c r="D7" s="49">
        <f t="shared" si="1"/>
        <v>2.1419019798774727E-4</v>
      </c>
      <c r="E7" s="67">
        <v>3916.2921999999999</v>
      </c>
      <c r="F7" s="49">
        <f t="shared" si="2"/>
        <v>2.1419019798774727E-4</v>
      </c>
      <c r="G7" s="67">
        <v>3916.2921999999999</v>
      </c>
      <c r="H7" s="49">
        <f t="shared" si="3"/>
        <v>2.1419019798774727E-4</v>
      </c>
      <c r="I7" s="67">
        <v>3916.2921999999999</v>
      </c>
      <c r="J7" s="49">
        <f t="shared" si="4"/>
        <v>2.1419019798774727E-4</v>
      </c>
      <c r="K7" s="67">
        <v>3916.2921999999999</v>
      </c>
      <c r="L7" s="49">
        <f t="shared" si="5"/>
        <v>2.1419019798774727E-4</v>
      </c>
      <c r="M7" s="67">
        <v>3916.2921999999999</v>
      </c>
      <c r="N7" s="49">
        <f t="shared" si="6"/>
        <v>2.1419019798774727E-4</v>
      </c>
      <c r="O7" s="67">
        <v>3916.2921999999999</v>
      </c>
      <c r="P7" s="49">
        <f t="shared" si="7"/>
        <v>2.1419019798774727E-4</v>
      </c>
      <c r="Q7" s="67">
        <v>3916.2921999999999</v>
      </c>
      <c r="R7" s="49">
        <f t="shared" si="8"/>
        <v>2.1419019798774727E-4</v>
      </c>
      <c r="S7" s="67">
        <v>3916.2921999999999</v>
      </c>
      <c r="T7" s="49">
        <f t="shared" si="9"/>
        <v>2.1419019798774727E-4</v>
      </c>
      <c r="U7" s="67">
        <v>3916.2921999999999</v>
      </c>
      <c r="V7" s="49">
        <f t="shared" si="10"/>
        <v>2.1419019798774727E-4</v>
      </c>
      <c r="W7" s="67">
        <v>3916.2921999999999</v>
      </c>
      <c r="X7" s="49">
        <f t="shared" si="11"/>
        <v>2.1419019798774727E-4</v>
      </c>
      <c r="Y7" s="67">
        <v>3916.2921999999999</v>
      </c>
      <c r="Z7" s="49">
        <f t="shared" si="12"/>
        <v>2.1419019798774727E-4</v>
      </c>
      <c r="AA7" s="82">
        <f t="shared" si="0"/>
        <v>46995.506399999984</v>
      </c>
      <c r="AB7" s="49">
        <f t="shared" si="12"/>
        <v>2.1419019798774716E-4</v>
      </c>
      <c r="AC7" s="82">
        <f t="shared" si="13"/>
        <v>3916.2921999999985</v>
      </c>
      <c r="AD7" s="49">
        <f t="shared" si="14"/>
        <v>2.1419019798774716E-4</v>
      </c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</row>
    <row r="8" spans="1:66" x14ac:dyDescent="0.25">
      <c r="A8" s="9">
        <v>5102</v>
      </c>
      <c r="B8" s="10" t="s">
        <v>36</v>
      </c>
      <c r="C8" s="67">
        <v>2955</v>
      </c>
      <c r="D8" s="49">
        <f t="shared" si="1"/>
        <v>1.6161512030532177E-4</v>
      </c>
      <c r="E8" s="67">
        <v>2955</v>
      </c>
      <c r="F8" s="49">
        <f t="shared" si="2"/>
        <v>1.6161512030532177E-4</v>
      </c>
      <c r="G8" s="67">
        <v>2955</v>
      </c>
      <c r="H8" s="49">
        <f t="shared" si="3"/>
        <v>1.6161512030532177E-4</v>
      </c>
      <c r="I8" s="67">
        <v>2955</v>
      </c>
      <c r="J8" s="49">
        <f t="shared" si="4"/>
        <v>1.6161512030532177E-4</v>
      </c>
      <c r="K8" s="67">
        <v>2955</v>
      </c>
      <c r="L8" s="49">
        <f t="shared" si="5"/>
        <v>1.6161512030532177E-4</v>
      </c>
      <c r="M8" s="67">
        <v>2955</v>
      </c>
      <c r="N8" s="49">
        <f t="shared" si="6"/>
        <v>1.6161512030532177E-4</v>
      </c>
      <c r="O8" s="67">
        <v>2955</v>
      </c>
      <c r="P8" s="49">
        <f t="shared" si="7"/>
        <v>1.6161512030532177E-4</v>
      </c>
      <c r="Q8" s="67">
        <v>2955</v>
      </c>
      <c r="R8" s="49">
        <f t="shared" si="8"/>
        <v>1.6161512030532177E-4</v>
      </c>
      <c r="S8" s="67">
        <v>2955</v>
      </c>
      <c r="T8" s="49">
        <f t="shared" si="9"/>
        <v>1.6161512030532177E-4</v>
      </c>
      <c r="U8" s="67">
        <v>2955</v>
      </c>
      <c r="V8" s="49">
        <f t="shared" si="10"/>
        <v>1.6161512030532177E-4</v>
      </c>
      <c r="W8" s="67">
        <v>2955</v>
      </c>
      <c r="X8" s="49">
        <f t="shared" si="11"/>
        <v>1.6161512030532177E-4</v>
      </c>
      <c r="Y8" s="67">
        <v>2955</v>
      </c>
      <c r="Z8" s="49">
        <f t="shared" si="12"/>
        <v>1.6161512030532177E-4</v>
      </c>
      <c r="AA8" s="82">
        <f t="shared" si="0"/>
        <v>35460</v>
      </c>
      <c r="AB8" s="49">
        <f t="shared" si="12"/>
        <v>1.6161512030532174E-4</v>
      </c>
      <c r="AC8" s="82">
        <f t="shared" si="13"/>
        <v>2955</v>
      </c>
      <c r="AD8" s="49">
        <f t="shared" si="14"/>
        <v>1.6161512030532174E-4</v>
      </c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</row>
    <row r="9" spans="1:66" x14ac:dyDescent="0.25">
      <c r="A9" s="9">
        <v>5103</v>
      </c>
      <c r="B9" s="10" t="s">
        <v>37</v>
      </c>
      <c r="C9" s="67"/>
      <c r="D9" s="49">
        <f t="shared" si="1"/>
        <v>0</v>
      </c>
      <c r="E9" s="67"/>
      <c r="F9" s="49">
        <f t="shared" si="2"/>
        <v>0</v>
      </c>
      <c r="G9" s="67"/>
      <c r="H9" s="49">
        <f t="shared" si="3"/>
        <v>0</v>
      </c>
      <c r="I9" s="67"/>
      <c r="J9" s="49">
        <f t="shared" si="4"/>
        <v>0</v>
      </c>
      <c r="K9" s="67"/>
      <c r="L9" s="49">
        <f t="shared" si="5"/>
        <v>0</v>
      </c>
      <c r="M9" s="67"/>
      <c r="N9" s="49">
        <f t="shared" si="6"/>
        <v>0</v>
      </c>
      <c r="O9" s="67"/>
      <c r="P9" s="49">
        <f t="shared" si="7"/>
        <v>0</v>
      </c>
      <c r="Q9" s="67"/>
      <c r="R9" s="49">
        <f t="shared" si="8"/>
        <v>0</v>
      </c>
      <c r="S9" s="67"/>
      <c r="T9" s="49">
        <f t="shared" si="9"/>
        <v>0</v>
      </c>
      <c r="U9" s="67"/>
      <c r="V9" s="49">
        <f t="shared" si="10"/>
        <v>0</v>
      </c>
      <c r="W9" s="67"/>
      <c r="X9" s="49">
        <f t="shared" si="11"/>
        <v>0</v>
      </c>
      <c r="Y9" s="67"/>
      <c r="Z9" s="49">
        <f t="shared" si="12"/>
        <v>0</v>
      </c>
      <c r="AA9" s="82">
        <f t="shared" si="0"/>
        <v>0</v>
      </c>
      <c r="AB9" s="49">
        <f t="shared" si="12"/>
        <v>0</v>
      </c>
      <c r="AC9" s="82">
        <f t="shared" si="13"/>
        <v>0</v>
      </c>
      <c r="AD9" s="49">
        <f t="shared" si="14"/>
        <v>0</v>
      </c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</row>
    <row r="10" spans="1:66" x14ac:dyDescent="0.25">
      <c r="A10" s="13">
        <v>5149</v>
      </c>
      <c r="B10" s="2" t="s">
        <v>38</v>
      </c>
      <c r="C10" s="68">
        <f>C3+C4-C5-C6-C7-C8+C9</f>
        <v>18262710.9285</v>
      </c>
      <c r="D10" s="51">
        <f t="shared" si="1"/>
        <v>0.99882579485984502</v>
      </c>
      <c r="E10" s="68">
        <f>E3+E4-E5-E6-E7-E8+E9</f>
        <v>18262710.9285</v>
      </c>
      <c r="F10" s="51">
        <f t="shared" si="2"/>
        <v>0.99882579485984502</v>
      </c>
      <c r="G10" s="68">
        <f>G3+G4-G5-G6-G7-G8+G9</f>
        <v>18262710.9285</v>
      </c>
      <c r="H10" s="51">
        <f t="shared" si="3"/>
        <v>0.99882579485984502</v>
      </c>
      <c r="I10" s="68">
        <f>I3+I4-I5-I6-I7-I8+I9</f>
        <v>18262710.9285</v>
      </c>
      <c r="J10" s="51">
        <f t="shared" si="4"/>
        <v>0.99882579485984502</v>
      </c>
      <c r="K10" s="68">
        <f>K3+K4-K5-K6-K7-K8+K9</f>
        <v>18262710.9285</v>
      </c>
      <c r="L10" s="51">
        <f t="shared" si="5"/>
        <v>0.99882579485984502</v>
      </c>
      <c r="M10" s="68">
        <f>M3+M4-M5-M6-M7-M8+M9</f>
        <v>18262710.9285</v>
      </c>
      <c r="N10" s="51">
        <f t="shared" si="6"/>
        <v>0.99882579485984502</v>
      </c>
      <c r="O10" s="68">
        <f>O3+O4-O5-O6-O7-O8+O9</f>
        <v>18262710.9285</v>
      </c>
      <c r="P10" s="51">
        <f t="shared" si="7"/>
        <v>0.99882579485984502</v>
      </c>
      <c r="Q10" s="68">
        <f>Q3+Q4-Q5-Q6-Q7-Q8+Q9</f>
        <v>18262710.9285</v>
      </c>
      <c r="R10" s="51">
        <f t="shared" si="8"/>
        <v>0.99882579485984502</v>
      </c>
      <c r="S10" s="68">
        <f>S3+S4-S5-S6-S7-S8+S9</f>
        <v>18262710.9285</v>
      </c>
      <c r="T10" s="51">
        <f t="shared" si="9"/>
        <v>0.99882579485984502</v>
      </c>
      <c r="U10" s="68">
        <f>U3+U4-U5-U6-U7-U8+U9</f>
        <v>18262710.9285</v>
      </c>
      <c r="V10" s="51">
        <f t="shared" si="10"/>
        <v>0.99882579485984502</v>
      </c>
      <c r="W10" s="68">
        <f>W3+W4-W5-W6-W7-W8+W9</f>
        <v>18262710.9285</v>
      </c>
      <c r="X10" s="51">
        <f t="shared" si="11"/>
        <v>0.99882579485984502</v>
      </c>
      <c r="Y10" s="68">
        <f>Y3+Y4-Y5-Y6-Y7-Y8+Y9</f>
        <v>18262710.9285</v>
      </c>
      <c r="Z10" s="51">
        <f t="shared" si="12"/>
        <v>0.99882579485984502</v>
      </c>
      <c r="AA10" s="84">
        <f t="shared" si="0"/>
        <v>219152531.14199999</v>
      </c>
      <c r="AB10" s="51">
        <f t="shared" si="12"/>
        <v>0.9988257948598448</v>
      </c>
      <c r="AC10" s="84">
        <f t="shared" si="13"/>
        <v>18262710.9285</v>
      </c>
      <c r="AD10" s="51">
        <f t="shared" si="14"/>
        <v>0.9988257948598448</v>
      </c>
    </row>
    <row r="11" spans="1:66" s="8" customFormat="1" x14ac:dyDescent="0.25">
      <c r="A11" s="26">
        <v>5151</v>
      </c>
      <c r="B11" s="27" t="s">
        <v>39</v>
      </c>
      <c r="C11" s="69">
        <v>0.03</v>
      </c>
      <c r="D11" s="60">
        <f>IF(C$10&lt;&gt;0,C11/C$10,"-")</f>
        <v>1.642691499496019E-9</v>
      </c>
      <c r="E11" s="69">
        <v>0.03</v>
      </c>
      <c r="F11" s="60">
        <f>IF(E$10&lt;&gt;0,E11/E$10,"-")</f>
        <v>1.642691499496019E-9</v>
      </c>
      <c r="G11" s="69">
        <v>0.03</v>
      </c>
      <c r="H11" s="60">
        <f>IF(G$10&lt;&gt;0,G11/G$10,"-")</f>
        <v>1.642691499496019E-9</v>
      </c>
      <c r="I11" s="69">
        <v>0.03</v>
      </c>
      <c r="J11" s="60">
        <f>IF(I$10&lt;&gt;0,I11/I$10,"-")</f>
        <v>1.642691499496019E-9</v>
      </c>
      <c r="K11" s="69">
        <v>0.03</v>
      </c>
      <c r="L11" s="60">
        <f>IF(K$10&lt;&gt;0,K11/K$10,"-")</f>
        <v>1.642691499496019E-9</v>
      </c>
      <c r="M11" s="69">
        <v>0.03</v>
      </c>
      <c r="N11" s="60">
        <f>IF(M$10&lt;&gt;0,M11/M$10,"-")</f>
        <v>1.642691499496019E-9</v>
      </c>
      <c r="O11" s="69">
        <v>0.03</v>
      </c>
      <c r="P11" s="60">
        <f>IF(O$10&lt;&gt;0,O11/O$10,"-")</f>
        <v>1.642691499496019E-9</v>
      </c>
      <c r="Q11" s="69">
        <v>0.03</v>
      </c>
      <c r="R11" s="60">
        <f>IF(Q$10&lt;&gt;0,Q11/Q$10,"-")</f>
        <v>1.642691499496019E-9</v>
      </c>
      <c r="S11" s="69">
        <v>0.03</v>
      </c>
      <c r="T11" s="60">
        <f>IF(S$10&lt;&gt;0,S11/S$10,"-")</f>
        <v>1.642691499496019E-9</v>
      </c>
      <c r="U11" s="69">
        <v>0.03</v>
      </c>
      <c r="V11" s="60">
        <f>IF(U$10&lt;&gt;0,U11/U$10,"-")</f>
        <v>1.642691499496019E-9</v>
      </c>
      <c r="W11" s="69">
        <v>0.03</v>
      </c>
      <c r="X11" s="60">
        <f>IF(W$10&lt;&gt;0,W11/W$10,"-")</f>
        <v>1.642691499496019E-9</v>
      </c>
      <c r="Y11" s="69">
        <v>0.03</v>
      </c>
      <c r="Z11" s="60">
        <f>IF(Y$10&lt;&gt;0,Y11/Y$10,"-")</f>
        <v>1.642691499496019E-9</v>
      </c>
      <c r="AA11" s="85">
        <f t="shared" si="0"/>
        <v>0.3600000000000001</v>
      </c>
      <c r="AB11" s="60">
        <f>IF(AA$10&lt;&gt;0,AA11/AA$10,"-")</f>
        <v>1.6426914994960196E-9</v>
      </c>
      <c r="AC11" s="85">
        <f t="shared" si="13"/>
        <v>3.0000000000000009E-2</v>
      </c>
      <c r="AD11" s="60">
        <f>IF(AC$10&lt;&gt;0,AC11/AC$10,"-")</f>
        <v>1.6426914994960196E-9</v>
      </c>
    </row>
    <row r="12" spans="1:66" x14ac:dyDescent="0.25">
      <c r="A12" s="9"/>
      <c r="B12" s="10"/>
      <c r="C12" s="67"/>
      <c r="D12" s="49"/>
      <c r="E12" s="67"/>
      <c r="F12" s="49"/>
      <c r="G12" s="67"/>
      <c r="H12" s="49"/>
      <c r="I12" s="67"/>
      <c r="J12" s="49"/>
      <c r="K12" s="67"/>
      <c r="L12" s="49"/>
      <c r="M12" s="67"/>
      <c r="N12" s="49"/>
      <c r="O12" s="67"/>
      <c r="P12" s="49"/>
      <c r="Q12" s="67"/>
      <c r="R12" s="49"/>
      <c r="S12" s="67"/>
      <c r="T12" s="49"/>
      <c r="U12" s="67"/>
      <c r="V12" s="49"/>
      <c r="W12" s="67"/>
      <c r="X12" s="49"/>
      <c r="Y12" s="67"/>
      <c r="Z12" s="49"/>
      <c r="AA12" s="82"/>
      <c r="AB12" s="49"/>
      <c r="AC12" s="82"/>
      <c r="AD12" s="49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</row>
    <row r="13" spans="1:66" s="5" customFormat="1" x14ac:dyDescent="0.25">
      <c r="A13" s="12">
        <v>5198</v>
      </c>
      <c r="B13" s="1" t="s">
        <v>41</v>
      </c>
      <c r="C13" s="70">
        <f>C11+C12</f>
        <v>0.03</v>
      </c>
      <c r="D13" s="53">
        <f t="shared" ref="D13:R80" si="15">IF(C$10&lt;&gt;0,C13/C$10,"-")</f>
        <v>1.642691499496019E-9</v>
      </c>
      <c r="E13" s="70">
        <f>E11+E12</f>
        <v>0.03</v>
      </c>
      <c r="F13" s="53">
        <f t="shared" ref="F13:F80" si="16">IF(E$10&lt;&gt;0,E13/E$10,"-")</f>
        <v>1.642691499496019E-9</v>
      </c>
      <c r="G13" s="70">
        <f>G11+G12</f>
        <v>0.03</v>
      </c>
      <c r="H13" s="53">
        <f t="shared" ref="H13:H80" si="17">IF(G$10&lt;&gt;0,G13/G$10,"-")</f>
        <v>1.642691499496019E-9</v>
      </c>
      <c r="I13" s="70">
        <f>I11+I12</f>
        <v>0.03</v>
      </c>
      <c r="J13" s="53">
        <f t="shared" ref="J13:J80" si="18">IF(I$10&lt;&gt;0,I13/I$10,"-")</f>
        <v>1.642691499496019E-9</v>
      </c>
      <c r="K13" s="70">
        <f>K11+K12</f>
        <v>0.03</v>
      </c>
      <c r="L13" s="53">
        <f t="shared" ref="L13:L80" si="19">IF(K$10&lt;&gt;0,K13/K$10,"-")</f>
        <v>1.642691499496019E-9</v>
      </c>
      <c r="M13" s="70">
        <f>M11+M12</f>
        <v>0.03</v>
      </c>
      <c r="N13" s="53">
        <f t="shared" ref="N13:N80" si="20">IF(M$10&lt;&gt;0,M13/M$10,"-")</f>
        <v>1.642691499496019E-9</v>
      </c>
      <c r="O13" s="70">
        <f>O11+O12</f>
        <v>0.03</v>
      </c>
      <c r="P13" s="53">
        <f t="shared" ref="P13:P80" si="21">IF(O$10&lt;&gt;0,O13/O$10,"-")</f>
        <v>1.642691499496019E-9</v>
      </c>
      <c r="Q13" s="70">
        <f>Q11+Q12</f>
        <v>0.03</v>
      </c>
      <c r="R13" s="53">
        <f t="shared" ref="R13:R80" si="22">IF(Q$10&lt;&gt;0,Q13/Q$10,"-")</f>
        <v>1.642691499496019E-9</v>
      </c>
      <c r="S13" s="70">
        <f>S11+S12</f>
        <v>0.03</v>
      </c>
      <c r="T13" s="53">
        <f t="shared" ref="T13:AD80" si="23">IF(S$10&lt;&gt;0,S13/S$10,"-")</f>
        <v>1.642691499496019E-9</v>
      </c>
      <c r="U13" s="70">
        <f>U11+U12</f>
        <v>0.03</v>
      </c>
      <c r="V13" s="53">
        <f t="shared" ref="V13:V80" si="24">IF(U$10&lt;&gt;0,U13/U$10,"-")</f>
        <v>1.642691499496019E-9</v>
      </c>
      <c r="W13" s="70">
        <f>W11+W12</f>
        <v>0.03</v>
      </c>
      <c r="X13" s="53">
        <f t="shared" ref="X13:X80" si="25">IF(W$10&lt;&gt;0,W13/W$10,"-")</f>
        <v>1.642691499496019E-9</v>
      </c>
      <c r="Y13" s="70">
        <f>Y11+Y12</f>
        <v>0.03</v>
      </c>
      <c r="Z13" s="53">
        <f t="shared" ref="Z13:AB28" si="26">IF(Y$10&lt;&gt;0,Y13/Y$10,"-")</f>
        <v>1.642691499496019E-9</v>
      </c>
      <c r="AA13" s="70">
        <f t="shared" si="0"/>
        <v>0.3600000000000001</v>
      </c>
      <c r="AB13" s="53">
        <f t="shared" si="26"/>
        <v>1.6426914994960196E-9</v>
      </c>
      <c r="AC13" s="93">
        <f t="shared" si="13"/>
        <v>3.0000000000000009E-2</v>
      </c>
      <c r="AD13" s="53">
        <f t="shared" ref="AD13:AD80" si="27">IF(AC$10&lt;&gt;0,AC13/AC$10,"-")</f>
        <v>1.6426914994960196E-9</v>
      </c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</row>
    <row r="14" spans="1:66" x14ac:dyDescent="0.25">
      <c r="A14" s="16">
        <v>5199</v>
      </c>
      <c r="B14" s="17" t="s">
        <v>42</v>
      </c>
      <c r="C14" s="71">
        <f>C10+C13</f>
        <v>18262710.958500002</v>
      </c>
      <c r="D14" s="54">
        <f t="shared" si="15"/>
        <v>1.0000000016426915</v>
      </c>
      <c r="E14" s="71">
        <f>E10+E13</f>
        <v>18262710.958500002</v>
      </c>
      <c r="F14" s="54">
        <f t="shared" si="16"/>
        <v>1.0000000016426915</v>
      </c>
      <c r="G14" s="71">
        <f>G10+G13</f>
        <v>18262710.958500002</v>
      </c>
      <c r="H14" s="54">
        <f t="shared" si="17"/>
        <v>1.0000000016426915</v>
      </c>
      <c r="I14" s="71">
        <f>I10+I13</f>
        <v>18262710.958500002</v>
      </c>
      <c r="J14" s="54">
        <f t="shared" si="18"/>
        <v>1.0000000016426915</v>
      </c>
      <c r="K14" s="71">
        <f>K10+K13</f>
        <v>18262710.958500002</v>
      </c>
      <c r="L14" s="54">
        <f t="shared" si="19"/>
        <v>1.0000000016426915</v>
      </c>
      <c r="M14" s="71">
        <f>M10+M13</f>
        <v>18262710.958500002</v>
      </c>
      <c r="N14" s="54">
        <f t="shared" si="20"/>
        <v>1.0000000016426915</v>
      </c>
      <c r="O14" s="71">
        <f>O10+O13</f>
        <v>18262710.958500002</v>
      </c>
      <c r="P14" s="54">
        <f t="shared" si="21"/>
        <v>1.0000000016426915</v>
      </c>
      <c r="Q14" s="71">
        <f>Q10+Q13</f>
        <v>18262710.958500002</v>
      </c>
      <c r="R14" s="54">
        <f t="shared" si="22"/>
        <v>1.0000000016426915</v>
      </c>
      <c r="S14" s="71">
        <f>S10+S13</f>
        <v>18262710.958500002</v>
      </c>
      <c r="T14" s="54">
        <f t="shared" si="23"/>
        <v>1.0000000016426915</v>
      </c>
      <c r="U14" s="71">
        <f>U10+U13</f>
        <v>18262710.958500002</v>
      </c>
      <c r="V14" s="54">
        <f t="shared" si="24"/>
        <v>1.0000000016426915</v>
      </c>
      <c r="W14" s="71">
        <f>W10+W13</f>
        <v>18262710.958500002</v>
      </c>
      <c r="X14" s="54">
        <f t="shared" si="25"/>
        <v>1.0000000016426915</v>
      </c>
      <c r="Y14" s="71">
        <f>Y10+Y13</f>
        <v>18262710.958500002</v>
      </c>
      <c r="Z14" s="54">
        <f t="shared" si="26"/>
        <v>1.0000000016426915</v>
      </c>
      <c r="AA14" s="86">
        <f t="shared" si="0"/>
        <v>219152531.502</v>
      </c>
      <c r="AB14" s="54">
        <f t="shared" si="26"/>
        <v>1.0000000016426915</v>
      </c>
      <c r="AC14" s="86">
        <f t="shared" si="13"/>
        <v>18262710.958500002</v>
      </c>
      <c r="AD14" s="54">
        <f t="shared" si="27"/>
        <v>1.0000000016426915</v>
      </c>
    </row>
    <row r="15" spans="1:66" s="30" customFormat="1" x14ac:dyDescent="0.25">
      <c r="A15" s="28">
        <v>5502</v>
      </c>
      <c r="B15" s="29" t="s">
        <v>43</v>
      </c>
      <c r="C15" s="72">
        <v>9352069.6687000003</v>
      </c>
      <c r="D15" s="60">
        <f t="shared" si="15"/>
        <v>0.512085511582268</v>
      </c>
      <c r="E15" s="72">
        <v>9352069.6687000003</v>
      </c>
      <c r="F15" s="60">
        <f t="shared" si="16"/>
        <v>0.512085511582268</v>
      </c>
      <c r="G15" s="72">
        <v>9352069.6687000003</v>
      </c>
      <c r="H15" s="60">
        <f t="shared" si="17"/>
        <v>0.512085511582268</v>
      </c>
      <c r="I15" s="72">
        <v>9352069.6687000003</v>
      </c>
      <c r="J15" s="52">
        <f t="shared" si="18"/>
        <v>0.512085511582268</v>
      </c>
      <c r="K15" s="72">
        <v>9352069.6687000003</v>
      </c>
      <c r="L15" s="60">
        <f t="shared" si="19"/>
        <v>0.512085511582268</v>
      </c>
      <c r="M15" s="72">
        <v>9352069.6687000003</v>
      </c>
      <c r="N15" s="60">
        <f t="shared" si="20"/>
        <v>0.512085511582268</v>
      </c>
      <c r="O15" s="72">
        <v>9352069.6687000003</v>
      </c>
      <c r="P15" s="60">
        <f t="shared" si="21"/>
        <v>0.512085511582268</v>
      </c>
      <c r="Q15" s="72">
        <v>9352069.6687000003</v>
      </c>
      <c r="R15" s="60">
        <f t="shared" si="22"/>
        <v>0.512085511582268</v>
      </c>
      <c r="S15" s="72">
        <v>9352069.6687000003</v>
      </c>
      <c r="T15" s="60">
        <f t="shared" si="23"/>
        <v>0.512085511582268</v>
      </c>
      <c r="U15" s="72">
        <v>9352069.6687000003</v>
      </c>
      <c r="V15" s="60">
        <f t="shared" si="24"/>
        <v>0.512085511582268</v>
      </c>
      <c r="W15" s="72">
        <v>9352069.6687000003</v>
      </c>
      <c r="X15" s="60">
        <f t="shared" si="25"/>
        <v>0.512085511582268</v>
      </c>
      <c r="Y15" s="72">
        <v>9352069.6687000003</v>
      </c>
      <c r="Z15" s="52">
        <f t="shared" si="26"/>
        <v>0.512085511582268</v>
      </c>
      <c r="AA15" s="87">
        <f t="shared" si="0"/>
        <v>112224836.02439998</v>
      </c>
      <c r="AB15" s="52">
        <f t="shared" si="26"/>
        <v>0.512085511582268</v>
      </c>
      <c r="AC15" s="87">
        <f t="shared" si="13"/>
        <v>9352069.6686999984</v>
      </c>
      <c r="AD15" s="52">
        <f t="shared" si="27"/>
        <v>0.512085511582268</v>
      </c>
    </row>
    <row r="16" spans="1:66" x14ac:dyDescent="0.25">
      <c r="A16" s="24">
        <v>5503</v>
      </c>
      <c r="B16" s="25" t="s">
        <v>44</v>
      </c>
      <c r="C16" s="73"/>
      <c r="D16" s="55">
        <f t="shared" si="15"/>
        <v>0</v>
      </c>
      <c r="E16" s="73"/>
      <c r="F16" s="55">
        <f t="shared" si="16"/>
        <v>0</v>
      </c>
      <c r="G16" s="73"/>
      <c r="H16" s="55">
        <f t="shared" si="17"/>
        <v>0</v>
      </c>
      <c r="I16" s="73"/>
      <c r="J16" s="55">
        <f t="shared" si="18"/>
        <v>0</v>
      </c>
      <c r="K16" s="73"/>
      <c r="L16" s="55">
        <f t="shared" si="19"/>
        <v>0</v>
      </c>
      <c r="M16" s="73"/>
      <c r="N16" s="55">
        <f t="shared" si="20"/>
        <v>0</v>
      </c>
      <c r="O16" s="73"/>
      <c r="P16" s="55">
        <f t="shared" si="21"/>
        <v>0</v>
      </c>
      <c r="Q16" s="73"/>
      <c r="R16" s="55">
        <f t="shared" si="22"/>
        <v>0</v>
      </c>
      <c r="S16" s="73"/>
      <c r="T16" s="55">
        <f t="shared" si="23"/>
        <v>0</v>
      </c>
      <c r="U16" s="73"/>
      <c r="V16" s="55">
        <f t="shared" si="24"/>
        <v>0</v>
      </c>
      <c r="W16" s="73"/>
      <c r="X16" s="55">
        <f t="shared" si="25"/>
        <v>0</v>
      </c>
      <c r="Y16" s="73"/>
      <c r="Z16" s="55">
        <f t="shared" si="26"/>
        <v>0</v>
      </c>
      <c r="AA16" s="88">
        <f t="shared" si="0"/>
        <v>0</v>
      </c>
      <c r="AB16" s="55">
        <f t="shared" si="26"/>
        <v>0</v>
      </c>
      <c r="AC16" s="88">
        <f t="shared" si="13"/>
        <v>0</v>
      </c>
      <c r="AD16" s="55">
        <f t="shared" si="27"/>
        <v>0</v>
      </c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</row>
    <row r="17" spans="1:66" x14ac:dyDescent="0.25">
      <c r="A17" s="9">
        <v>5504</v>
      </c>
      <c r="B17" s="10" t="s">
        <v>45</v>
      </c>
      <c r="C17" s="67">
        <v>-341.0804</v>
      </c>
      <c r="D17" s="49">
        <f t="shared" si="15"/>
        <v>-1.8676329124156733E-5</v>
      </c>
      <c r="E17" s="67">
        <v>-341.0804</v>
      </c>
      <c r="F17" s="49">
        <f t="shared" si="16"/>
        <v>-1.8676329124156733E-5</v>
      </c>
      <c r="G17" s="67">
        <v>-341.0804</v>
      </c>
      <c r="H17" s="49">
        <f t="shared" si="17"/>
        <v>-1.8676329124156733E-5</v>
      </c>
      <c r="I17" s="67">
        <v>-341.0804</v>
      </c>
      <c r="J17" s="49">
        <f t="shared" si="18"/>
        <v>-1.8676329124156733E-5</v>
      </c>
      <c r="K17" s="67">
        <v>-341.0804</v>
      </c>
      <c r="L17" s="49">
        <f t="shared" si="19"/>
        <v>-1.8676329124156733E-5</v>
      </c>
      <c r="M17" s="67">
        <v>-341.0804</v>
      </c>
      <c r="N17" s="49">
        <f t="shared" si="20"/>
        <v>-1.8676329124156733E-5</v>
      </c>
      <c r="O17" s="67">
        <v>-341.0804</v>
      </c>
      <c r="P17" s="49">
        <f t="shared" si="21"/>
        <v>-1.8676329124156733E-5</v>
      </c>
      <c r="Q17" s="67">
        <v>-341.0804</v>
      </c>
      <c r="R17" s="49">
        <f t="shared" si="22"/>
        <v>-1.8676329124156733E-5</v>
      </c>
      <c r="S17" s="67">
        <v>-341.0804</v>
      </c>
      <c r="T17" s="49">
        <f t="shared" si="23"/>
        <v>-1.8676329124156733E-5</v>
      </c>
      <c r="U17" s="67">
        <v>-341.0804</v>
      </c>
      <c r="V17" s="49">
        <f t="shared" si="24"/>
        <v>-1.8676329124156733E-5</v>
      </c>
      <c r="W17" s="67">
        <v>-341.0804</v>
      </c>
      <c r="X17" s="49">
        <f t="shared" si="25"/>
        <v>-1.8676329124156733E-5</v>
      </c>
      <c r="Y17" s="67">
        <v>-341.0804</v>
      </c>
      <c r="Z17" s="49">
        <f t="shared" si="26"/>
        <v>-1.8676329124156733E-5</v>
      </c>
      <c r="AA17" s="82">
        <f t="shared" si="0"/>
        <v>-4092.9647999999993</v>
      </c>
      <c r="AB17" s="49">
        <f t="shared" si="26"/>
        <v>-1.8676329124156729E-5</v>
      </c>
      <c r="AC17" s="82">
        <f t="shared" si="13"/>
        <v>-341.08039999999994</v>
      </c>
      <c r="AD17" s="49">
        <f t="shared" si="27"/>
        <v>-1.8676329124156729E-5</v>
      </c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</row>
    <row r="18" spans="1:66" x14ac:dyDescent="0.25">
      <c r="A18" s="9">
        <v>5505</v>
      </c>
      <c r="B18" s="10" t="s">
        <v>46</v>
      </c>
      <c r="C18" s="67"/>
      <c r="D18" s="49">
        <f t="shared" si="15"/>
        <v>0</v>
      </c>
      <c r="E18" s="67"/>
      <c r="F18" s="49">
        <f t="shared" si="16"/>
        <v>0</v>
      </c>
      <c r="G18" s="67"/>
      <c r="H18" s="49">
        <f t="shared" si="17"/>
        <v>0</v>
      </c>
      <c r="I18" s="67"/>
      <c r="J18" s="49">
        <f t="shared" si="18"/>
        <v>0</v>
      </c>
      <c r="K18" s="67"/>
      <c r="L18" s="49">
        <f t="shared" si="19"/>
        <v>0</v>
      </c>
      <c r="M18" s="67"/>
      <c r="N18" s="49">
        <f t="shared" si="20"/>
        <v>0</v>
      </c>
      <c r="O18" s="67"/>
      <c r="P18" s="49">
        <f t="shared" si="21"/>
        <v>0</v>
      </c>
      <c r="Q18" s="67"/>
      <c r="R18" s="49">
        <f t="shared" si="22"/>
        <v>0</v>
      </c>
      <c r="S18" s="67"/>
      <c r="T18" s="49">
        <f t="shared" si="23"/>
        <v>0</v>
      </c>
      <c r="U18" s="67"/>
      <c r="V18" s="49">
        <f t="shared" si="24"/>
        <v>0</v>
      </c>
      <c r="W18" s="67"/>
      <c r="X18" s="49">
        <f t="shared" si="25"/>
        <v>0</v>
      </c>
      <c r="Y18" s="67"/>
      <c r="Z18" s="49">
        <f t="shared" si="26"/>
        <v>0</v>
      </c>
      <c r="AA18" s="82">
        <f t="shared" si="0"/>
        <v>0</v>
      </c>
      <c r="AB18" s="49">
        <f t="shared" si="26"/>
        <v>0</v>
      </c>
      <c r="AC18" s="82">
        <f t="shared" si="13"/>
        <v>0</v>
      </c>
      <c r="AD18" s="49">
        <f t="shared" si="27"/>
        <v>0</v>
      </c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</row>
    <row r="19" spans="1:66" x14ac:dyDescent="0.25">
      <c r="A19" s="9">
        <v>5506</v>
      </c>
      <c r="B19" s="10" t="s">
        <v>47</v>
      </c>
      <c r="C19" s="67">
        <v>-203.41235</v>
      </c>
      <c r="D19" s="49">
        <f t="shared" si="15"/>
        <v>-1.1138124607916969E-5</v>
      </c>
      <c r="E19" s="67">
        <v>-203.41235</v>
      </c>
      <c r="F19" s="49">
        <f t="shared" si="16"/>
        <v>-1.1138124607916969E-5</v>
      </c>
      <c r="G19" s="67">
        <v>-203.41235</v>
      </c>
      <c r="H19" s="49">
        <f t="shared" si="17"/>
        <v>-1.1138124607916969E-5</v>
      </c>
      <c r="I19" s="67">
        <v>-203.41235</v>
      </c>
      <c r="J19" s="49">
        <f t="shared" si="18"/>
        <v>-1.1138124607916969E-5</v>
      </c>
      <c r="K19" s="67">
        <v>-203.41235</v>
      </c>
      <c r="L19" s="49">
        <f t="shared" si="19"/>
        <v>-1.1138124607916969E-5</v>
      </c>
      <c r="M19" s="67">
        <v>-203.41235</v>
      </c>
      <c r="N19" s="49">
        <f t="shared" si="20"/>
        <v>-1.1138124607916969E-5</v>
      </c>
      <c r="O19" s="67">
        <v>-203.41235</v>
      </c>
      <c r="P19" s="49">
        <f t="shared" si="21"/>
        <v>-1.1138124607916969E-5</v>
      </c>
      <c r="Q19" s="67">
        <v>-203.41235</v>
      </c>
      <c r="R19" s="49">
        <f t="shared" si="22"/>
        <v>-1.1138124607916969E-5</v>
      </c>
      <c r="S19" s="67">
        <v>-203.41235</v>
      </c>
      <c r="T19" s="49">
        <f t="shared" si="23"/>
        <v>-1.1138124607916969E-5</v>
      </c>
      <c r="U19" s="67">
        <v>-203.41235</v>
      </c>
      <c r="V19" s="49">
        <f t="shared" si="24"/>
        <v>-1.1138124607916969E-5</v>
      </c>
      <c r="W19" s="67">
        <v>-203.41235</v>
      </c>
      <c r="X19" s="49">
        <f t="shared" si="25"/>
        <v>-1.1138124607916969E-5</v>
      </c>
      <c r="Y19" s="67">
        <v>-203.41235</v>
      </c>
      <c r="Z19" s="49">
        <f t="shared" si="26"/>
        <v>-1.1138124607916969E-5</v>
      </c>
      <c r="AA19" s="82">
        <f t="shared" si="0"/>
        <v>-2440.9482000000003</v>
      </c>
      <c r="AB19" s="49">
        <f t="shared" si="26"/>
        <v>-1.1138124607916971E-5</v>
      </c>
      <c r="AC19" s="82">
        <f t="shared" si="13"/>
        <v>-203.41235000000003</v>
      </c>
      <c r="AD19" s="49">
        <f t="shared" si="27"/>
        <v>-1.1138124607916971E-5</v>
      </c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</row>
    <row r="20" spans="1:66" s="5" customFormat="1" x14ac:dyDescent="0.25">
      <c r="A20" s="12">
        <v>5599</v>
      </c>
      <c r="B20" s="1" t="s">
        <v>48</v>
      </c>
      <c r="C20" s="74">
        <f>SUM(C15:C19)</f>
        <v>9351525.1759500001</v>
      </c>
      <c r="D20" s="56">
        <f t="shared" si="15"/>
        <v>0.51205569712853594</v>
      </c>
      <c r="E20" s="74">
        <f>SUM(E15:E19)</f>
        <v>9351525.1759500001</v>
      </c>
      <c r="F20" s="56">
        <f t="shared" si="16"/>
        <v>0.51205569712853594</v>
      </c>
      <c r="G20" s="74">
        <f>SUM(G15:G19)</f>
        <v>9351525.1759500001</v>
      </c>
      <c r="H20" s="56">
        <f t="shared" si="17"/>
        <v>0.51205569712853594</v>
      </c>
      <c r="I20" s="74">
        <f>SUM(I15:I19)</f>
        <v>9351525.1759500001</v>
      </c>
      <c r="J20" s="56">
        <f t="shared" si="18"/>
        <v>0.51205569712853594</v>
      </c>
      <c r="K20" s="74">
        <f>SUM(K15:K19)</f>
        <v>9351525.1759500001</v>
      </c>
      <c r="L20" s="56">
        <f t="shared" si="19"/>
        <v>0.51205569712853594</v>
      </c>
      <c r="M20" s="74">
        <f>SUM(M15:M19)</f>
        <v>9351525.1759500001</v>
      </c>
      <c r="N20" s="56">
        <f t="shared" si="20"/>
        <v>0.51205569712853594</v>
      </c>
      <c r="O20" s="74">
        <f>SUM(O15:O19)</f>
        <v>9351525.1759500001</v>
      </c>
      <c r="P20" s="56">
        <f t="shared" si="21"/>
        <v>0.51205569712853594</v>
      </c>
      <c r="Q20" s="74">
        <f>SUM(Q15:Q19)</f>
        <v>9351525.1759500001</v>
      </c>
      <c r="R20" s="56">
        <f t="shared" si="22"/>
        <v>0.51205569712853594</v>
      </c>
      <c r="S20" s="74">
        <f>SUM(S15:S19)</f>
        <v>9351525.1759500001</v>
      </c>
      <c r="T20" s="56">
        <f t="shared" si="23"/>
        <v>0.51205569712853594</v>
      </c>
      <c r="U20" s="74">
        <f>SUM(U15:U19)</f>
        <v>9351525.1759500001</v>
      </c>
      <c r="V20" s="56">
        <f t="shared" si="24"/>
        <v>0.51205569712853594</v>
      </c>
      <c r="W20" s="74">
        <f>SUM(W15:W19)</f>
        <v>9351525.1759500001</v>
      </c>
      <c r="X20" s="56">
        <f t="shared" si="25"/>
        <v>0.51205569712853594</v>
      </c>
      <c r="Y20" s="74">
        <f>SUM(Y15:Y19)</f>
        <v>9351525.1759500001</v>
      </c>
      <c r="Z20" s="56">
        <f t="shared" si="26"/>
        <v>0.51205569712853594</v>
      </c>
      <c r="AA20" s="70">
        <f t="shared" si="0"/>
        <v>112218302.11140002</v>
      </c>
      <c r="AB20" s="56">
        <f t="shared" si="26"/>
        <v>0.51205569712853616</v>
      </c>
      <c r="AC20" s="93">
        <f t="shared" si="13"/>
        <v>9351525.1759500019</v>
      </c>
      <c r="AD20" s="56">
        <f t="shared" si="27"/>
        <v>0.51205569712853605</v>
      </c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</row>
    <row r="21" spans="1:66" s="8" customFormat="1" x14ac:dyDescent="0.25">
      <c r="A21" s="26">
        <v>5601</v>
      </c>
      <c r="B21" s="27" t="s">
        <v>49</v>
      </c>
      <c r="C21" s="69"/>
      <c r="D21" s="57">
        <f t="shared" si="15"/>
        <v>0</v>
      </c>
      <c r="E21" s="69"/>
      <c r="F21" s="57">
        <f t="shared" si="16"/>
        <v>0</v>
      </c>
      <c r="G21" s="69"/>
      <c r="H21" s="57">
        <f t="shared" si="17"/>
        <v>0</v>
      </c>
      <c r="I21" s="69"/>
      <c r="J21" s="57">
        <f t="shared" si="18"/>
        <v>0</v>
      </c>
      <c r="K21" s="69"/>
      <c r="L21" s="57">
        <f t="shared" si="19"/>
        <v>0</v>
      </c>
      <c r="M21" s="69"/>
      <c r="N21" s="57">
        <f t="shared" si="20"/>
        <v>0</v>
      </c>
      <c r="O21" s="69"/>
      <c r="P21" s="57">
        <f t="shared" si="21"/>
        <v>0</v>
      </c>
      <c r="Q21" s="69"/>
      <c r="R21" s="57">
        <f t="shared" si="22"/>
        <v>0</v>
      </c>
      <c r="S21" s="69"/>
      <c r="T21" s="57">
        <f t="shared" si="23"/>
        <v>0</v>
      </c>
      <c r="U21" s="69"/>
      <c r="V21" s="57">
        <f t="shared" si="24"/>
        <v>0</v>
      </c>
      <c r="W21" s="69"/>
      <c r="X21" s="57">
        <f t="shared" si="25"/>
        <v>0</v>
      </c>
      <c r="Y21" s="69"/>
      <c r="Z21" s="57">
        <f t="shared" si="26"/>
        <v>0</v>
      </c>
      <c r="AA21" s="69">
        <f t="shared" si="0"/>
        <v>0</v>
      </c>
      <c r="AB21" s="57">
        <f t="shared" si="26"/>
        <v>0</v>
      </c>
      <c r="AC21" s="85">
        <f t="shared" si="13"/>
        <v>0</v>
      </c>
      <c r="AD21" s="57">
        <f t="shared" si="27"/>
        <v>0</v>
      </c>
    </row>
    <row r="22" spans="1:66" x14ac:dyDescent="0.25">
      <c r="A22" s="9">
        <v>5602</v>
      </c>
      <c r="B22" s="10" t="s">
        <v>50</v>
      </c>
      <c r="C22" s="67"/>
      <c r="D22" s="49">
        <f t="shared" si="15"/>
        <v>0</v>
      </c>
      <c r="E22" s="67"/>
      <c r="F22" s="49">
        <f t="shared" si="16"/>
        <v>0</v>
      </c>
      <c r="G22" s="67"/>
      <c r="H22" s="49">
        <f t="shared" si="17"/>
        <v>0</v>
      </c>
      <c r="I22" s="67"/>
      <c r="J22" s="49">
        <f t="shared" si="18"/>
        <v>0</v>
      </c>
      <c r="K22" s="67"/>
      <c r="L22" s="49">
        <f t="shared" si="19"/>
        <v>0</v>
      </c>
      <c r="M22" s="67"/>
      <c r="N22" s="49">
        <f t="shared" si="20"/>
        <v>0</v>
      </c>
      <c r="O22" s="67"/>
      <c r="P22" s="49">
        <f t="shared" si="21"/>
        <v>0</v>
      </c>
      <c r="Q22" s="67"/>
      <c r="R22" s="49">
        <f t="shared" si="22"/>
        <v>0</v>
      </c>
      <c r="S22" s="67"/>
      <c r="T22" s="49">
        <f t="shared" si="23"/>
        <v>0</v>
      </c>
      <c r="U22" s="67"/>
      <c r="V22" s="49">
        <f t="shared" si="24"/>
        <v>0</v>
      </c>
      <c r="W22" s="67"/>
      <c r="X22" s="49">
        <f t="shared" si="25"/>
        <v>0</v>
      </c>
      <c r="Y22" s="67"/>
      <c r="Z22" s="49">
        <f t="shared" si="26"/>
        <v>0</v>
      </c>
      <c r="AA22" s="82">
        <f t="shared" si="0"/>
        <v>0</v>
      </c>
      <c r="AB22" s="49">
        <f t="shared" si="26"/>
        <v>0</v>
      </c>
      <c r="AC22" s="82">
        <f t="shared" si="13"/>
        <v>0</v>
      </c>
      <c r="AD22" s="49">
        <f t="shared" si="27"/>
        <v>0</v>
      </c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</row>
    <row r="23" spans="1:66" x14ac:dyDescent="0.25">
      <c r="A23" s="9">
        <v>5603</v>
      </c>
      <c r="B23" s="10" t="s">
        <v>51</v>
      </c>
      <c r="C23" s="67"/>
      <c r="D23" s="49">
        <f t="shared" si="15"/>
        <v>0</v>
      </c>
      <c r="E23" s="67"/>
      <c r="F23" s="49">
        <f t="shared" si="16"/>
        <v>0</v>
      </c>
      <c r="G23" s="67"/>
      <c r="H23" s="49">
        <f t="shared" si="17"/>
        <v>0</v>
      </c>
      <c r="I23" s="67"/>
      <c r="J23" s="49">
        <f t="shared" si="18"/>
        <v>0</v>
      </c>
      <c r="K23" s="67"/>
      <c r="L23" s="49">
        <f t="shared" si="19"/>
        <v>0</v>
      </c>
      <c r="M23" s="67"/>
      <c r="N23" s="49">
        <f t="shared" si="20"/>
        <v>0</v>
      </c>
      <c r="O23" s="67"/>
      <c r="P23" s="49">
        <f t="shared" si="21"/>
        <v>0</v>
      </c>
      <c r="Q23" s="67"/>
      <c r="R23" s="49">
        <f t="shared" si="22"/>
        <v>0</v>
      </c>
      <c r="S23" s="67"/>
      <c r="T23" s="49">
        <f t="shared" si="23"/>
        <v>0</v>
      </c>
      <c r="U23" s="67"/>
      <c r="V23" s="49">
        <f t="shared" si="24"/>
        <v>0</v>
      </c>
      <c r="W23" s="67"/>
      <c r="X23" s="49">
        <f t="shared" si="25"/>
        <v>0</v>
      </c>
      <c r="Y23" s="67"/>
      <c r="Z23" s="49">
        <f t="shared" si="26"/>
        <v>0</v>
      </c>
      <c r="AA23" s="82">
        <f t="shared" si="0"/>
        <v>0</v>
      </c>
      <c r="AB23" s="49">
        <f t="shared" si="26"/>
        <v>0</v>
      </c>
      <c r="AC23" s="82">
        <f t="shared" si="13"/>
        <v>0</v>
      </c>
      <c r="AD23" s="49">
        <f t="shared" si="27"/>
        <v>0</v>
      </c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</row>
    <row r="24" spans="1:66" x14ac:dyDescent="0.25">
      <c r="A24" s="9">
        <v>5604</v>
      </c>
      <c r="B24" s="10" t="s">
        <v>52</v>
      </c>
      <c r="C24" s="67">
        <v>18527.534100000001</v>
      </c>
      <c r="D24" s="49">
        <f t="shared" si="15"/>
        <v>1.0145007590897542E-3</v>
      </c>
      <c r="E24" s="67">
        <v>18527.534100000001</v>
      </c>
      <c r="F24" s="49">
        <f t="shared" si="16"/>
        <v>1.0145007590897542E-3</v>
      </c>
      <c r="G24" s="67">
        <v>18527.534100000001</v>
      </c>
      <c r="H24" s="49">
        <f t="shared" si="17"/>
        <v>1.0145007590897542E-3</v>
      </c>
      <c r="I24" s="67">
        <v>18527.534100000001</v>
      </c>
      <c r="J24" s="49">
        <f t="shared" si="18"/>
        <v>1.0145007590897542E-3</v>
      </c>
      <c r="K24" s="67">
        <v>18527.534100000001</v>
      </c>
      <c r="L24" s="49">
        <f t="shared" si="19"/>
        <v>1.0145007590897542E-3</v>
      </c>
      <c r="M24" s="67">
        <v>18527.534100000001</v>
      </c>
      <c r="N24" s="49">
        <f t="shared" si="20"/>
        <v>1.0145007590897542E-3</v>
      </c>
      <c r="O24" s="67">
        <v>18527.534100000001</v>
      </c>
      <c r="P24" s="49">
        <f t="shared" si="21"/>
        <v>1.0145007590897542E-3</v>
      </c>
      <c r="Q24" s="67">
        <v>18527.534100000001</v>
      </c>
      <c r="R24" s="49">
        <f t="shared" si="22"/>
        <v>1.0145007590897542E-3</v>
      </c>
      <c r="S24" s="67">
        <v>18527.534100000001</v>
      </c>
      <c r="T24" s="49">
        <f t="shared" si="23"/>
        <v>1.0145007590897542E-3</v>
      </c>
      <c r="U24" s="67">
        <v>18527.534100000001</v>
      </c>
      <c r="V24" s="49">
        <f t="shared" si="24"/>
        <v>1.0145007590897542E-3</v>
      </c>
      <c r="W24" s="67">
        <v>18527.534100000001</v>
      </c>
      <c r="X24" s="49">
        <f t="shared" si="25"/>
        <v>1.0145007590897542E-3</v>
      </c>
      <c r="Y24" s="67">
        <v>18527.534100000001</v>
      </c>
      <c r="Z24" s="49">
        <f t="shared" si="26"/>
        <v>1.0145007590897542E-3</v>
      </c>
      <c r="AA24" s="82">
        <f t="shared" si="0"/>
        <v>222330.40919999997</v>
      </c>
      <c r="AB24" s="49">
        <f t="shared" si="26"/>
        <v>1.0145007590897542E-3</v>
      </c>
      <c r="AC24" s="82">
        <f t="shared" si="13"/>
        <v>18527.534099999997</v>
      </c>
      <c r="AD24" s="49">
        <f t="shared" si="27"/>
        <v>1.0145007590897539E-3</v>
      </c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</row>
    <row r="25" spans="1:66" x14ac:dyDescent="0.25">
      <c r="A25" s="9">
        <v>5605</v>
      </c>
      <c r="B25" s="10" t="s">
        <v>53</v>
      </c>
      <c r="C25" s="67"/>
      <c r="D25" s="49">
        <f t="shared" si="15"/>
        <v>0</v>
      </c>
      <c r="E25" s="67"/>
      <c r="F25" s="49">
        <f t="shared" si="16"/>
        <v>0</v>
      </c>
      <c r="G25" s="67"/>
      <c r="H25" s="49">
        <f t="shared" si="17"/>
        <v>0</v>
      </c>
      <c r="I25" s="67"/>
      <c r="J25" s="49">
        <f t="shared" si="18"/>
        <v>0</v>
      </c>
      <c r="K25" s="67"/>
      <c r="L25" s="49">
        <f t="shared" si="19"/>
        <v>0</v>
      </c>
      <c r="M25" s="67"/>
      <c r="N25" s="49">
        <f t="shared" si="20"/>
        <v>0</v>
      </c>
      <c r="O25" s="67"/>
      <c r="P25" s="49">
        <f t="shared" si="21"/>
        <v>0</v>
      </c>
      <c r="Q25" s="67"/>
      <c r="R25" s="49">
        <f t="shared" si="22"/>
        <v>0</v>
      </c>
      <c r="S25" s="67"/>
      <c r="T25" s="49">
        <f t="shared" si="23"/>
        <v>0</v>
      </c>
      <c r="U25" s="67"/>
      <c r="V25" s="49">
        <f t="shared" si="24"/>
        <v>0</v>
      </c>
      <c r="W25" s="67"/>
      <c r="X25" s="49">
        <f t="shared" si="25"/>
        <v>0</v>
      </c>
      <c r="Y25" s="67"/>
      <c r="Z25" s="49">
        <f t="shared" si="26"/>
        <v>0</v>
      </c>
      <c r="AA25" s="82">
        <f t="shared" si="0"/>
        <v>0</v>
      </c>
      <c r="AB25" s="49">
        <f t="shared" si="26"/>
        <v>0</v>
      </c>
      <c r="AC25" s="82">
        <f t="shared" si="13"/>
        <v>0</v>
      </c>
      <c r="AD25" s="49">
        <f t="shared" si="27"/>
        <v>0</v>
      </c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</row>
    <row r="26" spans="1:66" x14ac:dyDescent="0.25">
      <c r="A26" s="9">
        <v>5606</v>
      </c>
      <c r="B26" s="10" t="s">
        <v>54</v>
      </c>
      <c r="C26" s="67">
        <v>40549.181600000004</v>
      </c>
      <c r="D26" s="49">
        <f t="shared" si="15"/>
        <v>2.2203265308613465E-3</v>
      </c>
      <c r="E26" s="67">
        <v>40549.181600000004</v>
      </c>
      <c r="F26" s="49">
        <f t="shared" si="16"/>
        <v>2.2203265308613465E-3</v>
      </c>
      <c r="G26" s="67">
        <v>40549.181600000004</v>
      </c>
      <c r="H26" s="49">
        <f t="shared" si="17"/>
        <v>2.2203265308613465E-3</v>
      </c>
      <c r="I26" s="67">
        <v>40549.181600000004</v>
      </c>
      <c r="J26" s="49">
        <f t="shared" si="18"/>
        <v>2.2203265308613465E-3</v>
      </c>
      <c r="K26" s="67">
        <v>40549.181600000004</v>
      </c>
      <c r="L26" s="49">
        <f t="shared" si="19"/>
        <v>2.2203265308613465E-3</v>
      </c>
      <c r="M26" s="67">
        <v>40549.181600000004</v>
      </c>
      <c r="N26" s="49">
        <f t="shared" si="20"/>
        <v>2.2203265308613465E-3</v>
      </c>
      <c r="O26" s="67">
        <v>40549.181600000004</v>
      </c>
      <c r="P26" s="49">
        <f t="shared" si="21"/>
        <v>2.2203265308613465E-3</v>
      </c>
      <c r="Q26" s="67">
        <v>40549.181600000004</v>
      </c>
      <c r="R26" s="49">
        <f t="shared" si="22"/>
        <v>2.2203265308613465E-3</v>
      </c>
      <c r="S26" s="67">
        <v>40549.181600000004</v>
      </c>
      <c r="T26" s="49">
        <f t="shared" si="23"/>
        <v>2.2203265308613465E-3</v>
      </c>
      <c r="U26" s="67">
        <v>40549.181600000004</v>
      </c>
      <c r="V26" s="49">
        <f t="shared" si="24"/>
        <v>2.2203265308613465E-3</v>
      </c>
      <c r="W26" s="67">
        <v>40549.181600000004</v>
      </c>
      <c r="X26" s="49">
        <f t="shared" si="25"/>
        <v>2.2203265308613465E-3</v>
      </c>
      <c r="Y26" s="67">
        <v>40549.181600000004</v>
      </c>
      <c r="Z26" s="49">
        <f t="shared" si="26"/>
        <v>2.2203265308613465E-3</v>
      </c>
      <c r="AA26" s="82">
        <f t="shared" si="0"/>
        <v>486590.17920000007</v>
      </c>
      <c r="AB26" s="49">
        <f t="shared" si="26"/>
        <v>2.2203265308613465E-3</v>
      </c>
      <c r="AC26" s="82">
        <f t="shared" si="13"/>
        <v>40549.181600000004</v>
      </c>
      <c r="AD26" s="49">
        <f t="shared" si="27"/>
        <v>2.2203265308613465E-3</v>
      </c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</row>
    <row r="27" spans="1:66" x14ac:dyDescent="0.25">
      <c r="A27" s="9">
        <v>5607</v>
      </c>
      <c r="B27" s="10" t="s">
        <v>55</v>
      </c>
      <c r="C27" s="67"/>
      <c r="D27" s="49">
        <f t="shared" si="15"/>
        <v>0</v>
      </c>
      <c r="E27" s="67"/>
      <c r="F27" s="49">
        <f t="shared" si="16"/>
        <v>0</v>
      </c>
      <c r="G27" s="67"/>
      <c r="H27" s="49">
        <f t="shared" si="17"/>
        <v>0</v>
      </c>
      <c r="I27" s="67"/>
      <c r="J27" s="49">
        <f t="shared" si="18"/>
        <v>0</v>
      </c>
      <c r="K27" s="67"/>
      <c r="L27" s="49">
        <f t="shared" si="19"/>
        <v>0</v>
      </c>
      <c r="M27" s="67"/>
      <c r="N27" s="49">
        <f t="shared" si="20"/>
        <v>0</v>
      </c>
      <c r="O27" s="67"/>
      <c r="P27" s="49">
        <f t="shared" si="21"/>
        <v>0</v>
      </c>
      <c r="Q27" s="67"/>
      <c r="R27" s="49">
        <f t="shared" si="22"/>
        <v>0</v>
      </c>
      <c r="S27" s="67"/>
      <c r="T27" s="49">
        <f t="shared" si="23"/>
        <v>0</v>
      </c>
      <c r="U27" s="67"/>
      <c r="V27" s="49">
        <f t="shared" si="24"/>
        <v>0</v>
      </c>
      <c r="W27" s="67"/>
      <c r="X27" s="49">
        <f t="shared" si="25"/>
        <v>0</v>
      </c>
      <c r="Y27" s="67"/>
      <c r="Z27" s="49">
        <f t="shared" si="26"/>
        <v>0</v>
      </c>
      <c r="AA27" s="82">
        <f t="shared" si="0"/>
        <v>0</v>
      </c>
      <c r="AB27" s="49">
        <f t="shared" si="26"/>
        <v>0</v>
      </c>
      <c r="AC27" s="82">
        <f t="shared" si="13"/>
        <v>0</v>
      </c>
      <c r="AD27" s="49">
        <f t="shared" si="27"/>
        <v>0</v>
      </c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</row>
    <row r="28" spans="1:66" x14ac:dyDescent="0.25">
      <c r="A28" s="9">
        <v>5608</v>
      </c>
      <c r="B28" s="10" t="s">
        <v>56</v>
      </c>
      <c r="C28" s="67"/>
      <c r="D28" s="49">
        <f t="shared" si="15"/>
        <v>0</v>
      </c>
      <c r="E28" s="67"/>
      <c r="F28" s="49">
        <f t="shared" si="16"/>
        <v>0</v>
      </c>
      <c r="G28" s="67"/>
      <c r="H28" s="49">
        <f t="shared" si="17"/>
        <v>0</v>
      </c>
      <c r="I28" s="67"/>
      <c r="J28" s="49">
        <f t="shared" si="18"/>
        <v>0</v>
      </c>
      <c r="K28" s="67"/>
      <c r="L28" s="49">
        <f t="shared" si="19"/>
        <v>0</v>
      </c>
      <c r="M28" s="67"/>
      <c r="N28" s="49">
        <f t="shared" si="20"/>
        <v>0</v>
      </c>
      <c r="O28" s="67"/>
      <c r="P28" s="49">
        <f t="shared" si="21"/>
        <v>0</v>
      </c>
      <c r="Q28" s="67"/>
      <c r="R28" s="49">
        <f t="shared" si="22"/>
        <v>0</v>
      </c>
      <c r="S28" s="67"/>
      <c r="T28" s="49">
        <f t="shared" si="23"/>
        <v>0</v>
      </c>
      <c r="U28" s="67"/>
      <c r="V28" s="49">
        <f t="shared" si="24"/>
        <v>0</v>
      </c>
      <c r="W28" s="67"/>
      <c r="X28" s="49">
        <f t="shared" si="25"/>
        <v>0</v>
      </c>
      <c r="Y28" s="67"/>
      <c r="Z28" s="49">
        <f t="shared" si="26"/>
        <v>0</v>
      </c>
      <c r="AA28" s="82">
        <f t="shared" si="0"/>
        <v>0</v>
      </c>
      <c r="AB28" s="49">
        <f t="shared" si="26"/>
        <v>0</v>
      </c>
      <c r="AC28" s="82">
        <f t="shared" si="13"/>
        <v>0</v>
      </c>
      <c r="AD28" s="49">
        <f t="shared" si="27"/>
        <v>0</v>
      </c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</row>
    <row r="29" spans="1:66" x14ac:dyDescent="0.25">
      <c r="A29" s="9">
        <v>5609</v>
      </c>
      <c r="B29" s="10" t="s">
        <v>57</v>
      </c>
      <c r="C29" s="67"/>
      <c r="D29" s="49">
        <f t="shared" si="15"/>
        <v>0</v>
      </c>
      <c r="E29" s="67"/>
      <c r="F29" s="49">
        <f t="shared" si="16"/>
        <v>0</v>
      </c>
      <c r="G29" s="67"/>
      <c r="H29" s="49">
        <f t="shared" si="17"/>
        <v>0</v>
      </c>
      <c r="I29" s="67"/>
      <c r="J29" s="49">
        <f t="shared" si="18"/>
        <v>0</v>
      </c>
      <c r="K29" s="67"/>
      <c r="L29" s="49">
        <f t="shared" si="19"/>
        <v>0</v>
      </c>
      <c r="M29" s="67"/>
      <c r="N29" s="49">
        <f t="shared" si="20"/>
        <v>0</v>
      </c>
      <c r="O29" s="67"/>
      <c r="P29" s="49">
        <f t="shared" si="21"/>
        <v>0</v>
      </c>
      <c r="Q29" s="67"/>
      <c r="R29" s="49">
        <f t="shared" si="22"/>
        <v>0</v>
      </c>
      <c r="S29" s="67"/>
      <c r="T29" s="49">
        <f t="shared" si="23"/>
        <v>0</v>
      </c>
      <c r="U29" s="67"/>
      <c r="V29" s="49">
        <f t="shared" si="24"/>
        <v>0</v>
      </c>
      <c r="W29" s="67"/>
      <c r="X29" s="49">
        <f t="shared" si="25"/>
        <v>0</v>
      </c>
      <c r="Y29" s="67"/>
      <c r="Z29" s="49">
        <f t="shared" ref="Z29:AB44" si="28">IF(Y$10&lt;&gt;0,Y29/Y$10,"-")</f>
        <v>0</v>
      </c>
      <c r="AA29" s="82">
        <f t="shared" si="0"/>
        <v>0</v>
      </c>
      <c r="AB29" s="49">
        <f t="shared" si="28"/>
        <v>0</v>
      </c>
      <c r="AC29" s="82">
        <f t="shared" si="13"/>
        <v>0</v>
      </c>
      <c r="AD29" s="49">
        <f t="shared" si="27"/>
        <v>0</v>
      </c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</row>
    <row r="30" spans="1:66" x14ac:dyDescent="0.25">
      <c r="A30" s="9">
        <v>5610</v>
      </c>
      <c r="B30" s="10" t="s">
        <v>58</v>
      </c>
      <c r="C30" s="67"/>
      <c r="D30" s="49">
        <f t="shared" si="15"/>
        <v>0</v>
      </c>
      <c r="E30" s="67"/>
      <c r="F30" s="49">
        <f t="shared" si="16"/>
        <v>0</v>
      </c>
      <c r="G30" s="67"/>
      <c r="H30" s="49">
        <f t="shared" si="17"/>
        <v>0</v>
      </c>
      <c r="I30" s="67"/>
      <c r="J30" s="49">
        <f t="shared" si="18"/>
        <v>0</v>
      </c>
      <c r="K30" s="67"/>
      <c r="L30" s="49">
        <f t="shared" si="19"/>
        <v>0</v>
      </c>
      <c r="M30" s="67"/>
      <c r="N30" s="49">
        <f t="shared" si="20"/>
        <v>0</v>
      </c>
      <c r="O30" s="67"/>
      <c r="P30" s="49">
        <f t="shared" si="21"/>
        <v>0</v>
      </c>
      <c r="Q30" s="67"/>
      <c r="R30" s="49">
        <f t="shared" si="22"/>
        <v>0</v>
      </c>
      <c r="S30" s="67"/>
      <c r="T30" s="49">
        <f t="shared" si="23"/>
        <v>0</v>
      </c>
      <c r="U30" s="67"/>
      <c r="V30" s="49">
        <f t="shared" si="24"/>
        <v>0</v>
      </c>
      <c r="W30" s="67"/>
      <c r="X30" s="49">
        <f t="shared" si="25"/>
        <v>0</v>
      </c>
      <c r="Y30" s="67"/>
      <c r="Z30" s="49">
        <f t="shared" si="28"/>
        <v>0</v>
      </c>
      <c r="AA30" s="82">
        <f t="shared" si="0"/>
        <v>0</v>
      </c>
      <c r="AB30" s="49">
        <f t="shared" si="28"/>
        <v>0</v>
      </c>
      <c r="AC30" s="82">
        <f t="shared" si="13"/>
        <v>0</v>
      </c>
      <c r="AD30" s="49">
        <f t="shared" si="27"/>
        <v>0</v>
      </c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</row>
    <row r="31" spans="1:66" x14ac:dyDescent="0.25">
      <c r="A31" s="9">
        <v>5611</v>
      </c>
      <c r="B31" s="10" t="s">
        <v>59</v>
      </c>
      <c r="C31" s="67"/>
      <c r="D31" s="49">
        <f t="shared" si="15"/>
        <v>0</v>
      </c>
      <c r="E31" s="67"/>
      <c r="F31" s="49">
        <f t="shared" si="16"/>
        <v>0</v>
      </c>
      <c r="G31" s="67"/>
      <c r="H31" s="49">
        <f t="shared" si="17"/>
        <v>0</v>
      </c>
      <c r="I31" s="67"/>
      <c r="J31" s="49">
        <f t="shared" si="18"/>
        <v>0</v>
      </c>
      <c r="K31" s="67"/>
      <c r="L31" s="49">
        <f t="shared" si="19"/>
        <v>0</v>
      </c>
      <c r="M31" s="67"/>
      <c r="N31" s="49">
        <f t="shared" si="20"/>
        <v>0</v>
      </c>
      <c r="O31" s="67"/>
      <c r="P31" s="49">
        <f t="shared" si="21"/>
        <v>0</v>
      </c>
      <c r="Q31" s="67"/>
      <c r="R31" s="49">
        <f t="shared" si="22"/>
        <v>0</v>
      </c>
      <c r="S31" s="67"/>
      <c r="T31" s="49">
        <f t="shared" si="23"/>
        <v>0</v>
      </c>
      <c r="U31" s="67"/>
      <c r="V31" s="49">
        <f t="shared" si="24"/>
        <v>0</v>
      </c>
      <c r="W31" s="67"/>
      <c r="X31" s="49">
        <f t="shared" si="25"/>
        <v>0</v>
      </c>
      <c r="Y31" s="67"/>
      <c r="Z31" s="49">
        <f t="shared" si="28"/>
        <v>0</v>
      </c>
      <c r="AA31" s="82">
        <f t="shared" si="0"/>
        <v>0</v>
      </c>
      <c r="AB31" s="49">
        <f t="shared" si="28"/>
        <v>0</v>
      </c>
      <c r="AC31" s="82">
        <f t="shared" si="13"/>
        <v>0</v>
      </c>
      <c r="AD31" s="49">
        <f t="shared" si="27"/>
        <v>0</v>
      </c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</row>
    <row r="32" spans="1:66" x14ac:dyDescent="0.25">
      <c r="A32" s="9">
        <v>5612</v>
      </c>
      <c r="B32" s="10" t="s">
        <v>60</v>
      </c>
      <c r="C32" s="67"/>
      <c r="D32" s="49">
        <f t="shared" si="15"/>
        <v>0</v>
      </c>
      <c r="E32" s="67"/>
      <c r="F32" s="49">
        <f t="shared" si="16"/>
        <v>0</v>
      </c>
      <c r="G32" s="67"/>
      <c r="H32" s="49">
        <f t="shared" si="17"/>
        <v>0</v>
      </c>
      <c r="I32" s="67"/>
      <c r="J32" s="49">
        <f t="shared" si="18"/>
        <v>0</v>
      </c>
      <c r="K32" s="67"/>
      <c r="L32" s="49">
        <f t="shared" si="19"/>
        <v>0</v>
      </c>
      <c r="M32" s="67"/>
      <c r="N32" s="49">
        <f t="shared" si="20"/>
        <v>0</v>
      </c>
      <c r="O32" s="67"/>
      <c r="P32" s="49">
        <f t="shared" si="21"/>
        <v>0</v>
      </c>
      <c r="Q32" s="67"/>
      <c r="R32" s="49">
        <f t="shared" si="22"/>
        <v>0</v>
      </c>
      <c r="S32" s="67"/>
      <c r="T32" s="49">
        <f t="shared" si="23"/>
        <v>0</v>
      </c>
      <c r="U32" s="67"/>
      <c r="V32" s="49">
        <f t="shared" si="24"/>
        <v>0</v>
      </c>
      <c r="W32" s="67"/>
      <c r="X32" s="49">
        <f t="shared" si="25"/>
        <v>0</v>
      </c>
      <c r="Y32" s="67"/>
      <c r="Z32" s="49">
        <f t="shared" si="28"/>
        <v>0</v>
      </c>
      <c r="AA32" s="82">
        <f t="shared" si="0"/>
        <v>0</v>
      </c>
      <c r="AB32" s="49">
        <f t="shared" si="28"/>
        <v>0</v>
      </c>
      <c r="AC32" s="82">
        <f t="shared" si="13"/>
        <v>0</v>
      </c>
      <c r="AD32" s="49">
        <f t="shared" si="27"/>
        <v>0</v>
      </c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</row>
    <row r="33" spans="1:66" x14ac:dyDescent="0.25">
      <c r="A33" s="9">
        <v>5613</v>
      </c>
      <c r="B33" s="10" t="s">
        <v>61</v>
      </c>
      <c r="C33" s="67"/>
      <c r="D33" s="49">
        <f t="shared" si="15"/>
        <v>0</v>
      </c>
      <c r="E33" s="67"/>
      <c r="F33" s="49">
        <f t="shared" si="16"/>
        <v>0</v>
      </c>
      <c r="G33" s="67"/>
      <c r="H33" s="49">
        <f t="shared" si="17"/>
        <v>0</v>
      </c>
      <c r="I33" s="67"/>
      <c r="J33" s="49">
        <f t="shared" si="18"/>
        <v>0</v>
      </c>
      <c r="K33" s="67"/>
      <c r="L33" s="49">
        <f t="shared" si="19"/>
        <v>0</v>
      </c>
      <c r="M33" s="67"/>
      <c r="N33" s="49">
        <f t="shared" si="20"/>
        <v>0</v>
      </c>
      <c r="O33" s="67"/>
      <c r="P33" s="49">
        <f t="shared" si="21"/>
        <v>0</v>
      </c>
      <c r="Q33" s="67"/>
      <c r="R33" s="49">
        <f t="shared" si="22"/>
        <v>0</v>
      </c>
      <c r="S33" s="67"/>
      <c r="T33" s="49">
        <f t="shared" si="23"/>
        <v>0</v>
      </c>
      <c r="U33" s="67"/>
      <c r="V33" s="49">
        <f t="shared" si="24"/>
        <v>0</v>
      </c>
      <c r="W33" s="67"/>
      <c r="X33" s="49">
        <f t="shared" si="25"/>
        <v>0</v>
      </c>
      <c r="Y33" s="67"/>
      <c r="Z33" s="49">
        <f t="shared" si="28"/>
        <v>0</v>
      </c>
      <c r="AA33" s="82">
        <f t="shared" si="0"/>
        <v>0</v>
      </c>
      <c r="AB33" s="49">
        <f t="shared" si="28"/>
        <v>0</v>
      </c>
      <c r="AC33" s="82">
        <f t="shared" si="13"/>
        <v>0</v>
      </c>
      <c r="AD33" s="49">
        <f t="shared" si="27"/>
        <v>0</v>
      </c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</row>
    <row r="34" spans="1:66" s="5" customFormat="1" x14ac:dyDescent="0.25">
      <c r="A34" s="12">
        <v>5699</v>
      </c>
      <c r="B34" s="1" t="s">
        <v>62</v>
      </c>
      <c r="C34" s="74">
        <f>SUM(C21:C33)</f>
        <v>59076.715700000001</v>
      </c>
      <c r="D34" s="56">
        <f t="shared" si="15"/>
        <v>3.2348272899511005E-3</v>
      </c>
      <c r="E34" s="74">
        <f>SUM(E21:E33)</f>
        <v>59076.715700000001</v>
      </c>
      <c r="F34" s="56">
        <f t="shared" si="16"/>
        <v>3.2348272899511005E-3</v>
      </c>
      <c r="G34" s="74">
        <f>SUM(G21:G33)</f>
        <v>59076.715700000001</v>
      </c>
      <c r="H34" s="56">
        <f t="shared" si="17"/>
        <v>3.2348272899511005E-3</v>
      </c>
      <c r="I34" s="74">
        <f>SUM(I21:I33)</f>
        <v>59076.715700000001</v>
      </c>
      <c r="J34" s="56">
        <f t="shared" si="18"/>
        <v>3.2348272899511005E-3</v>
      </c>
      <c r="K34" s="74">
        <f>SUM(K21:K33)</f>
        <v>59076.715700000001</v>
      </c>
      <c r="L34" s="56">
        <f t="shared" si="19"/>
        <v>3.2348272899511005E-3</v>
      </c>
      <c r="M34" s="74">
        <f>SUM(M21:M33)</f>
        <v>59076.715700000001</v>
      </c>
      <c r="N34" s="56">
        <f t="shared" si="20"/>
        <v>3.2348272899511005E-3</v>
      </c>
      <c r="O34" s="74">
        <f>SUM(O21:O33)</f>
        <v>59076.715700000001</v>
      </c>
      <c r="P34" s="56">
        <f t="shared" si="21"/>
        <v>3.2348272899511005E-3</v>
      </c>
      <c r="Q34" s="74">
        <f>SUM(Q21:Q33)</f>
        <v>59076.715700000001</v>
      </c>
      <c r="R34" s="56">
        <f t="shared" si="22"/>
        <v>3.2348272899511005E-3</v>
      </c>
      <c r="S34" s="74">
        <f>SUM(S21:S33)</f>
        <v>59076.715700000001</v>
      </c>
      <c r="T34" s="56">
        <f t="shared" si="23"/>
        <v>3.2348272899511005E-3</v>
      </c>
      <c r="U34" s="74">
        <f>SUM(U21:U33)</f>
        <v>59076.715700000001</v>
      </c>
      <c r="V34" s="56">
        <f t="shared" si="24"/>
        <v>3.2348272899511005E-3</v>
      </c>
      <c r="W34" s="74">
        <f>SUM(W21:W33)</f>
        <v>59076.715700000001</v>
      </c>
      <c r="X34" s="56">
        <f t="shared" si="25"/>
        <v>3.2348272899511005E-3</v>
      </c>
      <c r="Y34" s="74">
        <f>SUM(Y21:Y33)</f>
        <v>59076.715700000001</v>
      </c>
      <c r="Z34" s="56">
        <f t="shared" si="28"/>
        <v>3.2348272899511005E-3</v>
      </c>
      <c r="AA34" s="74">
        <f t="shared" si="0"/>
        <v>708920.58840000024</v>
      </c>
      <c r="AB34" s="56">
        <f t="shared" si="28"/>
        <v>3.2348272899511018E-3</v>
      </c>
      <c r="AC34" s="94">
        <f t="shared" si="13"/>
        <v>59076.715700000022</v>
      </c>
      <c r="AD34" s="56">
        <f t="shared" si="27"/>
        <v>3.2348272899511018E-3</v>
      </c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</row>
    <row r="35" spans="1:66" x14ac:dyDescent="0.25">
      <c r="A35" s="13">
        <v>5999</v>
      </c>
      <c r="B35" s="2" t="s">
        <v>63</v>
      </c>
      <c r="C35" s="68">
        <f>C20+C34</f>
        <v>9410601.8916500006</v>
      </c>
      <c r="D35" s="58">
        <f t="shared" si="15"/>
        <v>0.51529052441848711</v>
      </c>
      <c r="E35" s="68">
        <f>E20+E34</f>
        <v>9410601.8916500006</v>
      </c>
      <c r="F35" s="58">
        <f t="shared" si="16"/>
        <v>0.51529052441848711</v>
      </c>
      <c r="G35" s="68">
        <f>G20+G34</f>
        <v>9410601.8916500006</v>
      </c>
      <c r="H35" s="58">
        <f t="shared" si="17"/>
        <v>0.51529052441848711</v>
      </c>
      <c r="I35" s="68">
        <f>I20+I34</f>
        <v>9410601.8916500006</v>
      </c>
      <c r="J35" s="58">
        <f t="shared" si="18"/>
        <v>0.51529052441848711</v>
      </c>
      <c r="K35" s="68">
        <f>K20+K34</f>
        <v>9410601.8916500006</v>
      </c>
      <c r="L35" s="58">
        <f t="shared" si="19"/>
        <v>0.51529052441848711</v>
      </c>
      <c r="M35" s="68">
        <f>M20+M34</f>
        <v>9410601.8916500006</v>
      </c>
      <c r="N35" s="58">
        <f t="shared" si="20"/>
        <v>0.51529052441848711</v>
      </c>
      <c r="O35" s="68">
        <f>O20+O34</f>
        <v>9410601.8916500006</v>
      </c>
      <c r="P35" s="58">
        <f t="shared" si="21"/>
        <v>0.51529052441848711</v>
      </c>
      <c r="Q35" s="68">
        <f>Q20+Q34</f>
        <v>9410601.8916500006</v>
      </c>
      <c r="R35" s="58">
        <f t="shared" si="22"/>
        <v>0.51529052441848711</v>
      </c>
      <c r="S35" s="68">
        <f>S20+S34</f>
        <v>9410601.8916500006</v>
      </c>
      <c r="T35" s="58">
        <f t="shared" si="23"/>
        <v>0.51529052441848711</v>
      </c>
      <c r="U35" s="68">
        <f>U20+U34</f>
        <v>9410601.8916500006</v>
      </c>
      <c r="V35" s="58">
        <f t="shared" si="24"/>
        <v>0.51529052441848711</v>
      </c>
      <c r="W35" s="68">
        <f>W20+W34</f>
        <v>9410601.8916500006</v>
      </c>
      <c r="X35" s="58">
        <f t="shared" si="25"/>
        <v>0.51529052441848711</v>
      </c>
      <c r="Y35" s="68">
        <f>Y20+Y34</f>
        <v>9410601.8916500006</v>
      </c>
      <c r="Z35" s="58">
        <f t="shared" si="28"/>
        <v>0.51529052441848711</v>
      </c>
      <c r="AA35" s="84">
        <f t="shared" si="0"/>
        <v>112927222.69980003</v>
      </c>
      <c r="AB35" s="58">
        <f t="shared" si="28"/>
        <v>0.51529052441848722</v>
      </c>
      <c r="AC35" s="84">
        <f t="shared" si="13"/>
        <v>9410601.8916500024</v>
      </c>
      <c r="AD35" s="58">
        <f t="shared" si="27"/>
        <v>0.51529052441848722</v>
      </c>
    </row>
    <row r="36" spans="1:66" x14ac:dyDescent="0.25">
      <c r="A36" s="18">
        <v>7000</v>
      </c>
      <c r="B36" s="19" t="s">
        <v>64</v>
      </c>
      <c r="C36" s="75">
        <f>C14-C35</f>
        <v>8852109.066850001</v>
      </c>
      <c r="D36" s="59">
        <f t="shared" si="15"/>
        <v>0.48470947722420449</v>
      </c>
      <c r="E36" s="75">
        <f>E14-E35</f>
        <v>8852109.066850001</v>
      </c>
      <c r="F36" s="59">
        <f t="shared" si="16"/>
        <v>0.48470947722420449</v>
      </c>
      <c r="G36" s="75">
        <f>G14-G35</f>
        <v>8852109.066850001</v>
      </c>
      <c r="H36" s="59">
        <f t="shared" si="17"/>
        <v>0.48470947722420449</v>
      </c>
      <c r="I36" s="75">
        <f>I14-I35</f>
        <v>8852109.066850001</v>
      </c>
      <c r="J36" s="59">
        <f t="shared" si="18"/>
        <v>0.48470947722420449</v>
      </c>
      <c r="K36" s="75">
        <f>K14-K35</f>
        <v>8852109.066850001</v>
      </c>
      <c r="L36" s="59">
        <f t="shared" si="19"/>
        <v>0.48470947722420449</v>
      </c>
      <c r="M36" s="75">
        <f>M14-M35</f>
        <v>8852109.066850001</v>
      </c>
      <c r="N36" s="59">
        <f t="shared" si="20"/>
        <v>0.48470947722420449</v>
      </c>
      <c r="O36" s="75">
        <f>O14-O35</f>
        <v>8852109.066850001</v>
      </c>
      <c r="P36" s="59">
        <f t="shared" si="21"/>
        <v>0.48470947722420449</v>
      </c>
      <c r="Q36" s="75">
        <f>Q14-Q35</f>
        <v>8852109.066850001</v>
      </c>
      <c r="R36" s="59">
        <f t="shared" si="22"/>
        <v>0.48470947722420449</v>
      </c>
      <c r="S36" s="75">
        <f>S14-S35</f>
        <v>8852109.066850001</v>
      </c>
      <c r="T36" s="59">
        <f t="shared" si="23"/>
        <v>0.48470947722420449</v>
      </c>
      <c r="U36" s="75">
        <f>U14-U35</f>
        <v>8852109.066850001</v>
      </c>
      <c r="V36" s="59">
        <f t="shared" si="24"/>
        <v>0.48470947722420449</v>
      </c>
      <c r="W36" s="75">
        <f>W14-W35</f>
        <v>8852109.066850001</v>
      </c>
      <c r="X36" s="59">
        <f t="shared" si="25"/>
        <v>0.48470947722420449</v>
      </c>
      <c r="Y36" s="75">
        <f>Y14-Y35</f>
        <v>8852109.066850001</v>
      </c>
      <c r="Z36" s="59">
        <f t="shared" si="28"/>
        <v>0.48470947722420449</v>
      </c>
      <c r="AA36" s="75">
        <f t="shared" si="0"/>
        <v>106225308.80220003</v>
      </c>
      <c r="AB36" s="59">
        <f t="shared" si="28"/>
        <v>0.4847094772242046</v>
      </c>
      <c r="AC36" s="75">
        <f t="shared" si="13"/>
        <v>8852109.0668500029</v>
      </c>
      <c r="AD36" s="59">
        <f t="shared" si="27"/>
        <v>0.48470947722420454</v>
      </c>
    </row>
    <row r="37" spans="1:66" s="30" customFormat="1" x14ac:dyDescent="0.25">
      <c r="A37" s="31">
        <v>6002</v>
      </c>
      <c r="B37" s="32" t="s">
        <v>65</v>
      </c>
      <c r="C37" s="76"/>
      <c r="D37" s="60">
        <f t="shared" si="15"/>
        <v>0</v>
      </c>
      <c r="E37" s="76"/>
      <c r="F37" s="60">
        <f t="shared" si="16"/>
        <v>0</v>
      </c>
      <c r="G37" s="76"/>
      <c r="H37" s="60">
        <f t="shared" si="17"/>
        <v>0</v>
      </c>
      <c r="I37" s="76"/>
      <c r="J37" s="60">
        <f t="shared" si="18"/>
        <v>0</v>
      </c>
      <c r="K37" s="76"/>
      <c r="L37" s="60">
        <f t="shared" si="19"/>
        <v>0</v>
      </c>
      <c r="M37" s="76"/>
      <c r="N37" s="60">
        <f t="shared" si="20"/>
        <v>0</v>
      </c>
      <c r="O37" s="76"/>
      <c r="P37" s="60">
        <f t="shared" si="21"/>
        <v>0</v>
      </c>
      <c r="Q37" s="76"/>
      <c r="R37" s="60">
        <f t="shared" si="22"/>
        <v>0</v>
      </c>
      <c r="S37" s="76"/>
      <c r="T37" s="60">
        <f t="shared" si="23"/>
        <v>0</v>
      </c>
      <c r="U37" s="76"/>
      <c r="V37" s="60">
        <f t="shared" si="24"/>
        <v>0</v>
      </c>
      <c r="W37" s="76"/>
      <c r="X37" s="60">
        <f t="shared" si="25"/>
        <v>0</v>
      </c>
      <c r="Y37" s="76"/>
      <c r="Z37" s="60">
        <f t="shared" si="28"/>
        <v>0</v>
      </c>
      <c r="AA37" s="76">
        <f t="shared" si="0"/>
        <v>0</v>
      </c>
      <c r="AB37" s="60">
        <f t="shared" si="28"/>
        <v>0</v>
      </c>
      <c r="AC37" s="76">
        <f t="shared" si="13"/>
        <v>0</v>
      </c>
      <c r="AD37" s="60">
        <f t="shared" si="27"/>
        <v>0</v>
      </c>
    </row>
    <row r="38" spans="1:66" x14ac:dyDescent="0.25">
      <c r="A38" s="9">
        <v>6003</v>
      </c>
      <c r="B38" s="10" t="s">
        <v>66</v>
      </c>
      <c r="C38" s="67">
        <v>36500</v>
      </c>
      <c r="D38" s="49">
        <f t="shared" si="15"/>
        <v>1.99860799105349E-3</v>
      </c>
      <c r="E38" s="67">
        <v>36500</v>
      </c>
      <c r="F38" s="49">
        <f t="shared" si="16"/>
        <v>1.99860799105349E-3</v>
      </c>
      <c r="G38" s="67">
        <v>36500</v>
      </c>
      <c r="H38" s="49">
        <f t="shared" si="17"/>
        <v>1.99860799105349E-3</v>
      </c>
      <c r="I38" s="67">
        <v>36500</v>
      </c>
      <c r="J38" s="49">
        <f t="shared" si="18"/>
        <v>1.99860799105349E-3</v>
      </c>
      <c r="K38" s="67">
        <v>36500</v>
      </c>
      <c r="L38" s="49">
        <f t="shared" si="19"/>
        <v>1.99860799105349E-3</v>
      </c>
      <c r="M38" s="67">
        <v>36500</v>
      </c>
      <c r="N38" s="49">
        <f t="shared" si="20"/>
        <v>1.99860799105349E-3</v>
      </c>
      <c r="O38" s="67">
        <v>36500</v>
      </c>
      <c r="P38" s="49">
        <f t="shared" si="21"/>
        <v>1.99860799105349E-3</v>
      </c>
      <c r="Q38" s="67">
        <v>36500</v>
      </c>
      <c r="R38" s="49">
        <f t="shared" si="22"/>
        <v>1.99860799105349E-3</v>
      </c>
      <c r="S38" s="67">
        <v>36500</v>
      </c>
      <c r="T38" s="49">
        <f t="shared" si="23"/>
        <v>1.99860799105349E-3</v>
      </c>
      <c r="U38" s="67">
        <v>36500</v>
      </c>
      <c r="V38" s="49">
        <f t="shared" si="24"/>
        <v>1.99860799105349E-3</v>
      </c>
      <c r="W38" s="67">
        <v>36500</v>
      </c>
      <c r="X38" s="49">
        <f t="shared" si="25"/>
        <v>1.99860799105349E-3</v>
      </c>
      <c r="Y38" s="67">
        <v>36500</v>
      </c>
      <c r="Z38" s="49">
        <f t="shared" si="28"/>
        <v>1.99860799105349E-3</v>
      </c>
      <c r="AA38" s="82">
        <f t="shared" si="0"/>
        <v>438000</v>
      </c>
      <c r="AB38" s="49">
        <f t="shared" si="28"/>
        <v>1.99860799105349E-3</v>
      </c>
      <c r="AC38" s="82">
        <f t="shared" si="13"/>
        <v>36500</v>
      </c>
      <c r="AD38" s="49">
        <f t="shared" si="27"/>
        <v>1.99860799105349E-3</v>
      </c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</row>
    <row r="39" spans="1:66" x14ac:dyDescent="0.25">
      <c r="A39" s="9">
        <v>6004</v>
      </c>
      <c r="B39" s="10" t="s">
        <v>67</v>
      </c>
      <c r="C39" s="67"/>
      <c r="D39" s="49">
        <f t="shared" si="15"/>
        <v>0</v>
      </c>
      <c r="E39" s="67"/>
      <c r="F39" s="49">
        <f t="shared" si="16"/>
        <v>0</v>
      </c>
      <c r="G39" s="67"/>
      <c r="H39" s="49">
        <f t="shared" si="17"/>
        <v>0</v>
      </c>
      <c r="I39" s="67"/>
      <c r="J39" s="49">
        <f t="shared" si="18"/>
        <v>0</v>
      </c>
      <c r="K39" s="67"/>
      <c r="L39" s="49">
        <f t="shared" si="19"/>
        <v>0</v>
      </c>
      <c r="M39" s="67"/>
      <c r="N39" s="49">
        <f t="shared" si="20"/>
        <v>0</v>
      </c>
      <c r="O39" s="67"/>
      <c r="P39" s="49">
        <f t="shared" si="21"/>
        <v>0</v>
      </c>
      <c r="Q39" s="67"/>
      <c r="R39" s="49">
        <f t="shared" si="22"/>
        <v>0</v>
      </c>
      <c r="S39" s="67"/>
      <c r="T39" s="49">
        <f t="shared" si="23"/>
        <v>0</v>
      </c>
      <c r="U39" s="67"/>
      <c r="V39" s="49">
        <f t="shared" si="24"/>
        <v>0</v>
      </c>
      <c r="W39" s="67"/>
      <c r="X39" s="49">
        <f t="shared" si="25"/>
        <v>0</v>
      </c>
      <c r="Y39" s="67"/>
      <c r="Z39" s="49">
        <f t="shared" si="28"/>
        <v>0</v>
      </c>
      <c r="AA39" s="82">
        <f t="shared" si="0"/>
        <v>0</v>
      </c>
      <c r="AB39" s="49">
        <f t="shared" si="28"/>
        <v>0</v>
      </c>
      <c r="AC39" s="82">
        <f t="shared" si="13"/>
        <v>0</v>
      </c>
      <c r="AD39" s="49">
        <f t="shared" si="27"/>
        <v>0</v>
      </c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</row>
    <row r="40" spans="1:66" s="5" customFormat="1" x14ac:dyDescent="0.25">
      <c r="A40" s="12">
        <v>6099</v>
      </c>
      <c r="B40" s="1" t="s">
        <v>68</v>
      </c>
      <c r="C40" s="74">
        <f>SUM(C37:C39)</f>
        <v>36500</v>
      </c>
      <c r="D40" s="56">
        <f t="shared" si="15"/>
        <v>1.99860799105349E-3</v>
      </c>
      <c r="E40" s="74">
        <f>SUM(E37:E39)</f>
        <v>36500</v>
      </c>
      <c r="F40" s="56">
        <f t="shared" si="16"/>
        <v>1.99860799105349E-3</v>
      </c>
      <c r="G40" s="74">
        <f>SUM(G37:G39)</f>
        <v>36500</v>
      </c>
      <c r="H40" s="56">
        <f t="shared" si="17"/>
        <v>1.99860799105349E-3</v>
      </c>
      <c r="I40" s="74">
        <f>SUM(I37:I39)</f>
        <v>36500</v>
      </c>
      <c r="J40" s="56">
        <f t="shared" si="18"/>
        <v>1.99860799105349E-3</v>
      </c>
      <c r="K40" s="74">
        <f>SUM(K37:K39)</f>
        <v>36500</v>
      </c>
      <c r="L40" s="56">
        <f t="shared" si="19"/>
        <v>1.99860799105349E-3</v>
      </c>
      <c r="M40" s="74">
        <f>SUM(M37:M39)</f>
        <v>36500</v>
      </c>
      <c r="N40" s="56">
        <f t="shared" si="20"/>
        <v>1.99860799105349E-3</v>
      </c>
      <c r="O40" s="74">
        <f>SUM(O37:O39)</f>
        <v>36500</v>
      </c>
      <c r="P40" s="56">
        <f t="shared" si="21"/>
        <v>1.99860799105349E-3</v>
      </c>
      <c r="Q40" s="74">
        <f>SUM(Q37:Q39)</f>
        <v>36500</v>
      </c>
      <c r="R40" s="56">
        <f t="shared" si="22"/>
        <v>1.99860799105349E-3</v>
      </c>
      <c r="S40" s="74">
        <f>SUM(S37:S39)</f>
        <v>36500</v>
      </c>
      <c r="T40" s="56">
        <f t="shared" si="23"/>
        <v>1.99860799105349E-3</v>
      </c>
      <c r="U40" s="74">
        <f>SUM(U37:U39)</f>
        <v>36500</v>
      </c>
      <c r="V40" s="56">
        <f t="shared" si="24"/>
        <v>1.99860799105349E-3</v>
      </c>
      <c r="W40" s="74">
        <f>SUM(W37:W39)</f>
        <v>36500</v>
      </c>
      <c r="X40" s="56">
        <f t="shared" si="25"/>
        <v>1.99860799105349E-3</v>
      </c>
      <c r="Y40" s="74">
        <f>SUM(Y37:Y39)</f>
        <v>36500</v>
      </c>
      <c r="Z40" s="56">
        <f t="shared" si="28"/>
        <v>1.99860799105349E-3</v>
      </c>
      <c r="AA40" s="74">
        <f t="shared" si="0"/>
        <v>438000</v>
      </c>
      <c r="AB40" s="56">
        <f t="shared" si="28"/>
        <v>1.99860799105349E-3</v>
      </c>
      <c r="AC40" s="94">
        <f t="shared" si="13"/>
        <v>36500</v>
      </c>
      <c r="AD40" s="56">
        <f t="shared" si="27"/>
        <v>1.99860799105349E-3</v>
      </c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</row>
    <row r="41" spans="1:66" s="8" customFormat="1" x14ac:dyDescent="0.25">
      <c r="A41" s="26">
        <v>6101</v>
      </c>
      <c r="B41" s="27" t="s">
        <v>69</v>
      </c>
      <c r="C41" s="69">
        <v>2133555.66395</v>
      </c>
      <c r="D41" s="57">
        <f t="shared" si="15"/>
        <v>0.11682579176240833</v>
      </c>
      <c r="E41" s="69">
        <v>2133555.66395</v>
      </c>
      <c r="F41" s="57">
        <f t="shared" si="16"/>
        <v>0.11682579176240833</v>
      </c>
      <c r="G41" s="69">
        <v>2133555.66395</v>
      </c>
      <c r="H41" s="57">
        <f t="shared" si="17"/>
        <v>0.11682579176240833</v>
      </c>
      <c r="I41" s="69">
        <v>2133555.66395</v>
      </c>
      <c r="J41" s="57">
        <f t="shared" si="18"/>
        <v>0.11682579176240833</v>
      </c>
      <c r="K41" s="69">
        <v>2133555.66395</v>
      </c>
      <c r="L41" s="57">
        <f t="shared" si="19"/>
        <v>0.11682579176240833</v>
      </c>
      <c r="M41" s="69">
        <v>2133555.66395</v>
      </c>
      <c r="N41" s="57">
        <f t="shared" si="20"/>
        <v>0.11682579176240833</v>
      </c>
      <c r="O41" s="69">
        <v>2133555.66395</v>
      </c>
      <c r="P41" s="57">
        <f t="shared" si="21"/>
        <v>0.11682579176240833</v>
      </c>
      <c r="Q41" s="69">
        <v>2133555.66395</v>
      </c>
      <c r="R41" s="57">
        <f t="shared" si="22"/>
        <v>0.11682579176240833</v>
      </c>
      <c r="S41" s="69">
        <v>2133555.66395</v>
      </c>
      <c r="T41" s="57">
        <f t="shared" si="23"/>
        <v>0.11682579176240833</v>
      </c>
      <c r="U41" s="69">
        <v>2133555.66395</v>
      </c>
      <c r="V41" s="57">
        <f t="shared" si="24"/>
        <v>0.11682579176240833</v>
      </c>
      <c r="W41" s="69">
        <v>2133555.66395</v>
      </c>
      <c r="X41" s="57">
        <f t="shared" si="25"/>
        <v>0.11682579176240833</v>
      </c>
      <c r="Y41" s="69">
        <v>2133555.66395</v>
      </c>
      <c r="Z41" s="57">
        <f t="shared" si="28"/>
        <v>0.11682579176240833</v>
      </c>
      <c r="AA41" s="69">
        <f t="shared" si="0"/>
        <v>25602667.967399999</v>
      </c>
      <c r="AB41" s="57">
        <f t="shared" si="28"/>
        <v>0.11682579176240834</v>
      </c>
      <c r="AC41" s="85">
        <f t="shared" si="13"/>
        <v>2133555.66395</v>
      </c>
      <c r="AD41" s="57">
        <f t="shared" si="27"/>
        <v>0.11682579176240833</v>
      </c>
    </row>
    <row r="42" spans="1:66" x14ac:dyDescent="0.25">
      <c r="A42" s="9">
        <v>6102</v>
      </c>
      <c r="B42" s="10" t="s">
        <v>70</v>
      </c>
      <c r="C42" s="67">
        <v>240155.33825</v>
      </c>
      <c r="D42" s="49">
        <f t="shared" si="15"/>
        <v>1.3150037756728872E-2</v>
      </c>
      <c r="E42" s="67">
        <v>240155.33825</v>
      </c>
      <c r="F42" s="49">
        <f t="shared" si="16"/>
        <v>1.3150037756728872E-2</v>
      </c>
      <c r="G42" s="67">
        <v>240155.33825</v>
      </c>
      <c r="H42" s="49">
        <f t="shared" si="17"/>
        <v>1.3150037756728872E-2</v>
      </c>
      <c r="I42" s="67">
        <v>240155.33825</v>
      </c>
      <c r="J42" s="49">
        <f t="shared" si="18"/>
        <v>1.3150037756728872E-2</v>
      </c>
      <c r="K42" s="67">
        <v>240155.33825</v>
      </c>
      <c r="L42" s="49">
        <f t="shared" si="19"/>
        <v>1.3150037756728872E-2</v>
      </c>
      <c r="M42" s="67">
        <v>240155.33825</v>
      </c>
      <c r="N42" s="49">
        <f t="shared" si="20"/>
        <v>1.3150037756728872E-2</v>
      </c>
      <c r="O42" s="67">
        <v>240155.33825</v>
      </c>
      <c r="P42" s="49">
        <f t="shared" si="21"/>
        <v>1.3150037756728872E-2</v>
      </c>
      <c r="Q42" s="67">
        <v>240155.33825</v>
      </c>
      <c r="R42" s="49">
        <f t="shared" si="22"/>
        <v>1.3150037756728872E-2</v>
      </c>
      <c r="S42" s="67">
        <v>240155.33825</v>
      </c>
      <c r="T42" s="49">
        <f t="shared" si="23"/>
        <v>1.3150037756728872E-2</v>
      </c>
      <c r="U42" s="67">
        <v>240155.33825</v>
      </c>
      <c r="V42" s="49">
        <f t="shared" si="24"/>
        <v>1.3150037756728872E-2</v>
      </c>
      <c r="W42" s="67">
        <v>240155.33825</v>
      </c>
      <c r="X42" s="49">
        <f t="shared" si="25"/>
        <v>1.3150037756728872E-2</v>
      </c>
      <c r="Y42" s="67">
        <v>240155.33825</v>
      </c>
      <c r="Z42" s="49">
        <f t="shared" si="28"/>
        <v>1.3150037756728872E-2</v>
      </c>
      <c r="AA42" s="82">
        <f t="shared" si="0"/>
        <v>2881864.0589999999</v>
      </c>
      <c r="AB42" s="49">
        <f t="shared" si="28"/>
        <v>1.3150037756728872E-2</v>
      </c>
      <c r="AC42" s="82">
        <f t="shared" si="13"/>
        <v>240155.33825</v>
      </c>
      <c r="AD42" s="49">
        <f t="shared" si="27"/>
        <v>1.3150037756728872E-2</v>
      </c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</row>
    <row r="43" spans="1:66" x14ac:dyDescent="0.25">
      <c r="A43" s="9">
        <v>6103</v>
      </c>
      <c r="B43" s="10" t="s">
        <v>71</v>
      </c>
      <c r="C43" s="67">
        <v>147.50819999999999</v>
      </c>
      <c r="D43" s="49">
        <f t="shared" si="15"/>
        <v>8.0770155415319548E-6</v>
      </c>
      <c r="E43" s="67">
        <v>147.50819999999999</v>
      </c>
      <c r="F43" s="49">
        <f t="shared" si="16"/>
        <v>8.0770155415319548E-6</v>
      </c>
      <c r="G43" s="67">
        <v>147.50819999999999</v>
      </c>
      <c r="H43" s="49">
        <f t="shared" si="17"/>
        <v>8.0770155415319548E-6</v>
      </c>
      <c r="I43" s="67">
        <v>147.50819999999999</v>
      </c>
      <c r="J43" s="49">
        <f t="shared" si="18"/>
        <v>8.0770155415319548E-6</v>
      </c>
      <c r="K43" s="67">
        <v>147.50819999999999</v>
      </c>
      <c r="L43" s="49">
        <f t="shared" si="19"/>
        <v>8.0770155415319548E-6</v>
      </c>
      <c r="M43" s="67">
        <v>147.50819999999999</v>
      </c>
      <c r="N43" s="49">
        <f t="shared" si="20"/>
        <v>8.0770155415319548E-6</v>
      </c>
      <c r="O43" s="67">
        <v>147.50819999999999</v>
      </c>
      <c r="P43" s="49">
        <f t="shared" si="21"/>
        <v>8.0770155415319548E-6</v>
      </c>
      <c r="Q43" s="67">
        <v>147.50819999999999</v>
      </c>
      <c r="R43" s="49">
        <f t="shared" si="22"/>
        <v>8.0770155415319548E-6</v>
      </c>
      <c r="S43" s="67">
        <v>147.50819999999999</v>
      </c>
      <c r="T43" s="49">
        <f t="shared" si="23"/>
        <v>8.0770155415319548E-6</v>
      </c>
      <c r="U43" s="67">
        <v>147.50819999999999</v>
      </c>
      <c r="V43" s="49">
        <f t="shared" si="24"/>
        <v>8.0770155415319548E-6</v>
      </c>
      <c r="W43" s="67">
        <v>147.50819999999999</v>
      </c>
      <c r="X43" s="49">
        <f t="shared" si="25"/>
        <v>8.0770155415319548E-6</v>
      </c>
      <c r="Y43" s="67">
        <v>147.50819999999999</v>
      </c>
      <c r="Z43" s="49">
        <f t="shared" si="28"/>
        <v>8.0770155415319548E-6</v>
      </c>
      <c r="AA43" s="82">
        <f t="shared" si="0"/>
        <v>1770.0983999999999</v>
      </c>
      <c r="AB43" s="49">
        <f t="shared" si="28"/>
        <v>8.0770155415319565E-6</v>
      </c>
      <c r="AC43" s="82">
        <f t="shared" si="13"/>
        <v>147.50819999999999</v>
      </c>
      <c r="AD43" s="49">
        <f t="shared" si="27"/>
        <v>8.0770155415319548E-6</v>
      </c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</row>
    <row r="44" spans="1:66" x14ac:dyDescent="0.25">
      <c r="A44" s="9">
        <v>6104</v>
      </c>
      <c r="B44" s="10" t="s">
        <v>72</v>
      </c>
      <c r="C44" s="67">
        <v>47343.078600000001</v>
      </c>
      <c r="D44" s="49">
        <f t="shared" si="15"/>
        <v>2.5923357592063964E-3</v>
      </c>
      <c r="E44" s="67">
        <v>47343.078600000001</v>
      </c>
      <c r="F44" s="49">
        <f t="shared" si="16"/>
        <v>2.5923357592063964E-3</v>
      </c>
      <c r="G44" s="67">
        <v>47343.078600000001</v>
      </c>
      <c r="H44" s="49">
        <f t="shared" si="17"/>
        <v>2.5923357592063964E-3</v>
      </c>
      <c r="I44" s="67">
        <v>47343.078600000001</v>
      </c>
      <c r="J44" s="49">
        <f t="shared" si="18"/>
        <v>2.5923357592063964E-3</v>
      </c>
      <c r="K44" s="67">
        <v>47343.078600000001</v>
      </c>
      <c r="L44" s="49">
        <f t="shared" si="19"/>
        <v>2.5923357592063964E-3</v>
      </c>
      <c r="M44" s="67">
        <v>47343.078600000001</v>
      </c>
      <c r="N44" s="49">
        <f t="shared" si="20"/>
        <v>2.5923357592063964E-3</v>
      </c>
      <c r="O44" s="67">
        <v>47343.078600000001</v>
      </c>
      <c r="P44" s="49">
        <f t="shared" si="21"/>
        <v>2.5923357592063964E-3</v>
      </c>
      <c r="Q44" s="67">
        <v>47343.078600000001</v>
      </c>
      <c r="R44" s="49">
        <f t="shared" si="22"/>
        <v>2.5923357592063964E-3</v>
      </c>
      <c r="S44" s="67">
        <v>47343.078600000001</v>
      </c>
      <c r="T44" s="49">
        <f t="shared" si="23"/>
        <v>2.5923357592063964E-3</v>
      </c>
      <c r="U44" s="67">
        <v>47343.078600000001</v>
      </c>
      <c r="V44" s="49">
        <f t="shared" si="24"/>
        <v>2.5923357592063964E-3</v>
      </c>
      <c r="W44" s="67">
        <v>47343.078600000001</v>
      </c>
      <c r="X44" s="49">
        <f t="shared" si="25"/>
        <v>2.5923357592063964E-3</v>
      </c>
      <c r="Y44" s="67">
        <v>47343.078600000001</v>
      </c>
      <c r="Z44" s="49">
        <f t="shared" si="28"/>
        <v>2.5923357592063964E-3</v>
      </c>
      <c r="AA44" s="82">
        <f t="shared" si="0"/>
        <v>568116.94319999998</v>
      </c>
      <c r="AB44" s="49">
        <f t="shared" si="28"/>
        <v>2.5923357592063964E-3</v>
      </c>
      <c r="AC44" s="82">
        <f t="shared" si="13"/>
        <v>47343.078600000001</v>
      </c>
      <c r="AD44" s="49">
        <f t="shared" si="27"/>
        <v>2.5923357592063964E-3</v>
      </c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</row>
    <row r="45" spans="1:66" x14ac:dyDescent="0.25">
      <c r="A45" s="9">
        <v>6105</v>
      </c>
      <c r="B45" s="10" t="s">
        <v>73</v>
      </c>
      <c r="C45" s="67">
        <v>22871.266599999999</v>
      </c>
      <c r="D45" s="49">
        <f t="shared" si="15"/>
        <v>1.2523478408842405E-3</v>
      </c>
      <c r="E45" s="67">
        <v>22871.266599999999</v>
      </c>
      <c r="F45" s="49">
        <f t="shared" si="16"/>
        <v>1.2523478408842405E-3</v>
      </c>
      <c r="G45" s="67">
        <v>22871.266599999999</v>
      </c>
      <c r="H45" s="49">
        <f t="shared" si="17"/>
        <v>1.2523478408842405E-3</v>
      </c>
      <c r="I45" s="67">
        <v>22871.266599999999</v>
      </c>
      <c r="J45" s="49">
        <f t="shared" si="18"/>
        <v>1.2523478408842405E-3</v>
      </c>
      <c r="K45" s="67">
        <v>22871.266599999999</v>
      </c>
      <c r="L45" s="49">
        <f t="shared" si="19"/>
        <v>1.2523478408842405E-3</v>
      </c>
      <c r="M45" s="67">
        <v>22871.266599999999</v>
      </c>
      <c r="N45" s="49">
        <f t="shared" si="20"/>
        <v>1.2523478408842405E-3</v>
      </c>
      <c r="O45" s="67">
        <v>22871.266599999999</v>
      </c>
      <c r="P45" s="49">
        <f t="shared" si="21"/>
        <v>1.2523478408842405E-3</v>
      </c>
      <c r="Q45" s="67">
        <v>22871.266599999999</v>
      </c>
      <c r="R45" s="49">
        <f t="shared" si="22"/>
        <v>1.2523478408842405E-3</v>
      </c>
      <c r="S45" s="67">
        <v>22871.266599999999</v>
      </c>
      <c r="T45" s="49">
        <f t="shared" si="23"/>
        <v>1.2523478408842405E-3</v>
      </c>
      <c r="U45" s="67">
        <v>22871.266599999999</v>
      </c>
      <c r="V45" s="49">
        <f t="shared" si="24"/>
        <v>1.2523478408842405E-3</v>
      </c>
      <c r="W45" s="67">
        <v>22871.266599999999</v>
      </c>
      <c r="X45" s="49">
        <f t="shared" si="25"/>
        <v>1.2523478408842405E-3</v>
      </c>
      <c r="Y45" s="67">
        <v>22871.266599999999</v>
      </c>
      <c r="Z45" s="49">
        <f t="shared" ref="Z45:AB60" si="29">IF(Y$10&lt;&gt;0,Y45/Y$10,"-")</f>
        <v>1.2523478408842405E-3</v>
      </c>
      <c r="AA45" s="82">
        <f t="shared" si="0"/>
        <v>274455.19919999997</v>
      </c>
      <c r="AB45" s="49">
        <f t="shared" si="29"/>
        <v>1.2523478408842405E-3</v>
      </c>
      <c r="AC45" s="82">
        <f t="shared" si="13"/>
        <v>22871.266599999999</v>
      </c>
      <c r="AD45" s="49">
        <f t="shared" si="27"/>
        <v>1.2523478408842405E-3</v>
      </c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</row>
    <row r="46" spans="1:66" x14ac:dyDescent="0.25">
      <c r="A46" s="9">
        <v>6106</v>
      </c>
      <c r="B46" s="10" t="s">
        <v>74</v>
      </c>
      <c r="C46" s="67">
        <v>14021.615</v>
      </c>
      <c r="D46" s="49">
        <f t="shared" si="15"/>
        <v>7.6777292565686247E-4</v>
      </c>
      <c r="E46" s="67">
        <v>14021.615</v>
      </c>
      <c r="F46" s="49">
        <f t="shared" si="16"/>
        <v>7.6777292565686247E-4</v>
      </c>
      <c r="G46" s="67">
        <v>14021.615</v>
      </c>
      <c r="H46" s="49">
        <f t="shared" si="17"/>
        <v>7.6777292565686247E-4</v>
      </c>
      <c r="I46" s="67">
        <v>14021.615</v>
      </c>
      <c r="J46" s="49">
        <f t="shared" si="18"/>
        <v>7.6777292565686247E-4</v>
      </c>
      <c r="K46" s="67">
        <v>14021.615</v>
      </c>
      <c r="L46" s="49">
        <f t="shared" si="19"/>
        <v>7.6777292565686247E-4</v>
      </c>
      <c r="M46" s="67">
        <v>14021.615</v>
      </c>
      <c r="N46" s="49">
        <f t="shared" si="20"/>
        <v>7.6777292565686247E-4</v>
      </c>
      <c r="O46" s="67">
        <v>14021.615</v>
      </c>
      <c r="P46" s="49">
        <f t="shared" si="21"/>
        <v>7.6777292565686247E-4</v>
      </c>
      <c r="Q46" s="67">
        <v>14021.615</v>
      </c>
      <c r="R46" s="49">
        <f t="shared" si="22"/>
        <v>7.6777292565686247E-4</v>
      </c>
      <c r="S46" s="67">
        <v>14021.615</v>
      </c>
      <c r="T46" s="49">
        <f t="shared" si="23"/>
        <v>7.6777292565686247E-4</v>
      </c>
      <c r="U46" s="67">
        <v>14021.615</v>
      </c>
      <c r="V46" s="49">
        <f t="shared" si="24"/>
        <v>7.6777292565686247E-4</v>
      </c>
      <c r="W46" s="67">
        <v>14021.615</v>
      </c>
      <c r="X46" s="49">
        <f t="shared" si="25"/>
        <v>7.6777292565686247E-4</v>
      </c>
      <c r="Y46" s="67">
        <v>14021.615</v>
      </c>
      <c r="Z46" s="49">
        <f t="shared" si="29"/>
        <v>7.6777292565686247E-4</v>
      </c>
      <c r="AA46" s="82">
        <f t="shared" si="0"/>
        <v>168259.38</v>
      </c>
      <c r="AB46" s="49">
        <f t="shared" si="29"/>
        <v>7.6777292565686247E-4</v>
      </c>
      <c r="AC46" s="82">
        <f t="shared" si="13"/>
        <v>14021.615</v>
      </c>
      <c r="AD46" s="49">
        <f t="shared" si="27"/>
        <v>7.6777292565686247E-4</v>
      </c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</row>
    <row r="47" spans="1:66" x14ac:dyDescent="0.25">
      <c r="A47" s="9">
        <v>6107</v>
      </c>
      <c r="B47" s="10" t="s">
        <v>75</v>
      </c>
      <c r="C47" s="67">
        <v>4575</v>
      </c>
      <c r="D47" s="49">
        <f t="shared" si="15"/>
        <v>2.505104536731429E-4</v>
      </c>
      <c r="E47" s="67">
        <v>4575</v>
      </c>
      <c r="F47" s="49">
        <f t="shared" si="16"/>
        <v>2.505104536731429E-4</v>
      </c>
      <c r="G47" s="67">
        <v>4575</v>
      </c>
      <c r="H47" s="49">
        <f t="shared" si="17"/>
        <v>2.505104536731429E-4</v>
      </c>
      <c r="I47" s="67">
        <v>4575</v>
      </c>
      <c r="J47" s="49">
        <f t="shared" si="18"/>
        <v>2.505104536731429E-4</v>
      </c>
      <c r="K47" s="67">
        <v>4575</v>
      </c>
      <c r="L47" s="49">
        <f t="shared" si="19"/>
        <v>2.505104536731429E-4</v>
      </c>
      <c r="M47" s="67">
        <v>4575</v>
      </c>
      <c r="N47" s="49">
        <f t="shared" si="20"/>
        <v>2.505104536731429E-4</v>
      </c>
      <c r="O47" s="67">
        <v>4575</v>
      </c>
      <c r="P47" s="49">
        <f t="shared" si="21"/>
        <v>2.505104536731429E-4</v>
      </c>
      <c r="Q47" s="67">
        <v>4575</v>
      </c>
      <c r="R47" s="49">
        <f t="shared" si="22"/>
        <v>2.505104536731429E-4</v>
      </c>
      <c r="S47" s="67">
        <v>4575</v>
      </c>
      <c r="T47" s="49">
        <f t="shared" si="23"/>
        <v>2.505104536731429E-4</v>
      </c>
      <c r="U47" s="67">
        <v>4575</v>
      </c>
      <c r="V47" s="49">
        <f t="shared" si="24"/>
        <v>2.505104536731429E-4</v>
      </c>
      <c r="W47" s="67">
        <v>4575</v>
      </c>
      <c r="X47" s="49">
        <f t="shared" si="25"/>
        <v>2.505104536731429E-4</v>
      </c>
      <c r="Y47" s="67">
        <v>4575</v>
      </c>
      <c r="Z47" s="49">
        <f t="shared" si="29"/>
        <v>2.505104536731429E-4</v>
      </c>
      <c r="AA47" s="82">
        <f t="shared" si="0"/>
        <v>54900</v>
      </c>
      <c r="AB47" s="49">
        <f t="shared" si="29"/>
        <v>2.505104536731429E-4</v>
      </c>
      <c r="AC47" s="82">
        <f t="shared" si="13"/>
        <v>4575</v>
      </c>
      <c r="AD47" s="49">
        <f t="shared" si="27"/>
        <v>2.505104536731429E-4</v>
      </c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</row>
    <row r="48" spans="1:66" x14ac:dyDescent="0.25">
      <c r="A48" s="9">
        <v>6108</v>
      </c>
      <c r="B48" s="10" t="s">
        <v>76</v>
      </c>
      <c r="C48" s="67">
        <v>5359</v>
      </c>
      <c r="D48" s="49">
        <f t="shared" si="15"/>
        <v>2.9343945819330556E-4</v>
      </c>
      <c r="E48" s="67">
        <v>5359</v>
      </c>
      <c r="F48" s="49">
        <f t="shared" si="16"/>
        <v>2.9343945819330556E-4</v>
      </c>
      <c r="G48" s="67">
        <v>5359</v>
      </c>
      <c r="H48" s="49">
        <f t="shared" si="17"/>
        <v>2.9343945819330556E-4</v>
      </c>
      <c r="I48" s="67">
        <v>5359</v>
      </c>
      <c r="J48" s="49">
        <f t="shared" si="18"/>
        <v>2.9343945819330556E-4</v>
      </c>
      <c r="K48" s="67">
        <v>5359</v>
      </c>
      <c r="L48" s="49">
        <f t="shared" si="19"/>
        <v>2.9343945819330556E-4</v>
      </c>
      <c r="M48" s="67">
        <v>5359</v>
      </c>
      <c r="N48" s="49">
        <f t="shared" si="20"/>
        <v>2.9343945819330556E-4</v>
      </c>
      <c r="O48" s="67">
        <v>5359</v>
      </c>
      <c r="P48" s="49">
        <f t="shared" si="21"/>
        <v>2.9343945819330556E-4</v>
      </c>
      <c r="Q48" s="67">
        <v>5359</v>
      </c>
      <c r="R48" s="49">
        <f t="shared" si="22"/>
        <v>2.9343945819330556E-4</v>
      </c>
      <c r="S48" s="67">
        <v>5359</v>
      </c>
      <c r="T48" s="49">
        <f t="shared" si="23"/>
        <v>2.9343945819330556E-4</v>
      </c>
      <c r="U48" s="67">
        <v>5359</v>
      </c>
      <c r="V48" s="49">
        <f t="shared" si="24"/>
        <v>2.9343945819330556E-4</v>
      </c>
      <c r="W48" s="67">
        <v>5359</v>
      </c>
      <c r="X48" s="49">
        <f t="shared" si="25"/>
        <v>2.9343945819330556E-4</v>
      </c>
      <c r="Y48" s="67">
        <v>5359</v>
      </c>
      <c r="Z48" s="49">
        <f t="shared" si="29"/>
        <v>2.9343945819330556E-4</v>
      </c>
      <c r="AA48" s="82">
        <f t="shared" si="0"/>
        <v>64308</v>
      </c>
      <c r="AB48" s="49">
        <f t="shared" si="29"/>
        <v>2.9343945819330556E-4</v>
      </c>
      <c r="AC48" s="82">
        <f t="shared" si="13"/>
        <v>5359</v>
      </c>
      <c r="AD48" s="49">
        <f t="shared" si="27"/>
        <v>2.9343945819330556E-4</v>
      </c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</row>
    <row r="49" spans="1:66" x14ac:dyDescent="0.25">
      <c r="A49" s="9">
        <v>6109</v>
      </c>
      <c r="B49" s="10" t="s">
        <v>77</v>
      </c>
      <c r="C49" s="67">
        <v>2286</v>
      </c>
      <c r="D49" s="49">
        <f t="shared" si="15"/>
        <v>1.2517309226159665E-4</v>
      </c>
      <c r="E49" s="67">
        <v>2286</v>
      </c>
      <c r="F49" s="49">
        <f t="shared" si="16"/>
        <v>1.2517309226159665E-4</v>
      </c>
      <c r="G49" s="67">
        <v>2286</v>
      </c>
      <c r="H49" s="49">
        <f t="shared" si="17"/>
        <v>1.2517309226159665E-4</v>
      </c>
      <c r="I49" s="67">
        <v>2286</v>
      </c>
      <c r="J49" s="49">
        <f t="shared" si="18"/>
        <v>1.2517309226159665E-4</v>
      </c>
      <c r="K49" s="67">
        <v>2286</v>
      </c>
      <c r="L49" s="49">
        <f t="shared" si="19"/>
        <v>1.2517309226159665E-4</v>
      </c>
      <c r="M49" s="67">
        <v>2286</v>
      </c>
      <c r="N49" s="49">
        <f t="shared" si="20"/>
        <v>1.2517309226159665E-4</v>
      </c>
      <c r="O49" s="67">
        <v>2286</v>
      </c>
      <c r="P49" s="49">
        <f t="shared" si="21"/>
        <v>1.2517309226159665E-4</v>
      </c>
      <c r="Q49" s="67">
        <v>2286</v>
      </c>
      <c r="R49" s="49">
        <f t="shared" si="22"/>
        <v>1.2517309226159665E-4</v>
      </c>
      <c r="S49" s="67">
        <v>2286</v>
      </c>
      <c r="T49" s="49">
        <f t="shared" si="23"/>
        <v>1.2517309226159665E-4</v>
      </c>
      <c r="U49" s="67">
        <v>2286</v>
      </c>
      <c r="V49" s="49">
        <f t="shared" si="24"/>
        <v>1.2517309226159665E-4</v>
      </c>
      <c r="W49" s="67">
        <v>2286</v>
      </c>
      <c r="X49" s="49">
        <f t="shared" si="25"/>
        <v>1.2517309226159665E-4</v>
      </c>
      <c r="Y49" s="67">
        <v>2286</v>
      </c>
      <c r="Z49" s="49">
        <f t="shared" si="29"/>
        <v>1.2517309226159665E-4</v>
      </c>
      <c r="AA49" s="82">
        <f t="shared" si="0"/>
        <v>27432</v>
      </c>
      <c r="AB49" s="49">
        <f t="shared" si="29"/>
        <v>1.2517309226159665E-4</v>
      </c>
      <c r="AC49" s="82">
        <f t="shared" si="13"/>
        <v>2286</v>
      </c>
      <c r="AD49" s="49">
        <f t="shared" si="27"/>
        <v>1.2517309226159665E-4</v>
      </c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</row>
    <row r="50" spans="1:66" x14ac:dyDescent="0.25">
      <c r="A50" s="9">
        <v>6110</v>
      </c>
      <c r="B50" s="10" t="s">
        <v>78</v>
      </c>
      <c r="C50" s="67">
        <v>1882.432</v>
      </c>
      <c r="D50" s="49">
        <f t="shared" si="15"/>
        <v>1.0307516815930968E-4</v>
      </c>
      <c r="E50" s="67">
        <v>1882.432</v>
      </c>
      <c r="F50" s="49">
        <f t="shared" si="16"/>
        <v>1.0307516815930968E-4</v>
      </c>
      <c r="G50" s="67">
        <v>1882.432</v>
      </c>
      <c r="H50" s="49">
        <f t="shared" si="17"/>
        <v>1.0307516815930968E-4</v>
      </c>
      <c r="I50" s="67">
        <v>1882.432</v>
      </c>
      <c r="J50" s="49">
        <f t="shared" si="18"/>
        <v>1.0307516815930968E-4</v>
      </c>
      <c r="K50" s="67">
        <v>1882.432</v>
      </c>
      <c r="L50" s="49">
        <f t="shared" si="19"/>
        <v>1.0307516815930968E-4</v>
      </c>
      <c r="M50" s="67">
        <v>1882.432</v>
      </c>
      <c r="N50" s="49">
        <f t="shared" si="20"/>
        <v>1.0307516815930968E-4</v>
      </c>
      <c r="O50" s="67">
        <v>1882.432</v>
      </c>
      <c r="P50" s="49">
        <f t="shared" si="21"/>
        <v>1.0307516815930968E-4</v>
      </c>
      <c r="Q50" s="67">
        <v>1882.432</v>
      </c>
      <c r="R50" s="49">
        <f t="shared" si="22"/>
        <v>1.0307516815930968E-4</v>
      </c>
      <c r="S50" s="67">
        <v>1882.432</v>
      </c>
      <c r="T50" s="49">
        <f t="shared" si="23"/>
        <v>1.0307516815930968E-4</v>
      </c>
      <c r="U50" s="67">
        <v>1882.432</v>
      </c>
      <c r="V50" s="49">
        <f t="shared" si="24"/>
        <v>1.0307516815930968E-4</v>
      </c>
      <c r="W50" s="67">
        <v>1882.432</v>
      </c>
      <c r="X50" s="49">
        <f t="shared" si="25"/>
        <v>1.0307516815930968E-4</v>
      </c>
      <c r="Y50" s="67">
        <v>1882.432</v>
      </c>
      <c r="Z50" s="49">
        <f t="shared" si="29"/>
        <v>1.0307516815930968E-4</v>
      </c>
      <c r="AA50" s="82">
        <f t="shared" si="0"/>
        <v>22589.184000000005</v>
      </c>
      <c r="AB50" s="49">
        <f t="shared" si="29"/>
        <v>1.030751681593097E-4</v>
      </c>
      <c r="AC50" s="82">
        <f t="shared" si="13"/>
        <v>1882.4320000000005</v>
      </c>
      <c r="AD50" s="49">
        <f t="shared" si="27"/>
        <v>1.0307516815930969E-4</v>
      </c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</row>
    <row r="51" spans="1:66" x14ac:dyDescent="0.25">
      <c r="A51" s="9">
        <v>6111</v>
      </c>
      <c r="B51" s="10" t="s">
        <v>79</v>
      </c>
      <c r="C51" s="67">
        <v>533052.09750000003</v>
      </c>
      <c r="D51" s="49">
        <f t="shared" si="15"/>
        <v>2.918800497839244E-2</v>
      </c>
      <c r="E51" s="67">
        <v>533052.09750000003</v>
      </c>
      <c r="F51" s="49">
        <f t="shared" si="16"/>
        <v>2.918800497839244E-2</v>
      </c>
      <c r="G51" s="67">
        <v>533052.09750000003</v>
      </c>
      <c r="H51" s="49">
        <f t="shared" si="17"/>
        <v>2.918800497839244E-2</v>
      </c>
      <c r="I51" s="67">
        <v>533052.09750000003</v>
      </c>
      <c r="J51" s="49">
        <f t="shared" si="18"/>
        <v>2.918800497839244E-2</v>
      </c>
      <c r="K51" s="67">
        <v>533052.09750000003</v>
      </c>
      <c r="L51" s="49">
        <f t="shared" si="19"/>
        <v>2.918800497839244E-2</v>
      </c>
      <c r="M51" s="67">
        <v>533052.09750000003</v>
      </c>
      <c r="N51" s="49">
        <f t="shared" si="20"/>
        <v>2.918800497839244E-2</v>
      </c>
      <c r="O51" s="67">
        <v>533052.09750000003</v>
      </c>
      <c r="P51" s="49">
        <f t="shared" si="21"/>
        <v>2.918800497839244E-2</v>
      </c>
      <c r="Q51" s="67">
        <v>533052.09750000003</v>
      </c>
      <c r="R51" s="49">
        <f t="shared" si="22"/>
        <v>2.918800497839244E-2</v>
      </c>
      <c r="S51" s="67">
        <v>533052.09750000003</v>
      </c>
      <c r="T51" s="49">
        <f t="shared" si="23"/>
        <v>2.918800497839244E-2</v>
      </c>
      <c r="U51" s="67">
        <v>533052.09750000003</v>
      </c>
      <c r="V51" s="49">
        <f t="shared" si="24"/>
        <v>2.918800497839244E-2</v>
      </c>
      <c r="W51" s="67">
        <v>533052.09750000003</v>
      </c>
      <c r="X51" s="49">
        <f t="shared" si="25"/>
        <v>2.918800497839244E-2</v>
      </c>
      <c r="Y51" s="67">
        <v>533052.09750000003</v>
      </c>
      <c r="Z51" s="49">
        <f t="shared" si="29"/>
        <v>2.918800497839244E-2</v>
      </c>
      <c r="AA51" s="82">
        <f t="shared" si="0"/>
        <v>6396625.1700000009</v>
      </c>
      <c r="AB51" s="49">
        <f t="shared" si="29"/>
        <v>2.9188004978392443E-2</v>
      </c>
      <c r="AC51" s="82">
        <f t="shared" si="13"/>
        <v>533052.09750000003</v>
      </c>
      <c r="AD51" s="49">
        <f t="shared" si="27"/>
        <v>2.918800497839244E-2</v>
      </c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</row>
    <row r="52" spans="1:66" x14ac:dyDescent="0.25">
      <c r="A52" s="9">
        <v>6112</v>
      </c>
      <c r="B52" s="10" t="s">
        <v>80</v>
      </c>
      <c r="C52" s="67">
        <v>55738.8</v>
      </c>
      <c r="D52" s="49">
        <f t="shared" si="15"/>
        <v>3.0520550984036239E-3</v>
      </c>
      <c r="E52" s="67">
        <v>55738.8</v>
      </c>
      <c r="F52" s="49">
        <f t="shared" si="16"/>
        <v>3.0520550984036239E-3</v>
      </c>
      <c r="G52" s="67">
        <v>55738.8</v>
      </c>
      <c r="H52" s="49">
        <f t="shared" si="17"/>
        <v>3.0520550984036239E-3</v>
      </c>
      <c r="I52" s="67">
        <v>55738.8</v>
      </c>
      <c r="J52" s="49">
        <f t="shared" si="18"/>
        <v>3.0520550984036239E-3</v>
      </c>
      <c r="K52" s="67">
        <v>55738.8</v>
      </c>
      <c r="L52" s="49">
        <f t="shared" si="19"/>
        <v>3.0520550984036239E-3</v>
      </c>
      <c r="M52" s="67">
        <v>55738.8</v>
      </c>
      <c r="N52" s="49">
        <f t="shared" si="20"/>
        <v>3.0520550984036239E-3</v>
      </c>
      <c r="O52" s="67">
        <v>55738.8</v>
      </c>
      <c r="P52" s="49">
        <f t="shared" si="21"/>
        <v>3.0520550984036239E-3</v>
      </c>
      <c r="Q52" s="67">
        <v>55738.8</v>
      </c>
      <c r="R52" s="49">
        <f t="shared" si="22"/>
        <v>3.0520550984036239E-3</v>
      </c>
      <c r="S52" s="67">
        <v>55738.8</v>
      </c>
      <c r="T52" s="49">
        <f t="shared" si="23"/>
        <v>3.0520550984036239E-3</v>
      </c>
      <c r="U52" s="67">
        <v>55738.8</v>
      </c>
      <c r="V52" s="49">
        <f t="shared" si="24"/>
        <v>3.0520550984036239E-3</v>
      </c>
      <c r="W52" s="67">
        <v>55738.8</v>
      </c>
      <c r="X52" s="49">
        <f t="shared" si="25"/>
        <v>3.0520550984036239E-3</v>
      </c>
      <c r="Y52" s="67">
        <v>55738.8</v>
      </c>
      <c r="Z52" s="49">
        <f t="shared" si="29"/>
        <v>3.0520550984036239E-3</v>
      </c>
      <c r="AA52" s="82">
        <f t="shared" si="0"/>
        <v>668865.60000000009</v>
      </c>
      <c r="AB52" s="49">
        <f t="shared" si="29"/>
        <v>3.0520550984036244E-3</v>
      </c>
      <c r="AC52" s="82">
        <f t="shared" si="13"/>
        <v>55738.80000000001</v>
      </c>
      <c r="AD52" s="49">
        <f t="shared" si="27"/>
        <v>3.0520550984036239E-3</v>
      </c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</row>
    <row r="53" spans="1:66" x14ac:dyDescent="0.25">
      <c r="A53" s="9">
        <v>6113</v>
      </c>
      <c r="B53" s="10" t="s">
        <v>81</v>
      </c>
      <c r="C53" s="67">
        <v>18252.599999999999</v>
      </c>
      <c r="D53" s="49">
        <f t="shared" si="15"/>
        <v>9.9944636212336794E-4</v>
      </c>
      <c r="E53" s="67">
        <v>18252.599999999999</v>
      </c>
      <c r="F53" s="49">
        <f t="shared" si="16"/>
        <v>9.9944636212336794E-4</v>
      </c>
      <c r="G53" s="67">
        <v>18252.599999999999</v>
      </c>
      <c r="H53" s="49">
        <f t="shared" si="17"/>
        <v>9.9944636212336794E-4</v>
      </c>
      <c r="I53" s="67">
        <v>18252.599999999999</v>
      </c>
      <c r="J53" s="49">
        <f t="shared" si="18"/>
        <v>9.9944636212336794E-4</v>
      </c>
      <c r="K53" s="67">
        <v>18252.599999999999</v>
      </c>
      <c r="L53" s="49">
        <f t="shared" si="19"/>
        <v>9.9944636212336794E-4</v>
      </c>
      <c r="M53" s="67">
        <v>18252.599999999999</v>
      </c>
      <c r="N53" s="49">
        <f t="shared" si="20"/>
        <v>9.9944636212336794E-4</v>
      </c>
      <c r="O53" s="67">
        <v>18252.599999999999</v>
      </c>
      <c r="P53" s="49">
        <f t="shared" si="21"/>
        <v>9.9944636212336794E-4</v>
      </c>
      <c r="Q53" s="67">
        <v>18252.599999999999</v>
      </c>
      <c r="R53" s="49">
        <f t="shared" si="22"/>
        <v>9.9944636212336794E-4</v>
      </c>
      <c r="S53" s="67">
        <v>18252.599999999999</v>
      </c>
      <c r="T53" s="49">
        <f t="shared" si="23"/>
        <v>9.9944636212336794E-4</v>
      </c>
      <c r="U53" s="67">
        <v>18252.599999999999</v>
      </c>
      <c r="V53" s="49">
        <f t="shared" si="24"/>
        <v>9.9944636212336794E-4</v>
      </c>
      <c r="W53" s="67">
        <v>18252.599999999999</v>
      </c>
      <c r="X53" s="49">
        <f t="shared" si="25"/>
        <v>9.9944636212336794E-4</v>
      </c>
      <c r="Y53" s="67">
        <v>18252.599999999999</v>
      </c>
      <c r="Z53" s="49">
        <f t="shared" si="29"/>
        <v>9.9944636212336794E-4</v>
      </c>
      <c r="AA53" s="82">
        <f t="shared" si="0"/>
        <v>219031.20000000004</v>
      </c>
      <c r="AB53" s="49">
        <f t="shared" si="29"/>
        <v>9.9944636212336816E-4</v>
      </c>
      <c r="AC53" s="82">
        <f t="shared" si="13"/>
        <v>18252.600000000002</v>
      </c>
      <c r="AD53" s="49">
        <f t="shared" si="27"/>
        <v>9.9944636212336794E-4</v>
      </c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</row>
    <row r="54" spans="1:66" x14ac:dyDescent="0.25">
      <c r="A54" s="9">
        <v>6114</v>
      </c>
      <c r="B54" s="10" t="s">
        <v>82</v>
      </c>
      <c r="C54" s="67">
        <v>37359.57475</v>
      </c>
      <c r="D54" s="49">
        <f t="shared" si="15"/>
        <v>2.0456751955537037E-3</v>
      </c>
      <c r="E54" s="67">
        <v>37359.57475</v>
      </c>
      <c r="F54" s="49">
        <f t="shared" si="16"/>
        <v>2.0456751955537037E-3</v>
      </c>
      <c r="G54" s="67">
        <v>37359.57475</v>
      </c>
      <c r="H54" s="49">
        <f t="shared" si="17"/>
        <v>2.0456751955537037E-3</v>
      </c>
      <c r="I54" s="67">
        <v>37359.57475</v>
      </c>
      <c r="J54" s="49">
        <f t="shared" si="18"/>
        <v>2.0456751955537037E-3</v>
      </c>
      <c r="K54" s="67">
        <v>37359.57475</v>
      </c>
      <c r="L54" s="49">
        <f t="shared" si="19"/>
        <v>2.0456751955537037E-3</v>
      </c>
      <c r="M54" s="67">
        <v>37359.57475</v>
      </c>
      <c r="N54" s="49">
        <f t="shared" si="20"/>
        <v>2.0456751955537037E-3</v>
      </c>
      <c r="O54" s="67">
        <v>37359.57475</v>
      </c>
      <c r="P54" s="49">
        <f t="shared" si="21"/>
        <v>2.0456751955537037E-3</v>
      </c>
      <c r="Q54" s="67">
        <v>37359.57475</v>
      </c>
      <c r="R54" s="49">
        <f t="shared" si="22"/>
        <v>2.0456751955537037E-3</v>
      </c>
      <c r="S54" s="67">
        <v>37359.57475</v>
      </c>
      <c r="T54" s="49">
        <f t="shared" si="23"/>
        <v>2.0456751955537037E-3</v>
      </c>
      <c r="U54" s="67">
        <v>37359.57475</v>
      </c>
      <c r="V54" s="49">
        <f t="shared" si="24"/>
        <v>2.0456751955537037E-3</v>
      </c>
      <c r="W54" s="67">
        <v>37359.57475</v>
      </c>
      <c r="X54" s="49">
        <f t="shared" si="25"/>
        <v>2.0456751955537037E-3</v>
      </c>
      <c r="Y54" s="67">
        <v>37359.57475</v>
      </c>
      <c r="Z54" s="49">
        <f t="shared" si="29"/>
        <v>2.0456751955537037E-3</v>
      </c>
      <c r="AA54" s="82">
        <f t="shared" si="0"/>
        <v>448314.89700000011</v>
      </c>
      <c r="AB54" s="49">
        <f t="shared" si="29"/>
        <v>2.0456751955537041E-3</v>
      </c>
      <c r="AC54" s="82">
        <f t="shared" si="13"/>
        <v>37359.574750000007</v>
      </c>
      <c r="AD54" s="49">
        <f t="shared" si="27"/>
        <v>2.0456751955537041E-3</v>
      </c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</row>
    <row r="55" spans="1:66" x14ac:dyDescent="0.25">
      <c r="A55" s="9">
        <v>6115</v>
      </c>
      <c r="B55" s="10" t="s">
        <v>83</v>
      </c>
      <c r="C55" s="67">
        <v>2633.9811500000001</v>
      </c>
      <c r="D55" s="49">
        <f t="shared" si="15"/>
        <v>1.4422728149792496E-4</v>
      </c>
      <c r="E55" s="67">
        <v>2633.9811500000001</v>
      </c>
      <c r="F55" s="49">
        <f t="shared" si="16"/>
        <v>1.4422728149792496E-4</v>
      </c>
      <c r="G55" s="67">
        <v>2633.9811500000001</v>
      </c>
      <c r="H55" s="49">
        <f t="shared" si="17"/>
        <v>1.4422728149792496E-4</v>
      </c>
      <c r="I55" s="67">
        <v>2633.9811500000001</v>
      </c>
      <c r="J55" s="49">
        <f t="shared" si="18"/>
        <v>1.4422728149792496E-4</v>
      </c>
      <c r="K55" s="67">
        <v>2633.9811500000001</v>
      </c>
      <c r="L55" s="49">
        <f t="shared" si="19"/>
        <v>1.4422728149792496E-4</v>
      </c>
      <c r="M55" s="67">
        <v>2633.9811500000001</v>
      </c>
      <c r="N55" s="49">
        <f t="shared" si="20"/>
        <v>1.4422728149792496E-4</v>
      </c>
      <c r="O55" s="67">
        <v>2633.9811500000001</v>
      </c>
      <c r="P55" s="49">
        <f t="shared" si="21"/>
        <v>1.4422728149792496E-4</v>
      </c>
      <c r="Q55" s="67">
        <v>2633.9811500000001</v>
      </c>
      <c r="R55" s="49">
        <f t="shared" si="22"/>
        <v>1.4422728149792496E-4</v>
      </c>
      <c r="S55" s="67">
        <v>2633.9811500000001</v>
      </c>
      <c r="T55" s="49">
        <f t="shared" si="23"/>
        <v>1.4422728149792496E-4</v>
      </c>
      <c r="U55" s="67">
        <v>2633.9811500000001</v>
      </c>
      <c r="V55" s="49">
        <f t="shared" si="24"/>
        <v>1.4422728149792496E-4</v>
      </c>
      <c r="W55" s="67">
        <v>2633.9811500000001</v>
      </c>
      <c r="X55" s="49">
        <f t="shared" si="25"/>
        <v>1.4422728149792496E-4</v>
      </c>
      <c r="Y55" s="67">
        <v>2633.9811500000001</v>
      </c>
      <c r="Z55" s="49">
        <f t="shared" si="29"/>
        <v>1.4422728149792496E-4</v>
      </c>
      <c r="AA55" s="82">
        <f t="shared" si="0"/>
        <v>31607.773799999999</v>
      </c>
      <c r="AB55" s="49">
        <f t="shared" si="29"/>
        <v>1.4422728149792496E-4</v>
      </c>
      <c r="AC55" s="82">
        <f t="shared" si="13"/>
        <v>2633.9811500000001</v>
      </c>
      <c r="AD55" s="49">
        <f t="shared" si="27"/>
        <v>1.4422728149792496E-4</v>
      </c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</row>
    <row r="56" spans="1:66" x14ac:dyDescent="0.25">
      <c r="A56" s="9">
        <v>6116</v>
      </c>
      <c r="B56" s="10" t="s">
        <v>53</v>
      </c>
      <c r="C56" s="67">
        <v>49479.155850000003</v>
      </c>
      <c r="D56" s="49">
        <f t="shared" si="15"/>
        <v>2.7092996239011244E-3</v>
      </c>
      <c r="E56" s="67">
        <v>49479.155850000003</v>
      </c>
      <c r="F56" s="49">
        <f t="shared" si="16"/>
        <v>2.7092996239011244E-3</v>
      </c>
      <c r="G56" s="67">
        <v>49479.155850000003</v>
      </c>
      <c r="H56" s="49">
        <f t="shared" si="17"/>
        <v>2.7092996239011244E-3</v>
      </c>
      <c r="I56" s="67">
        <v>49479.155850000003</v>
      </c>
      <c r="J56" s="49">
        <f t="shared" si="18"/>
        <v>2.7092996239011244E-3</v>
      </c>
      <c r="K56" s="67">
        <v>49479.155850000003</v>
      </c>
      <c r="L56" s="49">
        <f t="shared" si="19"/>
        <v>2.7092996239011244E-3</v>
      </c>
      <c r="M56" s="67">
        <v>49479.155850000003</v>
      </c>
      <c r="N56" s="49">
        <f t="shared" si="20"/>
        <v>2.7092996239011244E-3</v>
      </c>
      <c r="O56" s="67">
        <v>49479.155850000003</v>
      </c>
      <c r="P56" s="49">
        <f t="shared" si="21"/>
        <v>2.7092996239011244E-3</v>
      </c>
      <c r="Q56" s="67">
        <v>49479.155850000003</v>
      </c>
      <c r="R56" s="49">
        <f t="shared" si="22"/>
        <v>2.7092996239011244E-3</v>
      </c>
      <c r="S56" s="67">
        <v>49479.155850000003</v>
      </c>
      <c r="T56" s="49">
        <f t="shared" si="23"/>
        <v>2.7092996239011244E-3</v>
      </c>
      <c r="U56" s="67">
        <v>49479.155850000003</v>
      </c>
      <c r="V56" s="49">
        <f t="shared" si="24"/>
        <v>2.7092996239011244E-3</v>
      </c>
      <c r="W56" s="67">
        <v>49479.155850000003</v>
      </c>
      <c r="X56" s="49">
        <f t="shared" si="25"/>
        <v>2.7092996239011244E-3</v>
      </c>
      <c r="Y56" s="67">
        <v>49479.155850000003</v>
      </c>
      <c r="Z56" s="49">
        <f t="shared" si="29"/>
        <v>2.7092996239011244E-3</v>
      </c>
      <c r="AA56" s="82">
        <f t="shared" si="0"/>
        <v>593749.87019999989</v>
      </c>
      <c r="AB56" s="49">
        <f t="shared" si="29"/>
        <v>2.709299623901124E-3</v>
      </c>
      <c r="AC56" s="82">
        <f t="shared" si="13"/>
        <v>49479.155849999988</v>
      </c>
      <c r="AD56" s="49">
        <f t="shared" si="27"/>
        <v>2.7092996239011236E-3</v>
      </c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</row>
    <row r="57" spans="1:66" x14ac:dyDescent="0.25">
      <c r="A57" s="9">
        <v>6117</v>
      </c>
      <c r="B57" s="10" t="s">
        <v>84</v>
      </c>
      <c r="C57" s="67"/>
      <c r="D57" s="49">
        <f t="shared" si="15"/>
        <v>0</v>
      </c>
      <c r="E57" s="67"/>
      <c r="F57" s="49">
        <f t="shared" si="16"/>
        <v>0</v>
      </c>
      <c r="G57" s="67"/>
      <c r="H57" s="49">
        <f t="shared" si="17"/>
        <v>0</v>
      </c>
      <c r="I57" s="67"/>
      <c r="J57" s="49">
        <f t="shared" si="18"/>
        <v>0</v>
      </c>
      <c r="K57" s="67"/>
      <c r="L57" s="49">
        <f t="shared" si="19"/>
        <v>0</v>
      </c>
      <c r="M57" s="67"/>
      <c r="N57" s="49">
        <f t="shared" si="20"/>
        <v>0</v>
      </c>
      <c r="O57" s="67"/>
      <c r="P57" s="49">
        <f t="shared" si="21"/>
        <v>0</v>
      </c>
      <c r="Q57" s="67"/>
      <c r="R57" s="49">
        <f t="shared" si="22"/>
        <v>0</v>
      </c>
      <c r="S57" s="67"/>
      <c r="T57" s="49">
        <f t="shared" si="23"/>
        <v>0</v>
      </c>
      <c r="U57" s="67"/>
      <c r="V57" s="49">
        <f t="shared" si="24"/>
        <v>0</v>
      </c>
      <c r="W57" s="67"/>
      <c r="X57" s="49">
        <f t="shared" si="25"/>
        <v>0</v>
      </c>
      <c r="Y57" s="67"/>
      <c r="Z57" s="49">
        <f t="shared" si="29"/>
        <v>0</v>
      </c>
      <c r="AA57" s="82">
        <f t="shared" si="0"/>
        <v>0</v>
      </c>
      <c r="AB57" s="49">
        <f t="shared" si="29"/>
        <v>0</v>
      </c>
      <c r="AC57" s="82">
        <f t="shared" si="13"/>
        <v>0</v>
      </c>
      <c r="AD57" s="49">
        <f t="shared" si="27"/>
        <v>0</v>
      </c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</row>
    <row r="58" spans="1:66" x14ac:dyDescent="0.25">
      <c r="A58" s="9">
        <v>6118</v>
      </c>
      <c r="B58" s="10" t="s">
        <v>85</v>
      </c>
      <c r="C58" s="67">
        <v>192889.89689999999</v>
      </c>
      <c r="D58" s="49">
        <f t="shared" si="15"/>
        <v>1.0561953132543116E-2</v>
      </c>
      <c r="E58" s="67">
        <v>192889.89689999999</v>
      </c>
      <c r="F58" s="49">
        <f t="shared" si="16"/>
        <v>1.0561953132543116E-2</v>
      </c>
      <c r="G58" s="67">
        <v>192889.89689999999</v>
      </c>
      <c r="H58" s="49">
        <f t="shared" si="17"/>
        <v>1.0561953132543116E-2</v>
      </c>
      <c r="I58" s="67">
        <v>192889.89689999999</v>
      </c>
      <c r="J58" s="49">
        <f t="shared" si="18"/>
        <v>1.0561953132543116E-2</v>
      </c>
      <c r="K58" s="67">
        <v>192889.89689999999</v>
      </c>
      <c r="L58" s="49">
        <f t="shared" si="19"/>
        <v>1.0561953132543116E-2</v>
      </c>
      <c r="M58" s="67">
        <v>192889.89689999999</v>
      </c>
      <c r="N58" s="49">
        <f t="shared" si="20"/>
        <v>1.0561953132543116E-2</v>
      </c>
      <c r="O58" s="67">
        <v>192889.89689999999</v>
      </c>
      <c r="P58" s="49">
        <f t="shared" si="21"/>
        <v>1.0561953132543116E-2</v>
      </c>
      <c r="Q58" s="67">
        <v>192889.89689999999</v>
      </c>
      <c r="R58" s="49">
        <f t="shared" si="22"/>
        <v>1.0561953132543116E-2</v>
      </c>
      <c r="S58" s="67">
        <v>192889.89689999999</v>
      </c>
      <c r="T58" s="49">
        <f t="shared" si="23"/>
        <v>1.0561953132543116E-2</v>
      </c>
      <c r="U58" s="67">
        <v>192889.89689999999</v>
      </c>
      <c r="V58" s="49">
        <f t="shared" si="24"/>
        <v>1.0561953132543116E-2</v>
      </c>
      <c r="W58" s="67">
        <v>192889.89689999999</v>
      </c>
      <c r="X58" s="49">
        <f t="shared" si="25"/>
        <v>1.0561953132543116E-2</v>
      </c>
      <c r="Y58" s="67">
        <v>192889.89689999999</v>
      </c>
      <c r="Z58" s="49">
        <f t="shared" si="29"/>
        <v>1.0561953132543116E-2</v>
      </c>
      <c r="AA58" s="82">
        <f t="shared" si="0"/>
        <v>2314678.7628000001</v>
      </c>
      <c r="AB58" s="49">
        <f t="shared" si="29"/>
        <v>1.0561953132543118E-2</v>
      </c>
      <c r="AC58" s="82">
        <f t="shared" si="13"/>
        <v>192889.89690000002</v>
      </c>
      <c r="AD58" s="49">
        <f t="shared" si="27"/>
        <v>1.0561953132543118E-2</v>
      </c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</row>
    <row r="59" spans="1:66" x14ac:dyDescent="0.25">
      <c r="A59" s="9">
        <v>6119</v>
      </c>
      <c r="B59" s="10" t="s">
        <v>86</v>
      </c>
      <c r="C59" s="67">
        <v>1050</v>
      </c>
      <c r="D59" s="49">
        <f t="shared" si="15"/>
        <v>5.7494202482360667E-5</v>
      </c>
      <c r="E59" s="67">
        <v>1050</v>
      </c>
      <c r="F59" s="49">
        <f t="shared" si="16"/>
        <v>5.7494202482360667E-5</v>
      </c>
      <c r="G59" s="67">
        <v>1050</v>
      </c>
      <c r="H59" s="49">
        <f t="shared" si="17"/>
        <v>5.7494202482360667E-5</v>
      </c>
      <c r="I59" s="67">
        <v>1050</v>
      </c>
      <c r="J59" s="49">
        <f t="shared" si="18"/>
        <v>5.7494202482360667E-5</v>
      </c>
      <c r="K59" s="67">
        <v>1050</v>
      </c>
      <c r="L59" s="49">
        <f t="shared" si="19"/>
        <v>5.7494202482360667E-5</v>
      </c>
      <c r="M59" s="67">
        <v>1050</v>
      </c>
      <c r="N59" s="49">
        <f t="shared" si="20"/>
        <v>5.7494202482360667E-5</v>
      </c>
      <c r="O59" s="67">
        <v>1050</v>
      </c>
      <c r="P59" s="49">
        <f t="shared" si="21"/>
        <v>5.7494202482360667E-5</v>
      </c>
      <c r="Q59" s="67">
        <v>1050</v>
      </c>
      <c r="R59" s="49">
        <f t="shared" si="22"/>
        <v>5.7494202482360667E-5</v>
      </c>
      <c r="S59" s="67">
        <v>1050</v>
      </c>
      <c r="T59" s="49">
        <f t="shared" si="23"/>
        <v>5.7494202482360667E-5</v>
      </c>
      <c r="U59" s="67">
        <v>1050</v>
      </c>
      <c r="V59" s="49">
        <f t="shared" si="24"/>
        <v>5.7494202482360667E-5</v>
      </c>
      <c r="W59" s="67">
        <v>1050</v>
      </c>
      <c r="X59" s="49">
        <f t="shared" si="25"/>
        <v>5.7494202482360667E-5</v>
      </c>
      <c r="Y59" s="67">
        <v>1050</v>
      </c>
      <c r="Z59" s="49">
        <f t="shared" si="29"/>
        <v>5.7494202482360667E-5</v>
      </c>
      <c r="AA59" s="82">
        <f t="shared" si="0"/>
        <v>12600</v>
      </c>
      <c r="AB59" s="49">
        <f t="shared" si="29"/>
        <v>5.7494202482360674E-5</v>
      </c>
      <c r="AC59" s="82">
        <f t="shared" si="13"/>
        <v>1050</v>
      </c>
      <c r="AD59" s="49">
        <f t="shared" si="27"/>
        <v>5.7494202482360667E-5</v>
      </c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</row>
    <row r="60" spans="1:66" x14ac:dyDescent="0.25">
      <c r="A60" s="9">
        <v>6120</v>
      </c>
      <c r="B60" s="10" t="s">
        <v>87</v>
      </c>
      <c r="C60" s="67"/>
      <c r="D60" s="49">
        <f t="shared" si="15"/>
        <v>0</v>
      </c>
      <c r="E60" s="67"/>
      <c r="F60" s="49">
        <f t="shared" si="16"/>
        <v>0</v>
      </c>
      <c r="G60" s="67"/>
      <c r="H60" s="49">
        <f t="shared" si="17"/>
        <v>0</v>
      </c>
      <c r="I60" s="67"/>
      <c r="J60" s="49">
        <f t="shared" si="18"/>
        <v>0</v>
      </c>
      <c r="K60" s="67"/>
      <c r="L60" s="49">
        <f t="shared" si="19"/>
        <v>0</v>
      </c>
      <c r="M60" s="67"/>
      <c r="N60" s="49">
        <f t="shared" si="20"/>
        <v>0</v>
      </c>
      <c r="O60" s="67"/>
      <c r="P60" s="49">
        <f t="shared" si="21"/>
        <v>0</v>
      </c>
      <c r="Q60" s="67"/>
      <c r="R60" s="49">
        <f t="shared" si="22"/>
        <v>0</v>
      </c>
      <c r="S60" s="67"/>
      <c r="T60" s="49">
        <f t="shared" si="23"/>
        <v>0</v>
      </c>
      <c r="U60" s="67"/>
      <c r="V60" s="49">
        <f t="shared" si="24"/>
        <v>0</v>
      </c>
      <c r="W60" s="67"/>
      <c r="X60" s="49">
        <f t="shared" si="25"/>
        <v>0</v>
      </c>
      <c r="Y60" s="67"/>
      <c r="Z60" s="49">
        <f t="shared" si="29"/>
        <v>0</v>
      </c>
      <c r="AA60" s="82">
        <f t="shared" si="0"/>
        <v>0</v>
      </c>
      <c r="AB60" s="49">
        <f t="shared" si="29"/>
        <v>0</v>
      </c>
      <c r="AC60" s="82">
        <f t="shared" si="13"/>
        <v>0</v>
      </c>
      <c r="AD60" s="49">
        <f t="shared" si="27"/>
        <v>0</v>
      </c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</row>
    <row r="61" spans="1:66" x14ac:dyDescent="0.25">
      <c r="A61" s="9">
        <v>6121</v>
      </c>
      <c r="B61" s="10" t="s">
        <v>88</v>
      </c>
      <c r="C61" s="67">
        <v>6273.8078999999998</v>
      </c>
      <c r="D61" s="49">
        <f t="shared" si="15"/>
        <v>3.4353103022669902E-4</v>
      </c>
      <c r="E61" s="67">
        <v>6273.8078999999998</v>
      </c>
      <c r="F61" s="49">
        <f t="shared" si="16"/>
        <v>3.4353103022669902E-4</v>
      </c>
      <c r="G61" s="67">
        <v>6273.8078999999998</v>
      </c>
      <c r="H61" s="49">
        <f t="shared" si="17"/>
        <v>3.4353103022669902E-4</v>
      </c>
      <c r="I61" s="67">
        <v>6273.8078999999998</v>
      </c>
      <c r="J61" s="49">
        <f t="shared" si="18"/>
        <v>3.4353103022669902E-4</v>
      </c>
      <c r="K61" s="67">
        <v>6273.8078999999998</v>
      </c>
      <c r="L61" s="49">
        <f t="shared" si="19"/>
        <v>3.4353103022669902E-4</v>
      </c>
      <c r="M61" s="67">
        <v>6273.8078999999998</v>
      </c>
      <c r="N61" s="49">
        <f t="shared" si="20"/>
        <v>3.4353103022669902E-4</v>
      </c>
      <c r="O61" s="67">
        <v>6273.8078999999998</v>
      </c>
      <c r="P61" s="49">
        <f t="shared" si="21"/>
        <v>3.4353103022669902E-4</v>
      </c>
      <c r="Q61" s="67">
        <v>6273.8078999999998</v>
      </c>
      <c r="R61" s="49">
        <f t="shared" si="22"/>
        <v>3.4353103022669902E-4</v>
      </c>
      <c r="S61" s="67">
        <v>6273.8078999999998</v>
      </c>
      <c r="T61" s="49">
        <f t="shared" si="23"/>
        <v>3.4353103022669902E-4</v>
      </c>
      <c r="U61" s="67">
        <v>6273.8078999999998</v>
      </c>
      <c r="V61" s="49">
        <f t="shared" si="24"/>
        <v>3.4353103022669902E-4</v>
      </c>
      <c r="W61" s="67">
        <v>6273.8078999999998</v>
      </c>
      <c r="X61" s="49">
        <f t="shared" si="25"/>
        <v>3.4353103022669902E-4</v>
      </c>
      <c r="Y61" s="67">
        <v>6273.8078999999998</v>
      </c>
      <c r="Z61" s="49">
        <f t="shared" ref="Z61:AB80" si="30">IF(Y$10&lt;&gt;0,Y61/Y$10,"-")</f>
        <v>3.4353103022669902E-4</v>
      </c>
      <c r="AA61" s="82">
        <f t="shared" si="0"/>
        <v>75285.694799999997</v>
      </c>
      <c r="AB61" s="49">
        <f t="shared" si="30"/>
        <v>3.4353103022669902E-4</v>
      </c>
      <c r="AC61" s="82">
        <f t="shared" si="13"/>
        <v>6273.8078999999998</v>
      </c>
      <c r="AD61" s="49">
        <f t="shared" si="27"/>
        <v>3.4353103022669902E-4</v>
      </c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</row>
    <row r="62" spans="1:66" x14ac:dyDescent="0.25">
      <c r="A62" s="9">
        <v>6122</v>
      </c>
      <c r="B62" s="10" t="s">
        <v>89</v>
      </c>
      <c r="C62" s="67">
        <v>5294.3651499999996</v>
      </c>
      <c r="D62" s="49">
        <f t="shared" si="15"/>
        <v>2.8990028757109882E-4</v>
      </c>
      <c r="E62" s="67">
        <v>5294.3651499999996</v>
      </c>
      <c r="F62" s="49">
        <f t="shared" si="16"/>
        <v>2.8990028757109882E-4</v>
      </c>
      <c r="G62" s="67">
        <v>5294.3651499999996</v>
      </c>
      <c r="H62" s="49">
        <f t="shared" si="17"/>
        <v>2.8990028757109882E-4</v>
      </c>
      <c r="I62" s="67">
        <v>5294.3651499999996</v>
      </c>
      <c r="J62" s="49">
        <f t="shared" si="18"/>
        <v>2.8990028757109882E-4</v>
      </c>
      <c r="K62" s="67">
        <v>5294.3651499999996</v>
      </c>
      <c r="L62" s="49">
        <f t="shared" si="19"/>
        <v>2.8990028757109882E-4</v>
      </c>
      <c r="M62" s="67">
        <v>5294.3651499999996</v>
      </c>
      <c r="N62" s="49">
        <f t="shared" si="20"/>
        <v>2.8990028757109882E-4</v>
      </c>
      <c r="O62" s="67">
        <v>5294.3651499999996</v>
      </c>
      <c r="P62" s="49">
        <f t="shared" si="21"/>
        <v>2.8990028757109882E-4</v>
      </c>
      <c r="Q62" s="67">
        <v>5294.3651499999996</v>
      </c>
      <c r="R62" s="49">
        <f t="shared" si="22"/>
        <v>2.8990028757109882E-4</v>
      </c>
      <c r="S62" s="67">
        <v>5294.3651499999996</v>
      </c>
      <c r="T62" s="49">
        <f t="shared" si="23"/>
        <v>2.8990028757109882E-4</v>
      </c>
      <c r="U62" s="67">
        <v>5294.3651499999996</v>
      </c>
      <c r="V62" s="49">
        <f t="shared" si="24"/>
        <v>2.8990028757109882E-4</v>
      </c>
      <c r="W62" s="67">
        <v>5294.3651499999996</v>
      </c>
      <c r="X62" s="49">
        <f t="shared" si="25"/>
        <v>2.8990028757109882E-4</v>
      </c>
      <c r="Y62" s="67">
        <v>5294.3651499999996</v>
      </c>
      <c r="Z62" s="49">
        <f t="shared" si="30"/>
        <v>2.8990028757109882E-4</v>
      </c>
      <c r="AA62" s="82">
        <f t="shared" si="0"/>
        <v>63532.381799999981</v>
      </c>
      <c r="AB62" s="49">
        <f t="shared" si="30"/>
        <v>2.8990028757109877E-4</v>
      </c>
      <c r="AC62" s="82">
        <f t="shared" si="13"/>
        <v>5294.3651499999987</v>
      </c>
      <c r="AD62" s="49">
        <f t="shared" si="27"/>
        <v>2.8990028757109877E-4</v>
      </c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</row>
    <row r="63" spans="1:66" x14ac:dyDescent="0.25">
      <c r="A63" s="9">
        <v>6123</v>
      </c>
      <c r="B63" s="10" t="s">
        <v>90</v>
      </c>
      <c r="C63" s="67"/>
      <c r="D63" s="49">
        <f t="shared" si="15"/>
        <v>0</v>
      </c>
      <c r="E63" s="67"/>
      <c r="F63" s="49">
        <f t="shared" si="16"/>
        <v>0</v>
      </c>
      <c r="G63" s="67"/>
      <c r="H63" s="49">
        <f t="shared" si="17"/>
        <v>0</v>
      </c>
      <c r="I63" s="67"/>
      <c r="J63" s="49">
        <f t="shared" si="18"/>
        <v>0</v>
      </c>
      <c r="K63" s="67"/>
      <c r="L63" s="49">
        <f t="shared" si="19"/>
        <v>0</v>
      </c>
      <c r="M63" s="67"/>
      <c r="N63" s="49">
        <f t="shared" si="20"/>
        <v>0</v>
      </c>
      <c r="O63" s="67"/>
      <c r="P63" s="49">
        <f t="shared" si="21"/>
        <v>0</v>
      </c>
      <c r="Q63" s="67"/>
      <c r="R63" s="49">
        <f t="shared" si="22"/>
        <v>0</v>
      </c>
      <c r="S63" s="67"/>
      <c r="T63" s="49">
        <f t="shared" si="23"/>
        <v>0</v>
      </c>
      <c r="U63" s="67"/>
      <c r="V63" s="49">
        <f t="shared" si="24"/>
        <v>0</v>
      </c>
      <c r="W63" s="67"/>
      <c r="X63" s="49">
        <f t="shared" si="25"/>
        <v>0</v>
      </c>
      <c r="Y63" s="67"/>
      <c r="Z63" s="49">
        <f t="shared" si="30"/>
        <v>0</v>
      </c>
      <c r="AA63" s="82">
        <f t="shared" si="0"/>
        <v>0</v>
      </c>
      <c r="AB63" s="49">
        <f t="shared" si="30"/>
        <v>0</v>
      </c>
      <c r="AC63" s="82">
        <f t="shared" si="13"/>
        <v>0</v>
      </c>
      <c r="AD63" s="49">
        <f t="shared" si="27"/>
        <v>0</v>
      </c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</row>
    <row r="64" spans="1:66" x14ac:dyDescent="0.25">
      <c r="A64" s="9">
        <v>6124</v>
      </c>
      <c r="B64" s="10" t="s">
        <v>91</v>
      </c>
      <c r="C64" s="67">
        <v>165388.19575000001</v>
      </c>
      <c r="D64" s="49">
        <f t="shared" si="15"/>
        <v>9.0560594425169554E-3</v>
      </c>
      <c r="E64" s="67">
        <v>165388.19575000001</v>
      </c>
      <c r="F64" s="49">
        <f t="shared" si="16"/>
        <v>9.0560594425169554E-3</v>
      </c>
      <c r="G64" s="67">
        <v>165388.19575000001</v>
      </c>
      <c r="H64" s="49">
        <f t="shared" si="17"/>
        <v>9.0560594425169554E-3</v>
      </c>
      <c r="I64" s="67">
        <v>165388.19575000001</v>
      </c>
      <c r="J64" s="49">
        <f t="shared" si="18"/>
        <v>9.0560594425169554E-3</v>
      </c>
      <c r="K64" s="67">
        <v>165388.19575000001</v>
      </c>
      <c r="L64" s="49">
        <f t="shared" si="19"/>
        <v>9.0560594425169554E-3</v>
      </c>
      <c r="M64" s="67">
        <v>165388.19575000001</v>
      </c>
      <c r="N64" s="49">
        <f t="shared" si="20"/>
        <v>9.0560594425169554E-3</v>
      </c>
      <c r="O64" s="67">
        <v>165388.19575000001</v>
      </c>
      <c r="P64" s="49">
        <f t="shared" si="21"/>
        <v>9.0560594425169554E-3</v>
      </c>
      <c r="Q64" s="67">
        <v>165388.19575000001</v>
      </c>
      <c r="R64" s="49">
        <f t="shared" si="22"/>
        <v>9.0560594425169554E-3</v>
      </c>
      <c r="S64" s="67">
        <v>165388.19575000001</v>
      </c>
      <c r="T64" s="49">
        <f t="shared" si="23"/>
        <v>9.0560594425169554E-3</v>
      </c>
      <c r="U64" s="67">
        <v>165388.19575000001</v>
      </c>
      <c r="V64" s="49">
        <f t="shared" si="24"/>
        <v>9.0560594425169554E-3</v>
      </c>
      <c r="W64" s="67">
        <v>165388.19575000001</v>
      </c>
      <c r="X64" s="49">
        <f t="shared" si="25"/>
        <v>9.0560594425169554E-3</v>
      </c>
      <c r="Y64" s="67">
        <v>165388.19575000001</v>
      </c>
      <c r="Z64" s="49">
        <f t="shared" si="30"/>
        <v>9.0560594425169554E-3</v>
      </c>
      <c r="AA64" s="82">
        <f t="shared" si="0"/>
        <v>1984658.3489999997</v>
      </c>
      <c r="AB64" s="49">
        <f t="shared" si="30"/>
        <v>9.0560594425169536E-3</v>
      </c>
      <c r="AC64" s="82">
        <f t="shared" si="13"/>
        <v>165388.19574999998</v>
      </c>
      <c r="AD64" s="49">
        <f t="shared" si="27"/>
        <v>9.0560594425169536E-3</v>
      </c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</row>
    <row r="65" spans="1:66" x14ac:dyDescent="0.25">
      <c r="A65" s="9">
        <v>6125</v>
      </c>
      <c r="B65" s="10" t="s">
        <v>92</v>
      </c>
      <c r="C65" s="67">
        <v>16911.027849999999</v>
      </c>
      <c r="D65" s="49">
        <f t="shared" si="15"/>
        <v>9.2598672323118128E-4</v>
      </c>
      <c r="E65" s="67">
        <v>16911.027849999999</v>
      </c>
      <c r="F65" s="49">
        <f t="shared" si="16"/>
        <v>9.2598672323118128E-4</v>
      </c>
      <c r="G65" s="67">
        <v>16911.027849999999</v>
      </c>
      <c r="H65" s="49">
        <f t="shared" si="17"/>
        <v>9.2598672323118128E-4</v>
      </c>
      <c r="I65" s="67">
        <v>16911.027849999999</v>
      </c>
      <c r="J65" s="49">
        <f t="shared" si="18"/>
        <v>9.2598672323118128E-4</v>
      </c>
      <c r="K65" s="67">
        <v>16911.027849999999</v>
      </c>
      <c r="L65" s="49">
        <f t="shared" si="19"/>
        <v>9.2598672323118128E-4</v>
      </c>
      <c r="M65" s="67">
        <v>16911.027849999999</v>
      </c>
      <c r="N65" s="49">
        <f t="shared" si="20"/>
        <v>9.2598672323118128E-4</v>
      </c>
      <c r="O65" s="67">
        <v>16911.027849999999</v>
      </c>
      <c r="P65" s="49">
        <f t="shared" si="21"/>
        <v>9.2598672323118128E-4</v>
      </c>
      <c r="Q65" s="67">
        <v>16911.027849999999</v>
      </c>
      <c r="R65" s="49">
        <f t="shared" si="22"/>
        <v>9.2598672323118128E-4</v>
      </c>
      <c r="S65" s="67">
        <v>16911.027849999999</v>
      </c>
      <c r="T65" s="49">
        <f t="shared" si="23"/>
        <v>9.2598672323118128E-4</v>
      </c>
      <c r="U65" s="67">
        <v>16911.027849999999</v>
      </c>
      <c r="V65" s="49">
        <f t="shared" si="24"/>
        <v>9.2598672323118128E-4</v>
      </c>
      <c r="W65" s="67">
        <v>16911.027849999999</v>
      </c>
      <c r="X65" s="49">
        <f t="shared" si="25"/>
        <v>9.2598672323118128E-4</v>
      </c>
      <c r="Y65" s="67">
        <v>16911.027849999999</v>
      </c>
      <c r="Z65" s="49">
        <f t="shared" si="30"/>
        <v>9.2598672323118128E-4</v>
      </c>
      <c r="AA65" s="82">
        <f t="shared" si="0"/>
        <v>202932.33420000004</v>
      </c>
      <c r="AB65" s="49">
        <f t="shared" si="30"/>
        <v>9.259867232311816E-4</v>
      </c>
      <c r="AC65" s="82">
        <f t="shared" si="13"/>
        <v>16911.027850000002</v>
      </c>
      <c r="AD65" s="49">
        <f t="shared" si="27"/>
        <v>9.2598672323118139E-4</v>
      </c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</row>
    <row r="66" spans="1:66" x14ac:dyDescent="0.25">
      <c r="A66" s="9">
        <v>6126</v>
      </c>
      <c r="B66" s="10" t="s">
        <v>93</v>
      </c>
      <c r="C66" s="67">
        <v>1903</v>
      </c>
      <c r="D66" s="49">
        <f t="shared" si="15"/>
        <v>1.0420139745136414E-4</v>
      </c>
      <c r="E66" s="67">
        <v>1903</v>
      </c>
      <c r="F66" s="49">
        <f t="shared" si="16"/>
        <v>1.0420139745136414E-4</v>
      </c>
      <c r="G66" s="67">
        <v>1903</v>
      </c>
      <c r="H66" s="49">
        <f t="shared" si="17"/>
        <v>1.0420139745136414E-4</v>
      </c>
      <c r="I66" s="67">
        <v>1903</v>
      </c>
      <c r="J66" s="49">
        <f t="shared" si="18"/>
        <v>1.0420139745136414E-4</v>
      </c>
      <c r="K66" s="67">
        <v>1903</v>
      </c>
      <c r="L66" s="49">
        <f t="shared" si="19"/>
        <v>1.0420139745136414E-4</v>
      </c>
      <c r="M66" s="67">
        <v>1903</v>
      </c>
      <c r="N66" s="49">
        <f t="shared" si="20"/>
        <v>1.0420139745136414E-4</v>
      </c>
      <c r="O66" s="67">
        <v>1903</v>
      </c>
      <c r="P66" s="49">
        <f t="shared" si="21"/>
        <v>1.0420139745136414E-4</v>
      </c>
      <c r="Q66" s="67">
        <v>1903</v>
      </c>
      <c r="R66" s="49">
        <f t="shared" si="22"/>
        <v>1.0420139745136414E-4</v>
      </c>
      <c r="S66" s="67">
        <v>1903</v>
      </c>
      <c r="T66" s="49">
        <f t="shared" si="23"/>
        <v>1.0420139745136414E-4</v>
      </c>
      <c r="U66" s="67">
        <v>1903</v>
      </c>
      <c r="V66" s="49">
        <f t="shared" si="24"/>
        <v>1.0420139745136414E-4</v>
      </c>
      <c r="W66" s="67">
        <v>1903</v>
      </c>
      <c r="X66" s="49">
        <f t="shared" si="25"/>
        <v>1.0420139745136414E-4</v>
      </c>
      <c r="Y66" s="67">
        <v>1903</v>
      </c>
      <c r="Z66" s="49">
        <f t="shared" si="30"/>
        <v>1.0420139745136414E-4</v>
      </c>
      <c r="AA66" s="82">
        <f t="shared" si="0"/>
        <v>22836</v>
      </c>
      <c r="AB66" s="49">
        <f t="shared" si="30"/>
        <v>1.0420139745136415E-4</v>
      </c>
      <c r="AC66" s="82">
        <f t="shared" si="13"/>
        <v>1903</v>
      </c>
      <c r="AD66" s="49">
        <f t="shared" si="27"/>
        <v>1.0420139745136414E-4</v>
      </c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</row>
    <row r="67" spans="1:66" x14ac:dyDescent="0.25">
      <c r="A67" s="9">
        <v>6127</v>
      </c>
      <c r="B67" s="10" t="s">
        <v>94</v>
      </c>
      <c r="C67" s="67">
        <v>18684.87355</v>
      </c>
      <c r="D67" s="49">
        <f t="shared" si="15"/>
        <v>1.0231160983247669E-3</v>
      </c>
      <c r="E67" s="67">
        <v>18684.87355</v>
      </c>
      <c r="F67" s="49">
        <f t="shared" si="16"/>
        <v>1.0231160983247669E-3</v>
      </c>
      <c r="G67" s="67">
        <v>18684.87355</v>
      </c>
      <c r="H67" s="49">
        <f t="shared" si="17"/>
        <v>1.0231160983247669E-3</v>
      </c>
      <c r="I67" s="67">
        <v>18684.87355</v>
      </c>
      <c r="J67" s="49">
        <f t="shared" si="18"/>
        <v>1.0231160983247669E-3</v>
      </c>
      <c r="K67" s="67">
        <v>18684.87355</v>
      </c>
      <c r="L67" s="49">
        <f t="shared" si="19"/>
        <v>1.0231160983247669E-3</v>
      </c>
      <c r="M67" s="67">
        <v>18684.87355</v>
      </c>
      <c r="N67" s="49">
        <f t="shared" si="20"/>
        <v>1.0231160983247669E-3</v>
      </c>
      <c r="O67" s="67">
        <v>18684.87355</v>
      </c>
      <c r="P67" s="49">
        <f t="shared" si="21"/>
        <v>1.0231160983247669E-3</v>
      </c>
      <c r="Q67" s="67">
        <v>18684.87355</v>
      </c>
      <c r="R67" s="49">
        <f t="shared" si="22"/>
        <v>1.0231160983247669E-3</v>
      </c>
      <c r="S67" s="67">
        <v>18684.87355</v>
      </c>
      <c r="T67" s="49">
        <f t="shared" si="23"/>
        <v>1.0231160983247669E-3</v>
      </c>
      <c r="U67" s="67">
        <v>18684.87355</v>
      </c>
      <c r="V67" s="49">
        <f t="shared" si="24"/>
        <v>1.0231160983247669E-3</v>
      </c>
      <c r="W67" s="67">
        <v>18684.87355</v>
      </c>
      <c r="X67" s="49">
        <f t="shared" si="25"/>
        <v>1.0231160983247669E-3</v>
      </c>
      <c r="Y67" s="67">
        <v>18684.87355</v>
      </c>
      <c r="Z67" s="49">
        <f t="shared" si="30"/>
        <v>1.0231160983247669E-3</v>
      </c>
      <c r="AA67" s="82">
        <f t="shared" ref="AA67:AA134" si="31">C67+E67+G67+I67+K67+M67+O67+Q67+S67+U67+W67+Y67</f>
        <v>224218.48259999996</v>
      </c>
      <c r="AB67" s="49">
        <f t="shared" si="30"/>
        <v>1.0231160983247666E-3</v>
      </c>
      <c r="AC67" s="82">
        <f t="shared" si="13"/>
        <v>18684.873549999997</v>
      </c>
      <c r="AD67" s="49">
        <f t="shared" si="27"/>
        <v>1.0231160983247666E-3</v>
      </c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</row>
    <row r="68" spans="1:66" x14ac:dyDescent="0.25">
      <c r="A68" s="9">
        <v>6131</v>
      </c>
      <c r="B68" s="10" t="s">
        <v>95</v>
      </c>
      <c r="C68" s="67">
        <v>5725.6821</v>
      </c>
      <c r="D68" s="49">
        <f t="shared" si="15"/>
        <v>3.1351764381621716E-4</v>
      </c>
      <c r="E68" s="67">
        <v>5725.6821</v>
      </c>
      <c r="F68" s="49">
        <f t="shared" si="16"/>
        <v>3.1351764381621716E-4</v>
      </c>
      <c r="G68" s="67">
        <v>5725.6821</v>
      </c>
      <c r="H68" s="49">
        <f t="shared" si="17"/>
        <v>3.1351764381621716E-4</v>
      </c>
      <c r="I68" s="67">
        <v>5725.6821</v>
      </c>
      <c r="J68" s="49">
        <f t="shared" si="18"/>
        <v>3.1351764381621716E-4</v>
      </c>
      <c r="K68" s="67">
        <v>5725.6821</v>
      </c>
      <c r="L68" s="49">
        <f t="shared" si="19"/>
        <v>3.1351764381621716E-4</v>
      </c>
      <c r="M68" s="67">
        <v>5725.6821</v>
      </c>
      <c r="N68" s="49">
        <f t="shared" si="20"/>
        <v>3.1351764381621716E-4</v>
      </c>
      <c r="O68" s="67">
        <v>5725.6821</v>
      </c>
      <c r="P68" s="49">
        <f t="shared" si="21"/>
        <v>3.1351764381621716E-4</v>
      </c>
      <c r="Q68" s="67">
        <v>5725.6821</v>
      </c>
      <c r="R68" s="49">
        <f t="shared" si="22"/>
        <v>3.1351764381621716E-4</v>
      </c>
      <c r="S68" s="67">
        <v>5725.6821</v>
      </c>
      <c r="T68" s="49">
        <f t="shared" si="23"/>
        <v>3.1351764381621716E-4</v>
      </c>
      <c r="U68" s="67">
        <v>5725.6821</v>
      </c>
      <c r="V68" s="49">
        <f t="shared" si="24"/>
        <v>3.1351764381621716E-4</v>
      </c>
      <c r="W68" s="67">
        <v>5725.6821</v>
      </c>
      <c r="X68" s="49">
        <f t="shared" si="25"/>
        <v>3.1351764381621716E-4</v>
      </c>
      <c r="Y68" s="67">
        <v>5725.6821</v>
      </c>
      <c r="Z68" s="49">
        <f t="shared" si="30"/>
        <v>3.1351764381621716E-4</v>
      </c>
      <c r="AA68" s="82">
        <f t="shared" si="31"/>
        <v>68708.185199999993</v>
      </c>
      <c r="AB68" s="49">
        <f t="shared" si="30"/>
        <v>3.1351764381621716E-4</v>
      </c>
      <c r="AC68" s="82">
        <f t="shared" ref="AC68:AC141" si="32">AA68/12</f>
        <v>5725.6820999999991</v>
      </c>
      <c r="AD68" s="49">
        <f t="shared" si="27"/>
        <v>3.1351764381621711E-4</v>
      </c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</row>
    <row r="69" spans="1:66" x14ac:dyDescent="0.25">
      <c r="A69" s="9">
        <v>6132</v>
      </c>
      <c r="B69" s="10" t="s">
        <v>96</v>
      </c>
      <c r="C69" s="67"/>
      <c r="D69" s="49">
        <f t="shared" si="15"/>
        <v>0</v>
      </c>
      <c r="E69" s="67"/>
      <c r="F69" s="49">
        <f t="shared" si="16"/>
        <v>0</v>
      </c>
      <c r="G69" s="67"/>
      <c r="H69" s="49">
        <f t="shared" si="17"/>
        <v>0</v>
      </c>
      <c r="I69" s="67"/>
      <c r="J69" s="49">
        <f t="shared" si="18"/>
        <v>0</v>
      </c>
      <c r="K69" s="67"/>
      <c r="L69" s="49">
        <f t="shared" si="19"/>
        <v>0</v>
      </c>
      <c r="M69" s="67"/>
      <c r="N69" s="49">
        <f t="shared" si="20"/>
        <v>0</v>
      </c>
      <c r="O69" s="67"/>
      <c r="P69" s="49">
        <f t="shared" si="21"/>
        <v>0</v>
      </c>
      <c r="Q69" s="67"/>
      <c r="R69" s="49">
        <f t="shared" si="22"/>
        <v>0</v>
      </c>
      <c r="S69" s="67"/>
      <c r="T69" s="49">
        <f t="shared" si="23"/>
        <v>0</v>
      </c>
      <c r="U69" s="67"/>
      <c r="V69" s="49">
        <f t="shared" si="24"/>
        <v>0</v>
      </c>
      <c r="W69" s="67"/>
      <c r="X69" s="49">
        <f t="shared" si="25"/>
        <v>0</v>
      </c>
      <c r="Y69" s="67"/>
      <c r="Z69" s="49">
        <f t="shared" si="30"/>
        <v>0</v>
      </c>
      <c r="AA69" s="82">
        <f t="shared" si="31"/>
        <v>0</v>
      </c>
      <c r="AB69" s="49">
        <f t="shared" si="30"/>
        <v>0</v>
      </c>
      <c r="AC69" s="82">
        <f t="shared" si="32"/>
        <v>0</v>
      </c>
      <c r="AD69" s="49">
        <f t="shared" si="27"/>
        <v>0</v>
      </c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</row>
    <row r="70" spans="1:66" x14ac:dyDescent="0.25">
      <c r="A70" s="9">
        <v>6133</v>
      </c>
      <c r="B70" s="10" t="s">
        <v>97</v>
      </c>
      <c r="C70" s="67"/>
      <c r="D70" s="49">
        <f t="shared" si="15"/>
        <v>0</v>
      </c>
      <c r="E70" s="67"/>
      <c r="F70" s="49">
        <f t="shared" si="16"/>
        <v>0</v>
      </c>
      <c r="G70" s="67"/>
      <c r="H70" s="49">
        <f t="shared" si="17"/>
        <v>0</v>
      </c>
      <c r="I70" s="67"/>
      <c r="J70" s="49">
        <f t="shared" si="18"/>
        <v>0</v>
      </c>
      <c r="K70" s="67"/>
      <c r="L70" s="49">
        <f t="shared" si="19"/>
        <v>0</v>
      </c>
      <c r="M70" s="67"/>
      <c r="N70" s="49">
        <f t="shared" si="20"/>
        <v>0</v>
      </c>
      <c r="O70" s="67"/>
      <c r="P70" s="49">
        <f t="shared" si="21"/>
        <v>0</v>
      </c>
      <c r="Q70" s="67"/>
      <c r="R70" s="49">
        <f t="shared" si="22"/>
        <v>0</v>
      </c>
      <c r="S70" s="67"/>
      <c r="T70" s="49">
        <f t="shared" si="23"/>
        <v>0</v>
      </c>
      <c r="U70" s="67"/>
      <c r="V70" s="49">
        <f t="shared" si="24"/>
        <v>0</v>
      </c>
      <c r="W70" s="67"/>
      <c r="X70" s="49">
        <f t="shared" si="25"/>
        <v>0</v>
      </c>
      <c r="Y70" s="67"/>
      <c r="Z70" s="49">
        <f t="shared" si="30"/>
        <v>0</v>
      </c>
      <c r="AA70" s="82">
        <f t="shared" si="31"/>
        <v>0</v>
      </c>
      <c r="AB70" s="49">
        <f t="shared" si="30"/>
        <v>0</v>
      </c>
      <c r="AC70" s="82">
        <f t="shared" si="32"/>
        <v>0</v>
      </c>
      <c r="AD70" s="49">
        <f t="shared" si="27"/>
        <v>0</v>
      </c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</row>
    <row r="71" spans="1:66" x14ac:dyDescent="0.25">
      <c r="A71" s="9">
        <v>6134</v>
      </c>
      <c r="B71" s="10" t="s">
        <v>98</v>
      </c>
      <c r="C71" s="67"/>
      <c r="D71" s="49">
        <f t="shared" si="15"/>
        <v>0</v>
      </c>
      <c r="E71" s="67"/>
      <c r="F71" s="49">
        <f t="shared" si="16"/>
        <v>0</v>
      </c>
      <c r="G71" s="67"/>
      <c r="H71" s="49">
        <f t="shared" si="17"/>
        <v>0</v>
      </c>
      <c r="I71" s="67"/>
      <c r="J71" s="49">
        <f t="shared" si="18"/>
        <v>0</v>
      </c>
      <c r="K71" s="67"/>
      <c r="L71" s="49">
        <f t="shared" si="19"/>
        <v>0</v>
      </c>
      <c r="M71" s="67"/>
      <c r="N71" s="49">
        <f t="shared" si="20"/>
        <v>0</v>
      </c>
      <c r="O71" s="67"/>
      <c r="P71" s="49">
        <f t="shared" si="21"/>
        <v>0</v>
      </c>
      <c r="Q71" s="67"/>
      <c r="R71" s="49">
        <f t="shared" si="22"/>
        <v>0</v>
      </c>
      <c r="S71" s="67"/>
      <c r="T71" s="49">
        <f t="shared" si="23"/>
        <v>0</v>
      </c>
      <c r="U71" s="67"/>
      <c r="V71" s="49">
        <f t="shared" si="24"/>
        <v>0</v>
      </c>
      <c r="W71" s="67"/>
      <c r="X71" s="49">
        <f t="shared" si="25"/>
        <v>0</v>
      </c>
      <c r="Y71" s="67"/>
      <c r="Z71" s="49">
        <f t="shared" si="30"/>
        <v>0</v>
      </c>
      <c r="AA71" s="82">
        <f t="shared" si="31"/>
        <v>0</v>
      </c>
      <c r="AB71" s="49">
        <f t="shared" si="30"/>
        <v>0</v>
      </c>
      <c r="AC71" s="82">
        <f t="shared" si="32"/>
        <v>0</v>
      </c>
      <c r="AD71" s="49">
        <f t="shared" si="27"/>
        <v>0</v>
      </c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</row>
    <row r="72" spans="1:66" x14ac:dyDescent="0.25">
      <c r="A72" s="9">
        <v>6135</v>
      </c>
      <c r="B72" s="10" t="s">
        <v>99</v>
      </c>
      <c r="C72" s="67"/>
      <c r="D72" s="49">
        <f t="shared" si="15"/>
        <v>0</v>
      </c>
      <c r="E72" s="67"/>
      <c r="F72" s="49">
        <f t="shared" si="16"/>
        <v>0</v>
      </c>
      <c r="G72" s="67"/>
      <c r="H72" s="49">
        <f t="shared" si="17"/>
        <v>0</v>
      </c>
      <c r="I72" s="67"/>
      <c r="J72" s="49">
        <f t="shared" si="18"/>
        <v>0</v>
      </c>
      <c r="K72" s="67"/>
      <c r="L72" s="49">
        <f t="shared" si="19"/>
        <v>0</v>
      </c>
      <c r="M72" s="67"/>
      <c r="N72" s="49">
        <f t="shared" si="20"/>
        <v>0</v>
      </c>
      <c r="O72" s="67"/>
      <c r="P72" s="49">
        <f t="shared" si="21"/>
        <v>0</v>
      </c>
      <c r="Q72" s="67"/>
      <c r="R72" s="49">
        <f t="shared" si="22"/>
        <v>0</v>
      </c>
      <c r="S72" s="67"/>
      <c r="T72" s="49">
        <f t="shared" si="23"/>
        <v>0</v>
      </c>
      <c r="U72" s="67"/>
      <c r="V72" s="49">
        <f t="shared" si="24"/>
        <v>0</v>
      </c>
      <c r="W72" s="67"/>
      <c r="X72" s="49">
        <f t="shared" si="25"/>
        <v>0</v>
      </c>
      <c r="Y72" s="67"/>
      <c r="Z72" s="49">
        <f t="shared" si="30"/>
        <v>0</v>
      </c>
      <c r="AA72" s="82">
        <f t="shared" si="31"/>
        <v>0</v>
      </c>
      <c r="AB72" s="49">
        <f t="shared" si="30"/>
        <v>0</v>
      </c>
      <c r="AC72" s="82">
        <f t="shared" si="32"/>
        <v>0</v>
      </c>
      <c r="AD72" s="49">
        <f t="shared" si="27"/>
        <v>0</v>
      </c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</row>
    <row r="73" spans="1:66" x14ac:dyDescent="0.25">
      <c r="A73" s="9">
        <v>6136</v>
      </c>
      <c r="B73" s="10" t="s">
        <v>100</v>
      </c>
      <c r="C73" s="67">
        <v>17764.062249999999</v>
      </c>
      <c r="D73" s="49">
        <f t="shared" si="15"/>
        <v>9.7269580181977083E-4</v>
      </c>
      <c r="E73" s="67">
        <v>17764.062249999999</v>
      </c>
      <c r="F73" s="49">
        <f t="shared" si="16"/>
        <v>9.7269580181977083E-4</v>
      </c>
      <c r="G73" s="67">
        <v>17764.062249999999</v>
      </c>
      <c r="H73" s="49">
        <f t="shared" si="17"/>
        <v>9.7269580181977083E-4</v>
      </c>
      <c r="I73" s="67">
        <v>17764.062249999999</v>
      </c>
      <c r="J73" s="49">
        <f t="shared" si="18"/>
        <v>9.7269580181977083E-4</v>
      </c>
      <c r="K73" s="67">
        <v>17764.062249999999</v>
      </c>
      <c r="L73" s="49">
        <f t="shared" si="19"/>
        <v>9.7269580181977083E-4</v>
      </c>
      <c r="M73" s="67">
        <v>17764.062249999999</v>
      </c>
      <c r="N73" s="49">
        <f t="shared" si="20"/>
        <v>9.7269580181977083E-4</v>
      </c>
      <c r="O73" s="67">
        <v>17764.062249999999</v>
      </c>
      <c r="P73" s="49">
        <f t="shared" si="21"/>
        <v>9.7269580181977083E-4</v>
      </c>
      <c r="Q73" s="67">
        <v>17764.062249999999</v>
      </c>
      <c r="R73" s="49">
        <f t="shared" si="22"/>
        <v>9.7269580181977083E-4</v>
      </c>
      <c r="S73" s="67">
        <v>17764.062249999999</v>
      </c>
      <c r="T73" s="49">
        <f t="shared" si="23"/>
        <v>9.7269580181977083E-4</v>
      </c>
      <c r="U73" s="67">
        <v>17764.062249999999</v>
      </c>
      <c r="V73" s="49">
        <f t="shared" si="24"/>
        <v>9.7269580181977083E-4</v>
      </c>
      <c r="W73" s="67">
        <v>17764.062249999999</v>
      </c>
      <c r="X73" s="49">
        <f t="shared" si="25"/>
        <v>9.7269580181977083E-4</v>
      </c>
      <c r="Y73" s="67">
        <v>17764.062249999999</v>
      </c>
      <c r="Z73" s="49">
        <f t="shared" si="30"/>
        <v>9.7269580181977083E-4</v>
      </c>
      <c r="AA73" s="82">
        <f t="shared" si="31"/>
        <v>213168.74699999994</v>
      </c>
      <c r="AB73" s="49">
        <f t="shared" si="30"/>
        <v>9.7269580181977072E-4</v>
      </c>
      <c r="AC73" s="82">
        <f t="shared" si="32"/>
        <v>17764.062249999995</v>
      </c>
      <c r="AD73" s="49">
        <f t="shared" si="27"/>
        <v>9.7269580181977061E-4</v>
      </c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</row>
    <row r="74" spans="1:66" x14ac:dyDescent="0.25">
      <c r="A74" s="9">
        <v>6137</v>
      </c>
      <c r="B74" s="10"/>
      <c r="C74" s="67"/>
      <c r="D74" s="49">
        <f t="shared" si="15"/>
        <v>0</v>
      </c>
      <c r="E74" s="67"/>
      <c r="F74" s="49">
        <f t="shared" si="15"/>
        <v>0</v>
      </c>
      <c r="G74" s="67"/>
      <c r="H74" s="49">
        <f t="shared" si="15"/>
        <v>0</v>
      </c>
      <c r="I74" s="67"/>
      <c r="J74" s="49">
        <f t="shared" si="15"/>
        <v>0</v>
      </c>
      <c r="K74" s="67"/>
      <c r="L74" s="49">
        <f t="shared" si="15"/>
        <v>0</v>
      </c>
      <c r="M74" s="67"/>
      <c r="N74" s="49">
        <f t="shared" si="15"/>
        <v>0</v>
      </c>
      <c r="O74" s="67"/>
      <c r="P74" s="49">
        <f t="shared" si="15"/>
        <v>0</v>
      </c>
      <c r="Q74" s="67"/>
      <c r="R74" s="49">
        <f t="shared" si="15"/>
        <v>0</v>
      </c>
      <c r="S74" s="67"/>
      <c r="T74" s="49">
        <f t="shared" si="23"/>
        <v>0</v>
      </c>
      <c r="U74" s="67"/>
      <c r="V74" s="49">
        <f t="shared" si="23"/>
        <v>0</v>
      </c>
      <c r="W74" s="67"/>
      <c r="X74" s="49">
        <f t="shared" si="23"/>
        <v>0</v>
      </c>
      <c r="Y74" s="67"/>
      <c r="Z74" s="49">
        <f t="shared" si="23"/>
        <v>0</v>
      </c>
      <c r="AA74" s="82"/>
      <c r="AB74" s="49">
        <f t="shared" si="23"/>
        <v>0</v>
      </c>
      <c r="AC74" s="82"/>
      <c r="AD74" s="49">
        <f t="shared" si="23"/>
        <v>0</v>
      </c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</row>
    <row r="75" spans="1:66" x14ac:dyDescent="0.25">
      <c r="A75" s="9">
        <v>6138</v>
      </c>
      <c r="B75" s="10"/>
      <c r="C75" s="67"/>
      <c r="D75" s="49">
        <f t="shared" si="15"/>
        <v>0</v>
      </c>
      <c r="E75" s="67"/>
      <c r="F75" s="49">
        <f t="shared" si="15"/>
        <v>0</v>
      </c>
      <c r="G75" s="67"/>
      <c r="H75" s="49">
        <f t="shared" si="15"/>
        <v>0</v>
      </c>
      <c r="I75" s="67"/>
      <c r="J75" s="49">
        <f t="shared" si="15"/>
        <v>0</v>
      </c>
      <c r="K75" s="67"/>
      <c r="L75" s="49">
        <f t="shared" si="15"/>
        <v>0</v>
      </c>
      <c r="M75" s="67"/>
      <c r="N75" s="49">
        <f t="shared" si="15"/>
        <v>0</v>
      </c>
      <c r="O75" s="67"/>
      <c r="P75" s="49">
        <f t="shared" si="15"/>
        <v>0</v>
      </c>
      <c r="Q75" s="67"/>
      <c r="R75" s="49">
        <f t="shared" si="15"/>
        <v>0</v>
      </c>
      <c r="S75" s="67"/>
      <c r="T75" s="49">
        <f t="shared" si="23"/>
        <v>0</v>
      </c>
      <c r="U75" s="67"/>
      <c r="V75" s="49">
        <f t="shared" si="23"/>
        <v>0</v>
      </c>
      <c r="W75" s="67"/>
      <c r="X75" s="49">
        <f t="shared" si="23"/>
        <v>0</v>
      </c>
      <c r="Y75" s="67"/>
      <c r="Z75" s="49">
        <f t="shared" si="23"/>
        <v>0</v>
      </c>
      <c r="AA75" s="82"/>
      <c r="AB75" s="49">
        <f t="shared" si="23"/>
        <v>0</v>
      </c>
      <c r="AC75" s="82"/>
      <c r="AD75" s="49">
        <f t="shared" si="23"/>
        <v>0</v>
      </c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</row>
    <row r="76" spans="1:66" x14ac:dyDescent="0.25">
      <c r="A76" s="9">
        <v>6139</v>
      </c>
      <c r="B76" s="10"/>
      <c r="C76" s="67"/>
      <c r="D76" s="49">
        <f t="shared" si="15"/>
        <v>0</v>
      </c>
      <c r="E76" s="67"/>
      <c r="F76" s="49">
        <f t="shared" si="15"/>
        <v>0</v>
      </c>
      <c r="G76" s="67"/>
      <c r="H76" s="49">
        <f t="shared" si="15"/>
        <v>0</v>
      </c>
      <c r="I76" s="67"/>
      <c r="J76" s="49">
        <f t="shared" si="15"/>
        <v>0</v>
      </c>
      <c r="K76" s="67"/>
      <c r="L76" s="49">
        <f t="shared" si="15"/>
        <v>0</v>
      </c>
      <c r="M76" s="67"/>
      <c r="N76" s="49">
        <f t="shared" si="15"/>
        <v>0</v>
      </c>
      <c r="O76" s="67"/>
      <c r="P76" s="49">
        <f t="shared" si="15"/>
        <v>0</v>
      </c>
      <c r="Q76" s="67"/>
      <c r="R76" s="49">
        <f t="shared" si="15"/>
        <v>0</v>
      </c>
      <c r="S76" s="67"/>
      <c r="T76" s="49">
        <f t="shared" si="23"/>
        <v>0</v>
      </c>
      <c r="U76" s="67"/>
      <c r="V76" s="49">
        <f t="shared" si="23"/>
        <v>0</v>
      </c>
      <c r="W76" s="67"/>
      <c r="X76" s="49">
        <f t="shared" si="23"/>
        <v>0</v>
      </c>
      <c r="Y76" s="67"/>
      <c r="Z76" s="49">
        <f t="shared" si="23"/>
        <v>0</v>
      </c>
      <c r="AA76" s="82"/>
      <c r="AB76" s="49">
        <f t="shared" si="23"/>
        <v>0</v>
      </c>
      <c r="AC76" s="82"/>
      <c r="AD76" s="49">
        <f t="shared" si="23"/>
        <v>0</v>
      </c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</row>
    <row r="77" spans="1:66" x14ac:dyDescent="0.25">
      <c r="A77" s="9">
        <v>6140</v>
      </c>
      <c r="B77" s="10"/>
      <c r="C77" s="67"/>
      <c r="D77" s="49">
        <f t="shared" si="15"/>
        <v>0</v>
      </c>
      <c r="E77" s="67"/>
      <c r="F77" s="49">
        <f t="shared" si="15"/>
        <v>0</v>
      </c>
      <c r="G77" s="67"/>
      <c r="H77" s="49">
        <f t="shared" si="15"/>
        <v>0</v>
      </c>
      <c r="I77" s="67"/>
      <c r="J77" s="49">
        <f t="shared" si="15"/>
        <v>0</v>
      </c>
      <c r="K77" s="67"/>
      <c r="L77" s="49">
        <f t="shared" si="15"/>
        <v>0</v>
      </c>
      <c r="M77" s="67"/>
      <c r="N77" s="49">
        <f t="shared" si="15"/>
        <v>0</v>
      </c>
      <c r="O77" s="67"/>
      <c r="P77" s="49">
        <f t="shared" si="15"/>
        <v>0</v>
      </c>
      <c r="Q77" s="67"/>
      <c r="R77" s="49">
        <f t="shared" si="15"/>
        <v>0</v>
      </c>
      <c r="S77" s="67"/>
      <c r="T77" s="49">
        <f t="shared" si="23"/>
        <v>0</v>
      </c>
      <c r="U77" s="67"/>
      <c r="V77" s="49">
        <f t="shared" si="23"/>
        <v>0</v>
      </c>
      <c r="W77" s="67"/>
      <c r="X77" s="49">
        <f t="shared" si="23"/>
        <v>0</v>
      </c>
      <c r="Y77" s="67"/>
      <c r="Z77" s="49">
        <f t="shared" si="23"/>
        <v>0</v>
      </c>
      <c r="AA77" s="82"/>
      <c r="AB77" s="49">
        <f t="shared" si="23"/>
        <v>0</v>
      </c>
      <c r="AC77" s="82"/>
      <c r="AD77" s="49">
        <f t="shared" si="23"/>
        <v>0</v>
      </c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</row>
    <row r="78" spans="1:66" s="5" customFormat="1" x14ac:dyDescent="0.25">
      <c r="A78" s="12">
        <v>6199</v>
      </c>
      <c r="B78" s="1" t="s">
        <v>101</v>
      </c>
      <c r="C78" s="74">
        <f>SUM(C41:C77)</f>
        <v>3600598.0233000009</v>
      </c>
      <c r="D78" s="56">
        <f t="shared" si="15"/>
        <v>0.19715572553256935</v>
      </c>
      <c r="E78" s="74">
        <f>SUM(E41:E77)</f>
        <v>3600598.0233000009</v>
      </c>
      <c r="F78" s="56">
        <f t="shared" si="16"/>
        <v>0.19715572553256935</v>
      </c>
      <c r="G78" s="74">
        <f>SUM(G41:G77)</f>
        <v>3600598.0233000009</v>
      </c>
      <c r="H78" s="56">
        <f t="shared" si="17"/>
        <v>0.19715572553256935</v>
      </c>
      <c r="I78" s="74">
        <f>SUM(I41:I77)</f>
        <v>3600598.0233000009</v>
      </c>
      <c r="J78" s="56">
        <f t="shared" si="18"/>
        <v>0.19715572553256935</v>
      </c>
      <c r="K78" s="74">
        <f>SUM(K41:K77)</f>
        <v>3600598.0233000009</v>
      </c>
      <c r="L78" s="56">
        <f t="shared" si="19"/>
        <v>0.19715572553256935</v>
      </c>
      <c r="M78" s="74">
        <f>SUM(M41:M77)</f>
        <v>3600598.0233000009</v>
      </c>
      <c r="N78" s="56">
        <f t="shared" si="20"/>
        <v>0.19715572553256935</v>
      </c>
      <c r="O78" s="74">
        <f>SUM(O41:O77)</f>
        <v>3600598.0233000009</v>
      </c>
      <c r="P78" s="56">
        <f t="shared" si="21"/>
        <v>0.19715572553256935</v>
      </c>
      <c r="Q78" s="74">
        <f>SUM(Q41:Q77)</f>
        <v>3600598.0233000009</v>
      </c>
      <c r="R78" s="56">
        <f t="shared" si="22"/>
        <v>0.19715572553256935</v>
      </c>
      <c r="S78" s="74">
        <f>SUM(S41:S77)</f>
        <v>3600598.0233000009</v>
      </c>
      <c r="T78" s="56">
        <f t="shared" si="23"/>
        <v>0.19715572553256935</v>
      </c>
      <c r="U78" s="74">
        <f>SUM(U41:U77)</f>
        <v>3600598.0233000009</v>
      </c>
      <c r="V78" s="56">
        <f t="shared" si="24"/>
        <v>0.19715572553256935</v>
      </c>
      <c r="W78" s="74">
        <f>SUM(W41:W77)</f>
        <v>3600598.0233000009</v>
      </c>
      <c r="X78" s="56">
        <f t="shared" si="25"/>
        <v>0.19715572553256935</v>
      </c>
      <c r="Y78" s="74">
        <f>SUM(Y41:Y77)</f>
        <v>3600598.0233000009</v>
      </c>
      <c r="Z78" s="56">
        <f t="shared" si="30"/>
        <v>0.19715572553256935</v>
      </c>
      <c r="AA78" s="74">
        <f t="shared" si="31"/>
        <v>43207176.279600002</v>
      </c>
      <c r="AB78" s="56">
        <f t="shared" si="30"/>
        <v>0.19715572553256933</v>
      </c>
      <c r="AC78" s="94">
        <f t="shared" si="32"/>
        <v>3600598.0233</v>
      </c>
      <c r="AD78" s="56">
        <f t="shared" si="27"/>
        <v>0.1971557255325693</v>
      </c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</row>
    <row r="79" spans="1:66" s="8" customFormat="1" x14ac:dyDescent="0.25">
      <c r="A79" s="26">
        <v>6201</v>
      </c>
      <c r="B79" s="27" t="s">
        <v>102</v>
      </c>
      <c r="C79" s="69">
        <v>1108447.4173999999</v>
      </c>
      <c r="D79" s="57">
        <f t="shared" si="15"/>
        <v>6.0694571673376517E-2</v>
      </c>
      <c r="E79" s="69">
        <v>1108447.4173999999</v>
      </c>
      <c r="F79" s="57">
        <f t="shared" si="16"/>
        <v>6.0694571673376517E-2</v>
      </c>
      <c r="G79" s="69">
        <v>1108447.4173999999</v>
      </c>
      <c r="H79" s="57">
        <f t="shared" si="17"/>
        <v>6.0694571673376517E-2</v>
      </c>
      <c r="I79" s="69">
        <v>1108447.4173999999</v>
      </c>
      <c r="J79" s="57">
        <f t="shared" si="18"/>
        <v>6.0694571673376517E-2</v>
      </c>
      <c r="K79" s="69">
        <v>1108447.4173999999</v>
      </c>
      <c r="L79" s="57">
        <f t="shared" si="19"/>
        <v>6.0694571673376517E-2</v>
      </c>
      <c r="M79" s="69">
        <v>1108447.4173999999</v>
      </c>
      <c r="N79" s="57">
        <f t="shared" si="20"/>
        <v>6.0694571673376517E-2</v>
      </c>
      <c r="O79" s="69">
        <v>1108447.4173999999</v>
      </c>
      <c r="P79" s="57">
        <f t="shared" si="21"/>
        <v>6.0694571673376517E-2</v>
      </c>
      <c r="Q79" s="69">
        <v>1108447.4173999999</v>
      </c>
      <c r="R79" s="57">
        <f t="shared" si="22"/>
        <v>6.0694571673376517E-2</v>
      </c>
      <c r="S79" s="69">
        <v>1108447.4173999999</v>
      </c>
      <c r="T79" s="57">
        <f t="shared" si="23"/>
        <v>6.0694571673376517E-2</v>
      </c>
      <c r="U79" s="69">
        <v>1108447.4173999999</v>
      </c>
      <c r="V79" s="57">
        <f t="shared" si="24"/>
        <v>6.0694571673376517E-2</v>
      </c>
      <c r="W79" s="69">
        <v>1108447.4173999999</v>
      </c>
      <c r="X79" s="57">
        <f t="shared" si="25"/>
        <v>6.0694571673376517E-2</v>
      </c>
      <c r="Y79" s="69">
        <v>1108447.4173999999</v>
      </c>
      <c r="Z79" s="57">
        <f t="shared" si="30"/>
        <v>6.0694571673376517E-2</v>
      </c>
      <c r="AA79" s="69">
        <f t="shared" si="31"/>
        <v>13301369.008800002</v>
      </c>
      <c r="AB79" s="57">
        <f t="shared" si="30"/>
        <v>6.0694571673376538E-2</v>
      </c>
      <c r="AC79" s="85">
        <f t="shared" si="32"/>
        <v>1108447.4174000002</v>
      </c>
      <c r="AD79" s="57">
        <f t="shared" si="27"/>
        <v>6.0694571673376531E-2</v>
      </c>
    </row>
    <row r="80" spans="1:66" x14ac:dyDescent="0.25">
      <c r="A80" s="9">
        <v>6202</v>
      </c>
      <c r="B80" s="10" t="s">
        <v>103</v>
      </c>
      <c r="C80" s="67">
        <v>456495.73090000002</v>
      </c>
      <c r="D80" s="49">
        <f t="shared" si="15"/>
        <v>2.4996055223521742E-2</v>
      </c>
      <c r="E80" s="67">
        <v>456495.73090000002</v>
      </c>
      <c r="F80" s="49">
        <f t="shared" si="16"/>
        <v>2.4996055223521742E-2</v>
      </c>
      <c r="G80" s="67">
        <v>456495.73090000002</v>
      </c>
      <c r="H80" s="49">
        <f t="shared" si="17"/>
        <v>2.4996055223521742E-2</v>
      </c>
      <c r="I80" s="67">
        <v>456495.73090000002</v>
      </c>
      <c r="J80" s="49">
        <f t="shared" si="18"/>
        <v>2.4996055223521742E-2</v>
      </c>
      <c r="K80" s="67">
        <v>456495.73090000002</v>
      </c>
      <c r="L80" s="49">
        <f t="shared" si="19"/>
        <v>2.4996055223521742E-2</v>
      </c>
      <c r="M80" s="67">
        <v>456495.73090000002</v>
      </c>
      <c r="N80" s="49">
        <f t="shared" si="20"/>
        <v>2.4996055223521742E-2</v>
      </c>
      <c r="O80" s="67">
        <v>456495.73090000002</v>
      </c>
      <c r="P80" s="49">
        <f t="shared" si="21"/>
        <v>2.4996055223521742E-2</v>
      </c>
      <c r="Q80" s="67">
        <v>456495.73090000002</v>
      </c>
      <c r="R80" s="49">
        <f t="shared" si="22"/>
        <v>2.4996055223521742E-2</v>
      </c>
      <c r="S80" s="67">
        <v>456495.73090000002</v>
      </c>
      <c r="T80" s="49">
        <f t="shared" si="23"/>
        <v>2.4996055223521742E-2</v>
      </c>
      <c r="U80" s="67">
        <v>456495.73090000002</v>
      </c>
      <c r="V80" s="49">
        <f t="shared" si="24"/>
        <v>2.4996055223521742E-2</v>
      </c>
      <c r="W80" s="67">
        <v>456495.73090000002</v>
      </c>
      <c r="X80" s="49">
        <f t="shared" si="25"/>
        <v>2.4996055223521742E-2</v>
      </c>
      <c r="Y80" s="67">
        <v>456495.73090000002</v>
      </c>
      <c r="Z80" s="49">
        <f t="shared" si="30"/>
        <v>2.4996055223521742E-2</v>
      </c>
      <c r="AA80" s="82">
        <f t="shared" si="31"/>
        <v>5477948.7707999991</v>
      </c>
      <c r="AB80" s="49">
        <f t="shared" si="30"/>
        <v>2.4996055223521739E-2</v>
      </c>
      <c r="AC80" s="82">
        <f t="shared" si="32"/>
        <v>456495.73089999991</v>
      </c>
      <c r="AD80" s="49">
        <f t="shared" si="27"/>
        <v>2.4996055223521736E-2</v>
      </c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</row>
    <row r="81" spans="1:66" x14ac:dyDescent="0.25">
      <c r="A81" s="9">
        <v>6203</v>
      </c>
      <c r="B81" s="10" t="s">
        <v>104</v>
      </c>
      <c r="C81" s="67">
        <v>169990.63605</v>
      </c>
      <c r="D81" s="49">
        <f t="shared" ref="D81:R156" si="33">IF(C$10&lt;&gt;0,C81/C$10,"-")</f>
        <v>9.3080724277752186E-3</v>
      </c>
      <c r="E81" s="67">
        <v>169990.63605</v>
      </c>
      <c r="F81" s="49">
        <f t="shared" ref="F81:F141" si="34">IF(E$10&lt;&gt;0,E81/E$10,"-")</f>
        <v>9.3080724277752186E-3</v>
      </c>
      <c r="G81" s="67">
        <v>169990.63605</v>
      </c>
      <c r="H81" s="49">
        <f t="shared" ref="H81:H141" si="35">IF(G$10&lt;&gt;0,G81/G$10,"-")</f>
        <v>9.3080724277752186E-3</v>
      </c>
      <c r="I81" s="67">
        <v>169990.63605</v>
      </c>
      <c r="J81" s="49">
        <f t="shared" ref="J81:J141" si="36">IF(I$10&lt;&gt;0,I81/I$10,"-")</f>
        <v>9.3080724277752186E-3</v>
      </c>
      <c r="K81" s="67">
        <v>169990.63605</v>
      </c>
      <c r="L81" s="49">
        <f t="shared" ref="L81:L141" si="37">IF(K$10&lt;&gt;0,K81/K$10,"-")</f>
        <v>9.3080724277752186E-3</v>
      </c>
      <c r="M81" s="67">
        <v>169990.63605</v>
      </c>
      <c r="N81" s="49">
        <f t="shared" ref="N81:N141" si="38">IF(M$10&lt;&gt;0,M81/M$10,"-")</f>
        <v>9.3080724277752186E-3</v>
      </c>
      <c r="O81" s="67">
        <v>169990.63605</v>
      </c>
      <c r="P81" s="49">
        <f t="shared" ref="P81:P141" si="39">IF(O$10&lt;&gt;0,O81/O$10,"-")</f>
        <v>9.3080724277752186E-3</v>
      </c>
      <c r="Q81" s="67">
        <v>169990.63605</v>
      </c>
      <c r="R81" s="49">
        <f t="shared" ref="R81:R141" si="40">IF(Q$10&lt;&gt;0,Q81/Q$10,"-")</f>
        <v>9.3080724277752186E-3</v>
      </c>
      <c r="S81" s="67">
        <v>169990.63605</v>
      </c>
      <c r="T81" s="49">
        <f t="shared" ref="T81:AD141" si="41">IF(S$10&lt;&gt;0,S81/S$10,"-")</f>
        <v>9.3080724277752186E-3</v>
      </c>
      <c r="U81" s="67">
        <v>169990.63605</v>
      </c>
      <c r="V81" s="49">
        <f t="shared" ref="V81:V141" si="42">IF(U$10&lt;&gt;0,U81/U$10,"-")</f>
        <v>9.3080724277752186E-3</v>
      </c>
      <c r="W81" s="67">
        <v>169990.63605</v>
      </c>
      <c r="X81" s="49">
        <f t="shared" ref="X81:X141" si="43">IF(W$10&lt;&gt;0,W81/W$10,"-")</f>
        <v>9.3080724277752186E-3</v>
      </c>
      <c r="Y81" s="67">
        <v>169990.63605</v>
      </c>
      <c r="Z81" s="49">
        <f t="shared" ref="Z81:AB100" si="44">IF(Y$10&lt;&gt;0,Y81/Y$10,"-")</f>
        <v>9.3080724277752186E-3</v>
      </c>
      <c r="AA81" s="82">
        <f t="shared" si="31"/>
        <v>2039887.6326000004</v>
      </c>
      <c r="AB81" s="49">
        <f t="shared" si="44"/>
        <v>9.3080724277752203E-3</v>
      </c>
      <c r="AC81" s="82">
        <f t="shared" si="32"/>
        <v>169990.63605000003</v>
      </c>
      <c r="AD81" s="49">
        <f t="shared" ref="AD81:AD141" si="45">IF(AC$10&lt;&gt;0,AC81/AC$10,"-")</f>
        <v>9.3080724277752186E-3</v>
      </c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</row>
    <row r="82" spans="1:66" x14ac:dyDescent="0.25">
      <c r="A82" s="9">
        <v>6204</v>
      </c>
      <c r="B82" s="10" t="s">
        <v>105</v>
      </c>
      <c r="C82" s="67">
        <v>5033.6400000000003</v>
      </c>
      <c r="D82" s="49">
        <f t="shared" si="33"/>
        <v>2.7562392131743804E-4</v>
      </c>
      <c r="E82" s="67">
        <v>5033.6400000000003</v>
      </c>
      <c r="F82" s="49">
        <f t="shared" si="34"/>
        <v>2.7562392131743804E-4</v>
      </c>
      <c r="G82" s="67">
        <v>5033.6400000000003</v>
      </c>
      <c r="H82" s="49">
        <f t="shared" si="35"/>
        <v>2.7562392131743804E-4</v>
      </c>
      <c r="I82" s="67">
        <v>5033.6400000000003</v>
      </c>
      <c r="J82" s="49">
        <f t="shared" si="36"/>
        <v>2.7562392131743804E-4</v>
      </c>
      <c r="K82" s="67">
        <v>5033.6400000000003</v>
      </c>
      <c r="L82" s="49">
        <f t="shared" si="37"/>
        <v>2.7562392131743804E-4</v>
      </c>
      <c r="M82" s="67">
        <v>5033.6400000000003</v>
      </c>
      <c r="N82" s="49">
        <f t="shared" si="38"/>
        <v>2.7562392131743804E-4</v>
      </c>
      <c r="O82" s="67">
        <v>5033.6400000000003</v>
      </c>
      <c r="P82" s="49">
        <f t="shared" si="39"/>
        <v>2.7562392131743804E-4</v>
      </c>
      <c r="Q82" s="67">
        <v>5033.6400000000003</v>
      </c>
      <c r="R82" s="49">
        <f t="shared" si="40"/>
        <v>2.7562392131743804E-4</v>
      </c>
      <c r="S82" s="67">
        <v>5033.6400000000003</v>
      </c>
      <c r="T82" s="49">
        <f t="shared" si="41"/>
        <v>2.7562392131743804E-4</v>
      </c>
      <c r="U82" s="67">
        <v>5033.6400000000003</v>
      </c>
      <c r="V82" s="49">
        <f t="shared" si="42"/>
        <v>2.7562392131743804E-4</v>
      </c>
      <c r="W82" s="67">
        <v>5033.6400000000003</v>
      </c>
      <c r="X82" s="49">
        <f t="shared" si="43"/>
        <v>2.7562392131743804E-4</v>
      </c>
      <c r="Y82" s="67">
        <v>5033.6400000000003</v>
      </c>
      <c r="Z82" s="49">
        <f t="shared" si="44"/>
        <v>2.7562392131743804E-4</v>
      </c>
      <c r="AA82" s="82">
        <f t="shared" si="31"/>
        <v>60403.68</v>
      </c>
      <c r="AB82" s="49">
        <f t="shared" si="44"/>
        <v>2.7562392131743804E-4</v>
      </c>
      <c r="AC82" s="82">
        <f t="shared" si="32"/>
        <v>5033.6400000000003</v>
      </c>
      <c r="AD82" s="49">
        <f t="shared" si="45"/>
        <v>2.7562392131743804E-4</v>
      </c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</row>
    <row r="83" spans="1:66" x14ac:dyDescent="0.25">
      <c r="A83" s="9">
        <v>6205</v>
      </c>
      <c r="B83" s="10" t="s">
        <v>106</v>
      </c>
      <c r="C83" s="67">
        <v>8342.5</v>
      </c>
      <c r="D83" s="49">
        <f t="shared" si="33"/>
        <v>4.5680512781818465E-4</v>
      </c>
      <c r="E83" s="67">
        <v>8342.5</v>
      </c>
      <c r="F83" s="49">
        <f t="shared" si="34"/>
        <v>4.5680512781818465E-4</v>
      </c>
      <c r="G83" s="67">
        <v>8342.5</v>
      </c>
      <c r="H83" s="49">
        <f t="shared" si="35"/>
        <v>4.5680512781818465E-4</v>
      </c>
      <c r="I83" s="67">
        <v>8342.5</v>
      </c>
      <c r="J83" s="49">
        <f t="shared" si="36"/>
        <v>4.5680512781818465E-4</v>
      </c>
      <c r="K83" s="67">
        <v>8342.5</v>
      </c>
      <c r="L83" s="49">
        <f t="shared" si="37"/>
        <v>4.5680512781818465E-4</v>
      </c>
      <c r="M83" s="67">
        <v>8342.5</v>
      </c>
      <c r="N83" s="49">
        <f t="shared" si="38"/>
        <v>4.5680512781818465E-4</v>
      </c>
      <c r="O83" s="67">
        <v>8342.5</v>
      </c>
      <c r="P83" s="49">
        <f t="shared" si="39"/>
        <v>4.5680512781818465E-4</v>
      </c>
      <c r="Q83" s="67">
        <v>8342.5</v>
      </c>
      <c r="R83" s="49">
        <f t="shared" si="40"/>
        <v>4.5680512781818465E-4</v>
      </c>
      <c r="S83" s="67">
        <v>8342.5</v>
      </c>
      <c r="T83" s="49">
        <f t="shared" si="41"/>
        <v>4.5680512781818465E-4</v>
      </c>
      <c r="U83" s="67">
        <v>8342.5</v>
      </c>
      <c r="V83" s="49">
        <f t="shared" si="42"/>
        <v>4.5680512781818465E-4</v>
      </c>
      <c r="W83" s="67">
        <v>8342.5</v>
      </c>
      <c r="X83" s="49">
        <f t="shared" si="43"/>
        <v>4.5680512781818465E-4</v>
      </c>
      <c r="Y83" s="67">
        <v>8342.5</v>
      </c>
      <c r="Z83" s="49">
        <f t="shared" si="44"/>
        <v>4.5680512781818465E-4</v>
      </c>
      <c r="AA83" s="82">
        <f t="shared" si="31"/>
        <v>100110</v>
      </c>
      <c r="AB83" s="49">
        <f t="shared" si="44"/>
        <v>4.5680512781818465E-4</v>
      </c>
      <c r="AC83" s="82">
        <f t="shared" si="32"/>
        <v>8342.5</v>
      </c>
      <c r="AD83" s="49">
        <f t="shared" si="45"/>
        <v>4.5680512781818465E-4</v>
      </c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</row>
    <row r="84" spans="1:66" x14ac:dyDescent="0.25">
      <c r="A84" s="9">
        <v>6206</v>
      </c>
      <c r="B84" s="10" t="s">
        <v>107</v>
      </c>
      <c r="C84" s="67">
        <v>18619.813900000001</v>
      </c>
      <c r="D84" s="49">
        <f t="shared" si="33"/>
        <v>1.0195536671909274E-3</v>
      </c>
      <c r="E84" s="67">
        <v>18619.813900000001</v>
      </c>
      <c r="F84" s="49">
        <f t="shared" si="34"/>
        <v>1.0195536671909274E-3</v>
      </c>
      <c r="G84" s="67">
        <v>18619.813900000001</v>
      </c>
      <c r="H84" s="49">
        <f t="shared" si="35"/>
        <v>1.0195536671909274E-3</v>
      </c>
      <c r="I84" s="67">
        <v>18619.813900000001</v>
      </c>
      <c r="J84" s="49">
        <f t="shared" si="36"/>
        <v>1.0195536671909274E-3</v>
      </c>
      <c r="K84" s="67">
        <v>18619.813900000001</v>
      </c>
      <c r="L84" s="49">
        <f t="shared" si="37"/>
        <v>1.0195536671909274E-3</v>
      </c>
      <c r="M84" s="67">
        <v>18619.813900000001</v>
      </c>
      <c r="N84" s="49">
        <f t="shared" si="38"/>
        <v>1.0195536671909274E-3</v>
      </c>
      <c r="O84" s="67">
        <v>18619.813900000001</v>
      </c>
      <c r="P84" s="49">
        <f t="shared" si="39"/>
        <v>1.0195536671909274E-3</v>
      </c>
      <c r="Q84" s="67">
        <v>18619.813900000001</v>
      </c>
      <c r="R84" s="49">
        <f t="shared" si="40"/>
        <v>1.0195536671909274E-3</v>
      </c>
      <c r="S84" s="67">
        <v>18619.813900000001</v>
      </c>
      <c r="T84" s="49">
        <f t="shared" si="41"/>
        <v>1.0195536671909274E-3</v>
      </c>
      <c r="U84" s="67">
        <v>18619.813900000001</v>
      </c>
      <c r="V84" s="49">
        <f t="shared" si="42"/>
        <v>1.0195536671909274E-3</v>
      </c>
      <c r="W84" s="67">
        <v>18619.813900000001</v>
      </c>
      <c r="X84" s="49">
        <f t="shared" si="43"/>
        <v>1.0195536671909274E-3</v>
      </c>
      <c r="Y84" s="67">
        <v>18619.813900000001</v>
      </c>
      <c r="Z84" s="49">
        <f t="shared" si="44"/>
        <v>1.0195536671909274E-3</v>
      </c>
      <c r="AA84" s="82">
        <f t="shared" si="31"/>
        <v>223437.76680000007</v>
      </c>
      <c r="AB84" s="49">
        <f t="shared" si="44"/>
        <v>1.0195536671909276E-3</v>
      </c>
      <c r="AC84" s="82">
        <f t="shared" si="32"/>
        <v>18619.813900000005</v>
      </c>
      <c r="AD84" s="49">
        <f t="shared" si="45"/>
        <v>1.0195536671909276E-3</v>
      </c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</row>
    <row r="85" spans="1:66" x14ac:dyDescent="0.25">
      <c r="A85" s="9">
        <v>6207</v>
      </c>
      <c r="B85" s="10" t="s">
        <v>108</v>
      </c>
      <c r="C85" s="67">
        <v>69618.509999999995</v>
      </c>
      <c r="D85" s="49">
        <f t="shared" si="33"/>
        <v>3.8120578194859528E-3</v>
      </c>
      <c r="E85" s="67">
        <v>69618.509999999995</v>
      </c>
      <c r="F85" s="49">
        <f t="shared" si="34"/>
        <v>3.8120578194859528E-3</v>
      </c>
      <c r="G85" s="67">
        <v>69618.509999999995</v>
      </c>
      <c r="H85" s="49">
        <f t="shared" si="35"/>
        <v>3.8120578194859528E-3</v>
      </c>
      <c r="I85" s="67">
        <v>69618.509999999995</v>
      </c>
      <c r="J85" s="49">
        <f t="shared" si="36"/>
        <v>3.8120578194859528E-3</v>
      </c>
      <c r="K85" s="67">
        <v>69618.509999999995</v>
      </c>
      <c r="L85" s="49">
        <f t="shared" si="37"/>
        <v>3.8120578194859528E-3</v>
      </c>
      <c r="M85" s="67">
        <v>69618.509999999995</v>
      </c>
      <c r="N85" s="49">
        <f t="shared" si="38"/>
        <v>3.8120578194859528E-3</v>
      </c>
      <c r="O85" s="67">
        <v>69618.509999999995</v>
      </c>
      <c r="P85" s="49">
        <f t="shared" si="39"/>
        <v>3.8120578194859528E-3</v>
      </c>
      <c r="Q85" s="67">
        <v>69618.509999999995</v>
      </c>
      <c r="R85" s="49">
        <f t="shared" si="40"/>
        <v>3.8120578194859528E-3</v>
      </c>
      <c r="S85" s="67">
        <v>69618.509999999995</v>
      </c>
      <c r="T85" s="49">
        <f t="shared" si="41"/>
        <v>3.8120578194859528E-3</v>
      </c>
      <c r="U85" s="67">
        <v>69618.509999999995</v>
      </c>
      <c r="V85" s="49">
        <f t="shared" si="42"/>
        <v>3.8120578194859528E-3</v>
      </c>
      <c r="W85" s="67">
        <v>69618.509999999995</v>
      </c>
      <c r="X85" s="49">
        <f t="shared" si="43"/>
        <v>3.8120578194859528E-3</v>
      </c>
      <c r="Y85" s="67">
        <v>69618.509999999995</v>
      </c>
      <c r="Z85" s="49">
        <f t="shared" si="44"/>
        <v>3.8120578194859528E-3</v>
      </c>
      <c r="AA85" s="82">
        <f t="shared" si="31"/>
        <v>835422.12</v>
      </c>
      <c r="AB85" s="49">
        <f t="shared" si="44"/>
        <v>3.8120578194859537E-3</v>
      </c>
      <c r="AC85" s="82">
        <f t="shared" si="32"/>
        <v>69618.509999999995</v>
      </c>
      <c r="AD85" s="49">
        <f t="shared" si="45"/>
        <v>3.8120578194859528E-3</v>
      </c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</row>
    <row r="86" spans="1:66" x14ac:dyDescent="0.25">
      <c r="A86" s="9">
        <v>6208</v>
      </c>
      <c r="B86" s="10" t="s">
        <v>109</v>
      </c>
      <c r="C86" s="67"/>
      <c r="D86" s="49">
        <f t="shared" si="33"/>
        <v>0</v>
      </c>
      <c r="E86" s="67"/>
      <c r="F86" s="49">
        <f t="shared" si="34"/>
        <v>0</v>
      </c>
      <c r="G86" s="67"/>
      <c r="H86" s="49">
        <f t="shared" si="35"/>
        <v>0</v>
      </c>
      <c r="I86" s="67"/>
      <c r="J86" s="49">
        <f t="shared" si="36"/>
        <v>0</v>
      </c>
      <c r="K86" s="67"/>
      <c r="L86" s="49">
        <f t="shared" si="37"/>
        <v>0</v>
      </c>
      <c r="M86" s="67"/>
      <c r="N86" s="49">
        <f t="shared" si="38"/>
        <v>0</v>
      </c>
      <c r="O86" s="67"/>
      <c r="P86" s="49">
        <f t="shared" si="39"/>
        <v>0</v>
      </c>
      <c r="Q86" s="67"/>
      <c r="R86" s="49">
        <f t="shared" si="40"/>
        <v>0</v>
      </c>
      <c r="S86" s="67"/>
      <c r="T86" s="49">
        <f t="shared" si="41"/>
        <v>0</v>
      </c>
      <c r="U86" s="67"/>
      <c r="V86" s="49">
        <f t="shared" si="42"/>
        <v>0</v>
      </c>
      <c r="W86" s="67"/>
      <c r="X86" s="49">
        <f t="shared" si="43"/>
        <v>0</v>
      </c>
      <c r="Y86" s="67"/>
      <c r="Z86" s="49">
        <f t="shared" si="44"/>
        <v>0</v>
      </c>
      <c r="AA86" s="82">
        <f t="shared" si="31"/>
        <v>0</v>
      </c>
      <c r="AB86" s="49">
        <f t="shared" si="44"/>
        <v>0</v>
      </c>
      <c r="AC86" s="82">
        <f t="shared" si="32"/>
        <v>0</v>
      </c>
      <c r="AD86" s="49">
        <f t="shared" si="45"/>
        <v>0</v>
      </c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</row>
    <row r="87" spans="1:66" x14ac:dyDescent="0.25">
      <c r="A87" s="9">
        <v>6209</v>
      </c>
      <c r="B87" s="10" t="s">
        <v>110</v>
      </c>
      <c r="C87" s="67">
        <v>154073.30059999999</v>
      </c>
      <c r="D87" s="49">
        <f t="shared" si="33"/>
        <v>8.4364967064971628E-3</v>
      </c>
      <c r="E87" s="67">
        <v>154073.30059999999</v>
      </c>
      <c r="F87" s="49">
        <f t="shared" si="34"/>
        <v>8.4364967064971628E-3</v>
      </c>
      <c r="G87" s="67">
        <v>154073.30059999999</v>
      </c>
      <c r="H87" s="49">
        <f t="shared" si="35"/>
        <v>8.4364967064971628E-3</v>
      </c>
      <c r="I87" s="67">
        <v>154073.30059999999</v>
      </c>
      <c r="J87" s="49">
        <f t="shared" si="36"/>
        <v>8.4364967064971628E-3</v>
      </c>
      <c r="K87" s="67">
        <v>154073.30059999999</v>
      </c>
      <c r="L87" s="49">
        <f t="shared" si="37"/>
        <v>8.4364967064971628E-3</v>
      </c>
      <c r="M87" s="67">
        <v>154073.30059999999</v>
      </c>
      <c r="N87" s="49">
        <f t="shared" si="38"/>
        <v>8.4364967064971628E-3</v>
      </c>
      <c r="O87" s="67">
        <v>154073.30059999999</v>
      </c>
      <c r="P87" s="49">
        <f t="shared" si="39"/>
        <v>8.4364967064971628E-3</v>
      </c>
      <c r="Q87" s="67">
        <v>154073.30059999999</v>
      </c>
      <c r="R87" s="49">
        <f t="shared" si="40"/>
        <v>8.4364967064971628E-3</v>
      </c>
      <c r="S87" s="67">
        <v>154073.30059999999</v>
      </c>
      <c r="T87" s="49">
        <f t="shared" si="41"/>
        <v>8.4364967064971628E-3</v>
      </c>
      <c r="U87" s="67">
        <v>154073.30059999999</v>
      </c>
      <c r="V87" s="49">
        <f t="shared" si="42"/>
        <v>8.4364967064971628E-3</v>
      </c>
      <c r="W87" s="67">
        <v>154073.30059999999</v>
      </c>
      <c r="X87" s="49">
        <f t="shared" si="43"/>
        <v>8.4364967064971628E-3</v>
      </c>
      <c r="Y87" s="67">
        <v>154073.30059999999</v>
      </c>
      <c r="Z87" s="49">
        <f t="shared" si="44"/>
        <v>8.4364967064971628E-3</v>
      </c>
      <c r="AA87" s="82">
        <f t="shared" si="31"/>
        <v>1848879.6071999997</v>
      </c>
      <c r="AB87" s="49">
        <f t="shared" si="44"/>
        <v>8.4364967064971628E-3</v>
      </c>
      <c r="AC87" s="82">
        <f t="shared" si="32"/>
        <v>154073.30059999999</v>
      </c>
      <c r="AD87" s="49">
        <f t="shared" si="45"/>
        <v>8.4364967064971628E-3</v>
      </c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</row>
    <row r="88" spans="1:66" x14ac:dyDescent="0.25">
      <c r="A88" s="9">
        <v>6210</v>
      </c>
      <c r="B88" s="10" t="s">
        <v>111</v>
      </c>
      <c r="C88" s="67">
        <v>162239.85440000001</v>
      </c>
      <c r="D88" s="49">
        <f t="shared" si="33"/>
        <v>8.8836676567450607E-3</v>
      </c>
      <c r="E88" s="67">
        <v>162239.85440000001</v>
      </c>
      <c r="F88" s="49">
        <f t="shared" si="34"/>
        <v>8.8836676567450607E-3</v>
      </c>
      <c r="G88" s="67">
        <v>162239.85440000001</v>
      </c>
      <c r="H88" s="49">
        <f t="shared" si="35"/>
        <v>8.8836676567450607E-3</v>
      </c>
      <c r="I88" s="67">
        <v>162239.85440000001</v>
      </c>
      <c r="J88" s="49">
        <f t="shared" si="36"/>
        <v>8.8836676567450607E-3</v>
      </c>
      <c r="K88" s="67">
        <v>162239.85440000001</v>
      </c>
      <c r="L88" s="49">
        <f t="shared" si="37"/>
        <v>8.8836676567450607E-3</v>
      </c>
      <c r="M88" s="67">
        <v>162239.85440000001</v>
      </c>
      <c r="N88" s="49">
        <f t="shared" si="38"/>
        <v>8.8836676567450607E-3</v>
      </c>
      <c r="O88" s="67">
        <v>162239.85440000001</v>
      </c>
      <c r="P88" s="49">
        <f t="shared" si="39"/>
        <v>8.8836676567450607E-3</v>
      </c>
      <c r="Q88" s="67">
        <v>162239.85440000001</v>
      </c>
      <c r="R88" s="49">
        <f t="shared" si="40"/>
        <v>8.8836676567450607E-3</v>
      </c>
      <c r="S88" s="67">
        <v>162239.85440000001</v>
      </c>
      <c r="T88" s="49">
        <f t="shared" si="41"/>
        <v>8.8836676567450607E-3</v>
      </c>
      <c r="U88" s="67">
        <v>162239.85440000001</v>
      </c>
      <c r="V88" s="49">
        <f t="shared" si="42"/>
        <v>8.8836676567450607E-3</v>
      </c>
      <c r="W88" s="67">
        <v>162239.85440000001</v>
      </c>
      <c r="X88" s="49">
        <f t="shared" si="43"/>
        <v>8.8836676567450607E-3</v>
      </c>
      <c r="Y88" s="67">
        <v>162239.85440000001</v>
      </c>
      <c r="Z88" s="49">
        <f t="shared" si="44"/>
        <v>8.8836676567450607E-3</v>
      </c>
      <c r="AA88" s="82">
        <f t="shared" si="31"/>
        <v>1946878.2528000006</v>
      </c>
      <c r="AB88" s="49">
        <f t="shared" si="44"/>
        <v>8.8836676567450642E-3</v>
      </c>
      <c r="AC88" s="82">
        <f t="shared" si="32"/>
        <v>162239.85440000004</v>
      </c>
      <c r="AD88" s="49">
        <f t="shared" si="45"/>
        <v>8.8836676567450625E-3</v>
      </c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</row>
    <row r="89" spans="1:66" x14ac:dyDescent="0.25">
      <c r="A89" s="9">
        <v>6211</v>
      </c>
      <c r="B89" s="10" t="s">
        <v>112</v>
      </c>
      <c r="C89" s="67">
        <v>55387.9107</v>
      </c>
      <c r="D89" s="49">
        <f t="shared" si="33"/>
        <v>3.0328416693911533E-3</v>
      </c>
      <c r="E89" s="67">
        <v>55387.9107</v>
      </c>
      <c r="F89" s="49">
        <f t="shared" si="34"/>
        <v>3.0328416693911533E-3</v>
      </c>
      <c r="G89" s="67">
        <v>55387.9107</v>
      </c>
      <c r="H89" s="49">
        <f t="shared" si="35"/>
        <v>3.0328416693911533E-3</v>
      </c>
      <c r="I89" s="67">
        <v>55387.9107</v>
      </c>
      <c r="J89" s="49">
        <f t="shared" si="36"/>
        <v>3.0328416693911533E-3</v>
      </c>
      <c r="K89" s="67">
        <v>55387.9107</v>
      </c>
      <c r="L89" s="49">
        <f t="shared" si="37"/>
        <v>3.0328416693911533E-3</v>
      </c>
      <c r="M89" s="67">
        <v>55387.9107</v>
      </c>
      <c r="N89" s="49">
        <f t="shared" si="38"/>
        <v>3.0328416693911533E-3</v>
      </c>
      <c r="O89" s="67">
        <v>55387.9107</v>
      </c>
      <c r="P89" s="49">
        <f t="shared" si="39"/>
        <v>3.0328416693911533E-3</v>
      </c>
      <c r="Q89" s="67">
        <v>55387.9107</v>
      </c>
      <c r="R89" s="49">
        <f t="shared" si="40"/>
        <v>3.0328416693911533E-3</v>
      </c>
      <c r="S89" s="67">
        <v>55387.9107</v>
      </c>
      <c r="T89" s="49">
        <f t="shared" si="41"/>
        <v>3.0328416693911533E-3</v>
      </c>
      <c r="U89" s="67">
        <v>55387.9107</v>
      </c>
      <c r="V89" s="49">
        <f t="shared" si="42"/>
        <v>3.0328416693911533E-3</v>
      </c>
      <c r="W89" s="67">
        <v>55387.9107</v>
      </c>
      <c r="X89" s="49">
        <f t="shared" si="43"/>
        <v>3.0328416693911533E-3</v>
      </c>
      <c r="Y89" s="67">
        <v>55387.9107</v>
      </c>
      <c r="Z89" s="49">
        <f t="shared" si="44"/>
        <v>3.0328416693911533E-3</v>
      </c>
      <c r="AA89" s="82">
        <f t="shared" si="31"/>
        <v>664654.92839999998</v>
      </c>
      <c r="AB89" s="49">
        <f t="shared" si="44"/>
        <v>3.0328416693911533E-3</v>
      </c>
      <c r="AC89" s="82">
        <f t="shared" si="32"/>
        <v>55387.9107</v>
      </c>
      <c r="AD89" s="49">
        <f t="shared" si="45"/>
        <v>3.0328416693911533E-3</v>
      </c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</row>
    <row r="90" spans="1:66" x14ac:dyDescent="0.25">
      <c r="A90" s="9">
        <v>6212</v>
      </c>
      <c r="B90" s="10" t="s">
        <v>113</v>
      </c>
      <c r="C90" s="67"/>
      <c r="D90" s="49">
        <f t="shared" si="33"/>
        <v>0</v>
      </c>
      <c r="E90" s="67"/>
      <c r="F90" s="49">
        <f t="shared" si="34"/>
        <v>0</v>
      </c>
      <c r="G90" s="67"/>
      <c r="H90" s="49">
        <f t="shared" si="35"/>
        <v>0</v>
      </c>
      <c r="I90" s="67"/>
      <c r="J90" s="49">
        <f t="shared" si="36"/>
        <v>0</v>
      </c>
      <c r="K90" s="67"/>
      <c r="L90" s="49">
        <f t="shared" si="37"/>
        <v>0</v>
      </c>
      <c r="M90" s="67"/>
      <c r="N90" s="49">
        <f t="shared" si="38"/>
        <v>0</v>
      </c>
      <c r="O90" s="67"/>
      <c r="P90" s="49">
        <f t="shared" si="39"/>
        <v>0</v>
      </c>
      <c r="Q90" s="67"/>
      <c r="R90" s="49">
        <f t="shared" si="40"/>
        <v>0</v>
      </c>
      <c r="S90" s="67"/>
      <c r="T90" s="49">
        <f t="shared" si="41"/>
        <v>0</v>
      </c>
      <c r="U90" s="67"/>
      <c r="V90" s="49">
        <f t="shared" si="42"/>
        <v>0</v>
      </c>
      <c r="W90" s="67"/>
      <c r="X90" s="49">
        <f t="shared" si="43"/>
        <v>0</v>
      </c>
      <c r="Y90" s="67"/>
      <c r="Z90" s="49">
        <f t="shared" si="44"/>
        <v>0</v>
      </c>
      <c r="AA90" s="82">
        <f t="shared" si="31"/>
        <v>0</v>
      </c>
      <c r="AB90" s="49">
        <f t="shared" si="44"/>
        <v>0</v>
      </c>
      <c r="AC90" s="82">
        <f t="shared" si="32"/>
        <v>0</v>
      </c>
      <c r="AD90" s="49">
        <f t="shared" si="45"/>
        <v>0</v>
      </c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</row>
    <row r="91" spans="1:66" x14ac:dyDescent="0.25">
      <c r="A91" s="9">
        <v>6213</v>
      </c>
      <c r="B91" s="10" t="s">
        <v>114</v>
      </c>
      <c r="C91" s="67">
        <v>4154.7124999999996</v>
      </c>
      <c r="D91" s="49">
        <f t="shared" si="33"/>
        <v>2.2749703021999511E-4</v>
      </c>
      <c r="E91" s="67">
        <v>4154.7124999999996</v>
      </c>
      <c r="F91" s="49">
        <f t="shared" si="34"/>
        <v>2.2749703021999511E-4</v>
      </c>
      <c r="G91" s="67">
        <v>4154.7124999999996</v>
      </c>
      <c r="H91" s="49">
        <f t="shared" si="35"/>
        <v>2.2749703021999511E-4</v>
      </c>
      <c r="I91" s="67">
        <v>4154.7124999999996</v>
      </c>
      <c r="J91" s="49">
        <f t="shared" si="36"/>
        <v>2.2749703021999511E-4</v>
      </c>
      <c r="K91" s="67">
        <v>4154.7124999999996</v>
      </c>
      <c r="L91" s="49">
        <f t="shared" si="37"/>
        <v>2.2749703021999511E-4</v>
      </c>
      <c r="M91" s="67">
        <v>4154.7124999999996</v>
      </c>
      <c r="N91" s="49">
        <f t="shared" si="38"/>
        <v>2.2749703021999511E-4</v>
      </c>
      <c r="O91" s="67">
        <v>4154.7124999999996</v>
      </c>
      <c r="P91" s="49">
        <f t="shared" si="39"/>
        <v>2.2749703021999511E-4</v>
      </c>
      <c r="Q91" s="67">
        <v>4154.7124999999996</v>
      </c>
      <c r="R91" s="49">
        <f t="shared" si="40"/>
        <v>2.2749703021999511E-4</v>
      </c>
      <c r="S91" s="67">
        <v>4154.7124999999996</v>
      </c>
      <c r="T91" s="49">
        <f t="shared" si="41"/>
        <v>2.2749703021999511E-4</v>
      </c>
      <c r="U91" s="67">
        <v>4154.7124999999996</v>
      </c>
      <c r="V91" s="49">
        <f t="shared" si="42"/>
        <v>2.2749703021999511E-4</v>
      </c>
      <c r="W91" s="67">
        <v>4154.7124999999996</v>
      </c>
      <c r="X91" s="49">
        <f t="shared" si="43"/>
        <v>2.2749703021999511E-4</v>
      </c>
      <c r="Y91" s="67">
        <v>4154.7124999999996</v>
      </c>
      <c r="Z91" s="49">
        <f t="shared" si="44"/>
        <v>2.2749703021999511E-4</v>
      </c>
      <c r="AA91" s="82">
        <f t="shared" si="31"/>
        <v>49856.55000000001</v>
      </c>
      <c r="AB91" s="49">
        <f t="shared" si="44"/>
        <v>2.2749703021999519E-4</v>
      </c>
      <c r="AC91" s="82">
        <f t="shared" si="32"/>
        <v>4154.7125000000005</v>
      </c>
      <c r="AD91" s="49">
        <f t="shared" si="45"/>
        <v>2.2749703021999516E-4</v>
      </c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</row>
    <row r="92" spans="1:66" x14ac:dyDescent="0.25">
      <c r="A92" s="9">
        <v>6214</v>
      </c>
      <c r="B92" s="10" t="s">
        <v>115</v>
      </c>
      <c r="C92" s="67">
        <v>35492.519999999997</v>
      </c>
      <c r="D92" s="49">
        <f t="shared" si="33"/>
        <v>1.943442029989748E-3</v>
      </c>
      <c r="E92" s="67">
        <v>35492.519999999997</v>
      </c>
      <c r="F92" s="49">
        <f t="shared" si="34"/>
        <v>1.943442029989748E-3</v>
      </c>
      <c r="G92" s="67">
        <v>35492.519999999997</v>
      </c>
      <c r="H92" s="49">
        <f t="shared" si="35"/>
        <v>1.943442029989748E-3</v>
      </c>
      <c r="I92" s="67">
        <v>35492.519999999997</v>
      </c>
      <c r="J92" s="49">
        <f t="shared" si="36"/>
        <v>1.943442029989748E-3</v>
      </c>
      <c r="K92" s="67">
        <v>35492.519999999997</v>
      </c>
      <c r="L92" s="49">
        <f t="shared" si="37"/>
        <v>1.943442029989748E-3</v>
      </c>
      <c r="M92" s="67">
        <v>35492.519999999997</v>
      </c>
      <c r="N92" s="49">
        <f t="shared" si="38"/>
        <v>1.943442029989748E-3</v>
      </c>
      <c r="O92" s="67">
        <v>35492.519999999997</v>
      </c>
      <c r="P92" s="49">
        <f t="shared" si="39"/>
        <v>1.943442029989748E-3</v>
      </c>
      <c r="Q92" s="67">
        <v>35492.519999999997</v>
      </c>
      <c r="R92" s="49">
        <f t="shared" si="40"/>
        <v>1.943442029989748E-3</v>
      </c>
      <c r="S92" s="67">
        <v>35492.519999999997</v>
      </c>
      <c r="T92" s="49">
        <f t="shared" si="41"/>
        <v>1.943442029989748E-3</v>
      </c>
      <c r="U92" s="67">
        <v>35492.519999999997</v>
      </c>
      <c r="V92" s="49">
        <f t="shared" si="42"/>
        <v>1.943442029989748E-3</v>
      </c>
      <c r="W92" s="67">
        <v>35492.519999999997</v>
      </c>
      <c r="X92" s="49">
        <f t="shared" si="43"/>
        <v>1.943442029989748E-3</v>
      </c>
      <c r="Y92" s="67">
        <v>35492.519999999997</v>
      </c>
      <c r="Z92" s="49">
        <f t="shared" si="44"/>
        <v>1.943442029989748E-3</v>
      </c>
      <c r="AA92" s="82">
        <f t="shared" si="31"/>
        <v>425910.24000000005</v>
      </c>
      <c r="AB92" s="49">
        <f t="shared" si="44"/>
        <v>1.9434420299897486E-3</v>
      </c>
      <c r="AC92" s="82">
        <f t="shared" si="32"/>
        <v>35492.520000000004</v>
      </c>
      <c r="AD92" s="49">
        <f t="shared" si="45"/>
        <v>1.9434420299897484E-3</v>
      </c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</row>
    <row r="93" spans="1:66" x14ac:dyDescent="0.25">
      <c r="A93" s="9">
        <v>6215</v>
      </c>
      <c r="B93" s="10" t="s">
        <v>116</v>
      </c>
      <c r="C93" s="67">
        <v>25004.726699999999</v>
      </c>
      <c r="D93" s="49">
        <f t="shared" si="33"/>
        <v>1.3691683999103713E-3</v>
      </c>
      <c r="E93" s="67">
        <v>25004.726699999999</v>
      </c>
      <c r="F93" s="49">
        <f t="shared" si="34"/>
        <v>1.3691683999103713E-3</v>
      </c>
      <c r="G93" s="67">
        <v>25004.726699999999</v>
      </c>
      <c r="H93" s="49">
        <f t="shared" si="35"/>
        <v>1.3691683999103713E-3</v>
      </c>
      <c r="I93" s="67">
        <v>25004.726699999999</v>
      </c>
      <c r="J93" s="49">
        <f t="shared" si="36"/>
        <v>1.3691683999103713E-3</v>
      </c>
      <c r="K93" s="67">
        <v>25004.726699999999</v>
      </c>
      <c r="L93" s="49">
        <f t="shared" si="37"/>
        <v>1.3691683999103713E-3</v>
      </c>
      <c r="M93" s="67">
        <v>25004.726699999999</v>
      </c>
      <c r="N93" s="49">
        <f t="shared" si="38"/>
        <v>1.3691683999103713E-3</v>
      </c>
      <c r="O93" s="67">
        <v>25004.726699999999</v>
      </c>
      <c r="P93" s="49">
        <f t="shared" si="39"/>
        <v>1.3691683999103713E-3</v>
      </c>
      <c r="Q93" s="67">
        <v>25004.726699999999</v>
      </c>
      <c r="R93" s="49">
        <f t="shared" si="40"/>
        <v>1.3691683999103713E-3</v>
      </c>
      <c r="S93" s="67">
        <v>25004.726699999999</v>
      </c>
      <c r="T93" s="49">
        <f t="shared" si="41"/>
        <v>1.3691683999103713E-3</v>
      </c>
      <c r="U93" s="67">
        <v>25004.726699999999</v>
      </c>
      <c r="V93" s="49">
        <f t="shared" si="42"/>
        <v>1.3691683999103713E-3</v>
      </c>
      <c r="W93" s="67">
        <v>25004.726699999999</v>
      </c>
      <c r="X93" s="49">
        <f t="shared" si="43"/>
        <v>1.3691683999103713E-3</v>
      </c>
      <c r="Y93" s="67">
        <v>25004.726699999999</v>
      </c>
      <c r="Z93" s="49">
        <f t="shared" si="44"/>
        <v>1.3691683999103713E-3</v>
      </c>
      <c r="AA93" s="82">
        <f t="shared" si="31"/>
        <v>300056.72039999999</v>
      </c>
      <c r="AB93" s="49">
        <f t="shared" si="44"/>
        <v>1.3691683999103716E-3</v>
      </c>
      <c r="AC93" s="82">
        <f t="shared" si="32"/>
        <v>25004.726699999999</v>
      </c>
      <c r="AD93" s="49">
        <f t="shared" si="45"/>
        <v>1.3691683999103713E-3</v>
      </c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</row>
    <row r="94" spans="1:66" x14ac:dyDescent="0.25">
      <c r="A94" s="9">
        <v>6216</v>
      </c>
      <c r="B94" s="10" t="s">
        <v>117</v>
      </c>
      <c r="C94" s="67">
        <v>4875</v>
      </c>
      <c r="D94" s="49">
        <f t="shared" si="33"/>
        <v>2.6693736866810312E-4</v>
      </c>
      <c r="E94" s="67">
        <v>4875</v>
      </c>
      <c r="F94" s="49">
        <f t="shared" si="34"/>
        <v>2.6693736866810312E-4</v>
      </c>
      <c r="G94" s="67">
        <v>4875</v>
      </c>
      <c r="H94" s="49">
        <f t="shared" si="35"/>
        <v>2.6693736866810312E-4</v>
      </c>
      <c r="I94" s="67">
        <v>4875</v>
      </c>
      <c r="J94" s="49">
        <f t="shared" si="36"/>
        <v>2.6693736866810312E-4</v>
      </c>
      <c r="K94" s="67">
        <v>4875</v>
      </c>
      <c r="L94" s="49">
        <f t="shared" si="37"/>
        <v>2.6693736866810312E-4</v>
      </c>
      <c r="M94" s="67">
        <v>4875</v>
      </c>
      <c r="N94" s="49">
        <f t="shared" si="38"/>
        <v>2.6693736866810312E-4</v>
      </c>
      <c r="O94" s="67">
        <v>4875</v>
      </c>
      <c r="P94" s="49">
        <f t="shared" si="39"/>
        <v>2.6693736866810312E-4</v>
      </c>
      <c r="Q94" s="67">
        <v>4875</v>
      </c>
      <c r="R94" s="49">
        <f t="shared" si="40"/>
        <v>2.6693736866810312E-4</v>
      </c>
      <c r="S94" s="67">
        <v>4875</v>
      </c>
      <c r="T94" s="49">
        <f t="shared" si="41"/>
        <v>2.6693736866810312E-4</v>
      </c>
      <c r="U94" s="67">
        <v>4875</v>
      </c>
      <c r="V94" s="49">
        <f t="shared" si="42"/>
        <v>2.6693736866810312E-4</v>
      </c>
      <c r="W94" s="67">
        <v>4875</v>
      </c>
      <c r="X94" s="49">
        <f t="shared" si="43"/>
        <v>2.6693736866810312E-4</v>
      </c>
      <c r="Y94" s="67">
        <v>4875</v>
      </c>
      <c r="Z94" s="49">
        <f t="shared" si="44"/>
        <v>2.6693736866810312E-4</v>
      </c>
      <c r="AA94" s="82">
        <f t="shared" si="31"/>
        <v>58500</v>
      </c>
      <c r="AB94" s="49">
        <f t="shared" si="44"/>
        <v>2.6693736866810312E-4</v>
      </c>
      <c r="AC94" s="82">
        <f t="shared" si="32"/>
        <v>4875</v>
      </c>
      <c r="AD94" s="49">
        <f t="shared" si="45"/>
        <v>2.6693736866810312E-4</v>
      </c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</row>
    <row r="95" spans="1:66" x14ac:dyDescent="0.25">
      <c r="A95" s="9">
        <v>6217</v>
      </c>
      <c r="B95" s="10"/>
      <c r="C95" s="67"/>
      <c r="D95" s="49">
        <f t="shared" si="33"/>
        <v>0</v>
      </c>
      <c r="E95" s="67"/>
      <c r="F95" s="49">
        <f t="shared" si="33"/>
        <v>0</v>
      </c>
      <c r="G95" s="67"/>
      <c r="H95" s="49">
        <f t="shared" si="33"/>
        <v>0</v>
      </c>
      <c r="I95" s="67"/>
      <c r="J95" s="49">
        <f t="shared" si="33"/>
        <v>0</v>
      </c>
      <c r="K95" s="67"/>
      <c r="L95" s="49">
        <f t="shared" si="33"/>
        <v>0</v>
      </c>
      <c r="M95" s="67"/>
      <c r="N95" s="49">
        <f t="shared" si="33"/>
        <v>0</v>
      </c>
      <c r="O95" s="67"/>
      <c r="P95" s="49">
        <f t="shared" si="33"/>
        <v>0</v>
      </c>
      <c r="Q95" s="67"/>
      <c r="R95" s="49">
        <f t="shared" si="33"/>
        <v>0</v>
      </c>
      <c r="S95" s="67"/>
      <c r="T95" s="49">
        <f t="shared" si="41"/>
        <v>0</v>
      </c>
      <c r="U95" s="67"/>
      <c r="V95" s="49">
        <f t="shared" si="41"/>
        <v>0</v>
      </c>
      <c r="W95" s="67"/>
      <c r="X95" s="49">
        <f t="shared" si="41"/>
        <v>0</v>
      </c>
      <c r="Y95" s="67"/>
      <c r="Z95" s="49">
        <f t="shared" si="41"/>
        <v>0</v>
      </c>
      <c r="AA95" s="82"/>
      <c r="AB95" s="49">
        <f t="shared" si="41"/>
        <v>0</v>
      </c>
      <c r="AC95" s="82"/>
      <c r="AD95" s="49">
        <f t="shared" si="41"/>
        <v>0</v>
      </c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</row>
    <row r="96" spans="1:66" x14ac:dyDescent="0.25">
      <c r="A96" s="9">
        <v>6218</v>
      </c>
      <c r="B96" s="10"/>
      <c r="C96" s="67"/>
      <c r="D96" s="49">
        <f t="shared" si="33"/>
        <v>0</v>
      </c>
      <c r="E96" s="67"/>
      <c r="F96" s="49">
        <f t="shared" si="33"/>
        <v>0</v>
      </c>
      <c r="G96" s="67"/>
      <c r="H96" s="49">
        <f t="shared" si="33"/>
        <v>0</v>
      </c>
      <c r="I96" s="67"/>
      <c r="J96" s="49">
        <f t="shared" si="33"/>
        <v>0</v>
      </c>
      <c r="K96" s="67"/>
      <c r="L96" s="49">
        <f t="shared" si="33"/>
        <v>0</v>
      </c>
      <c r="M96" s="67"/>
      <c r="N96" s="49">
        <f t="shared" si="33"/>
        <v>0</v>
      </c>
      <c r="O96" s="67"/>
      <c r="P96" s="49">
        <f t="shared" si="33"/>
        <v>0</v>
      </c>
      <c r="Q96" s="67"/>
      <c r="R96" s="49">
        <f t="shared" si="33"/>
        <v>0</v>
      </c>
      <c r="S96" s="67"/>
      <c r="T96" s="49">
        <f t="shared" si="41"/>
        <v>0</v>
      </c>
      <c r="U96" s="67"/>
      <c r="V96" s="49">
        <f t="shared" si="41"/>
        <v>0</v>
      </c>
      <c r="W96" s="67"/>
      <c r="X96" s="49">
        <f t="shared" si="41"/>
        <v>0</v>
      </c>
      <c r="Y96" s="67"/>
      <c r="Z96" s="49">
        <f t="shared" si="41"/>
        <v>0</v>
      </c>
      <c r="AA96" s="82"/>
      <c r="AB96" s="49">
        <f t="shared" si="41"/>
        <v>0</v>
      </c>
      <c r="AC96" s="82"/>
      <c r="AD96" s="49">
        <f t="shared" si="41"/>
        <v>0</v>
      </c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</row>
    <row r="97" spans="1:66" x14ac:dyDescent="0.25">
      <c r="A97" s="9">
        <v>6219</v>
      </c>
      <c r="B97" s="10"/>
      <c r="C97" s="67"/>
      <c r="D97" s="49">
        <f t="shared" si="33"/>
        <v>0</v>
      </c>
      <c r="E97" s="67"/>
      <c r="F97" s="49">
        <f t="shared" si="33"/>
        <v>0</v>
      </c>
      <c r="G97" s="67"/>
      <c r="H97" s="49">
        <f t="shared" si="33"/>
        <v>0</v>
      </c>
      <c r="I97" s="67"/>
      <c r="J97" s="49">
        <f t="shared" si="33"/>
        <v>0</v>
      </c>
      <c r="K97" s="67"/>
      <c r="L97" s="49">
        <f t="shared" si="33"/>
        <v>0</v>
      </c>
      <c r="M97" s="67"/>
      <c r="N97" s="49">
        <f t="shared" si="33"/>
        <v>0</v>
      </c>
      <c r="O97" s="67"/>
      <c r="P97" s="49">
        <f t="shared" si="33"/>
        <v>0</v>
      </c>
      <c r="Q97" s="67"/>
      <c r="R97" s="49">
        <f t="shared" si="33"/>
        <v>0</v>
      </c>
      <c r="S97" s="67"/>
      <c r="T97" s="49">
        <f t="shared" si="41"/>
        <v>0</v>
      </c>
      <c r="U97" s="67"/>
      <c r="V97" s="49">
        <f t="shared" si="41"/>
        <v>0</v>
      </c>
      <c r="W97" s="67"/>
      <c r="X97" s="49">
        <f t="shared" si="41"/>
        <v>0</v>
      </c>
      <c r="Y97" s="67"/>
      <c r="Z97" s="49">
        <f t="shared" si="41"/>
        <v>0</v>
      </c>
      <c r="AA97" s="82"/>
      <c r="AB97" s="49">
        <f t="shared" si="41"/>
        <v>0</v>
      </c>
      <c r="AC97" s="82"/>
      <c r="AD97" s="49">
        <f t="shared" si="41"/>
        <v>0</v>
      </c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</row>
    <row r="98" spans="1:66" x14ac:dyDescent="0.25">
      <c r="A98" s="9">
        <v>6220</v>
      </c>
      <c r="B98" s="10"/>
      <c r="C98" s="67"/>
      <c r="D98" s="49">
        <f t="shared" si="33"/>
        <v>0</v>
      </c>
      <c r="E98" s="67"/>
      <c r="F98" s="49">
        <f t="shared" si="33"/>
        <v>0</v>
      </c>
      <c r="G98" s="67"/>
      <c r="H98" s="49">
        <f t="shared" si="33"/>
        <v>0</v>
      </c>
      <c r="I98" s="67"/>
      <c r="J98" s="49">
        <f t="shared" si="33"/>
        <v>0</v>
      </c>
      <c r="K98" s="67"/>
      <c r="L98" s="49">
        <f t="shared" si="33"/>
        <v>0</v>
      </c>
      <c r="M98" s="67"/>
      <c r="N98" s="49">
        <f t="shared" si="33"/>
        <v>0</v>
      </c>
      <c r="O98" s="67"/>
      <c r="P98" s="49">
        <f t="shared" si="33"/>
        <v>0</v>
      </c>
      <c r="Q98" s="67"/>
      <c r="R98" s="49">
        <f t="shared" si="33"/>
        <v>0</v>
      </c>
      <c r="S98" s="67"/>
      <c r="T98" s="49">
        <f t="shared" si="41"/>
        <v>0</v>
      </c>
      <c r="U98" s="67"/>
      <c r="V98" s="49">
        <f t="shared" si="41"/>
        <v>0</v>
      </c>
      <c r="W98" s="67"/>
      <c r="X98" s="49">
        <f t="shared" si="41"/>
        <v>0</v>
      </c>
      <c r="Y98" s="67"/>
      <c r="Z98" s="49">
        <f t="shared" si="41"/>
        <v>0</v>
      </c>
      <c r="AA98" s="82"/>
      <c r="AB98" s="49">
        <f t="shared" si="41"/>
        <v>0</v>
      </c>
      <c r="AC98" s="82"/>
      <c r="AD98" s="49">
        <f t="shared" si="41"/>
        <v>0</v>
      </c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</row>
    <row r="99" spans="1:66" s="5" customFormat="1" x14ac:dyDescent="0.25">
      <c r="A99" s="12">
        <v>6299</v>
      </c>
      <c r="B99" s="1" t="s">
        <v>118</v>
      </c>
      <c r="C99" s="74">
        <f>SUM(C79:C98)</f>
        <v>2277776.2731499998</v>
      </c>
      <c r="D99" s="56">
        <f t="shared" si="33"/>
        <v>0.12472279072190756</v>
      </c>
      <c r="E99" s="74">
        <f>SUM(E79:E98)</f>
        <v>2277776.2731499998</v>
      </c>
      <c r="F99" s="56">
        <f t="shared" si="34"/>
        <v>0.12472279072190756</v>
      </c>
      <c r="G99" s="74">
        <f>SUM(G79:G98)</f>
        <v>2277776.2731499998</v>
      </c>
      <c r="H99" s="56">
        <f t="shared" si="35"/>
        <v>0.12472279072190756</v>
      </c>
      <c r="I99" s="74">
        <f>SUM(I79:I98)</f>
        <v>2277776.2731499998</v>
      </c>
      <c r="J99" s="56">
        <f t="shared" si="36"/>
        <v>0.12472279072190756</v>
      </c>
      <c r="K99" s="74">
        <f>SUM(K79:K98)</f>
        <v>2277776.2731499998</v>
      </c>
      <c r="L99" s="56">
        <f t="shared" si="37"/>
        <v>0.12472279072190756</v>
      </c>
      <c r="M99" s="74">
        <f>SUM(M79:M98)</f>
        <v>2277776.2731499998</v>
      </c>
      <c r="N99" s="56">
        <f t="shared" si="38"/>
        <v>0.12472279072190756</v>
      </c>
      <c r="O99" s="74">
        <f>SUM(O79:O98)</f>
        <v>2277776.2731499998</v>
      </c>
      <c r="P99" s="56">
        <f t="shared" si="39"/>
        <v>0.12472279072190756</v>
      </c>
      <c r="Q99" s="74">
        <f>SUM(Q79:Q98)</f>
        <v>2277776.2731499998</v>
      </c>
      <c r="R99" s="56">
        <f t="shared" si="40"/>
        <v>0.12472279072190756</v>
      </c>
      <c r="S99" s="74">
        <f>SUM(S79:S98)</f>
        <v>2277776.2731499998</v>
      </c>
      <c r="T99" s="56">
        <f t="shared" si="41"/>
        <v>0.12472279072190756</v>
      </c>
      <c r="U99" s="74">
        <f>SUM(U79:U98)</f>
        <v>2277776.2731499998</v>
      </c>
      <c r="V99" s="56">
        <f t="shared" si="42"/>
        <v>0.12472279072190756</v>
      </c>
      <c r="W99" s="74">
        <f>SUM(W79:W98)</f>
        <v>2277776.2731499998</v>
      </c>
      <c r="X99" s="56">
        <f t="shared" si="43"/>
        <v>0.12472279072190756</v>
      </c>
      <c r="Y99" s="74">
        <f>SUM(Y79:Y98)</f>
        <v>2277776.2731499998</v>
      </c>
      <c r="Z99" s="56">
        <f t="shared" si="44"/>
        <v>0.12472279072190756</v>
      </c>
      <c r="AA99" s="74">
        <f t="shared" si="31"/>
        <v>27333315.277800005</v>
      </c>
      <c r="AB99" s="56">
        <f t="shared" si="44"/>
        <v>0.12472279072190762</v>
      </c>
      <c r="AC99" s="94">
        <f t="shared" si="32"/>
        <v>2277776.2731500003</v>
      </c>
      <c r="AD99" s="56">
        <f t="shared" si="45"/>
        <v>0.12472279072190759</v>
      </c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</row>
    <row r="100" spans="1:66" s="8" customFormat="1" x14ac:dyDescent="0.25">
      <c r="A100" s="26">
        <v>6301</v>
      </c>
      <c r="B100" s="27" t="s">
        <v>119</v>
      </c>
      <c r="C100" s="69"/>
      <c r="D100" s="57">
        <f t="shared" si="33"/>
        <v>0</v>
      </c>
      <c r="E100" s="69"/>
      <c r="F100" s="57">
        <f t="shared" si="34"/>
        <v>0</v>
      </c>
      <c r="G100" s="69"/>
      <c r="H100" s="57">
        <f t="shared" si="35"/>
        <v>0</v>
      </c>
      <c r="I100" s="69"/>
      <c r="J100" s="57">
        <f t="shared" si="36"/>
        <v>0</v>
      </c>
      <c r="K100" s="69"/>
      <c r="L100" s="57">
        <f t="shared" si="37"/>
        <v>0</v>
      </c>
      <c r="M100" s="69"/>
      <c r="N100" s="57">
        <f t="shared" si="38"/>
        <v>0</v>
      </c>
      <c r="O100" s="69"/>
      <c r="P100" s="57">
        <f t="shared" si="39"/>
        <v>0</v>
      </c>
      <c r="Q100" s="69"/>
      <c r="R100" s="57">
        <f t="shared" si="40"/>
        <v>0</v>
      </c>
      <c r="S100" s="69"/>
      <c r="T100" s="57">
        <f t="shared" si="41"/>
        <v>0</v>
      </c>
      <c r="U100" s="69"/>
      <c r="V100" s="57">
        <f t="shared" si="42"/>
        <v>0</v>
      </c>
      <c r="W100" s="69"/>
      <c r="X100" s="57">
        <f t="shared" si="43"/>
        <v>0</v>
      </c>
      <c r="Y100" s="69"/>
      <c r="Z100" s="57">
        <f t="shared" si="44"/>
        <v>0</v>
      </c>
      <c r="AA100" s="69">
        <f t="shared" si="31"/>
        <v>0</v>
      </c>
      <c r="AB100" s="57">
        <f t="shared" si="44"/>
        <v>0</v>
      </c>
      <c r="AC100" s="85">
        <f t="shared" si="32"/>
        <v>0</v>
      </c>
      <c r="AD100" s="57">
        <f t="shared" si="45"/>
        <v>0</v>
      </c>
    </row>
    <row r="101" spans="1:66" x14ac:dyDescent="0.25">
      <c r="A101" s="9">
        <v>6302</v>
      </c>
      <c r="B101" s="10" t="s">
        <v>120</v>
      </c>
      <c r="C101" s="67">
        <v>29998.517199999998</v>
      </c>
      <c r="D101" s="49">
        <f t="shared" si="33"/>
        <v>1.6426103067308372E-3</v>
      </c>
      <c r="E101" s="67">
        <v>29998.517199999998</v>
      </c>
      <c r="F101" s="49">
        <f t="shared" si="34"/>
        <v>1.6426103067308372E-3</v>
      </c>
      <c r="G101" s="67">
        <v>29998.517199999998</v>
      </c>
      <c r="H101" s="49">
        <f t="shared" si="35"/>
        <v>1.6426103067308372E-3</v>
      </c>
      <c r="I101" s="67">
        <v>29998.517199999998</v>
      </c>
      <c r="J101" s="49">
        <f t="shared" si="36"/>
        <v>1.6426103067308372E-3</v>
      </c>
      <c r="K101" s="67">
        <v>29998.517199999998</v>
      </c>
      <c r="L101" s="49">
        <f t="shared" si="37"/>
        <v>1.6426103067308372E-3</v>
      </c>
      <c r="M101" s="67">
        <v>29998.517199999998</v>
      </c>
      <c r="N101" s="49">
        <f t="shared" si="38"/>
        <v>1.6426103067308372E-3</v>
      </c>
      <c r="O101" s="67">
        <v>29998.517199999998</v>
      </c>
      <c r="P101" s="49">
        <f t="shared" si="39"/>
        <v>1.6426103067308372E-3</v>
      </c>
      <c r="Q101" s="67">
        <v>29998.517199999998</v>
      </c>
      <c r="R101" s="49">
        <f t="shared" si="40"/>
        <v>1.6426103067308372E-3</v>
      </c>
      <c r="S101" s="67">
        <v>29998.517199999998</v>
      </c>
      <c r="T101" s="49">
        <f t="shared" si="41"/>
        <v>1.6426103067308372E-3</v>
      </c>
      <c r="U101" s="67">
        <v>29998.517199999998</v>
      </c>
      <c r="V101" s="49">
        <f t="shared" si="42"/>
        <v>1.6426103067308372E-3</v>
      </c>
      <c r="W101" s="67">
        <v>29998.517199999998</v>
      </c>
      <c r="X101" s="49">
        <f t="shared" si="43"/>
        <v>1.6426103067308372E-3</v>
      </c>
      <c r="Y101" s="67">
        <v>29998.517199999998</v>
      </c>
      <c r="Z101" s="49">
        <f t="shared" ref="Z101:AB116" si="46">IF(Y$10&lt;&gt;0,Y101/Y$10,"-")</f>
        <v>1.6426103067308372E-3</v>
      </c>
      <c r="AA101" s="82">
        <f t="shared" si="31"/>
        <v>359982.20639999997</v>
      </c>
      <c r="AB101" s="49">
        <f t="shared" si="46"/>
        <v>1.6426103067308372E-3</v>
      </c>
      <c r="AC101" s="82">
        <f t="shared" si="32"/>
        <v>29998.517199999998</v>
      </c>
      <c r="AD101" s="49">
        <f t="shared" si="45"/>
        <v>1.6426103067308372E-3</v>
      </c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</row>
    <row r="102" spans="1:66" x14ac:dyDescent="0.25">
      <c r="A102" s="9">
        <v>6303</v>
      </c>
      <c r="B102" s="10" t="s">
        <v>121</v>
      </c>
      <c r="C102" s="67">
        <v>13235.2</v>
      </c>
      <c r="D102" s="49">
        <f t="shared" si="33"/>
        <v>7.2471168447099036E-4</v>
      </c>
      <c r="E102" s="67">
        <v>13235.2</v>
      </c>
      <c r="F102" s="49">
        <f t="shared" si="34"/>
        <v>7.2471168447099036E-4</v>
      </c>
      <c r="G102" s="67">
        <v>13235.2</v>
      </c>
      <c r="H102" s="49">
        <f t="shared" si="35"/>
        <v>7.2471168447099036E-4</v>
      </c>
      <c r="I102" s="67">
        <v>13235.2</v>
      </c>
      <c r="J102" s="49">
        <f t="shared" si="36"/>
        <v>7.2471168447099036E-4</v>
      </c>
      <c r="K102" s="67">
        <v>13235.2</v>
      </c>
      <c r="L102" s="49">
        <f t="shared" si="37"/>
        <v>7.2471168447099036E-4</v>
      </c>
      <c r="M102" s="67">
        <v>13235.2</v>
      </c>
      <c r="N102" s="49">
        <f t="shared" si="38"/>
        <v>7.2471168447099036E-4</v>
      </c>
      <c r="O102" s="67">
        <v>13235.2</v>
      </c>
      <c r="P102" s="49">
        <f t="shared" si="39"/>
        <v>7.2471168447099036E-4</v>
      </c>
      <c r="Q102" s="67">
        <v>13235.2</v>
      </c>
      <c r="R102" s="49">
        <f t="shared" si="40"/>
        <v>7.2471168447099036E-4</v>
      </c>
      <c r="S102" s="67">
        <v>13235.2</v>
      </c>
      <c r="T102" s="49">
        <f t="shared" si="41"/>
        <v>7.2471168447099036E-4</v>
      </c>
      <c r="U102" s="67">
        <v>13235.2</v>
      </c>
      <c r="V102" s="49">
        <f t="shared" si="42"/>
        <v>7.2471168447099036E-4</v>
      </c>
      <c r="W102" s="67">
        <v>13235.2</v>
      </c>
      <c r="X102" s="49">
        <f t="shared" si="43"/>
        <v>7.2471168447099036E-4</v>
      </c>
      <c r="Y102" s="67">
        <v>13235.2</v>
      </c>
      <c r="Z102" s="49">
        <f t="shared" si="46"/>
        <v>7.2471168447099036E-4</v>
      </c>
      <c r="AA102" s="82">
        <f t="shared" si="31"/>
        <v>158822.40000000002</v>
      </c>
      <c r="AB102" s="49">
        <f t="shared" si="46"/>
        <v>7.2471168447099058E-4</v>
      </c>
      <c r="AC102" s="82">
        <f t="shared" si="32"/>
        <v>13235.200000000003</v>
      </c>
      <c r="AD102" s="49">
        <f t="shared" si="45"/>
        <v>7.2471168447099047E-4</v>
      </c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</row>
    <row r="103" spans="1:66" x14ac:dyDescent="0.25">
      <c r="A103" s="9">
        <v>6304</v>
      </c>
      <c r="B103" s="10" t="s">
        <v>122</v>
      </c>
      <c r="C103" s="67">
        <v>3418.02</v>
      </c>
      <c r="D103" s="49">
        <f t="shared" si="33"/>
        <v>1.8715841330357944E-4</v>
      </c>
      <c r="E103" s="67">
        <v>3418.02</v>
      </c>
      <c r="F103" s="49">
        <f t="shared" si="34"/>
        <v>1.8715841330357944E-4</v>
      </c>
      <c r="G103" s="67">
        <v>3418.02</v>
      </c>
      <c r="H103" s="49">
        <f t="shared" si="35"/>
        <v>1.8715841330357944E-4</v>
      </c>
      <c r="I103" s="67">
        <v>3418.02</v>
      </c>
      <c r="J103" s="49">
        <f t="shared" si="36"/>
        <v>1.8715841330357944E-4</v>
      </c>
      <c r="K103" s="67">
        <v>3418.02</v>
      </c>
      <c r="L103" s="49">
        <f t="shared" si="37"/>
        <v>1.8715841330357944E-4</v>
      </c>
      <c r="M103" s="67">
        <v>3418.02</v>
      </c>
      <c r="N103" s="49">
        <f t="shared" si="38"/>
        <v>1.8715841330357944E-4</v>
      </c>
      <c r="O103" s="67">
        <v>3418.02</v>
      </c>
      <c r="P103" s="49">
        <f t="shared" si="39"/>
        <v>1.8715841330357944E-4</v>
      </c>
      <c r="Q103" s="67">
        <v>3418.02</v>
      </c>
      <c r="R103" s="49">
        <f t="shared" si="40"/>
        <v>1.8715841330357944E-4</v>
      </c>
      <c r="S103" s="67">
        <v>3418.02</v>
      </c>
      <c r="T103" s="49">
        <f t="shared" si="41"/>
        <v>1.8715841330357944E-4</v>
      </c>
      <c r="U103" s="67">
        <v>3418.02</v>
      </c>
      <c r="V103" s="49">
        <f t="shared" si="42"/>
        <v>1.8715841330357944E-4</v>
      </c>
      <c r="W103" s="67">
        <v>3418.02</v>
      </c>
      <c r="X103" s="49">
        <f t="shared" si="43"/>
        <v>1.8715841330357944E-4</v>
      </c>
      <c r="Y103" s="67">
        <v>3418.02</v>
      </c>
      <c r="Z103" s="49">
        <f t="shared" si="46"/>
        <v>1.8715841330357944E-4</v>
      </c>
      <c r="AA103" s="82">
        <f t="shared" si="31"/>
        <v>41016.239999999991</v>
      </c>
      <c r="AB103" s="49">
        <f t="shared" si="46"/>
        <v>1.8715841330357942E-4</v>
      </c>
      <c r="AC103" s="82">
        <f t="shared" si="32"/>
        <v>3418.0199999999991</v>
      </c>
      <c r="AD103" s="49">
        <f t="shared" si="45"/>
        <v>1.8715841330357939E-4</v>
      </c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</row>
    <row r="104" spans="1:66" x14ac:dyDescent="0.25">
      <c r="A104" s="9">
        <v>6305</v>
      </c>
      <c r="B104" s="10" t="s">
        <v>73</v>
      </c>
      <c r="C104" s="67"/>
      <c r="D104" s="49">
        <f t="shared" si="33"/>
        <v>0</v>
      </c>
      <c r="E104" s="67"/>
      <c r="F104" s="49">
        <f t="shared" si="34"/>
        <v>0</v>
      </c>
      <c r="G104" s="67"/>
      <c r="H104" s="49">
        <f t="shared" si="35"/>
        <v>0</v>
      </c>
      <c r="I104" s="67"/>
      <c r="J104" s="49">
        <f t="shared" si="36"/>
        <v>0</v>
      </c>
      <c r="K104" s="67"/>
      <c r="L104" s="49">
        <f t="shared" si="37"/>
        <v>0</v>
      </c>
      <c r="M104" s="67"/>
      <c r="N104" s="49">
        <f t="shared" si="38"/>
        <v>0</v>
      </c>
      <c r="O104" s="67"/>
      <c r="P104" s="49">
        <f t="shared" si="39"/>
        <v>0</v>
      </c>
      <c r="Q104" s="67"/>
      <c r="R104" s="49">
        <f t="shared" si="40"/>
        <v>0</v>
      </c>
      <c r="S104" s="67"/>
      <c r="T104" s="49">
        <f t="shared" si="41"/>
        <v>0</v>
      </c>
      <c r="U104" s="67"/>
      <c r="V104" s="49">
        <f t="shared" si="42"/>
        <v>0</v>
      </c>
      <c r="W104" s="67"/>
      <c r="X104" s="49">
        <f t="shared" si="43"/>
        <v>0</v>
      </c>
      <c r="Y104" s="67"/>
      <c r="Z104" s="49">
        <f t="shared" si="46"/>
        <v>0</v>
      </c>
      <c r="AA104" s="82">
        <f t="shared" si="31"/>
        <v>0</v>
      </c>
      <c r="AB104" s="49">
        <f t="shared" si="46"/>
        <v>0</v>
      </c>
      <c r="AC104" s="82">
        <f t="shared" si="32"/>
        <v>0</v>
      </c>
      <c r="AD104" s="49">
        <f t="shared" si="45"/>
        <v>0</v>
      </c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</row>
    <row r="105" spans="1:66" x14ac:dyDescent="0.25">
      <c r="A105" s="9">
        <v>6306</v>
      </c>
      <c r="B105" s="10" t="s">
        <v>123</v>
      </c>
      <c r="C105" s="67"/>
      <c r="D105" s="49">
        <f t="shared" si="33"/>
        <v>0</v>
      </c>
      <c r="E105" s="67"/>
      <c r="F105" s="49">
        <f t="shared" si="34"/>
        <v>0</v>
      </c>
      <c r="G105" s="67"/>
      <c r="H105" s="49">
        <f t="shared" si="35"/>
        <v>0</v>
      </c>
      <c r="I105" s="67"/>
      <c r="J105" s="49">
        <f t="shared" si="36"/>
        <v>0</v>
      </c>
      <c r="K105" s="67"/>
      <c r="L105" s="49">
        <f t="shared" si="37"/>
        <v>0</v>
      </c>
      <c r="M105" s="67"/>
      <c r="N105" s="49">
        <f t="shared" si="38"/>
        <v>0</v>
      </c>
      <c r="O105" s="67"/>
      <c r="P105" s="49">
        <f t="shared" si="39"/>
        <v>0</v>
      </c>
      <c r="Q105" s="67"/>
      <c r="R105" s="49">
        <f t="shared" si="40"/>
        <v>0</v>
      </c>
      <c r="S105" s="67"/>
      <c r="T105" s="49">
        <f t="shared" si="41"/>
        <v>0</v>
      </c>
      <c r="U105" s="67"/>
      <c r="V105" s="49">
        <f t="shared" si="42"/>
        <v>0</v>
      </c>
      <c r="W105" s="67"/>
      <c r="X105" s="49">
        <f t="shared" si="43"/>
        <v>0</v>
      </c>
      <c r="Y105" s="67"/>
      <c r="Z105" s="49">
        <f t="shared" si="46"/>
        <v>0</v>
      </c>
      <c r="AA105" s="82">
        <f t="shared" si="31"/>
        <v>0</v>
      </c>
      <c r="AB105" s="49">
        <f t="shared" si="46"/>
        <v>0</v>
      </c>
      <c r="AC105" s="82">
        <f t="shared" si="32"/>
        <v>0</v>
      </c>
      <c r="AD105" s="49">
        <f t="shared" si="45"/>
        <v>0</v>
      </c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</row>
    <row r="106" spans="1:66" x14ac:dyDescent="0.25">
      <c r="A106" s="9">
        <v>6307</v>
      </c>
      <c r="B106" s="10" t="s">
        <v>124</v>
      </c>
      <c r="C106" s="67"/>
      <c r="D106" s="49">
        <f t="shared" si="33"/>
        <v>0</v>
      </c>
      <c r="E106" s="67"/>
      <c r="F106" s="49">
        <f t="shared" si="34"/>
        <v>0</v>
      </c>
      <c r="G106" s="67"/>
      <c r="H106" s="49">
        <f t="shared" si="35"/>
        <v>0</v>
      </c>
      <c r="I106" s="67"/>
      <c r="J106" s="49">
        <f t="shared" si="36"/>
        <v>0</v>
      </c>
      <c r="K106" s="67"/>
      <c r="L106" s="49">
        <f t="shared" si="37"/>
        <v>0</v>
      </c>
      <c r="M106" s="67"/>
      <c r="N106" s="49">
        <f t="shared" si="38"/>
        <v>0</v>
      </c>
      <c r="O106" s="67"/>
      <c r="P106" s="49">
        <f t="shared" si="39"/>
        <v>0</v>
      </c>
      <c r="Q106" s="67"/>
      <c r="R106" s="49">
        <f t="shared" si="40"/>
        <v>0</v>
      </c>
      <c r="S106" s="67"/>
      <c r="T106" s="49">
        <f t="shared" si="41"/>
        <v>0</v>
      </c>
      <c r="U106" s="67"/>
      <c r="V106" s="49">
        <f t="shared" si="42"/>
        <v>0</v>
      </c>
      <c r="W106" s="67"/>
      <c r="X106" s="49">
        <f t="shared" si="43"/>
        <v>0</v>
      </c>
      <c r="Y106" s="67"/>
      <c r="Z106" s="49">
        <f t="shared" si="46"/>
        <v>0</v>
      </c>
      <c r="AA106" s="82">
        <f t="shared" si="31"/>
        <v>0</v>
      </c>
      <c r="AB106" s="49">
        <f t="shared" si="46"/>
        <v>0</v>
      </c>
      <c r="AC106" s="82">
        <f t="shared" si="32"/>
        <v>0</v>
      </c>
      <c r="AD106" s="49">
        <f t="shared" si="45"/>
        <v>0</v>
      </c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</row>
    <row r="107" spans="1:66" x14ac:dyDescent="0.25">
      <c r="A107" s="9">
        <v>6308</v>
      </c>
      <c r="B107" s="10" t="s">
        <v>125</v>
      </c>
      <c r="C107" s="67"/>
      <c r="D107" s="49">
        <f t="shared" si="33"/>
        <v>0</v>
      </c>
      <c r="E107" s="67"/>
      <c r="F107" s="49">
        <f t="shared" si="34"/>
        <v>0</v>
      </c>
      <c r="G107" s="67"/>
      <c r="H107" s="49">
        <f t="shared" si="35"/>
        <v>0</v>
      </c>
      <c r="I107" s="67"/>
      <c r="J107" s="49">
        <f t="shared" si="36"/>
        <v>0</v>
      </c>
      <c r="K107" s="67"/>
      <c r="L107" s="49">
        <f t="shared" si="37"/>
        <v>0</v>
      </c>
      <c r="M107" s="67"/>
      <c r="N107" s="49">
        <f t="shared" si="38"/>
        <v>0</v>
      </c>
      <c r="O107" s="67"/>
      <c r="P107" s="49">
        <f t="shared" si="39"/>
        <v>0</v>
      </c>
      <c r="Q107" s="67"/>
      <c r="R107" s="49">
        <f t="shared" si="40"/>
        <v>0</v>
      </c>
      <c r="S107" s="67"/>
      <c r="T107" s="49">
        <f t="shared" si="41"/>
        <v>0</v>
      </c>
      <c r="U107" s="67"/>
      <c r="V107" s="49">
        <f t="shared" si="42"/>
        <v>0</v>
      </c>
      <c r="W107" s="67"/>
      <c r="X107" s="49">
        <f t="shared" si="43"/>
        <v>0</v>
      </c>
      <c r="Y107" s="67"/>
      <c r="Z107" s="49">
        <f t="shared" si="46"/>
        <v>0</v>
      </c>
      <c r="AA107" s="82">
        <f t="shared" si="31"/>
        <v>0</v>
      </c>
      <c r="AB107" s="49">
        <f t="shared" si="46"/>
        <v>0</v>
      </c>
      <c r="AC107" s="82">
        <f t="shared" si="32"/>
        <v>0</v>
      </c>
      <c r="AD107" s="49">
        <f t="shared" si="45"/>
        <v>0</v>
      </c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</row>
    <row r="108" spans="1:66" x14ac:dyDescent="0.25">
      <c r="A108" s="9">
        <v>6309</v>
      </c>
      <c r="B108" s="10" t="s">
        <v>126</v>
      </c>
      <c r="C108" s="67">
        <v>37861.698250000001</v>
      </c>
      <c r="D108" s="49">
        <f t="shared" si="33"/>
        <v>2.0731696623919435E-3</v>
      </c>
      <c r="E108" s="67">
        <v>37861.698250000001</v>
      </c>
      <c r="F108" s="49">
        <f t="shared" si="34"/>
        <v>2.0731696623919435E-3</v>
      </c>
      <c r="G108" s="67">
        <v>37861.698250000001</v>
      </c>
      <c r="H108" s="49">
        <f t="shared" si="35"/>
        <v>2.0731696623919435E-3</v>
      </c>
      <c r="I108" s="67">
        <v>37861.698250000001</v>
      </c>
      <c r="J108" s="49">
        <f t="shared" si="36"/>
        <v>2.0731696623919435E-3</v>
      </c>
      <c r="K108" s="67">
        <v>37861.698250000001</v>
      </c>
      <c r="L108" s="49">
        <f t="shared" si="37"/>
        <v>2.0731696623919435E-3</v>
      </c>
      <c r="M108" s="67">
        <v>37861.698250000001</v>
      </c>
      <c r="N108" s="49">
        <f t="shared" si="38"/>
        <v>2.0731696623919435E-3</v>
      </c>
      <c r="O108" s="67">
        <v>37861.698250000001</v>
      </c>
      <c r="P108" s="49">
        <f t="shared" si="39"/>
        <v>2.0731696623919435E-3</v>
      </c>
      <c r="Q108" s="67">
        <v>37861.698250000001</v>
      </c>
      <c r="R108" s="49">
        <f t="shared" si="40"/>
        <v>2.0731696623919435E-3</v>
      </c>
      <c r="S108" s="67">
        <v>37861.698250000001</v>
      </c>
      <c r="T108" s="49">
        <f t="shared" si="41"/>
        <v>2.0731696623919435E-3</v>
      </c>
      <c r="U108" s="67">
        <v>37861.698250000001</v>
      </c>
      <c r="V108" s="49">
        <f t="shared" si="42"/>
        <v>2.0731696623919435E-3</v>
      </c>
      <c r="W108" s="67">
        <v>37861.698250000001</v>
      </c>
      <c r="X108" s="49">
        <f t="shared" si="43"/>
        <v>2.0731696623919435E-3</v>
      </c>
      <c r="Y108" s="67">
        <v>37861.698250000001</v>
      </c>
      <c r="Z108" s="49">
        <f t="shared" si="46"/>
        <v>2.0731696623919435E-3</v>
      </c>
      <c r="AA108" s="82">
        <f t="shared" si="31"/>
        <v>454340.37900000013</v>
      </c>
      <c r="AB108" s="49">
        <f t="shared" si="46"/>
        <v>2.073169662391944E-3</v>
      </c>
      <c r="AC108" s="82">
        <f t="shared" si="32"/>
        <v>37861.698250000009</v>
      </c>
      <c r="AD108" s="49">
        <f t="shared" si="45"/>
        <v>2.073169662391944E-3</v>
      </c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</row>
    <row r="109" spans="1:66" x14ac:dyDescent="0.25">
      <c r="A109" s="9">
        <v>6310</v>
      </c>
      <c r="B109" s="10" t="s">
        <v>127</v>
      </c>
      <c r="C109" s="67">
        <v>8530.1</v>
      </c>
      <c r="D109" s="49">
        <f t="shared" si="33"/>
        <v>4.6707742532836643E-4</v>
      </c>
      <c r="E109" s="67">
        <v>8530.1</v>
      </c>
      <c r="F109" s="49">
        <f t="shared" si="34"/>
        <v>4.6707742532836643E-4</v>
      </c>
      <c r="G109" s="67">
        <v>8530.1</v>
      </c>
      <c r="H109" s="49">
        <f t="shared" si="35"/>
        <v>4.6707742532836643E-4</v>
      </c>
      <c r="I109" s="67">
        <v>8530.1</v>
      </c>
      <c r="J109" s="49">
        <f t="shared" si="36"/>
        <v>4.6707742532836643E-4</v>
      </c>
      <c r="K109" s="67">
        <v>8530.1</v>
      </c>
      <c r="L109" s="49">
        <f t="shared" si="37"/>
        <v>4.6707742532836643E-4</v>
      </c>
      <c r="M109" s="67">
        <v>8530.1</v>
      </c>
      <c r="N109" s="49">
        <f t="shared" si="38"/>
        <v>4.6707742532836643E-4</v>
      </c>
      <c r="O109" s="67">
        <v>8530.1</v>
      </c>
      <c r="P109" s="49">
        <f t="shared" si="39"/>
        <v>4.6707742532836643E-4</v>
      </c>
      <c r="Q109" s="67">
        <v>8530.1</v>
      </c>
      <c r="R109" s="49">
        <f t="shared" si="40"/>
        <v>4.6707742532836643E-4</v>
      </c>
      <c r="S109" s="67">
        <v>8530.1</v>
      </c>
      <c r="T109" s="49">
        <f t="shared" si="41"/>
        <v>4.6707742532836643E-4</v>
      </c>
      <c r="U109" s="67">
        <v>8530.1</v>
      </c>
      <c r="V109" s="49">
        <f t="shared" si="42"/>
        <v>4.6707742532836643E-4</v>
      </c>
      <c r="W109" s="67">
        <v>8530.1</v>
      </c>
      <c r="X109" s="49">
        <f t="shared" si="43"/>
        <v>4.6707742532836643E-4</v>
      </c>
      <c r="Y109" s="67">
        <v>8530.1</v>
      </c>
      <c r="Z109" s="49">
        <f t="shared" si="46"/>
        <v>4.6707742532836643E-4</v>
      </c>
      <c r="AA109" s="82">
        <f t="shared" si="31"/>
        <v>102361.20000000003</v>
      </c>
      <c r="AB109" s="49">
        <f t="shared" si="46"/>
        <v>4.6707742532836653E-4</v>
      </c>
      <c r="AC109" s="82">
        <f t="shared" si="32"/>
        <v>8530.1000000000022</v>
      </c>
      <c r="AD109" s="49">
        <f t="shared" si="45"/>
        <v>4.6707742532836653E-4</v>
      </c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</row>
    <row r="110" spans="1:66" x14ac:dyDescent="0.25">
      <c r="A110" s="9">
        <v>6311</v>
      </c>
      <c r="B110" s="10" t="s">
        <v>128</v>
      </c>
      <c r="C110" s="67"/>
      <c r="D110" s="49">
        <f t="shared" si="33"/>
        <v>0</v>
      </c>
      <c r="E110" s="67"/>
      <c r="F110" s="49">
        <f t="shared" si="34"/>
        <v>0</v>
      </c>
      <c r="G110" s="67"/>
      <c r="H110" s="49">
        <f t="shared" si="35"/>
        <v>0</v>
      </c>
      <c r="I110" s="67"/>
      <c r="J110" s="49">
        <f t="shared" si="36"/>
        <v>0</v>
      </c>
      <c r="K110" s="67"/>
      <c r="L110" s="49">
        <f t="shared" si="37"/>
        <v>0</v>
      </c>
      <c r="M110" s="67"/>
      <c r="N110" s="49">
        <f t="shared" si="38"/>
        <v>0</v>
      </c>
      <c r="O110" s="67"/>
      <c r="P110" s="49">
        <f t="shared" si="39"/>
        <v>0</v>
      </c>
      <c r="Q110" s="67"/>
      <c r="R110" s="49">
        <f t="shared" si="40"/>
        <v>0</v>
      </c>
      <c r="S110" s="67"/>
      <c r="T110" s="49">
        <f t="shared" si="41"/>
        <v>0</v>
      </c>
      <c r="U110" s="67"/>
      <c r="V110" s="49">
        <f t="shared" si="42"/>
        <v>0</v>
      </c>
      <c r="W110" s="67"/>
      <c r="X110" s="49">
        <f t="shared" si="43"/>
        <v>0</v>
      </c>
      <c r="Y110" s="67"/>
      <c r="Z110" s="49">
        <f t="shared" si="46"/>
        <v>0</v>
      </c>
      <c r="AA110" s="82">
        <f t="shared" si="31"/>
        <v>0</v>
      </c>
      <c r="AB110" s="49">
        <f t="shared" si="46"/>
        <v>0</v>
      </c>
      <c r="AC110" s="82">
        <f t="shared" si="32"/>
        <v>0</v>
      </c>
      <c r="AD110" s="49">
        <f t="shared" si="45"/>
        <v>0</v>
      </c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</row>
    <row r="111" spans="1:66" x14ac:dyDescent="0.25">
      <c r="A111" s="9">
        <v>6312</v>
      </c>
      <c r="B111" s="10" t="s">
        <v>129</v>
      </c>
      <c r="C111" s="67"/>
      <c r="D111" s="49">
        <f t="shared" si="33"/>
        <v>0</v>
      </c>
      <c r="E111" s="67"/>
      <c r="F111" s="49">
        <f t="shared" si="34"/>
        <v>0</v>
      </c>
      <c r="G111" s="67"/>
      <c r="H111" s="49">
        <f t="shared" si="35"/>
        <v>0</v>
      </c>
      <c r="I111" s="67"/>
      <c r="J111" s="49">
        <f t="shared" si="36"/>
        <v>0</v>
      </c>
      <c r="K111" s="67"/>
      <c r="L111" s="49">
        <f t="shared" si="37"/>
        <v>0</v>
      </c>
      <c r="M111" s="67"/>
      <c r="N111" s="49">
        <f t="shared" si="38"/>
        <v>0</v>
      </c>
      <c r="O111" s="67"/>
      <c r="P111" s="49">
        <f t="shared" si="39"/>
        <v>0</v>
      </c>
      <c r="Q111" s="67"/>
      <c r="R111" s="49">
        <f t="shared" si="40"/>
        <v>0</v>
      </c>
      <c r="S111" s="67"/>
      <c r="T111" s="49">
        <f t="shared" si="41"/>
        <v>0</v>
      </c>
      <c r="U111" s="67"/>
      <c r="V111" s="49">
        <f t="shared" si="42"/>
        <v>0</v>
      </c>
      <c r="W111" s="67"/>
      <c r="X111" s="49">
        <f t="shared" si="43"/>
        <v>0</v>
      </c>
      <c r="Y111" s="67"/>
      <c r="Z111" s="49">
        <f t="shared" si="46"/>
        <v>0</v>
      </c>
      <c r="AA111" s="82">
        <f t="shared" si="31"/>
        <v>0</v>
      </c>
      <c r="AB111" s="49">
        <f t="shared" si="46"/>
        <v>0</v>
      </c>
      <c r="AC111" s="82">
        <f t="shared" si="32"/>
        <v>0</v>
      </c>
      <c r="AD111" s="49">
        <f t="shared" si="45"/>
        <v>0</v>
      </c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</row>
    <row r="112" spans="1:66" x14ac:dyDescent="0.25">
      <c r="A112" s="9">
        <v>6313</v>
      </c>
      <c r="B112" s="10" t="s">
        <v>130</v>
      </c>
      <c r="C112" s="67"/>
      <c r="D112" s="49">
        <f t="shared" si="33"/>
        <v>0</v>
      </c>
      <c r="E112" s="67"/>
      <c r="F112" s="49">
        <f t="shared" si="34"/>
        <v>0</v>
      </c>
      <c r="G112" s="67"/>
      <c r="H112" s="49">
        <f t="shared" si="35"/>
        <v>0</v>
      </c>
      <c r="I112" s="67"/>
      <c r="J112" s="49">
        <f t="shared" si="36"/>
        <v>0</v>
      </c>
      <c r="K112" s="67"/>
      <c r="L112" s="49">
        <f t="shared" si="37"/>
        <v>0</v>
      </c>
      <c r="M112" s="67"/>
      <c r="N112" s="49">
        <f t="shared" si="38"/>
        <v>0</v>
      </c>
      <c r="O112" s="67"/>
      <c r="P112" s="49">
        <f t="shared" si="39"/>
        <v>0</v>
      </c>
      <c r="Q112" s="67"/>
      <c r="R112" s="49">
        <f t="shared" si="40"/>
        <v>0</v>
      </c>
      <c r="S112" s="67"/>
      <c r="T112" s="49">
        <f t="shared" si="41"/>
        <v>0</v>
      </c>
      <c r="U112" s="67"/>
      <c r="V112" s="49">
        <f t="shared" si="42"/>
        <v>0</v>
      </c>
      <c r="W112" s="67"/>
      <c r="X112" s="49">
        <f t="shared" si="43"/>
        <v>0</v>
      </c>
      <c r="Y112" s="67"/>
      <c r="Z112" s="49">
        <f t="shared" si="46"/>
        <v>0</v>
      </c>
      <c r="AA112" s="82">
        <f t="shared" si="31"/>
        <v>0</v>
      </c>
      <c r="AB112" s="49">
        <f t="shared" si="46"/>
        <v>0</v>
      </c>
      <c r="AC112" s="82">
        <f t="shared" si="32"/>
        <v>0</v>
      </c>
      <c r="AD112" s="49">
        <f t="shared" si="45"/>
        <v>0</v>
      </c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</row>
    <row r="113" spans="1:66" x14ac:dyDescent="0.25">
      <c r="A113" s="9">
        <v>6314</v>
      </c>
      <c r="B113" s="10" t="s">
        <v>131</v>
      </c>
      <c r="C113" s="67">
        <v>229340.83004999999</v>
      </c>
      <c r="D113" s="49">
        <f t="shared" si="33"/>
        <v>1.2557874400349871E-2</v>
      </c>
      <c r="E113" s="67">
        <v>229340.83004999999</v>
      </c>
      <c r="F113" s="49">
        <f t="shared" si="34"/>
        <v>1.2557874400349871E-2</v>
      </c>
      <c r="G113" s="67">
        <v>229340.83004999999</v>
      </c>
      <c r="H113" s="49">
        <f t="shared" si="35"/>
        <v>1.2557874400349871E-2</v>
      </c>
      <c r="I113" s="67">
        <v>229340.83004999999</v>
      </c>
      <c r="J113" s="49">
        <f t="shared" si="36"/>
        <v>1.2557874400349871E-2</v>
      </c>
      <c r="K113" s="67">
        <v>229340.83004999999</v>
      </c>
      <c r="L113" s="49">
        <f t="shared" si="37"/>
        <v>1.2557874400349871E-2</v>
      </c>
      <c r="M113" s="67">
        <v>229340.83004999999</v>
      </c>
      <c r="N113" s="49">
        <f t="shared" si="38"/>
        <v>1.2557874400349871E-2</v>
      </c>
      <c r="O113" s="67">
        <v>229340.83004999999</v>
      </c>
      <c r="P113" s="49">
        <f t="shared" si="39"/>
        <v>1.2557874400349871E-2</v>
      </c>
      <c r="Q113" s="67">
        <v>229340.83004999999</v>
      </c>
      <c r="R113" s="49">
        <f t="shared" si="40"/>
        <v>1.2557874400349871E-2</v>
      </c>
      <c r="S113" s="67">
        <v>229340.83004999999</v>
      </c>
      <c r="T113" s="49">
        <f t="shared" si="41"/>
        <v>1.2557874400349871E-2</v>
      </c>
      <c r="U113" s="67">
        <v>229340.83004999999</v>
      </c>
      <c r="V113" s="49">
        <f t="shared" si="42"/>
        <v>1.2557874400349871E-2</v>
      </c>
      <c r="W113" s="67">
        <v>229340.83004999999</v>
      </c>
      <c r="X113" s="49">
        <f t="shared" si="43"/>
        <v>1.2557874400349871E-2</v>
      </c>
      <c r="Y113" s="67">
        <v>229340.83004999999</v>
      </c>
      <c r="Z113" s="49">
        <f t="shared" si="46"/>
        <v>1.2557874400349871E-2</v>
      </c>
      <c r="AA113" s="82">
        <f t="shared" si="31"/>
        <v>2752089.9605999999</v>
      </c>
      <c r="AB113" s="49">
        <f t="shared" si="46"/>
        <v>1.2557874400349873E-2</v>
      </c>
      <c r="AC113" s="82">
        <f t="shared" si="32"/>
        <v>229340.83004999999</v>
      </c>
      <c r="AD113" s="49">
        <f t="shared" si="45"/>
        <v>1.2557874400349871E-2</v>
      </c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</row>
    <row r="114" spans="1:66" x14ac:dyDescent="0.25">
      <c r="A114" s="9">
        <v>6315</v>
      </c>
      <c r="B114" s="10" t="s">
        <v>132</v>
      </c>
      <c r="C114" s="67">
        <v>295.83499999999998</v>
      </c>
      <c r="D114" s="49">
        <f t="shared" si="33"/>
        <v>1.6198854658446824E-5</v>
      </c>
      <c r="E114" s="67">
        <v>295.83499999999998</v>
      </c>
      <c r="F114" s="49">
        <f t="shared" si="34"/>
        <v>1.6198854658446824E-5</v>
      </c>
      <c r="G114" s="67">
        <v>295.83499999999998</v>
      </c>
      <c r="H114" s="49">
        <f t="shared" si="35"/>
        <v>1.6198854658446824E-5</v>
      </c>
      <c r="I114" s="67">
        <v>295.83499999999998</v>
      </c>
      <c r="J114" s="49">
        <f t="shared" si="36"/>
        <v>1.6198854658446824E-5</v>
      </c>
      <c r="K114" s="67">
        <v>295.83499999999998</v>
      </c>
      <c r="L114" s="49">
        <f t="shared" si="37"/>
        <v>1.6198854658446824E-5</v>
      </c>
      <c r="M114" s="67">
        <v>295.83499999999998</v>
      </c>
      <c r="N114" s="49">
        <f t="shared" si="38"/>
        <v>1.6198854658446824E-5</v>
      </c>
      <c r="O114" s="67">
        <v>295.83499999999998</v>
      </c>
      <c r="P114" s="49">
        <f t="shared" si="39"/>
        <v>1.6198854658446824E-5</v>
      </c>
      <c r="Q114" s="67">
        <v>295.83499999999998</v>
      </c>
      <c r="R114" s="49">
        <f t="shared" si="40"/>
        <v>1.6198854658446824E-5</v>
      </c>
      <c r="S114" s="67">
        <v>295.83499999999998</v>
      </c>
      <c r="T114" s="49">
        <f t="shared" si="41"/>
        <v>1.6198854658446824E-5</v>
      </c>
      <c r="U114" s="67">
        <v>295.83499999999998</v>
      </c>
      <c r="V114" s="49">
        <f t="shared" si="42"/>
        <v>1.6198854658446824E-5</v>
      </c>
      <c r="W114" s="67">
        <v>295.83499999999998</v>
      </c>
      <c r="X114" s="49">
        <f t="shared" si="43"/>
        <v>1.6198854658446824E-5</v>
      </c>
      <c r="Y114" s="67">
        <v>295.83499999999998</v>
      </c>
      <c r="Z114" s="49">
        <f t="shared" si="46"/>
        <v>1.6198854658446824E-5</v>
      </c>
      <c r="AA114" s="82">
        <f t="shared" si="31"/>
        <v>3550.02</v>
      </c>
      <c r="AB114" s="49">
        <f t="shared" si="46"/>
        <v>1.6198854658446827E-5</v>
      </c>
      <c r="AC114" s="82">
        <f t="shared" si="32"/>
        <v>295.83499999999998</v>
      </c>
      <c r="AD114" s="49">
        <f t="shared" si="45"/>
        <v>1.6198854658446824E-5</v>
      </c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</row>
    <row r="115" spans="1:66" x14ac:dyDescent="0.25">
      <c r="A115" s="9">
        <v>6316</v>
      </c>
      <c r="B115" s="10" t="s">
        <v>133</v>
      </c>
      <c r="C115" s="67"/>
      <c r="D115" s="49">
        <f t="shared" si="33"/>
        <v>0</v>
      </c>
      <c r="E115" s="67"/>
      <c r="F115" s="49">
        <f t="shared" si="34"/>
        <v>0</v>
      </c>
      <c r="G115" s="67"/>
      <c r="H115" s="49">
        <f t="shared" si="35"/>
        <v>0</v>
      </c>
      <c r="I115" s="67"/>
      <c r="J115" s="49">
        <f t="shared" si="36"/>
        <v>0</v>
      </c>
      <c r="K115" s="67"/>
      <c r="L115" s="49">
        <f t="shared" si="37"/>
        <v>0</v>
      </c>
      <c r="M115" s="67"/>
      <c r="N115" s="49">
        <f t="shared" si="38"/>
        <v>0</v>
      </c>
      <c r="O115" s="67"/>
      <c r="P115" s="49">
        <f t="shared" si="39"/>
        <v>0</v>
      </c>
      <c r="Q115" s="67"/>
      <c r="R115" s="49">
        <f t="shared" si="40"/>
        <v>0</v>
      </c>
      <c r="S115" s="67"/>
      <c r="T115" s="49">
        <f t="shared" si="41"/>
        <v>0</v>
      </c>
      <c r="U115" s="67"/>
      <c r="V115" s="49">
        <f t="shared" si="42"/>
        <v>0</v>
      </c>
      <c r="W115" s="67"/>
      <c r="X115" s="49">
        <f t="shared" si="43"/>
        <v>0</v>
      </c>
      <c r="Y115" s="67"/>
      <c r="Z115" s="49">
        <f t="shared" si="46"/>
        <v>0</v>
      </c>
      <c r="AA115" s="82">
        <f t="shared" si="31"/>
        <v>0</v>
      </c>
      <c r="AB115" s="49">
        <f t="shared" si="46"/>
        <v>0</v>
      </c>
      <c r="AC115" s="82">
        <f t="shared" si="32"/>
        <v>0</v>
      </c>
      <c r="AD115" s="49">
        <f t="shared" si="45"/>
        <v>0</v>
      </c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</row>
    <row r="116" spans="1:66" x14ac:dyDescent="0.25">
      <c r="A116" s="9">
        <v>6317</v>
      </c>
      <c r="B116" s="10" t="s">
        <v>134</v>
      </c>
      <c r="C116" s="67">
        <v>2678.6927000000001</v>
      </c>
      <c r="D116" s="49">
        <f t="shared" si="33"/>
        <v>1.4667552426840134E-4</v>
      </c>
      <c r="E116" s="67">
        <v>2678.6927000000001</v>
      </c>
      <c r="F116" s="49">
        <f t="shared" si="34"/>
        <v>1.4667552426840134E-4</v>
      </c>
      <c r="G116" s="67">
        <v>2678.6927000000001</v>
      </c>
      <c r="H116" s="49">
        <f t="shared" si="35"/>
        <v>1.4667552426840134E-4</v>
      </c>
      <c r="I116" s="67">
        <v>2678.6927000000001</v>
      </c>
      <c r="J116" s="49">
        <f t="shared" si="36"/>
        <v>1.4667552426840134E-4</v>
      </c>
      <c r="K116" s="67">
        <v>2678.6927000000001</v>
      </c>
      <c r="L116" s="49">
        <f t="shared" si="37"/>
        <v>1.4667552426840134E-4</v>
      </c>
      <c r="M116" s="67">
        <v>2678.6927000000001</v>
      </c>
      <c r="N116" s="49">
        <f t="shared" si="38"/>
        <v>1.4667552426840134E-4</v>
      </c>
      <c r="O116" s="67">
        <v>2678.6927000000001</v>
      </c>
      <c r="P116" s="49">
        <f t="shared" si="39"/>
        <v>1.4667552426840134E-4</v>
      </c>
      <c r="Q116" s="67">
        <v>2678.6927000000001</v>
      </c>
      <c r="R116" s="49">
        <f t="shared" si="40"/>
        <v>1.4667552426840134E-4</v>
      </c>
      <c r="S116" s="67">
        <v>2678.6927000000001</v>
      </c>
      <c r="T116" s="49">
        <f t="shared" si="41"/>
        <v>1.4667552426840134E-4</v>
      </c>
      <c r="U116" s="67">
        <v>2678.6927000000001</v>
      </c>
      <c r="V116" s="49">
        <f t="shared" si="42"/>
        <v>1.4667552426840134E-4</v>
      </c>
      <c r="W116" s="67">
        <v>2678.6927000000001</v>
      </c>
      <c r="X116" s="49">
        <f t="shared" si="43"/>
        <v>1.4667552426840134E-4</v>
      </c>
      <c r="Y116" s="67">
        <v>2678.6927000000001</v>
      </c>
      <c r="Z116" s="49">
        <f t="shared" si="46"/>
        <v>1.4667552426840134E-4</v>
      </c>
      <c r="AA116" s="82">
        <f t="shared" si="31"/>
        <v>32144.312399999999</v>
      </c>
      <c r="AB116" s="49">
        <f t="shared" si="46"/>
        <v>1.4667552426840134E-4</v>
      </c>
      <c r="AC116" s="82">
        <f t="shared" si="32"/>
        <v>2678.6927000000001</v>
      </c>
      <c r="AD116" s="49">
        <f t="shared" si="45"/>
        <v>1.4667552426840134E-4</v>
      </c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</row>
    <row r="117" spans="1:66" x14ac:dyDescent="0.25">
      <c r="A117" s="9">
        <v>6318</v>
      </c>
      <c r="B117" s="10" t="s">
        <v>135</v>
      </c>
      <c r="C117" s="67">
        <v>6510.85</v>
      </c>
      <c r="D117" s="49">
        <f t="shared" si="33"/>
        <v>3.5651059831645523E-4</v>
      </c>
      <c r="E117" s="67">
        <v>6510.85</v>
      </c>
      <c r="F117" s="49">
        <f t="shared" si="34"/>
        <v>3.5651059831645523E-4</v>
      </c>
      <c r="G117" s="67">
        <v>6510.85</v>
      </c>
      <c r="H117" s="49">
        <f t="shared" si="35"/>
        <v>3.5651059831645523E-4</v>
      </c>
      <c r="I117" s="67">
        <v>6510.85</v>
      </c>
      <c r="J117" s="49">
        <f t="shared" si="36"/>
        <v>3.5651059831645523E-4</v>
      </c>
      <c r="K117" s="67">
        <v>6510.85</v>
      </c>
      <c r="L117" s="49">
        <f t="shared" si="37"/>
        <v>3.5651059831645523E-4</v>
      </c>
      <c r="M117" s="67">
        <v>6510.85</v>
      </c>
      <c r="N117" s="49">
        <f t="shared" si="38"/>
        <v>3.5651059831645523E-4</v>
      </c>
      <c r="O117" s="67">
        <v>6510.85</v>
      </c>
      <c r="P117" s="49">
        <f t="shared" si="39"/>
        <v>3.5651059831645523E-4</v>
      </c>
      <c r="Q117" s="67">
        <v>6510.85</v>
      </c>
      <c r="R117" s="49">
        <f t="shared" si="40"/>
        <v>3.5651059831645523E-4</v>
      </c>
      <c r="S117" s="67">
        <v>6510.85</v>
      </c>
      <c r="T117" s="49">
        <f t="shared" si="41"/>
        <v>3.5651059831645523E-4</v>
      </c>
      <c r="U117" s="67">
        <v>6510.85</v>
      </c>
      <c r="V117" s="49">
        <f t="shared" si="42"/>
        <v>3.5651059831645523E-4</v>
      </c>
      <c r="W117" s="67">
        <v>6510.85</v>
      </c>
      <c r="X117" s="49">
        <f t="shared" si="43"/>
        <v>3.5651059831645523E-4</v>
      </c>
      <c r="Y117" s="67">
        <v>6510.85</v>
      </c>
      <c r="Z117" s="49">
        <f t="shared" ref="Z117:AB136" si="47">IF(Y$10&lt;&gt;0,Y117/Y$10,"-")</f>
        <v>3.5651059831645523E-4</v>
      </c>
      <c r="AA117" s="82">
        <f t="shared" si="31"/>
        <v>78130.2</v>
      </c>
      <c r="AB117" s="49">
        <f t="shared" si="47"/>
        <v>3.5651059831645518E-4</v>
      </c>
      <c r="AC117" s="82">
        <f t="shared" si="32"/>
        <v>6510.8499999999995</v>
      </c>
      <c r="AD117" s="49">
        <f t="shared" si="45"/>
        <v>3.5651059831645518E-4</v>
      </c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</row>
    <row r="118" spans="1:66" x14ac:dyDescent="0.25">
      <c r="A118" s="9">
        <v>6319</v>
      </c>
      <c r="B118" s="10" t="s">
        <v>136</v>
      </c>
      <c r="C118" s="67"/>
      <c r="D118" s="49">
        <f t="shared" si="33"/>
        <v>0</v>
      </c>
      <c r="E118" s="67"/>
      <c r="F118" s="49">
        <f t="shared" si="34"/>
        <v>0</v>
      </c>
      <c r="G118" s="67"/>
      <c r="H118" s="49">
        <f t="shared" si="35"/>
        <v>0</v>
      </c>
      <c r="I118" s="67"/>
      <c r="J118" s="49">
        <f t="shared" si="36"/>
        <v>0</v>
      </c>
      <c r="K118" s="67"/>
      <c r="L118" s="49">
        <f t="shared" si="37"/>
        <v>0</v>
      </c>
      <c r="M118" s="67"/>
      <c r="N118" s="49">
        <f t="shared" si="38"/>
        <v>0</v>
      </c>
      <c r="O118" s="67"/>
      <c r="P118" s="49">
        <f t="shared" si="39"/>
        <v>0</v>
      </c>
      <c r="Q118" s="67"/>
      <c r="R118" s="49">
        <f t="shared" si="40"/>
        <v>0</v>
      </c>
      <c r="S118" s="67"/>
      <c r="T118" s="49">
        <f t="shared" si="41"/>
        <v>0</v>
      </c>
      <c r="U118" s="67"/>
      <c r="V118" s="49">
        <f t="shared" si="42"/>
        <v>0</v>
      </c>
      <c r="W118" s="67"/>
      <c r="X118" s="49">
        <f t="shared" si="43"/>
        <v>0</v>
      </c>
      <c r="Y118" s="67"/>
      <c r="Z118" s="49">
        <f t="shared" si="47"/>
        <v>0</v>
      </c>
      <c r="AA118" s="82">
        <f t="shared" si="31"/>
        <v>0</v>
      </c>
      <c r="AB118" s="49">
        <f t="shared" si="47"/>
        <v>0</v>
      </c>
      <c r="AC118" s="82">
        <f t="shared" si="32"/>
        <v>0</v>
      </c>
      <c r="AD118" s="49">
        <f t="shared" si="45"/>
        <v>0</v>
      </c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</row>
    <row r="119" spans="1:66" x14ac:dyDescent="0.25">
      <c r="A119" s="9">
        <v>6320</v>
      </c>
      <c r="B119" s="10" t="s">
        <v>137</v>
      </c>
      <c r="C119" s="67"/>
      <c r="D119" s="49">
        <f t="shared" si="33"/>
        <v>0</v>
      </c>
      <c r="E119" s="67"/>
      <c r="F119" s="49">
        <f t="shared" si="34"/>
        <v>0</v>
      </c>
      <c r="G119" s="67"/>
      <c r="H119" s="49">
        <f t="shared" si="35"/>
        <v>0</v>
      </c>
      <c r="I119" s="67"/>
      <c r="J119" s="49">
        <f t="shared" si="36"/>
        <v>0</v>
      </c>
      <c r="K119" s="67"/>
      <c r="L119" s="49">
        <f t="shared" si="37"/>
        <v>0</v>
      </c>
      <c r="M119" s="67"/>
      <c r="N119" s="49">
        <f t="shared" si="38"/>
        <v>0</v>
      </c>
      <c r="O119" s="67"/>
      <c r="P119" s="49">
        <f t="shared" si="39"/>
        <v>0</v>
      </c>
      <c r="Q119" s="67"/>
      <c r="R119" s="49">
        <f t="shared" si="40"/>
        <v>0</v>
      </c>
      <c r="S119" s="67"/>
      <c r="T119" s="49">
        <f t="shared" si="41"/>
        <v>0</v>
      </c>
      <c r="U119" s="67"/>
      <c r="V119" s="49">
        <f t="shared" si="42"/>
        <v>0</v>
      </c>
      <c r="W119" s="67"/>
      <c r="X119" s="49">
        <f t="shared" si="43"/>
        <v>0</v>
      </c>
      <c r="Y119" s="67"/>
      <c r="Z119" s="49">
        <f t="shared" si="47"/>
        <v>0</v>
      </c>
      <c r="AA119" s="82">
        <f t="shared" si="31"/>
        <v>0</v>
      </c>
      <c r="AB119" s="49">
        <f t="shared" si="47"/>
        <v>0</v>
      </c>
      <c r="AC119" s="82">
        <f t="shared" si="32"/>
        <v>0</v>
      </c>
      <c r="AD119" s="49">
        <f t="shared" si="45"/>
        <v>0</v>
      </c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</row>
    <row r="120" spans="1:66" x14ac:dyDescent="0.25">
      <c r="A120" s="9">
        <v>6321</v>
      </c>
      <c r="B120" s="10" t="s">
        <v>138</v>
      </c>
      <c r="C120" s="67">
        <v>73959.850000000006</v>
      </c>
      <c r="D120" s="49">
        <f t="shared" si="33"/>
        <v>4.0497738966333548E-3</v>
      </c>
      <c r="E120" s="67">
        <v>73959.850000000006</v>
      </c>
      <c r="F120" s="49">
        <f t="shared" si="34"/>
        <v>4.0497738966333548E-3</v>
      </c>
      <c r="G120" s="67">
        <v>73959.850000000006</v>
      </c>
      <c r="H120" s="49">
        <f t="shared" si="35"/>
        <v>4.0497738966333548E-3</v>
      </c>
      <c r="I120" s="67">
        <v>73959.850000000006</v>
      </c>
      <c r="J120" s="49">
        <f t="shared" si="36"/>
        <v>4.0497738966333548E-3</v>
      </c>
      <c r="K120" s="67">
        <v>73959.850000000006</v>
      </c>
      <c r="L120" s="49">
        <f t="shared" si="37"/>
        <v>4.0497738966333548E-3</v>
      </c>
      <c r="M120" s="67">
        <v>73959.850000000006</v>
      </c>
      <c r="N120" s="49">
        <f t="shared" si="38"/>
        <v>4.0497738966333548E-3</v>
      </c>
      <c r="O120" s="67">
        <v>73959.850000000006</v>
      </c>
      <c r="P120" s="49">
        <f t="shared" si="39"/>
        <v>4.0497738966333548E-3</v>
      </c>
      <c r="Q120" s="67">
        <v>73959.850000000006</v>
      </c>
      <c r="R120" s="49">
        <f t="shared" si="40"/>
        <v>4.0497738966333548E-3</v>
      </c>
      <c r="S120" s="67">
        <v>73959.850000000006</v>
      </c>
      <c r="T120" s="49">
        <f t="shared" si="41"/>
        <v>4.0497738966333548E-3</v>
      </c>
      <c r="U120" s="67">
        <v>73959.850000000006</v>
      </c>
      <c r="V120" s="49">
        <f t="shared" si="42"/>
        <v>4.0497738966333548E-3</v>
      </c>
      <c r="W120" s="67">
        <v>73959.850000000006</v>
      </c>
      <c r="X120" s="49">
        <f t="shared" si="43"/>
        <v>4.0497738966333548E-3</v>
      </c>
      <c r="Y120" s="67">
        <v>73959.850000000006</v>
      </c>
      <c r="Z120" s="49">
        <f t="shared" si="47"/>
        <v>4.0497738966333548E-3</v>
      </c>
      <c r="AA120" s="82">
        <f t="shared" si="31"/>
        <v>887518.19999999984</v>
      </c>
      <c r="AB120" s="49">
        <f t="shared" si="47"/>
        <v>4.0497738966333539E-3</v>
      </c>
      <c r="AC120" s="82">
        <f t="shared" si="32"/>
        <v>73959.849999999991</v>
      </c>
      <c r="AD120" s="49">
        <f t="shared" si="45"/>
        <v>4.0497738966333539E-3</v>
      </c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</row>
    <row r="121" spans="1:66" x14ac:dyDescent="0.25">
      <c r="A121" s="9">
        <v>6322</v>
      </c>
      <c r="B121" s="10"/>
      <c r="C121" s="67"/>
      <c r="D121" s="49">
        <f t="shared" si="33"/>
        <v>0</v>
      </c>
      <c r="E121" s="67"/>
      <c r="F121" s="49">
        <f t="shared" si="33"/>
        <v>0</v>
      </c>
      <c r="G121" s="67"/>
      <c r="H121" s="49">
        <f t="shared" si="33"/>
        <v>0</v>
      </c>
      <c r="I121" s="67"/>
      <c r="J121" s="49">
        <f t="shared" si="33"/>
        <v>0</v>
      </c>
      <c r="K121" s="67"/>
      <c r="L121" s="49">
        <f t="shared" si="33"/>
        <v>0</v>
      </c>
      <c r="M121" s="67"/>
      <c r="N121" s="49">
        <f t="shared" si="33"/>
        <v>0</v>
      </c>
      <c r="O121" s="67"/>
      <c r="P121" s="49">
        <f t="shared" si="33"/>
        <v>0</v>
      </c>
      <c r="Q121" s="67"/>
      <c r="R121" s="49">
        <f t="shared" si="33"/>
        <v>0</v>
      </c>
      <c r="S121" s="67"/>
      <c r="T121" s="49">
        <f t="shared" si="41"/>
        <v>0</v>
      </c>
      <c r="U121" s="67"/>
      <c r="V121" s="49">
        <f t="shared" si="41"/>
        <v>0</v>
      </c>
      <c r="W121" s="67"/>
      <c r="X121" s="49">
        <f t="shared" si="41"/>
        <v>0</v>
      </c>
      <c r="Y121" s="67"/>
      <c r="Z121" s="49">
        <f t="shared" si="41"/>
        <v>0</v>
      </c>
      <c r="AA121" s="82"/>
      <c r="AB121" s="49">
        <f t="shared" si="41"/>
        <v>0</v>
      </c>
      <c r="AC121" s="82"/>
      <c r="AD121" s="49">
        <f t="shared" si="41"/>
        <v>0</v>
      </c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</row>
    <row r="122" spans="1:66" x14ac:dyDescent="0.25">
      <c r="A122" s="9">
        <v>6323</v>
      </c>
      <c r="B122" s="10"/>
      <c r="C122" s="67"/>
      <c r="D122" s="49">
        <f t="shared" si="33"/>
        <v>0</v>
      </c>
      <c r="E122" s="67"/>
      <c r="F122" s="49">
        <f t="shared" si="33"/>
        <v>0</v>
      </c>
      <c r="G122" s="67"/>
      <c r="H122" s="49">
        <f t="shared" si="33"/>
        <v>0</v>
      </c>
      <c r="I122" s="67"/>
      <c r="J122" s="49">
        <f t="shared" si="33"/>
        <v>0</v>
      </c>
      <c r="K122" s="67"/>
      <c r="L122" s="49">
        <f t="shared" si="33"/>
        <v>0</v>
      </c>
      <c r="M122" s="67"/>
      <c r="N122" s="49">
        <f t="shared" si="33"/>
        <v>0</v>
      </c>
      <c r="O122" s="67"/>
      <c r="P122" s="49">
        <f t="shared" si="33"/>
        <v>0</v>
      </c>
      <c r="Q122" s="67"/>
      <c r="R122" s="49">
        <f t="shared" si="33"/>
        <v>0</v>
      </c>
      <c r="S122" s="67"/>
      <c r="T122" s="49">
        <f t="shared" si="41"/>
        <v>0</v>
      </c>
      <c r="U122" s="67"/>
      <c r="V122" s="49">
        <f t="shared" si="41"/>
        <v>0</v>
      </c>
      <c r="W122" s="67"/>
      <c r="X122" s="49">
        <f t="shared" si="41"/>
        <v>0</v>
      </c>
      <c r="Y122" s="67"/>
      <c r="Z122" s="49">
        <f t="shared" si="41"/>
        <v>0</v>
      </c>
      <c r="AA122" s="82"/>
      <c r="AB122" s="49">
        <f t="shared" si="41"/>
        <v>0</v>
      </c>
      <c r="AC122" s="82"/>
      <c r="AD122" s="49">
        <f t="shared" si="41"/>
        <v>0</v>
      </c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</row>
    <row r="123" spans="1:66" x14ac:dyDescent="0.25">
      <c r="A123" s="9">
        <v>6324</v>
      </c>
      <c r="B123" s="10"/>
      <c r="C123" s="67"/>
      <c r="D123" s="49">
        <f t="shared" si="33"/>
        <v>0</v>
      </c>
      <c r="E123" s="67"/>
      <c r="F123" s="49">
        <f t="shared" si="33"/>
        <v>0</v>
      </c>
      <c r="G123" s="67"/>
      <c r="H123" s="49">
        <f t="shared" si="33"/>
        <v>0</v>
      </c>
      <c r="I123" s="67"/>
      <c r="J123" s="49">
        <f t="shared" si="33"/>
        <v>0</v>
      </c>
      <c r="K123" s="67"/>
      <c r="L123" s="49">
        <f t="shared" si="33"/>
        <v>0</v>
      </c>
      <c r="M123" s="67"/>
      <c r="N123" s="49">
        <f t="shared" si="33"/>
        <v>0</v>
      </c>
      <c r="O123" s="67"/>
      <c r="P123" s="49">
        <f t="shared" si="33"/>
        <v>0</v>
      </c>
      <c r="Q123" s="67"/>
      <c r="R123" s="49">
        <f t="shared" si="33"/>
        <v>0</v>
      </c>
      <c r="S123" s="67"/>
      <c r="T123" s="49">
        <f t="shared" si="41"/>
        <v>0</v>
      </c>
      <c r="U123" s="67"/>
      <c r="V123" s="49">
        <f t="shared" si="41"/>
        <v>0</v>
      </c>
      <c r="W123" s="67"/>
      <c r="X123" s="49">
        <f t="shared" si="41"/>
        <v>0</v>
      </c>
      <c r="Y123" s="67"/>
      <c r="Z123" s="49">
        <f t="shared" si="41"/>
        <v>0</v>
      </c>
      <c r="AA123" s="82"/>
      <c r="AB123" s="49">
        <f t="shared" si="41"/>
        <v>0</v>
      </c>
      <c r="AC123" s="82"/>
      <c r="AD123" s="49">
        <f t="shared" si="41"/>
        <v>0</v>
      </c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</row>
    <row r="124" spans="1:66" x14ac:dyDescent="0.25">
      <c r="A124" s="9">
        <v>6325</v>
      </c>
      <c r="B124" s="10"/>
      <c r="C124" s="67"/>
      <c r="D124" s="49">
        <f t="shared" si="33"/>
        <v>0</v>
      </c>
      <c r="E124" s="67"/>
      <c r="F124" s="49">
        <f t="shared" si="33"/>
        <v>0</v>
      </c>
      <c r="G124" s="67"/>
      <c r="H124" s="49">
        <f t="shared" si="33"/>
        <v>0</v>
      </c>
      <c r="I124" s="67"/>
      <c r="J124" s="49">
        <f t="shared" si="33"/>
        <v>0</v>
      </c>
      <c r="K124" s="67"/>
      <c r="L124" s="49">
        <f t="shared" si="33"/>
        <v>0</v>
      </c>
      <c r="M124" s="67"/>
      <c r="N124" s="49">
        <f t="shared" si="33"/>
        <v>0</v>
      </c>
      <c r="O124" s="67"/>
      <c r="P124" s="49">
        <f t="shared" si="33"/>
        <v>0</v>
      </c>
      <c r="Q124" s="67"/>
      <c r="R124" s="49">
        <f t="shared" si="33"/>
        <v>0</v>
      </c>
      <c r="S124" s="67"/>
      <c r="T124" s="49">
        <f t="shared" si="41"/>
        <v>0</v>
      </c>
      <c r="U124" s="67"/>
      <c r="V124" s="49">
        <f t="shared" si="41"/>
        <v>0</v>
      </c>
      <c r="W124" s="67"/>
      <c r="X124" s="49">
        <f t="shared" si="41"/>
        <v>0</v>
      </c>
      <c r="Y124" s="67"/>
      <c r="Z124" s="49">
        <f t="shared" si="41"/>
        <v>0</v>
      </c>
      <c r="AA124" s="82"/>
      <c r="AB124" s="49">
        <f t="shared" si="41"/>
        <v>0</v>
      </c>
      <c r="AC124" s="82"/>
      <c r="AD124" s="49">
        <f t="shared" si="41"/>
        <v>0</v>
      </c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</row>
    <row r="125" spans="1:66" s="5" customFormat="1" x14ac:dyDescent="0.25">
      <c r="A125" s="12">
        <v>6399</v>
      </c>
      <c r="B125" s="1" t="s">
        <v>139</v>
      </c>
      <c r="C125" s="74">
        <f>SUM(C100:C124)</f>
        <v>405829.5932</v>
      </c>
      <c r="D125" s="56">
        <f t="shared" si="33"/>
        <v>2.2221760766452249E-2</v>
      </c>
      <c r="E125" s="74">
        <f>SUM(E100:E124)</f>
        <v>405829.5932</v>
      </c>
      <c r="F125" s="56">
        <f t="shared" si="34"/>
        <v>2.2221760766452249E-2</v>
      </c>
      <c r="G125" s="74">
        <f>SUM(G100:G124)</f>
        <v>405829.5932</v>
      </c>
      <c r="H125" s="56">
        <f t="shared" si="35"/>
        <v>2.2221760766452249E-2</v>
      </c>
      <c r="I125" s="74">
        <f>SUM(I100:I124)</f>
        <v>405829.5932</v>
      </c>
      <c r="J125" s="56">
        <f t="shared" si="36"/>
        <v>2.2221760766452249E-2</v>
      </c>
      <c r="K125" s="74">
        <f>SUM(K100:K124)</f>
        <v>405829.5932</v>
      </c>
      <c r="L125" s="56">
        <f t="shared" si="37"/>
        <v>2.2221760766452249E-2</v>
      </c>
      <c r="M125" s="74">
        <f>SUM(M100:M124)</f>
        <v>405829.5932</v>
      </c>
      <c r="N125" s="56">
        <f t="shared" si="38"/>
        <v>2.2221760766452249E-2</v>
      </c>
      <c r="O125" s="74">
        <f>SUM(O100:O124)</f>
        <v>405829.5932</v>
      </c>
      <c r="P125" s="56">
        <f t="shared" si="39"/>
        <v>2.2221760766452249E-2</v>
      </c>
      <c r="Q125" s="74">
        <f>SUM(Q100:Q124)</f>
        <v>405829.5932</v>
      </c>
      <c r="R125" s="56">
        <f t="shared" si="40"/>
        <v>2.2221760766452249E-2</v>
      </c>
      <c r="S125" s="74">
        <f>SUM(S100:S124)</f>
        <v>405829.5932</v>
      </c>
      <c r="T125" s="56">
        <f t="shared" si="41"/>
        <v>2.2221760766452249E-2</v>
      </c>
      <c r="U125" s="74">
        <f>SUM(U100:U124)</f>
        <v>405829.5932</v>
      </c>
      <c r="V125" s="56">
        <f t="shared" si="42"/>
        <v>2.2221760766452249E-2</v>
      </c>
      <c r="W125" s="74">
        <f>SUM(W100:W124)</f>
        <v>405829.5932</v>
      </c>
      <c r="X125" s="56">
        <f t="shared" si="43"/>
        <v>2.2221760766452249E-2</v>
      </c>
      <c r="Y125" s="74">
        <f>SUM(Y100:Y124)</f>
        <v>405829.5932</v>
      </c>
      <c r="Z125" s="56">
        <f t="shared" si="47"/>
        <v>2.2221760766452249E-2</v>
      </c>
      <c r="AA125" s="74">
        <f t="shared" si="31"/>
        <v>4869955.1184</v>
      </c>
      <c r="AB125" s="56">
        <f t="shared" si="47"/>
        <v>2.2221760766452249E-2</v>
      </c>
      <c r="AC125" s="94">
        <f t="shared" si="32"/>
        <v>405829.5932</v>
      </c>
      <c r="AD125" s="56">
        <f t="shared" si="45"/>
        <v>2.2221760766452249E-2</v>
      </c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</row>
    <row r="126" spans="1:66" s="8" customFormat="1" x14ac:dyDescent="0.25">
      <c r="A126" s="26">
        <v>6401</v>
      </c>
      <c r="B126" s="27" t="s">
        <v>140</v>
      </c>
      <c r="C126" s="69"/>
      <c r="D126" s="57">
        <f t="shared" si="33"/>
        <v>0</v>
      </c>
      <c r="E126" s="69"/>
      <c r="F126" s="57">
        <f t="shared" si="34"/>
        <v>0</v>
      </c>
      <c r="G126" s="69"/>
      <c r="H126" s="57">
        <f t="shared" si="35"/>
        <v>0</v>
      </c>
      <c r="I126" s="69"/>
      <c r="J126" s="57">
        <f t="shared" si="36"/>
        <v>0</v>
      </c>
      <c r="K126" s="69"/>
      <c r="L126" s="57">
        <f t="shared" si="37"/>
        <v>0</v>
      </c>
      <c r="M126" s="69"/>
      <c r="N126" s="57">
        <f t="shared" si="38"/>
        <v>0</v>
      </c>
      <c r="O126" s="69"/>
      <c r="P126" s="57">
        <f t="shared" si="39"/>
        <v>0</v>
      </c>
      <c r="Q126" s="69"/>
      <c r="R126" s="57">
        <f t="shared" si="40"/>
        <v>0</v>
      </c>
      <c r="S126" s="69"/>
      <c r="T126" s="57">
        <f t="shared" si="41"/>
        <v>0</v>
      </c>
      <c r="U126" s="69"/>
      <c r="V126" s="57">
        <f t="shared" si="42"/>
        <v>0</v>
      </c>
      <c r="W126" s="69"/>
      <c r="X126" s="57">
        <f t="shared" si="43"/>
        <v>0</v>
      </c>
      <c r="Y126" s="69"/>
      <c r="Z126" s="57">
        <f t="shared" si="47"/>
        <v>0</v>
      </c>
      <c r="AA126" s="69">
        <f t="shared" si="31"/>
        <v>0</v>
      </c>
      <c r="AB126" s="57">
        <f t="shared" si="47"/>
        <v>0</v>
      </c>
      <c r="AC126" s="85">
        <f t="shared" si="32"/>
        <v>0</v>
      </c>
      <c r="AD126" s="57">
        <f t="shared" si="45"/>
        <v>0</v>
      </c>
    </row>
    <row r="127" spans="1:66" x14ac:dyDescent="0.25">
      <c r="A127" s="9">
        <v>6402</v>
      </c>
      <c r="B127" s="10" t="s">
        <v>141</v>
      </c>
      <c r="C127" s="67">
        <v>-236416.39415000001</v>
      </c>
      <c r="D127" s="49">
        <f t="shared" si="33"/>
        <v>-1.294530670039018E-2</v>
      </c>
      <c r="E127" s="67">
        <v>-236416.39415000001</v>
      </c>
      <c r="F127" s="49">
        <f t="shared" si="34"/>
        <v>-1.294530670039018E-2</v>
      </c>
      <c r="G127" s="67">
        <v>-236416.39415000001</v>
      </c>
      <c r="H127" s="49">
        <f t="shared" si="35"/>
        <v>-1.294530670039018E-2</v>
      </c>
      <c r="I127" s="67">
        <v>-236416.39415000001</v>
      </c>
      <c r="J127" s="49">
        <f t="shared" si="36"/>
        <v>-1.294530670039018E-2</v>
      </c>
      <c r="K127" s="67">
        <v>-236416.39415000001</v>
      </c>
      <c r="L127" s="49">
        <f t="shared" si="37"/>
        <v>-1.294530670039018E-2</v>
      </c>
      <c r="M127" s="67">
        <v>-236416.39415000001</v>
      </c>
      <c r="N127" s="49">
        <f t="shared" si="38"/>
        <v>-1.294530670039018E-2</v>
      </c>
      <c r="O127" s="67">
        <v>-236416.39415000001</v>
      </c>
      <c r="P127" s="49">
        <f t="shared" si="39"/>
        <v>-1.294530670039018E-2</v>
      </c>
      <c r="Q127" s="67">
        <v>-236416.39415000001</v>
      </c>
      <c r="R127" s="49">
        <f t="shared" si="40"/>
        <v>-1.294530670039018E-2</v>
      </c>
      <c r="S127" s="67">
        <v>-236416.39415000001</v>
      </c>
      <c r="T127" s="49">
        <f t="shared" si="41"/>
        <v>-1.294530670039018E-2</v>
      </c>
      <c r="U127" s="67">
        <v>-236416.39415000001</v>
      </c>
      <c r="V127" s="49">
        <f t="shared" si="42"/>
        <v>-1.294530670039018E-2</v>
      </c>
      <c r="W127" s="67">
        <v>-236416.39415000001</v>
      </c>
      <c r="X127" s="49">
        <f t="shared" si="43"/>
        <v>-1.294530670039018E-2</v>
      </c>
      <c r="Y127" s="67">
        <v>-236416.39415000001</v>
      </c>
      <c r="Z127" s="49">
        <f t="shared" si="47"/>
        <v>-1.294530670039018E-2</v>
      </c>
      <c r="AA127" s="82">
        <f t="shared" si="31"/>
        <v>-2836996.7298000003</v>
      </c>
      <c r="AB127" s="49">
        <f t="shared" si="47"/>
        <v>-1.2945306700390182E-2</v>
      </c>
      <c r="AC127" s="82">
        <f t="shared" si="32"/>
        <v>-236416.39415000004</v>
      </c>
      <c r="AD127" s="49">
        <f t="shared" si="45"/>
        <v>-1.294530670039018E-2</v>
      </c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</row>
    <row r="128" spans="1:66" x14ac:dyDescent="0.25">
      <c r="A128" s="9">
        <v>6403</v>
      </c>
      <c r="B128" s="10" t="s">
        <v>142</v>
      </c>
      <c r="C128" s="67">
        <v>163687.19820000001</v>
      </c>
      <c r="D128" s="49">
        <f t="shared" si="33"/>
        <v>8.9629189686486702E-3</v>
      </c>
      <c r="E128" s="67">
        <v>163687.19820000001</v>
      </c>
      <c r="F128" s="49">
        <f t="shared" si="34"/>
        <v>8.9629189686486702E-3</v>
      </c>
      <c r="G128" s="67">
        <v>163687.19820000001</v>
      </c>
      <c r="H128" s="49">
        <f t="shared" si="35"/>
        <v>8.9629189686486702E-3</v>
      </c>
      <c r="I128" s="67">
        <v>163687.19820000001</v>
      </c>
      <c r="J128" s="49">
        <f t="shared" si="36"/>
        <v>8.9629189686486702E-3</v>
      </c>
      <c r="K128" s="67">
        <v>163687.19820000001</v>
      </c>
      <c r="L128" s="49">
        <f t="shared" si="37"/>
        <v>8.9629189686486702E-3</v>
      </c>
      <c r="M128" s="67">
        <v>163687.19820000001</v>
      </c>
      <c r="N128" s="49">
        <f t="shared" si="38"/>
        <v>8.9629189686486702E-3</v>
      </c>
      <c r="O128" s="67">
        <v>163687.19820000001</v>
      </c>
      <c r="P128" s="49">
        <f t="shared" si="39"/>
        <v>8.9629189686486702E-3</v>
      </c>
      <c r="Q128" s="67">
        <v>163687.19820000001</v>
      </c>
      <c r="R128" s="49">
        <f t="shared" si="40"/>
        <v>8.9629189686486702E-3</v>
      </c>
      <c r="S128" s="67">
        <v>163687.19820000001</v>
      </c>
      <c r="T128" s="49">
        <f t="shared" si="41"/>
        <v>8.9629189686486702E-3</v>
      </c>
      <c r="U128" s="67">
        <v>163687.19820000001</v>
      </c>
      <c r="V128" s="49">
        <f t="shared" si="42"/>
        <v>8.9629189686486702E-3</v>
      </c>
      <c r="W128" s="67">
        <v>163687.19820000001</v>
      </c>
      <c r="X128" s="49">
        <f t="shared" si="43"/>
        <v>8.9629189686486702E-3</v>
      </c>
      <c r="Y128" s="67">
        <v>163687.19820000001</v>
      </c>
      <c r="Z128" s="49">
        <f t="shared" si="47"/>
        <v>8.9629189686486702E-3</v>
      </c>
      <c r="AA128" s="82">
        <f t="shared" si="31"/>
        <v>1964246.3784</v>
      </c>
      <c r="AB128" s="49">
        <f t="shared" si="47"/>
        <v>8.9629189686486702E-3</v>
      </c>
      <c r="AC128" s="82">
        <f t="shared" si="32"/>
        <v>163687.19820000001</v>
      </c>
      <c r="AD128" s="49">
        <f t="shared" si="45"/>
        <v>8.9629189686486702E-3</v>
      </c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</row>
    <row r="129" spans="1:66" x14ac:dyDescent="0.25">
      <c r="A129" s="9">
        <v>6404</v>
      </c>
      <c r="B129" s="10" t="s">
        <v>143</v>
      </c>
      <c r="C129" s="67">
        <v>25081.5</v>
      </c>
      <c r="D129" s="49">
        <f t="shared" si="33"/>
        <v>1.3733722281536467E-3</v>
      </c>
      <c r="E129" s="67">
        <v>25081.5</v>
      </c>
      <c r="F129" s="49">
        <f t="shared" si="34"/>
        <v>1.3733722281536467E-3</v>
      </c>
      <c r="G129" s="67">
        <v>25081.5</v>
      </c>
      <c r="H129" s="49">
        <f t="shared" si="35"/>
        <v>1.3733722281536467E-3</v>
      </c>
      <c r="I129" s="67">
        <v>25081.5</v>
      </c>
      <c r="J129" s="49">
        <f t="shared" si="36"/>
        <v>1.3733722281536467E-3</v>
      </c>
      <c r="K129" s="67">
        <v>25081.5</v>
      </c>
      <c r="L129" s="49">
        <f t="shared" si="37"/>
        <v>1.3733722281536467E-3</v>
      </c>
      <c r="M129" s="67">
        <v>25081.5</v>
      </c>
      <c r="N129" s="49">
        <f t="shared" si="38"/>
        <v>1.3733722281536467E-3</v>
      </c>
      <c r="O129" s="67">
        <v>25081.5</v>
      </c>
      <c r="P129" s="49">
        <f t="shared" si="39"/>
        <v>1.3733722281536467E-3</v>
      </c>
      <c r="Q129" s="67">
        <v>25081.5</v>
      </c>
      <c r="R129" s="49">
        <f t="shared" si="40"/>
        <v>1.3733722281536467E-3</v>
      </c>
      <c r="S129" s="67">
        <v>25081.5</v>
      </c>
      <c r="T129" s="49">
        <f t="shared" si="41"/>
        <v>1.3733722281536467E-3</v>
      </c>
      <c r="U129" s="67">
        <v>25081.5</v>
      </c>
      <c r="V129" s="49">
        <f t="shared" si="42"/>
        <v>1.3733722281536467E-3</v>
      </c>
      <c r="W129" s="67">
        <v>25081.5</v>
      </c>
      <c r="X129" s="49">
        <f t="shared" si="43"/>
        <v>1.3733722281536467E-3</v>
      </c>
      <c r="Y129" s="67">
        <v>25081.5</v>
      </c>
      <c r="Z129" s="49">
        <f t="shared" si="47"/>
        <v>1.3733722281536467E-3</v>
      </c>
      <c r="AA129" s="82">
        <f t="shared" si="31"/>
        <v>300978</v>
      </c>
      <c r="AB129" s="49">
        <f t="shared" si="47"/>
        <v>1.3733722281536469E-3</v>
      </c>
      <c r="AC129" s="82">
        <f t="shared" si="32"/>
        <v>25081.5</v>
      </c>
      <c r="AD129" s="49">
        <f t="shared" si="45"/>
        <v>1.3733722281536467E-3</v>
      </c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</row>
    <row r="130" spans="1:66" x14ac:dyDescent="0.25">
      <c r="A130" s="9">
        <v>6406</v>
      </c>
      <c r="B130" s="10" t="s">
        <v>144</v>
      </c>
      <c r="C130" s="67">
        <v>-1321.2790500000001</v>
      </c>
      <c r="D130" s="49">
        <f t="shared" si="33"/>
        <v>-7.2348462129905855E-5</v>
      </c>
      <c r="E130" s="67">
        <v>-1321.2790500000001</v>
      </c>
      <c r="F130" s="49">
        <f t="shared" si="34"/>
        <v>-7.2348462129905855E-5</v>
      </c>
      <c r="G130" s="67">
        <v>-1321.2790500000001</v>
      </c>
      <c r="H130" s="49">
        <f t="shared" si="35"/>
        <v>-7.2348462129905855E-5</v>
      </c>
      <c r="I130" s="67">
        <v>-1321.2790500000001</v>
      </c>
      <c r="J130" s="49">
        <f t="shared" si="36"/>
        <v>-7.2348462129905855E-5</v>
      </c>
      <c r="K130" s="67">
        <v>-1321.2790500000001</v>
      </c>
      <c r="L130" s="49">
        <f t="shared" si="37"/>
        <v>-7.2348462129905855E-5</v>
      </c>
      <c r="M130" s="67">
        <v>-1321.2790500000001</v>
      </c>
      <c r="N130" s="49">
        <f t="shared" si="38"/>
        <v>-7.2348462129905855E-5</v>
      </c>
      <c r="O130" s="67">
        <v>-1321.2790500000001</v>
      </c>
      <c r="P130" s="49">
        <f t="shared" si="39"/>
        <v>-7.2348462129905855E-5</v>
      </c>
      <c r="Q130" s="67">
        <v>-1321.2790500000001</v>
      </c>
      <c r="R130" s="49">
        <f t="shared" si="40"/>
        <v>-7.2348462129905855E-5</v>
      </c>
      <c r="S130" s="67">
        <v>-1321.2790500000001</v>
      </c>
      <c r="T130" s="49">
        <f t="shared" si="41"/>
        <v>-7.2348462129905855E-5</v>
      </c>
      <c r="U130" s="67">
        <v>-1321.2790500000001</v>
      </c>
      <c r="V130" s="49">
        <f t="shared" si="42"/>
        <v>-7.2348462129905855E-5</v>
      </c>
      <c r="W130" s="67">
        <v>-1321.2790500000001</v>
      </c>
      <c r="X130" s="49">
        <f t="shared" si="43"/>
        <v>-7.2348462129905855E-5</v>
      </c>
      <c r="Y130" s="67">
        <v>-1321.2790500000001</v>
      </c>
      <c r="Z130" s="49">
        <f t="shared" si="47"/>
        <v>-7.2348462129905855E-5</v>
      </c>
      <c r="AA130" s="82">
        <f t="shared" si="31"/>
        <v>-15855.348600000005</v>
      </c>
      <c r="AB130" s="49">
        <f t="shared" si="47"/>
        <v>-7.2348462129905882E-5</v>
      </c>
      <c r="AC130" s="82">
        <f t="shared" si="32"/>
        <v>-1321.2790500000003</v>
      </c>
      <c r="AD130" s="49">
        <f t="shared" si="45"/>
        <v>-7.2348462129905868E-5</v>
      </c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</row>
    <row r="131" spans="1:66" x14ac:dyDescent="0.25">
      <c r="A131" s="9">
        <v>6407</v>
      </c>
      <c r="B131" s="10" t="s">
        <v>145</v>
      </c>
      <c r="C131" s="67">
        <v>-651.53465000000006</v>
      </c>
      <c r="D131" s="49">
        <f t="shared" si="33"/>
        <v>-3.5675681039403799E-5</v>
      </c>
      <c r="E131" s="67">
        <v>-651.53465000000006</v>
      </c>
      <c r="F131" s="49">
        <f t="shared" si="34"/>
        <v>-3.5675681039403799E-5</v>
      </c>
      <c r="G131" s="67">
        <v>-651.53465000000006</v>
      </c>
      <c r="H131" s="49">
        <f t="shared" si="35"/>
        <v>-3.5675681039403799E-5</v>
      </c>
      <c r="I131" s="67">
        <v>-651.53465000000006</v>
      </c>
      <c r="J131" s="49">
        <f t="shared" si="36"/>
        <v>-3.5675681039403799E-5</v>
      </c>
      <c r="K131" s="67">
        <v>-651.53465000000006</v>
      </c>
      <c r="L131" s="49">
        <f t="shared" si="37"/>
        <v>-3.5675681039403799E-5</v>
      </c>
      <c r="M131" s="67">
        <v>-651.53465000000006</v>
      </c>
      <c r="N131" s="49">
        <f t="shared" si="38"/>
        <v>-3.5675681039403799E-5</v>
      </c>
      <c r="O131" s="67">
        <v>-651.53465000000006</v>
      </c>
      <c r="P131" s="49">
        <f t="shared" si="39"/>
        <v>-3.5675681039403799E-5</v>
      </c>
      <c r="Q131" s="67">
        <v>-651.53465000000006</v>
      </c>
      <c r="R131" s="49">
        <f t="shared" si="40"/>
        <v>-3.5675681039403799E-5</v>
      </c>
      <c r="S131" s="67">
        <v>-651.53465000000006</v>
      </c>
      <c r="T131" s="49">
        <f t="shared" si="41"/>
        <v>-3.5675681039403799E-5</v>
      </c>
      <c r="U131" s="67">
        <v>-651.53465000000006</v>
      </c>
      <c r="V131" s="49">
        <f t="shared" si="42"/>
        <v>-3.5675681039403799E-5</v>
      </c>
      <c r="W131" s="67">
        <v>-651.53465000000006</v>
      </c>
      <c r="X131" s="49">
        <f t="shared" si="43"/>
        <v>-3.5675681039403799E-5</v>
      </c>
      <c r="Y131" s="67">
        <v>-651.53465000000006</v>
      </c>
      <c r="Z131" s="49">
        <f t="shared" si="47"/>
        <v>-3.5675681039403799E-5</v>
      </c>
      <c r="AA131" s="82">
        <f t="shared" si="31"/>
        <v>-7818.4157999999989</v>
      </c>
      <c r="AB131" s="49">
        <f t="shared" si="47"/>
        <v>-3.5675681039403792E-5</v>
      </c>
      <c r="AC131" s="82">
        <f t="shared" si="32"/>
        <v>-651.53464999999994</v>
      </c>
      <c r="AD131" s="49">
        <f t="shared" si="45"/>
        <v>-3.5675681039403792E-5</v>
      </c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</row>
    <row r="132" spans="1:66" x14ac:dyDescent="0.25">
      <c r="A132" s="9">
        <v>6408</v>
      </c>
      <c r="B132" s="10" t="s">
        <v>146</v>
      </c>
      <c r="C132" s="67">
        <v>-161.8252</v>
      </c>
      <c r="D132" s="49">
        <f t="shared" si="33"/>
        <v>-8.8609626814747721E-6</v>
      </c>
      <c r="E132" s="67">
        <v>-161.8252</v>
      </c>
      <c r="F132" s="49">
        <f t="shared" si="34"/>
        <v>-8.8609626814747721E-6</v>
      </c>
      <c r="G132" s="67">
        <v>-161.8252</v>
      </c>
      <c r="H132" s="49">
        <f t="shared" si="35"/>
        <v>-8.8609626814747721E-6</v>
      </c>
      <c r="I132" s="67">
        <v>-161.8252</v>
      </c>
      <c r="J132" s="49">
        <f t="shared" si="36"/>
        <v>-8.8609626814747721E-6</v>
      </c>
      <c r="K132" s="67">
        <v>-161.8252</v>
      </c>
      <c r="L132" s="49">
        <f t="shared" si="37"/>
        <v>-8.8609626814747721E-6</v>
      </c>
      <c r="M132" s="67">
        <v>-161.8252</v>
      </c>
      <c r="N132" s="49">
        <f t="shared" si="38"/>
        <v>-8.8609626814747721E-6</v>
      </c>
      <c r="O132" s="67">
        <v>-161.8252</v>
      </c>
      <c r="P132" s="49">
        <f t="shared" si="39"/>
        <v>-8.8609626814747721E-6</v>
      </c>
      <c r="Q132" s="67">
        <v>-161.8252</v>
      </c>
      <c r="R132" s="49">
        <f t="shared" si="40"/>
        <v>-8.8609626814747721E-6</v>
      </c>
      <c r="S132" s="67">
        <v>-161.8252</v>
      </c>
      <c r="T132" s="49">
        <f t="shared" si="41"/>
        <v>-8.8609626814747721E-6</v>
      </c>
      <c r="U132" s="67">
        <v>-161.8252</v>
      </c>
      <c r="V132" s="49">
        <f t="shared" si="42"/>
        <v>-8.8609626814747721E-6</v>
      </c>
      <c r="W132" s="67">
        <v>-161.8252</v>
      </c>
      <c r="X132" s="49">
        <f t="shared" si="43"/>
        <v>-8.8609626814747721E-6</v>
      </c>
      <c r="Y132" s="67">
        <v>-161.8252</v>
      </c>
      <c r="Z132" s="49">
        <f t="shared" si="47"/>
        <v>-8.8609626814747721E-6</v>
      </c>
      <c r="AA132" s="82">
        <f t="shared" si="31"/>
        <v>-1941.9023999999999</v>
      </c>
      <c r="AB132" s="49">
        <f t="shared" si="47"/>
        <v>-8.8609626814747738E-6</v>
      </c>
      <c r="AC132" s="82">
        <f t="shared" si="32"/>
        <v>-161.8252</v>
      </c>
      <c r="AD132" s="49">
        <f t="shared" si="45"/>
        <v>-8.8609626814747721E-6</v>
      </c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</row>
    <row r="133" spans="1:66" x14ac:dyDescent="0.25">
      <c r="A133" s="9">
        <v>6409</v>
      </c>
      <c r="B133" s="10" t="s">
        <v>147</v>
      </c>
      <c r="C133" s="67">
        <v>0</v>
      </c>
      <c r="D133" s="49">
        <f t="shared" si="33"/>
        <v>0</v>
      </c>
      <c r="E133" s="67">
        <v>0</v>
      </c>
      <c r="F133" s="49">
        <f t="shared" si="34"/>
        <v>0</v>
      </c>
      <c r="G133" s="67">
        <v>0</v>
      </c>
      <c r="H133" s="49">
        <f t="shared" si="35"/>
        <v>0</v>
      </c>
      <c r="I133" s="67">
        <v>0</v>
      </c>
      <c r="J133" s="49">
        <f t="shared" si="36"/>
        <v>0</v>
      </c>
      <c r="K133" s="67">
        <v>0</v>
      </c>
      <c r="L133" s="49">
        <f t="shared" si="37"/>
        <v>0</v>
      </c>
      <c r="M133" s="67">
        <v>0</v>
      </c>
      <c r="N133" s="49">
        <f t="shared" si="38"/>
        <v>0</v>
      </c>
      <c r="O133" s="67">
        <v>0</v>
      </c>
      <c r="P133" s="49">
        <f t="shared" si="39"/>
        <v>0</v>
      </c>
      <c r="Q133" s="67">
        <v>0</v>
      </c>
      <c r="R133" s="49">
        <f t="shared" si="40"/>
        <v>0</v>
      </c>
      <c r="S133" s="67">
        <v>0</v>
      </c>
      <c r="T133" s="49">
        <f t="shared" si="41"/>
        <v>0</v>
      </c>
      <c r="U133" s="67">
        <v>0</v>
      </c>
      <c r="V133" s="49">
        <f t="shared" si="42"/>
        <v>0</v>
      </c>
      <c r="W133" s="67">
        <v>0</v>
      </c>
      <c r="X133" s="49">
        <f t="shared" si="43"/>
        <v>0</v>
      </c>
      <c r="Y133" s="67">
        <v>0</v>
      </c>
      <c r="Z133" s="49">
        <f t="shared" si="47"/>
        <v>0</v>
      </c>
      <c r="AA133" s="82">
        <f t="shared" si="31"/>
        <v>0</v>
      </c>
      <c r="AB133" s="49">
        <f t="shared" si="47"/>
        <v>0</v>
      </c>
      <c r="AC133" s="82">
        <f t="shared" si="32"/>
        <v>0</v>
      </c>
      <c r="AD133" s="49">
        <f t="shared" si="45"/>
        <v>0</v>
      </c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</row>
    <row r="134" spans="1:66" x14ac:dyDescent="0.25">
      <c r="A134" s="9">
        <v>6410</v>
      </c>
      <c r="B134" s="10" t="s">
        <v>148</v>
      </c>
      <c r="C134" s="67">
        <v>17223</v>
      </c>
      <c r="D134" s="49">
        <f t="shared" si="33"/>
        <v>9.4306918986066456E-4</v>
      </c>
      <c r="E134" s="67">
        <v>17223</v>
      </c>
      <c r="F134" s="49">
        <f t="shared" si="34"/>
        <v>9.4306918986066456E-4</v>
      </c>
      <c r="G134" s="67">
        <v>17223</v>
      </c>
      <c r="H134" s="49">
        <f t="shared" si="35"/>
        <v>9.4306918986066456E-4</v>
      </c>
      <c r="I134" s="67">
        <v>17223</v>
      </c>
      <c r="J134" s="49">
        <f t="shared" si="36"/>
        <v>9.4306918986066456E-4</v>
      </c>
      <c r="K134" s="67">
        <v>17223</v>
      </c>
      <c r="L134" s="49">
        <f t="shared" si="37"/>
        <v>9.4306918986066456E-4</v>
      </c>
      <c r="M134" s="67">
        <v>17223</v>
      </c>
      <c r="N134" s="49">
        <f t="shared" si="38"/>
        <v>9.4306918986066456E-4</v>
      </c>
      <c r="O134" s="67">
        <v>17223</v>
      </c>
      <c r="P134" s="49">
        <f t="shared" si="39"/>
        <v>9.4306918986066456E-4</v>
      </c>
      <c r="Q134" s="67">
        <v>17223</v>
      </c>
      <c r="R134" s="49">
        <f t="shared" si="40"/>
        <v>9.4306918986066456E-4</v>
      </c>
      <c r="S134" s="67">
        <v>17223</v>
      </c>
      <c r="T134" s="49">
        <f t="shared" si="41"/>
        <v>9.4306918986066456E-4</v>
      </c>
      <c r="U134" s="67">
        <v>17223</v>
      </c>
      <c r="V134" s="49">
        <f t="shared" si="42"/>
        <v>9.4306918986066456E-4</v>
      </c>
      <c r="W134" s="67">
        <v>17223</v>
      </c>
      <c r="X134" s="49">
        <f t="shared" si="43"/>
        <v>9.4306918986066456E-4</v>
      </c>
      <c r="Y134" s="67">
        <v>17223</v>
      </c>
      <c r="Z134" s="49">
        <f t="shared" si="47"/>
        <v>9.4306918986066456E-4</v>
      </c>
      <c r="AA134" s="82">
        <f t="shared" si="31"/>
        <v>206676</v>
      </c>
      <c r="AB134" s="49">
        <f t="shared" si="47"/>
        <v>9.4306918986066456E-4</v>
      </c>
      <c r="AC134" s="82">
        <f t="shared" si="32"/>
        <v>17223</v>
      </c>
      <c r="AD134" s="49">
        <f t="shared" si="45"/>
        <v>9.4306918986066456E-4</v>
      </c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</row>
    <row r="135" spans="1:66" x14ac:dyDescent="0.25">
      <c r="A135" s="9">
        <v>6411</v>
      </c>
      <c r="B135" s="10" t="s">
        <v>149</v>
      </c>
      <c r="C135" s="67">
        <v>13658.15</v>
      </c>
      <c r="D135" s="49">
        <f t="shared" si="33"/>
        <v>7.4787089679471844E-4</v>
      </c>
      <c r="E135" s="67">
        <v>13658.15</v>
      </c>
      <c r="F135" s="49">
        <f t="shared" si="34"/>
        <v>7.4787089679471844E-4</v>
      </c>
      <c r="G135" s="67">
        <v>13658.15</v>
      </c>
      <c r="H135" s="49">
        <f t="shared" si="35"/>
        <v>7.4787089679471844E-4</v>
      </c>
      <c r="I135" s="67">
        <v>13658.15</v>
      </c>
      <c r="J135" s="49">
        <f t="shared" si="36"/>
        <v>7.4787089679471844E-4</v>
      </c>
      <c r="K135" s="67">
        <v>13658.15</v>
      </c>
      <c r="L135" s="49">
        <f t="shared" si="37"/>
        <v>7.4787089679471844E-4</v>
      </c>
      <c r="M135" s="67">
        <v>13658.15</v>
      </c>
      <c r="N135" s="49">
        <f t="shared" si="38"/>
        <v>7.4787089679471844E-4</v>
      </c>
      <c r="O135" s="67">
        <v>13658.15</v>
      </c>
      <c r="P135" s="49">
        <f t="shared" si="39"/>
        <v>7.4787089679471844E-4</v>
      </c>
      <c r="Q135" s="67">
        <v>13658.15</v>
      </c>
      <c r="R135" s="49">
        <f t="shared" si="40"/>
        <v>7.4787089679471844E-4</v>
      </c>
      <c r="S135" s="67">
        <v>13658.15</v>
      </c>
      <c r="T135" s="49">
        <f t="shared" si="41"/>
        <v>7.4787089679471844E-4</v>
      </c>
      <c r="U135" s="67">
        <v>13658.15</v>
      </c>
      <c r="V135" s="49">
        <f t="shared" si="42"/>
        <v>7.4787089679471844E-4</v>
      </c>
      <c r="W135" s="67">
        <v>13658.15</v>
      </c>
      <c r="X135" s="49">
        <f t="shared" si="43"/>
        <v>7.4787089679471844E-4</v>
      </c>
      <c r="Y135" s="67">
        <v>13658.15</v>
      </c>
      <c r="Z135" s="49">
        <f t="shared" si="47"/>
        <v>7.4787089679471844E-4</v>
      </c>
      <c r="AA135" s="82">
        <f t="shared" ref="AA135:AA165" si="48">C135+E135+G135+I135+K135+M135+O135+Q135+S135+U135+W135+Y135</f>
        <v>163897.79999999996</v>
      </c>
      <c r="AB135" s="49">
        <f t="shared" si="47"/>
        <v>7.4787089679471833E-4</v>
      </c>
      <c r="AC135" s="82">
        <f t="shared" si="32"/>
        <v>13658.149999999996</v>
      </c>
      <c r="AD135" s="49">
        <f t="shared" si="45"/>
        <v>7.4787089679471822E-4</v>
      </c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</row>
    <row r="136" spans="1:66" x14ac:dyDescent="0.25">
      <c r="A136" s="9">
        <v>6413</v>
      </c>
      <c r="B136" s="10" t="s">
        <v>150</v>
      </c>
      <c r="C136" s="67">
        <v>168490.57519999999</v>
      </c>
      <c r="D136" s="49">
        <f t="shared" si="33"/>
        <v>9.225934520874491E-3</v>
      </c>
      <c r="E136" s="67">
        <v>168490.57519999999</v>
      </c>
      <c r="F136" s="49">
        <f t="shared" si="34"/>
        <v>9.225934520874491E-3</v>
      </c>
      <c r="G136" s="67">
        <v>168490.57519999999</v>
      </c>
      <c r="H136" s="49">
        <f t="shared" si="35"/>
        <v>9.225934520874491E-3</v>
      </c>
      <c r="I136" s="67">
        <v>168490.57519999999</v>
      </c>
      <c r="J136" s="49">
        <f t="shared" si="36"/>
        <v>9.225934520874491E-3</v>
      </c>
      <c r="K136" s="67">
        <v>168490.57519999999</v>
      </c>
      <c r="L136" s="49">
        <f t="shared" si="37"/>
        <v>9.225934520874491E-3</v>
      </c>
      <c r="M136" s="67">
        <v>168490.57519999999</v>
      </c>
      <c r="N136" s="49">
        <f t="shared" si="38"/>
        <v>9.225934520874491E-3</v>
      </c>
      <c r="O136" s="67">
        <v>168490.57519999999</v>
      </c>
      <c r="P136" s="49">
        <f t="shared" si="39"/>
        <v>9.225934520874491E-3</v>
      </c>
      <c r="Q136" s="67">
        <v>168490.57519999999</v>
      </c>
      <c r="R136" s="49">
        <f t="shared" si="40"/>
        <v>9.225934520874491E-3</v>
      </c>
      <c r="S136" s="67">
        <v>168490.57519999999</v>
      </c>
      <c r="T136" s="49">
        <f t="shared" si="41"/>
        <v>9.225934520874491E-3</v>
      </c>
      <c r="U136" s="67">
        <v>168490.57519999999</v>
      </c>
      <c r="V136" s="49">
        <f t="shared" si="42"/>
        <v>9.225934520874491E-3</v>
      </c>
      <c r="W136" s="67">
        <v>168490.57519999999</v>
      </c>
      <c r="X136" s="49">
        <f t="shared" si="43"/>
        <v>9.225934520874491E-3</v>
      </c>
      <c r="Y136" s="67">
        <v>168490.57519999999</v>
      </c>
      <c r="Z136" s="49">
        <f t="shared" si="47"/>
        <v>9.225934520874491E-3</v>
      </c>
      <c r="AA136" s="82">
        <f t="shared" si="48"/>
        <v>2021886.9024000003</v>
      </c>
      <c r="AB136" s="49">
        <f t="shared" si="47"/>
        <v>9.2259345208744944E-3</v>
      </c>
      <c r="AC136" s="82">
        <f t="shared" si="32"/>
        <v>168490.57520000002</v>
      </c>
      <c r="AD136" s="49">
        <f t="shared" si="45"/>
        <v>9.2259345208744927E-3</v>
      </c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</row>
    <row r="137" spans="1:66" x14ac:dyDescent="0.25">
      <c r="A137" s="9">
        <v>6414</v>
      </c>
      <c r="B137" s="10" t="s">
        <v>151</v>
      </c>
      <c r="C137" s="67">
        <v>24802.06165</v>
      </c>
      <c r="D137" s="49">
        <f t="shared" si="33"/>
        <v>1.3580711947477069E-3</v>
      </c>
      <c r="E137" s="67">
        <v>24802.06165</v>
      </c>
      <c r="F137" s="49">
        <f t="shared" si="34"/>
        <v>1.3580711947477069E-3</v>
      </c>
      <c r="G137" s="67">
        <v>24802.06165</v>
      </c>
      <c r="H137" s="49">
        <f t="shared" si="35"/>
        <v>1.3580711947477069E-3</v>
      </c>
      <c r="I137" s="67">
        <v>24802.06165</v>
      </c>
      <c r="J137" s="49">
        <f t="shared" si="36"/>
        <v>1.3580711947477069E-3</v>
      </c>
      <c r="K137" s="67">
        <v>24802.06165</v>
      </c>
      <c r="L137" s="49">
        <f t="shared" si="37"/>
        <v>1.3580711947477069E-3</v>
      </c>
      <c r="M137" s="67">
        <v>24802.06165</v>
      </c>
      <c r="N137" s="49">
        <f t="shared" si="38"/>
        <v>1.3580711947477069E-3</v>
      </c>
      <c r="O137" s="67">
        <v>24802.06165</v>
      </c>
      <c r="P137" s="49">
        <f t="shared" si="39"/>
        <v>1.3580711947477069E-3</v>
      </c>
      <c r="Q137" s="67">
        <v>24802.06165</v>
      </c>
      <c r="R137" s="49">
        <f t="shared" si="40"/>
        <v>1.3580711947477069E-3</v>
      </c>
      <c r="S137" s="67">
        <v>24802.06165</v>
      </c>
      <c r="T137" s="49">
        <f t="shared" si="41"/>
        <v>1.3580711947477069E-3</v>
      </c>
      <c r="U137" s="67">
        <v>24802.06165</v>
      </c>
      <c r="V137" s="49">
        <f t="shared" si="42"/>
        <v>1.3580711947477069E-3</v>
      </c>
      <c r="W137" s="67">
        <v>24802.06165</v>
      </c>
      <c r="X137" s="49">
        <f t="shared" si="43"/>
        <v>1.3580711947477069E-3</v>
      </c>
      <c r="Y137" s="67">
        <v>24802.06165</v>
      </c>
      <c r="Z137" s="49">
        <f t="shared" ref="Z137:AB141" si="49">IF(Y$10&lt;&gt;0,Y137/Y$10,"-")</f>
        <v>1.3580711947477069E-3</v>
      </c>
      <c r="AA137" s="82">
        <f t="shared" si="48"/>
        <v>297624.73979999992</v>
      </c>
      <c r="AB137" s="49">
        <f t="shared" si="49"/>
        <v>1.3580711947477067E-3</v>
      </c>
      <c r="AC137" s="82">
        <f t="shared" si="32"/>
        <v>24802.061649999992</v>
      </c>
      <c r="AD137" s="49">
        <f t="shared" si="45"/>
        <v>1.3580711947477064E-3</v>
      </c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</row>
    <row r="138" spans="1:66" x14ac:dyDescent="0.25">
      <c r="A138" s="9">
        <v>6415</v>
      </c>
      <c r="B138" s="10" t="s">
        <v>152</v>
      </c>
      <c r="C138" s="67">
        <v>209.81</v>
      </c>
      <c r="D138" s="49">
        <f t="shared" si="33"/>
        <v>1.1488436783641993E-5</v>
      </c>
      <c r="E138" s="67">
        <v>209.81</v>
      </c>
      <c r="F138" s="49">
        <f t="shared" si="34"/>
        <v>1.1488436783641993E-5</v>
      </c>
      <c r="G138" s="67">
        <v>209.81</v>
      </c>
      <c r="H138" s="49">
        <f t="shared" si="35"/>
        <v>1.1488436783641993E-5</v>
      </c>
      <c r="I138" s="67">
        <v>209.81</v>
      </c>
      <c r="J138" s="49">
        <f t="shared" si="36"/>
        <v>1.1488436783641993E-5</v>
      </c>
      <c r="K138" s="67">
        <v>209.81</v>
      </c>
      <c r="L138" s="49">
        <f t="shared" si="37"/>
        <v>1.1488436783641993E-5</v>
      </c>
      <c r="M138" s="67">
        <v>209.81</v>
      </c>
      <c r="N138" s="49">
        <f t="shared" si="38"/>
        <v>1.1488436783641993E-5</v>
      </c>
      <c r="O138" s="67">
        <v>209.81</v>
      </c>
      <c r="P138" s="49">
        <f t="shared" si="39"/>
        <v>1.1488436783641993E-5</v>
      </c>
      <c r="Q138" s="67">
        <v>209.81</v>
      </c>
      <c r="R138" s="49">
        <f t="shared" si="40"/>
        <v>1.1488436783641993E-5</v>
      </c>
      <c r="S138" s="67">
        <v>209.81</v>
      </c>
      <c r="T138" s="49">
        <f t="shared" si="41"/>
        <v>1.1488436783641993E-5</v>
      </c>
      <c r="U138" s="67">
        <v>209.81</v>
      </c>
      <c r="V138" s="49">
        <f t="shared" si="42"/>
        <v>1.1488436783641993E-5</v>
      </c>
      <c r="W138" s="67">
        <v>209.81</v>
      </c>
      <c r="X138" s="49">
        <f t="shared" si="43"/>
        <v>1.1488436783641993E-5</v>
      </c>
      <c r="Y138" s="67">
        <v>209.81</v>
      </c>
      <c r="Z138" s="49">
        <f t="shared" si="49"/>
        <v>1.1488436783641993E-5</v>
      </c>
      <c r="AA138" s="82">
        <f t="shared" si="48"/>
        <v>2517.7199999999998</v>
      </c>
      <c r="AB138" s="49">
        <f t="shared" si="49"/>
        <v>1.1488436783641991E-5</v>
      </c>
      <c r="AC138" s="82">
        <f t="shared" si="32"/>
        <v>209.80999999999997</v>
      </c>
      <c r="AD138" s="49">
        <f t="shared" si="45"/>
        <v>1.1488436783641991E-5</v>
      </c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</row>
    <row r="139" spans="1:66" s="5" customFormat="1" x14ac:dyDescent="0.25">
      <c r="A139" s="12">
        <v>6499</v>
      </c>
      <c r="B139" s="1" t="s">
        <v>153</v>
      </c>
      <c r="C139" s="74">
        <f>SUM(C126:C138)</f>
        <v>174601.26199999999</v>
      </c>
      <c r="D139" s="56">
        <f t="shared" si="33"/>
        <v>9.5605336296225758E-3</v>
      </c>
      <c r="E139" s="74">
        <f>SUM(E126:E138)</f>
        <v>174601.26199999999</v>
      </c>
      <c r="F139" s="56">
        <f t="shared" si="34"/>
        <v>9.5605336296225758E-3</v>
      </c>
      <c r="G139" s="74">
        <f>SUM(G126:G138)</f>
        <v>174601.26199999999</v>
      </c>
      <c r="H139" s="56">
        <f t="shared" si="35"/>
        <v>9.5605336296225758E-3</v>
      </c>
      <c r="I139" s="74">
        <f>SUM(I126:I138)</f>
        <v>174601.26199999999</v>
      </c>
      <c r="J139" s="56">
        <f t="shared" si="36"/>
        <v>9.5605336296225758E-3</v>
      </c>
      <c r="K139" s="74">
        <f>SUM(K126:K138)</f>
        <v>174601.26199999999</v>
      </c>
      <c r="L139" s="56">
        <f t="shared" si="37"/>
        <v>9.5605336296225758E-3</v>
      </c>
      <c r="M139" s="74">
        <f>SUM(M126:M138)</f>
        <v>174601.26199999999</v>
      </c>
      <c r="N139" s="56">
        <f t="shared" si="38"/>
        <v>9.5605336296225758E-3</v>
      </c>
      <c r="O139" s="74">
        <f>SUM(O126:O138)</f>
        <v>174601.26199999999</v>
      </c>
      <c r="P139" s="56">
        <f t="shared" si="39"/>
        <v>9.5605336296225758E-3</v>
      </c>
      <c r="Q139" s="74">
        <f>SUM(Q126:Q138)</f>
        <v>174601.26199999999</v>
      </c>
      <c r="R139" s="56">
        <f t="shared" si="40"/>
        <v>9.5605336296225758E-3</v>
      </c>
      <c r="S139" s="74">
        <f>SUM(S126:S138)</f>
        <v>174601.26199999999</v>
      </c>
      <c r="T139" s="56">
        <f t="shared" si="41"/>
        <v>9.5605336296225758E-3</v>
      </c>
      <c r="U139" s="74">
        <f>SUM(U126:U138)</f>
        <v>174601.26199999999</v>
      </c>
      <c r="V139" s="56">
        <f t="shared" si="42"/>
        <v>9.5605336296225758E-3</v>
      </c>
      <c r="W139" s="74">
        <f>SUM(W126:W138)</f>
        <v>174601.26199999999</v>
      </c>
      <c r="X139" s="56">
        <f t="shared" si="43"/>
        <v>9.5605336296225758E-3</v>
      </c>
      <c r="Y139" s="74">
        <f>SUM(Y126:Y138)</f>
        <v>174601.26199999999</v>
      </c>
      <c r="Z139" s="56">
        <f t="shared" si="49"/>
        <v>9.5605336296225758E-3</v>
      </c>
      <c r="AA139" s="74">
        <f t="shared" si="48"/>
        <v>2095215.1440000003</v>
      </c>
      <c r="AB139" s="56">
        <f t="shared" si="49"/>
        <v>9.5605336296225793E-3</v>
      </c>
      <c r="AC139" s="94">
        <f t="shared" si="32"/>
        <v>174601.26200000002</v>
      </c>
      <c r="AD139" s="56">
        <f t="shared" si="45"/>
        <v>9.5605336296225776E-3</v>
      </c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</row>
    <row r="140" spans="1:66" s="8" customFormat="1" x14ac:dyDescent="0.25">
      <c r="A140" s="26"/>
      <c r="B140" s="27"/>
      <c r="C140" s="69"/>
      <c r="D140" s="57">
        <f t="shared" si="33"/>
        <v>0</v>
      </c>
      <c r="E140" s="69"/>
      <c r="F140" s="57">
        <f t="shared" si="34"/>
        <v>0</v>
      </c>
      <c r="G140" s="69"/>
      <c r="H140" s="57">
        <f t="shared" si="35"/>
        <v>0</v>
      </c>
      <c r="I140" s="69"/>
      <c r="J140" s="57">
        <f t="shared" si="36"/>
        <v>0</v>
      </c>
      <c r="K140" s="69"/>
      <c r="L140" s="57">
        <f t="shared" si="37"/>
        <v>0</v>
      </c>
      <c r="M140" s="69"/>
      <c r="N140" s="57">
        <f t="shared" si="38"/>
        <v>0</v>
      </c>
      <c r="O140" s="69"/>
      <c r="P140" s="57">
        <f t="shared" si="39"/>
        <v>0</v>
      </c>
      <c r="Q140" s="69"/>
      <c r="R140" s="57">
        <f t="shared" si="40"/>
        <v>0</v>
      </c>
      <c r="S140" s="69"/>
      <c r="T140" s="57">
        <f t="shared" si="41"/>
        <v>0</v>
      </c>
      <c r="U140" s="69"/>
      <c r="V140" s="57">
        <f t="shared" si="42"/>
        <v>0</v>
      </c>
      <c r="W140" s="69"/>
      <c r="X140" s="57">
        <f t="shared" si="43"/>
        <v>0</v>
      </c>
      <c r="Y140" s="69"/>
      <c r="Z140" s="57">
        <f t="shared" si="49"/>
        <v>0</v>
      </c>
      <c r="AA140" s="69">
        <f t="shared" si="48"/>
        <v>0</v>
      </c>
      <c r="AB140" s="57">
        <f t="shared" si="49"/>
        <v>0</v>
      </c>
      <c r="AC140" s="85">
        <f t="shared" si="32"/>
        <v>0</v>
      </c>
      <c r="AD140" s="57">
        <f t="shared" si="45"/>
        <v>0</v>
      </c>
    </row>
    <row r="141" spans="1:66" x14ac:dyDescent="0.25">
      <c r="A141" s="18">
        <v>7001</v>
      </c>
      <c r="B141" s="19" t="s">
        <v>154</v>
      </c>
      <c r="C141" s="75">
        <f>C36-C40-C78-C99-C125-C139</f>
        <v>2356803.9151999997</v>
      </c>
      <c r="D141" s="59">
        <f t="shared" si="33"/>
        <v>0.12905005858259921</v>
      </c>
      <c r="E141" s="75">
        <f>E36-E40-E78-E99-E125-E139</f>
        <v>2356803.9151999997</v>
      </c>
      <c r="F141" s="59">
        <f t="shared" si="34"/>
        <v>0.12905005858259921</v>
      </c>
      <c r="G141" s="75">
        <f>G36-G40-G78-G99-G125-G139</f>
        <v>2356803.9151999997</v>
      </c>
      <c r="H141" s="59">
        <f t="shared" si="35"/>
        <v>0.12905005858259921</v>
      </c>
      <c r="I141" s="75">
        <f>I36-I40-I78-I99-I125-I139</f>
        <v>2356803.9151999997</v>
      </c>
      <c r="J141" s="59">
        <f t="shared" si="36"/>
        <v>0.12905005858259921</v>
      </c>
      <c r="K141" s="75">
        <f>K36-K40-K78-K99-K125-K139</f>
        <v>2356803.9151999997</v>
      </c>
      <c r="L141" s="59">
        <f t="shared" si="37"/>
        <v>0.12905005858259921</v>
      </c>
      <c r="M141" s="75">
        <f>M36-M40-M78-M99-M125-M139</f>
        <v>2356803.9151999997</v>
      </c>
      <c r="N141" s="59">
        <f t="shared" si="38"/>
        <v>0.12905005858259921</v>
      </c>
      <c r="O141" s="75">
        <f>O36-O40-O78-O99-O125-O139</f>
        <v>2356803.9151999997</v>
      </c>
      <c r="P141" s="59">
        <f t="shared" si="39"/>
        <v>0.12905005858259921</v>
      </c>
      <c r="Q141" s="75">
        <f>Q36-Q40-Q78-Q99-Q125-Q139</f>
        <v>2356803.9151999997</v>
      </c>
      <c r="R141" s="59">
        <f t="shared" si="40"/>
        <v>0.12905005858259921</v>
      </c>
      <c r="S141" s="75">
        <f>S36-S40-S78-S99-S125-S139</f>
        <v>2356803.9151999997</v>
      </c>
      <c r="T141" s="59">
        <f t="shared" si="41"/>
        <v>0.12905005858259921</v>
      </c>
      <c r="U141" s="75">
        <f>U36-U40-U78-U99-U125-U139</f>
        <v>2356803.9151999997</v>
      </c>
      <c r="V141" s="59">
        <f t="shared" si="42"/>
        <v>0.12905005858259921</v>
      </c>
      <c r="W141" s="75">
        <f>W36-W40-W78-W99-W125-W139</f>
        <v>2356803.9151999997</v>
      </c>
      <c r="X141" s="59">
        <f t="shared" si="43"/>
        <v>0.12905005858259921</v>
      </c>
      <c r="Y141" s="75">
        <f>Y36-Y40-Y78-Y99-Y125-Y139</f>
        <v>2356803.9151999997</v>
      </c>
      <c r="Z141" s="59">
        <f t="shared" si="49"/>
        <v>0.12905005858259921</v>
      </c>
      <c r="AA141" s="75">
        <f t="shared" si="48"/>
        <v>28281646.982399989</v>
      </c>
      <c r="AB141" s="59">
        <f t="shared" si="49"/>
        <v>0.12905005858259919</v>
      </c>
      <c r="AC141" s="75">
        <f t="shared" si="32"/>
        <v>2356803.9151999992</v>
      </c>
      <c r="AD141" s="59">
        <f t="shared" si="45"/>
        <v>0.12905005858259919</v>
      </c>
    </row>
    <row r="142" spans="1:66" s="30" customFormat="1" x14ac:dyDescent="0.25">
      <c r="A142" s="31"/>
      <c r="B142" s="32"/>
      <c r="C142" s="76"/>
      <c r="D142" s="60"/>
      <c r="E142" s="76"/>
      <c r="F142" s="60"/>
      <c r="G142" s="76"/>
      <c r="H142" s="60"/>
      <c r="I142" s="76"/>
      <c r="J142" s="60"/>
      <c r="K142" s="76"/>
      <c r="L142" s="60"/>
      <c r="M142" s="76"/>
      <c r="N142" s="60"/>
      <c r="O142" s="76"/>
      <c r="P142" s="60"/>
      <c r="Q142" s="76"/>
      <c r="R142" s="60"/>
      <c r="S142" s="76"/>
      <c r="T142" s="60"/>
      <c r="U142" s="76"/>
      <c r="V142" s="60"/>
      <c r="W142" s="76"/>
      <c r="X142" s="60"/>
      <c r="Y142" s="76"/>
      <c r="Z142" s="60"/>
      <c r="AA142" s="76"/>
      <c r="AB142" s="60"/>
      <c r="AC142" s="76"/>
      <c r="AD142" s="60"/>
    </row>
    <row r="143" spans="1:66" s="7" customFormat="1" x14ac:dyDescent="0.25">
      <c r="A143" s="15">
        <v>6412</v>
      </c>
      <c r="B143" s="6" t="s">
        <v>155</v>
      </c>
      <c r="C143" s="77">
        <v>160808.44</v>
      </c>
      <c r="D143" s="61">
        <f t="shared" si="33"/>
        <v>8.8052885811738535E-3</v>
      </c>
      <c r="E143" s="77">
        <v>160808.44</v>
      </c>
      <c r="F143" s="61">
        <f t="shared" ref="F143:F165" si="50">IF(E$10&lt;&gt;0,E143/E$10,"-")</f>
        <v>8.8052885811738535E-3</v>
      </c>
      <c r="G143" s="77">
        <v>160808.44</v>
      </c>
      <c r="H143" s="61">
        <f t="shared" ref="H143:H165" si="51">IF(G$10&lt;&gt;0,G143/G$10,"-")</f>
        <v>8.8052885811738535E-3</v>
      </c>
      <c r="I143" s="77">
        <v>160808.44</v>
      </c>
      <c r="J143" s="61">
        <f t="shared" ref="J143:J165" si="52">IF(I$10&lt;&gt;0,I143/I$10,"-")</f>
        <v>8.8052885811738535E-3</v>
      </c>
      <c r="K143" s="77">
        <v>160808.44</v>
      </c>
      <c r="L143" s="61">
        <f t="shared" ref="L143:L165" si="53">IF(K$10&lt;&gt;0,K143/K$10,"-")</f>
        <v>8.8052885811738535E-3</v>
      </c>
      <c r="M143" s="77">
        <v>160808.44</v>
      </c>
      <c r="N143" s="61">
        <f t="shared" ref="N143:N165" si="54">IF(M$10&lt;&gt;0,M143/M$10,"-")</f>
        <v>8.8052885811738535E-3</v>
      </c>
      <c r="O143" s="77">
        <v>160808.44</v>
      </c>
      <c r="P143" s="61">
        <f t="shared" ref="P143:P165" si="55">IF(O$10&lt;&gt;0,O143/O$10,"-")</f>
        <v>8.8052885811738535E-3</v>
      </c>
      <c r="Q143" s="77">
        <v>160808.44</v>
      </c>
      <c r="R143" s="61">
        <f t="shared" ref="R143:R165" si="56">IF(Q$10&lt;&gt;0,Q143/Q$10,"-")</f>
        <v>8.8052885811738535E-3</v>
      </c>
      <c r="S143" s="77">
        <v>160808.44</v>
      </c>
      <c r="T143" s="61">
        <f t="shared" ref="T143:AD165" si="57">IF(S$10&lt;&gt;0,S143/S$10,"-")</f>
        <v>8.8052885811738535E-3</v>
      </c>
      <c r="U143" s="77">
        <v>160808.44</v>
      </c>
      <c r="V143" s="61">
        <f t="shared" ref="V143:V165" si="58">IF(U$10&lt;&gt;0,U143/U$10,"-")</f>
        <v>8.8052885811738535E-3</v>
      </c>
      <c r="W143" s="77">
        <v>160808.44</v>
      </c>
      <c r="X143" s="61">
        <f t="shared" ref="X143:X165" si="59">IF(W$10&lt;&gt;0,W143/W$10,"-")</f>
        <v>8.8052885811738535E-3</v>
      </c>
      <c r="Y143" s="77">
        <v>160808.44</v>
      </c>
      <c r="Z143" s="61">
        <f t="shared" ref="Z143:AB162" si="60">IF(Y$10&lt;&gt;0,Y143/Y$10,"-")</f>
        <v>8.8052885811738535E-3</v>
      </c>
      <c r="AA143" s="89">
        <f t="shared" si="48"/>
        <v>1929701.2799999996</v>
      </c>
      <c r="AB143" s="61">
        <f t="shared" si="60"/>
        <v>8.8052885811738518E-3</v>
      </c>
      <c r="AC143" s="89">
        <f t="shared" ref="AC143:AC165" si="61">AA143/12</f>
        <v>160808.43999999997</v>
      </c>
      <c r="AD143" s="61">
        <f t="shared" ref="AD143:AD165" si="62">IF(AC$10&lt;&gt;0,AC143/AC$10,"-")</f>
        <v>8.8052885811738518E-3</v>
      </c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</row>
    <row r="144" spans="1:66" s="35" customFormat="1" x14ac:dyDescent="0.25">
      <c r="A144" s="33"/>
      <c r="B144" s="34"/>
      <c r="C144" s="78"/>
      <c r="D144" s="62">
        <f t="shared" si="33"/>
        <v>0</v>
      </c>
      <c r="E144" s="78"/>
      <c r="F144" s="62">
        <f t="shared" si="50"/>
        <v>0</v>
      </c>
      <c r="G144" s="78"/>
      <c r="H144" s="62">
        <f t="shared" si="51"/>
        <v>0</v>
      </c>
      <c r="I144" s="78"/>
      <c r="J144" s="62">
        <f t="shared" si="52"/>
        <v>0</v>
      </c>
      <c r="K144" s="78"/>
      <c r="L144" s="62">
        <f t="shared" si="53"/>
        <v>0</v>
      </c>
      <c r="M144" s="78"/>
      <c r="N144" s="62">
        <f t="shared" si="54"/>
        <v>0</v>
      </c>
      <c r="O144" s="78"/>
      <c r="P144" s="62">
        <f t="shared" si="55"/>
        <v>0</v>
      </c>
      <c r="Q144" s="78"/>
      <c r="R144" s="62">
        <f t="shared" si="56"/>
        <v>0</v>
      </c>
      <c r="S144" s="78"/>
      <c r="T144" s="62">
        <f t="shared" si="57"/>
        <v>0</v>
      </c>
      <c r="U144" s="78"/>
      <c r="V144" s="62">
        <f t="shared" si="58"/>
        <v>0</v>
      </c>
      <c r="W144" s="78"/>
      <c r="X144" s="62">
        <f t="shared" si="59"/>
        <v>0</v>
      </c>
      <c r="Y144" s="78"/>
      <c r="Z144" s="62">
        <f t="shared" si="60"/>
        <v>0</v>
      </c>
      <c r="AA144" s="90">
        <f t="shared" si="48"/>
        <v>0</v>
      </c>
      <c r="AB144" s="62">
        <f t="shared" si="60"/>
        <v>0</v>
      </c>
      <c r="AC144" s="90">
        <f t="shared" si="61"/>
        <v>0</v>
      </c>
      <c r="AD144" s="62">
        <f t="shared" si="62"/>
        <v>0</v>
      </c>
    </row>
    <row r="145" spans="1:66" x14ac:dyDescent="0.25">
      <c r="A145" s="18">
        <v>7002</v>
      </c>
      <c r="B145" s="19" t="s">
        <v>156</v>
      </c>
      <c r="C145" s="75">
        <f>C141-C143</f>
        <v>2195995.4751999998</v>
      </c>
      <c r="D145" s="59">
        <f t="shared" si="33"/>
        <v>0.12024477000142535</v>
      </c>
      <c r="E145" s="75">
        <f>E141-E143</f>
        <v>2195995.4751999998</v>
      </c>
      <c r="F145" s="59">
        <f t="shared" si="50"/>
        <v>0.12024477000142535</v>
      </c>
      <c r="G145" s="75">
        <f>G141-G143</f>
        <v>2195995.4751999998</v>
      </c>
      <c r="H145" s="59">
        <f t="shared" si="51"/>
        <v>0.12024477000142535</v>
      </c>
      <c r="I145" s="75">
        <f>I141-I143</f>
        <v>2195995.4751999998</v>
      </c>
      <c r="J145" s="59">
        <f t="shared" si="52"/>
        <v>0.12024477000142535</v>
      </c>
      <c r="K145" s="75">
        <f>K141-K143</f>
        <v>2195995.4751999998</v>
      </c>
      <c r="L145" s="59">
        <f t="shared" si="53"/>
        <v>0.12024477000142535</v>
      </c>
      <c r="M145" s="75">
        <f>M141-M143</f>
        <v>2195995.4751999998</v>
      </c>
      <c r="N145" s="59">
        <f t="shared" si="54"/>
        <v>0.12024477000142535</v>
      </c>
      <c r="O145" s="75">
        <f>O141-O143</f>
        <v>2195995.4751999998</v>
      </c>
      <c r="P145" s="59">
        <f t="shared" si="55"/>
        <v>0.12024477000142535</v>
      </c>
      <c r="Q145" s="75">
        <f>Q141-Q143</f>
        <v>2195995.4751999998</v>
      </c>
      <c r="R145" s="59">
        <f t="shared" si="56"/>
        <v>0.12024477000142535</v>
      </c>
      <c r="S145" s="75">
        <f>S141-S143</f>
        <v>2195995.4751999998</v>
      </c>
      <c r="T145" s="59">
        <f t="shared" si="57"/>
        <v>0.12024477000142535</v>
      </c>
      <c r="U145" s="75">
        <f>U141-U143</f>
        <v>2195995.4751999998</v>
      </c>
      <c r="V145" s="59">
        <f t="shared" si="58"/>
        <v>0.12024477000142535</v>
      </c>
      <c r="W145" s="75">
        <f>W141-W143</f>
        <v>2195995.4751999998</v>
      </c>
      <c r="X145" s="59">
        <f t="shared" si="59"/>
        <v>0.12024477000142535</v>
      </c>
      <c r="Y145" s="75">
        <f>Y141-Y143</f>
        <v>2195995.4751999998</v>
      </c>
      <c r="Z145" s="59">
        <f t="shared" si="60"/>
        <v>0.12024477000142535</v>
      </c>
      <c r="AA145" s="75">
        <f t="shared" si="48"/>
        <v>26351945.702400003</v>
      </c>
      <c r="AB145" s="59">
        <f t="shared" si="60"/>
        <v>0.12024477000142539</v>
      </c>
      <c r="AC145" s="75">
        <f t="shared" si="61"/>
        <v>2195995.4752000002</v>
      </c>
      <c r="AD145" s="59">
        <f t="shared" si="62"/>
        <v>0.12024477000142537</v>
      </c>
    </row>
    <row r="146" spans="1:66" s="30" customFormat="1" x14ac:dyDescent="0.25">
      <c r="A146" s="31">
        <v>6501</v>
      </c>
      <c r="B146" s="32" t="s">
        <v>157</v>
      </c>
      <c r="C146" s="76"/>
      <c r="D146" s="60">
        <f t="shared" si="33"/>
        <v>0</v>
      </c>
      <c r="E146" s="76"/>
      <c r="F146" s="60">
        <f t="shared" si="50"/>
        <v>0</v>
      </c>
      <c r="G146" s="76"/>
      <c r="H146" s="60">
        <f t="shared" si="51"/>
        <v>0</v>
      </c>
      <c r="I146" s="76"/>
      <c r="J146" s="60">
        <f t="shared" si="52"/>
        <v>0</v>
      </c>
      <c r="K146" s="76"/>
      <c r="L146" s="60">
        <f t="shared" si="53"/>
        <v>0</v>
      </c>
      <c r="M146" s="76"/>
      <c r="N146" s="60">
        <f t="shared" si="54"/>
        <v>0</v>
      </c>
      <c r="O146" s="76"/>
      <c r="P146" s="60">
        <f t="shared" si="55"/>
        <v>0</v>
      </c>
      <c r="Q146" s="76"/>
      <c r="R146" s="60">
        <f t="shared" si="56"/>
        <v>0</v>
      </c>
      <c r="S146" s="76"/>
      <c r="T146" s="60">
        <f t="shared" si="57"/>
        <v>0</v>
      </c>
      <c r="U146" s="76"/>
      <c r="V146" s="60">
        <f t="shared" si="58"/>
        <v>0</v>
      </c>
      <c r="W146" s="76"/>
      <c r="X146" s="60">
        <f t="shared" si="59"/>
        <v>0</v>
      </c>
      <c r="Y146" s="76"/>
      <c r="Z146" s="60">
        <f t="shared" si="60"/>
        <v>0</v>
      </c>
      <c r="AA146" s="76">
        <f t="shared" si="48"/>
        <v>0</v>
      </c>
      <c r="AB146" s="60">
        <f t="shared" si="60"/>
        <v>0</v>
      </c>
      <c r="AC146" s="76">
        <f t="shared" si="61"/>
        <v>0</v>
      </c>
      <c r="AD146" s="60">
        <f t="shared" si="62"/>
        <v>0</v>
      </c>
    </row>
    <row r="147" spans="1:66" x14ac:dyDescent="0.25">
      <c r="A147" s="9">
        <v>6502</v>
      </c>
      <c r="B147" s="10" t="s">
        <v>158</v>
      </c>
      <c r="C147" s="67">
        <v>1041556.93065</v>
      </c>
      <c r="D147" s="49">
        <f t="shared" si="33"/>
        <v>5.7031890540663988E-2</v>
      </c>
      <c r="E147" s="67">
        <v>1041556.93065</v>
      </c>
      <c r="F147" s="49">
        <f t="shared" si="50"/>
        <v>5.7031890540663988E-2</v>
      </c>
      <c r="G147" s="67">
        <v>1041556.93065</v>
      </c>
      <c r="H147" s="49">
        <f t="shared" si="51"/>
        <v>5.7031890540663988E-2</v>
      </c>
      <c r="I147" s="67">
        <v>1041556.93065</v>
      </c>
      <c r="J147" s="49">
        <f t="shared" si="52"/>
        <v>5.7031890540663988E-2</v>
      </c>
      <c r="K147" s="67">
        <v>1041556.93065</v>
      </c>
      <c r="L147" s="49">
        <f t="shared" si="53"/>
        <v>5.7031890540663988E-2</v>
      </c>
      <c r="M147" s="67">
        <v>1041556.93065</v>
      </c>
      <c r="N147" s="49">
        <f t="shared" si="54"/>
        <v>5.7031890540663988E-2</v>
      </c>
      <c r="O147" s="67">
        <v>1041556.93065</v>
      </c>
      <c r="P147" s="49">
        <f t="shared" si="55"/>
        <v>5.7031890540663988E-2</v>
      </c>
      <c r="Q147" s="67">
        <v>1041556.93065</v>
      </c>
      <c r="R147" s="49">
        <f t="shared" si="56"/>
        <v>5.7031890540663988E-2</v>
      </c>
      <c r="S147" s="67">
        <v>1041556.93065</v>
      </c>
      <c r="T147" s="49">
        <f t="shared" si="57"/>
        <v>5.7031890540663988E-2</v>
      </c>
      <c r="U147" s="67">
        <v>1041556.93065</v>
      </c>
      <c r="V147" s="49">
        <f t="shared" si="58"/>
        <v>5.7031890540663988E-2</v>
      </c>
      <c r="W147" s="67">
        <v>1041556.93065</v>
      </c>
      <c r="X147" s="49">
        <f t="shared" si="59"/>
        <v>5.7031890540663988E-2</v>
      </c>
      <c r="Y147" s="67">
        <v>1041556.93065</v>
      </c>
      <c r="Z147" s="49">
        <f t="shared" si="60"/>
        <v>5.7031890540663988E-2</v>
      </c>
      <c r="AA147" s="82">
        <f t="shared" si="48"/>
        <v>12498683.167799996</v>
      </c>
      <c r="AB147" s="49">
        <f t="shared" si="60"/>
        <v>5.7031890540663974E-2</v>
      </c>
      <c r="AC147" s="82">
        <f t="shared" si="61"/>
        <v>1041556.9306499996</v>
      </c>
      <c r="AD147" s="49">
        <f t="shared" si="62"/>
        <v>5.7031890540663967E-2</v>
      </c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</row>
    <row r="148" spans="1:66" x14ac:dyDescent="0.25">
      <c r="A148" s="9">
        <v>6503</v>
      </c>
      <c r="B148" s="10" t="s">
        <v>159</v>
      </c>
      <c r="C148" s="67">
        <v>94178.289950000006</v>
      </c>
      <c r="D148" s="49">
        <f t="shared" si="33"/>
        <v>5.1568625445978789E-3</v>
      </c>
      <c r="E148" s="67">
        <v>94178.289950000006</v>
      </c>
      <c r="F148" s="49">
        <f t="shared" si="50"/>
        <v>5.1568625445978789E-3</v>
      </c>
      <c r="G148" s="67">
        <v>94178.289950000006</v>
      </c>
      <c r="H148" s="49">
        <f t="shared" si="51"/>
        <v>5.1568625445978789E-3</v>
      </c>
      <c r="I148" s="67">
        <v>94178.289950000006</v>
      </c>
      <c r="J148" s="49">
        <f t="shared" si="52"/>
        <v>5.1568625445978789E-3</v>
      </c>
      <c r="K148" s="67">
        <v>94178.289950000006</v>
      </c>
      <c r="L148" s="49">
        <f t="shared" si="53"/>
        <v>5.1568625445978789E-3</v>
      </c>
      <c r="M148" s="67">
        <v>94178.289950000006</v>
      </c>
      <c r="N148" s="49">
        <f t="shared" si="54"/>
        <v>5.1568625445978789E-3</v>
      </c>
      <c r="O148" s="67">
        <v>94178.289950000006</v>
      </c>
      <c r="P148" s="49">
        <f t="shared" si="55"/>
        <v>5.1568625445978789E-3</v>
      </c>
      <c r="Q148" s="67">
        <v>94178.289950000006</v>
      </c>
      <c r="R148" s="49">
        <f t="shared" si="56"/>
        <v>5.1568625445978789E-3</v>
      </c>
      <c r="S148" s="67">
        <v>94178.289950000006</v>
      </c>
      <c r="T148" s="49">
        <f t="shared" si="57"/>
        <v>5.1568625445978789E-3</v>
      </c>
      <c r="U148" s="67">
        <v>94178.289950000006</v>
      </c>
      <c r="V148" s="49">
        <f t="shared" si="58"/>
        <v>5.1568625445978789E-3</v>
      </c>
      <c r="W148" s="67">
        <v>94178.289950000006</v>
      </c>
      <c r="X148" s="49">
        <f t="shared" si="59"/>
        <v>5.1568625445978789E-3</v>
      </c>
      <c r="Y148" s="67">
        <v>94178.289950000006</v>
      </c>
      <c r="Z148" s="49">
        <f t="shared" si="60"/>
        <v>5.1568625445978789E-3</v>
      </c>
      <c r="AA148" s="82">
        <f t="shared" si="48"/>
        <v>1130139.4794000001</v>
      </c>
      <c r="AB148" s="49">
        <f t="shared" si="60"/>
        <v>5.1568625445978797E-3</v>
      </c>
      <c r="AC148" s="82">
        <f t="shared" si="61"/>
        <v>94178.289950000006</v>
      </c>
      <c r="AD148" s="49">
        <f t="shared" si="62"/>
        <v>5.1568625445978789E-3</v>
      </c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</row>
    <row r="149" spans="1:66" x14ac:dyDescent="0.25">
      <c r="A149" s="9">
        <v>6504</v>
      </c>
      <c r="B149" s="10" t="s">
        <v>160</v>
      </c>
      <c r="C149" s="67">
        <v>2249.2637500000001</v>
      </c>
      <c r="D149" s="49">
        <f t="shared" si="33"/>
        <v>1.2316154807498464E-4</v>
      </c>
      <c r="E149" s="67">
        <v>2249.2637500000001</v>
      </c>
      <c r="F149" s="49">
        <f t="shared" si="50"/>
        <v>1.2316154807498464E-4</v>
      </c>
      <c r="G149" s="67">
        <v>2249.2637500000001</v>
      </c>
      <c r="H149" s="49">
        <f t="shared" si="51"/>
        <v>1.2316154807498464E-4</v>
      </c>
      <c r="I149" s="67">
        <v>2249.2637500000001</v>
      </c>
      <c r="J149" s="49">
        <f t="shared" si="52"/>
        <v>1.2316154807498464E-4</v>
      </c>
      <c r="K149" s="67">
        <v>2249.2637500000001</v>
      </c>
      <c r="L149" s="49">
        <f t="shared" si="53"/>
        <v>1.2316154807498464E-4</v>
      </c>
      <c r="M149" s="67">
        <v>2249.2637500000001</v>
      </c>
      <c r="N149" s="49">
        <f t="shared" si="54"/>
        <v>1.2316154807498464E-4</v>
      </c>
      <c r="O149" s="67">
        <v>2249.2637500000001</v>
      </c>
      <c r="P149" s="49">
        <f t="shared" si="55"/>
        <v>1.2316154807498464E-4</v>
      </c>
      <c r="Q149" s="67">
        <v>2249.2637500000001</v>
      </c>
      <c r="R149" s="49">
        <f t="shared" si="56"/>
        <v>1.2316154807498464E-4</v>
      </c>
      <c r="S149" s="67">
        <v>2249.2637500000001</v>
      </c>
      <c r="T149" s="49">
        <f t="shared" si="57"/>
        <v>1.2316154807498464E-4</v>
      </c>
      <c r="U149" s="67">
        <v>2249.2637500000001</v>
      </c>
      <c r="V149" s="49">
        <f t="shared" si="58"/>
        <v>1.2316154807498464E-4</v>
      </c>
      <c r="W149" s="67">
        <v>2249.2637500000001</v>
      </c>
      <c r="X149" s="49">
        <f t="shared" si="59"/>
        <v>1.2316154807498464E-4</v>
      </c>
      <c r="Y149" s="67">
        <v>2249.2637500000001</v>
      </c>
      <c r="Z149" s="49">
        <f t="shared" si="60"/>
        <v>1.2316154807498464E-4</v>
      </c>
      <c r="AA149" s="82">
        <f t="shared" si="48"/>
        <v>26991.164999999994</v>
      </c>
      <c r="AB149" s="49">
        <f t="shared" si="60"/>
        <v>1.2316154807498462E-4</v>
      </c>
      <c r="AC149" s="82">
        <f t="shared" si="61"/>
        <v>2249.2637499999996</v>
      </c>
      <c r="AD149" s="49">
        <f t="shared" si="62"/>
        <v>1.2316154807498462E-4</v>
      </c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</row>
    <row r="150" spans="1:66" x14ac:dyDescent="0.25">
      <c r="A150" s="9">
        <v>6505</v>
      </c>
      <c r="B150" s="10" t="s">
        <v>161</v>
      </c>
      <c r="C150" s="67"/>
      <c r="D150" s="49">
        <f t="shared" si="33"/>
        <v>0</v>
      </c>
      <c r="E150" s="67"/>
      <c r="F150" s="49">
        <f t="shared" si="50"/>
        <v>0</v>
      </c>
      <c r="G150" s="67"/>
      <c r="H150" s="49">
        <f t="shared" si="51"/>
        <v>0</v>
      </c>
      <c r="I150" s="67"/>
      <c r="J150" s="49">
        <f t="shared" si="52"/>
        <v>0</v>
      </c>
      <c r="K150" s="67"/>
      <c r="L150" s="49">
        <f t="shared" si="53"/>
        <v>0</v>
      </c>
      <c r="M150" s="67"/>
      <c r="N150" s="49">
        <f t="shared" si="54"/>
        <v>0</v>
      </c>
      <c r="O150" s="67"/>
      <c r="P150" s="49">
        <f t="shared" si="55"/>
        <v>0</v>
      </c>
      <c r="Q150" s="67"/>
      <c r="R150" s="49">
        <f t="shared" si="56"/>
        <v>0</v>
      </c>
      <c r="S150" s="67"/>
      <c r="T150" s="49">
        <f t="shared" si="57"/>
        <v>0</v>
      </c>
      <c r="U150" s="67"/>
      <c r="V150" s="49">
        <f t="shared" si="58"/>
        <v>0</v>
      </c>
      <c r="W150" s="67"/>
      <c r="X150" s="49">
        <f t="shared" si="59"/>
        <v>0</v>
      </c>
      <c r="Y150" s="67"/>
      <c r="Z150" s="49">
        <f t="shared" si="60"/>
        <v>0</v>
      </c>
      <c r="AA150" s="82">
        <f t="shared" si="48"/>
        <v>0</v>
      </c>
      <c r="AB150" s="49">
        <f t="shared" si="60"/>
        <v>0</v>
      </c>
      <c r="AC150" s="82">
        <f t="shared" si="61"/>
        <v>0</v>
      </c>
      <c r="AD150" s="49">
        <f t="shared" si="62"/>
        <v>0</v>
      </c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</row>
    <row r="151" spans="1:66" x14ac:dyDescent="0.25">
      <c r="A151" s="9">
        <v>6506</v>
      </c>
      <c r="B151" s="10" t="s">
        <v>162</v>
      </c>
      <c r="C151" s="67"/>
      <c r="D151" s="49">
        <f t="shared" si="33"/>
        <v>0</v>
      </c>
      <c r="E151" s="67"/>
      <c r="F151" s="49">
        <f t="shared" si="50"/>
        <v>0</v>
      </c>
      <c r="G151" s="67"/>
      <c r="H151" s="49">
        <f t="shared" si="51"/>
        <v>0</v>
      </c>
      <c r="I151" s="67"/>
      <c r="J151" s="49">
        <f t="shared" si="52"/>
        <v>0</v>
      </c>
      <c r="K151" s="67"/>
      <c r="L151" s="49">
        <f t="shared" si="53"/>
        <v>0</v>
      </c>
      <c r="M151" s="67"/>
      <c r="N151" s="49">
        <f t="shared" si="54"/>
        <v>0</v>
      </c>
      <c r="O151" s="67"/>
      <c r="P151" s="49">
        <f t="shared" si="55"/>
        <v>0</v>
      </c>
      <c r="Q151" s="67"/>
      <c r="R151" s="49">
        <f t="shared" si="56"/>
        <v>0</v>
      </c>
      <c r="S151" s="67"/>
      <c r="T151" s="49">
        <f t="shared" si="57"/>
        <v>0</v>
      </c>
      <c r="U151" s="67"/>
      <c r="V151" s="49">
        <f t="shared" si="58"/>
        <v>0</v>
      </c>
      <c r="W151" s="67"/>
      <c r="X151" s="49">
        <f t="shared" si="59"/>
        <v>0</v>
      </c>
      <c r="Y151" s="67"/>
      <c r="Z151" s="49">
        <f t="shared" si="60"/>
        <v>0</v>
      </c>
      <c r="AA151" s="82">
        <f t="shared" si="48"/>
        <v>0</v>
      </c>
      <c r="AB151" s="49">
        <f t="shared" si="60"/>
        <v>0</v>
      </c>
      <c r="AC151" s="82">
        <f t="shared" si="61"/>
        <v>0</v>
      </c>
      <c r="AD151" s="49">
        <f t="shared" si="62"/>
        <v>0</v>
      </c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</row>
    <row r="152" spans="1:66" x14ac:dyDescent="0.25">
      <c r="A152" s="9">
        <v>6507</v>
      </c>
      <c r="B152" s="10"/>
      <c r="C152" s="67"/>
      <c r="D152" s="49">
        <f t="shared" si="33"/>
        <v>0</v>
      </c>
      <c r="E152" s="67"/>
      <c r="F152" s="49">
        <f t="shared" si="33"/>
        <v>0</v>
      </c>
      <c r="G152" s="67"/>
      <c r="H152" s="49">
        <f t="shared" si="33"/>
        <v>0</v>
      </c>
      <c r="I152" s="67"/>
      <c r="J152" s="49">
        <f t="shared" si="33"/>
        <v>0</v>
      </c>
      <c r="K152" s="67"/>
      <c r="L152" s="49">
        <f t="shared" si="33"/>
        <v>0</v>
      </c>
      <c r="M152" s="67"/>
      <c r="N152" s="49">
        <f t="shared" si="33"/>
        <v>0</v>
      </c>
      <c r="O152" s="67"/>
      <c r="P152" s="49">
        <f t="shared" si="33"/>
        <v>0</v>
      </c>
      <c r="Q152" s="67"/>
      <c r="R152" s="49">
        <f t="shared" si="33"/>
        <v>0</v>
      </c>
      <c r="S152" s="67"/>
      <c r="T152" s="49">
        <f t="shared" si="57"/>
        <v>0</v>
      </c>
      <c r="U152" s="67"/>
      <c r="V152" s="49">
        <f t="shared" si="57"/>
        <v>0</v>
      </c>
      <c r="W152" s="67"/>
      <c r="X152" s="49">
        <f t="shared" si="57"/>
        <v>0</v>
      </c>
      <c r="Y152" s="67"/>
      <c r="Z152" s="49">
        <f t="shared" si="57"/>
        <v>0</v>
      </c>
      <c r="AA152" s="82"/>
      <c r="AB152" s="49">
        <f t="shared" si="57"/>
        <v>0</v>
      </c>
      <c r="AC152" s="82"/>
      <c r="AD152" s="49">
        <f t="shared" si="57"/>
        <v>0</v>
      </c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</row>
    <row r="153" spans="1:66" x14ac:dyDescent="0.25">
      <c r="A153" s="9">
        <v>6508</v>
      </c>
      <c r="B153" s="10"/>
      <c r="C153" s="67"/>
      <c r="D153" s="49">
        <f t="shared" si="33"/>
        <v>0</v>
      </c>
      <c r="E153" s="67"/>
      <c r="F153" s="49">
        <f t="shared" si="33"/>
        <v>0</v>
      </c>
      <c r="G153" s="67"/>
      <c r="H153" s="49">
        <f t="shared" si="33"/>
        <v>0</v>
      </c>
      <c r="I153" s="67"/>
      <c r="J153" s="49">
        <f t="shared" si="33"/>
        <v>0</v>
      </c>
      <c r="K153" s="67"/>
      <c r="L153" s="49">
        <f t="shared" si="33"/>
        <v>0</v>
      </c>
      <c r="M153" s="67"/>
      <c r="N153" s="49">
        <f t="shared" si="33"/>
        <v>0</v>
      </c>
      <c r="O153" s="67"/>
      <c r="P153" s="49">
        <f t="shared" si="33"/>
        <v>0</v>
      </c>
      <c r="Q153" s="67"/>
      <c r="R153" s="49">
        <f t="shared" si="33"/>
        <v>0</v>
      </c>
      <c r="S153" s="67"/>
      <c r="T153" s="49">
        <f t="shared" si="57"/>
        <v>0</v>
      </c>
      <c r="U153" s="67"/>
      <c r="V153" s="49">
        <f t="shared" si="57"/>
        <v>0</v>
      </c>
      <c r="W153" s="67"/>
      <c r="X153" s="49">
        <f t="shared" si="57"/>
        <v>0</v>
      </c>
      <c r="Y153" s="67"/>
      <c r="Z153" s="49">
        <f t="shared" si="57"/>
        <v>0</v>
      </c>
      <c r="AA153" s="82"/>
      <c r="AB153" s="49">
        <f t="shared" si="57"/>
        <v>0</v>
      </c>
      <c r="AC153" s="82"/>
      <c r="AD153" s="49">
        <f t="shared" si="57"/>
        <v>0</v>
      </c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</row>
    <row r="154" spans="1:66" x14ac:dyDescent="0.25">
      <c r="A154" s="9">
        <v>6509</v>
      </c>
      <c r="B154" s="10"/>
      <c r="C154" s="67"/>
      <c r="D154" s="49">
        <f t="shared" si="33"/>
        <v>0</v>
      </c>
      <c r="E154" s="67"/>
      <c r="F154" s="49">
        <f t="shared" si="33"/>
        <v>0</v>
      </c>
      <c r="G154" s="67"/>
      <c r="H154" s="49">
        <f t="shared" si="33"/>
        <v>0</v>
      </c>
      <c r="I154" s="67"/>
      <c r="J154" s="49">
        <f t="shared" si="33"/>
        <v>0</v>
      </c>
      <c r="K154" s="67"/>
      <c r="L154" s="49">
        <f t="shared" si="33"/>
        <v>0</v>
      </c>
      <c r="M154" s="67"/>
      <c r="N154" s="49">
        <f t="shared" si="33"/>
        <v>0</v>
      </c>
      <c r="O154" s="67"/>
      <c r="P154" s="49">
        <f t="shared" si="33"/>
        <v>0</v>
      </c>
      <c r="Q154" s="67"/>
      <c r="R154" s="49">
        <f t="shared" si="33"/>
        <v>0</v>
      </c>
      <c r="S154" s="67"/>
      <c r="T154" s="49">
        <f t="shared" si="57"/>
        <v>0</v>
      </c>
      <c r="U154" s="67"/>
      <c r="V154" s="49">
        <f t="shared" si="57"/>
        <v>0</v>
      </c>
      <c r="W154" s="67"/>
      <c r="X154" s="49">
        <f t="shared" si="57"/>
        <v>0</v>
      </c>
      <c r="Y154" s="67"/>
      <c r="Z154" s="49">
        <f t="shared" si="57"/>
        <v>0</v>
      </c>
      <c r="AA154" s="82"/>
      <c r="AB154" s="49">
        <f t="shared" si="57"/>
        <v>0</v>
      </c>
      <c r="AC154" s="82"/>
      <c r="AD154" s="49">
        <f t="shared" si="57"/>
        <v>0</v>
      </c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</row>
    <row r="155" spans="1:66" x14ac:dyDescent="0.25">
      <c r="A155" s="9">
        <v>6510</v>
      </c>
      <c r="B155" s="10"/>
      <c r="C155" s="67"/>
      <c r="D155" s="49">
        <f t="shared" si="33"/>
        <v>0</v>
      </c>
      <c r="E155" s="67"/>
      <c r="F155" s="49">
        <f t="shared" si="33"/>
        <v>0</v>
      </c>
      <c r="G155" s="67"/>
      <c r="H155" s="49">
        <f t="shared" si="33"/>
        <v>0</v>
      </c>
      <c r="I155" s="67"/>
      <c r="J155" s="49">
        <f t="shared" si="33"/>
        <v>0</v>
      </c>
      <c r="K155" s="67"/>
      <c r="L155" s="49">
        <f t="shared" si="33"/>
        <v>0</v>
      </c>
      <c r="M155" s="67"/>
      <c r="N155" s="49">
        <f t="shared" si="33"/>
        <v>0</v>
      </c>
      <c r="O155" s="67"/>
      <c r="P155" s="49">
        <f t="shared" si="33"/>
        <v>0</v>
      </c>
      <c r="Q155" s="67"/>
      <c r="R155" s="49">
        <f t="shared" si="33"/>
        <v>0</v>
      </c>
      <c r="S155" s="67"/>
      <c r="T155" s="49">
        <f t="shared" si="57"/>
        <v>0</v>
      </c>
      <c r="U155" s="67"/>
      <c r="V155" s="49">
        <f t="shared" si="57"/>
        <v>0</v>
      </c>
      <c r="W155" s="67"/>
      <c r="X155" s="49">
        <f t="shared" si="57"/>
        <v>0</v>
      </c>
      <c r="Y155" s="67"/>
      <c r="Z155" s="49">
        <f t="shared" si="57"/>
        <v>0</v>
      </c>
      <c r="AA155" s="82"/>
      <c r="AB155" s="49">
        <f t="shared" si="57"/>
        <v>0</v>
      </c>
      <c r="AC155" s="82"/>
      <c r="AD155" s="49">
        <f t="shared" si="57"/>
        <v>0</v>
      </c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</row>
    <row r="156" spans="1:66" x14ac:dyDescent="0.25">
      <c r="A156" s="9">
        <v>6604</v>
      </c>
      <c r="B156" s="10" t="s">
        <v>163</v>
      </c>
      <c r="C156" s="67"/>
      <c r="D156" s="49">
        <f t="shared" si="33"/>
        <v>0</v>
      </c>
      <c r="E156" s="67"/>
      <c r="F156" s="49">
        <f t="shared" si="50"/>
        <v>0</v>
      </c>
      <c r="G156" s="67"/>
      <c r="H156" s="49">
        <f t="shared" si="51"/>
        <v>0</v>
      </c>
      <c r="I156" s="67"/>
      <c r="J156" s="49">
        <f t="shared" si="52"/>
        <v>0</v>
      </c>
      <c r="K156" s="67"/>
      <c r="L156" s="49">
        <f t="shared" si="53"/>
        <v>0</v>
      </c>
      <c r="M156" s="67"/>
      <c r="N156" s="49">
        <f t="shared" si="54"/>
        <v>0</v>
      </c>
      <c r="O156" s="67"/>
      <c r="P156" s="49">
        <f t="shared" si="55"/>
        <v>0</v>
      </c>
      <c r="Q156" s="67"/>
      <c r="R156" s="49">
        <f t="shared" si="56"/>
        <v>0</v>
      </c>
      <c r="S156" s="67"/>
      <c r="T156" s="49">
        <f t="shared" si="57"/>
        <v>0</v>
      </c>
      <c r="U156" s="67"/>
      <c r="V156" s="49">
        <f t="shared" si="58"/>
        <v>0</v>
      </c>
      <c r="W156" s="67"/>
      <c r="X156" s="49">
        <f t="shared" si="59"/>
        <v>0</v>
      </c>
      <c r="Y156" s="67"/>
      <c r="Z156" s="49">
        <f t="shared" si="60"/>
        <v>0</v>
      </c>
      <c r="AA156" s="82">
        <f t="shared" si="48"/>
        <v>0</v>
      </c>
      <c r="AB156" s="49">
        <f t="shared" si="60"/>
        <v>0</v>
      </c>
      <c r="AC156" s="82">
        <f t="shared" si="61"/>
        <v>0</v>
      </c>
      <c r="AD156" s="49">
        <f t="shared" si="62"/>
        <v>0</v>
      </c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</row>
    <row r="157" spans="1:66" x14ac:dyDescent="0.25">
      <c r="A157" s="9">
        <v>6701</v>
      </c>
      <c r="B157" s="10" t="s">
        <v>164</v>
      </c>
      <c r="C157" s="67">
        <v>800203.61699999997</v>
      </c>
      <c r="D157" s="49">
        <f t="shared" ref="D157:D165" si="63">IF(C$10&lt;&gt;0,C157/C$10,"-")</f>
        <v>4.3816255983728937E-2</v>
      </c>
      <c r="E157" s="67">
        <v>800203.61699999997</v>
      </c>
      <c r="F157" s="49">
        <f t="shared" si="50"/>
        <v>4.3816255983728937E-2</v>
      </c>
      <c r="G157" s="67">
        <v>800203.61699999997</v>
      </c>
      <c r="H157" s="49">
        <f t="shared" si="51"/>
        <v>4.3816255983728937E-2</v>
      </c>
      <c r="I157" s="67">
        <v>800203.61699999997</v>
      </c>
      <c r="J157" s="49">
        <f t="shared" si="52"/>
        <v>4.3816255983728937E-2</v>
      </c>
      <c r="K157" s="67">
        <v>800203.61699999997</v>
      </c>
      <c r="L157" s="49">
        <f t="shared" si="53"/>
        <v>4.3816255983728937E-2</v>
      </c>
      <c r="M157" s="67">
        <v>800203.61699999997</v>
      </c>
      <c r="N157" s="49">
        <f t="shared" si="54"/>
        <v>4.3816255983728937E-2</v>
      </c>
      <c r="O157" s="67">
        <v>800203.61699999997</v>
      </c>
      <c r="P157" s="49">
        <f t="shared" si="55"/>
        <v>4.3816255983728937E-2</v>
      </c>
      <c r="Q157" s="67">
        <v>800203.61699999997</v>
      </c>
      <c r="R157" s="49">
        <f t="shared" si="56"/>
        <v>4.3816255983728937E-2</v>
      </c>
      <c r="S157" s="67">
        <v>800203.61699999997</v>
      </c>
      <c r="T157" s="49">
        <f t="shared" si="57"/>
        <v>4.3816255983728937E-2</v>
      </c>
      <c r="U157" s="67">
        <v>800203.61699999997</v>
      </c>
      <c r="V157" s="49">
        <f t="shared" si="58"/>
        <v>4.3816255983728937E-2</v>
      </c>
      <c r="W157" s="67">
        <v>800203.61699999997</v>
      </c>
      <c r="X157" s="49">
        <f t="shared" si="59"/>
        <v>4.3816255983728937E-2</v>
      </c>
      <c r="Y157" s="67">
        <v>800203.61699999997</v>
      </c>
      <c r="Z157" s="49">
        <f t="shared" si="60"/>
        <v>4.3816255983728937E-2</v>
      </c>
      <c r="AA157" s="82">
        <f t="shared" si="48"/>
        <v>9602443.4039999992</v>
      </c>
      <c r="AB157" s="49">
        <f t="shared" si="60"/>
        <v>4.3816255983728937E-2</v>
      </c>
      <c r="AC157" s="82">
        <f t="shared" si="61"/>
        <v>800203.61699999997</v>
      </c>
      <c r="AD157" s="49">
        <f t="shared" si="62"/>
        <v>4.3816255983728937E-2</v>
      </c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</row>
    <row r="158" spans="1:66" x14ac:dyDescent="0.25">
      <c r="A158" s="9">
        <v>5152</v>
      </c>
      <c r="B158" s="10" t="s">
        <v>40</v>
      </c>
      <c r="C158" s="67">
        <v>-800000</v>
      </c>
      <c r="D158" s="49">
        <f t="shared" si="63"/>
        <v>-4.3805106653227177E-2</v>
      </c>
      <c r="E158" s="67">
        <v>-800000</v>
      </c>
      <c r="F158" s="49">
        <f t="shared" si="50"/>
        <v>-4.3805106653227177E-2</v>
      </c>
      <c r="G158" s="67">
        <v>-800000</v>
      </c>
      <c r="H158" s="49">
        <f t="shared" si="51"/>
        <v>-4.3805106653227177E-2</v>
      </c>
      <c r="I158" s="67">
        <v>-800000</v>
      </c>
      <c r="J158" s="49">
        <f t="shared" si="52"/>
        <v>-4.3805106653227177E-2</v>
      </c>
      <c r="K158" s="67">
        <v>-800000</v>
      </c>
      <c r="L158" s="49">
        <f t="shared" si="53"/>
        <v>-4.3805106653227177E-2</v>
      </c>
      <c r="M158" s="67">
        <v>-800000</v>
      </c>
      <c r="N158" s="49">
        <f t="shared" si="54"/>
        <v>-4.3805106653227177E-2</v>
      </c>
      <c r="O158" s="67">
        <v>-800000</v>
      </c>
      <c r="P158" s="49">
        <f t="shared" si="55"/>
        <v>-4.3805106653227177E-2</v>
      </c>
      <c r="Q158" s="67">
        <v>-800000</v>
      </c>
      <c r="R158" s="49">
        <f t="shared" si="56"/>
        <v>-4.3805106653227177E-2</v>
      </c>
      <c r="S158" s="67">
        <v>-800000</v>
      </c>
      <c r="T158" s="49">
        <f t="shared" si="57"/>
        <v>-4.3805106653227177E-2</v>
      </c>
      <c r="U158" s="67">
        <v>-800000</v>
      </c>
      <c r="V158" s="49">
        <f t="shared" si="58"/>
        <v>-4.3805106653227177E-2</v>
      </c>
      <c r="W158" s="67">
        <v>-800000</v>
      </c>
      <c r="X158" s="49">
        <f t="shared" si="59"/>
        <v>-4.3805106653227177E-2</v>
      </c>
      <c r="Y158" s="67">
        <v>-800000</v>
      </c>
      <c r="Z158" s="49">
        <f t="shared" si="60"/>
        <v>-4.3805106653227177E-2</v>
      </c>
      <c r="AA158" s="91">
        <f t="shared" si="48"/>
        <v>-9600000</v>
      </c>
      <c r="AB158" s="49">
        <f t="shared" si="60"/>
        <v>-4.3805106653227177E-2</v>
      </c>
      <c r="AC158" s="82">
        <f t="shared" si="61"/>
        <v>-800000</v>
      </c>
      <c r="AD158" s="49">
        <f t="shared" si="62"/>
        <v>-4.3805106653227177E-2</v>
      </c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</row>
    <row r="159" spans="1:66" s="5" customFormat="1" x14ac:dyDescent="0.25">
      <c r="A159" s="12">
        <v>7003</v>
      </c>
      <c r="B159" s="1" t="s">
        <v>165</v>
      </c>
      <c r="C159" s="74">
        <f>SUM(C146:C158)</f>
        <v>1138188.1013500001</v>
      </c>
      <c r="D159" s="56">
        <f t="shared" si="63"/>
        <v>6.2323063963838618E-2</v>
      </c>
      <c r="E159" s="74">
        <f>SUM(E146:E158)</f>
        <v>1138188.1013500001</v>
      </c>
      <c r="F159" s="56">
        <f t="shared" si="50"/>
        <v>6.2323063963838618E-2</v>
      </c>
      <c r="G159" s="74">
        <f>SUM(G146:G158)</f>
        <v>1138188.1013500001</v>
      </c>
      <c r="H159" s="56">
        <f t="shared" si="51"/>
        <v>6.2323063963838618E-2</v>
      </c>
      <c r="I159" s="74">
        <f>SUM(I146:I158)</f>
        <v>1138188.1013500001</v>
      </c>
      <c r="J159" s="56">
        <f t="shared" si="52"/>
        <v>6.2323063963838618E-2</v>
      </c>
      <c r="K159" s="74">
        <f>SUM(K146:K158)</f>
        <v>1138188.1013500001</v>
      </c>
      <c r="L159" s="56">
        <f t="shared" si="53"/>
        <v>6.2323063963838618E-2</v>
      </c>
      <c r="M159" s="74">
        <f>SUM(M146:M158)</f>
        <v>1138188.1013500001</v>
      </c>
      <c r="N159" s="56">
        <f t="shared" si="54"/>
        <v>6.2323063963838618E-2</v>
      </c>
      <c r="O159" s="74">
        <f>SUM(O146:O158)</f>
        <v>1138188.1013500001</v>
      </c>
      <c r="P159" s="56">
        <f t="shared" si="55"/>
        <v>6.2323063963838618E-2</v>
      </c>
      <c r="Q159" s="74">
        <f>SUM(Q146:Q158)</f>
        <v>1138188.1013500001</v>
      </c>
      <c r="R159" s="56">
        <f t="shared" si="56"/>
        <v>6.2323063963838618E-2</v>
      </c>
      <c r="S159" s="74">
        <f>SUM(S146:S158)</f>
        <v>1138188.1013500001</v>
      </c>
      <c r="T159" s="56">
        <f t="shared" si="57"/>
        <v>6.2323063963838618E-2</v>
      </c>
      <c r="U159" s="74">
        <f>SUM(U146:U158)</f>
        <v>1138188.1013500001</v>
      </c>
      <c r="V159" s="56">
        <f t="shared" si="58"/>
        <v>6.2323063963838618E-2</v>
      </c>
      <c r="W159" s="74">
        <f>SUM(W146:W158)</f>
        <v>1138188.1013500001</v>
      </c>
      <c r="X159" s="56">
        <f t="shared" si="59"/>
        <v>6.2323063963838618E-2</v>
      </c>
      <c r="Y159" s="74">
        <f>SUM(Y146:Y158)</f>
        <v>1138188.1013500001</v>
      </c>
      <c r="Z159" s="56">
        <f t="shared" si="60"/>
        <v>6.2323063963838618E-2</v>
      </c>
      <c r="AA159" s="74">
        <f t="shared" si="48"/>
        <v>13658257.216200002</v>
      </c>
      <c r="AB159" s="56">
        <f t="shared" si="60"/>
        <v>6.2323063963838625E-2</v>
      </c>
      <c r="AC159" s="94">
        <f t="shared" si="61"/>
        <v>1138188.1013500001</v>
      </c>
      <c r="AD159" s="56">
        <f t="shared" si="62"/>
        <v>6.2323063963838618E-2</v>
      </c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</row>
    <row r="160" spans="1:66" x14ac:dyDescent="0.25">
      <c r="A160" s="16">
        <v>7004</v>
      </c>
      <c r="B160" s="17" t="s">
        <v>166</v>
      </c>
      <c r="C160" s="79">
        <f>C40+C78+C99+C125+C139+C143+C159</f>
        <v>7794301.6930000009</v>
      </c>
      <c r="D160" s="63">
        <f t="shared" si="63"/>
        <v>0.4267877711866177</v>
      </c>
      <c r="E160" s="79">
        <f>E40+E78+E99+E125+E139+E143+E159</f>
        <v>7794301.6930000009</v>
      </c>
      <c r="F160" s="63">
        <f t="shared" si="50"/>
        <v>0.4267877711866177</v>
      </c>
      <c r="G160" s="79">
        <f>G40+G78+G99+G125+G139+G143+G159</f>
        <v>7794301.6930000009</v>
      </c>
      <c r="H160" s="63">
        <f t="shared" si="51"/>
        <v>0.4267877711866177</v>
      </c>
      <c r="I160" s="79">
        <f>I40+I78+I99+I125+I139+I143+I159</f>
        <v>7794301.6930000009</v>
      </c>
      <c r="J160" s="63">
        <f t="shared" si="52"/>
        <v>0.4267877711866177</v>
      </c>
      <c r="K160" s="79">
        <f>K40+K78+K99+K125+K139+K143+K159</f>
        <v>7794301.6930000009</v>
      </c>
      <c r="L160" s="63">
        <f t="shared" si="53"/>
        <v>0.4267877711866177</v>
      </c>
      <c r="M160" s="79">
        <f>M40+M78+M99+M125+M139+M143+M159</f>
        <v>7794301.6930000009</v>
      </c>
      <c r="N160" s="63">
        <f t="shared" si="54"/>
        <v>0.4267877711866177</v>
      </c>
      <c r="O160" s="79">
        <f>O40+O78+O99+O125+O139+O143+O159</f>
        <v>7794301.6930000009</v>
      </c>
      <c r="P160" s="63">
        <f t="shared" si="55"/>
        <v>0.4267877711866177</v>
      </c>
      <c r="Q160" s="79">
        <f>Q40+Q78+Q99+Q125+Q139+Q143+Q159</f>
        <v>7794301.6930000009</v>
      </c>
      <c r="R160" s="63">
        <f t="shared" si="56"/>
        <v>0.4267877711866177</v>
      </c>
      <c r="S160" s="79">
        <f>S40+S78+S99+S125+S139+S143+S159</f>
        <v>7794301.6930000009</v>
      </c>
      <c r="T160" s="63">
        <f t="shared" si="57"/>
        <v>0.4267877711866177</v>
      </c>
      <c r="U160" s="79">
        <f>U40+U78+U99+U125+U139+U143+U159</f>
        <v>7794301.6930000009</v>
      </c>
      <c r="V160" s="63">
        <f t="shared" si="58"/>
        <v>0.4267877711866177</v>
      </c>
      <c r="W160" s="79">
        <f>W40+W78+W99+W125+W139+W143+W159</f>
        <v>7794301.6930000009</v>
      </c>
      <c r="X160" s="63">
        <f t="shared" si="59"/>
        <v>0.4267877711866177</v>
      </c>
      <c r="Y160" s="79">
        <f>Y40+Y78+Y99+Y125+Y139+Y143+Y159</f>
        <v>7794301.6930000009</v>
      </c>
      <c r="Z160" s="63">
        <f t="shared" si="60"/>
        <v>0.4267877711866177</v>
      </c>
      <c r="AA160" s="86">
        <f t="shared" si="48"/>
        <v>93531620.316000029</v>
      </c>
      <c r="AB160" s="63">
        <f t="shared" si="60"/>
        <v>0.42678777118661781</v>
      </c>
      <c r="AC160" s="86">
        <f t="shared" si="61"/>
        <v>7794301.6930000028</v>
      </c>
      <c r="AD160" s="63">
        <f t="shared" si="62"/>
        <v>0.42678777118661781</v>
      </c>
    </row>
    <row r="161" spans="1:66" x14ac:dyDescent="0.25">
      <c r="A161" s="14">
        <v>7005</v>
      </c>
      <c r="B161" s="3" t="s">
        <v>167</v>
      </c>
      <c r="C161" s="80">
        <f>C36-C160</f>
        <v>1057807.3738500001</v>
      </c>
      <c r="D161" s="64">
        <f t="shared" si="63"/>
        <v>5.7921706037586757E-2</v>
      </c>
      <c r="E161" s="80">
        <f>E36-E160</f>
        <v>1057807.3738500001</v>
      </c>
      <c r="F161" s="64">
        <f t="shared" si="50"/>
        <v>5.7921706037586757E-2</v>
      </c>
      <c r="G161" s="80">
        <f>G36-G160</f>
        <v>1057807.3738500001</v>
      </c>
      <c r="H161" s="64">
        <f t="shared" si="51"/>
        <v>5.7921706037586757E-2</v>
      </c>
      <c r="I161" s="80">
        <f>I36-I160</f>
        <v>1057807.3738500001</v>
      </c>
      <c r="J161" s="64">
        <f t="shared" si="52"/>
        <v>5.7921706037586757E-2</v>
      </c>
      <c r="K161" s="80">
        <f>K36-K160</f>
        <v>1057807.3738500001</v>
      </c>
      <c r="L161" s="64">
        <f t="shared" si="53"/>
        <v>5.7921706037586757E-2</v>
      </c>
      <c r="M161" s="80">
        <f>M36-M160</f>
        <v>1057807.3738500001</v>
      </c>
      <c r="N161" s="64">
        <f t="shared" si="54"/>
        <v>5.7921706037586757E-2</v>
      </c>
      <c r="O161" s="80">
        <f>O36-O160</f>
        <v>1057807.3738500001</v>
      </c>
      <c r="P161" s="64">
        <f t="shared" si="55"/>
        <v>5.7921706037586757E-2</v>
      </c>
      <c r="Q161" s="80">
        <f>Q36-Q160</f>
        <v>1057807.3738500001</v>
      </c>
      <c r="R161" s="64">
        <f t="shared" si="56"/>
        <v>5.7921706037586757E-2</v>
      </c>
      <c r="S161" s="80">
        <f>S36-S160</f>
        <v>1057807.3738500001</v>
      </c>
      <c r="T161" s="64">
        <f t="shared" si="57"/>
        <v>5.7921706037586757E-2</v>
      </c>
      <c r="U161" s="80">
        <f>U36-U160</f>
        <v>1057807.3738500001</v>
      </c>
      <c r="V161" s="64">
        <f t="shared" si="58"/>
        <v>5.7921706037586757E-2</v>
      </c>
      <c r="W161" s="80">
        <f>W36-W160</f>
        <v>1057807.3738500001</v>
      </c>
      <c r="X161" s="64">
        <f t="shared" si="59"/>
        <v>5.7921706037586757E-2</v>
      </c>
      <c r="Y161" s="80">
        <f>Y36-Y160</f>
        <v>1057807.3738500001</v>
      </c>
      <c r="Z161" s="64">
        <f t="shared" si="60"/>
        <v>5.7921706037586757E-2</v>
      </c>
      <c r="AA161" s="80">
        <f t="shared" si="48"/>
        <v>12693688.486199997</v>
      </c>
      <c r="AB161" s="64">
        <f t="shared" si="60"/>
        <v>5.7921706037586743E-2</v>
      </c>
      <c r="AC161" s="80">
        <f t="shared" si="61"/>
        <v>1057807.3738499999</v>
      </c>
      <c r="AD161" s="64">
        <f t="shared" si="62"/>
        <v>5.7921706037586743E-2</v>
      </c>
    </row>
    <row r="162" spans="1:66" s="8" customFormat="1" x14ac:dyDescent="0.25">
      <c r="A162" s="26">
        <v>6602</v>
      </c>
      <c r="B162" s="27" t="s">
        <v>168</v>
      </c>
      <c r="C162" s="69">
        <v>83265.466799999995</v>
      </c>
      <c r="D162" s="60">
        <f t="shared" si="63"/>
        <v>4.5593158171309328E-3</v>
      </c>
      <c r="E162" s="69">
        <v>83265.466799999995</v>
      </c>
      <c r="F162" s="60">
        <f t="shared" si="50"/>
        <v>4.5593158171309328E-3</v>
      </c>
      <c r="G162" s="69">
        <v>83265.466799999995</v>
      </c>
      <c r="H162" s="60">
        <f t="shared" si="51"/>
        <v>4.5593158171309328E-3</v>
      </c>
      <c r="I162" s="69">
        <v>83265.466799999995</v>
      </c>
      <c r="J162" s="60">
        <f t="shared" si="52"/>
        <v>4.5593158171309328E-3</v>
      </c>
      <c r="K162" s="69">
        <v>83265.466799999995</v>
      </c>
      <c r="L162" s="60">
        <f t="shared" si="53"/>
        <v>4.5593158171309328E-3</v>
      </c>
      <c r="M162" s="69">
        <v>83265.466799999995</v>
      </c>
      <c r="N162" s="60">
        <f t="shared" si="54"/>
        <v>4.5593158171309328E-3</v>
      </c>
      <c r="O162" s="69">
        <v>83265.466799999995</v>
      </c>
      <c r="P162" s="60">
        <f t="shared" si="55"/>
        <v>4.5593158171309328E-3</v>
      </c>
      <c r="Q162" s="69">
        <v>83265.466799999995</v>
      </c>
      <c r="R162" s="60">
        <f t="shared" si="56"/>
        <v>4.5593158171309328E-3</v>
      </c>
      <c r="S162" s="69">
        <v>83265.466799999995</v>
      </c>
      <c r="T162" s="60">
        <f t="shared" si="57"/>
        <v>4.5593158171309328E-3</v>
      </c>
      <c r="U162" s="69">
        <v>83265.466799999995</v>
      </c>
      <c r="V162" s="60">
        <f t="shared" si="58"/>
        <v>4.5593158171309328E-3</v>
      </c>
      <c r="W162" s="69">
        <v>83265.466799999995</v>
      </c>
      <c r="X162" s="60">
        <f t="shared" si="59"/>
        <v>4.5593158171309328E-3</v>
      </c>
      <c r="Y162" s="69">
        <v>83265.466799999995</v>
      </c>
      <c r="Z162" s="60">
        <f t="shared" si="60"/>
        <v>4.5593158171309328E-3</v>
      </c>
      <c r="AA162" s="69">
        <f t="shared" si="48"/>
        <v>999185.60160000017</v>
      </c>
      <c r="AB162" s="60">
        <f t="shared" si="60"/>
        <v>4.5593158171309345E-3</v>
      </c>
      <c r="AC162" s="69">
        <f t="shared" si="61"/>
        <v>83265.466800000009</v>
      </c>
      <c r="AD162" s="60">
        <f t="shared" si="62"/>
        <v>4.5593158171309336E-3</v>
      </c>
    </row>
    <row r="163" spans="1:66" x14ac:dyDescent="0.25">
      <c r="A163" s="9">
        <v>6603</v>
      </c>
      <c r="B163" s="10" t="s">
        <v>169</v>
      </c>
      <c r="C163" s="67"/>
      <c r="D163" s="49">
        <f t="shared" si="63"/>
        <v>0</v>
      </c>
      <c r="E163" s="67"/>
      <c r="F163" s="49">
        <f t="shared" si="50"/>
        <v>0</v>
      </c>
      <c r="G163" s="67"/>
      <c r="H163" s="49">
        <f t="shared" si="51"/>
        <v>0</v>
      </c>
      <c r="I163" s="67"/>
      <c r="J163" s="49">
        <f t="shared" si="52"/>
        <v>0</v>
      </c>
      <c r="K163" s="67"/>
      <c r="L163" s="49">
        <f t="shared" si="53"/>
        <v>0</v>
      </c>
      <c r="M163" s="67"/>
      <c r="N163" s="49">
        <f t="shared" si="54"/>
        <v>0</v>
      </c>
      <c r="O163" s="67"/>
      <c r="P163" s="49">
        <f t="shared" si="55"/>
        <v>0</v>
      </c>
      <c r="Q163" s="67"/>
      <c r="R163" s="49">
        <f t="shared" si="56"/>
        <v>0</v>
      </c>
      <c r="S163" s="67"/>
      <c r="T163" s="49">
        <f t="shared" si="57"/>
        <v>0</v>
      </c>
      <c r="U163" s="67"/>
      <c r="V163" s="49">
        <f t="shared" si="58"/>
        <v>0</v>
      </c>
      <c r="W163" s="67"/>
      <c r="X163" s="49">
        <f t="shared" si="59"/>
        <v>0</v>
      </c>
      <c r="Y163" s="67"/>
      <c r="Z163" s="49">
        <f t="shared" ref="Z163:AB165" si="64">IF(Y$10&lt;&gt;0,Y163/Y$10,"-")</f>
        <v>0</v>
      </c>
      <c r="AA163" s="82">
        <f t="shared" si="48"/>
        <v>0</v>
      </c>
      <c r="AB163" s="49">
        <f t="shared" si="64"/>
        <v>0</v>
      </c>
      <c r="AC163" s="82">
        <f t="shared" si="61"/>
        <v>0</v>
      </c>
      <c r="AD163" s="49">
        <f t="shared" si="62"/>
        <v>0</v>
      </c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</row>
    <row r="164" spans="1:66" x14ac:dyDescent="0.25">
      <c r="A164" s="9">
        <v>6128</v>
      </c>
      <c r="B164" s="10" t="s">
        <v>170</v>
      </c>
      <c r="C164" s="67"/>
      <c r="D164" s="49">
        <f t="shared" si="63"/>
        <v>0</v>
      </c>
      <c r="E164" s="67"/>
      <c r="F164" s="49">
        <f t="shared" si="50"/>
        <v>0</v>
      </c>
      <c r="G164" s="67"/>
      <c r="H164" s="49">
        <f t="shared" si="51"/>
        <v>0</v>
      </c>
      <c r="I164" s="67"/>
      <c r="J164" s="49">
        <f t="shared" si="52"/>
        <v>0</v>
      </c>
      <c r="K164" s="67"/>
      <c r="L164" s="49">
        <f t="shared" si="53"/>
        <v>0</v>
      </c>
      <c r="M164" s="67"/>
      <c r="N164" s="49">
        <f t="shared" si="54"/>
        <v>0</v>
      </c>
      <c r="O164" s="67"/>
      <c r="P164" s="49">
        <f t="shared" si="55"/>
        <v>0</v>
      </c>
      <c r="Q164" s="67"/>
      <c r="R164" s="49">
        <f t="shared" si="56"/>
        <v>0</v>
      </c>
      <c r="S164" s="67"/>
      <c r="T164" s="49">
        <f t="shared" si="57"/>
        <v>0</v>
      </c>
      <c r="U164" s="67"/>
      <c r="V164" s="49">
        <f t="shared" si="58"/>
        <v>0</v>
      </c>
      <c r="W164" s="67"/>
      <c r="X164" s="49">
        <f t="shared" si="59"/>
        <v>0</v>
      </c>
      <c r="Y164" s="67"/>
      <c r="Z164" s="49">
        <f t="shared" si="64"/>
        <v>0</v>
      </c>
      <c r="AA164" s="82">
        <f t="shared" si="48"/>
        <v>0</v>
      </c>
      <c r="AB164" s="49">
        <f t="shared" si="64"/>
        <v>0</v>
      </c>
      <c r="AC164" s="82">
        <f t="shared" si="61"/>
        <v>0</v>
      </c>
      <c r="AD164" s="49">
        <f t="shared" si="62"/>
        <v>0</v>
      </c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</row>
    <row r="165" spans="1:66" x14ac:dyDescent="0.25">
      <c r="A165" s="18">
        <v>7006</v>
      </c>
      <c r="B165" s="19" t="s">
        <v>171</v>
      </c>
      <c r="C165" s="75">
        <f>C161-C162-C163-C164</f>
        <v>974541.90705000004</v>
      </c>
      <c r="D165" s="59">
        <f t="shared" si="63"/>
        <v>5.3362390220455823E-2</v>
      </c>
      <c r="E165" s="75">
        <f>E161-E162-E163-E164</f>
        <v>974541.90705000004</v>
      </c>
      <c r="F165" s="59">
        <f t="shared" si="50"/>
        <v>5.3362390220455823E-2</v>
      </c>
      <c r="G165" s="75">
        <f>G161-G162-G163-G164</f>
        <v>974541.90705000004</v>
      </c>
      <c r="H165" s="59">
        <f t="shared" si="51"/>
        <v>5.3362390220455823E-2</v>
      </c>
      <c r="I165" s="75">
        <f>I161-I162-I163-I164</f>
        <v>974541.90705000004</v>
      </c>
      <c r="J165" s="59">
        <f t="shared" si="52"/>
        <v>5.3362390220455823E-2</v>
      </c>
      <c r="K165" s="75">
        <f>K161-K162-K163-K164</f>
        <v>974541.90705000004</v>
      </c>
      <c r="L165" s="59">
        <f t="shared" si="53"/>
        <v>5.3362390220455823E-2</v>
      </c>
      <c r="M165" s="75">
        <f>M161-M162-M163-M164</f>
        <v>974541.90705000004</v>
      </c>
      <c r="N165" s="59">
        <f t="shared" si="54"/>
        <v>5.3362390220455823E-2</v>
      </c>
      <c r="O165" s="75">
        <f>O161-O162-O163-O164</f>
        <v>974541.90705000004</v>
      </c>
      <c r="P165" s="59">
        <f t="shared" si="55"/>
        <v>5.3362390220455823E-2</v>
      </c>
      <c r="Q165" s="75">
        <f>Q161-Q162-Q163-Q164</f>
        <v>974541.90705000004</v>
      </c>
      <c r="R165" s="59">
        <f t="shared" si="56"/>
        <v>5.3362390220455823E-2</v>
      </c>
      <c r="S165" s="75">
        <f>S161-S162-S163-S164</f>
        <v>974541.90705000004</v>
      </c>
      <c r="T165" s="59">
        <f t="shared" si="57"/>
        <v>5.3362390220455823E-2</v>
      </c>
      <c r="U165" s="75">
        <f>U161-U162-U163-U164</f>
        <v>974541.90705000004</v>
      </c>
      <c r="V165" s="59">
        <f t="shared" si="58"/>
        <v>5.3362390220455823E-2</v>
      </c>
      <c r="W165" s="75">
        <f>W161-W162-W163-W164</f>
        <v>974541.90705000004</v>
      </c>
      <c r="X165" s="59">
        <f t="shared" si="59"/>
        <v>5.3362390220455823E-2</v>
      </c>
      <c r="Y165" s="75">
        <f>Y161-Y162-Y163-Y164</f>
        <v>974541.90705000004</v>
      </c>
      <c r="Z165" s="59">
        <f t="shared" si="64"/>
        <v>5.3362390220455823E-2</v>
      </c>
      <c r="AA165" s="75">
        <f t="shared" si="48"/>
        <v>11694502.884600004</v>
      </c>
      <c r="AB165" s="59">
        <f t="shared" si="64"/>
        <v>5.3362390220455837E-2</v>
      </c>
      <c r="AC165" s="75">
        <f t="shared" si="61"/>
        <v>974541.90705000039</v>
      </c>
      <c r="AD165" s="59">
        <f t="shared" si="62"/>
        <v>5.3362390220455837E-2</v>
      </c>
    </row>
    <row r="166" spans="1:66" s="99" customFormat="1" x14ac:dyDescent="0.25">
      <c r="A166" s="95"/>
      <c r="B166" s="96"/>
      <c r="C166" s="97"/>
      <c r="D166" s="98"/>
      <c r="E166" s="97"/>
      <c r="F166" s="98"/>
      <c r="G166" s="97"/>
      <c r="H166" s="98"/>
      <c r="I166" s="97"/>
      <c r="J166" s="98"/>
      <c r="K166" s="97"/>
      <c r="L166" s="98"/>
      <c r="M166" s="97"/>
      <c r="N166" s="98"/>
      <c r="O166" s="97"/>
      <c r="P166" s="98"/>
      <c r="Q166" s="97"/>
      <c r="R166" s="98"/>
      <c r="S166" s="97"/>
      <c r="T166" s="98"/>
      <c r="U166" s="97"/>
      <c r="V166" s="98"/>
      <c r="W166" s="97"/>
      <c r="X166" s="98"/>
      <c r="Y166" s="97"/>
      <c r="Z166" s="98"/>
      <c r="AA166" s="97"/>
      <c r="AB166" s="98"/>
      <c r="AC166" s="97"/>
      <c r="AD166" s="98"/>
    </row>
    <row r="167" spans="1:66" x14ac:dyDescent="0.25">
      <c r="A167" s="42">
        <v>7007</v>
      </c>
      <c r="B167" s="43" t="s">
        <v>172</v>
      </c>
      <c r="C167" s="81">
        <f>C165</f>
        <v>974541.90705000004</v>
      </c>
      <c r="D167" s="65"/>
      <c r="E167" s="81">
        <f>C167+E165</f>
        <v>1949083.8141000001</v>
      </c>
      <c r="F167" s="65"/>
      <c r="G167" s="81">
        <f>E167+G165</f>
        <v>2923625.7211500001</v>
      </c>
      <c r="H167" s="65"/>
      <c r="I167" s="81">
        <f>G167+I165</f>
        <v>3898167.6282000002</v>
      </c>
      <c r="J167" s="65"/>
      <c r="K167" s="81">
        <f>I167+K165</f>
        <v>4872709.5352500007</v>
      </c>
      <c r="L167" s="65"/>
      <c r="M167" s="81">
        <f>K167+M165</f>
        <v>5847251.4423000012</v>
      </c>
      <c r="N167" s="65"/>
      <c r="O167" s="81">
        <f>M167+O165</f>
        <v>6821793.3493500017</v>
      </c>
      <c r="P167" s="65"/>
      <c r="Q167" s="81">
        <f>O167+Q165</f>
        <v>7796335.2564000022</v>
      </c>
      <c r="R167" s="65"/>
      <c r="S167" s="81">
        <f>Q167+S165</f>
        <v>8770877.1634500027</v>
      </c>
      <c r="T167" s="65"/>
      <c r="U167" s="81">
        <f>S167+U165</f>
        <v>9745419.0705000032</v>
      </c>
      <c r="V167" s="65"/>
      <c r="W167" s="81">
        <f>U167+W165</f>
        <v>10719960.977550004</v>
      </c>
      <c r="X167" s="65"/>
      <c r="Y167" s="81">
        <f>W167+Y165</f>
        <v>11694502.884600004</v>
      </c>
      <c r="Z167" s="65"/>
      <c r="AA167" s="92"/>
      <c r="AB167" s="65"/>
      <c r="AC167" s="20"/>
      <c r="AD167" s="65"/>
    </row>
    <row r="168" spans="1:66" s="41" customFormat="1" x14ac:dyDescent="0.25">
      <c r="A168" s="36"/>
      <c r="B168" s="37"/>
      <c r="C168" s="11"/>
      <c r="D168" s="38"/>
      <c r="E168" s="67"/>
      <c r="F168" s="38"/>
      <c r="G168" s="11"/>
      <c r="H168" s="38"/>
      <c r="I168" s="11"/>
      <c r="J168" s="39"/>
      <c r="K168" s="11"/>
      <c r="L168" s="10"/>
      <c r="M168" s="11"/>
      <c r="N168" s="10"/>
      <c r="O168" s="11"/>
      <c r="P168" s="10"/>
      <c r="Q168" s="11"/>
      <c r="R168" s="10"/>
      <c r="S168" s="11"/>
      <c r="T168" s="10"/>
      <c r="U168" s="11"/>
      <c r="V168" s="10"/>
      <c r="W168" s="11"/>
      <c r="X168" s="10"/>
      <c r="Y168" s="11"/>
      <c r="Z168" s="10"/>
      <c r="AA168" s="40"/>
      <c r="AB168" s="10"/>
      <c r="AC168" s="40"/>
      <c r="AD168" s="10"/>
    </row>
    <row r="169" spans="1:66" x14ac:dyDescent="0.25"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</row>
    <row r="170" spans="1:66" x14ac:dyDescent="0.25">
      <c r="AA170" s="44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</row>
    <row r="171" spans="1:66" x14ac:dyDescent="0.25"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</row>
    <row r="172" spans="1:66" x14ac:dyDescent="0.25"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</row>
    <row r="173" spans="1:66" x14ac:dyDescent="0.25"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</row>
    <row r="174" spans="1:66" x14ac:dyDescent="0.25"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</row>
    <row r="175" spans="1:66" x14ac:dyDescent="0.25"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</row>
    <row r="176" spans="1:66" x14ac:dyDescent="0.25"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</row>
    <row r="177" spans="4:66" x14ac:dyDescent="0.25"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</row>
    <row r="178" spans="4:66" x14ac:dyDescent="0.25">
      <c r="D178"/>
      <c r="H17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</row>
    <row r="179" spans="4:66" x14ac:dyDescent="0.25">
      <c r="D179"/>
      <c r="H179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</row>
    <row r="180" spans="4:66" x14ac:dyDescent="0.25">
      <c r="D180"/>
      <c r="H180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</row>
  </sheetData>
  <mergeCells count="1">
    <mergeCell ref="C1:AD1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180"/>
  <sheetViews>
    <sheetView zoomScale="115" zoomScaleNormal="115" workbookViewId="0">
      <pane xSplit="2" ySplit="2" topLeftCell="C9" activePane="bottomRight" state="frozen"/>
      <selection pane="topRight" activeCell="C1" sqref="C1"/>
      <selection pane="bottomLeft" activeCell="A3" sqref="A3"/>
      <selection pane="bottomRight" sqref="A1:XFD1048576"/>
    </sheetView>
  </sheetViews>
  <sheetFormatPr defaultRowHeight="15" x14ac:dyDescent="0.25"/>
  <cols>
    <col min="1" max="1" width="19.28515625" customWidth="1"/>
    <col min="2" max="2" width="43.140625" customWidth="1"/>
    <col min="3" max="3" width="12.28515625" bestFit="1" customWidth="1"/>
    <col min="4" max="4" width="7" style="4" bestFit="1" customWidth="1"/>
    <col min="5" max="5" width="12.28515625" bestFit="1" customWidth="1"/>
    <col min="6" max="6" width="7" bestFit="1" customWidth="1"/>
    <col min="7" max="7" width="12.28515625" bestFit="1" customWidth="1"/>
    <col min="8" max="8" width="7.28515625" style="4" bestFit="1" customWidth="1"/>
    <col min="9" max="9" width="12.28515625" bestFit="1" customWidth="1"/>
    <col min="10" max="10" width="7" bestFit="1" customWidth="1"/>
    <col min="11" max="11" width="12.28515625" bestFit="1" customWidth="1"/>
    <col min="12" max="12" width="7.140625" bestFit="1" customWidth="1"/>
    <col min="13" max="13" width="12.28515625" bestFit="1" customWidth="1"/>
    <col min="14" max="14" width="7" bestFit="1" customWidth="1"/>
    <col min="15" max="15" width="12.28515625" bestFit="1" customWidth="1"/>
    <col min="16" max="16" width="7" bestFit="1" customWidth="1"/>
    <col min="17" max="17" width="12.28515625" bestFit="1" customWidth="1"/>
    <col min="18" max="18" width="7.140625" bestFit="1" customWidth="1"/>
    <col min="19" max="19" width="12.28515625" bestFit="1" customWidth="1"/>
    <col min="20" max="20" width="7" bestFit="1" customWidth="1"/>
    <col min="21" max="21" width="12.28515625" bestFit="1" customWidth="1"/>
    <col min="22" max="22" width="7" bestFit="1" customWidth="1"/>
    <col min="23" max="23" width="12.28515625" bestFit="1" customWidth="1"/>
    <col min="24" max="24" width="7.140625" bestFit="1" customWidth="1"/>
    <col min="25" max="25" width="12.28515625" bestFit="1" customWidth="1"/>
    <col min="26" max="26" width="7" bestFit="1" customWidth="1"/>
    <col min="27" max="27" width="13.42578125" bestFit="1" customWidth="1"/>
    <col min="28" max="28" width="7.85546875" bestFit="1" customWidth="1"/>
    <col min="29" max="29" width="12.28515625" bestFit="1" customWidth="1"/>
    <col min="30" max="30" width="7" bestFit="1" customWidth="1"/>
  </cols>
  <sheetData>
    <row r="1" spans="1:66" ht="18.75" x14ac:dyDescent="0.3">
      <c r="A1" s="22"/>
      <c r="B1" s="23"/>
      <c r="C1" s="100" t="s">
        <v>30</v>
      </c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A1" s="100"/>
      <c r="AB1" s="100"/>
      <c r="AC1" s="100"/>
      <c r="AD1" s="100"/>
    </row>
    <row r="2" spans="1:66" x14ac:dyDescent="0.25">
      <c r="A2" s="21" t="s">
        <v>0</v>
      </c>
      <c r="B2" s="21" t="s">
        <v>1</v>
      </c>
      <c r="C2" s="21" t="s">
        <v>15</v>
      </c>
      <c r="D2" s="48" t="s">
        <v>2</v>
      </c>
      <c r="E2" s="21" t="s">
        <v>16</v>
      </c>
      <c r="F2" s="66" t="s">
        <v>3</v>
      </c>
      <c r="G2" s="21" t="s">
        <v>17</v>
      </c>
      <c r="H2" s="48" t="s">
        <v>4</v>
      </c>
      <c r="I2" s="21" t="s">
        <v>18</v>
      </c>
      <c r="J2" s="48" t="s">
        <v>5</v>
      </c>
      <c r="K2" s="21" t="s">
        <v>19</v>
      </c>
      <c r="L2" s="48" t="s">
        <v>6</v>
      </c>
      <c r="M2" s="21" t="s">
        <v>20</v>
      </c>
      <c r="N2" s="48" t="s">
        <v>7</v>
      </c>
      <c r="O2" s="21" t="s">
        <v>21</v>
      </c>
      <c r="P2" s="48" t="s">
        <v>8</v>
      </c>
      <c r="Q2" s="21" t="s">
        <v>22</v>
      </c>
      <c r="R2" s="48" t="s">
        <v>9</v>
      </c>
      <c r="S2" s="21" t="s">
        <v>23</v>
      </c>
      <c r="T2" s="48" t="s">
        <v>10</v>
      </c>
      <c r="U2" s="21" t="s">
        <v>24</v>
      </c>
      <c r="V2" s="48" t="s">
        <v>11</v>
      </c>
      <c r="W2" s="21" t="s">
        <v>25</v>
      </c>
      <c r="X2" s="48" t="s">
        <v>12</v>
      </c>
      <c r="Y2" s="21" t="s">
        <v>26</v>
      </c>
      <c r="Z2" s="48" t="s">
        <v>13</v>
      </c>
      <c r="AA2" s="21" t="s">
        <v>27</v>
      </c>
      <c r="AB2" s="48" t="s">
        <v>14</v>
      </c>
      <c r="AC2" s="21" t="s">
        <v>28</v>
      </c>
      <c r="AD2" s="48" t="s">
        <v>29</v>
      </c>
    </row>
    <row r="3" spans="1:66" x14ac:dyDescent="0.25">
      <c r="A3" s="9">
        <v>5004</v>
      </c>
      <c r="B3" s="10" t="s">
        <v>31</v>
      </c>
      <c r="C3" s="67">
        <v>18284180.307</v>
      </c>
      <c r="D3" s="49">
        <f>IF(C$3&lt;&gt;0,C3/C$3,"-")</f>
        <v>1</v>
      </c>
      <c r="E3" s="67">
        <v>18284180.307</v>
      </c>
      <c r="F3" s="49">
        <f>IF(E$3&lt;&gt;0,E3/E$3,"-")</f>
        <v>1</v>
      </c>
      <c r="G3" s="67">
        <v>18284180.307</v>
      </c>
      <c r="H3" s="49">
        <f>IF(G$3&lt;&gt;0,G3/G$3,"-")</f>
        <v>1</v>
      </c>
      <c r="I3" s="67">
        <v>18284180.307</v>
      </c>
      <c r="J3" s="49">
        <f>IF(I$3&lt;&gt;0,I3/I$3,"-")</f>
        <v>1</v>
      </c>
      <c r="K3" s="67">
        <v>18284180.307</v>
      </c>
      <c r="L3" s="49">
        <f>IF(K$3&lt;&gt;0,K3/K$3,"-")</f>
        <v>1</v>
      </c>
      <c r="M3" s="67">
        <v>18284180.307</v>
      </c>
      <c r="N3" s="49">
        <f>IF(M$3&lt;&gt;0,M3/M$3,"-")</f>
        <v>1</v>
      </c>
      <c r="O3" s="67">
        <v>18284180.307</v>
      </c>
      <c r="P3" s="49">
        <f>IF(O$3&lt;&gt;0,O3/O$3,"-")</f>
        <v>1</v>
      </c>
      <c r="Q3" s="67">
        <v>18284180.307</v>
      </c>
      <c r="R3" s="49">
        <f>IF(Q$3&lt;&gt;0,Q3/Q$3,"-")</f>
        <v>1</v>
      </c>
      <c r="S3" s="67">
        <v>18284180.307</v>
      </c>
      <c r="T3" s="49">
        <f>IF(S$3&lt;&gt;0,S3/S$3,"-")</f>
        <v>1</v>
      </c>
      <c r="U3" s="67">
        <v>18284180.307</v>
      </c>
      <c r="V3" s="49">
        <f>IF(U$3&lt;&gt;0,U3/U$3,"-")</f>
        <v>1</v>
      </c>
      <c r="W3" s="67">
        <v>18284180.307</v>
      </c>
      <c r="X3" s="49">
        <f>IF(W$3&lt;&gt;0,W3/W$3,"-")</f>
        <v>1</v>
      </c>
      <c r="Y3" s="67">
        <v>18284180.307</v>
      </c>
      <c r="Z3" s="49">
        <f>IF(Y$3&lt;&gt;0,Y3/Y$3,"-")</f>
        <v>1</v>
      </c>
      <c r="AA3" s="82">
        <f t="shared" ref="AA3:AA66" si="0">C3+E3+G3+I3+K3+M3+O3+Q3+S3+U3+W3+Y3</f>
        <v>219410163.68400005</v>
      </c>
      <c r="AB3" s="49">
        <f>IF(AA$3&lt;&gt;0,AA3/AA$3,"-")</f>
        <v>1</v>
      </c>
      <c r="AC3" s="82">
        <f>AA3/12</f>
        <v>18284180.307000004</v>
      </c>
      <c r="AD3" s="49">
        <f>IF(AC$3&lt;&gt;0,AC3/AC$3,"-")</f>
        <v>1</v>
      </c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</row>
    <row r="4" spans="1:66" x14ac:dyDescent="0.25">
      <c r="A4" s="9">
        <v>5005</v>
      </c>
      <c r="B4" s="10" t="s">
        <v>32</v>
      </c>
      <c r="C4" s="67"/>
      <c r="D4" s="49">
        <f t="shared" ref="D4:D10" si="1">IF(C$3&lt;&gt;0,C4/C$3,"-")</f>
        <v>0</v>
      </c>
      <c r="E4" s="67"/>
      <c r="F4" s="49">
        <f t="shared" ref="F4:F10" si="2">IF(E$3&lt;&gt;0,E4/E$3,"-")</f>
        <v>0</v>
      </c>
      <c r="G4" s="67"/>
      <c r="H4" s="49">
        <f t="shared" ref="H4:H10" si="3">IF(G$3&lt;&gt;0,G4/G$3,"-")</f>
        <v>0</v>
      </c>
      <c r="I4" s="67"/>
      <c r="J4" s="49">
        <f t="shared" ref="J4:J10" si="4">IF(I$3&lt;&gt;0,I4/I$3,"-")</f>
        <v>0</v>
      </c>
      <c r="K4" s="67"/>
      <c r="L4" s="49">
        <f t="shared" ref="L4:L10" si="5">IF(K$3&lt;&gt;0,K4/K$3,"-")</f>
        <v>0</v>
      </c>
      <c r="M4" s="67"/>
      <c r="N4" s="49">
        <f t="shared" ref="N4:N10" si="6">IF(M$3&lt;&gt;0,M4/M$3,"-")</f>
        <v>0</v>
      </c>
      <c r="O4" s="67"/>
      <c r="P4" s="49">
        <f t="shared" ref="P4:P10" si="7">IF(O$3&lt;&gt;0,O4/O$3,"-")</f>
        <v>0</v>
      </c>
      <c r="Q4" s="67"/>
      <c r="R4" s="49">
        <f t="shared" ref="R4:R10" si="8">IF(Q$3&lt;&gt;0,Q4/Q$3,"-")</f>
        <v>0</v>
      </c>
      <c r="S4" s="67"/>
      <c r="T4" s="49">
        <f t="shared" ref="T4:T10" si="9">IF(S$3&lt;&gt;0,S4/S$3,"-")</f>
        <v>0</v>
      </c>
      <c r="U4" s="67"/>
      <c r="V4" s="49">
        <f t="shared" ref="V4:V10" si="10">IF(U$3&lt;&gt;0,U4/U$3,"-")</f>
        <v>0</v>
      </c>
      <c r="W4" s="67"/>
      <c r="X4" s="49">
        <f t="shared" ref="X4:X10" si="11">IF(W$3&lt;&gt;0,W4/W$3,"-")</f>
        <v>0</v>
      </c>
      <c r="Y4" s="67"/>
      <c r="Z4" s="49">
        <f t="shared" ref="Z4:AB10" si="12">IF(Y$3&lt;&gt;0,Y4/Y$3,"-")</f>
        <v>0</v>
      </c>
      <c r="AA4" s="82">
        <f t="shared" si="0"/>
        <v>0</v>
      </c>
      <c r="AB4" s="49">
        <f t="shared" si="12"/>
        <v>0</v>
      </c>
      <c r="AC4" s="82">
        <f t="shared" ref="AC4:AC67" si="13">AA4/12</f>
        <v>0</v>
      </c>
      <c r="AD4" s="49">
        <f t="shared" ref="AD4:AD10" si="14">IF(AC$3&lt;&gt;0,AC4/AC$3,"-")</f>
        <v>0</v>
      </c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</row>
    <row r="5" spans="1:66" s="47" customFormat="1" x14ac:dyDescent="0.25">
      <c r="A5" s="45">
        <v>5051</v>
      </c>
      <c r="B5" s="46" t="s">
        <v>33</v>
      </c>
      <c r="C5" s="67">
        <v>1283.0363</v>
      </c>
      <c r="D5" s="49">
        <f t="shared" si="1"/>
        <v>7.017193434199489E-5</v>
      </c>
      <c r="E5" s="67">
        <v>1283.0363</v>
      </c>
      <c r="F5" s="49">
        <f t="shared" si="2"/>
        <v>7.017193434199489E-5</v>
      </c>
      <c r="G5" s="67">
        <v>1283.0363</v>
      </c>
      <c r="H5" s="49">
        <f t="shared" si="3"/>
        <v>7.017193434199489E-5</v>
      </c>
      <c r="I5" s="67">
        <v>1283.0363</v>
      </c>
      <c r="J5" s="49">
        <f t="shared" si="4"/>
        <v>7.017193434199489E-5</v>
      </c>
      <c r="K5" s="67">
        <v>1283.0363</v>
      </c>
      <c r="L5" s="49">
        <f t="shared" si="5"/>
        <v>7.017193434199489E-5</v>
      </c>
      <c r="M5" s="67">
        <v>1283.0363</v>
      </c>
      <c r="N5" s="49">
        <f t="shared" si="6"/>
        <v>7.017193434199489E-5</v>
      </c>
      <c r="O5" s="67">
        <v>1283.0363</v>
      </c>
      <c r="P5" s="49">
        <f t="shared" si="7"/>
        <v>7.017193434199489E-5</v>
      </c>
      <c r="Q5" s="67">
        <v>1283.0363</v>
      </c>
      <c r="R5" s="49">
        <f t="shared" si="8"/>
        <v>7.017193434199489E-5</v>
      </c>
      <c r="S5" s="67">
        <v>1283.0363</v>
      </c>
      <c r="T5" s="49">
        <f t="shared" si="9"/>
        <v>7.017193434199489E-5</v>
      </c>
      <c r="U5" s="67">
        <v>1283.0363</v>
      </c>
      <c r="V5" s="49">
        <f t="shared" si="10"/>
        <v>7.017193434199489E-5</v>
      </c>
      <c r="W5" s="67">
        <v>1283.0363</v>
      </c>
      <c r="X5" s="49">
        <f t="shared" si="11"/>
        <v>7.017193434199489E-5</v>
      </c>
      <c r="Y5" s="67">
        <v>1283.0363</v>
      </c>
      <c r="Z5" s="50">
        <f t="shared" si="12"/>
        <v>7.017193434199489E-5</v>
      </c>
      <c r="AA5" s="83">
        <f t="shared" si="0"/>
        <v>15396.435599999999</v>
      </c>
      <c r="AB5" s="49">
        <f t="shared" si="12"/>
        <v>7.0171934341994876E-5</v>
      </c>
      <c r="AC5" s="83">
        <f t="shared" si="13"/>
        <v>1283.0363</v>
      </c>
      <c r="AD5" s="49">
        <f t="shared" si="14"/>
        <v>7.0171934341994876E-5</v>
      </c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/>
      <c r="AX5" s="30"/>
      <c r="AY5" s="30"/>
      <c r="AZ5" s="30"/>
      <c r="BA5" s="30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0"/>
      <c r="BM5" s="30"/>
      <c r="BN5" s="30"/>
    </row>
    <row r="6" spans="1:66" s="47" customFormat="1" x14ac:dyDescent="0.25">
      <c r="A6" s="45">
        <v>5052</v>
      </c>
      <c r="B6" s="46" t="s">
        <v>34</v>
      </c>
      <c r="C6" s="67">
        <v>13315.05</v>
      </c>
      <c r="D6" s="49">
        <f t="shared" si="1"/>
        <v>7.2822788751992368E-4</v>
      </c>
      <c r="E6" s="67">
        <v>13315.05</v>
      </c>
      <c r="F6" s="49">
        <f t="shared" si="2"/>
        <v>7.2822788751992368E-4</v>
      </c>
      <c r="G6" s="67">
        <v>13315.05</v>
      </c>
      <c r="H6" s="49">
        <f t="shared" si="3"/>
        <v>7.2822788751992368E-4</v>
      </c>
      <c r="I6" s="67">
        <v>13315.05</v>
      </c>
      <c r="J6" s="49">
        <f t="shared" si="4"/>
        <v>7.2822788751992368E-4</v>
      </c>
      <c r="K6" s="67">
        <v>13315.05</v>
      </c>
      <c r="L6" s="49">
        <f t="shared" si="5"/>
        <v>7.2822788751992368E-4</v>
      </c>
      <c r="M6" s="67">
        <v>13315.05</v>
      </c>
      <c r="N6" s="49">
        <f t="shared" si="6"/>
        <v>7.2822788751992368E-4</v>
      </c>
      <c r="O6" s="67">
        <v>13315.05</v>
      </c>
      <c r="P6" s="49">
        <f t="shared" si="7"/>
        <v>7.2822788751992368E-4</v>
      </c>
      <c r="Q6" s="67">
        <v>13315.05</v>
      </c>
      <c r="R6" s="49">
        <f t="shared" si="8"/>
        <v>7.2822788751992368E-4</v>
      </c>
      <c r="S6" s="67">
        <v>13315.05</v>
      </c>
      <c r="T6" s="49">
        <f t="shared" si="9"/>
        <v>7.2822788751992368E-4</v>
      </c>
      <c r="U6" s="67">
        <v>13315.05</v>
      </c>
      <c r="V6" s="49">
        <f t="shared" si="10"/>
        <v>7.2822788751992368E-4</v>
      </c>
      <c r="W6" s="67">
        <v>13315.05</v>
      </c>
      <c r="X6" s="49">
        <f t="shared" si="11"/>
        <v>7.2822788751992368E-4</v>
      </c>
      <c r="Y6" s="67">
        <v>13315.05</v>
      </c>
      <c r="Z6" s="50">
        <f t="shared" si="12"/>
        <v>7.2822788751992368E-4</v>
      </c>
      <c r="AA6" s="83">
        <f t="shared" si="0"/>
        <v>159780.59999999998</v>
      </c>
      <c r="AB6" s="49">
        <f t="shared" si="12"/>
        <v>7.2822788751992346E-4</v>
      </c>
      <c r="AC6" s="83">
        <f t="shared" si="13"/>
        <v>13315.049999999997</v>
      </c>
      <c r="AD6" s="49">
        <f t="shared" si="14"/>
        <v>7.2822788751992346E-4</v>
      </c>
      <c r="AE6" s="30"/>
      <c r="AF6" s="30"/>
      <c r="AG6" s="30"/>
      <c r="AH6" s="30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0"/>
      <c r="AW6" s="30"/>
      <c r="AX6" s="30"/>
      <c r="AY6" s="30"/>
      <c r="AZ6" s="30"/>
      <c r="BA6" s="30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0"/>
      <c r="BM6" s="30"/>
      <c r="BN6" s="30"/>
    </row>
    <row r="7" spans="1:66" x14ac:dyDescent="0.25">
      <c r="A7" s="9">
        <v>5101</v>
      </c>
      <c r="B7" s="10" t="s">
        <v>35</v>
      </c>
      <c r="C7" s="67">
        <v>3916.2921999999999</v>
      </c>
      <c r="D7" s="49">
        <f t="shared" si="1"/>
        <v>2.1419019798774727E-4</v>
      </c>
      <c r="E7" s="67">
        <v>3916.2921999999999</v>
      </c>
      <c r="F7" s="49">
        <f t="shared" si="2"/>
        <v>2.1419019798774727E-4</v>
      </c>
      <c r="G7" s="67">
        <v>3916.2921999999999</v>
      </c>
      <c r="H7" s="49">
        <f t="shared" si="3"/>
        <v>2.1419019798774727E-4</v>
      </c>
      <c r="I7" s="67">
        <v>3916.2921999999999</v>
      </c>
      <c r="J7" s="49">
        <f t="shared" si="4"/>
        <v>2.1419019798774727E-4</v>
      </c>
      <c r="K7" s="67">
        <v>3916.2921999999999</v>
      </c>
      <c r="L7" s="49">
        <f t="shared" si="5"/>
        <v>2.1419019798774727E-4</v>
      </c>
      <c r="M7" s="67">
        <v>3916.2921999999999</v>
      </c>
      <c r="N7" s="49">
        <f t="shared" si="6"/>
        <v>2.1419019798774727E-4</v>
      </c>
      <c r="O7" s="67">
        <v>3916.2921999999999</v>
      </c>
      <c r="P7" s="49">
        <f t="shared" si="7"/>
        <v>2.1419019798774727E-4</v>
      </c>
      <c r="Q7" s="67">
        <v>3916.2921999999999</v>
      </c>
      <c r="R7" s="49">
        <f t="shared" si="8"/>
        <v>2.1419019798774727E-4</v>
      </c>
      <c r="S7" s="67">
        <v>3916.2921999999999</v>
      </c>
      <c r="T7" s="49">
        <f t="shared" si="9"/>
        <v>2.1419019798774727E-4</v>
      </c>
      <c r="U7" s="67">
        <v>3916.2921999999999</v>
      </c>
      <c r="V7" s="49">
        <f t="shared" si="10"/>
        <v>2.1419019798774727E-4</v>
      </c>
      <c r="W7" s="67">
        <v>3916.2921999999999</v>
      </c>
      <c r="X7" s="49">
        <f t="shared" si="11"/>
        <v>2.1419019798774727E-4</v>
      </c>
      <c r="Y7" s="67">
        <v>3916.2921999999999</v>
      </c>
      <c r="Z7" s="49">
        <f t="shared" si="12"/>
        <v>2.1419019798774727E-4</v>
      </c>
      <c r="AA7" s="82">
        <f t="shared" si="0"/>
        <v>46995.506399999984</v>
      </c>
      <c r="AB7" s="49">
        <f t="shared" si="12"/>
        <v>2.1419019798774716E-4</v>
      </c>
      <c r="AC7" s="82">
        <f t="shared" si="13"/>
        <v>3916.2921999999985</v>
      </c>
      <c r="AD7" s="49">
        <f t="shared" si="14"/>
        <v>2.1419019798774716E-4</v>
      </c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</row>
    <row r="8" spans="1:66" x14ac:dyDescent="0.25">
      <c r="A8" s="9">
        <v>5102</v>
      </c>
      <c r="B8" s="10" t="s">
        <v>36</v>
      </c>
      <c r="C8" s="67">
        <v>2955</v>
      </c>
      <c r="D8" s="49">
        <f t="shared" si="1"/>
        <v>1.6161512030532177E-4</v>
      </c>
      <c r="E8" s="67">
        <v>2955</v>
      </c>
      <c r="F8" s="49">
        <f t="shared" si="2"/>
        <v>1.6161512030532177E-4</v>
      </c>
      <c r="G8" s="67">
        <v>2955</v>
      </c>
      <c r="H8" s="49">
        <f t="shared" si="3"/>
        <v>1.6161512030532177E-4</v>
      </c>
      <c r="I8" s="67">
        <v>2955</v>
      </c>
      <c r="J8" s="49">
        <f t="shared" si="4"/>
        <v>1.6161512030532177E-4</v>
      </c>
      <c r="K8" s="67">
        <v>2955</v>
      </c>
      <c r="L8" s="49">
        <f t="shared" si="5"/>
        <v>1.6161512030532177E-4</v>
      </c>
      <c r="M8" s="67">
        <v>2955</v>
      </c>
      <c r="N8" s="49">
        <f t="shared" si="6"/>
        <v>1.6161512030532177E-4</v>
      </c>
      <c r="O8" s="67">
        <v>2955</v>
      </c>
      <c r="P8" s="49">
        <f t="shared" si="7"/>
        <v>1.6161512030532177E-4</v>
      </c>
      <c r="Q8" s="67">
        <v>2955</v>
      </c>
      <c r="R8" s="49">
        <f t="shared" si="8"/>
        <v>1.6161512030532177E-4</v>
      </c>
      <c r="S8" s="67">
        <v>2955</v>
      </c>
      <c r="T8" s="49">
        <f t="shared" si="9"/>
        <v>1.6161512030532177E-4</v>
      </c>
      <c r="U8" s="67">
        <v>2955</v>
      </c>
      <c r="V8" s="49">
        <f t="shared" si="10"/>
        <v>1.6161512030532177E-4</v>
      </c>
      <c r="W8" s="67">
        <v>2955</v>
      </c>
      <c r="X8" s="49">
        <f t="shared" si="11"/>
        <v>1.6161512030532177E-4</v>
      </c>
      <c r="Y8" s="67">
        <v>2955</v>
      </c>
      <c r="Z8" s="49">
        <f t="shared" si="12"/>
        <v>1.6161512030532177E-4</v>
      </c>
      <c r="AA8" s="82">
        <f t="shared" si="0"/>
        <v>35460</v>
      </c>
      <c r="AB8" s="49">
        <f t="shared" si="12"/>
        <v>1.6161512030532174E-4</v>
      </c>
      <c r="AC8" s="82">
        <f t="shared" si="13"/>
        <v>2955</v>
      </c>
      <c r="AD8" s="49">
        <f t="shared" si="14"/>
        <v>1.6161512030532174E-4</v>
      </c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</row>
    <row r="9" spans="1:66" x14ac:dyDescent="0.25">
      <c r="A9" s="9">
        <v>5103</v>
      </c>
      <c r="B9" s="10" t="s">
        <v>37</v>
      </c>
      <c r="C9" s="67"/>
      <c r="D9" s="49">
        <f t="shared" si="1"/>
        <v>0</v>
      </c>
      <c r="E9" s="67"/>
      <c r="F9" s="49">
        <f t="shared" si="2"/>
        <v>0</v>
      </c>
      <c r="G9" s="67"/>
      <c r="H9" s="49">
        <f t="shared" si="3"/>
        <v>0</v>
      </c>
      <c r="I9" s="67"/>
      <c r="J9" s="49">
        <f t="shared" si="4"/>
        <v>0</v>
      </c>
      <c r="K9" s="67"/>
      <c r="L9" s="49">
        <f t="shared" si="5"/>
        <v>0</v>
      </c>
      <c r="M9" s="67"/>
      <c r="N9" s="49">
        <f t="shared" si="6"/>
        <v>0</v>
      </c>
      <c r="O9" s="67"/>
      <c r="P9" s="49">
        <f t="shared" si="7"/>
        <v>0</v>
      </c>
      <c r="Q9" s="67"/>
      <c r="R9" s="49">
        <f t="shared" si="8"/>
        <v>0</v>
      </c>
      <c r="S9" s="67"/>
      <c r="T9" s="49">
        <f t="shared" si="9"/>
        <v>0</v>
      </c>
      <c r="U9" s="67"/>
      <c r="V9" s="49">
        <f t="shared" si="10"/>
        <v>0</v>
      </c>
      <c r="W9" s="67"/>
      <c r="X9" s="49">
        <f t="shared" si="11"/>
        <v>0</v>
      </c>
      <c r="Y9" s="67"/>
      <c r="Z9" s="49">
        <f t="shared" si="12"/>
        <v>0</v>
      </c>
      <c r="AA9" s="82">
        <f t="shared" si="0"/>
        <v>0</v>
      </c>
      <c r="AB9" s="49">
        <f t="shared" si="12"/>
        <v>0</v>
      </c>
      <c r="AC9" s="82">
        <f t="shared" si="13"/>
        <v>0</v>
      </c>
      <c r="AD9" s="49">
        <f t="shared" si="14"/>
        <v>0</v>
      </c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</row>
    <row r="10" spans="1:66" x14ac:dyDescent="0.25">
      <c r="A10" s="13">
        <v>5149</v>
      </c>
      <c r="B10" s="2" t="s">
        <v>38</v>
      </c>
      <c r="C10" s="68">
        <f>C3+C4-C5-C6-C7-C8+C9</f>
        <v>18262710.9285</v>
      </c>
      <c r="D10" s="51">
        <f t="shared" si="1"/>
        <v>0.99882579485984502</v>
      </c>
      <c r="E10" s="68">
        <f>E3+E4-E5-E6-E7-E8+E9</f>
        <v>18262710.9285</v>
      </c>
      <c r="F10" s="51">
        <f t="shared" si="2"/>
        <v>0.99882579485984502</v>
      </c>
      <c r="G10" s="68">
        <f>G3+G4-G5-G6-G7-G8+G9</f>
        <v>18262710.9285</v>
      </c>
      <c r="H10" s="51">
        <f t="shared" si="3"/>
        <v>0.99882579485984502</v>
      </c>
      <c r="I10" s="68">
        <f>I3+I4-I5-I6-I7-I8+I9</f>
        <v>18262710.9285</v>
      </c>
      <c r="J10" s="51">
        <f t="shared" si="4"/>
        <v>0.99882579485984502</v>
      </c>
      <c r="K10" s="68">
        <f>K3+K4-K5-K6-K7-K8+K9</f>
        <v>18262710.9285</v>
      </c>
      <c r="L10" s="51">
        <f t="shared" si="5"/>
        <v>0.99882579485984502</v>
      </c>
      <c r="M10" s="68">
        <f>M3+M4-M5-M6-M7-M8+M9</f>
        <v>18262710.9285</v>
      </c>
      <c r="N10" s="51">
        <f t="shared" si="6"/>
        <v>0.99882579485984502</v>
      </c>
      <c r="O10" s="68">
        <f>O3+O4-O5-O6-O7-O8+O9</f>
        <v>18262710.9285</v>
      </c>
      <c r="P10" s="51">
        <f t="shared" si="7"/>
        <v>0.99882579485984502</v>
      </c>
      <c r="Q10" s="68">
        <f>Q3+Q4-Q5-Q6-Q7-Q8+Q9</f>
        <v>18262710.9285</v>
      </c>
      <c r="R10" s="51">
        <f t="shared" si="8"/>
        <v>0.99882579485984502</v>
      </c>
      <c r="S10" s="68">
        <f>S3+S4-S5-S6-S7-S8+S9</f>
        <v>18262710.9285</v>
      </c>
      <c r="T10" s="51">
        <f t="shared" si="9"/>
        <v>0.99882579485984502</v>
      </c>
      <c r="U10" s="68">
        <f>U3+U4-U5-U6-U7-U8+U9</f>
        <v>18262710.9285</v>
      </c>
      <c r="V10" s="51">
        <f t="shared" si="10"/>
        <v>0.99882579485984502</v>
      </c>
      <c r="W10" s="68">
        <f>W3+W4-W5-W6-W7-W8+W9</f>
        <v>18262710.9285</v>
      </c>
      <c r="X10" s="51">
        <f t="shared" si="11"/>
        <v>0.99882579485984502</v>
      </c>
      <c r="Y10" s="68">
        <f>Y3+Y4-Y5-Y6-Y7-Y8+Y9</f>
        <v>18262710.9285</v>
      </c>
      <c r="Z10" s="51">
        <f t="shared" si="12"/>
        <v>0.99882579485984502</v>
      </c>
      <c r="AA10" s="84">
        <f t="shared" si="0"/>
        <v>219152531.14199999</v>
      </c>
      <c r="AB10" s="51">
        <f t="shared" si="12"/>
        <v>0.9988257948598448</v>
      </c>
      <c r="AC10" s="84">
        <f t="shared" si="13"/>
        <v>18262710.9285</v>
      </c>
      <c r="AD10" s="51">
        <f t="shared" si="14"/>
        <v>0.9988257948598448</v>
      </c>
    </row>
    <row r="11" spans="1:66" s="8" customFormat="1" x14ac:dyDescent="0.25">
      <c r="A11" s="26">
        <v>5151</v>
      </c>
      <c r="B11" s="27" t="s">
        <v>39</v>
      </c>
      <c r="C11" s="69">
        <v>0.03</v>
      </c>
      <c r="D11" s="60">
        <f>IF(C$10&lt;&gt;0,C11/C$10,"-")</f>
        <v>1.642691499496019E-9</v>
      </c>
      <c r="E11" s="69">
        <v>0.03</v>
      </c>
      <c r="F11" s="60">
        <f>IF(E$10&lt;&gt;0,E11/E$10,"-")</f>
        <v>1.642691499496019E-9</v>
      </c>
      <c r="G11" s="69">
        <v>0.03</v>
      </c>
      <c r="H11" s="60">
        <f>IF(G$10&lt;&gt;0,G11/G$10,"-")</f>
        <v>1.642691499496019E-9</v>
      </c>
      <c r="I11" s="69">
        <v>0.03</v>
      </c>
      <c r="J11" s="60">
        <f>IF(I$10&lt;&gt;0,I11/I$10,"-")</f>
        <v>1.642691499496019E-9</v>
      </c>
      <c r="K11" s="69">
        <v>0.03</v>
      </c>
      <c r="L11" s="60">
        <f>IF(K$10&lt;&gt;0,K11/K$10,"-")</f>
        <v>1.642691499496019E-9</v>
      </c>
      <c r="M11" s="69">
        <v>0.03</v>
      </c>
      <c r="N11" s="60">
        <f>IF(M$10&lt;&gt;0,M11/M$10,"-")</f>
        <v>1.642691499496019E-9</v>
      </c>
      <c r="O11" s="69">
        <v>0.03</v>
      </c>
      <c r="P11" s="60">
        <f>IF(O$10&lt;&gt;0,O11/O$10,"-")</f>
        <v>1.642691499496019E-9</v>
      </c>
      <c r="Q11" s="69">
        <v>0.03</v>
      </c>
      <c r="R11" s="60">
        <f>IF(Q$10&lt;&gt;0,Q11/Q$10,"-")</f>
        <v>1.642691499496019E-9</v>
      </c>
      <c r="S11" s="69">
        <v>0.03</v>
      </c>
      <c r="T11" s="60">
        <f>IF(S$10&lt;&gt;0,S11/S$10,"-")</f>
        <v>1.642691499496019E-9</v>
      </c>
      <c r="U11" s="69">
        <v>0.03</v>
      </c>
      <c r="V11" s="60">
        <f>IF(U$10&lt;&gt;0,U11/U$10,"-")</f>
        <v>1.642691499496019E-9</v>
      </c>
      <c r="W11" s="69">
        <v>0.03</v>
      </c>
      <c r="X11" s="60">
        <f>IF(W$10&lt;&gt;0,W11/W$10,"-")</f>
        <v>1.642691499496019E-9</v>
      </c>
      <c r="Y11" s="69">
        <v>0.03</v>
      </c>
      <c r="Z11" s="60">
        <f>IF(Y$10&lt;&gt;0,Y11/Y$10,"-")</f>
        <v>1.642691499496019E-9</v>
      </c>
      <c r="AA11" s="85">
        <f t="shared" si="0"/>
        <v>0.3600000000000001</v>
      </c>
      <c r="AB11" s="60">
        <f>IF(AA$10&lt;&gt;0,AA11/AA$10,"-")</f>
        <v>1.6426914994960196E-9</v>
      </c>
      <c r="AC11" s="85">
        <f t="shared" si="13"/>
        <v>3.0000000000000009E-2</v>
      </c>
      <c r="AD11" s="60">
        <f>IF(AC$10&lt;&gt;0,AC11/AC$10,"-")</f>
        <v>1.6426914994960196E-9</v>
      </c>
    </row>
    <row r="12" spans="1:66" x14ac:dyDescent="0.25">
      <c r="A12" s="9"/>
      <c r="B12" s="10"/>
      <c r="C12" s="67"/>
      <c r="D12" s="49"/>
      <c r="E12" s="67"/>
      <c r="F12" s="49"/>
      <c r="G12" s="67"/>
      <c r="H12" s="49"/>
      <c r="I12" s="67"/>
      <c r="J12" s="49"/>
      <c r="K12" s="67"/>
      <c r="L12" s="49"/>
      <c r="M12" s="67"/>
      <c r="N12" s="49"/>
      <c r="O12" s="67"/>
      <c r="P12" s="49"/>
      <c r="Q12" s="67"/>
      <c r="R12" s="49"/>
      <c r="S12" s="67"/>
      <c r="T12" s="49"/>
      <c r="U12" s="67"/>
      <c r="V12" s="49"/>
      <c r="W12" s="67"/>
      <c r="X12" s="49"/>
      <c r="Y12" s="67"/>
      <c r="Z12" s="49"/>
      <c r="AA12" s="82"/>
      <c r="AB12" s="49"/>
      <c r="AC12" s="82"/>
      <c r="AD12" s="49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</row>
    <row r="13" spans="1:66" s="5" customFormat="1" x14ac:dyDescent="0.25">
      <c r="A13" s="12">
        <v>5198</v>
      </c>
      <c r="B13" s="1" t="s">
        <v>41</v>
      </c>
      <c r="C13" s="70">
        <f>C11+C12</f>
        <v>0.03</v>
      </c>
      <c r="D13" s="53">
        <f t="shared" ref="D13:R80" si="15">IF(C$10&lt;&gt;0,C13/C$10,"-")</f>
        <v>1.642691499496019E-9</v>
      </c>
      <c r="E13" s="70">
        <f>E11+E12</f>
        <v>0.03</v>
      </c>
      <c r="F13" s="53">
        <f t="shared" ref="F13:F80" si="16">IF(E$10&lt;&gt;0,E13/E$10,"-")</f>
        <v>1.642691499496019E-9</v>
      </c>
      <c r="G13" s="70">
        <f>G11+G12</f>
        <v>0.03</v>
      </c>
      <c r="H13" s="53">
        <f t="shared" ref="H13:H80" si="17">IF(G$10&lt;&gt;0,G13/G$10,"-")</f>
        <v>1.642691499496019E-9</v>
      </c>
      <c r="I13" s="70">
        <f>I11+I12</f>
        <v>0.03</v>
      </c>
      <c r="J13" s="53">
        <f t="shared" ref="J13:J80" si="18">IF(I$10&lt;&gt;0,I13/I$10,"-")</f>
        <v>1.642691499496019E-9</v>
      </c>
      <c r="K13" s="70">
        <f>K11+K12</f>
        <v>0.03</v>
      </c>
      <c r="L13" s="53">
        <f t="shared" ref="L13:L80" si="19">IF(K$10&lt;&gt;0,K13/K$10,"-")</f>
        <v>1.642691499496019E-9</v>
      </c>
      <c r="M13" s="70">
        <f>M11+M12</f>
        <v>0.03</v>
      </c>
      <c r="N13" s="53">
        <f t="shared" ref="N13:N80" si="20">IF(M$10&lt;&gt;0,M13/M$10,"-")</f>
        <v>1.642691499496019E-9</v>
      </c>
      <c r="O13" s="70">
        <f>O11+O12</f>
        <v>0.03</v>
      </c>
      <c r="P13" s="53">
        <f t="shared" ref="P13:P80" si="21">IF(O$10&lt;&gt;0,O13/O$10,"-")</f>
        <v>1.642691499496019E-9</v>
      </c>
      <c r="Q13" s="70">
        <f>Q11+Q12</f>
        <v>0.03</v>
      </c>
      <c r="R13" s="53">
        <f t="shared" ref="R13:R80" si="22">IF(Q$10&lt;&gt;0,Q13/Q$10,"-")</f>
        <v>1.642691499496019E-9</v>
      </c>
      <c r="S13" s="70">
        <f>S11+S12</f>
        <v>0.03</v>
      </c>
      <c r="T13" s="53">
        <f t="shared" ref="T13:AD80" si="23">IF(S$10&lt;&gt;0,S13/S$10,"-")</f>
        <v>1.642691499496019E-9</v>
      </c>
      <c r="U13" s="70">
        <f>U11+U12</f>
        <v>0.03</v>
      </c>
      <c r="V13" s="53">
        <f t="shared" ref="V13:V80" si="24">IF(U$10&lt;&gt;0,U13/U$10,"-")</f>
        <v>1.642691499496019E-9</v>
      </c>
      <c r="W13" s="70">
        <f>W11+W12</f>
        <v>0.03</v>
      </c>
      <c r="X13" s="53">
        <f t="shared" ref="X13:X80" si="25">IF(W$10&lt;&gt;0,W13/W$10,"-")</f>
        <v>1.642691499496019E-9</v>
      </c>
      <c r="Y13" s="70">
        <f>Y11+Y12</f>
        <v>0.03</v>
      </c>
      <c r="Z13" s="53">
        <f t="shared" ref="Z13:AB28" si="26">IF(Y$10&lt;&gt;0,Y13/Y$10,"-")</f>
        <v>1.642691499496019E-9</v>
      </c>
      <c r="AA13" s="70">
        <f t="shared" si="0"/>
        <v>0.3600000000000001</v>
      </c>
      <c r="AB13" s="53">
        <f t="shared" si="26"/>
        <v>1.6426914994960196E-9</v>
      </c>
      <c r="AC13" s="93">
        <f t="shared" si="13"/>
        <v>3.0000000000000009E-2</v>
      </c>
      <c r="AD13" s="53">
        <f t="shared" ref="AD13:AD80" si="27">IF(AC$10&lt;&gt;0,AC13/AC$10,"-")</f>
        <v>1.6426914994960196E-9</v>
      </c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</row>
    <row r="14" spans="1:66" x14ac:dyDescent="0.25">
      <c r="A14" s="16">
        <v>5199</v>
      </c>
      <c r="B14" s="17" t="s">
        <v>42</v>
      </c>
      <c r="C14" s="71">
        <f>C10+C13</f>
        <v>18262710.958500002</v>
      </c>
      <c r="D14" s="54">
        <f t="shared" si="15"/>
        <v>1.0000000016426915</v>
      </c>
      <c r="E14" s="71">
        <f>E10+E13</f>
        <v>18262710.958500002</v>
      </c>
      <c r="F14" s="54">
        <f t="shared" si="16"/>
        <v>1.0000000016426915</v>
      </c>
      <c r="G14" s="71">
        <f>G10+G13</f>
        <v>18262710.958500002</v>
      </c>
      <c r="H14" s="54">
        <f t="shared" si="17"/>
        <v>1.0000000016426915</v>
      </c>
      <c r="I14" s="71">
        <f>I10+I13</f>
        <v>18262710.958500002</v>
      </c>
      <c r="J14" s="54">
        <f t="shared" si="18"/>
        <v>1.0000000016426915</v>
      </c>
      <c r="K14" s="71">
        <f>K10+K13</f>
        <v>18262710.958500002</v>
      </c>
      <c r="L14" s="54">
        <f t="shared" si="19"/>
        <v>1.0000000016426915</v>
      </c>
      <c r="M14" s="71">
        <f>M10+M13</f>
        <v>18262710.958500002</v>
      </c>
      <c r="N14" s="54">
        <f t="shared" si="20"/>
        <v>1.0000000016426915</v>
      </c>
      <c r="O14" s="71">
        <f>O10+O13</f>
        <v>18262710.958500002</v>
      </c>
      <c r="P14" s="54">
        <f t="shared" si="21"/>
        <v>1.0000000016426915</v>
      </c>
      <c r="Q14" s="71">
        <f>Q10+Q13</f>
        <v>18262710.958500002</v>
      </c>
      <c r="R14" s="54">
        <f t="shared" si="22"/>
        <v>1.0000000016426915</v>
      </c>
      <c r="S14" s="71">
        <f>S10+S13</f>
        <v>18262710.958500002</v>
      </c>
      <c r="T14" s="54">
        <f t="shared" si="23"/>
        <v>1.0000000016426915</v>
      </c>
      <c r="U14" s="71">
        <f>U10+U13</f>
        <v>18262710.958500002</v>
      </c>
      <c r="V14" s="54">
        <f t="shared" si="24"/>
        <v>1.0000000016426915</v>
      </c>
      <c r="W14" s="71">
        <f>W10+W13</f>
        <v>18262710.958500002</v>
      </c>
      <c r="X14" s="54">
        <f t="shared" si="25"/>
        <v>1.0000000016426915</v>
      </c>
      <c r="Y14" s="71">
        <f>Y10+Y13</f>
        <v>18262710.958500002</v>
      </c>
      <c r="Z14" s="54">
        <f t="shared" si="26"/>
        <v>1.0000000016426915</v>
      </c>
      <c r="AA14" s="86">
        <f t="shared" si="0"/>
        <v>219152531.502</v>
      </c>
      <c r="AB14" s="54">
        <f t="shared" si="26"/>
        <v>1.0000000016426915</v>
      </c>
      <c r="AC14" s="86">
        <f t="shared" si="13"/>
        <v>18262710.958500002</v>
      </c>
      <c r="AD14" s="54">
        <f t="shared" si="27"/>
        <v>1.0000000016426915</v>
      </c>
    </row>
    <row r="15" spans="1:66" s="30" customFormat="1" x14ac:dyDescent="0.25">
      <c r="A15" s="28">
        <v>5502</v>
      </c>
      <c r="B15" s="29" t="s">
        <v>43</v>
      </c>
      <c r="C15" s="72">
        <v>9352069.6687000003</v>
      </c>
      <c r="D15" s="60">
        <f t="shared" si="15"/>
        <v>0.512085511582268</v>
      </c>
      <c r="E15" s="72">
        <v>9352069.6687000003</v>
      </c>
      <c r="F15" s="60">
        <f t="shared" si="16"/>
        <v>0.512085511582268</v>
      </c>
      <c r="G15" s="72">
        <v>9352069.6687000003</v>
      </c>
      <c r="H15" s="60">
        <f t="shared" si="17"/>
        <v>0.512085511582268</v>
      </c>
      <c r="I15" s="72">
        <v>9352069.6687000003</v>
      </c>
      <c r="J15" s="52">
        <f t="shared" si="18"/>
        <v>0.512085511582268</v>
      </c>
      <c r="K15" s="72">
        <v>9352069.6687000003</v>
      </c>
      <c r="L15" s="60">
        <f t="shared" si="19"/>
        <v>0.512085511582268</v>
      </c>
      <c r="M15" s="72">
        <v>9352069.6687000003</v>
      </c>
      <c r="N15" s="60">
        <f t="shared" si="20"/>
        <v>0.512085511582268</v>
      </c>
      <c r="O15" s="72">
        <v>9352069.6687000003</v>
      </c>
      <c r="P15" s="60">
        <f t="shared" si="21"/>
        <v>0.512085511582268</v>
      </c>
      <c r="Q15" s="72">
        <v>9352069.6687000003</v>
      </c>
      <c r="R15" s="60">
        <f t="shared" si="22"/>
        <v>0.512085511582268</v>
      </c>
      <c r="S15" s="72">
        <v>9352069.6687000003</v>
      </c>
      <c r="T15" s="60">
        <f t="shared" si="23"/>
        <v>0.512085511582268</v>
      </c>
      <c r="U15" s="72">
        <v>9352069.6687000003</v>
      </c>
      <c r="V15" s="60">
        <f t="shared" si="24"/>
        <v>0.512085511582268</v>
      </c>
      <c r="W15" s="72">
        <v>9352069.6687000003</v>
      </c>
      <c r="X15" s="60">
        <f t="shared" si="25"/>
        <v>0.512085511582268</v>
      </c>
      <c r="Y15" s="72">
        <v>9352069.6687000003</v>
      </c>
      <c r="Z15" s="52">
        <f t="shared" si="26"/>
        <v>0.512085511582268</v>
      </c>
      <c r="AA15" s="87">
        <f t="shared" si="0"/>
        <v>112224836.02439998</v>
      </c>
      <c r="AB15" s="52">
        <f t="shared" si="26"/>
        <v>0.512085511582268</v>
      </c>
      <c r="AC15" s="87">
        <f t="shared" si="13"/>
        <v>9352069.6686999984</v>
      </c>
      <c r="AD15" s="52">
        <f t="shared" si="27"/>
        <v>0.512085511582268</v>
      </c>
    </row>
    <row r="16" spans="1:66" x14ac:dyDescent="0.25">
      <c r="A16" s="24">
        <v>5503</v>
      </c>
      <c r="B16" s="25" t="s">
        <v>44</v>
      </c>
      <c r="C16" s="73"/>
      <c r="D16" s="55">
        <f t="shared" si="15"/>
        <v>0</v>
      </c>
      <c r="E16" s="73"/>
      <c r="F16" s="55">
        <f t="shared" si="16"/>
        <v>0</v>
      </c>
      <c r="G16" s="73"/>
      <c r="H16" s="55">
        <f t="shared" si="17"/>
        <v>0</v>
      </c>
      <c r="I16" s="73"/>
      <c r="J16" s="55">
        <f t="shared" si="18"/>
        <v>0</v>
      </c>
      <c r="K16" s="73"/>
      <c r="L16" s="55">
        <f t="shared" si="19"/>
        <v>0</v>
      </c>
      <c r="M16" s="73"/>
      <c r="N16" s="55">
        <f t="shared" si="20"/>
        <v>0</v>
      </c>
      <c r="O16" s="73"/>
      <c r="P16" s="55">
        <f t="shared" si="21"/>
        <v>0</v>
      </c>
      <c r="Q16" s="73"/>
      <c r="R16" s="55">
        <f t="shared" si="22"/>
        <v>0</v>
      </c>
      <c r="S16" s="73"/>
      <c r="T16" s="55">
        <f t="shared" si="23"/>
        <v>0</v>
      </c>
      <c r="U16" s="73"/>
      <c r="V16" s="55">
        <f t="shared" si="24"/>
        <v>0</v>
      </c>
      <c r="W16" s="73"/>
      <c r="X16" s="55">
        <f t="shared" si="25"/>
        <v>0</v>
      </c>
      <c r="Y16" s="73"/>
      <c r="Z16" s="55">
        <f t="shared" si="26"/>
        <v>0</v>
      </c>
      <c r="AA16" s="88">
        <f t="shared" si="0"/>
        <v>0</v>
      </c>
      <c r="AB16" s="55">
        <f t="shared" si="26"/>
        <v>0</v>
      </c>
      <c r="AC16" s="88">
        <f t="shared" si="13"/>
        <v>0</v>
      </c>
      <c r="AD16" s="55">
        <f t="shared" si="27"/>
        <v>0</v>
      </c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</row>
    <row r="17" spans="1:66" x14ac:dyDescent="0.25">
      <c r="A17" s="9">
        <v>5504</v>
      </c>
      <c r="B17" s="10" t="s">
        <v>45</v>
      </c>
      <c r="C17" s="67">
        <v>-341.0804</v>
      </c>
      <c r="D17" s="49">
        <f t="shared" si="15"/>
        <v>-1.8676329124156733E-5</v>
      </c>
      <c r="E17" s="67">
        <v>-341.0804</v>
      </c>
      <c r="F17" s="49">
        <f t="shared" si="16"/>
        <v>-1.8676329124156733E-5</v>
      </c>
      <c r="G17" s="67">
        <v>-341.0804</v>
      </c>
      <c r="H17" s="49">
        <f t="shared" si="17"/>
        <v>-1.8676329124156733E-5</v>
      </c>
      <c r="I17" s="67">
        <v>-341.0804</v>
      </c>
      <c r="J17" s="49">
        <f t="shared" si="18"/>
        <v>-1.8676329124156733E-5</v>
      </c>
      <c r="K17" s="67">
        <v>-341.0804</v>
      </c>
      <c r="L17" s="49">
        <f t="shared" si="19"/>
        <v>-1.8676329124156733E-5</v>
      </c>
      <c r="M17" s="67">
        <v>-341.0804</v>
      </c>
      <c r="N17" s="49">
        <f t="shared" si="20"/>
        <v>-1.8676329124156733E-5</v>
      </c>
      <c r="O17" s="67">
        <v>-341.0804</v>
      </c>
      <c r="P17" s="49">
        <f t="shared" si="21"/>
        <v>-1.8676329124156733E-5</v>
      </c>
      <c r="Q17" s="67">
        <v>-341.0804</v>
      </c>
      <c r="R17" s="49">
        <f t="shared" si="22"/>
        <v>-1.8676329124156733E-5</v>
      </c>
      <c r="S17" s="67">
        <v>-341.0804</v>
      </c>
      <c r="T17" s="49">
        <f t="shared" si="23"/>
        <v>-1.8676329124156733E-5</v>
      </c>
      <c r="U17" s="67">
        <v>-341.0804</v>
      </c>
      <c r="V17" s="49">
        <f t="shared" si="24"/>
        <v>-1.8676329124156733E-5</v>
      </c>
      <c r="W17" s="67">
        <v>-341.0804</v>
      </c>
      <c r="X17" s="49">
        <f t="shared" si="25"/>
        <v>-1.8676329124156733E-5</v>
      </c>
      <c r="Y17" s="67">
        <v>-341.0804</v>
      </c>
      <c r="Z17" s="49">
        <f t="shared" si="26"/>
        <v>-1.8676329124156733E-5</v>
      </c>
      <c r="AA17" s="82">
        <f t="shared" si="0"/>
        <v>-4092.9647999999993</v>
      </c>
      <c r="AB17" s="49">
        <f t="shared" si="26"/>
        <v>-1.8676329124156729E-5</v>
      </c>
      <c r="AC17" s="82">
        <f t="shared" si="13"/>
        <v>-341.08039999999994</v>
      </c>
      <c r="AD17" s="49">
        <f t="shared" si="27"/>
        <v>-1.8676329124156729E-5</v>
      </c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</row>
    <row r="18" spans="1:66" x14ac:dyDescent="0.25">
      <c r="A18" s="9">
        <v>5505</v>
      </c>
      <c r="B18" s="10" t="s">
        <v>46</v>
      </c>
      <c r="C18" s="67"/>
      <c r="D18" s="49">
        <f t="shared" si="15"/>
        <v>0</v>
      </c>
      <c r="E18" s="67"/>
      <c r="F18" s="49">
        <f t="shared" si="16"/>
        <v>0</v>
      </c>
      <c r="G18" s="67"/>
      <c r="H18" s="49">
        <f t="shared" si="17"/>
        <v>0</v>
      </c>
      <c r="I18" s="67"/>
      <c r="J18" s="49">
        <f t="shared" si="18"/>
        <v>0</v>
      </c>
      <c r="K18" s="67"/>
      <c r="L18" s="49">
        <f t="shared" si="19"/>
        <v>0</v>
      </c>
      <c r="M18" s="67"/>
      <c r="N18" s="49">
        <f t="shared" si="20"/>
        <v>0</v>
      </c>
      <c r="O18" s="67"/>
      <c r="P18" s="49">
        <f t="shared" si="21"/>
        <v>0</v>
      </c>
      <c r="Q18" s="67"/>
      <c r="R18" s="49">
        <f t="shared" si="22"/>
        <v>0</v>
      </c>
      <c r="S18" s="67"/>
      <c r="T18" s="49">
        <f t="shared" si="23"/>
        <v>0</v>
      </c>
      <c r="U18" s="67"/>
      <c r="V18" s="49">
        <f t="shared" si="24"/>
        <v>0</v>
      </c>
      <c r="W18" s="67"/>
      <c r="X18" s="49">
        <f t="shared" si="25"/>
        <v>0</v>
      </c>
      <c r="Y18" s="67"/>
      <c r="Z18" s="49">
        <f t="shared" si="26"/>
        <v>0</v>
      </c>
      <c r="AA18" s="82">
        <f t="shared" si="0"/>
        <v>0</v>
      </c>
      <c r="AB18" s="49">
        <f t="shared" si="26"/>
        <v>0</v>
      </c>
      <c r="AC18" s="82">
        <f t="shared" si="13"/>
        <v>0</v>
      </c>
      <c r="AD18" s="49">
        <f t="shared" si="27"/>
        <v>0</v>
      </c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</row>
    <row r="19" spans="1:66" x14ac:dyDescent="0.25">
      <c r="A19" s="9">
        <v>5506</v>
      </c>
      <c r="B19" s="10" t="s">
        <v>47</v>
      </c>
      <c r="C19" s="67">
        <v>-203.41235</v>
      </c>
      <c r="D19" s="49">
        <f t="shared" si="15"/>
        <v>-1.1138124607916969E-5</v>
      </c>
      <c r="E19" s="67">
        <v>-203.41235</v>
      </c>
      <c r="F19" s="49">
        <f t="shared" si="16"/>
        <v>-1.1138124607916969E-5</v>
      </c>
      <c r="G19" s="67">
        <v>-203.41235</v>
      </c>
      <c r="H19" s="49">
        <f t="shared" si="17"/>
        <v>-1.1138124607916969E-5</v>
      </c>
      <c r="I19" s="67">
        <v>-203.41235</v>
      </c>
      <c r="J19" s="49">
        <f t="shared" si="18"/>
        <v>-1.1138124607916969E-5</v>
      </c>
      <c r="K19" s="67">
        <v>-203.41235</v>
      </c>
      <c r="L19" s="49">
        <f t="shared" si="19"/>
        <v>-1.1138124607916969E-5</v>
      </c>
      <c r="M19" s="67">
        <v>-203.41235</v>
      </c>
      <c r="N19" s="49">
        <f t="shared" si="20"/>
        <v>-1.1138124607916969E-5</v>
      </c>
      <c r="O19" s="67">
        <v>-203.41235</v>
      </c>
      <c r="P19" s="49">
        <f t="shared" si="21"/>
        <v>-1.1138124607916969E-5</v>
      </c>
      <c r="Q19" s="67">
        <v>-203.41235</v>
      </c>
      <c r="R19" s="49">
        <f t="shared" si="22"/>
        <v>-1.1138124607916969E-5</v>
      </c>
      <c r="S19" s="67">
        <v>-203.41235</v>
      </c>
      <c r="T19" s="49">
        <f t="shared" si="23"/>
        <v>-1.1138124607916969E-5</v>
      </c>
      <c r="U19" s="67">
        <v>-203.41235</v>
      </c>
      <c r="V19" s="49">
        <f t="shared" si="24"/>
        <v>-1.1138124607916969E-5</v>
      </c>
      <c r="W19" s="67">
        <v>-203.41235</v>
      </c>
      <c r="X19" s="49">
        <f t="shared" si="25"/>
        <v>-1.1138124607916969E-5</v>
      </c>
      <c r="Y19" s="67">
        <v>-203.41235</v>
      </c>
      <c r="Z19" s="49">
        <f t="shared" si="26"/>
        <v>-1.1138124607916969E-5</v>
      </c>
      <c r="AA19" s="82">
        <f t="shared" si="0"/>
        <v>-2440.9482000000003</v>
      </c>
      <c r="AB19" s="49">
        <f t="shared" si="26"/>
        <v>-1.1138124607916971E-5</v>
      </c>
      <c r="AC19" s="82">
        <f t="shared" si="13"/>
        <v>-203.41235000000003</v>
      </c>
      <c r="AD19" s="49">
        <f t="shared" si="27"/>
        <v>-1.1138124607916971E-5</v>
      </c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</row>
    <row r="20" spans="1:66" s="5" customFormat="1" x14ac:dyDescent="0.25">
      <c r="A20" s="12">
        <v>5599</v>
      </c>
      <c r="B20" s="1" t="s">
        <v>48</v>
      </c>
      <c r="C20" s="74">
        <f>SUM(C15:C19)</f>
        <v>9351525.1759500001</v>
      </c>
      <c r="D20" s="56">
        <f t="shared" si="15"/>
        <v>0.51205569712853594</v>
      </c>
      <c r="E20" s="74">
        <f>SUM(E15:E19)</f>
        <v>9351525.1759500001</v>
      </c>
      <c r="F20" s="56">
        <f t="shared" si="16"/>
        <v>0.51205569712853594</v>
      </c>
      <c r="G20" s="74">
        <f>SUM(G15:G19)</f>
        <v>9351525.1759500001</v>
      </c>
      <c r="H20" s="56">
        <f t="shared" si="17"/>
        <v>0.51205569712853594</v>
      </c>
      <c r="I20" s="74">
        <f>SUM(I15:I19)</f>
        <v>9351525.1759500001</v>
      </c>
      <c r="J20" s="56">
        <f t="shared" si="18"/>
        <v>0.51205569712853594</v>
      </c>
      <c r="K20" s="74">
        <f>SUM(K15:K19)</f>
        <v>9351525.1759500001</v>
      </c>
      <c r="L20" s="56">
        <f t="shared" si="19"/>
        <v>0.51205569712853594</v>
      </c>
      <c r="M20" s="74">
        <f>SUM(M15:M19)</f>
        <v>9351525.1759500001</v>
      </c>
      <c r="N20" s="56">
        <f t="shared" si="20"/>
        <v>0.51205569712853594</v>
      </c>
      <c r="O20" s="74">
        <f>SUM(O15:O19)</f>
        <v>9351525.1759500001</v>
      </c>
      <c r="P20" s="56">
        <f t="shared" si="21"/>
        <v>0.51205569712853594</v>
      </c>
      <c r="Q20" s="74">
        <f>SUM(Q15:Q19)</f>
        <v>9351525.1759500001</v>
      </c>
      <c r="R20" s="56">
        <f t="shared" si="22"/>
        <v>0.51205569712853594</v>
      </c>
      <c r="S20" s="74">
        <f>SUM(S15:S19)</f>
        <v>9351525.1759500001</v>
      </c>
      <c r="T20" s="56">
        <f t="shared" si="23"/>
        <v>0.51205569712853594</v>
      </c>
      <c r="U20" s="74">
        <f>SUM(U15:U19)</f>
        <v>9351525.1759500001</v>
      </c>
      <c r="V20" s="56">
        <f t="shared" si="24"/>
        <v>0.51205569712853594</v>
      </c>
      <c r="W20" s="74">
        <f>SUM(W15:W19)</f>
        <v>9351525.1759500001</v>
      </c>
      <c r="X20" s="56">
        <f t="shared" si="25"/>
        <v>0.51205569712853594</v>
      </c>
      <c r="Y20" s="74">
        <f>SUM(Y15:Y19)</f>
        <v>9351525.1759500001</v>
      </c>
      <c r="Z20" s="56">
        <f t="shared" si="26"/>
        <v>0.51205569712853594</v>
      </c>
      <c r="AA20" s="70">
        <f t="shared" si="0"/>
        <v>112218302.11140002</v>
      </c>
      <c r="AB20" s="56">
        <f t="shared" si="26"/>
        <v>0.51205569712853616</v>
      </c>
      <c r="AC20" s="93">
        <f t="shared" si="13"/>
        <v>9351525.1759500019</v>
      </c>
      <c r="AD20" s="56">
        <f t="shared" si="27"/>
        <v>0.51205569712853605</v>
      </c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</row>
    <row r="21" spans="1:66" s="8" customFormat="1" x14ac:dyDescent="0.25">
      <c r="A21" s="26">
        <v>5601</v>
      </c>
      <c r="B21" s="27" t="s">
        <v>49</v>
      </c>
      <c r="C21" s="69"/>
      <c r="D21" s="57">
        <f t="shared" si="15"/>
        <v>0</v>
      </c>
      <c r="E21" s="69"/>
      <c r="F21" s="57">
        <f t="shared" si="16"/>
        <v>0</v>
      </c>
      <c r="G21" s="69"/>
      <c r="H21" s="57">
        <f t="shared" si="17"/>
        <v>0</v>
      </c>
      <c r="I21" s="69"/>
      <c r="J21" s="57">
        <f t="shared" si="18"/>
        <v>0</v>
      </c>
      <c r="K21" s="69"/>
      <c r="L21" s="57">
        <f t="shared" si="19"/>
        <v>0</v>
      </c>
      <c r="M21" s="69"/>
      <c r="N21" s="57">
        <f t="shared" si="20"/>
        <v>0</v>
      </c>
      <c r="O21" s="69"/>
      <c r="P21" s="57">
        <f t="shared" si="21"/>
        <v>0</v>
      </c>
      <c r="Q21" s="69"/>
      <c r="R21" s="57">
        <f t="shared" si="22"/>
        <v>0</v>
      </c>
      <c r="S21" s="69"/>
      <c r="T21" s="57">
        <f t="shared" si="23"/>
        <v>0</v>
      </c>
      <c r="U21" s="69"/>
      <c r="V21" s="57">
        <f t="shared" si="24"/>
        <v>0</v>
      </c>
      <c r="W21" s="69"/>
      <c r="X21" s="57">
        <f t="shared" si="25"/>
        <v>0</v>
      </c>
      <c r="Y21" s="69"/>
      <c r="Z21" s="57">
        <f t="shared" si="26"/>
        <v>0</v>
      </c>
      <c r="AA21" s="69">
        <f t="shared" si="0"/>
        <v>0</v>
      </c>
      <c r="AB21" s="57">
        <f t="shared" si="26"/>
        <v>0</v>
      </c>
      <c r="AC21" s="85">
        <f t="shared" si="13"/>
        <v>0</v>
      </c>
      <c r="AD21" s="57">
        <f t="shared" si="27"/>
        <v>0</v>
      </c>
    </row>
    <row r="22" spans="1:66" x14ac:dyDescent="0.25">
      <c r="A22" s="9">
        <v>5602</v>
      </c>
      <c r="B22" s="10" t="s">
        <v>50</v>
      </c>
      <c r="C22" s="67"/>
      <c r="D22" s="49">
        <f t="shared" si="15"/>
        <v>0</v>
      </c>
      <c r="E22" s="67"/>
      <c r="F22" s="49">
        <f t="shared" si="16"/>
        <v>0</v>
      </c>
      <c r="G22" s="67"/>
      <c r="H22" s="49">
        <f t="shared" si="17"/>
        <v>0</v>
      </c>
      <c r="I22" s="67"/>
      <c r="J22" s="49">
        <f t="shared" si="18"/>
        <v>0</v>
      </c>
      <c r="K22" s="67"/>
      <c r="L22" s="49">
        <f t="shared" si="19"/>
        <v>0</v>
      </c>
      <c r="M22" s="67"/>
      <c r="N22" s="49">
        <f t="shared" si="20"/>
        <v>0</v>
      </c>
      <c r="O22" s="67"/>
      <c r="P22" s="49">
        <f t="shared" si="21"/>
        <v>0</v>
      </c>
      <c r="Q22" s="67"/>
      <c r="R22" s="49">
        <f t="shared" si="22"/>
        <v>0</v>
      </c>
      <c r="S22" s="67"/>
      <c r="T22" s="49">
        <f t="shared" si="23"/>
        <v>0</v>
      </c>
      <c r="U22" s="67"/>
      <c r="V22" s="49">
        <f t="shared" si="24"/>
        <v>0</v>
      </c>
      <c r="W22" s="67"/>
      <c r="X22" s="49">
        <f t="shared" si="25"/>
        <v>0</v>
      </c>
      <c r="Y22" s="67"/>
      <c r="Z22" s="49">
        <f t="shared" si="26"/>
        <v>0</v>
      </c>
      <c r="AA22" s="82">
        <f t="shared" si="0"/>
        <v>0</v>
      </c>
      <c r="AB22" s="49">
        <f t="shared" si="26"/>
        <v>0</v>
      </c>
      <c r="AC22" s="82">
        <f t="shared" si="13"/>
        <v>0</v>
      </c>
      <c r="AD22" s="49">
        <f t="shared" si="27"/>
        <v>0</v>
      </c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</row>
    <row r="23" spans="1:66" x14ac:dyDescent="0.25">
      <c r="A23" s="9">
        <v>5603</v>
      </c>
      <c r="B23" s="10" t="s">
        <v>51</v>
      </c>
      <c r="C23" s="67"/>
      <c r="D23" s="49">
        <f t="shared" si="15"/>
        <v>0</v>
      </c>
      <c r="E23" s="67"/>
      <c r="F23" s="49">
        <f t="shared" si="16"/>
        <v>0</v>
      </c>
      <c r="G23" s="67"/>
      <c r="H23" s="49">
        <f t="shared" si="17"/>
        <v>0</v>
      </c>
      <c r="I23" s="67"/>
      <c r="J23" s="49">
        <f t="shared" si="18"/>
        <v>0</v>
      </c>
      <c r="K23" s="67"/>
      <c r="L23" s="49">
        <f t="shared" si="19"/>
        <v>0</v>
      </c>
      <c r="M23" s="67"/>
      <c r="N23" s="49">
        <f t="shared" si="20"/>
        <v>0</v>
      </c>
      <c r="O23" s="67"/>
      <c r="P23" s="49">
        <f t="shared" si="21"/>
        <v>0</v>
      </c>
      <c r="Q23" s="67"/>
      <c r="R23" s="49">
        <f t="shared" si="22"/>
        <v>0</v>
      </c>
      <c r="S23" s="67"/>
      <c r="T23" s="49">
        <f t="shared" si="23"/>
        <v>0</v>
      </c>
      <c r="U23" s="67"/>
      <c r="V23" s="49">
        <f t="shared" si="24"/>
        <v>0</v>
      </c>
      <c r="W23" s="67"/>
      <c r="X23" s="49">
        <f t="shared" si="25"/>
        <v>0</v>
      </c>
      <c r="Y23" s="67"/>
      <c r="Z23" s="49">
        <f t="shared" si="26"/>
        <v>0</v>
      </c>
      <c r="AA23" s="82">
        <f t="shared" si="0"/>
        <v>0</v>
      </c>
      <c r="AB23" s="49">
        <f t="shared" si="26"/>
        <v>0</v>
      </c>
      <c r="AC23" s="82">
        <f t="shared" si="13"/>
        <v>0</v>
      </c>
      <c r="AD23" s="49">
        <f t="shared" si="27"/>
        <v>0</v>
      </c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</row>
    <row r="24" spans="1:66" x14ac:dyDescent="0.25">
      <c r="A24" s="9">
        <v>5604</v>
      </c>
      <c r="B24" s="10" t="s">
        <v>52</v>
      </c>
      <c r="C24" s="67">
        <v>18527.534100000001</v>
      </c>
      <c r="D24" s="49">
        <f t="shared" si="15"/>
        <v>1.0145007590897542E-3</v>
      </c>
      <c r="E24" s="67">
        <v>18527.534100000001</v>
      </c>
      <c r="F24" s="49">
        <f t="shared" si="16"/>
        <v>1.0145007590897542E-3</v>
      </c>
      <c r="G24" s="67">
        <v>18527.534100000001</v>
      </c>
      <c r="H24" s="49">
        <f t="shared" si="17"/>
        <v>1.0145007590897542E-3</v>
      </c>
      <c r="I24" s="67">
        <v>18527.534100000001</v>
      </c>
      <c r="J24" s="49">
        <f t="shared" si="18"/>
        <v>1.0145007590897542E-3</v>
      </c>
      <c r="K24" s="67">
        <v>18527.534100000001</v>
      </c>
      <c r="L24" s="49">
        <f t="shared" si="19"/>
        <v>1.0145007590897542E-3</v>
      </c>
      <c r="M24" s="67">
        <v>18527.534100000001</v>
      </c>
      <c r="N24" s="49">
        <f t="shared" si="20"/>
        <v>1.0145007590897542E-3</v>
      </c>
      <c r="O24" s="67">
        <v>18527.534100000001</v>
      </c>
      <c r="P24" s="49">
        <f t="shared" si="21"/>
        <v>1.0145007590897542E-3</v>
      </c>
      <c r="Q24" s="67">
        <v>18527.534100000001</v>
      </c>
      <c r="R24" s="49">
        <f t="shared" si="22"/>
        <v>1.0145007590897542E-3</v>
      </c>
      <c r="S24" s="67">
        <v>18527.534100000001</v>
      </c>
      <c r="T24" s="49">
        <f t="shared" si="23"/>
        <v>1.0145007590897542E-3</v>
      </c>
      <c r="U24" s="67">
        <v>18527.534100000001</v>
      </c>
      <c r="V24" s="49">
        <f t="shared" si="24"/>
        <v>1.0145007590897542E-3</v>
      </c>
      <c r="W24" s="67">
        <v>18527.534100000001</v>
      </c>
      <c r="X24" s="49">
        <f t="shared" si="25"/>
        <v>1.0145007590897542E-3</v>
      </c>
      <c r="Y24" s="67">
        <v>18527.534100000001</v>
      </c>
      <c r="Z24" s="49">
        <f t="shared" si="26"/>
        <v>1.0145007590897542E-3</v>
      </c>
      <c r="AA24" s="82">
        <f t="shared" si="0"/>
        <v>222330.40919999997</v>
      </c>
      <c r="AB24" s="49">
        <f t="shared" si="26"/>
        <v>1.0145007590897542E-3</v>
      </c>
      <c r="AC24" s="82">
        <f t="shared" si="13"/>
        <v>18527.534099999997</v>
      </c>
      <c r="AD24" s="49">
        <f t="shared" si="27"/>
        <v>1.0145007590897539E-3</v>
      </c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</row>
    <row r="25" spans="1:66" x14ac:dyDescent="0.25">
      <c r="A25" s="9">
        <v>5605</v>
      </c>
      <c r="B25" s="10" t="s">
        <v>53</v>
      </c>
      <c r="C25" s="67"/>
      <c r="D25" s="49">
        <f t="shared" si="15"/>
        <v>0</v>
      </c>
      <c r="E25" s="67"/>
      <c r="F25" s="49">
        <f t="shared" si="16"/>
        <v>0</v>
      </c>
      <c r="G25" s="67"/>
      <c r="H25" s="49">
        <f t="shared" si="17"/>
        <v>0</v>
      </c>
      <c r="I25" s="67"/>
      <c r="J25" s="49">
        <f t="shared" si="18"/>
        <v>0</v>
      </c>
      <c r="K25" s="67"/>
      <c r="L25" s="49">
        <f t="shared" si="19"/>
        <v>0</v>
      </c>
      <c r="M25" s="67"/>
      <c r="N25" s="49">
        <f t="shared" si="20"/>
        <v>0</v>
      </c>
      <c r="O25" s="67"/>
      <c r="P25" s="49">
        <f t="shared" si="21"/>
        <v>0</v>
      </c>
      <c r="Q25" s="67"/>
      <c r="R25" s="49">
        <f t="shared" si="22"/>
        <v>0</v>
      </c>
      <c r="S25" s="67"/>
      <c r="T25" s="49">
        <f t="shared" si="23"/>
        <v>0</v>
      </c>
      <c r="U25" s="67"/>
      <c r="V25" s="49">
        <f t="shared" si="24"/>
        <v>0</v>
      </c>
      <c r="W25" s="67"/>
      <c r="X25" s="49">
        <f t="shared" si="25"/>
        <v>0</v>
      </c>
      <c r="Y25" s="67"/>
      <c r="Z25" s="49">
        <f t="shared" si="26"/>
        <v>0</v>
      </c>
      <c r="AA25" s="82">
        <f t="shared" si="0"/>
        <v>0</v>
      </c>
      <c r="AB25" s="49">
        <f t="shared" si="26"/>
        <v>0</v>
      </c>
      <c r="AC25" s="82">
        <f t="shared" si="13"/>
        <v>0</v>
      </c>
      <c r="AD25" s="49">
        <f t="shared" si="27"/>
        <v>0</v>
      </c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</row>
    <row r="26" spans="1:66" x14ac:dyDescent="0.25">
      <c r="A26" s="9">
        <v>5606</v>
      </c>
      <c r="B26" s="10" t="s">
        <v>54</v>
      </c>
      <c r="C26" s="67">
        <v>40549.181600000004</v>
      </c>
      <c r="D26" s="49">
        <f t="shared" si="15"/>
        <v>2.2203265308613465E-3</v>
      </c>
      <c r="E26" s="67">
        <v>40549.181600000004</v>
      </c>
      <c r="F26" s="49">
        <f t="shared" si="16"/>
        <v>2.2203265308613465E-3</v>
      </c>
      <c r="G26" s="67">
        <v>40549.181600000004</v>
      </c>
      <c r="H26" s="49">
        <f t="shared" si="17"/>
        <v>2.2203265308613465E-3</v>
      </c>
      <c r="I26" s="67">
        <v>40549.181600000004</v>
      </c>
      <c r="J26" s="49">
        <f t="shared" si="18"/>
        <v>2.2203265308613465E-3</v>
      </c>
      <c r="K26" s="67">
        <v>40549.181600000004</v>
      </c>
      <c r="L26" s="49">
        <f t="shared" si="19"/>
        <v>2.2203265308613465E-3</v>
      </c>
      <c r="M26" s="67">
        <v>40549.181600000004</v>
      </c>
      <c r="N26" s="49">
        <f t="shared" si="20"/>
        <v>2.2203265308613465E-3</v>
      </c>
      <c r="O26" s="67">
        <v>40549.181600000004</v>
      </c>
      <c r="P26" s="49">
        <f t="shared" si="21"/>
        <v>2.2203265308613465E-3</v>
      </c>
      <c r="Q26" s="67">
        <v>40549.181600000004</v>
      </c>
      <c r="R26" s="49">
        <f t="shared" si="22"/>
        <v>2.2203265308613465E-3</v>
      </c>
      <c r="S26" s="67">
        <v>40549.181600000004</v>
      </c>
      <c r="T26" s="49">
        <f t="shared" si="23"/>
        <v>2.2203265308613465E-3</v>
      </c>
      <c r="U26" s="67">
        <v>40549.181600000004</v>
      </c>
      <c r="V26" s="49">
        <f t="shared" si="24"/>
        <v>2.2203265308613465E-3</v>
      </c>
      <c r="W26" s="67">
        <v>40549.181600000004</v>
      </c>
      <c r="X26" s="49">
        <f t="shared" si="25"/>
        <v>2.2203265308613465E-3</v>
      </c>
      <c r="Y26" s="67">
        <v>40549.181600000004</v>
      </c>
      <c r="Z26" s="49">
        <f t="shared" si="26"/>
        <v>2.2203265308613465E-3</v>
      </c>
      <c r="AA26" s="82">
        <f t="shared" si="0"/>
        <v>486590.17920000007</v>
      </c>
      <c r="AB26" s="49">
        <f t="shared" si="26"/>
        <v>2.2203265308613465E-3</v>
      </c>
      <c r="AC26" s="82">
        <f t="shared" si="13"/>
        <v>40549.181600000004</v>
      </c>
      <c r="AD26" s="49">
        <f t="shared" si="27"/>
        <v>2.2203265308613465E-3</v>
      </c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</row>
    <row r="27" spans="1:66" x14ac:dyDescent="0.25">
      <c r="A27" s="9">
        <v>5607</v>
      </c>
      <c r="B27" s="10" t="s">
        <v>55</v>
      </c>
      <c r="C27" s="67"/>
      <c r="D27" s="49">
        <f t="shared" si="15"/>
        <v>0</v>
      </c>
      <c r="E27" s="67"/>
      <c r="F27" s="49">
        <f t="shared" si="16"/>
        <v>0</v>
      </c>
      <c r="G27" s="67"/>
      <c r="H27" s="49">
        <f t="shared" si="17"/>
        <v>0</v>
      </c>
      <c r="I27" s="67"/>
      <c r="J27" s="49">
        <f t="shared" si="18"/>
        <v>0</v>
      </c>
      <c r="K27" s="67"/>
      <c r="L27" s="49">
        <f t="shared" si="19"/>
        <v>0</v>
      </c>
      <c r="M27" s="67"/>
      <c r="N27" s="49">
        <f t="shared" si="20"/>
        <v>0</v>
      </c>
      <c r="O27" s="67"/>
      <c r="P27" s="49">
        <f t="shared" si="21"/>
        <v>0</v>
      </c>
      <c r="Q27" s="67"/>
      <c r="R27" s="49">
        <f t="shared" si="22"/>
        <v>0</v>
      </c>
      <c r="S27" s="67"/>
      <c r="T27" s="49">
        <f t="shared" si="23"/>
        <v>0</v>
      </c>
      <c r="U27" s="67"/>
      <c r="V27" s="49">
        <f t="shared" si="24"/>
        <v>0</v>
      </c>
      <c r="W27" s="67"/>
      <c r="X27" s="49">
        <f t="shared" si="25"/>
        <v>0</v>
      </c>
      <c r="Y27" s="67"/>
      <c r="Z27" s="49">
        <f t="shared" si="26"/>
        <v>0</v>
      </c>
      <c r="AA27" s="82">
        <f t="shared" si="0"/>
        <v>0</v>
      </c>
      <c r="AB27" s="49">
        <f t="shared" si="26"/>
        <v>0</v>
      </c>
      <c r="AC27" s="82">
        <f t="shared" si="13"/>
        <v>0</v>
      </c>
      <c r="AD27" s="49">
        <f t="shared" si="27"/>
        <v>0</v>
      </c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</row>
    <row r="28" spans="1:66" x14ac:dyDescent="0.25">
      <c r="A28" s="9">
        <v>5608</v>
      </c>
      <c r="B28" s="10" t="s">
        <v>56</v>
      </c>
      <c r="C28" s="67"/>
      <c r="D28" s="49">
        <f t="shared" si="15"/>
        <v>0</v>
      </c>
      <c r="E28" s="67"/>
      <c r="F28" s="49">
        <f t="shared" si="16"/>
        <v>0</v>
      </c>
      <c r="G28" s="67"/>
      <c r="H28" s="49">
        <f t="shared" si="17"/>
        <v>0</v>
      </c>
      <c r="I28" s="67"/>
      <c r="J28" s="49">
        <f t="shared" si="18"/>
        <v>0</v>
      </c>
      <c r="K28" s="67"/>
      <c r="L28" s="49">
        <f t="shared" si="19"/>
        <v>0</v>
      </c>
      <c r="M28" s="67"/>
      <c r="N28" s="49">
        <f t="shared" si="20"/>
        <v>0</v>
      </c>
      <c r="O28" s="67"/>
      <c r="P28" s="49">
        <f t="shared" si="21"/>
        <v>0</v>
      </c>
      <c r="Q28" s="67"/>
      <c r="R28" s="49">
        <f t="shared" si="22"/>
        <v>0</v>
      </c>
      <c r="S28" s="67"/>
      <c r="T28" s="49">
        <f t="shared" si="23"/>
        <v>0</v>
      </c>
      <c r="U28" s="67"/>
      <c r="V28" s="49">
        <f t="shared" si="24"/>
        <v>0</v>
      </c>
      <c r="W28" s="67"/>
      <c r="X28" s="49">
        <f t="shared" si="25"/>
        <v>0</v>
      </c>
      <c r="Y28" s="67"/>
      <c r="Z28" s="49">
        <f t="shared" si="26"/>
        <v>0</v>
      </c>
      <c r="AA28" s="82">
        <f t="shared" si="0"/>
        <v>0</v>
      </c>
      <c r="AB28" s="49">
        <f t="shared" si="26"/>
        <v>0</v>
      </c>
      <c r="AC28" s="82">
        <f t="shared" si="13"/>
        <v>0</v>
      </c>
      <c r="AD28" s="49">
        <f t="shared" si="27"/>
        <v>0</v>
      </c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</row>
    <row r="29" spans="1:66" x14ac:dyDescent="0.25">
      <c r="A29" s="9">
        <v>5609</v>
      </c>
      <c r="B29" s="10" t="s">
        <v>57</v>
      </c>
      <c r="C29" s="67"/>
      <c r="D29" s="49">
        <f t="shared" si="15"/>
        <v>0</v>
      </c>
      <c r="E29" s="67"/>
      <c r="F29" s="49">
        <f t="shared" si="16"/>
        <v>0</v>
      </c>
      <c r="G29" s="67"/>
      <c r="H29" s="49">
        <f t="shared" si="17"/>
        <v>0</v>
      </c>
      <c r="I29" s="67"/>
      <c r="J29" s="49">
        <f t="shared" si="18"/>
        <v>0</v>
      </c>
      <c r="K29" s="67"/>
      <c r="L29" s="49">
        <f t="shared" si="19"/>
        <v>0</v>
      </c>
      <c r="M29" s="67"/>
      <c r="N29" s="49">
        <f t="shared" si="20"/>
        <v>0</v>
      </c>
      <c r="O29" s="67"/>
      <c r="P29" s="49">
        <f t="shared" si="21"/>
        <v>0</v>
      </c>
      <c r="Q29" s="67"/>
      <c r="R29" s="49">
        <f t="shared" si="22"/>
        <v>0</v>
      </c>
      <c r="S29" s="67"/>
      <c r="T29" s="49">
        <f t="shared" si="23"/>
        <v>0</v>
      </c>
      <c r="U29" s="67"/>
      <c r="V29" s="49">
        <f t="shared" si="24"/>
        <v>0</v>
      </c>
      <c r="W29" s="67"/>
      <c r="X29" s="49">
        <f t="shared" si="25"/>
        <v>0</v>
      </c>
      <c r="Y29" s="67"/>
      <c r="Z29" s="49">
        <f t="shared" ref="Z29:AB44" si="28">IF(Y$10&lt;&gt;0,Y29/Y$10,"-")</f>
        <v>0</v>
      </c>
      <c r="AA29" s="82">
        <f t="shared" si="0"/>
        <v>0</v>
      </c>
      <c r="AB29" s="49">
        <f t="shared" si="28"/>
        <v>0</v>
      </c>
      <c r="AC29" s="82">
        <f t="shared" si="13"/>
        <v>0</v>
      </c>
      <c r="AD29" s="49">
        <f t="shared" si="27"/>
        <v>0</v>
      </c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</row>
    <row r="30" spans="1:66" x14ac:dyDescent="0.25">
      <c r="A30" s="9">
        <v>5610</v>
      </c>
      <c r="B30" s="10" t="s">
        <v>58</v>
      </c>
      <c r="C30" s="67"/>
      <c r="D30" s="49">
        <f t="shared" si="15"/>
        <v>0</v>
      </c>
      <c r="E30" s="67"/>
      <c r="F30" s="49">
        <f t="shared" si="16"/>
        <v>0</v>
      </c>
      <c r="G30" s="67"/>
      <c r="H30" s="49">
        <f t="shared" si="17"/>
        <v>0</v>
      </c>
      <c r="I30" s="67"/>
      <c r="J30" s="49">
        <f t="shared" si="18"/>
        <v>0</v>
      </c>
      <c r="K30" s="67"/>
      <c r="L30" s="49">
        <f t="shared" si="19"/>
        <v>0</v>
      </c>
      <c r="M30" s="67"/>
      <c r="N30" s="49">
        <f t="shared" si="20"/>
        <v>0</v>
      </c>
      <c r="O30" s="67"/>
      <c r="P30" s="49">
        <f t="shared" si="21"/>
        <v>0</v>
      </c>
      <c r="Q30" s="67"/>
      <c r="R30" s="49">
        <f t="shared" si="22"/>
        <v>0</v>
      </c>
      <c r="S30" s="67"/>
      <c r="T30" s="49">
        <f t="shared" si="23"/>
        <v>0</v>
      </c>
      <c r="U30" s="67"/>
      <c r="V30" s="49">
        <f t="shared" si="24"/>
        <v>0</v>
      </c>
      <c r="W30" s="67"/>
      <c r="X30" s="49">
        <f t="shared" si="25"/>
        <v>0</v>
      </c>
      <c r="Y30" s="67"/>
      <c r="Z30" s="49">
        <f t="shared" si="28"/>
        <v>0</v>
      </c>
      <c r="AA30" s="82">
        <f t="shared" si="0"/>
        <v>0</v>
      </c>
      <c r="AB30" s="49">
        <f t="shared" si="28"/>
        <v>0</v>
      </c>
      <c r="AC30" s="82">
        <f t="shared" si="13"/>
        <v>0</v>
      </c>
      <c r="AD30" s="49">
        <f t="shared" si="27"/>
        <v>0</v>
      </c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</row>
    <row r="31" spans="1:66" x14ac:dyDescent="0.25">
      <c r="A31" s="9">
        <v>5611</v>
      </c>
      <c r="B31" s="10" t="s">
        <v>59</v>
      </c>
      <c r="C31" s="67"/>
      <c r="D31" s="49">
        <f t="shared" si="15"/>
        <v>0</v>
      </c>
      <c r="E31" s="67"/>
      <c r="F31" s="49">
        <f t="shared" si="16"/>
        <v>0</v>
      </c>
      <c r="G31" s="67"/>
      <c r="H31" s="49">
        <f t="shared" si="17"/>
        <v>0</v>
      </c>
      <c r="I31" s="67"/>
      <c r="J31" s="49">
        <f t="shared" si="18"/>
        <v>0</v>
      </c>
      <c r="K31" s="67"/>
      <c r="L31" s="49">
        <f t="shared" si="19"/>
        <v>0</v>
      </c>
      <c r="M31" s="67"/>
      <c r="N31" s="49">
        <f t="shared" si="20"/>
        <v>0</v>
      </c>
      <c r="O31" s="67"/>
      <c r="P31" s="49">
        <f t="shared" si="21"/>
        <v>0</v>
      </c>
      <c r="Q31" s="67"/>
      <c r="R31" s="49">
        <f t="shared" si="22"/>
        <v>0</v>
      </c>
      <c r="S31" s="67"/>
      <c r="T31" s="49">
        <f t="shared" si="23"/>
        <v>0</v>
      </c>
      <c r="U31" s="67"/>
      <c r="V31" s="49">
        <f t="shared" si="24"/>
        <v>0</v>
      </c>
      <c r="W31" s="67"/>
      <c r="X31" s="49">
        <f t="shared" si="25"/>
        <v>0</v>
      </c>
      <c r="Y31" s="67"/>
      <c r="Z31" s="49">
        <f t="shared" si="28"/>
        <v>0</v>
      </c>
      <c r="AA31" s="82">
        <f t="shared" si="0"/>
        <v>0</v>
      </c>
      <c r="AB31" s="49">
        <f t="shared" si="28"/>
        <v>0</v>
      </c>
      <c r="AC31" s="82">
        <f t="shared" si="13"/>
        <v>0</v>
      </c>
      <c r="AD31" s="49">
        <f t="shared" si="27"/>
        <v>0</v>
      </c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</row>
    <row r="32" spans="1:66" x14ac:dyDescent="0.25">
      <c r="A32" s="9">
        <v>5612</v>
      </c>
      <c r="B32" s="10" t="s">
        <v>60</v>
      </c>
      <c r="C32" s="67"/>
      <c r="D32" s="49">
        <f t="shared" si="15"/>
        <v>0</v>
      </c>
      <c r="E32" s="67"/>
      <c r="F32" s="49">
        <f t="shared" si="16"/>
        <v>0</v>
      </c>
      <c r="G32" s="67"/>
      <c r="H32" s="49">
        <f t="shared" si="17"/>
        <v>0</v>
      </c>
      <c r="I32" s="67"/>
      <c r="J32" s="49">
        <f t="shared" si="18"/>
        <v>0</v>
      </c>
      <c r="K32" s="67"/>
      <c r="L32" s="49">
        <f t="shared" si="19"/>
        <v>0</v>
      </c>
      <c r="M32" s="67"/>
      <c r="N32" s="49">
        <f t="shared" si="20"/>
        <v>0</v>
      </c>
      <c r="O32" s="67"/>
      <c r="P32" s="49">
        <f t="shared" si="21"/>
        <v>0</v>
      </c>
      <c r="Q32" s="67"/>
      <c r="R32" s="49">
        <f t="shared" si="22"/>
        <v>0</v>
      </c>
      <c r="S32" s="67"/>
      <c r="T32" s="49">
        <f t="shared" si="23"/>
        <v>0</v>
      </c>
      <c r="U32" s="67"/>
      <c r="V32" s="49">
        <f t="shared" si="24"/>
        <v>0</v>
      </c>
      <c r="W32" s="67"/>
      <c r="X32" s="49">
        <f t="shared" si="25"/>
        <v>0</v>
      </c>
      <c r="Y32" s="67"/>
      <c r="Z32" s="49">
        <f t="shared" si="28"/>
        <v>0</v>
      </c>
      <c r="AA32" s="82">
        <f t="shared" si="0"/>
        <v>0</v>
      </c>
      <c r="AB32" s="49">
        <f t="shared" si="28"/>
        <v>0</v>
      </c>
      <c r="AC32" s="82">
        <f t="shared" si="13"/>
        <v>0</v>
      </c>
      <c r="AD32" s="49">
        <f t="shared" si="27"/>
        <v>0</v>
      </c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</row>
    <row r="33" spans="1:66" x14ac:dyDescent="0.25">
      <c r="A33" s="9">
        <v>5613</v>
      </c>
      <c r="B33" s="10" t="s">
        <v>61</v>
      </c>
      <c r="C33" s="67"/>
      <c r="D33" s="49">
        <f t="shared" si="15"/>
        <v>0</v>
      </c>
      <c r="E33" s="67"/>
      <c r="F33" s="49">
        <f t="shared" si="16"/>
        <v>0</v>
      </c>
      <c r="G33" s="67"/>
      <c r="H33" s="49">
        <f t="shared" si="17"/>
        <v>0</v>
      </c>
      <c r="I33" s="67"/>
      <c r="J33" s="49">
        <f t="shared" si="18"/>
        <v>0</v>
      </c>
      <c r="K33" s="67"/>
      <c r="L33" s="49">
        <f t="shared" si="19"/>
        <v>0</v>
      </c>
      <c r="M33" s="67"/>
      <c r="N33" s="49">
        <f t="shared" si="20"/>
        <v>0</v>
      </c>
      <c r="O33" s="67"/>
      <c r="P33" s="49">
        <f t="shared" si="21"/>
        <v>0</v>
      </c>
      <c r="Q33" s="67"/>
      <c r="R33" s="49">
        <f t="shared" si="22"/>
        <v>0</v>
      </c>
      <c r="S33" s="67"/>
      <c r="T33" s="49">
        <f t="shared" si="23"/>
        <v>0</v>
      </c>
      <c r="U33" s="67"/>
      <c r="V33" s="49">
        <f t="shared" si="24"/>
        <v>0</v>
      </c>
      <c r="W33" s="67"/>
      <c r="X33" s="49">
        <f t="shared" si="25"/>
        <v>0</v>
      </c>
      <c r="Y33" s="67"/>
      <c r="Z33" s="49">
        <f t="shared" si="28"/>
        <v>0</v>
      </c>
      <c r="AA33" s="82">
        <f t="shared" si="0"/>
        <v>0</v>
      </c>
      <c r="AB33" s="49">
        <f t="shared" si="28"/>
        <v>0</v>
      </c>
      <c r="AC33" s="82">
        <f t="shared" si="13"/>
        <v>0</v>
      </c>
      <c r="AD33" s="49">
        <f t="shared" si="27"/>
        <v>0</v>
      </c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</row>
    <row r="34" spans="1:66" s="5" customFormat="1" x14ac:dyDescent="0.25">
      <c r="A34" s="12">
        <v>5699</v>
      </c>
      <c r="B34" s="1" t="s">
        <v>62</v>
      </c>
      <c r="C34" s="74">
        <f>SUM(C21:C33)</f>
        <v>59076.715700000001</v>
      </c>
      <c r="D34" s="56">
        <f t="shared" si="15"/>
        <v>3.2348272899511005E-3</v>
      </c>
      <c r="E34" s="74">
        <f>SUM(E21:E33)</f>
        <v>59076.715700000001</v>
      </c>
      <c r="F34" s="56">
        <f t="shared" si="16"/>
        <v>3.2348272899511005E-3</v>
      </c>
      <c r="G34" s="74">
        <f>SUM(G21:G33)</f>
        <v>59076.715700000001</v>
      </c>
      <c r="H34" s="56">
        <f t="shared" si="17"/>
        <v>3.2348272899511005E-3</v>
      </c>
      <c r="I34" s="74">
        <f>SUM(I21:I33)</f>
        <v>59076.715700000001</v>
      </c>
      <c r="J34" s="56">
        <f t="shared" si="18"/>
        <v>3.2348272899511005E-3</v>
      </c>
      <c r="K34" s="74">
        <f>SUM(K21:K33)</f>
        <v>59076.715700000001</v>
      </c>
      <c r="L34" s="56">
        <f t="shared" si="19"/>
        <v>3.2348272899511005E-3</v>
      </c>
      <c r="M34" s="74">
        <f>SUM(M21:M33)</f>
        <v>59076.715700000001</v>
      </c>
      <c r="N34" s="56">
        <f t="shared" si="20"/>
        <v>3.2348272899511005E-3</v>
      </c>
      <c r="O34" s="74">
        <f>SUM(O21:O33)</f>
        <v>59076.715700000001</v>
      </c>
      <c r="P34" s="56">
        <f t="shared" si="21"/>
        <v>3.2348272899511005E-3</v>
      </c>
      <c r="Q34" s="74">
        <f>SUM(Q21:Q33)</f>
        <v>59076.715700000001</v>
      </c>
      <c r="R34" s="56">
        <f t="shared" si="22"/>
        <v>3.2348272899511005E-3</v>
      </c>
      <c r="S34" s="74">
        <f>SUM(S21:S33)</f>
        <v>59076.715700000001</v>
      </c>
      <c r="T34" s="56">
        <f t="shared" si="23"/>
        <v>3.2348272899511005E-3</v>
      </c>
      <c r="U34" s="74">
        <f>SUM(U21:U33)</f>
        <v>59076.715700000001</v>
      </c>
      <c r="V34" s="56">
        <f t="shared" si="24"/>
        <v>3.2348272899511005E-3</v>
      </c>
      <c r="W34" s="74">
        <f>SUM(W21:W33)</f>
        <v>59076.715700000001</v>
      </c>
      <c r="X34" s="56">
        <f t="shared" si="25"/>
        <v>3.2348272899511005E-3</v>
      </c>
      <c r="Y34" s="74">
        <f>SUM(Y21:Y33)</f>
        <v>59076.715700000001</v>
      </c>
      <c r="Z34" s="56">
        <f t="shared" si="28"/>
        <v>3.2348272899511005E-3</v>
      </c>
      <c r="AA34" s="74">
        <f t="shared" si="0"/>
        <v>708920.58840000024</v>
      </c>
      <c r="AB34" s="56">
        <f t="shared" si="28"/>
        <v>3.2348272899511018E-3</v>
      </c>
      <c r="AC34" s="94">
        <f t="shared" si="13"/>
        <v>59076.715700000022</v>
      </c>
      <c r="AD34" s="56">
        <f t="shared" si="27"/>
        <v>3.2348272899511018E-3</v>
      </c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</row>
    <row r="35" spans="1:66" x14ac:dyDescent="0.25">
      <c r="A35" s="13">
        <v>5999</v>
      </c>
      <c r="B35" s="2" t="s">
        <v>63</v>
      </c>
      <c r="C35" s="68">
        <f>C20+C34</f>
        <v>9410601.8916500006</v>
      </c>
      <c r="D35" s="58">
        <f t="shared" si="15"/>
        <v>0.51529052441848711</v>
      </c>
      <c r="E35" s="68">
        <f>E20+E34</f>
        <v>9410601.8916500006</v>
      </c>
      <c r="F35" s="58">
        <f t="shared" si="16"/>
        <v>0.51529052441848711</v>
      </c>
      <c r="G35" s="68">
        <f>G20+G34</f>
        <v>9410601.8916500006</v>
      </c>
      <c r="H35" s="58">
        <f t="shared" si="17"/>
        <v>0.51529052441848711</v>
      </c>
      <c r="I35" s="68">
        <f>I20+I34</f>
        <v>9410601.8916500006</v>
      </c>
      <c r="J35" s="58">
        <f t="shared" si="18"/>
        <v>0.51529052441848711</v>
      </c>
      <c r="K35" s="68">
        <f>K20+K34</f>
        <v>9410601.8916500006</v>
      </c>
      <c r="L35" s="58">
        <f t="shared" si="19"/>
        <v>0.51529052441848711</v>
      </c>
      <c r="M35" s="68">
        <f>M20+M34</f>
        <v>9410601.8916500006</v>
      </c>
      <c r="N35" s="58">
        <f t="shared" si="20"/>
        <v>0.51529052441848711</v>
      </c>
      <c r="O35" s="68">
        <f>O20+O34</f>
        <v>9410601.8916500006</v>
      </c>
      <c r="P35" s="58">
        <f t="shared" si="21"/>
        <v>0.51529052441848711</v>
      </c>
      <c r="Q35" s="68">
        <f>Q20+Q34</f>
        <v>9410601.8916500006</v>
      </c>
      <c r="R35" s="58">
        <f t="shared" si="22"/>
        <v>0.51529052441848711</v>
      </c>
      <c r="S35" s="68">
        <f>S20+S34</f>
        <v>9410601.8916500006</v>
      </c>
      <c r="T35" s="58">
        <f t="shared" si="23"/>
        <v>0.51529052441848711</v>
      </c>
      <c r="U35" s="68">
        <f>U20+U34</f>
        <v>9410601.8916500006</v>
      </c>
      <c r="V35" s="58">
        <f t="shared" si="24"/>
        <v>0.51529052441848711</v>
      </c>
      <c r="W35" s="68">
        <f>W20+W34</f>
        <v>9410601.8916500006</v>
      </c>
      <c r="X35" s="58">
        <f t="shared" si="25"/>
        <v>0.51529052441848711</v>
      </c>
      <c r="Y35" s="68">
        <f>Y20+Y34</f>
        <v>9410601.8916500006</v>
      </c>
      <c r="Z35" s="58">
        <f t="shared" si="28"/>
        <v>0.51529052441848711</v>
      </c>
      <c r="AA35" s="84">
        <f t="shared" si="0"/>
        <v>112927222.69980003</v>
      </c>
      <c r="AB35" s="58">
        <f t="shared" si="28"/>
        <v>0.51529052441848722</v>
      </c>
      <c r="AC35" s="84">
        <f t="shared" si="13"/>
        <v>9410601.8916500024</v>
      </c>
      <c r="AD35" s="58">
        <f t="shared" si="27"/>
        <v>0.51529052441848722</v>
      </c>
    </row>
    <row r="36" spans="1:66" x14ac:dyDescent="0.25">
      <c r="A36" s="18">
        <v>7000</v>
      </c>
      <c r="B36" s="19" t="s">
        <v>64</v>
      </c>
      <c r="C36" s="75">
        <f>C14-C35</f>
        <v>8852109.066850001</v>
      </c>
      <c r="D36" s="59">
        <f t="shared" si="15"/>
        <v>0.48470947722420449</v>
      </c>
      <c r="E36" s="75">
        <f>E14-E35</f>
        <v>8852109.066850001</v>
      </c>
      <c r="F36" s="59">
        <f t="shared" si="16"/>
        <v>0.48470947722420449</v>
      </c>
      <c r="G36" s="75">
        <f>G14-G35</f>
        <v>8852109.066850001</v>
      </c>
      <c r="H36" s="59">
        <f t="shared" si="17"/>
        <v>0.48470947722420449</v>
      </c>
      <c r="I36" s="75">
        <f>I14-I35</f>
        <v>8852109.066850001</v>
      </c>
      <c r="J36" s="59">
        <f t="shared" si="18"/>
        <v>0.48470947722420449</v>
      </c>
      <c r="K36" s="75">
        <f>K14-K35</f>
        <v>8852109.066850001</v>
      </c>
      <c r="L36" s="59">
        <f t="shared" si="19"/>
        <v>0.48470947722420449</v>
      </c>
      <c r="M36" s="75">
        <f>M14-M35</f>
        <v>8852109.066850001</v>
      </c>
      <c r="N36" s="59">
        <f t="shared" si="20"/>
        <v>0.48470947722420449</v>
      </c>
      <c r="O36" s="75">
        <f>O14-O35</f>
        <v>8852109.066850001</v>
      </c>
      <c r="P36" s="59">
        <f t="shared" si="21"/>
        <v>0.48470947722420449</v>
      </c>
      <c r="Q36" s="75">
        <f>Q14-Q35</f>
        <v>8852109.066850001</v>
      </c>
      <c r="R36" s="59">
        <f t="shared" si="22"/>
        <v>0.48470947722420449</v>
      </c>
      <c r="S36" s="75">
        <f>S14-S35</f>
        <v>8852109.066850001</v>
      </c>
      <c r="T36" s="59">
        <f t="shared" si="23"/>
        <v>0.48470947722420449</v>
      </c>
      <c r="U36" s="75">
        <f>U14-U35</f>
        <v>8852109.066850001</v>
      </c>
      <c r="V36" s="59">
        <f t="shared" si="24"/>
        <v>0.48470947722420449</v>
      </c>
      <c r="W36" s="75">
        <f>W14-W35</f>
        <v>8852109.066850001</v>
      </c>
      <c r="X36" s="59">
        <f t="shared" si="25"/>
        <v>0.48470947722420449</v>
      </c>
      <c r="Y36" s="75">
        <f>Y14-Y35</f>
        <v>8852109.066850001</v>
      </c>
      <c r="Z36" s="59">
        <f t="shared" si="28"/>
        <v>0.48470947722420449</v>
      </c>
      <c r="AA36" s="75">
        <f t="shared" si="0"/>
        <v>106225308.80220003</v>
      </c>
      <c r="AB36" s="59">
        <f t="shared" si="28"/>
        <v>0.4847094772242046</v>
      </c>
      <c r="AC36" s="75">
        <f t="shared" si="13"/>
        <v>8852109.0668500029</v>
      </c>
      <c r="AD36" s="59">
        <f t="shared" si="27"/>
        <v>0.48470947722420454</v>
      </c>
    </row>
    <row r="37" spans="1:66" s="30" customFormat="1" x14ac:dyDescent="0.25">
      <c r="A37" s="31">
        <v>6002</v>
      </c>
      <c r="B37" s="32" t="s">
        <v>65</v>
      </c>
      <c r="C37" s="76"/>
      <c r="D37" s="60">
        <f t="shared" si="15"/>
        <v>0</v>
      </c>
      <c r="E37" s="76"/>
      <c r="F37" s="60">
        <f t="shared" si="16"/>
        <v>0</v>
      </c>
      <c r="G37" s="76"/>
      <c r="H37" s="60">
        <f t="shared" si="17"/>
        <v>0</v>
      </c>
      <c r="I37" s="76"/>
      <c r="J37" s="60">
        <f t="shared" si="18"/>
        <v>0</v>
      </c>
      <c r="K37" s="76"/>
      <c r="L37" s="60">
        <f t="shared" si="19"/>
        <v>0</v>
      </c>
      <c r="M37" s="76"/>
      <c r="N37" s="60">
        <f t="shared" si="20"/>
        <v>0</v>
      </c>
      <c r="O37" s="76"/>
      <c r="P37" s="60">
        <f t="shared" si="21"/>
        <v>0</v>
      </c>
      <c r="Q37" s="76"/>
      <c r="R37" s="60">
        <f t="shared" si="22"/>
        <v>0</v>
      </c>
      <c r="S37" s="76"/>
      <c r="T37" s="60">
        <f t="shared" si="23"/>
        <v>0</v>
      </c>
      <c r="U37" s="76"/>
      <c r="V37" s="60">
        <f t="shared" si="24"/>
        <v>0</v>
      </c>
      <c r="W37" s="76"/>
      <c r="X37" s="60">
        <f t="shared" si="25"/>
        <v>0</v>
      </c>
      <c r="Y37" s="76"/>
      <c r="Z37" s="60">
        <f t="shared" si="28"/>
        <v>0</v>
      </c>
      <c r="AA37" s="76">
        <f t="shared" si="0"/>
        <v>0</v>
      </c>
      <c r="AB37" s="60">
        <f t="shared" si="28"/>
        <v>0</v>
      </c>
      <c r="AC37" s="76">
        <f t="shared" si="13"/>
        <v>0</v>
      </c>
      <c r="AD37" s="60">
        <f t="shared" si="27"/>
        <v>0</v>
      </c>
    </row>
    <row r="38" spans="1:66" x14ac:dyDescent="0.25">
      <c r="A38" s="9">
        <v>6003</v>
      </c>
      <c r="B38" s="10" t="s">
        <v>66</v>
      </c>
      <c r="C38" s="67">
        <v>36500</v>
      </c>
      <c r="D38" s="49">
        <f t="shared" si="15"/>
        <v>1.99860799105349E-3</v>
      </c>
      <c r="E38" s="67">
        <v>36500</v>
      </c>
      <c r="F38" s="49">
        <f t="shared" si="16"/>
        <v>1.99860799105349E-3</v>
      </c>
      <c r="G38" s="67">
        <v>36500</v>
      </c>
      <c r="H38" s="49">
        <f t="shared" si="17"/>
        <v>1.99860799105349E-3</v>
      </c>
      <c r="I38" s="67">
        <v>36500</v>
      </c>
      <c r="J38" s="49">
        <f t="shared" si="18"/>
        <v>1.99860799105349E-3</v>
      </c>
      <c r="K38" s="67">
        <v>36500</v>
      </c>
      <c r="L38" s="49">
        <f t="shared" si="19"/>
        <v>1.99860799105349E-3</v>
      </c>
      <c r="M38" s="67">
        <v>36500</v>
      </c>
      <c r="N38" s="49">
        <f t="shared" si="20"/>
        <v>1.99860799105349E-3</v>
      </c>
      <c r="O38" s="67">
        <v>36500</v>
      </c>
      <c r="P38" s="49">
        <f t="shared" si="21"/>
        <v>1.99860799105349E-3</v>
      </c>
      <c r="Q38" s="67">
        <v>36500</v>
      </c>
      <c r="R38" s="49">
        <f t="shared" si="22"/>
        <v>1.99860799105349E-3</v>
      </c>
      <c r="S38" s="67">
        <v>36500</v>
      </c>
      <c r="T38" s="49">
        <f t="shared" si="23"/>
        <v>1.99860799105349E-3</v>
      </c>
      <c r="U38" s="67">
        <v>36500</v>
      </c>
      <c r="V38" s="49">
        <f t="shared" si="24"/>
        <v>1.99860799105349E-3</v>
      </c>
      <c r="W38" s="67">
        <v>36500</v>
      </c>
      <c r="X38" s="49">
        <f t="shared" si="25"/>
        <v>1.99860799105349E-3</v>
      </c>
      <c r="Y38" s="67">
        <v>36500</v>
      </c>
      <c r="Z38" s="49">
        <f t="shared" si="28"/>
        <v>1.99860799105349E-3</v>
      </c>
      <c r="AA38" s="82">
        <f t="shared" si="0"/>
        <v>438000</v>
      </c>
      <c r="AB38" s="49">
        <f t="shared" si="28"/>
        <v>1.99860799105349E-3</v>
      </c>
      <c r="AC38" s="82">
        <f t="shared" si="13"/>
        <v>36500</v>
      </c>
      <c r="AD38" s="49">
        <f t="shared" si="27"/>
        <v>1.99860799105349E-3</v>
      </c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</row>
    <row r="39" spans="1:66" x14ac:dyDescent="0.25">
      <c r="A39" s="9">
        <v>6004</v>
      </c>
      <c r="B39" s="10" t="s">
        <v>67</v>
      </c>
      <c r="C39" s="67"/>
      <c r="D39" s="49">
        <f t="shared" si="15"/>
        <v>0</v>
      </c>
      <c r="E39" s="67"/>
      <c r="F39" s="49">
        <f t="shared" si="16"/>
        <v>0</v>
      </c>
      <c r="G39" s="67"/>
      <c r="H39" s="49">
        <f t="shared" si="17"/>
        <v>0</v>
      </c>
      <c r="I39" s="67"/>
      <c r="J39" s="49">
        <f t="shared" si="18"/>
        <v>0</v>
      </c>
      <c r="K39" s="67"/>
      <c r="L39" s="49">
        <f t="shared" si="19"/>
        <v>0</v>
      </c>
      <c r="M39" s="67"/>
      <c r="N39" s="49">
        <f t="shared" si="20"/>
        <v>0</v>
      </c>
      <c r="O39" s="67"/>
      <c r="P39" s="49">
        <f t="shared" si="21"/>
        <v>0</v>
      </c>
      <c r="Q39" s="67"/>
      <c r="R39" s="49">
        <f t="shared" si="22"/>
        <v>0</v>
      </c>
      <c r="S39" s="67"/>
      <c r="T39" s="49">
        <f t="shared" si="23"/>
        <v>0</v>
      </c>
      <c r="U39" s="67"/>
      <c r="V39" s="49">
        <f t="shared" si="24"/>
        <v>0</v>
      </c>
      <c r="W39" s="67"/>
      <c r="X39" s="49">
        <f t="shared" si="25"/>
        <v>0</v>
      </c>
      <c r="Y39" s="67"/>
      <c r="Z39" s="49">
        <f t="shared" si="28"/>
        <v>0</v>
      </c>
      <c r="AA39" s="82">
        <f t="shared" si="0"/>
        <v>0</v>
      </c>
      <c r="AB39" s="49">
        <f t="shared" si="28"/>
        <v>0</v>
      </c>
      <c r="AC39" s="82">
        <f t="shared" si="13"/>
        <v>0</v>
      </c>
      <c r="AD39" s="49">
        <f t="shared" si="27"/>
        <v>0</v>
      </c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</row>
    <row r="40" spans="1:66" s="5" customFormat="1" x14ac:dyDescent="0.25">
      <c r="A40" s="12">
        <v>6099</v>
      </c>
      <c r="B40" s="1" t="s">
        <v>68</v>
      </c>
      <c r="C40" s="74">
        <f>SUM(C37:C39)</f>
        <v>36500</v>
      </c>
      <c r="D40" s="56">
        <f t="shared" si="15"/>
        <v>1.99860799105349E-3</v>
      </c>
      <c r="E40" s="74">
        <f>SUM(E37:E39)</f>
        <v>36500</v>
      </c>
      <c r="F40" s="56">
        <f t="shared" si="16"/>
        <v>1.99860799105349E-3</v>
      </c>
      <c r="G40" s="74">
        <f>SUM(G37:G39)</f>
        <v>36500</v>
      </c>
      <c r="H40" s="56">
        <f t="shared" si="17"/>
        <v>1.99860799105349E-3</v>
      </c>
      <c r="I40" s="74">
        <f>SUM(I37:I39)</f>
        <v>36500</v>
      </c>
      <c r="J40" s="56">
        <f t="shared" si="18"/>
        <v>1.99860799105349E-3</v>
      </c>
      <c r="K40" s="74">
        <f>SUM(K37:K39)</f>
        <v>36500</v>
      </c>
      <c r="L40" s="56">
        <f t="shared" si="19"/>
        <v>1.99860799105349E-3</v>
      </c>
      <c r="M40" s="74">
        <f>SUM(M37:M39)</f>
        <v>36500</v>
      </c>
      <c r="N40" s="56">
        <f t="shared" si="20"/>
        <v>1.99860799105349E-3</v>
      </c>
      <c r="O40" s="74">
        <f>SUM(O37:O39)</f>
        <v>36500</v>
      </c>
      <c r="P40" s="56">
        <f t="shared" si="21"/>
        <v>1.99860799105349E-3</v>
      </c>
      <c r="Q40" s="74">
        <f>SUM(Q37:Q39)</f>
        <v>36500</v>
      </c>
      <c r="R40" s="56">
        <f t="shared" si="22"/>
        <v>1.99860799105349E-3</v>
      </c>
      <c r="S40" s="74">
        <f>SUM(S37:S39)</f>
        <v>36500</v>
      </c>
      <c r="T40" s="56">
        <f t="shared" si="23"/>
        <v>1.99860799105349E-3</v>
      </c>
      <c r="U40" s="74">
        <f>SUM(U37:U39)</f>
        <v>36500</v>
      </c>
      <c r="V40" s="56">
        <f t="shared" si="24"/>
        <v>1.99860799105349E-3</v>
      </c>
      <c r="W40" s="74">
        <f>SUM(W37:W39)</f>
        <v>36500</v>
      </c>
      <c r="X40" s="56">
        <f t="shared" si="25"/>
        <v>1.99860799105349E-3</v>
      </c>
      <c r="Y40" s="74">
        <f>SUM(Y37:Y39)</f>
        <v>36500</v>
      </c>
      <c r="Z40" s="56">
        <f t="shared" si="28"/>
        <v>1.99860799105349E-3</v>
      </c>
      <c r="AA40" s="74">
        <f t="shared" si="0"/>
        <v>438000</v>
      </c>
      <c r="AB40" s="56">
        <f t="shared" si="28"/>
        <v>1.99860799105349E-3</v>
      </c>
      <c r="AC40" s="94">
        <f t="shared" si="13"/>
        <v>36500</v>
      </c>
      <c r="AD40" s="56">
        <f t="shared" si="27"/>
        <v>1.99860799105349E-3</v>
      </c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</row>
    <row r="41" spans="1:66" s="8" customFormat="1" x14ac:dyDescent="0.25">
      <c r="A41" s="26">
        <v>6101</v>
      </c>
      <c r="B41" s="27" t="s">
        <v>69</v>
      </c>
      <c r="C41" s="69">
        <v>2133555.66395</v>
      </c>
      <c r="D41" s="57">
        <f t="shared" si="15"/>
        <v>0.11682579176240833</v>
      </c>
      <c r="E41" s="69">
        <v>2133555.66395</v>
      </c>
      <c r="F41" s="57">
        <f t="shared" si="16"/>
        <v>0.11682579176240833</v>
      </c>
      <c r="G41" s="69">
        <v>2133555.66395</v>
      </c>
      <c r="H41" s="57">
        <f t="shared" si="17"/>
        <v>0.11682579176240833</v>
      </c>
      <c r="I41" s="69">
        <v>2133555.66395</v>
      </c>
      <c r="J41" s="57">
        <f t="shared" si="18"/>
        <v>0.11682579176240833</v>
      </c>
      <c r="K41" s="69">
        <v>2133555.66395</v>
      </c>
      <c r="L41" s="57">
        <f t="shared" si="19"/>
        <v>0.11682579176240833</v>
      </c>
      <c r="M41" s="69">
        <v>2133555.66395</v>
      </c>
      <c r="N41" s="57">
        <f t="shared" si="20"/>
        <v>0.11682579176240833</v>
      </c>
      <c r="O41" s="69">
        <v>2133555.66395</v>
      </c>
      <c r="P41" s="57">
        <f t="shared" si="21"/>
        <v>0.11682579176240833</v>
      </c>
      <c r="Q41" s="69">
        <v>2133555.66395</v>
      </c>
      <c r="R41" s="57">
        <f t="shared" si="22"/>
        <v>0.11682579176240833</v>
      </c>
      <c r="S41" s="69">
        <v>2133555.66395</v>
      </c>
      <c r="T41" s="57">
        <f t="shared" si="23"/>
        <v>0.11682579176240833</v>
      </c>
      <c r="U41" s="69">
        <v>2133555.66395</v>
      </c>
      <c r="V41" s="57">
        <f t="shared" si="24"/>
        <v>0.11682579176240833</v>
      </c>
      <c r="W41" s="69">
        <v>2133555.66395</v>
      </c>
      <c r="X41" s="57">
        <f t="shared" si="25"/>
        <v>0.11682579176240833</v>
      </c>
      <c r="Y41" s="69">
        <v>2133555.66395</v>
      </c>
      <c r="Z41" s="57">
        <f t="shared" si="28"/>
        <v>0.11682579176240833</v>
      </c>
      <c r="AA41" s="69">
        <f t="shared" si="0"/>
        <v>25602667.967399999</v>
      </c>
      <c r="AB41" s="57">
        <f t="shared" si="28"/>
        <v>0.11682579176240834</v>
      </c>
      <c r="AC41" s="85">
        <f t="shared" si="13"/>
        <v>2133555.66395</v>
      </c>
      <c r="AD41" s="57">
        <f t="shared" si="27"/>
        <v>0.11682579176240833</v>
      </c>
    </row>
    <row r="42" spans="1:66" x14ac:dyDescent="0.25">
      <c r="A42" s="9">
        <v>6102</v>
      </c>
      <c r="B42" s="10" t="s">
        <v>70</v>
      </c>
      <c r="C42" s="67">
        <v>240155.33825</v>
      </c>
      <c r="D42" s="49">
        <f t="shared" si="15"/>
        <v>1.3150037756728872E-2</v>
      </c>
      <c r="E42" s="67">
        <v>240155.33825</v>
      </c>
      <c r="F42" s="49">
        <f t="shared" si="16"/>
        <v>1.3150037756728872E-2</v>
      </c>
      <c r="G42" s="67">
        <v>240155.33825</v>
      </c>
      <c r="H42" s="49">
        <f t="shared" si="17"/>
        <v>1.3150037756728872E-2</v>
      </c>
      <c r="I42" s="67">
        <v>240155.33825</v>
      </c>
      <c r="J42" s="49">
        <f t="shared" si="18"/>
        <v>1.3150037756728872E-2</v>
      </c>
      <c r="K42" s="67">
        <v>240155.33825</v>
      </c>
      <c r="L42" s="49">
        <f t="shared" si="19"/>
        <v>1.3150037756728872E-2</v>
      </c>
      <c r="M42" s="67">
        <v>240155.33825</v>
      </c>
      <c r="N42" s="49">
        <f t="shared" si="20"/>
        <v>1.3150037756728872E-2</v>
      </c>
      <c r="O42" s="67">
        <v>240155.33825</v>
      </c>
      <c r="P42" s="49">
        <f t="shared" si="21"/>
        <v>1.3150037756728872E-2</v>
      </c>
      <c r="Q42" s="67">
        <v>240155.33825</v>
      </c>
      <c r="R42" s="49">
        <f t="shared" si="22"/>
        <v>1.3150037756728872E-2</v>
      </c>
      <c r="S42" s="67">
        <v>240155.33825</v>
      </c>
      <c r="T42" s="49">
        <f t="shared" si="23"/>
        <v>1.3150037756728872E-2</v>
      </c>
      <c r="U42" s="67">
        <v>240155.33825</v>
      </c>
      <c r="V42" s="49">
        <f t="shared" si="24"/>
        <v>1.3150037756728872E-2</v>
      </c>
      <c r="W42" s="67">
        <v>240155.33825</v>
      </c>
      <c r="X42" s="49">
        <f t="shared" si="25"/>
        <v>1.3150037756728872E-2</v>
      </c>
      <c r="Y42" s="67">
        <v>240155.33825</v>
      </c>
      <c r="Z42" s="49">
        <f t="shared" si="28"/>
        <v>1.3150037756728872E-2</v>
      </c>
      <c r="AA42" s="82">
        <f t="shared" si="0"/>
        <v>2881864.0589999999</v>
      </c>
      <c r="AB42" s="49">
        <f t="shared" si="28"/>
        <v>1.3150037756728872E-2</v>
      </c>
      <c r="AC42" s="82">
        <f t="shared" si="13"/>
        <v>240155.33825</v>
      </c>
      <c r="AD42" s="49">
        <f t="shared" si="27"/>
        <v>1.3150037756728872E-2</v>
      </c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</row>
    <row r="43" spans="1:66" x14ac:dyDescent="0.25">
      <c r="A43" s="9">
        <v>6103</v>
      </c>
      <c r="B43" s="10" t="s">
        <v>71</v>
      </c>
      <c r="C43" s="67">
        <v>147.50819999999999</v>
      </c>
      <c r="D43" s="49">
        <f t="shared" si="15"/>
        <v>8.0770155415319548E-6</v>
      </c>
      <c r="E43" s="67">
        <v>147.50819999999999</v>
      </c>
      <c r="F43" s="49">
        <f t="shared" si="16"/>
        <v>8.0770155415319548E-6</v>
      </c>
      <c r="G43" s="67">
        <v>147.50819999999999</v>
      </c>
      <c r="H43" s="49">
        <f t="shared" si="17"/>
        <v>8.0770155415319548E-6</v>
      </c>
      <c r="I43" s="67">
        <v>147.50819999999999</v>
      </c>
      <c r="J43" s="49">
        <f t="shared" si="18"/>
        <v>8.0770155415319548E-6</v>
      </c>
      <c r="K43" s="67">
        <v>147.50819999999999</v>
      </c>
      <c r="L43" s="49">
        <f t="shared" si="19"/>
        <v>8.0770155415319548E-6</v>
      </c>
      <c r="M43" s="67">
        <v>147.50819999999999</v>
      </c>
      <c r="N43" s="49">
        <f t="shared" si="20"/>
        <v>8.0770155415319548E-6</v>
      </c>
      <c r="O43" s="67">
        <v>147.50819999999999</v>
      </c>
      <c r="P43" s="49">
        <f t="shared" si="21"/>
        <v>8.0770155415319548E-6</v>
      </c>
      <c r="Q43" s="67">
        <v>147.50819999999999</v>
      </c>
      <c r="R43" s="49">
        <f t="shared" si="22"/>
        <v>8.0770155415319548E-6</v>
      </c>
      <c r="S43" s="67">
        <v>147.50819999999999</v>
      </c>
      <c r="T43" s="49">
        <f t="shared" si="23"/>
        <v>8.0770155415319548E-6</v>
      </c>
      <c r="U43" s="67">
        <v>147.50819999999999</v>
      </c>
      <c r="V43" s="49">
        <f t="shared" si="24"/>
        <v>8.0770155415319548E-6</v>
      </c>
      <c r="W43" s="67">
        <v>147.50819999999999</v>
      </c>
      <c r="X43" s="49">
        <f t="shared" si="25"/>
        <v>8.0770155415319548E-6</v>
      </c>
      <c r="Y43" s="67">
        <v>147.50819999999999</v>
      </c>
      <c r="Z43" s="49">
        <f t="shared" si="28"/>
        <v>8.0770155415319548E-6</v>
      </c>
      <c r="AA43" s="82">
        <f t="shared" si="0"/>
        <v>1770.0983999999999</v>
      </c>
      <c r="AB43" s="49">
        <f t="shared" si="28"/>
        <v>8.0770155415319565E-6</v>
      </c>
      <c r="AC43" s="82">
        <f t="shared" si="13"/>
        <v>147.50819999999999</v>
      </c>
      <c r="AD43" s="49">
        <f t="shared" si="27"/>
        <v>8.0770155415319548E-6</v>
      </c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</row>
    <row r="44" spans="1:66" x14ac:dyDescent="0.25">
      <c r="A44" s="9">
        <v>6104</v>
      </c>
      <c r="B44" s="10" t="s">
        <v>72</v>
      </c>
      <c r="C44" s="67">
        <v>47343.078600000001</v>
      </c>
      <c r="D44" s="49">
        <f t="shared" si="15"/>
        <v>2.5923357592063964E-3</v>
      </c>
      <c r="E44" s="67">
        <v>47343.078600000001</v>
      </c>
      <c r="F44" s="49">
        <f t="shared" si="16"/>
        <v>2.5923357592063964E-3</v>
      </c>
      <c r="G44" s="67">
        <v>47343.078600000001</v>
      </c>
      <c r="H44" s="49">
        <f t="shared" si="17"/>
        <v>2.5923357592063964E-3</v>
      </c>
      <c r="I44" s="67">
        <v>47343.078600000001</v>
      </c>
      <c r="J44" s="49">
        <f t="shared" si="18"/>
        <v>2.5923357592063964E-3</v>
      </c>
      <c r="K44" s="67">
        <v>47343.078600000001</v>
      </c>
      <c r="L44" s="49">
        <f t="shared" si="19"/>
        <v>2.5923357592063964E-3</v>
      </c>
      <c r="M44" s="67">
        <v>47343.078600000001</v>
      </c>
      <c r="N44" s="49">
        <f t="shared" si="20"/>
        <v>2.5923357592063964E-3</v>
      </c>
      <c r="O44" s="67">
        <v>47343.078600000001</v>
      </c>
      <c r="P44" s="49">
        <f t="shared" si="21"/>
        <v>2.5923357592063964E-3</v>
      </c>
      <c r="Q44" s="67">
        <v>47343.078600000001</v>
      </c>
      <c r="R44" s="49">
        <f t="shared" si="22"/>
        <v>2.5923357592063964E-3</v>
      </c>
      <c r="S44" s="67">
        <v>47343.078600000001</v>
      </c>
      <c r="T44" s="49">
        <f t="shared" si="23"/>
        <v>2.5923357592063964E-3</v>
      </c>
      <c r="U44" s="67">
        <v>47343.078600000001</v>
      </c>
      <c r="V44" s="49">
        <f t="shared" si="24"/>
        <v>2.5923357592063964E-3</v>
      </c>
      <c r="W44" s="67">
        <v>47343.078600000001</v>
      </c>
      <c r="X44" s="49">
        <f t="shared" si="25"/>
        <v>2.5923357592063964E-3</v>
      </c>
      <c r="Y44" s="67">
        <v>47343.078600000001</v>
      </c>
      <c r="Z44" s="49">
        <f t="shared" si="28"/>
        <v>2.5923357592063964E-3</v>
      </c>
      <c r="AA44" s="82">
        <f t="shared" si="0"/>
        <v>568116.94319999998</v>
      </c>
      <c r="AB44" s="49">
        <f t="shared" si="28"/>
        <v>2.5923357592063964E-3</v>
      </c>
      <c r="AC44" s="82">
        <f t="shared" si="13"/>
        <v>47343.078600000001</v>
      </c>
      <c r="AD44" s="49">
        <f t="shared" si="27"/>
        <v>2.5923357592063964E-3</v>
      </c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</row>
    <row r="45" spans="1:66" x14ac:dyDescent="0.25">
      <c r="A45" s="9">
        <v>6105</v>
      </c>
      <c r="B45" s="10" t="s">
        <v>73</v>
      </c>
      <c r="C45" s="67">
        <v>22871.266599999999</v>
      </c>
      <c r="D45" s="49">
        <f t="shared" si="15"/>
        <v>1.2523478408842405E-3</v>
      </c>
      <c r="E45" s="67">
        <v>22871.266599999999</v>
      </c>
      <c r="F45" s="49">
        <f t="shared" si="16"/>
        <v>1.2523478408842405E-3</v>
      </c>
      <c r="G45" s="67">
        <v>22871.266599999999</v>
      </c>
      <c r="H45" s="49">
        <f t="shared" si="17"/>
        <v>1.2523478408842405E-3</v>
      </c>
      <c r="I45" s="67">
        <v>22871.266599999999</v>
      </c>
      <c r="J45" s="49">
        <f t="shared" si="18"/>
        <v>1.2523478408842405E-3</v>
      </c>
      <c r="K45" s="67">
        <v>22871.266599999999</v>
      </c>
      <c r="L45" s="49">
        <f t="shared" si="19"/>
        <v>1.2523478408842405E-3</v>
      </c>
      <c r="M45" s="67">
        <v>22871.266599999999</v>
      </c>
      <c r="N45" s="49">
        <f t="shared" si="20"/>
        <v>1.2523478408842405E-3</v>
      </c>
      <c r="O45" s="67">
        <v>22871.266599999999</v>
      </c>
      <c r="P45" s="49">
        <f t="shared" si="21"/>
        <v>1.2523478408842405E-3</v>
      </c>
      <c r="Q45" s="67">
        <v>22871.266599999999</v>
      </c>
      <c r="R45" s="49">
        <f t="shared" si="22"/>
        <v>1.2523478408842405E-3</v>
      </c>
      <c r="S45" s="67">
        <v>22871.266599999999</v>
      </c>
      <c r="T45" s="49">
        <f t="shared" si="23"/>
        <v>1.2523478408842405E-3</v>
      </c>
      <c r="U45" s="67">
        <v>22871.266599999999</v>
      </c>
      <c r="V45" s="49">
        <f t="shared" si="24"/>
        <v>1.2523478408842405E-3</v>
      </c>
      <c r="W45" s="67">
        <v>22871.266599999999</v>
      </c>
      <c r="X45" s="49">
        <f t="shared" si="25"/>
        <v>1.2523478408842405E-3</v>
      </c>
      <c r="Y45" s="67">
        <v>22871.266599999999</v>
      </c>
      <c r="Z45" s="49">
        <f t="shared" ref="Z45:AB60" si="29">IF(Y$10&lt;&gt;0,Y45/Y$10,"-")</f>
        <v>1.2523478408842405E-3</v>
      </c>
      <c r="AA45" s="82">
        <f t="shared" si="0"/>
        <v>274455.19919999997</v>
      </c>
      <c r="AB45" s="49">
        <f t="shared" si="29"/>
        <v>1.2523478408842405E-3</v>
      </c>
      <c r="AC45" s="82">
        <f t="shared" si="13"/>
        <v>22871.266599999999</v>
      </c>
      <c r="AD45" s="49">
        <f t="shared" si="27"/>
        <v>1.2523478408842405E-3</v>
      </c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</row>
    <row r="46" spans="1:66" x14ac:dyDescent="0.25">
      <c r="A46" s="9">
        <v>6106</v>
      </c>
      <c r="B46" s="10" t="s">
        <v>74</v>
      </c>
      <c r="C46" s="67">
        <v>14021.615</v>
      </c>
      <c r="D46" s="49">
        <f t="shared" si="15"/>
        <v>7.6777292565686247E-4</v>
      </c>
      <c r="E46" s="67">
        <v>14021.615</v>
      </c>
      <c r="F46" s="49">
        <f t="shared" si="16"/>
        <v>7.6777292565686247E-4</v>
      </c>
      <c r="G46" s="67">
        <v>14021.615</v>
      </c>
      <c r="H46" s="49">
        <f t="shared" si="17"/>
        <v>7.6777292565686247E-4</v>
      </c>
      <c r="I46" s="67">
        <v>14021.615</v>
      </c>
      <c r="J46" s="49">
        <f t="shared" si="18"/>
        <v>7.6777292565686247E-4</v>
      </c>
      <c r="K46" s="67">
        <v>14021.615</v>
      </c>
      <c r="L46" s="49">
        <f t="shared" si="19"/>
        <v>7.6777292565686247E-4</v>
      </c>
      <c r="M46" s="67">
        <v>14021.615</v>
      </c>
      <c r="N46" s="49">
        <f t="shared" si="20"/>
        <v>7.6777292565686247E-4</v>
      </c>
      <c r="O46" s="67">
        <v>14021.615</v>
      </c>
      <c r="P46" s="49">
        <f t="shared" si="21"/>
        <v>7.6777292565686247E-4</v>
      </c>
      <c r="Q46" s="67">
        <v>14021.615</v>
      </c>
      <c r="R46" s="49">
        <f t="shared" si="22"/>
        <v>7.6777292565686247E-4</v>
      </c>
      <c r="S46" s="67">
        <v>14021.615</v>
      </c>
      <c r="T46" s="49">
        <f t="shared" si="23"/>
        <v>7.6777292565686247E-4</v>
      </c>
      <c r="U46" s="67">
        <v>14021.615</v>
      </c>
      <c r="V46" s="49">
        <f t="shared" si="24"/>
        <v>7.6777292565686247E-4</v>
      </c>
      <c r="W46" s="67">
        <v>14021.615</v>
      </c>
      <c r="X46" s="49">
        <f t="shared" si="25"/>
        <v>7.6777292565686247E-4</v>
      </c>
      <c r="Y46" s="67">
        <v>14021.615</v>
      </c>
      <c r="Z46" s="49">
        <f t="shared" si="29"/>
        <v>7.6777292565686247E-4</v>
      </c>
      <c r="AA46" s="82">
        <f t="shared" si="0"/>
        <v>168259.38</v>
      </c>
      <c r="AB46" s="49">
        <f t="shared" si="29"/>
        <v>7.6777292565686247E-4</v>
      </c>
      <c r="AC46" s="82">
        <f t="shared" si="13"/>
        <v>14021.615</v>
      </c>
      <c r="AD46" s="49">
        <f t="shared" si="27"/>
        <v>7.6777292565686247E-4</v>
      </c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</row>
    <row r="47" spans="1:66" x14ac:dyDescent="0.25">
      <c r="A47" s="9">
        <v>6107</v>
      </c>
      <c r="B47" s="10" t="s">
        <v>75</v>
      </c>
      <c r="C47" s="67">
        <v>4575</v>
      </c>
      <c r="D47" s="49">
        <f t="shared" si="15"/>
        <v>2.505104536731429E-4</v>
      </c>
      <c r="E47" s="67">
        <v>4575</v>
      </c>
      <c r="F47" s="49">
        <f t="shared" si="16"/>
        <v>2.505104536731429E-4</v>
      </c>
      <c r="G47" s="67">
        <v>4575</v>
      </c>
      <c r="H47" s="49">
        <f t="shared" si="17"/>
        <v>2.505104536731429E-4</v>
      </c>
      <c r="I47" s="67">
        <v>4575</v>
      </c>
      <c r="J47" s="49">
        <f t="shared" si="18"/>
        <v>2.505104536731429E-4</v>
      </c>
      <c r="K47" s="67">
        <v>4575</v>
      </c>
      <c r="L47" s="49">
        <f t="shared" si="19"/>
        <v>2.505104536731429E-4</v>
      </c>
      <c r="M47" s="67">
        <v>4575</v>
      </c>
      <c r="N47" s="49">
        <f t="shared" si="20"/>
        <v>2.505104536731429E-4</v>
      </c>
      <c r="O47" s="67">
        <v>4575</v>
      </c>
      <c r="P47" s="49">
        <f t="shared" si="21"/>
        <v>2.505104536731429E-4</v>
      </c>
      <c r="Q47" s="67">
        <v>4575</v>
      </c>
      <c r="R47" s="49">
        <f t="shared" si="22"/>
        <v>2.505104536731429E-4</v>
      </c>
      <c r="S47" s="67">
        <v>4575</v>
      </c>
      <c r="T47" s="49">
        <f t="shared" si="23"/>
        <v>2.505104536731429E-4</v>
      </c>
      <c r="U47" s="67">
        <v>4575</v>
      </c>
      <c r="V47" s="49">
        <f t="shared" si="24"/>
        <v>2.505104536731429E-4</v>
      </c>
      <c r="W47" s="67">
        <v>4575</v>
      </c>
      <c r="X47" s="49">
        <f t="shared" si="25"/>
        <v>2.505104536731429E-4</v>
      </c>
      <c r="Y47" s="67">
        <v>4575</v>
      </c>
      <c r="Z47" s="49">
        <f t="shared" si="29"/>
        <v>2.505104536731429E-4</v>
      </c>
      <c r="AA47" s="82">
        <f t="shared" si="0"/>
        <v>54900</v>
      </c>
      <c r="AB47" s="49">
        <f t="shared" si="29"/>
        <v>2.505104536731429E-4</v>
      </c>
      <c r="AC47" s="82">
        <f t="shared" si="13"/>
        <v>4575</v>
      </c>
      <c r="AD47" s="49">
        <f t="shared" si="27"/>
        <v>2.505104536731429E-4</v>
      </c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</row>
    <row r="48" spans="1:66" x14ac:dyDescent="0.25">
      <c r="A48" s="9">
        <v>6108</v>
      </c>
      <c r="B48" s="10" t="s">
        <v>76</v>
      </c>
      <c r="C48" s="67">
        <v>5359</v>
      </c>
      <c r="D48" s="49">
        <f t="shared" si="15"/>
        <v>2.9343945819330556E-4</v>
      </c>
      <c r="E48" s="67">
        <v>5359</v>
      </c>
      <c r="F48" s="49">
        <f t="shared" si="16"/>
        <v>2.9343945819330556E-4</v>
      </c>
      <c r="G48" s="67">
        <v>5359</v>
      </c>
      <c r="H48" s="49">
        <f t="shared" si="17"/>
        <v>2.9343945819330556E-4</v>
      </c>
      <c r="I48" s="67">
        <v>5359</v>
      </c>
      <c r="J48" s="49">
        <f t="shared" si="18"/>
        <v>2.9343945819330556E-4</v>
      </c>
      <c r="K48" s="67">
        <v>5359</v>
      </c>
      <c r="L48" s="49">
        <f t="shared" si="19"/>
        <v>2.9343945819330556E-4</v>
      </c>
      <c r="M48" s="67">
        <v>5359</v>
      </c>
      <c r="N48" s="49">
        <f t="shared" si="20"/>
        <v>2.9343945819330556E-4</v>
      </c>
      <c r="O48" s="67">
        <v>5359</v>
      </c>
      <c r="P48" s="49">
        <f t="shared" si="21"/>
        <v>2.9343945819330556E-4</v>
      </c>
      <c r="Q48" s="67">
        <v>5359</v>
      </c>
      <c r="R48" s="49">
        <f t="shared" si="22"/>
        <v>2.9343945819330556E-4</v>
      </c>
      <c r="S48" s="67">
        <v>5359</v>
      </c>
      <c r="T48" s="49">
        <f t="shared" si="23"/>
        <v>2.9343945819330556E-4</v>
      </c>
      <c r="U48" s="67">
        <v>5359</v>
      </c>
      <c r="V48" s="49">
        <f t="shared" si="24"/>
        <v>2.9343945819330556E-4</v>
      </c>
      <c r="W48" s="67">
        <v>5359</v>
      </c>
      <c r="X48" s="49">
        <f t="shared" si="25"/>
        <v>2.9343945819330556E-4</v>
      </c>
      <c r="Y48" s="67">
        <v>5359</v>
      </c>
      <c r="Z48" s="49">
        <f t="shared" si="29"/>
        <v>2.9343945819330556E-4</v>
      </c>
      <c r="AA48" s="82">
        <f t="shared" si="0"/>
        <v>64308</v>
      </c>
      <c r="AB48" s="49">
        <f t="shared" si="29"/>
        <v>2.9343945819330556E-4</v>
      </c>
      <c r="AC48" s="82">
        <f t="shared" si="13"/>
        <v>5359</v>
      </c>
      <c r="AD48" s="49">
        <f t="shared" si="27"/>
        <v>2.9343945819330556E-4</v>
      </c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</row>
    <row r="49" spans="1:66" x14ac:dyDescent="0.25">
      <c r="A49" s="9">
        <v>6109</v>
      </c>
      <c r="B49" s="10" t="s">
        <v>77</v>
      </c>
      <c r="C49" s="67">
        <v>2286</v>
      </c>
      <c r="D49" s="49">
        <f t="shared" si="15"/>
        <v>1.2517309226159665E-4</v>
      </c>
      <c r="E49" s="67">
        <v>2286</v>
      </c>
      <c r="F49" s="49">
        <f t="shared" si="16"/>
        <v>1.2517309226159665E-4</v>
      </c>
      <c r="G49" s="67">
        <v>2286</v>
      </c>
      <c r="H49" s="49">
        <f t="shared" si="17"/>
        <v>1.2517309226159665E-4</v>
      </c>
      <c r="I49" s="67">
        <v>2286</v>
      </c>
      <c r="J49" s="49">
        <f t="shared" si="18"/>
        <v>1.2517309226159665E-4</v>
      </c>
      <c r="K49" s="67">
        <v>2286</v>
      </c>
      <c r="L49" s="49">
        <f t="shared" si="19"/>
        <v>1.2517309226159665E-4</v>
      </c>
      <c r="M49" s="67">
        <v>2286</v>
      </c>
      <c r="N49" s="49">
        <f t="shared" si="20"/>
        <v>1.2517309226159665E-4</v>
      </c>
      <c r="O49" s="67">
        <v>2286</v>
      </c>
      <c r="P49" s="49">
        <f t="shared" si="21"/>
        <v>1.2517309226159665E-4</v>
      </c>
      <c r="Q49" s="67">
        <v>2286</v>
      </c>
      <c r="R49" s="49">
        <f t="shared" si="22"/>
        <v>1.2517309226159665E-4</v>
      </c>
      <c r="S49" s="67">
        <v>2286</v>
      </c>
      <c r="T49" s="49">
        <f t="shared" si="23"/>
        <v>1.2517309226159665E-4</v>
      </c>
      <c r="U49" s="67">
        <v>2286</v>
      </c>
      <c r="V49" s="49">
        <f t="shared" si="24"/>
        <v>1.2517309226159665E-4</v>
      </c>
      <c r="W49" s="67">
        <v>2286</v>
      </c>
      <c r="X49" s="49">
        <f t="shared" si="25"/>
        <v>1.2517309226159665E-4</v>
      </c>
      <c r="Y49" s="67">
        <v>2286</v>
      </c>
      <c r="Z49" s="49">
        <f t="shared" si="29"/>
        <v>1.2517309226159665E-4</v>
      </c>
      <c r="AA49" s="82">
        <f t="shared" si="0"/>
        <v>27432</v>
      </c>
      <c r="AB49" s="49">
        <f t="shared" si="29"/>
        <v>1.2517309226159665E-4</v>
      </c>
      <c r="AC49" s="82">
        <f t="shared" si="13"/>
        <v>2286</v>
      </c>
      <c r="AD49" s="49">
        <f t="shared" si="27"/>
        <v>1.2517309226159665E-4</v>
      </c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</row>
    <row r="50" spans="1:66" x14ac:dyDescent="0.25">
      <c r="A50" s="9">
        <v>6110</v>
      </c>
      <c r="B50" s="10" t="s">
        <v>78</v>
      </c>
      <c r="C50" s="67">
        <v>1882.432</v>
      </c>
      <c r="D50" s="49">
        <f t="shared" si="15"/>
        <v>1.0307516815930968E-4</v>
      </c>
      <c r="E50" s="67">
        <v>1882.432</v>
      </c>
      <c r="F50" s="49">
        <f t="shared" si="16"/>
        <v>1.0307516815930968E-4</v>
      </c>
      <c r="G50" s="67">
        <v>1882.432</v>
      </c>
      <c r="H50" s="49">
        <f t="shared" si="17"/>
        <v>1.0307516815930968E-4</v>
      </c>
      <c r="I50" s="67">
        <v>1882.432</v>
      </c>
      <c r="J50" s="49">
        <f t="shared" si="18"/>
        <v>1.0307516815930968E-4</v>
      </c>
      <c r="K50" s="67">
        <v>1882.432</v>
      </c>
      <c r="L50" s="49">
        <f t="shared" si="19"/>
        <v>1.0307516815930968E-4</v>
      </c>
      <c r="M50" s="67">
        <v>1882.432</v>
      </c>
      <c r="N50" s="49">
        <f t="shared" si="20"/>
        <v>1.0307516815930968E-4</v>
      </c>
      <c r="O50" s="67">
        <v>1882.432</v>
      </c>
      <c r="P50" s="49">
        <f t="shared" si="21"/>
        <v>1.0307516815930968E-4</v>
      </c>
      <c r="Q50" s="67">
        <v>1882.432</v>
      </c>
      <c r="R50" s="49">
        <f t="shared" si="22"/>
        <v>1.0307516815930968E-4</v>
      </c>
      <c r="S50" s="67">
        <v>1882.432</v>
      </c>
      <c r="T50" s="49">
        <f t="shared" si="23"/>
        <v>1.0307516815930968E-4</v>
      </c>
      <c r="U50" s="67">
        <v>1882.432</v>
      </c>
      <c r="V50" s="49">
        <f t="shared" si="24"/>
        <v>1.0307516815930968E-4</v>
      </c>
      <c r="W50" s="67">
        <v>1882.432</v>
      </c>
      <c r="X50" s="49">
        <f t="shared" si="25"/>
        <v>1.0307516815930968E-4</v>
      </c>
      <c r="Y50" s="67">
        <v>1882.432</v>
      </c>
      <c r="Z50" s="49">
        <f t="shared" si="29"/>
        <v>1.0307516815930968E-4</v>
      </c>
      <c r="AA50" s="82">
        <f t="shared" si="0"/>
        <v>22589.184000000005</v>
      </c>
      <c r="AB50" s="49">
        <f t="shared" si="29"/>
        <v>1.030751681593097E-4</v>
      </c>
      <c r="AC50" s="82">
        <f t="shared" si="13"/>
        <v>1882.4320000000005</v>
      </c>
      <c r="AD50" s="49">
        <f t="shared" si="27"/>
        <v>1.0307516815930969E-4</v>
      </c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</row>
    <row r="51" spans="1:66" x14ac:dyDescent="0.25">
      <c r="A51" s="9">
        <v>6111</v>
      </c>
      <c r="B51" s="10" t="s">
        <v>79</v>
      </c>
      <c r="C51" s="67">
        <v>533052.09750000003</v>
      </c>
      <c r="D51" s="49">
        <f t="shared" si="15"/>
        <v>2.918800497839244E-2</v>
      </c>
      <c r="E51" s="67">
        <v>533052.09750000003</v>
      </c>
      <c r="F51" s="49">
        <f t="shared" si="16"/>
        <v>2.918800497839244E-2</v>
      </c>
      <c r="G51" s="67">
        <v>533052.09750000003</v>
      </c>
      <c r="H51" s="49">
        <f t="shared" si="17"/>
        <v>2.918800497839244E-2</v>
      </c>
      <c r="I51" s="67">
        <v>533052.09750000003</v>
      </c>
      <c r="J51" s="49">
        <f t="shared" si="18"/>
        <v>2.918800497839244E-2</v>
      </c>
      <c r="K51" s="67">
        <v>533052.09750000003</v>
      </c>
      <c r="L51" s="49">
        <f t="shared" si="19"/>
        <v>2.918800497839244E-2</v>
      </c>
      <c r="M51" s="67">
        <v>533052.09750000003</v>
      </c>
      <c r="N51" s="49">
        <f t="shared" si="20"/>
        <v>2.918800497839244E-2</v>
      </c>
      <c r="O51" s="67">
        <v>533052.09750000003</v>
      </c>
      <c r="P51" s="49">
        <f t="shared" si="21"/>
        <v>2.918800497839244E-2</v>
      </c>
      <c r="Q51" s="67">
        <v>533052.09750000003</v>
      </c>
      <c r="R51" s="49">
        <f t="shared" si="22"/>
        <v>2.918800497839244E-2</v>
      </c>
      <c r="S51" s="67">
        <v>533052.09750000003</v>
      </c>
      <c r="T51" s="49">
        <f t="shared" si="23"/>
        <v>2.918800497839244E-2</v>
      </c>
      <c r="U51" s="67">
        <v>533052.09750000003</v>
      </c>
      <c r="V51" s="49">
        <f t="shared" si="24"/>
        <v>2.918800497839244E-2</v>
      </c>
      <c r="W51" s="67">
        <v>533052.09750000003</v>
      </c>
      <c r="X51" s="49">
        <f t="shared" si="25"/>
        <v>2.918800497839244E-2</v>
      </c>
      <c r="Y51" s="67">
        <v>533052.09750000003</v>
      </c>
      <c r="Z51" s="49">
        <f t="shared" si="29"/>
        <v>2.918800497839244E-2</v>
      </c>
      <c r="AA51" s="82">
        <f t="shared" si="0"/>
        <v>6396625.1700000009</v>
      </c>
      <c r="AB51" s="49">
        <f t="shared" si="29"/>
        <v>2.9188004978392443E-2</v>
      </c>
      <c r="AC51" s="82">
        <f t="shared" si="13"/>
        <v>533052.09750000003</v>
      </c>
      <c r="AD51" s="49">
        <f t="shared" si="27"/>
        <v>2.918800497839244E-2</v>
      </c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</row>
    <row r="52" spans="1:66" x14ac:dyDescent="0.25">
      <c r="A52" s="9">
        <v>6112</v>
      </c>
      <c r="B52" s="10" t="s">
        <v>80</v>
      </c>
      <c r="C52" s="67">
        <v>55738.8</v>
      </c>
      <c r="D52" s="49">
        <f t="shared" si="15"/>
        <v>3.0520550984036239E-3</v>
      </c>
      <c r="E52" s="67">
        <v>55738.8</v>
      </c>
      <c r="F52" s="49">
        <f t="shared" si="16"/>
        <v>3.0520550984036239E-3</v>
      </c>
      <c r="G52" s="67">
        <v>55738.8</v>
      </c>
      <c r="H52" s="49">
        <f t="shared" si="17"/>
        <v>3.0520550984036239E-3</v>
      </c>
      <c r="I52" s="67">
        <v>55738.8</v>
      </c>
      <c r="J52" s="49">
        <f t="shared" si="18"/>
        <v>3.0520550984036239E-3</v>
      </c>
      <c r="K52" s="67">
        <v>55738.8</v>
      </c>
      <c r="L52" s="49">
        <f t="shared" si="19"/>
        <v>3.0520550984036239E-3</v>
      </c>
      <c r="M52" s="67">
        <v>55738.8</v>
      </c>
      <c r="N52" s="49">
        <f t="shared" si="20"/>
        <v>3.0520550984036239E-3</v>
      </c>
      <c r="O52" s="67">
        <v>55738.8</v>
      </c>
      <c r="P52" s="49">
        <f t="shared" si="21"/>
        <v>3.0520550984036239E-3</v>
      </c>
      <c r="Q52" s="67">
        <v>55738.8</v>
      </c>
      <c r="R52" s="49">
        <f t="shared" si="22"/>
        <v>3.0520550984036239E-3</v>
      </c>
      <c r="S52" s="67">
        <v>55738.8</v>
      </c>
      <c r="T52" s="49">
        <f t="shared" si="23"/>
        <v>3.0520550984036239E-3</v>
      </c>
      <c r="U52" s="67">
        <v>55738.8</v>
      </c>
      <c r="V52" s="49">
        <f t="shared" si="24"/>
        <v>3.0520550984036239E-3</v>
      </c>
      <c r="W52" s="67">
        <v>55738.8</v>
      </c>
      <c r="X52" s="49">
        <f t="shared" si="25"/>
        <v>3.0520550984036239E-3</v>
      </c>
      <c r="Y52" s="67">
        <v>55738.8</v>
      </c>
      <c r="Z52" s="49">
        <f t="shared" si="29"/>
        <v>3.0520550984036239E-3</v>
      </c>
      <c r="AA52" s="82">
        <f t="shared" si="0"/>
        <v>668865.60000000009</v>
      </c>
      <c r="AB52" s="49">
        <f t="shared" si="29"/>
        <v>3.0520550984036244E-3</v>
      </c>
      <c r="AC52" s="82">
        <f t="shared" si="13"/>
        <v>55738.80000000001</v>
      </c>
      <c r="AD52" s="49">
        <f t="shared" si="27"/>
        <v>3.0520550984036239E-3</v>
      </c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</row>
    <row r="53" spans="1:66" x14ac:dyDescent="0.25">
      <c r="A53" s="9">
        <v>6113</v>
      </c>
      <c r="B53" s="10" t="s">
        <v>81</v>
      </c>
      <c r="C53" s="67">
        <v>18252.599999999999</v>
      </c>
      <c r="D53" s="49">
        <f t="shared" si="15"/>
        <v>9.9944636212336794E-4</v>
      </c>
      <c r="E53" s="67">
        <v>18252.599999999999</v>
      </c>
      <c r="F53" s="49">
        <f t="shared" si="16"/>
        <v>9.9944636212336794E-4</v>
      </c>
      <c r="G53" s="67">
        <v>18252.599999999999</v>
      </c>
      <c r="H53" s="49">
        <f t="shared" si="17"/>
        <v>9.9944636212336794E-4</v>
      </c>
      <c r="I53" s="67">
        <v>18252.599999999999</v>
      </c>
      <c r="J53" s="49">
        <f t="shared" si="18"/>
        <v>9.9944636212336794E-4</v>
      </c>
      <c r="K53" s="67">
        <v>18252.599999999999</v>
      </c>
      <c r="L53" s="49">
        <f t="shared" si="19"/>
        <v>9.9944636212336794E-4</v>
      </c>
      <c r="M53" s="67">
        <v>18252.599999999999</v>
      </c>
      <c r="N53" s="49">
        <f t="shared" si="20"/>
        <v>9.9944636212336794E-4</v>
      </c>
      <c r="O53" s="67">
        <v>18252.599999999999</v>
      </c>
      <c r="P53" s="49">
        <f t="shared" si="21"/>
        <v>9.9944636212336794E-4</v>
      </c>
      <c r="Q53" s="67">
        <v>18252.599999999999</v>
      </c>
      <c r="R53" s="49">
        <f t="shared" si="22"/>
        <v>9.9944636212336794E-4</v>
      </c>
      <c r="S53" s="67">
        <v>18252.599999999999</v>
      </c>
      <c r="T53" s="49">
        <f t="shared" si="23"/>
        <v>9.9944636212336794E-4</v>
      </c>
      <c r="U53" s="67">
        <v>18252.599999999999</v>
      </c>
      <c r="V53" s="49">
        <f t="shared" si="24"/>
        <v>9.9944636212336794E-4</v>
      </c>
      <c r="W53" s="67">
        <v>18252.599999999999</v>
      </c>
      <c r="X53" s="49">
        <f t="shared" si="25"/>
        <v>9.9944636212336794E-4</v>
      </c>
      <c r="Y53" s="67">
        <v>18252.599999999999</v>
      </c>
      <c r="Z53" s="49">
        <f t="shared" si="29"/>
        <v>9.9944636212336794E-4</v>
      </c>
      <c r="AA53" s="82">
        <f t="shared" si="0"/>
        <v>219031.20000000004</v>
      </c>
      <c r="AB53" s="49">
        <f t="shared" si="29"/>
        <v>9.9944636212336816E-4</v>
      </c>
      <c r="AC53" s="82">
        <f t="shared" si="13"/>
        <v>18252.600000000002</v>
      </c>
      <c r="AD53" s="49">
        <f t="shared" si="27"/>
        <v>9.9944636212336794E-4</v>
      </c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</row>
    <row r="54" spans="1:66" x14ac:dyDescent="0.25">
      <c r="A54" s="9">
        <v>6114</v>
      </c>
      <c r="B54" s="10" t="s">
        <v>82</v>
      </c>
      <c r="C54" s="67">
        <v>37359.57475</v>
      </c>
      <c r="D54" s="49">
        <f t="shared" si="15"/>
        <v>2.0456751955537037E-3</v>
      </c>
      <c r="E54" s="67">
        <v>37359.57475</v>
      </c>
      <c r="F54" s="49">
        <f t="shared" si="16"/>
        <v>2.0456751955537037E-3</v>
      </c>
      <c r="G54" s="67">
        <v>37359.57475</v>
      </c>
      <c r="H54" s="49">
        <f t="shared" si="17"/>
        <v>2.0456751955537037E-3</v>
      </c>
      <c r="I54" s="67">
        <v>37359.57475</v>
      </c>
      <c r="J54" s="49">
        <f t="shared" si="18"/>
        <v>2.0456751955537037E-3</v>
      </c>
      <c r="K54" s="67">
        <v>37359.57475</v>
      </c>
      <c r="L54" s="49">
        <f t="shared" si="19"/>
        <v>2.0456751955537037E-3</v>
      </c>
      <c r="M54" s="67">
        <v>37359.57475</v>
      </c>
      <c r="N54" s="49">
        <f t="shared" si="20"/>
        <v>2.0456751955537037E-3</v>
      </c>
      <c r="O54" s="67">
        <v>37359.57475</v>
      </c>
      <c r="P54" s="49">
        <f t="shared" si="21"/>
        <v>2.0456751955537037E-3</v>
      </c>
      <c r="Q54" s="67">
        <v>37359.57475</v>
      </c>
      <c r="R54" s="49">
        <f t="shared" si="22"/>
        <v>2.0456751955537037E-3</v>
      </c>
      <c r="S54" s="67">
        <v>37359.57475</v>
      </c>
      <c r="T54" s="49">
        <f t="shared" si="23"/>
        <v>2.0456751955537037E-3</v>
      </c>
      <c r="U54" s="67">
        <v>37359.57475</v>
      </c>
      <c r="V54" s="49">
        <f t="shared" si="24"/>
        <v>2.0456751955537037E-3</v>
      </c>
      <c r="W54" s="67">
        <v>37359.57475</v>
      </c>
      <c r="X54" s="49">
        <f t="shared" si="25"/>
        <v>2.0456751955537037E-3</v>
      </c>
      <c r="Y54" s="67">
        <v>37359.57475</v>
      </c>
      <c r="Z54" s="49">
        <f t="shared" si="29"/>
        <v>2.0456751955537037E-3</v>
      </c>
      <c r="AA54" s="82">
        <f t="shared" si="0"/>
        <v>448314.89700000011</v>
      </c>
      <c r="AB54" s="49">
        <f t="shared" si="29"/>
        <v>2.0456751955537041E-3</v>
      </c>
      <c r="AC54" s="82">
        <f t="shared" si="13"/>
        <v>37359.574750000007</v>
      </c>
      <c r="AD54" s="49">
        <f t="shared" si="27"/>
        <v>2.0456751955537041E-3</v>
      </c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</row>
    <row r="55" spans="1:66" x14ac:dyDescent="0.25">
      <c r="A55" s="9">
        <v>6115</v>
      </c>
      <c r="B55" s="10" t="s">
        <v>83</v>
      </c>
      <c r="C55" s="67">
        <v>2633.9811500000001</v>
      </c>
      <c r="D55" s="49">
        <f t="shared" si="15"/>
        <v>1.4422728149792496E-4</v>
      </c>
      <c r="E55" s="67">
        <v>2633.9811500000001</v>
      </c>
      <c r="F55" s="49">
        <f t="shared" si="16"/>
        <v>1.4422728149792496E-4</v>
      </c>
      <c r="G55" s="67">
        <v>2633.9811500000001</v>
      </c>
      <c r="H55" s="49">
        <f t="shared" si="17"/>
        <v>1.4422728149792496E-4</v>
      </c>
      <c r="I55" s="67">
        <v>2633.9811500000001</v>
      </c>
      <c r="J55" s="49">
        <f t="shared" si="18"/>
        <v>1.4422728149792496E-4</v>
      </c>
      <c r="K55" s="67">
        <v>2633.9811500000001</v>
      </c>
      <c r="L55" s="49">
        <f t="shared" si="19"/>
        <v>1.4422728149792496E-4</v>
      </c>
      <c r="M55" s="67">
        <v>2633.9811500000001</v>
      </c>
      <c r="N55" s="49">
        <f t="shared" si="20"/>
        <v>1.4422728149792496E-4</v>
      </c>
      <c r="O55" s="67">
        <v>2633.9811500000001</v>
      </c>
      <c r="P55" s="49">
        <f t="shared" si="21"/>
        <v>1.4422728149792496E-4</v>
      </c>
      <c r="Q55" s="67">
        <v>2633.9811500000001</v>
      </c>
      <c r="R55" s="49">
        <f t="shared" si="22"/>
        <v>1.4422728149792496E-4</v>
      </c>
      <c r="S55" s="67">
        <v>2633.9811500000001</v>
      </c>
      <c r="T55" s="49">
        <f t="shared" si="23"/>
        <v>1.4422728149792496E-4</v>
      </c>
      <c r="U55" s="67">
        <v>2633.9811500000001</v>
      </c>
      <c r="V55" s="49">
        <f t="shared" si="24"/>
        <v>1.4422728149792496E-4</v>
      </c>
      <c r="W55" s="67">
        <v>2633.9811500000001</v>
      </c>
      <c r="X55" s="49">
        <f t="shared" si="25"/>
        <v>1.4422728149792496E-4</v>
      </c>
      <c r="Y55" s="67">
        <v>2633.9811500000001</v>
      </c>
      <c r="Z55" s="49">
        <f t="shared" si="29"/>
        <v>1.4422728149792496E-4</v>
      </c>
      <c r="AA55" s="82">
        <f t="shared" si="0"/>
        <v>31607.773799999999</v>
      </c>
      <c r="AB55" s="49">
        <f t="shared" si="29"/>
        <v>1.4422728149792496E-4</v>
      </c>
      <c r="AC55" s="82">
        <f t="shared" si="13"/>
        <v>2633.9811500000001</v>
      </c>
      <c r="AD55" s="49">
        <f t="shared" si="27"/>
        <v>1.4422728149792496E-4</v>
      </c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</row>
    <row r="56" spans="1:66" x14ac:dyDescent="0.25">
      <c r="A56" s="9">
        <v>6116</v>
      </c>
      <c r="B56" s="10" t="s">
        <v>53</v>
      </c>
      <c r="C56" s="67">
        <v>49479.155850000003</v>
      </c>
      <c r="D56" s="49">
        <f t="shared" si="15"/>
        <v>2.7092996239011244E-3</v>
      </c>
      <c r="E56" s="67">
        <v>49479.155850000003</v>
      </c>
      <c r="F56" s="49">
        <f t="shared" si="16"/>
        <v>2.7092996239011244E-3</v>
      </c>
      <c r="G56" s="67">
        <v>49479.155850000003</v>
      </c>
      <c r="H56" s="49">
        <f t="shared" si="17"/>
        <v>2.7092996239011244E-3</v>
      </c>
      <c r="I56" s="67">
        <v>49479.155850000003</v>
      </c>
      <c r="J56" s="49">
        <f t="shared" si="18"/>
        <v>2.7092996239011244E-3</v>
      </c>
      <c r="K56" s="67">
        <v>49479.155850000003</v>
      </c>
      <c r="L56" s="49">
        <f t="shared" si="19"/>
        <v>2.7092996239011244E-3</v>
      </c>
      <c r="M56" s="67">
        <v>49479.155850000003</v>
      </c>
      <c r="N56" s="49">
        <f t="shared" si="20"/>
        <v>2.7092996239011244E-3</v>
      </c>
      <c r="O56" s="67">
        <v>49479.155850000003</v>
      </c>
      <c r="P56" s="49">
        <f t="shared" si="21"/>
        <v>2.7092996239011244E-3</v>
      </c>
      <c r="Q56" s="67">
        <v>49479.155850000003</v>
      </c>
      <c r="R56" s="49">
        <f t="shared" si="22"/>
        <v>2.7092996239011244E-3</v>
      </c>
      <c r="S56" s="67">
        <v>49479.155850000003</v>
      </c>
      <c r="T56" s="49">
        <f t="shared" si="23"/>
        <v>2.7092996239011244E-3</v>
      </c>
      <c r="U56" s="67">
        <v>49479.155850000003</v>
      </c>
      <c r="V56" s="49">
        <f t="shared" si="24"/>
        <v>2.7092996239011244E-3</v>
      </c>
      <c r="W56" s="67">
        <v>49479.155850000003</v>
      </c>
      <c r="X56" s="49">
        <f t="shared" si="25"/>
        <v>2.7092996239011244E-3</v>
      </c>
      <c r="Y56" s="67">
        <v>49479.155850000003</v>
      </c>
      <c r="Z56" s="49">
        <f t="shared" si="29"/>
        <v>2.7092996239011244E-3</v>
      </c>
      <c r="AA56" s="82">
        <f t="shared" si="0"/>
        <v>593749.87019999989</v>
      </c>
      <c r="AB56" s="49">
        <f t="shared" si="29"/>
        <v>2.709299623901124E-3</v>
      </c>
      <c r="AC56" s="82">
        <f t="shared" si="13"/>
        <v>49479.155849999988</v>
      </c>
      <c r="AD56" s="49">
        <f t="shared" si="27"/>
        <v>2.7092996239011236E-3</v>
      </c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</row>
    <row r="57" spans="1:66" x14ac:dyDescent="0.25">
      <c r="A57" s="9">
        <v>6117</v>
      </c>
      <c r="B57" s="10" t="s">
        <v>84</v>
      </c>
      <c r="C57" s="67"/>
      <c r="D57" s="49">
        <f t="shared" si="15"/>
        <v>0</v>
      </c>
      <c r="E57" s="67"/>
      <c r="F57" s="49">
        <f t="shared" si="16"/>
        <v>0</v>
      </c>
      <c r="G57" s="67"/>
      <c r="H57" s="49">
        <f t="shared" si="17"/>
        <v>0</v>
      </c>
      <c r="I57" s="67"/>
      <c r="J57" s="49">
        <f t="shared" si="18"/>
        <v>0</v>
      </c>
      <c r="K57" s="67"/>
      <c r="L57" s="49">
        <f t="shared" si="19"/>
        <v>0</v>
      </c>
      <c r="M57" s="67"/>
      <c r="N57" s="49">
        <f t="shared" si="20"/>
        <v>0</v>
      </c>
      <c r="O57" s="67"/>
      <c r="P57" s="49">
        <f t="shared" si="21"/>
        <v>0</v>
      </c>
      <c r="Q57" s="67"/>
      <c r="R57" s="49">
        <f t="shared" si="22"/>
        <v>0</v>
      </c>
      <c r="S57" s="67"/>
      <c r="T57" s="49">
        <f t="shared" si="23"/>
        <v>0</v>
      </c>
      <c r="U57" s="67"/>
      <c r="V57" s="49">
        <f t="shared" si="24"/>
        <v>0</v>
      </c>
      <c r="W57" s="67"/>
      <c r="X57" s="49">
        <f t="shared" si="25"/>
        <v>0</v>
      </c>
      <c r="Y57" s="67"/>
      <c r="Z57" s="49">
        <f t="shared" si="29"/>
        <v>0</v>
      </c>
      <c r="AA57" s="82">
        <f t="shared" si="0"/>
        <v>0</v>
      </c>
      <c r="AB57" s="49">
        <f t="shared" si="29"/>
        <v>0</v>
      </c>
      <c r="AC57" s="82">
        <f t="shared" si="13"/>
        <v>0</v>
      </c>
      <c r="AD57" s="49">
        <f t="shared" si="27"/>
        <v>0</v>
      </c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</row>
    <row r="58" spans="1:66" x14ac:dyDescent="0.25">
      <c r="A58" s="9">
        <v>6118</v>
      </c>
      <c r="B58" s="10" t="s">
        <v>85</v>
      </c>
      <c r="C58" s="67">
        <v>192889.89689999999</v>
      </c>
      <c r="D58" s="49">
        <f t="shared" si="15"/>
        <v>1.0561953132543116E-2</v>
      </c>
      <c r="E58" s="67">
        <v>192889.89689999999</v>
      </c>
      <c r="F58" s="49">
        <f t="shared" si="16"/>
        <v>1.0561953132543116E-2</v>
      </c>
      <c r="G58" s="67">
        <v>192889.89689999999</v>
      </c>
      <c r="H58" s="49">
        <f t="shared" si="17"/>
        <v>1.0561953132543116E-2</v>
      </c>
      <c r="I58" s="67">
        <v>192889.89689999999</v>
      </c>
      <c r="J58" s="49">
        <f t="shared" si="18"/>
        <v>1.0561953132543116E-2</v>
      </c>
      <c r="K58" s="67">
        <v>192889.89689999999</v>
      </c>
      <c r="L58" s="49">
        <f t="shared" si="19"/>
        <v>1.0561953132543116E-2</v>
      </c>
      <c r="M58" s="67">
        <v>192889.89689999999</v>
      </c>
      <c r="N58" s="49">
        <f t="shared" si="20"/>
        <v>1.0561953132543116E-2</v>
      </c>
      <c r="O58" s="67">
        <v>192889.89689999999</v>
      </c>
      <c r="P58" s="49">
        <f t="shared" si="21"/>
        <v>1.0561953132543116E-2</v>
      </c>
      <c r="Q58" s="67">
        <v>192889.89689999999</v>
      </c>
      <c r="R58" s="49">
        <f t="shared" si="22"/>
        <v>1.0561953132543116E-2</v>
      </c>
      <c r="S58" s="67">
        <v>192889.89689999999</v>
      </c>
      <c r="T58" s="49">
        <f t="shared" si="23"/>
        <v>1.0561953132543116E-2</v>
      </c>
      <c r="U58" s="67">
        <v>192889.89689999999</v>
      </c>
      <c r="V58" s="49">
        <f t="shared" si="24"/>
        <v>1.0561953132543116E-2</v>
      </c>
      <c r="W58" s="67">
        <v>192889.89689999999</v>
      </c>
      <c r="X58" s="49">
        <f t="shared" si="25"/>
        <v>1.0561953132543116E-2</v>
      </c>
      <c r="Y58" s="67">
        <v>192889.89689999999</v>
      </c>
      <c r="Z58" s="49">
        <f t="shared" si="29"/>
        <v>1.0561953132543116E-2</v>
      </c>
      <c r="AA58" s="82">
        <f t="shared" si="0"/>
        <v>2314678.7628000001</v>
      </c>
      <c r="AB58" s="49">
        <f t="shared" si="29"/>
        <v>1.0561953132543118E-2</v>
      </c>
      <c r="AC58" s="82">
        <f t="shared" si="13"/>
        <v>192889.89690000002</v>
      </c>
      <c r="AD58" s="49">
        <f t="shared" si="27"/>
        <v>1.0561953132543118E-2</v>
      </c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</row>
    <row r="59" spans="1:66" x14ac:dyDescent="0.25">
      <c r="A59" s="9">
        <v>6119</v>
      </c>
      <c r="B59" s="10" t="s">
        <v>86</v>
      </c>
      <c r="C59" s="67">
        <v>1050</v>
      </c>
      <c r="D59" s="49">
        <f t="shared" si="15"/>
        <v>5.7494202482360667E-5</v>
      </c>
      <c r="E59" s="67">
        <v>1050</v>
      </c>
      <c r="F59" s="49">
        <f t="shared" si="16"/>
        <v>5.7494202482360667E-5</v>
      </c>
      <c r="G59" s="67">
        <v>1050</v>
      </c>
      <c r="H59" s="49">
        <f t="shared" si="17"/>
        <v>5.7494202482360667E-5</v>
      </c>
      <c r="I59" s="67">
        <v>1050</v>
      </c>
      <c r="J59" s="49">
        <f t="shared" si="18"/>
        <v>5.7494202482360667E-5</v>
      </c>
      <c r="K59" s="67">
        <v>1050</v>
      </c>
      <c r="L59" s="49">
        <f t="shared" si="19"/>
        <v>5.7494202482360667E-5</v>
      </c>
      <c r="M59" s="67">
        <v>1050</v>
      </c>
      <c r="N59" s="49">
        <f t="shared" si="20"/>
        <v>5.7494202482360667E-5</v>
      </c>
      <c r="O59" s="67">
        <v>1050</v>
      </c>
      <c r="P59" s="49">
        <f t="shared" si="21"/>
        <v>5.7494202482360667E-5</v>
      </c>
      <c r="Q59" s="67">
        <v>1050</v>
      </c>
      <c r="R59" s="49">
        <f t="shared" si="22"/>
        <v>5.7494202482360667E-5</v>
      </c>
      <c r="S59" s="67">
        <v>1050</v>
      </c>
      <c r="T59" s="49">
        <f t="shared" si="23"/>
        <v>5.7494202482360667E-5</v>
      </c>
      <c r="U59" s="67">
        <v>1050</v>
      </c>
      <c r="V59" s="49">
        <f t="shared" si="24"/>
        <v>5.7494202482360667E-5</v>
      </c>
      <c r="W59" s="67">
        <v>1050</v>
      </c>
      <c r="X59" s="49">
        <f t="shared" si="25"/>
        <v>5.7494202482360667E-5</v>
      </c>
      <c r="Y59" s="67">
        <v>1050</v>
      </c>
      <c r="Z59" s="49">
        <f t="shared" si="29"/>
        <v>5.7494202482360667E-5</v>
      </c>
      <c r="AA59" s="82">
        <f t="shared" si="0"/>
        <v>12600</v>
      </c>
      <c r="AB59" s="49">
        <f t="shared" si="29"/>
        <v>5.7494202482360674E-5</v>
      </c>
      <c r="AC59" s="82">
        <f t="shared" si="13"/>
        <v>1050</v>
      </c>
      <c r="AD59" s="49">
        <f t="shared" si="27"/>
        <v>5.7494202482360667E-5</v>
      </c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</row>
    <row r="60" spans="1:66" x14ac:dyDescent="0.25">
      <c r="A60" s="9">
        <v>6120</v>
      </c>
      <c r="B60" s="10" t="s">
        <v>87</v>
      </c>
      <c r="C60" s="67"/>
      <c r="D60" s="49">
        <f t="shared" si="15"/>
        <v>0</v>
      </c>
      <c r="E60" s="67"/>
      <c r="F60" s="49">
        <f t="shared" si="16"/>
        <v>0</v>
      </c>
      <c r="G60" s="67"/>
      <c r="H60" s="49">
        <f t="shared" si="17"/>
        <v>0</v>
      </c>
      <c r="I60" s="67"/>
      <c r="J60" s="49">
        <f t="shared" si="18"/>
        <v>0</v>
      </c>
      <c r="K60" s="67"/>
      <c r="L60" s="49">
        <f t="shared" si="19"/>
        <v>0</v>
      </c>
      <c r="M60" s="67"/>
      <c r="N60" s="49">
        <f t="shared" si="20"/>
        <v>0</v>
      </c>
      <c r="O60" s="67"/>
      <c r="P60" s="49">
        <f t="shared" si="21"/>
        <v>0</v>
      </c>
      <c r="Q60" s="67"/>
      <c r="R60" s="49">
        <f t="shared" si="22"/>
        <v>0</v>
      </c>
      <c r="S60" s="67"/>
      <c r="T60" s="49">
        <f t="shared" si="23"/>
        <v>0</v>
      </c>
      <c r="U60" s="67"/>
      <c r="V60" s="49">
        <f t="shared" si="24"/>
        <v>0</v>
      </c>
      <c r="W60" s="67"/>
      <c r="X60" s="49">
        <f t="shared" si="25"/>
        <v>0</v>
      </c>
      <c r="Y60" s="67"/>
      <c r="Z60" s="49">
        <f t="shared" si="29"/>
        <v>0</v>
      </c>
      <c r="AA60" s="82">
        <f t="shared" si="0"/>
        <v>0</v>
      </c>
      <c r="AB60" s="49">
        <f t="shared" si="29"/>
        <v>0</v>
      </c>
      <c r="AC60" s="82">
        <f t="shared" si="13"/>
        <v>0</v>
      </c>
      <c r="AD60" s="49">
        <f t="shared" si="27"/>
        <v>0</v>
      </c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</row>
    <row r="61" spans="1:66" x14ac:dyDescent="0.25">
      <c r="A61" s="9">
        <v>6121</v>
      </c>
      <c r="B61" s="10" t="s">
        <v>88</v>
      </c>
      <c r="C61" s="67">
        <v>6273.8078999999998</v>
      </c>
      <c r="D61" s="49">
        <f t="shared" si="15"/>
        <v>3.4353103022669902E-4</v>
      </c>
      <c r="E61" s="67">
        <v>6273.8078999999998</v>
      </c>
      <c r="F61" s="49">
        <f t="shared" si="16"/>
        <v>3.4353103022669902E-4</v>
      </c>
      <c r="G61" s="67">
        <v>6273.8078999999998</v>
      </c>
      <c r="H61" s="49">
        <f t="shared" si="17"/>
        <v>3.4353103022669902E-4</v>
      </c>
      <c r="I61" s="67">
        <v>6273.8078999999998</v>
      </c>
      <c r="J61" s="49">
        <f t="shared" si="18"/>
        <v>3.4353103022669902E-4</v>
      </c>
      <c r="K61" s="67">
        <v>6273.8078999999998</v>
      </c>
      <c r="L61" s="49">
        <f t="shared" si="19"/>
        <v>3.4353103022669902E-4</v>
      </c>
      <c r="M61" s="67">
        <v>6273.8078999999998</v>
      </c>
      <c r="N61" s="49">
        <f t="shared" si="20"/>
        <v>3.4353103022669902E-4</v>
      </c>
      <c r="O61" s="67">
        <v>6273.8078999999998</v>
      </c>
      <c r="P61" s="49">
        <f t="shared" si="21"/>
        <v>3.4353103022669902E-4</v>
      </c>
      <c r="Q61" s="67">
        <v>6273.8078999999998</v>
      </c>
      <c r="R61" s="49">
        <f t="shared" si="22"/>
        <v>3.4353103022669902E-4</v>
      </c>
      <c r="S61" s="67">
        <v>6273.8078999999998</v>
      </c>
      <c r="T61" s="49">
        <f t="shared" si="23"/>
        <v>3.4353103022669902E-4</v>
      </c>
      <c r="U61" s="67">
        <v>6273.8078999999998</v>
      </c>
      <c r="V61" s="49">
        <f t="shared" si="24"/>
        <v>3.4353103022669902E-4</v>
      </c>
      <c r="W61" s="67">
        <v>6273.8078999999998</v>
      </c>
      <c r="X61" s="49">
        <f t="shared" si="25"/>
        <v>3.4353103022669902E-4</v>
      </c>
      <c r="Y61" s="67">
        <v>6273.8078999999998</v>
      </c>
      <c r="Z61" s="49">
        <f t="shared" ref="Z61:AB80" si="30">IF(Y$10&lt;&gt;0,Y61/Y$10,"-")</f>
        <v>3.4353103022669902E-4</v>
      </c>
      <c r="AA61" s="82">
        <f t="shared" si="0"/>
        <v>75285.694799999997</v>
      </c>
      <c r="AB61" s="49">
        <f t="shared" si="30"/>
        <v>3.4353103022669902E-4</v>
      </c>
      <c r="AC61" s="82">
        <f t="shared" si="13"/>
        <v>6273.8078999999998</v>
      </c>
      <c r="AD61" s="49">
        <f t="shared" si="27"/>
        <v>3.4353103022669902E-4</v>
      </c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</row>
    <row r="62" spans="1:66" x14ac:dyDescent="0.25">
      <c r="A62" s="9">
        <v>6122</v>
      </c>
      <c r="B62" s="10" t="s">
        <v>89</v>
      </c>
      <c r="C62" s="67">
        <v>5294.3651499999996</v>
      </c>
      <c r="D62" s="49">
        <f t="shared" si="15"/>
        <v>2.8990028757109882E-4</v>
      </c>
      <c r="E62" s="67">
        <v>5294.3651499999996</v>
      </c>
      <c r="F62" s="49">
        <f t="shared" si="16"/>
        <v>2.8990028757109882E-4</v>
      </c>
      <c r="G62" s="67">
        <v>5294.3651499999996</v>
      </c>
      <c r="H62" s="49">
        <f t="shared" si="17"/>
        <v>2.8990028757109882E-4</v>
      </c>
      <c r="I62" s="67">
        <v>5294.3651499999996</v>
      </c>
      <c r="J62" s="49">
        <f t="shared" si="18"/>
        <v>2.8990028757109882E-4</v>
      </c>
      <c r="K62" s="67">
        <v>5294.3651499999996</v>
      </c>
      <c r="L62" s="49">
        <f t="shared" si="19"/>
        <v>2.8990028757109882E-4</v>
      </c>
      <c r="M62" s="67">
        <v>5294.3651499999996</v>
      </c>
      <c r="N62" s="49">
        <f t="shared" si="20"/>
        <v>2.8990028757109882E-4</v>
      </c>
      <c r="O62" s="67">
        <v>5294.3651499999996</v>
      </c>
      <c r="P62" s="49">
        <f t="shared" si="21"/>
        <v>2.8990028757109882E-4</v>
      </c>
      <c r="Q62" s="67">
        <v>5294.3651499999996</v>
      </c>
      <c r="R62" s="49">
        <f t="shared" si="22"/>
        <v>2.8990028757109882E-4</v>
      </c>
      <c r="S62" s="67">
        <v>5294.3651499999996</v>
      </c>
      <c r="T62" s="49">
        <f t="shared" si="23"/>
        <v>2.8990028757109882E-4</v>
      </c>
      <c r="U62" s="67">
        <v>5294.3651499999996</v>
      </c>
      <c r="V62" s="49">
        <f t="shared" si="24"/>
        <v>2.8990028757109882E-4</v>
      </c>
      <c r="W62" s="67">
        <v>5294.3651499999996</v>
      </c>
      <c r="X62" s="49">
        <f t="shared" si="25"/>
        <v>2.8990028757109882E-4</v>
      </c>
      <c r="Y62" s="67">
        <v>5294.3651499999996</v>
      </c>
      <c r="Z62" s="49">
        <f t="shared" si="30"/>
        <v>2.8990028757109882E-4</v>
      </c>
      <c r="AA62" s="82">
        <f t="shared" si="0"/>
        <v>63532.381799999981</v>
      </c>
      <c r="AB62" s="49">
        <f t="shared" si="30"/>
        <v>2.8990028757109877E-4</v>
      </c>
      <c r="AC62" s="82">
        <f t="shared" si="13"/>
        <v>5294.3651499999987</v>
      </c>
      <c r="AD62" s="49">
        <f t="shared" si="27"/>
        <v>2.8990028757109877E-4</v>
      </c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</row>
    <row r="63" spans="1:66" x14ac:dyDescent="0.25">
      <c r="A63" s="9">
        <v>6123</v>
      </c>
      <c r="B63" s="10" t="s">
        <v>90</v>
      </c>
      <c r="C63" s="67"/>
      <c r="D63" s="49">
        <f t="shared" si="15"/>
        <v>0</v>
      </c>
      <c r="E63" s="67"/>
      <c r="F63" s="49">
        <f t="shared" si="16"/>
        <v>0</v>
      </c>
      <c r="G63" s="67"/>
      <c r="H63" s="49">
        <f t="shared" si="17"/>
        <v>0</v>
      </c>
      <c r="I63" s="67"/>
      <c r="J63" s="49">
        <f t="shared" si="18"/>
        <v>0</v>
      </c>
      <c r="K63" s="67"/>
      <c r="L63" s="49">
        <f t="shared" si="19"/>
        <v>0</v>
      </c>
      <c r="M63" s="67"/>
      <c r="N63" s="49">
        <f t="shared" si="20"/>
        <v>0</v>
      </c>
      <c r="O63" s="67"/>
      <c r="P63" s="49">
        <f t="shared" si="21"/>
        <v>0</v>
      </c>
      <c r="Q63" s="67"/>
      <c r="R63" s="49">
        <f t="shared" si="22"/>
        <v>0</v>
      </c>
      <c r="S63" s="67"/>
      <c r="T63" s="49">
        <f t="shared" si="23"/>
        <v>0</v>
      </c>
      <c r="U63" s="67"/>
      <c r="V63" s="49">
        <f t="shared" si="24"/>
        <v>0</v>
      </c>
      <c r="W63" s="67"/>
      <c r="X63" s="49">
        <f t="shared" si="25"/>
        <v>0</v>
      </c>
      <c r="Y63" s="67"/>
      <c r="Z63" s="49">
        <f t="shared" si="30"/>
        <v>0</v>
      </c>
      <c r="AA63" s="82">
        <f t="shared" si="0"/>
        <v>0</v>
      </c>
      <c r="AB63" s="49">
        <f t="shared" si="30"/>
        <v>0</v>
      </c>
      <c r="AC63" s="82">
        <f t="shared" si="13"/>
        <v>0</v>
      </c>
      <c r="AD63" s="49">
        <f t="shared" si="27"/>
        <v>0</v>
      </c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</row>
    <row r="64" spans="1:66" x14ac:dyDescent="0.25">
      <c r="A64" s="9">
        <v>6124</v>
      </c>
      <c r="B64" s="10" t="s">
        <v>91</v>
      </c>
      <c r="C64" s="67">
        <v>165388.19575000001</v>
      </c>
      <c r="D64" s="49">
        <f t="shared" si="15"/>
        <v>9.0560594425169554E-3</v>
      </c>
      <c r="E64" s="67">
        <v>165388.19575000001</v>
      </c>
      <c r="F64" s="49">
        <f t="shared" si="16"/>
        <v>9.0560594425169554E-3</v>
      </c>
      <c r="G64" s="67">
        <v>165388.19575000001</v>
      </c>
      <c r="H64" s="49">
        <f t="shared" si="17"/>
        <v>9.0560594425169554E-3</v>
      </c>
      <c r="I64" s="67">
        <v>165388.19575000001</v>
      </c>
      <c r="J64" s="49">
        <f t="shared" si="18"/>
        <v>9.0560594425169554E-3</v>
      </c>
      <c r="K64" s="67">
        <v>165388.19575000001</v>
      </c>
      <c r="L64" s="49">
        <f t="shared" si="19"/>
        <v>9.0560594425169554E-3</v>
      </c>
      <c r="M64" s="67">
        <v>165388.19575000001</v>
      </c>
      <c r="N64" s="49">
        <f t="shared" si="20"/>
        <v>9.0560594425169554E-3</v>
      </c>
      <c r="O64" s="67">
        <v>165388.19575000001</v>
      </c>
      <c r="P64" s="49">
        <f t="shared" si="21"/>
        <v>9.0560594425169554E-3</v>
      </c>
      <c r="Q64" s="67">
        <v>165388.19575000001</v>
      </c>
      <c r="R64" s="49">
        <f t="shared" si="22"/>
        <v>9.0560594425169554E-3</v>
      </c>
      <c r="S64" s="67">
        <v>165388.19575000001</v>
      </c>
      <c r="T64" s="49">
        <f t="shared" si="23"/>
        <v>9.0560594425169554E-3</v>
      </c>
      <c r="U64" s="67">
        <v>165388.19575000001</v>
      </c>
      <c r="V64" s="49">
        <f t="shared" si="24"/>
        <v>9.0560594425169554E-3</v>
      </c>
      <c r="W64" s="67">
        <v>165388.19575000001</v>
      </c>
      <c r="X64" s="49">
        <f t="shared" si="25"/>
        <v>9.0560594425169554E-3</v>
      </c>
      <c r="Y64" s="67">
        <v>165388.19575000001</v>
      </c>
      <c r="Z64" s="49">
        <f t="shared" si="30"/>
        <v>9.0560594425169554E-3</v>
      </c>
      <c r="AA64" s="82">
        <f t="shared" si="0"/>
        <v>1984658.3489999997</v>
      </c>
      <c r="AB64" s="49">
        <f t="shared" si="30"/>
        <v>9.0560594425169536E-3</v>
      </c>
      <c r="AC64" s="82">
        <f t="shared" si="13"/>
        <v>165388.19574999998</v>
      </c>
      <c r="AD64" s="49">
        <f t="shared" si="27"/>
        <v>9.0560594425169536E-3</v>
      </c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</row>
    <row r="65" spans="1:66" x14ac:dyDescent="0.25">
      <c r="A65" s="9">
        <v>6125</v>
      </c>
      <c r="B65" s="10" t="s">
        <v>92</v>
      </c>
      <c r="C65" s="67">
        <v>16911.027849999999</v>
      </c>
      <c r="D65" s="49">
        <f t="shared" si="15"/>
        <v>9.2598672323118128E-4</v>
      </c>
      <c r="E65" s="67">
        <v>16911.027849999999</v>
      </c>
      <c r="F65" s="49">
        <f t="shared" si="16"/>
        <v>9.2598672323118128E-4</v>
      </c>
      <c r="G65" s="67">
        <v>16911.027849999999</v>
      </c>
      <c r="H65" s="49">
        <f t="shared" si="17"/>
        <v>9.2598672323118128E-4</v>
      </c>
      <c r="I65" s="67">
        <v>16911.027849999999</v>
      </c>
      <c r="J65" s="49">
        <f t="shared" si="18"/>
        <v>9.2598672323118128E-4</v>
      </c>
      <c r="K65" s="67">
        <v>16911.027849999999</v>
      </c>
      <c r="L65" s="49">
        <f t="shared" si="19"/>
        <v>9.2598672323118128E-4</v>
      </c>
      <c r="M65" s="67">
        <v>16911.027849999999</v>
      </c>
      <c r="N65" s="49">
        <f t="shared" si="20"/>
        <v>9.2598672323118128E-4</v>
      </c>
      <c r="O65" s="67">
        <v>16911.027849999999</v>
      </c>
      <c r="P65" s="49">
        <f t="shared" si="21"/>
        <v>9.2598672323118128E-4</v>
      </c>
      <c r="Q65" s="67">
        <v>16911.027849999999</v>
      </c>
      <c r="R65" s="49">
        <f t="shared" si="22"/>
        <v>9.2598672323118128E-4</v>
      </c>
      <c r="S65" s="67">
        <v>16911.027849999999</v>
      </c>
      <c r="T65" s="49">
        <f t="shared" si="23"/>
        <v>9.2598672323118128E-4</v>
      </c>
      <c r="U65" s="67">
        <v>16911.027849999999</v>
      </c>
      <c r="V65" s="49">
        <f t="shared" si="24"/>
        <v>9.2598672323118128E-4</v>
      </c>
      <c r="W65" s="67">
        <v>16911.027849999999</v>
      </c>
      <c r="X65" s="49">
        <f t="shared" si="25"/>
        <v>9.2598672323118128E-4</v>
      </c>
      <c r="Y65" s="67">
        <v>16911.027849999999</v>
      </c>
      <c r="Z65" s="49">
        <f t="shared" si="30"/>
        <v>9.2598672323118128E-4</v>
      </c>
      <c r="AA65" s="82">
        <f t="shared" si="0"/>
        <v>202932.33420000004</v>
      </c>
      <c r="AB65" s="49">
        <f t="shared" si="30"/>
        <v>9.259867232311816E-4</v>
      </c>
      <c r="AC65" s="82">
        <f t="shared" si="13"/>
        <v>16911.027850000002</v>
      </c>
      <c r="AD65" s="49">
        <f t="shared" si="27"/>
        <v>9.2598672323118139E-4</v>
      </c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</row>
    <row r="66" spans="1:66" x14ac:dyDescent="0.25">
      <c r="A66" s="9">
        <v>6126</v>
      </c>
      <c r="B66" s="10" t="s">
        <v>93</v>
      </c>
      <c r="C66" s="67">
        <v>1903</v>
      </c>
      <c r="D66" s="49">
        <f t="shared" si="15"/>
        <v>1.0420139745136414E-4</v>
      </c>
      <c r="E66" s="67">
        <v>1903</v>
      </c>
      <c r="F66" s="49">
        <f t="shared" si="16"/>
        <v>1.0420139745136414E-4</v>
      </c>
      <c r="G66" s="67">
        <v>1903</v>
      </c>
      <c r="H66" s="49">
        <f t="shared" si="17"/>
        <v>1.0420139745136414E-4</v>
      </c>
      <c r="I66" s="67">
        <v>1903</v>
      </c>
      <c r="J66" s="49">
        <f t="shared" si="18"/>
        <v>1.0420139745136414E-4</v>
      </c>
      <c r="K66" s="67">
        <v>1903</v>
      </c>
      <c r="L66" s="49">
        <f t="shared" si="19"/>
        <v>1.0420139745136414E-4</v>
      </c>
      <c r="M66" s="67">
        <v>1903</v>
      </c>
      <c r="N66" s="49">
        <f t="shared" si="20"/>
        <v>1.0420139745136414E-4</v>
      </c>
      <c r="O66" s="67">
        <v>1903</v>
      </c>
      <c r="P66" s="49">
        <f t="shared" si="21"/>
        <v>1.0420139745136414E-4</v>
      </c>
      <c r="Q66" s="67">
        <v>1903</v>
      </c>
      <c r="R66" s="49">
        <f t="shared" si="22"/>
        <v>1.0420139745136414E-4</v>
      </c>
      <c r="S66" s="67">
        <v>1903</v>
      </c>
      <c r="T66" s="49">
        <f t="shared" si="23"/>
        <v>1.0420139745136414E-4</v>
      </c>
      <c r="U66" s="67">
        <v>1903</v>
      </c>
      <c r="V66" s="49">
        <f t="shared" si="24"/>
        <v>1.0420139745136414E-4</v>
      </c>
      <c r="W66" s="67">
        <v>1903</v>
      </c>
      <c r="X66" s="49">
        <f t="shared" si="25"/>
        <v>1.0420139745136414E-4</v>
      </c>
      <c r="Y66" s="67">
        <v>1903</v>
      </c>
      <c r="Z66" s="49">
        <f t="shared" si="30"/>
        <v>1.0420139745136414E-4</v>
      </c>
      <c r="AA66" s="82">
        <f t="shared" si="0"/>
        <v>22836</v>
      </c>
      <c r="AB66" s="49">
        <f t="shared" si="30"/>
        <v>1.0420139745136415E-4</v>
      </c>
      <c r="AC66" s="82">
        <f t="shared" si="13"/>
        <v>1903</v>
      </c>
      <c r="AD66" s="49">
        <f t="shared" si="27"/>
        <v>1.0420139745136414E-4</v>
      </c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</row>
    <row r="67" spans="1:66" x14ac:dyDescent="0.25">
      <c r="A67" s="9">
        <v>6127</v>
      </c>
      <c r="B67" s="10" t="s">
        <v>94</v>
      </c>
      <c r="C67" s="67">
        <v>18684.87355</v>
      </c>
      <c r="D67" s="49">
        <f t="shared" si="15"/>
        <v>1.0231160983247669E-3</v>
      </c>
      <c r="E67" s="67">
        <v>18684.87355</v>
      </c>
      <c r="F67" s="49">
        <f t="shared" si="16"/>
        <v>1.0231160983247669E-3</v>
      </c>
      <c r="G67" s="67">
        <v>18684.87355</v>
      </c>
      <c r="H67" s="49">
        <f t="shared" si="17"/>
        <v>1.0231160983247669E-3</v>
      </c>
      <c r="I67" s="67">
        <v>18684.87355</v>
      </c>
      <c r="J67" s="49">
        <f t="shared" si="18"/>
        <v>1.0231160983247669E-3</v>
      </c>
      <c r="K67" s="67">
        <v>18684.87355</v>
      </c>
      <c r="L67" s="49">
        <f t="shared" si="19"/>
        <v>1.0231160983247669E-3</v>
      </c>
      <c r="M67" s="67">
        <v>18684.87355</v>
      </c>
      <c r="N67" s="49">
        <f t="shared" si="20"/>
        <v>1.0231160983247669E-3</v>
      </c>
      <c r="O67" s="67">
        <v>18684.87355</v>
      </c>
      <c r="P67" s="49">
        <f t="shared" si="21"/>
        <v>1.0231160983247669E-3</v>
      </c>
      <c r="Q67" s="67">
        <v>18684.87355</v>
      </c>
      <c r="R67" s="49">
        <f t="shared" si="22"/>
        <v>1.0231160983247669E-3</v>
      </c>
      <c r="S67" s="67">
        <v>18684.87355</v>
      </c>
      <c r="T67" s="49">
        <f t="shared" si="23"/>
        <v>1.0231160983247669E-3</v>
      </c>
      <c r="U67" s="67">
        <v>18684.87355</v>
      </c>
      <c r="V67" s="49">
        <f t="shared" si="24"/>
        <v>1.0231160983247669E-3</v>
      </c>
      <c r="W67" s="67">
        <v>18684.87355</v>
      </c>
      <c r="X67" s="49">
        <f t="shared" si="25"/>
        <v>1.0231160983247669E-3</v>
      </c>
      <c r="Y67" s="67">
        <v>18684.87355</v>
      </c>
      <c r="Z67" s="49">
        <f t="shared" si="30"/>
        <v>1.0231160983247669E-3</v>
      </c>
      <c r="AA67" s="82">
        <f t="shared" ref="AA67:AA134" si="31">C67+E67+G67+I67+K67+M67+O67+Q67+S67+U67+W67+Y67</f>
        <v>224218.48259999996</v>
      </c>
      <c r="AB67" s="49">
        <f t="shared" si="30"/>
        <v>1.0231160983247666E-3</v>
      </c>
      <c r="AC67" s="82">
        <f t="shared" si="13"/>
        <v>18684.873549999997</v>
      </c>
      <c r="AD67" s="49">
        <f t="shared" si="27"/>
        <v>1.0231160983247666E-3</v>
      </c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</row>
    <row r="68" spans="1:66" x14ac:dyDescent="0.25">
      <c r="A68" s="9">
        <v>6131</v>
      </c>
      <c r="B68" s="10" t="s">
        <v>95</v>
      </c>
      <c r="C68" s="67">
        <v>5725.6821</v>
      </c>
      <c r="D68" s="49">
        <f t="shared" si="15"/>
        <v>3.1351764381621716E-4</v>
      </c>
      <c r="E68" s="67">
        <v>5725.6821</v>
      </c>
      <c r="F68" s="49">
        <f t="shared" si="16"/>
        <v>3.1351764381621716E-4</v>
      </c>
      <c r="G68" s="67">
        <v>5725.6821</v>
      </c>
      <c r="H68" s="49">
        <f t="shared" si="17"/>
        <v>3.1351764381621716E-4</v>
      </c>
      <c r="I68" s="67">
        <v>5725.6821</v>
      </c>
      <c r="J68" s="49">
        <f t="shared" si="18"/>
        <v>3.1351764381621716E-4</v>
      </c>
      <c r="K68" s="67">
        <v>5725.6821</v>
      </c>
      <c r="L68" s="49">
        <f t="shared" si="19"/>
        <v>3.1351764381621716E-4</v>
      </c>
      <c r="M68" s="67">
        <v>5725.6821</v>
      </c>
      <c r="N68" s="49">
        <f t="shared" si="20"/>
        <v>3.1351764381621716E-4</v>
      </c>
      <c r="O68" s="67">
        <v>5725.6821</v>
      </c>
      <c r="P68" s="49">
        <f t="shared" si="21"/>
        <v>3.1351764381621716E-4</v>
      </c>
      <c r="Q68" s="67">
        <v>5725.6821</v>
      </c>
      <c r="R68" s="49">
        <f t="shared" si="22"/>
        <v>3.1351764381621716E-4</v>
      </c>
      <c r="S68" s="67">
        <v>5725.6821</v>
      </c>
      <c r="T68" s="49">
        <f t="shared" si="23"/>
        <v>3.1351764381621716E-4</v>
      </c>
      <c r="U68" s="67">
        <v>5725.6821</v>
      </c>
      <c r="V68" s="49">
        <f t="shared" si="24"/>
        <v>3.1351764381621716E-4</v>
      </c>
      <c r="W68" s="67">
        <v>5725.6821</v>
      </c>
      <c r="X68" s="49">
        <f t="shared" si="25"/>
        <v>3.1351764381621716E-4</v>
      </c>
      <c r="Y68" s="67">
        <v>5725.6821</v>
      </c>
      <c r="Z68" s="49">
        <f t="shared" si="30"/>
        <v>3.1351764381621716E-4</v>
      </c>
      <c r="AA68" s="82">
        <f t="shared" si="31"/>
        <v>68708.185199999993</v>
      </c>
      <c r="AB68" s="49">
        <f t="shared" si="30"/>
        <v>3.1351764381621716E-4</v>
      </c>
      <c r="AC68" s="82">
        <f t="shared" ref="AC68:AC141" si="32">AA68/12</f>
        <v>5725.6820999999991</v>
      </c>
      <c r="AD68" s="49">
        <f t="shared" si="27"/>
        <v>3.1351764381621711E-4</v>
      </c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</row>
    <row r="69" spans="1:66" x14ac:dyDescent="0.25">
      <c r="A69" s="9">
        <v>6132</v>
      </c>
      <c r="B69" s="10" t="s">
        <v>96</v>
      </c>
      <c r="C69" s="67"/>
      <c r="D69" s="49">
        <f t="shared" si="15"/>
        <v>0</v>
      </c>
      <c r="E69" s="67"/>
      <c r="F69" s="49">
        <f t="shared" si="16"/>
        <v>0</v>
      </c>
      <c r="G69" s="67"/>
      <c r="H69" s="49">
        <f t="shared" si="17"/>
        <v>0</v>
      </c>
      <c r="I69" s="67"/>
      <c r="J69" s="49">
        <f t="shared" si="18"/>
        <v>0</v>
      </c>
      <c r="K69" s="67"/>
      <c r="L69" s="49">
        <f t="shared" si="19"/>
        <v>0</v>
      </c>
      <c r="M69" s="67"/>
      <c r="N69" s="49">
        <f t="shared" si="20"/>
        <v>0</v>
      </c>
      <c r="O69" s="67"/>
      <c r="P69" s="49">
        <f t="shared" si="21"/>
        <v>0</v>
      </c>
      <c r="Q69" s="67"/>
      <c r="R69" s="49">
        <f t="shared" si="22"/>
        <v>0</v>
      </c>
      <c r="S69" s="67"/>
      <c r="T69" s="49">
        <f t="shared" si="23"/>
        <v>0</v>
      </c>
      <c r="U69" s="67"/>
      <c r="V69" s="49">
        <f t="shared" si="24"/>
        <v>0</v>
      </c>
      <c r="W69" s="67"/>
      <c r="X69" s="49">
        <f t="shared" si="25"/>
        <v>0</v>
      </c>
      <c r="Y69" s="67"/>
      <c r="Z69" s="49">
        <f t="shared" si="30"/>
        <v>0</v>
      </c>
      <c r="AA69" s="82">
        <f t="shared" si="31"/>
        <v>0</v>
      </c>
      <c r="AB69" s="49">
        <f t="shared" si="30"/>
        <v>0</v>
      </c>
      <c r="AC69" s="82">
        <f t="shared" si="32"/>
        <v>0</v>
      </c>
      <c r="AD69" s="49">
        <f t="shared" si="27"/>
        <v>0</v>
      </c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</row>
    <row r="70" spans="1:66" x14ac:dyDescent="0.25">
      <c r="A70" s="9">
        <v>6133</v>
      </c>
      <c r="B70" s="10" t="s">
        <v>97</v>
      </c>
      <c r="C70" s="67"/>
      <c r="D70" s="49">
        <f t="shared" si="15"/>
        <v>0</v>
      </c>
      <c r="E70" s="67"/>
      <c r="F70" s="49">
        <f t="shared" si="16"/>
        <v>0</v>
      </c>
      <c r="G70" s="67"/>
      <c r="H70" s="49">
        <f t="shared" si="17"/>
        <v>0</v>
      </c>
      <c r="I70" s="67"/>
      <c r="J70" s="49">
        <f t="shared" si="18"/>
        <v>0</v>
      </c>
      <c r="K70" s="67"/>
      <c r="L70" s="49">
        <f t="shared" si="19"/>
        <v>0</v>
      </c>
      <c r="M70" s="67"/>
      <c r="N70" s="49">
        <f t="shared" si="20"/>
        <v>0</v>
      </c>
      <c r="O70" s="67"/>
      <c r="P70" s="49">
        <f t="shared" si="21"/>
        <v>0</v>
      </c>
      <c r="Q70" s="67"/>
      <c r="R70" s="49">
        <f t="shared" si="22"/>
        <v>0</v>
      </c>
      <c r="S70" s="67"/>
      <c r="T70" s="49">
        <f t="shared" si="23"/>
        <v>0</v>
      </c>
      <c r="U70" s="67"/>
      <c r="V70" s="49">
        <f t="shared" si="24"/>
        <v>0</v>
      </c>
      <c r="W70" s="67"/>
      <c r="X70" s="49">
        <f t="shared" si="25"/>
        <v>0</v>
      </c>
      <c r="Y70" s="67"/>
      <c r="Z70" s="49">
        <f t="shared" si="30"/>
        <v>0</v>
      </c>
      <c r="AA70" s="82">
        <f t="shared" si="31"/>
        <v>0</v>
      </c>
      <c r="AB70" s="49">
        <f t="shared" si="30"/>
        <v>0</v>
      </c>
      <c r="AC70" s="82">
        <f t="shared" si="32"/>
        <v>0</v>
      </c>
      <c r="AD70" s="49">
        <f t="shared" si="27"/>
        <v>0</v>
      </c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</row>
    <row r="71" spans="1:66" x14ac:dyDescent="0.25">
      <c r="A71" s="9">
        <v>6134</v>
      </c>
      <c r="B71" s="10" t="s">
        <v>98</v>
      </c>
      <c r="C71" s="67"/>
      <c r="D71" s="49">
        <f t="shared" si="15"/>
        <v>0</v>
      </c>
      <c r="E71" s="67"/>
      <c r="F71" s="49">
        <f t="shared" si="16"/>
        <v>0</v>
      </c>
      <c r="G71" s="67"/>
      <c r="H71" s="49">
        <f t="shared" si="17"/>
        <v>0</v>
      </c>
      <c r="I71" s="67"/>
      <c r="J71" s="49">
        <f t="shared" si="18"/>
        <v>0</v>
      </c>
      <c r="K71" s="67"/>
      <c r="L71" s="49">
        <f t="shared" si="19"/>
        <v>0</v>
      </c>
      <c r="M71" s="67"/>
      <c r="N71" s="49">
        <f t="shared" si="20"/>
        <v>0</v>
      </c>
      <c r="O71" s="67"/>
      <c r="P71" s="49">
        <f t="shared" si="21"/>
        <v>0</v>
      </c>
      <c r="Q71" s="67"/>
      <c r="R71" s="49">
        <f t="shared" si="22"/>
        <v>0</v>
      </c>
      <c r="S71" s="67"/>
      <c r="T71" s="49">
        <f t="shared" si="23"/>
        <v>0</v>
      </c>
      <c r="U71" s="67"/>
      <c r="V71" s="49">
        <f t="shared" si="24"/>
        <v>0</v>
      </c>
      <c r="W71" s="67"/>
      <c r="X71" s="49">
        <f t="shared" si="25"/>
        <v>0</v>
      </c>
      <c r="Y71" s="67"/>
      <c r="Z71" s="49">
        <f t="shared" si="30"/>
        <v>0</v>
      </c>
      <c r="AA71" s="82">
        <f t="shared" si="31"/>
        <v>0</v>
      </c>
      <c r="AB71" s="49">
        <f t="shared" si="30"/>
        <v>0</v>
      </c>
      <c r="AC71" s="82">
        <f t="shared" si="32"/>
        <v>0</v>
      </c>
      <c r="AD71" s="49">
        <f t="shared" si="27"/>
        <v>0</v>
      </c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</row>
    <row r="72" spans="1:66" x14ac:dyDescent="0.25">
      <c r="A72" s="9">
        <v>6135</v>
      </c>
      <c r="B72" s="10" t="s">
        <v>99</v>
      </c>
      <c r="C72" s="67"/>
      <c r="D72" s="49">
        <f t="shared" si="15"/>
        <v>0</v>
      </c>
      <c r="E72" s="67"/>
      <c r="F72" s="49">
        <f t="shared" si="16"/>
        <v>0</v>
      </c>
      <c r="G72" s="67"/>
      <c r="H72" s="49">
        <f t="shared" si="17"/>
        <v>0</v>
      </c>
      <c r="I72" s="67"/>
      <c r="J72" s="49">
        <f t="shared" si="18"/>
        <v>0</v>
      </c>
      <c r="K72" s="67"/>
      <c r="L72" s="49">
        <f t="shared" si="19"/>
        <v>0</v>
      </c>
      <c r="M72" s="67"/>
      <c r="N72" s="49">
        <f t="shared" si="20"/>
        <v>0</v>
      </c>
      <c r="O72" s="67"/>
      <c r="P72" s="49">
        <f t="shared" si="21"/>
        <v>0</v>
      </c>
      <c r="Q72" s="67"/>
      <c r="R72" s="49">
        <f t="shared" si="22"/>
        <v>0</v>
      </c>
      <c r="S72" s="67"/>
      <c r="T72" s="49">
        <f t="shared" si="23"/>
        <v>0</v>
      </c>
      <c r="U72" s="67"/>
      <c r="V72" s="49">
        <f t="shared" si="24"/>
        <v>0</v>
      </c>
      <c r="W72" s="67"/>
      <c r="X72" s="49">
        <f t="shared" si="25"/>
        <v>0</v>
      </c>
      <c r="Y72" s="67"/>
      <c r="Z72" s="49">
        <f t="shared" si="30"/>
        <v>0</v>
      </c>
      <c r="AA72" s="82">
        <f t="shared" si="31"/>
        <v>0</v>
      </c>
      <c r="AB72" s="49">
        <f t="shared" si="30"/>
        <v>0</v>
      </c>
      <c r="AC72" s="82">
        <f t="shared" si="32"/>
        <v>0</v>
      </c>
      <c r="AD72" s="49">
        <f t="shared" si="27"/>
        <v>0</v>
      </c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</row>
    <row r="73" spans="1:66" x14ac:dyDescent="0.25">
      <c r="A73" s="9">
        <v>6136</v>
      </c>
      <c r="B73" s="10" t="s">
        <v>100</v>
      </c>
      <c r="C73" s="67">
        <v>17764.062249999999</v>
      </c>
      <c r="D73" s="49">
        <f t="shared" si="15"/>
        <v>9.7269580181977083E-4</v>
      </c>
      <c r="E73" s="67">
        <v>17764.062249999999</v>
      </c>
      <c r="F73" s="49">
        <f t="shared" si="16"/>
        <v>9.7269580181977083E-4</v>
      </c>
      <c r="G73" s="67">
        <v>17764.062249999999</v>
      </c>
      <c r="H73" s="49">
        <f t="shared" si="17"/>
        <v>9.7269580181977083E-4</v>
      </c>
      <c r="I73" s="67">
        <v>17764.062249999999</v>
      </c>
      <c r="J73" s="49">
        <f t="shared" si="18"/>
        <v>9.7269580181977083E-4</v>
      </c>
      <c r="K73" s="67">
        <v>17764.062249999999</v>
      </c>
      <c r="L73" s="49">
        <f t="shared" si="19"/>
        <v>9.7269580181977083E-4</v>
      </c>
      <c r="M73" s="67">
        <v>17764.062249999999</v>
      </c>
      <c r="N73" s="49">
        <f t="shared" si="20"/>
        <v>9.7269580181977083E-4</v>
      </c>
      <c r="O73" s="67">
        <v>17764.062249999999</v>
      </c>
      <c r="P73" s="49">
        <f t="shared" si="21"/>
        <v>9.7269580181977083E-4</v>
      </c>
      <c r="Q73" s="67">
        <v>17764.062249999999</v>
      </c>
      <c r="R73" s="49">
        <f t="shared" si="22"/>
        <v>9.7269580181977083E-4</v>
      </c>
      <c r="S73" s="67">
        <v>17764.062249999999</v>
      </c>
      <c r="T73" s="49">
        <f t="shared" si="23"/>
        <v>9.7269580181977083E-4</v>
      </c>
      <c r="U73" s="67">
        <v>17764.062249999999</v>
      </c>
      <c r="V73" s="49">
        <f t="shared" si="24"/>
        <v>9.7269580181977083E-4</v>
      </c>
      <c r="W73" s="67">
        <v>17764.062249999999</v>
      </c>
      <c r="X73" s="49">
        <f t="shared" si="25"/>
        <v>9.7269580181977083E-4</v>
      </c>
      <c r="Y73" s="67">
        <v>17764.062249999999</v>
      </c>
      <c r="Z73" s="49">
        <f t="shared" si="30"/>
        <v>9.7269580181977083E-4</v>
      </c>
      <c r="AA73" s="82">
        <f t="shared" si="31"/>
        <v>213168.74699999994</v>
      </c>
      <c r="AB73" s="49">
        <f t="shared" si="30"/>
        <v>9.7269580181977072E-4</v>
      </c>
      <c r="AC73" s="82">
        <f t="shared" si="32"/>
        <v>17764.062249999995</v>
      </c>
      <c r="AD73" s="49">
        <f t="shared" si="27"/>
        <v>9.7269580181977061E-4</v>
      </c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</row>
    <row r="74" spans="1:66" x14ac:dyDescent="0.25">
      <c r="A74" s="9">
        <v>6137</v>
      </c>
      <c r="B74" s="10"/>
      <c r="C74" s="67"/>
      <c r="D74" s="49">
        <f t="shared" si="15"/>
        <v>0</v>
      </c>
      <c r="E74" s="67"/>
      <c r="F74" s="49">
        <f t="shared" si="15"/>
        <v>0</v>
      </c>
      <c r="G74" s="67"/>
      <c r="H74" s="49">
        <f t="shared" si="15"/>
        <v>0</v>
      </c>
      <c r="I74" s="67"/>
      <c r="J74" s="49">
        <f t="shared" si="15"/>
        <v>0</v>
      </c>
      <c r="K74" s="67"/>
      <c r="L74" s="49">
        <f t="shared" si="15"/>
        <v>0</v>
      </c>
      <c r="M74" s="67"/>
      <c r="N74" s="49">
        <f t="shared" si="15"/>
        <v>0</v>
      </c>
      <c r="O74" s="67"/>
      <c r="P74" s="49">
        <f t="shared" si="15"/>
        <v>0</v>
      </c>
      <c r="Q74" s="67"/>
      <c r="R74" s="49">
        <f t="shared" si="15"/>
        <v>0</v>
      </c>
      <c r="S74" s="67"/>
      <c r="T74" s="49">
        <f t="shared" si="23"/>
        <v>0</v>
      </c>
      <c r="U74" s="67"/>
      <c r="V74" s="49">
        <f t="shared" si="23"/>
        <v>0</v>
      </c>
      <c r="W74" s="67"/>
      <c r="X74" s="49">
        <f t="shared" si="23"/>
        <v>0</v>
      </c>
      <c r="Y74" s="67"/>
      <c r="Z74" s="49">
        <f t="shared" si="23"/>
        <v>0</v>
      </c>
      <c r="AA74" s="82"/>
      <c r="AB74" s="49">
        <f t="shared" si="23"/>
        <v>0</v>
      </c>
      <c r="AC74" s="82"/>
      <c r="AD74" s="49">
        <f t="shared" si="23"/>
        <v>0</v>
      </c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</row>
    <row r="75" spans="1:66" x14ac:dyDescent="0.25">
      <c r="A75" s="9">
        <v>6138</v>
      </c>
      <c r="B75" s="10"/>
      <c r="C75" s="67"/>
      <c r="D75" s="49">
        <f t="shared" si="15"/>
        <v>0</v>
      </c>
      <c r="E75" s="67"/>
      <c r="F75" s="49">
        <f t="shared" si="15"/>
        <v>0</v>
      </c>
      <c r="G75" s="67"/>
      <c r="H75" s="49">
        <f t="shared" si="15"/>
        <v>0</v>
      </c>
      <c r="I75" s="67"/>
      <c r="J75" s="49">
        <f t="shared" si="15"/>
        <v>0</v>
      </c>
      <c r="K75" s="67"/>
      <c r="L75" s="49">
        <f t="shared" si="15"/>
        <v>0</v>
      </c>
      <c r="M75" s="67"/>
      <c r="N75" s="49">
        <f t="shared" si="15"/>
        <v>0</v>
      </c>
      <c r="O75" s="67"/>
      <c r="P75" s="49">
        <f t="shared" si="15"/>
        <v>0</v>
      </c>
      <c r="Q75" s="67"/>
      <c r="R75" s="49">
        <f t="shared" si="15"/>
        <v>0</v>
      </c>
      <c r="S75" s="67"/>
      <c r="T75" s="49">
        <f t="shared" si="23"/>
        <v>0</v>
      </c>
      <c r="U75" s="67"/>
      <c r="V75" s="49">
        <f t="shared" si="23"/>
        <v>0</v>
      </c>
      <c r="W75" s="67"/>
      <c r="X75" s="49">
        <f t="shared" si="23"/>
        <v>0</v>
      </c>
      <c r="Y75" s="67"/>
      <c r="Z75" s="49">
        <f t="shared" si="23"/>
        <v>0</v>
      </c>
      <c r="AA75" s="82"/>
      <c r="AB75" s="49">
        <f t="shared" si="23"/>
        <v>0</v>
      </c>
      <c r="AC75" s="82"/>
      <c r="AD75" s="49">
        <f t="shared" si="23"/>
        <v>0</v>
      </c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</row>
    <row r="76" spans="1:66" x14ac:dyDescent="0.25">
      <c r="A76" s="9">
        <v>6139</v>
      </c>
      <c r="B76" s="10"/>
      <c r="C76" s="67"/>
      <c r="D76" s="49">
        <f t="shared" si="15"/>
        <v>0</v>
      </c>
      <c r="E76" s="67"/>
      <c r="F76" s="49">
        <f t="shared" si="15"/>
        <v>0</v>
      </c>
      <c r="G76" s="67"/>
      <c r="H76" s="49">
        <f t="shared" si="15"/>
        <v>0</v>
      </c>
      <c r="I76" s="67"/>
      <c r="J76" s="49">
        <f t="shared" si="15"/>
        <v>0</v>
      </c>
      <c r="K76" s="67"/>
      <c r="L76" s="49">
        <f t="shared" si="15"/>
        <v>0</v>
      </c>
      <c r="M76" s="67"/>
      <c r="N76" s="49">
        <f t="shared" si="15"/>
        <v>0</v>
      </c>
      <c r="O76" s="67"/>
      <c r="P76" s="49">
        <f t="shared" si="15"/>
        <v>0</v>
      </c>
      <c r="Q76" s="67"/>
      <c r="R76" s="49">
        <f t="shared" si="15"/>
        <v>0</v>
      </c>
      <c r="S76" s="67"/>
      <c r="T76" s="49">
        <f t="shared" si="23"/>
        <v>0</v>
      </c>
      <c r="U76" s="67"/>
      <c r="V76" s="49">
        <f t="shared" si="23"/>
        <v>0</v>
      </c>
      <c r="W76" s="67"/>
      <c r="X76" s="49">
        <f t="shared" si="23"/>
        <v>0</v>
      </c>
      <c r="Y76" s="67"/>
      <c r="Z76" s="49">
        <f t="shared" si="23"/>
        <v>0</v>
      </c>
      <c r="AA76" s="82"/>
      <c r="AB76" s="49">
        <f t="shared" si="23"/>
        <v>0</v>
      </c>
      <c r="AC76" s="82"/>
      <c r="AD76" s="49">
        <f t="shared" si="23"/>
        <v>0</v>
      </c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</row>
    <row r="77" spans="1:66" x14ac:dyDescent="0.25">
      <c r="A77" s="9">
        <v>6140</v>
      </c>
      <c r="B77" s="10"/>
      <c r="C77" s="67"/>
      <c r="D77" s="49">
        <f t="shared" si="15"/>
        <v>0</v>
      </c>
      <c r="E77" s="67"/>
      <c r="F77" s="49">
        <f t="shared" si="15"/>
        <v>0</v>
      </c>
      <c r="G77" s="67"/>
      <c r="H77" s="49">
        <f t="shared" si="15"/>
        <v>0</v>
      </c>
      <c r="I77" s="67"/>
      <c r="J77" s="49">
        <f t="shared" si="15"/>
        <v>0</v>
      </c>
      <c r="K77" s="67"/>
      <c r="L77" s="49">
        <f t="shared" si="15"/>
        <v>0</v>
      </c>
      <c r="M77" s="67"/>
      <c r="N77" s="49">
        <f t="shared" si="15"/>
        <v>0</v>
      </c>
      <c r="O77" s="67"/>
      <c r="P77" s="49">
        <f t="shared" si="15"/>
        <v>0</v>
      </c>
      <c r="Q77" s="67"/>
      <c r="R77" s="49">
        <f t="shared" si="15"/>
        <v>0</v>
      </c>
      <c r="S77" s="67"/>
      <c r="T77" s="49">
        <f t="shared" si="23"/>
        <v>0</v>
      </c>
      <c r="U77" s="67"/>
      <c r="V77" s="49">
        <f t="shared" si="23"/>
        <v>0</v>
      </c>
      <c r="W77" s="67"/>
      <c r="X77" s="49">
        <f t="shared" si="23"/>
        <v>0</v>
      </c>
      <c r="Y77" s="67"/>
      <c r="Z77" s="49">
        <f t="shared" si="23"/>
        <v>0</v>
      </c>
      <c r="AA77" s="82"/>
      <c r="AB77" s="49">
        <f t="shared" si="23"/>
        <v>0</v>
      </c>
      <c r="AC77" s="82"/>
      <c r="AD77" s="49">
        <f t="shared" si="23"/>
        <v>0</v>
      </c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</row>
    <row r="78" spans="1:66" s="5" customFormat="1" x14ac:dyDescent="0.25">
      <c r="A78" s="12">
        <v>6199</v>
      </c>
      <c r="B78" s="1" t="s">
        <v>101</v>
      </c>
      <c r="C78" s="74">
        <f>SUM(C41:C77)</f>
        <v>3600598.0233000009</v>
      </c>
      <c r="D78" s="56">
        <f t="shared" si="15"/>
        <v>0.19715572553256935</v>
      </c>
      <c r="E78" s="74">
        <f>SUM(E41:E77)</f>
        <v>3600598.0233000009</v>
      </c>
      <c r="F78" s="56">
        <f t="shared" si="16"/>
        <v>0.19715572553256935</v>
      </c>
      <c r="G78" s="74">
        <f>SUM(G41:G77)</f>
        <v>3600598.0233000009</v>
      </c>
      <c r="H78" s="56">
        <f t="shared" si="17"/>
        <v>0.19715572553256935</v>
      </c>
      <c r="I78" s="74">
        <f>SUM(I41:I77)</f>
        <v>3600598.0233000009</v>
      </c>
      <c r="J78" s="56">
        <f t="shared" si="18"/>
        <v>0.19715572553256935</v>
      </c>
      <c r="K78" s="74">
        <f>SUM(K41:K77)</f>
        <v>3600598.0233000009</v>
      </c>
      <c r="L78" s="56">
        <f t="shared" si="19"/>
        <v>0.19715572553256935</v>
      </c>
      <c r="M78" s="74">
        <f>SUM(M41:M77)</f>
        <v>3600598.0233000009</v>
      </c>
      <c r="N78" s="56">
        <f t="shared" si="20"/>
        <v>0.19715572553256935</v>
      </c>
      <c r="O78" s="74">
        <f>SUM(O41:O77)</f>
        <v>3600598.0233000009</v>
      </c>
      <c r="P78" s="56">
        <f t="shared" si="21"/>
        <v>0.19715572553256935</v>
      </c>
      <c r="Q78" s="74">
        <f>SUM(Q41:Q77)</f>
        <v>3600598.0233000009</v>
      </c>
      <c r="R78" s="56">
        <f t="shared" si="22"/>
        <v>0.19715572553256935</v>
      </c>
      <c r="S78" s="74">
        <f>SUM(S41:S77)</f>
        <v>3600598.0233000009</v>
      </c>
      <c r="T78" s="56">
        <f t="shared" si="23"/>
        <v>0.19715572553256935</v>
      </c>
      <c r="U78" s="74">
        <f>SUM(U41:U77)</f>
        <v>3600598.0233000009</v>
      </c>
      <c r="V78" s="56">
        <f t="shared" si="24"/>
        <v>0.19715572553256935</v>
      </c>
      <c r="W78" s="74">
        <f>SUM(W41:W77)</f>
        <v>3600598.0233000009</v>
      </c>
      <c r="X78" s="56">
        <f t="shared" si="25"/>
        <v>0.19715572553256935</v>
      </c>
      <c r="Y78" s="74">
        <f>SUM(Y41:Y77)</f>
        <v>3600598.0233000009</v>
      </c>
      <c r="Z78" s="56">
        <f t="shared" si="30"/>
        <v>0.19715572553256935</v>
      </c>
      <c r="AA78" s="74">
        <f t="shared" si="31"/>
        <v>43207176.279600002</v>
      </c>
      <c r="AB78" s="56">
        <f t="shared" si="30"/>
        <v>0.19715572553256933</v>
      </c>
      <c r="AC78" s="94">
        <f t="shared" si="32"/>
        <v>3600598.0233</v>
      </c>
      <c r="AD78" s="56">
        <f t="shared" si="27"/>
        <v>0.1971557255325693</v>
      </c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</row>
    <row r="79" spans="1:66" s="8" customFormat="1" x14ac:dyDescent="0.25">
      <c r="A79" s="26">
        <v>6201</v>
      </c>
      <c r="B79" s="27" t="s">
        <v>102</v>
      </c>
      <c r="C79" s="69">
        <v>1108447.4173999999</v>
      </c>
      <c r="D79" s="57">
        <f t="shared" si="15"/>
        <v>6.0694571673376517E-2</v>
      </c>
      <c r="E79" s="69">
        <v>1108447.4173999999</v>
      </c>
      <c r="F79" s="57">
        <f t="shared" si="16"/>
        <v>6.0694571673376517E-2</v>
      </c>
      <c r="G79" s="69">
        <v>1108447.4173999999</v>
      </c>
      <c r="H79" s="57">
        <f t="shared" si="17"/>
        <v>6.0694571673376517E-2</v>
      </c>
      <c r="I79" s="69">
        <v>1108447.4173999999</v>
      </c>
      <c r="J79" s="57">
        <f t="shared" si="18"/>
        <v>6.0694571673376517E-2</v>
      </c>
      <c r="K79" s="69">
        <v>1108447.4173999999</v>
      </c>
      <c r="L79" s="57">
        <f t="shared" si="19"/>
        <v>6.0694571673376517E-2</v>
      </c>
      <c r="M79" s="69">
        <v>1108447.4173999999</v>
      </c>
      <c r="N79" s="57">
        <f t="shared" si="20"/>
        <v>6.0694571673376517E-2</v>
      </c>
      <c r="O79" s="69">
        <v>1108447.4173999999</v>
      </c>
      <c r="P79" s="57">
        <f t="shared" si="21"/>
        <v>6.0694571673376517E-2</v>
      </c>
      <c r="Q79" s="69">
        <v>1108447.4173999999</v>
      </c>
      <c r="R79" s="57">
        <f t="shared" si="22"/>
        <v>6.0694571673376517E-2</v>
      </c>
      <c r="S79" s="69">
        <v>1108447.4173999999</v>
      </c>
      <c r="T79" s="57">
        <f t="shared" si="23"/>
        <v>6.0694571673376517E-2</v>
      </c>
      <c r="U79" s="69">
        <v>1108447.4173999999</v>
      </c>
      <c r="V79" s="57">
        <f t="shared" si="24"/>
        <v>6.0694571673376517E-2</v>
      </c>
      <c r="W79" s="69">
        <v>1108447.4173999999</v>
      </c>
      <c r="X79" s="57">
        <f t="shared" si="25"/>
        <v>6.0694571673376517E-2</v>
      </c>
      <c r="Y79" s="69">
        <v>1108447.4173999999</v>
      </c>
      <c r="Z79" s="57">
        <f t="shared" si="30"/>
        <v>6.0694571673376517E-2</v>
      </c>
      <c r="AA79" s="69">
        <f t="shared" si="31"/>
        <v>13301369.008800002</v>
      </c>
      <c r="AB79" s="57">
        <f t="shared" si="30"/>
        <v>6.0694571673376538E-2</v>
      </c>
      <c r="AC79" s="85">
        <f t="shared" si="32"/>
        <v>1108447.4174000002</v>
      </c>
      <c r="AD79" s="57">
        <f t="shared" si="27"/>
        <v>6.0694571673376531E-2</v>
      </c>
    </row>
    <row r="80" spans="1:66" x14ac:dyDescent="0.25">
      <c r="A80" s="9">
        <v>6202</v>
      </c>
      <c r="B80" s="10" t="s">
        <v>103</v>
      </c>
      <c r="C80" s="67">
        <v>456495.73090000002</v>
      </c>
      <c r="D80" s="49">
        <f t="shared" si="15"/>
        <v>2.4996055223521742E-2</v>
      </c>
      <c r="E80" s="67">
        <v>456495.73090000002</v>
      </c>
      <c r="F80" s="49">
        <f t="shared" si="16"/>
        <v>2.4996055223521742E-2</v>
      </c>
      <c r="G80" s="67">
        <v>456495.73090000002</v>
      </c>
      <c r="H80" s="49">
        <f t="shared" si="17"/>
        <v>2.4996055223521742E-2</v>
      </c>
      <c r="I80" s="67">
        <v>456495.73090000002</v>
      </c>
      <c r="J80" s="49">
        <f t="shared" si="18"/>
        <v>2.4996055223521742E-2</v>
      </c>
      <c r="K80" s="67">
        <v>456495.73090000002</v>
      </c>
      <c r="L80" s="49">
        <f t="shared" si="19"/>
        <v>2.4996055223521742E-2</v>
      </c>
      <c r="M80" s="67">
        <v>456495.73090000002</v>
      </c>
      <c r="N80" s="49">
        <f t="shared" si="20"/>
        <v>2.4996055223521742E-2</v>
      </c>
      <c r="O80" s="67">
        <v>456495.73090000002</v>
      </c>
      <c r="P80" s="49">
        <f t="shared" si="21"/>
        <v>2.4996055223521742E-2</v>
      </c>
      <c r="Q80" s="67">
        <v>456495.73090000002</v>
      </c>
      <c r="R80" s="49">
        <f t="shared" si="22"/>
        <v>2.4996055223521742E-2</v>
      </c>
      <c r="S80" s="67">
        <v>456495.73090000002</v>
      </c>
      <c r="T80" s="49">
        <f t="shared" si="23"/>
        <v>2.4996055223521742E-2</v>
      </c>
      <c r="U80" s="67">
        <v>456495.73090000002</v>
      </c>
      <c r="V80" s="49">
        <f t="shared" si="24"/>
        <v>2.4996055223521742E-2</v>
      </c>
      <c r="W80" s="67">
        <v>456495.73090000002</v>
      </c>
      <c r="X80" s="49">
        <f t="shared" si="25"/>
        <v>2.4996055223521742E-2</v>
      </c>
      <c r="Y80" s="67">
        <v>456495.73090000002</v>
      </c>
      <c r="Z80" s="49">
        <f t="shared" si="30"/>
        <v>2.4996055223521742E-2</v>
      </c>
      <c r="AA80" s="82">
        <f t="shared" si="31"/>
        <v>5477948.7707999991</v>
      </c>
      <c r="AB80" s="49">
        <f t="shared" si="30"/>
        <v>2.4996055223521739E-2</v>
      </c>
      <c r="AC80" s="82">
        <f t="shared" si="32"/>
        <v>456495.73089999991</v>
      </c>
      <c r="AD80" s="49">
        <f t="shared" si="27"/>
        <v>2.4996055223521736E-2</v>
      </c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</row>
    <row r="81" spans="1:66" x14ac:dyDescent="0.25">
      <c r="A81" s="9">
        <v>6203</v>
      </c>
      <c r="B81" s="10" t="s">
        <v>104</v>
      </c>
      <c r="C81" s="67">
        <v>169990.63605</v>
      </c>
      <c r="D81" s="49">
        <f t="shared" ref="D81:R156" si="33">IF(C$10&lt;&gt;0,C81/C$10,"-")</f>
        <v>9.3080724277752186E-3</v>
      </c>
      <c r="E81" s="67">
        <v>169990.63605</v>
      </c>
      <c r="F81" s="49">
        <f t="shared" ref="F81:F141" si="34">IF(E$10&lt;&gt;0,E81/E$10,"-")</f>
        <v>9.3080724277752186E-3</v>
      </c>
      <c r="G81" s="67">
        <v>169990.63605</v>
      </c>
      <c r="H81" s="49">
        <f t="shared" ref="H81:H141" si="35">IF(G$10&lt;&gt;0,G81/G$10,"-")</f>
        <v>9.3080724277752186E-3</v>
      </c>
      <c r="I81" s="67">
        <v>169990.63605</v>
      </c>
      <c r="J81" s="49">
        <f t="shared" ref="J81:J141" si="36">IF(I$10&lt;&gt;0,I81/I$10,"-")</f>
        <v>9.3080724277752186E-3</v>
      </c>
      <c r="K81" s="67">
        <v>169990.63605</v>
      </c>
      <c r="L81" s="49">
        <f t="shared" ref="L81:L141" si="37">IF(K$10&lt;&gt;0,K81/K$10,"-")</f>
        <v>9.3080724277752186E-3</v>
      </c>
      <c r="M81" s="67">
        <v>169990.63605</v>
      </c>
      <c r="N81" s="49">
        <f t="shared" ref="N81:N141" si="38">IF(M$10&lt;&gt;0,M81/M$10,"-")</f>
        <v>9.3080724277752186E-3</v>
      </c>
      <c r="O81" s="67">
        <v>169990.63605</v>
      </c>
      <c r="P81" s="49">
        <f t="shared" ref="P81:P141" si="39">IF(O$10&lt;&gt;0,O81/O$10,"-")</f>
        <v>9.3080724277752186E-3</v>
      </c>
      <c r="Q81" s="67">
        <v>169990.63605</v>
      </c>
      <c r="R81" s="49">
        <f t="shared" ref="R81:R141" si="40">IF(Q$10&lt;&gt;0,Q81/Q$10,"-")</f>
        <v>9.3080724277752186E-3</v>
      </c>
      <c r="S81" s="67">
        <v>169990.63605</v>
      </c>
      <c r="T81" s="49">
        <f t="shared" ref="T81:AD141" si="41">IF(S$10&lt;&gt;0,S81/S$10,"-")</f>
        <v>9.3080724277752186E-3</v>
      </c>
      <c r="U81" s="67">
        <v>169990.63605</v>
      </c>
      <c r="V81" s="49">
        <f t="shared" ref="V81:V141" si="42">IF(U$10&lt;&gt;0,U81/U$10,"-")</f>
        <v>9.3080724277752186E-3</v>
      </c>
      <c r="W81" s="67">
        <v>169990.63605</v>
      </c>
      <c r="X81" s="49">
        <f t="shared" ref="X81:X141" si="43">IF(W$10&lt;&gt;0,W81/W$10,"-")</f>
        <v>9.3080724277752186E-3</v>
      </c>
      <c r="Y81" s="67">
        <v>169990.63605</v>
      </c>
      <c r="Z81" s="49">
        <f t="shared" ref="Z81:AB100" si="44">IF(Y$10&lt;&gt;0,Y81/Y$10,"-")</f>
        <v>9.3080724277752186E-3</v>
      </c>
      <c r="AA81" s="82">
        <f t="shared" si="31"/>
        <v>2039887.6326000004</v>
      </c>
      <c r="AB81" s="49">
        <f t="shared" si="44"/>
        <v>9.3080724277752203E-3</v>
      </c>
      <c r="AC81" s="82">
        <f t="shared" si="32"/>
        <v>169990.63605000003</v>
      </c>
      <c r="AD81" s="49">
        <f t="shared" ref="AD81:AD141" si="45">IF(AC$10&lt;&gt;0,AC81/AC$10,"-")</f>
        <v>9.3080724277752186E-3</v>
      </c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</row>
    <row r="82" spans="1:66" x14ac:dyDescent="0.25">
      <c r="A82" s="9">
        <v>6204</v>
      </c>
      <c r="B82" s="10" t="s">
        <v>105</v>
      </c>
      <c r="C82" s="67">
        <v>5033.6400000000003</v>
      </c>
      <c r="D82" s="49">
        <f t="shared" si="33"/>
        <v>2.7562392131743804E-4</v>
      </c>
      <c r="E82" s="67">
        <v>5033.6400000000003</v>
      </c>
      <c r="F82" s="49">
        <f t="shared" si="34"/>
        <v>2.7562392131743804E-4</v>
      </c>
      <c r="G82" s="67">
        <v>5033.6400000000003</v>
      </c>
      <c r="H82" s="49">
        <f t="shared" si="35"/>
        <v>2.7562392131743804E-4</v>
      </c>
      <c r="I82" s="67">
        <v>5033.6400000000003</v>
      </c>
      <c r="J82" s="49">
        <f t="shared" si="36"/>
        <v>2.7562392131743804E-4</v>
      </c>
      <c r="K82" s="67">
        <v>5033.6400000000003</v>
      </c>
      <c r="L82" s="49">
        <f t="shared" si="37"/>
        <v>2.7562392131743804E-4</v>
      </c>
      <c r="M82" s="67">
        <v>5033.6400000000003</v>
      </c>
      <c r="N82" s="49">
        <f t="shared" si="38"/>
        <v>2.7562392131743804E-4</v>
      </c>
      <c r="O82" s="67">
        <v>5033.6400000000003</v>
      </c>
      <c r="P82" s="49">
        <f t="shared" si="39"/>
        <v>2.7562392131743804E-4</v>
      </c>
      <c r="Q82" s="67">
        <v>5033.6400000000003</v>
      </c>
      <c r="R82" s="49">
        <f t="shared" si="40"/>
        <v>2.7562392131743804E-4</v>
      </c>
      <c r="S82" s="67">
        <v>5033.6400000000003</v>
      </c>
      <c r="T82" s="49">
        <f t="shared" si="41"/>
        <v>2.7562392131743804E-4</v>
      </c>
      <c r="U82" s="67">
        <v>5033.6400000000003</v>
      </c>
      <c r="V82" s="49">
        <f t="shared" si="42"/>
        <v>2.7562392131743804E-4</v>
      </c>
      <c r="W82" s="67">
        <v>5033.6400000000003</v>
      </c>
      <c r="X82" s="49">
        <f t="shared" si="43"/>
        <v>2.7562392131743804E-4</v>
      </c>
      <c r="Y82" s="67">
        <v>5033.6400000000003</v>
      </c>
      <c r="Z82" s="49">
        <f t="shared" si="44"/>
        <v>2.7562392131743804E-4</v>
      </c>
      <c r="AA82" s="82">
        <f t="shared" si="31"/>
        <v>60403.68</v>
      </c>
      <c r="AB82" s="49">
        <f t="shared" si="44"/>
        <v>2.7562392131743804E-4</v>
      </c>
      <c r="AC82" s="82">
        <f t="shared" si="32"/>
        <v>5033.6400000000003</v>
      </c>
      <c r="AD82" s="49">
        <f t="shared" si="45"/>
        <v>2.7562392131743804E-4</v>
      </c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</row>
    <row r="83" spans="1:66" x14ac:dyDescent="0.25">
      <c r="A83" s="9">
        <v>6205</v>
      </c>
      <c r="B83" s="10" t="s">
        <v>106</v>
      </c>
      <c r="C83" s="67">
        <v>8342.5</v>
      </c>
      <c r="D83" s="49">
        <f t="shared" si="33"/>
        <v>4.5680512781818465E-4</v>
      </c>
      <c r="E83" s="67">
        <v>8342.5</v>
      </c>
      <c r="F83" s="49">
        <f t="shared" si="34"/>
        <v>4.5680512781818465E-4</v>
      </c>
      <c r="G83" s="67">
        <v>8342.5</v>
      </c>
      <c r="H83" s="49">
        <f t="shared" si="35"/>
        <v>4.5680512781818465E-4</v>
      </c>
      <c r="I83" s="67">
        <v>8342.5</v>
      </c>
      <c r="J83" s="49">
        <f t="shared" si="36"/>
        <v>4.5680512781818465E-4</v>
      </c>
      <c r="K83" s="67">
        <v>8342.5</v>
      </c>
      <c r="L83" s="49">
        <f t="shared" si="37"/>
        <v>4.5680512781818465E-4</v>
      </c>
      <c r="M83" s="67">
        <v>8342.5</v>
      </c>
      <c r="N83" s="49">
        <f t="shared" si="38"/>
        <v>4.5680512781818465E-4</v>
      </c>
      <c r="O83" s="67">
        <v>8342.5</v>
      </c>
      <c r="P83" s="49">
        <f t="shared" si="39"/>
        <v>4.5680512781818465E-4</v>
      </c>
      <c r="Q83" s="67">
        <v>8342.5</v>
      </c>
      <c r="R83" s="49">
        <f t="shared" si="40"/>
        <v>4.5680512781818465E-4</v>
      </c>
      <c r="S83" s="67">
        <v>8342.5</v>
      </c>
      <c r="T83" s="49">
        <f t="shared" si="41"/>
        <v>4.5680512781818465E-4</v>
      </c>
      <c r="U83" s="67">
        <v>8342.5</v>
      </c>
      <c r="V83" s="49">
        <f t="shared" si="42"/>
        <v>4.5680512781818465E-4</v>
      </c>
      <c r="W83" s="67">
        <v>8342.5</v>
      </c>
      <c r="X83" s="49">
        <f t="shared" si="43"/>
        <v>4.5680512781818465E-4</v>
      </c>
      <c r="Y83" s="67">
        <v>8342.5</v>
      </c>
      <c r="Z83" s="49">
        <f t="shared" si="44"/>
        <v>4.5680512781818465E-4</v>
      </c>
      <c r="AA83" s="82">
        <f t="shared" si="31"/>
        <v>100110</v>
      </c>
      <c r="AB83" s="49">
        <f t="shared" si="44"/>
        <v>4.5680512781818465E-4</v>
      </c>
      <c r="AC83" s="82">
        <f t="shared" si="32"/>
        <v>8342.5</v>
      </c>
      <c r="AD83" s="49">
        <f t="shared" si="45"/>
        <v>4.5680512781818465E-4</v>
      </c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</row>
    <row r="84" spans="1:66" x14ac:dyDescent="0.25">
      <c r="A84" s="9">
        <v>6206</v>
      </c>
      <c r="B84" s="10" t="s">
        <v>107</v>
      </c>
      <c r="C84" s="67">
        <v>18619.813900000001</v>
      </c>
      <c r="D84" s="49">
        <f t="shared" si="33"/>
        <v>1.0195536671909274E-3</v>
      </c>
      <c r="E84" s="67">
        <v>18619.813900000001</v>
      </c>
      <c r="F84" s="49">
        <f t="shared" si="34"/>
        <v>1.0195536671909274E-3</v>
      </c>
      <c r="G84" s="67">
        <v>18619.813900000001</v>
      </c>
      <c r="H84" s="49">
        <f t="shared" si="35"/>
        <v>1.0195536671909274E-3</v>
      </c>
      <c r="I84" s="67">
        <v>18619.813900000001</v>
      </c>
      <c r="J84" s="49">
        <f t="shared" si="36"/>
        <v>1.0195536671909274E-3</v>
      </c>
      <c r="K84" s="67">
        <v>18619.813900000001</v>
      </c>
      <c r="L84" s="49">
        <f t="shared" si="37"/>
        <v>1.0195536671909274E-3</v>
      </c>
      <c r="M84" s="67">
        <v>18619.813900000001</v>
      </c>
      <c r="N84" s="49">
        <f t="shared" si="38"/>
        <v>1.0195536671909274E-3</v>
      </c>
      <c r="O84" s="67">
        <v>18619.813900000001</v>
      </c>
      <c r="P84" s="49">
        <f t="shared" si="39"/>
        <v>1.0195536671909274E-3</v>
      </c>
      <c r="Q84" s="67">
        <v>18619.813900000001</v>
      </c>
      <c r="R84" s="49">
        <f t="shared" si="40"/>
        <v>1.0195536671909274E-3</v>
      </c>
      <c r="S84" s="67">
        <v>18619.813900000001</v>
      </c>
      <c r="T84" s="49">
        <f t="shared" si="41"/>
        <v>1.0195536671909274E-3</v>
      </c>
      <c r="U84" s="67">
        <v>18619.813900000001</v>
      </c>
      <c r="V84" s="49">
        <f t="shared" si="42"/>
        <v>1.0195536671909274E-3</v>
      </c>
      <c r="W84" s="67">
        <v>18619.813900000001</v>
      </c>
      <c r="X84" s="49">
        <f t="shared" si="43"/>
        <v>1.0195536671909274E-3</v>
      </c>
      <c r="Y84" s="67">
        <v>18619.813900000001</v>
      </c>
      <c r="Z84" s="49">
        <f t="shared" si="44"/>
        <v>1.0195536671909274E-3</v>
      </c>
      <c r="AA84" s="82">
        <f t="shared" si="31"/>
        <v>223437.76680000007</v>
      </c>
      <c r="AB84" s="49">
        <f t="shared" si="44"/>
        <v>1.0195536671909276E-3</v>
      </c>
      <c r="AC84" s="82">
        <f t="shared" si="32"/>
        <v>18619.813900000005</v>
      </c>
      <c r="AD84" s="49">
        <f t="shared" si="45"/>
        <v>1.0195536671909276E-3</v>
      </c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</row>
    <row r="85" spans="1:66" x14ac:dyDescent="0.25">
      <c r="A85" s="9">
        <v>6207</v>
      </c>
      <c r="B85" s="10" t="s">
        <v>108</v>
      </c>
      <c r="C85" s="67">
        <v>69618.509999999995</v>
      </c>
      <c r="D85" s="49">
        <f t="shared" si="33"/>
        <v>3.8120578194859528E-3</v>
      </c>
      <c r="E85" s="67">
        <v>69618.509999999995</v>
      </c>
      <c r="F85" s="49">
        <f t="shared" si="34"/>
        <v>3.8120578194859528E-3</v>
      </c>
      <c r="G85" s="67">
        <v>69618.509999999995</v>
      </c>
      <c r="H85" s="49">
        <f t="shared" si="35"/>
        <v>3.8120578194859528E-3</v>
      </c>
      <c r="I85" s="67">
        <v>69618.509999999995</v>
      </c>
      <c r="J85" s="49">
        <f t="shared" si="36"/>
        <v>3.8120578194859528E-3</v>
      </c>
      <c r="K85" s="67">
        <v>69618.509999999995</v>
      </c>
      <c r="L85" s="49">
        <f t="shared" si="37"/>
        <v>3.8120578194859528E-3</v>
      </c>
      <c r="M85" s="67">
        <v>69618.509999999995</v>
      </c>
      <c r="N85" s="49">
        <f t="shared" si="38"/>
        <v>3.8120578194859528E-3</v>
      </c>
      <c r="O85" s="67">
        <v>69618.509999999995</v>
      </c>
      <c r="P85" s="49">
        <f t="shared" si="39"/>
        <v>3.8120578194859528E-3</v>
      </c>
      <c r="Q85" s="67">
        <v>69618.509999999995</v>
      </c>
      <c r="R85" s="49">
        <f t="shared" si="40"/>
        <v>3.8120578194859528E-3</v>
      </c>
      <c r="S85" s="67">
        <v>69618.509999999995</v>
      </c>
      <c r="T85" s="49">
        <f t="shared" si="41"/>
        <v>3.8120578194859528E-3</v>
      </c>
      <c r="U85" s="67">
        <v>69618.509999999995</v>
      </c>
      <c r="V85" s="49">
        <f t="shared" si="42"/>
        <v>3.8120578194859528E-3</v>
      </c>
      <c r="W85" s="67">
        <v>69618.509999999995</v>
      </c>
      <c r="X85" s="49">
        <f t="shared" si="43"/>
        <v>3.8120578194859528E-3</v>
      </c>
      <c r="Y85" s="67">
        <v>69618.509999999995</v>
      </c>
      <c r="Z85" s="49">
        <f t="shared" si="44"/>
        <v>3.8120578194859528E-3</v>
      </c>
      <c r="AA85" s="82">
        <f t="shared" si="31"/>
        <v>835422.12</v>
      </c>
      <c r="AB85" s="49">
        <f t="shared" si="44"/>
        <v>3.8120578194859537E-3</v>
      </c>
      <c r="AC85" s="82">
        <f t="shared" si="32"/>
        <v>69618.509999999995</v>
      </c>
      <c r="AD85" s="49">
        <f t="shared" si="45"/>
        <v>3.8120578194859528E-3</v>
      </c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</row>
    <row r="86" spans="1:66" x14ac:dyDescent="0.25">
      <c r="A86" s="9">
        <v>6208</v>
      </c>
      <c r="B86" s="10" t="s">
        <v>109</v>
      </c>
      <c r="C86" s="67"/>
      <c r="D86" s="49">
        <f t="shared" si="33"/>
        <v>0</v>
      </c>
      <c r="E86" s="67"/>
      <c r="F86" s="49">
        <f t="shared" si="34"/>
        <v>0</v>
      </c>
      <c r="G86" s="67"/>
      <c r="H86" s="49">
        <f t="shared" si="35"/>
        <v>0</v>
      </c>
      <c r="I86" s="67"/>
      <c r="J86" s="49">
        <f t="shared" si="36"/>
        <v>0</v>
      </c>
      <c r="K86" s="67"/>
      <c r="L86" s="49">
        <f t="shared" si="37"/>
        <v>0</v>
      </c>
      <c r="M86" s="67"/>
      <c r="N86" s="49">
        <f t="shared" si="38"/>
        <v>0</v>
      </c>
      <c r="O86" s="67"/>
      <c r="P86" s="49">
        <f t="shared" si="39"/>
        <v>0</v>
      </c>
      <c r="Q86" s="67"/>
      <c r="R86" s="49">
        <f t="shared" si="40"/>
        <v>0</v>
      </c>
      <c r="S86" s="67"/>
      <c r="T86" s="49">
        <f t="shared" si="41"/>
        <v>0</v>
      </c>
      <c r="U86" s="67"/>
      <c r="V86" s="49">
        <f t="shared" si="42"/>
        <v>0</v>
      </c>
      <c r="W86" s="67"/>
      <c r="X86" s="49">
        <f t="shared" si="43"/>
        <v>0</v>
      </c>
      <c r="Y86" s="67"/>
      <c r="Z86" s="49">
        <f t="shared" si="44"/>
        <v>0</v>
      </c>
      <c r="AA86" s="82">
        <f t="shared" si="31"/>
        <v>0</v>
      </c>
      <c r="AB86" s="49">
        <f t="shared" si="44"/>
        <v>0</v>
      </c>
      <c r="AC86" s="82">
        <f t="shared" si="32"/>
        <v>0</v>
      </c>
      <c r="AD86" s="49">
        <f t="shared" si="45"/>
        <v>0</v>
      </c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</row>
    <row r="87" spans="1:66" x14ac:dyDescent="0.25">
      <c r="A87" s="9">
        <v>6209</v>
      </c>
      <c r="B87" s="10" t="s">
        <v>110</v>
      </c>
      <c r="C87" s="67">
        <v>154073.30059999999</v>
      </c>
      <c r="D87" s="49">
        <f t="shared" si="33"/>
        <v>8.4364967064971628E-3</v>
      </c>
      <c r="E87" s="67">
        <v>154073.30059999999</v>
      </c>
      <c r="F87" s="49">
        <f t="shared" si="34"/>
        <v>8.4364967064971628E-3</v>
      </c>
      <c r="G87" s="67">
        <v>154073.30059999999</v>
      </c>
      <c r="H87" s="49">
        <f t="shared" si="35"/>
        <v>8.4364967064971628E-3</v>
      </c>
      <c r="I87" s="67">
        <v>154073.30059999999</v>
      </c>
      <c r="J87" s="49">
        <f t="shared" si="36"/>
        <v>8.4364967064971628E-3</v>
      </c>
      <c r="K87" s="67">
        <v>154073.30059999999</v>
      </c>
      <c r="L87" s="49">
        <f t="shared" si="37"/>
        <v>8.4364967064971628E-3</v>
      </c>
      <c r="M87" s="67">
        <v>154073.30059999999</v>
      </c>
      <c r="N87" s="49">
        <f t="shared" si="38"/>
        <v>8.4364967064971628E-3</v>
      </c>
      <c r="O87" s="67">
        <v>154073.30059999999</v>
      </c>
      <c r="P87" s="49">
        <f t="shared" si="39"/>
        <v>8.4364967064971628E-3</v>
      </c>
      <c r="Q87" s="67">
        <v>154073.30059999999</v>
      </c>
      <c r="R87" s="49">
        <f t="shared" si="40"/>
        <v>8.4364967064971628E-3</v>
      </c>
      <c r="S87" s="67">
        <v>154073.30059999999</v>
      </c>
      <c r="T87" s="49">
        <f t="shared" si="41"/>
        <v>8.4364967064971628E-3</v>
      </c>
      <c r="U87" s="67">
        <v>154073.30059999999</v>
      </c>
      <c r="V87" s="49">
        <f t="shared" si="42"/>
        <v>8.4364967064971628E-3</v>
      </c>
      <c r="W87" s="67">
        <v>154073.30059999999</v>
      </c>
      <c r="X87" s="49">
        <f t="shared" si="43"/>
        <v>8.4364967064971628E-3</v>
      </c>
      <c r="Y87" s="67">
        <v>154073.30059999999</v>
      </c>
      <c r="Z87" s="49">
        <f t="shared" si="44"/>
        <v>8.4364967064971628E-3</v>
      </c>
      <c r="AA87" s="82">
        <f t="shared" si="31"/>
        <v>1848879.6071999997</v>
      </c>
      <c r="AB87" s="49">
        <f t="shared" si="44"/>
        <v>8.4364967064971628E-3</v>
      </c>
      <c r="AC87" s="82">
        <f t="shared" si="32"/>
        <v>154073.30059999999</v>
      </c>
      <c r="AD87" s="49">
        <f t="shared" si="45"/>
        <v>8.4364967064971628E-3</v>
      </c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</row>
    <row r="88" spans="1:66" x14ac:dyDescent="0.25">
      <c r="A88" s="9">
        <v>6210</v>
      </c>
      <c r="B88" s="10" t="s">
        <v>111</v>
      </c>
      <c r="C88" s="67">
        <v>162239.85440000001</v>
      </c>
      <c r="D88" s="49">
        <f t="shared" si="33"/>
        <v>8.8836676567450607E-3</v>
      </c>
      <c r="E88" s="67">
        <v>162239.85440000001</v>
      </c>
      <c r="F88" s="49">
        <f t="shared" si="34"/>
        <v>8.8836676567450607E-3</v>
      </c>
      <c r="G88" s="67">
        <v>162239.85440000001</v>
      </c>
      <c r="H88" s="49">
        <f t="shared" si="35"/>
        <v>8.8836676567450607E-3</v>
      </c>
      <c r="I88" s="67">
        <v>162239.85440000001</v>
      </c>
      <c r="J88" s="49">
        <f t="shared" si="36"/>
        <v>8.8836676567450607E-3</v>
      </c>
      <c r="K88" s="67">
        <v>162239.85440000001</v>
      </c>
      <c r="L88" s="49">
        <f t="shared" si="37"/>
        <v>8.8836676567450607E-3</v>
      </c>
      <c r="M88" s="67">
        <v>162239.85440000001</v>
      </c>
      <c r="N88" s="49">
        <f t="shared" si="38"/>
        <v>8.8836676567450607E-3</v>
      </c>
      <c r="O88" s="67">
        <v>162239.85440000001</v>
      </c>
      <c r="P88" s="49">
        <f t="shared" si="39"/>
        <v>8.8836676567450607E-3</v>
      </c>
      <c r="Q88" s="67">
        <v>162239.85440000001</v>
      </c>
      <c r="R88" s="49">
        <f t="shared" si="40"/>
        <v>8.8836676567450607E-3</v>
      </c>
      <c r="S88" s="67">
        <v>162239.85440000001</v>
      </c>
      <c r="T88" s="49">
        <f t="shared" si="41"/>
        <v>8.8836676567450607E-3</v>
      </c>
      <c r="U88" s="67">
        <v>162239.85440000001</v>
      </c>
      <c r="V88" s="49">
        <f t="shared" si="42"/>
        <v>8.8836676567450607E-3</v>
      </c>
      <c r="W88" s="67">
        <v>162239.85440000001</v>
      </c>
      <c r="X88" s="49">
        <f t="shared" si="43"/>
        <v>8.8836676567450607E-3</v>
      </c>
      <c r="Y88" s="67">
        <v>162239.85440000001</v>
      </c>
      <c r="Z88" s="49">
        <f t="shared" si="44"/>
        <v>8.8836676567450607E-3</v>
      </c>
      <c r="AA88" s="82">
        <f t="shared" si="31"/>
        <v>1946878.2528000006</v>
      </c>
      <c r="AB88" s="49">
        <f t="shared" si="44"/>
        <v>8.8836676567450642E-3</v>
      </c>
      <c r="AC88" s="82">
        <f t="shared" si="32"/>
        <v>162239.85440000004</v>
      </c>
      <c r="AD88" s="49">
        <f t="shared" si="45"/>
        <v>8.8836676567450625E-3</v>
      </c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</row>
    <row r="89" spans="1:66" x14ac:dyDescent="0.25">
      <c r="A89" s="9">
        <v>6211</v>
      </c>
      <c r="B89" s="10" t="s">
        <v>112</v>
      </c>
      <c r="C89" s="67">
        <v>55387.9107</v>
      </c>
      <c r="D89" s="49">
        <f t="shared" si="33"/>
        <v>3.0328416693911533E-3</v>
      </c>
      <c r="E89" s="67">
        <v>55387.9107</v>
      </c>
      <c r="F89" s="49">
        <f t="shared" si="34"/>
        <v>3.0328416693911533E-3</v>
      </c>
      <c r="G89" s="67">
        <v>55387.9107</v>
      </c>
      <c r="H89" s="49">
        <f t="shared" si="35"/>
        <v>3.0328416693911533E-3</v>
      </c>
      <c r="I89" s="67">
        <v>55387.9107</v>
      </c>
      <c r="J89" s="49">
        <f t="shared" si="36"/>
        <v>3.0328416693911533E-3</v>
      </c>
      <c r="K89" s="67">
        <v>55387.9107</v>
      </c>
      <c r="L89" s="49">
        <f t="shared" si="37"/>
        <v>3.0328416693911533E-3</v>
      </c>
      <c r="M89" s="67">
        <v>55387.9107</v>
      </c>
      <c r="N89" s="49">
        <f t="shared" si="38"/>
        <v>3.0328416693911533E-3</v>
      </c>
      <c r="O89" s="67">
        <v>55387.9107</v>
      </c>
      <c r="P89" s="49">
        <f t="shared" si="39"/>
        <v>3.0328416693911533E-3</v>
      </c>
      <c r="Q89" s="67">
        <v>55387.9107</v>
      </c>
      <c r="R89" s="49">
        <f t="shared" si="40"/>
        <v>3.0328416693911533E-3</v>
      </c>
      <c r="S89" s="67">
        <v>55387.9107</v>
      </c>
      <c r="T89" s="49">
        <f t="shared" si="41"/>
        <v>3.0328416693911533E-3</v>
      </c>
      <c r="U89" s="67">
        <v>55387.9107</v>
      </c>
      <c r="V89" s="49">
        <f t="shared" si="42"/>
        <v>3.0328416693911533E-3</v>
      </c>
      <c r="W89" s="67">
        <v>55387.9107</v>
      </c>
      <c r="X89" s="49">
        <f t="shared" si="43"/>
        <v>3.0328416693911533E-3</v>
      </c>
      <c r="Y89" s="67">
        <v>55387.9107</v>
      </c>
      <c r="Z89" s="49">
        <f t="shared" si="44"/>
        <v>3.0328416693911533E-3</v>
      </c>
      <c r="AA89" s="82">
        <f t="shared" si="31"/>
        <v>664654.92839999998</v>
      </c>
      <c r="AB89" s="49">
        <f t="shared" si="44"/>
        <v>3.0328416693911533E-3</v>
      </c>
      <c r="AC89" s="82">
        <f t="shared" si="32"/>
        <v>55387.9107</v>
      </c>
      <c r="AD89" s="49">
        <f t="shared" si="45"/>
        <v>3.0328416693911533E-3</v>
      </c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</row>
    <row r="90" spans="1:66" x14ac:dyDescent="0.25">
      <c r="A90" s="9">
        <v>6212</v>
      </c>
      <c r="B90" s="10" t="s">
        <v>113</v>
      </c>
      <c r="C90" s="67"/>
      <c r="D90" s="49">
        <f t="shared" si="33"/>
        <v>0</v>
      </c>
      <c r="E90" s="67"/>
      <c r="F90" s="49">
        <f t="shared" si="34"/>
        <v>0</v>
      </c>
      <c r="G90" s="67"/>
      <c r="H90" s="49">
        <f t="shared" si="35"/>
        <v>0</v>
      </c>
      <c r="I90" s="67"/>
      <c r="J90" s="49">
        <f t="shared" si="36"/>
        <v>0</v>
      </c>
      <c r="K90" s="67"/>
      <c r="L90" s="49">
        <f t="shared" si="37"/>
        <v>0</v>
      </c>
      <c r="M90" s="67"/>
      <c r="N90" s="49">
        <f t="shared" si="38"/>
        <v>0</v>
      </c>
      <c r="O90" s="67"/>
      <c r="P90" s="49">
        <f t="shared" si="39"/>
        <v>0</v>
      </c>
      <c r="Q90" s="67"/>
      <c r="R90" s="49">
        <f t="shared" si="40"/>
        <v>0</v>
      </c>
      <c r="S90" s="67"/>
      <c r="T90" s="49">
        <f t="shared" si="41"/>
        <v>0</v>
      </c>
      <c r="U90" s="67"/>
      <c r="V90" s="49">
        <f t="shared" si="42"/>
        <v>0</v>
      </c>
      <c r="W90" s="67"/>
      <c r="X90" s="49">
        <f t="shared" si="43"/>
        <v>0</v>
      </c>
      <c r="Y90" s="67"/>
      <c r="Z90" s="49">
        <f t="shared" si="44"/>
        <v>0</v>
      </c>
      <c r="AA90" s="82">
        <f t="shared" si="31"/>
        <v>0</v>
      </c>
      <c r="AB90" s="49">
        <f t="shared" si="44"/>
        <v>0</v>
      </c>
      <c r="AC90" s="82">
        <f t="shared" si="32"/>
        <v>0</v>
      </c>
      <c r="AD90" s="49">
        <f t="shared" si="45"/>
        <v>0</v>
      </c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</row>
    <row r="91" spans="1:66" x14ac:dyDescent="0.25">
      <c r="A91" s="9">
        <v>6213</v>
      </c>
      <c r="B91" s="10" t="s">
        <v>114</v>
      </c>
      <c r="C91" s="67">
        <v>4154.7124999999996</v>
      </c>
      <c r="D91" s="49">
        <f t="shared" si="33"/>
        <v>2.2749703021999511E-4</v>
      </c>
      <c r="E91" s="67">
        <v>4154.7124999999996</v>
      </c>
      <c r="F91" s="49">
        <f t="shared" si="34"/>
        <v>2.2749703021999511E-4</v>
      </c>
      <c r="G91" s="67">
        <v>4154.7124999999996</v>
      </c>
      <c r="H91" s="49">
        <f t="shared" si="35"/>
        <v>2.2749703021999511E-4</v>
      </c>
      <c r="I91" s="67">
        <v>4154.7124999999996</v>
      </c>
      <c r="J91" s="49">
        <f t="shared" si="36"/>
        <v>2.2749703021999511E-4</v>
      </c>
      <c r="K91" s="67">
        <v>4154.7124999999996</v>
      </c>
      <c r="L91" s="49">
        <f t="shared" si="37"/>
        <v>2.2749703021999511E-4</v>
      </c>
      <c r="M91" s="67">
        <v>4154.7124999999996</v>
      </c>
      <c r="N91" s="49">
        <f t="shared" si="38"/>
        <v>2.2749703021999511E-4</v>
      </c>
      <c r="O91" s="67">
        <v>4154.7124999999996</v>
      </c>
      <c r="P91" s="49">
        <f t="shared" si="39"/>
        <v>2.2749703021999511E-4</v>
      </c>
      <c r="Q91" s="67">
        <v>4154.7124999999996</v>
      </c>
      <c r="R91" s="49">
        <f t="shared" si="40"/>
        <v>2.2749703021999511E-4</v>
      </c>
      <c r="S91" s="67">
        <v>4154.7124999999996</v>
      </c>
      <c r="T91" s="49">
        <f t="shared" si="41"/>
        <v>2.2749703021999511E-4</v>
      </c>
      <c r="U91" s="67">
        <v>4154.7124999999996</v>
      </c>
      <c r="V91" s="49">
        <f t="shared" si="42"/>
        <v>2.2749703021999511E-4</v>
      </c>
      <c r="W91" s="67">
        <v>4154.7124999999996</v>
      </c>
      <c r="X91" s="49">
        <f t="shared" si="43"/>
        <v>2.2749703021999511E-4</v>
      </c>
      <c r="Y91" s="67">
        <v>4154.7124999999996</v>
      </c>
      <c r="Z91" s="49">
        <f t="shared" si="44"/>
        <v>2.2749703021999511E-4</v>
      </c>
      <c r="AA91" s="82">
        <f t="shared" si="31"/>
        <v>49856.55000000001</v>
      </c>
      <c r="AB91" s="49">
        <f t="shared" si="44"/>
        <v>2.2749703021999519E-4</v>
      </c>
      <c r="AC91" s="82">
        <f t="shared" si="32"/>
        <v>4154.7125000000005</v>
      </c>
      <c r="AD91" s="49">
        <f t="shared" si="45"/>
        <v>2.2749703021999516E-4</v>
      </c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</row>
    <row r="92" spans="1:66" x14ac:dyDescent="0.25">
      <c r="A92" s="9">
        <v>6214</v>
      </c>
      <c r="B92" s="10" t="s">
        <v>115</v>
      </c>
      <c r="C92" s="67">
        <v>35492.519999999997</v>
      </c>
      <c r="D92" s="49">
        <f t="shared" si="33"/>
        <v>1.943442029989748E-3</v>
      </c>
      <c r="E92" s="67">
        <v>35492.519999999997</v>
      </c>
      <c r="F92" s="49">
        <f t="shared" si="34"/>
        <v>1.943442029989748E-3</v>
      </c>
      <c r="G92" s="67">
        <v>35492.519999999997</v>
      </c>
      <c r="H92" s="49">
        <f t="shared" si="35"/>
        <v>1.943442029989748E-3</v>
      </c>
      <c r="I92" s="67">
        <v>35492.519999999997</v>
      </c>
      <c r="J92" s="49">
        <f t="shared" si="36"/>
        <v>1.943442029989748E-3</v>
      </c>
      <c r="K92" s="67">
        <v>35492.519999999997</v>
      </c>
      <c r="L92" s="49">
        <f t="shared" si="37"/>
        <v>1.943442029989748E-3</v>
      </c>
      <c r="M92" s="67">
        <v>35492.519999999997</v>
      </c>
      <c r="N92" s="49">
        <f t="shared" si="38"/>
        <v>1.943442029989748E-3</v>
      </c>
      <c r="O92" s="67">
        <v>35492.519999999997</v>
      </c>
      <c r="P92" s="49">
        <f t="shared" si="39"/>
        <v>1.943442029989748E-3</v>
      </c>
      <c r="Q92" s="67">
        <v>35492.519999999997</v>
      </c>
      <c r="R92" s="49">
        <f t="shared" si="40"/>
        <v>1.943442029989748E-3</v>
      </c>
      <c r="S92" s="67">
        <v>35492.519999999997</v>
      </c>
      <c r="T92" s="49">
        <f t="shared" si="41"/>
        <v>1.943442029989748E-3</v>
      </c>
      <c r="U92" s="67">
        <v>35492.519999999997</v>
      </c>
      <c r="V92" s="49">
        <f t="shared" si="42"/>
        <v>1.943442029989748E-3</v>
      </c>
      <c r="W92" s="67">
        <v>35492.519999999997</v>
      </c>
      <c r="X92" s="49">
        <f t="shared" si="43"/>
        <v>1.943442029989748E-3</v>
      </c>
      <c r="Y92" s="67">
        <v>35492.519999999997</v>
      </c>
      <c r="Z92" s="49">
        <f t="shared" si="44"/>
        <v>1.943442029989748E-3</v>
      </c>
      <c r="AA92" s="82">
        <f t="shared" si="31"/>
        <v>425910.24000000005</v>
      </c>
      <c r="AB92" s="49">
        <f t="shared" si="44"/>
        <v>1.9434420299897486E-3</v>
      </c>
      <c r="AC92" s="82">
        <f t="shared" si="32"/>
        <v>35492.520000000004</v>
      </c>
      <c r="AD92" s="49">
        <f t="shared" si="45"/>
        <v>1.9434420299897484E-3</v>
      </c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</row>
    <row r="93" spans="1:66" x14ac:dyDescent="0.25">
      <c r="A93" s="9">
        <v>6215</v>
      </c>
      <c r="B93" s="10" t="s">
        <v>116</v>
      </c>
      <c r="C93" s="67">
        <v>25004.726699999999</v>
      </c>
      <c r="D93" s="49">
        <f t="shared" si="33"/>
        <v>1.3691683999103713E-3</v>
      </c>
      <c r="E93" s="67">
        <v>25004.726699999999</v>
      </c>
      <c r="F93" s="49">
        <f t="shared" si="34"/>
        <v>1.3691683999103713E-3</v>
      </c>
      <c r="G93" s="67">
        <v>25004.726699999999</v>
      </c>
      <c r="H93" s="49">
        <f t="shared" si="35"/>
        <v>1.3691683999103713E-3</v>
      </c>
      <c r="I93" s="67">
        <v>25004.726699999999</v>
      </c>
      <c r="J93" s="49">
        <f t="shared" si="36"/>
        <v>1.3691683999103713E-3</v>
      </c>
      <c r="K93" s="67">
        <v>25004.726699999999</v>
      </c>
      <c r="L93" s="49">
        <f t="shared" si="37"/>
        <v>1.3691683999103713E-3</v>
      </c>
      <c r="M93" s="67">
        <v>25004.726699999999</v>
      </c>
      <c r="N93" s="49">
        <f t="shared" si="38"/>
        <v>1.3691683999103713E-3</v>
      </c>
      <c r="O93" s="67">
        <v>25004.726699999999</v>
      </c>
      <c r="P93" s="49">
        <f t="shared" si="39"/>
        <v>1.3691683999103713E-3</v>
      </c>
      <c r="Q93" s="67">
        <v>25004.726699999999</v>
      </c>
      <c r="R93" s="49">
        <f t="shared" si="40"/>
        <v>1.3691683999103713E-3</v>
      </c>
      <c r="S93" s="67">
        <v>25004.726699999999</v>
      </c>
      <c r="T93" s="49">
        <f t="shared" si="41"/>
        <v>1.3691683999103713E-3</v>
      </c>
      <c r="U93" s="67">
        <v>25004.726699999999</v>
      </c>
      <c r="V93" s="49">
        <f t="shared" si="42"/>
        <v>1.3691683999103713E-3</v>
      </c>
      <c r="W93" s="67">
        <v>25004.726699999999</v>
      </c>
      <c r="X93" s="49">
        <f t="shared" si="43"/>
        <v>1.3691683999103713E-3</v>
      </c>
      <c r="Y93" s="67">
        <v>25004.726699999999</v>
      </c>
      <c r="Z93" s="49">
        <f t="shared" si="44"/>
        <v>1.3691683999103713E-3</v>
      </c>
      <c r="AA93" s="82">
        <f t="shared" si="31"/>
        <v>300056.72039999999</v>
      </c>
      <c r="AB93" s="49">
        <f t="shared" si="44"/>
        <v>1.3691683999103716E-3</v>
      </c>
      <c r="AC93" s="82">
        <f t="shared" si="32"/>
        <v>25004.726699999999</v>
      </c>
      <c r="AD93" s="49">
        <f t="shared" si="45"/>
        <v>1.3691683999103713E-3</v>
      </c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</row>
    <row r="94" spans="1:66" x14ac:dyDescent="0.25">
      <c r="A94" s="9">
        <v>6216</v>
      </c>
      <c r="B94" s="10" t="s">
        <v>117</v>
      </c>
      <c r="C94" s="67">
        <v>4875</v>
      </c>
      <c r="D94" s="49">
        <f t="shared" si="33"/>
        <v>2.6693736866810312E-4</v>
      </c>
      <c r="E94" s="67">
        <v>4875</v>
      </c>
      <c r="F94" s="49">
        <f t="shared" si="34"/>
        <v>2.6693736866810312E-4</v>
      </c>
      <c r="G94" s="67">
        <v>4875</v>
      </c>
      <c r="H94" s="49">
        <f t="shared" si="35"/>
        <v>2.6693736866810312E-4</v>
      </c>
      <c r="I94" s="67">
        <v>4875</v>
      </c>
      <c r="J94" s="49">
        <f t="shared" si="36"/>
        <v>2.6693736866810312E-4</v>
      </c>
      <c r="K94" s="67">
        <v>4875</v>
      </c>
      <c r="L94" s="49">
        <f t="shared" si="37"/>
        <v>2.6693736866810312E-4</v>
      </c>
      <c r="M94" s="67">
        <v>4875</v>
      </c>
      <c r="N94" s="49">
        <f t="shared" si="38"/>
        <v>2.6693736866810312E-4</v>
      </c>
      <c r="O94" s="67">
        <v>4875</v>
      </c>
      <c r="P94" s="49">
        <f t="shared" si="39"/>
        <v>2.6693736866810312E-4</v>
      </c>
      <c r="Q94" s="67">
        <v>4875</v>
      </c>
      <c r="R94" s="49">
        <f t="shared" si="40"/>
        <v>2.6693736866810312E-4</v>
      </c>
      <c r="S94" s="67">
        <v>4875</v>
      </c>
      <c r="T94" s="49">
        <f t="shared" si="41"/>
        <v>2.6693736866810312E-4</v>
      </c>
      <c r="U94" s="67">
        <v>4875</v>
      </c>
      <c r="V94" s="49">
        <f t="shared" si="42"/>
        <v>2.6693736866810312E-4</v>
      </c>
      <c r="W94" s="67">
        <v>4875</v>
      </c>
      <c r="X94" s="49">
        <f t="shared" si="43"/>
        <v>2.6693736866810312E-4</v>
      </c>
      <c r="Y94" s="67">
        <v>4875</v>
      </c>
      <c r="Z94" s="49">
        <f t="shared" si="44"/>
        <v>2.6693736866810312E-4</v>
      </c>
      <c r="AA94" s="82">
        <f t="shared" si="31"/>
        <v>58500</v>
      </c>
      <c r="AB94" s="49">
        <f t="shared" si="44"/>
        <v>2.6693736866810312E-4</v>
      </c>
      <c r="AC94" s="82">
        <f t="shared" si="32"/>
        <v>4875</v>
      </c>
      <c r="AD94" s="49">
        <f t="shared" si="45"/>
        <v>2.6693736866810312E-4</v>
      </c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</row>
    <row r="95" spans="1:66" x14ac:dyDescent="0.25">
      <c r="A95" s="9">
        <v>6217</v>
      </c>
      <c r="B95" s="10"/>
      <c r="C95" s="67"/>
      <c r="D95" s="49">
        <f t="shared" si="33"/>
        <v>0</v>
      </c>
      <c r="E95" s="67"/>
      <c r="F95" s="49">
        <f t="shared" si="33"/>
        <v>0</v>
      </c>
      <c r="G95" s="67"/>
      <c r="H95" s="49">
        <f t="shared" si="33"/>
        <v>0</v>
      </c>
      <c r="I95" s="67"/>
      <c r="J95" s="49">
        <f t="shared" si="33"/>
        <v>0</v>
      </c>
      <c r="K95" s="67"/>
      <c r="L95" s="49">
        <f t="shared" si="33"/>
        <v>0</v>
      </c>
      <c r="M95" s="67"/>
      <c r="N95" s="49">
        <f t="shared" si="33"/>
        <v>0</v>
      </c>
      <c r="O95" s="67"/>
      <c r="P95" s="49">
        <f t="shared" si="33"/>
        <v>0</v>
      </c>
      <c r="Q95" s="67"/>
      <c r="R95" s="49">
        <f t="shared" si="33"/>
        <v>0</v>
      </c>
      <c r="S95" s="67"/>
      <c r="T95" s="49">
        <f t="shared" si="41"/>
        <v>0</v>
      </c>
      <c r="U95" s="67"/>
      <c r="V95" s="49">
        <f t="shared" si="41"/>
        <v>0</v>
      </c>
      <c r="W95" s="67"/>
      <c r="X95" s="49">
        <f t="shared" si="41"/>
        <v>0</v>
      </c>
      <c r="Y95" s="67"/>
      <c r="Z95" s="49">
        <f t="shared" si="41"/>
        <v>0</v>
      </c>
      <c r="AA95" s="82"/>
      <c r="AB95" s="49">
        <f t="shared" si="41"/>
        <v>0</v>
      </c>
      <c r="AC95" s="82"/>
      <c r="AD95" s="49">
        <f t="shared" si="41"/>
        <v>0</v>
      </c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</row>
    <row r="96" spans="1:66" x14ac:dyDescent="0.25">
      <c r="A96" s="9">
        <v>6218</v>
      </c>
      <c r="B96" s="10"/>
      <c r="C96" s="67"/>
      <c r="D96" s="49">
        <f t="shared" si="33"/>
        <v>0</v>
      </c>
      <c r="E96" s="67"/>
      <c r="F96" s="49">
        <f t="shared" si="33"/>
        <v>0</v>
      </c>
      <c r="G96" s="67"/>
      <c r="H96" s="49">
        <f t="shared" si="33"/>
        <v>0</v>
      </c>
      <c r="I96" s="67"/>
      <c r="J96" s="49">
        <f t="shared" si="33"/>
        <v>0</v>
      </c>
      <c r="K96" s="67"/>
      <c r="L96" s="49">
        <f t="shared" si="33"/>
        <v>0</v>
      </c>
      <c r="M96" s="67"/>
      <c r="N96" s="49">
        <f t="shared" si="33"/>
        <v>0</v>
      </c>
      <c r="O96" s="67"/>
      <c r="P96" s="49">
        <f t="shared" si="33"/>
        <v>0</v>
      </c>
      <c r="Q96" s="67"/>
      <c r="R96" s="49">
        <f t="shared" si="33"/>
        <v>0</v>
      </c>
      <c r="S96" s="67"/>
      <c r="T96" s="49">
        <f t="shared" si="41"/>
        <v>0</v>
      </c>
      <c r="U96" s="67"/>
      <c r="V96" s="49">
        <f t="shared" si="41"/>
        <v>0</v>
      </c>
      <c r="W96" s="67"/>
      <c r="X96" s="49">
        <f t="shared" si="41"/>
        <v>0</v>
      </c>
      <c r="Y96" s="67"/>
      <c r="Z96" s="49">
        <f t="shared" si="41"/>
        <v>0</v>
      </c>
      <c r="AA96" s="82"/>
      <c r="AB96" s="49">
        <f t="shared" si="41"/>
        <v>0</v>
      </c>
      <c r="AC96" s="82"/>
      <c r="AD96" s="49">
        <f t="shared" si="41"/>
        <v>0</v>
      </c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</row>
    <row r="97" spans="1:66" x14ac:dyDescent="0.25">
      <c r="A97" s="9">
        <v>6219</v>
      </c>
      <c r="B97" s="10"/>
      <c r="C97" s="67"/>
      <c r="D97" s="49">
        <f t="shared" si="33"/>
        <v>0</v>
      </c>
      <c r="E97" s="67"/>
      <c r="F97" s="49">
        <f t="shared" si="33"/>
        <v>0</v>
      </c>
      <c r="G97" s="67"/>
      <c r="H97" s="49">
        <f t="shared" si="33"/>
        <v>0</v>
      </c>
      <c r="I97" s="67"/>
      <c r="J97" s="49">
        <f t="shared" si="33"/>
        <v>0</v>
      </c>
      <c r="K97" s="67"/>
      <c r="L97" s="49">
        <f t="shared" si="33"/>
        <v>0</v>
      </c>
      <c r="M97" s="67"/>
      <c r="N97" s="49">
        <f t="shared" si="33"/>
        <v>0</v>
      </c>
      <c r="O97" s="67"/>
      <c r="P97" s="49">
        <f t="shared" si="33"/>
        <v>0</v>
      </c>
      <c r="Q97" s="67"/>
      <c r="R97" s="49">
        <f t="shared" si="33"/>
        <v>0</v>
      </c>
      <c r="S97" s="67"/>
      <c r="T97" s="49">
        <f t="shared" si="41"/>
        <v>0</v>
      </c>
      <c r="U97" s="67"/>
      <c r="V97" s="49">
        <f t="shared" si="41"/>
        <v>0</v>
      </c>
      <c r="W97" s="67"/>
      <c r="X97" s="49">
        <f t="shared" si="41"/>
        <v>0</v>
      </c>
      <c r="Y97" s="67"/>
      <c r="Z97" s="49">
        <f t="shared" si="41"/>
        <v>0</v>
      </c>
      <c r="AA97" s="82"/>
      <c r="AB97" s="49">
        <f t="shared" si="41"/>
        <v>0</v>
      </c>
      <c r="AC97" s="82"/>
      <c r="AD97" s="49">
        <f t="shared" si="41"/>
        <v>0</v>
      </c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</row>
    <row r="98" spans="1:66" x14ac:dyDescent="0.25">
      <c r="A98" s="9">
        <v>6220</v>
      </c>
      <c r="B98" s="10"/>
      <c r="C98" s="67"/>
      <c r="D98" s="49">
        <f t="shared" si="33"/>
        <v>0</v>
      </c>
      <c r="E98" s="67"/>
      <c r="F98" s="49">
        <f t="shared" si="33"/>
        <v>0</v>
      </c>
      <c r="G98" s="67"/>
      <c r="H98" s="49">
        <f t="shared" si="33"/>
        <v>0</v>
      </c>
      <c r="I98" s="67"/>
      <c r="J98" s="49">
        <f t="shared" si="33"/>
        <v>0</v>
      </c>
      <c r="K98" s="67"/>
      <c r="L98" s="49">
        <f t="shared" si="33"/>
        <v>0</v>
      </c>
      <c r="M98" s="67"/>
      <c r="N98" s="49">
        <f t="shared" si="33"/>
        <v>0</v>
      </c>
      <c r="O98" s="67"/>
      <c r="P98" s="49">
        <f t="shared" si="33"/>
        <v>0</v>
      </c>
      <c r="Q98" s="67"/>
      <c r="R98" s="49">
        <f t="shared" si="33"/>
        <v>0</v>
      </c>
      <c r="S98" s="67"/>
      <c r="T98" s="49">
        <f t="shared" si="41"/>
        <v>0</v>
      </c>
      <c r="U98" s="67"/>
      <c r="V98" s="49">
        <f t="shared" si="41"/>
        <v>0</v>
      </c>
      <c r="W98" s="67"/>
      <c r="X98" s="49">
        <f t="shared" si="41"/>
        <v>0</v>
      </c>
      <c r="Y98" s="67"/>
      <c r="Z98" s="49">
        <f t="shared" si="41"/>
        <v>0</v>
      </c>
      <c r="AA98" s="82"/>
      <c r="AB98" s="49">
        <f t="shared" si="41"/>
        <v>0</v>
      </c>
      <c r="AC98" s="82"/>
      <c r="AD98" s="49">
        <f t="shared" si="41"/>
        <v>0</v>
      </c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</row>
    <row r="99" spans="1:66" s="5" customFormat="1" x14ac:dyDescent="0.25">
      <c r="A99" s="12">
        <v>6299</v>
      </c>
      <c r="B99" s="1" t="s">
        <v>118</v>
      </c>
      <c r="C99" s="74">
        <f>SUM(C79:C98)</f>
        <v>2277776.2731499998</v>
      </c>
      <c r="D99" s="56">
        <f t="shared" si="33"/>
        <v>0.12472279072190756</v>
      </c>
      <c r="E99" s="74">
        <f>SUM(E79:E98)</f>
        <v>2277776.2731499998</v>
      </c>
      <c r="F99" s="56">
        <f t="shared" si="34"/>
        <v>0.12472279072190756</v>
      </c>
      <c r="G99" s="74">
        <f>SUM(G79:G98)</f>
        <v>2277776.2731499998</v>
      </c>
      <c r="H99" s="56">
        <f t="shared" si="35"/>
        <v>0.12472279072190756</v>
      </c>
      <c r="I99" s="74">
        <f>SUM(I79:I98)</f>
        <v>2277776.2731499998</v>
      </c>
      <c r="J99" s="56">
        <f t="shared" si="36"/>
        <v>0.12472279072190756</v>
      </c>
      <c r="K99" s="74">
        <f>SUM(K79:K98)</f>
        <v>2277776.2731499998</v>
      </c>
      <c r="L99" s="56">
        <f t="shared" si="37"/>
        <v>0.12472279072190756</v>
      </c>
      <c r="M99" s="74">
        <f>SUM(M79:M98)</f>
        <v>2277776.2731499998</v>
      </c>
      <c r="N99" s="56">
        <f t="shared" si="38"/>
        <v>0.12472279072190756</v>
      </c>
      <c r="O99" s="74">
        <f>SUM(O79:O98)</f>
        <v>2277776.2731499998</v>
      </c>
      <c r="P99" s="56">
        <f t="shared" si="39"/>
        <v>0.12472279072190756</v>
      </c>
      <c r="Q99" s="74">
        <f>SUM(Q79:Q98)</f>
        <v>2277776.2731499998</v>
      </c>
      <c r="R99" s="56">
        <f t="shared" si="40"/>
        <v>0.12472279072190756</v>
      </c>
      <c r="S99" s="74">
        <f>SUM(S79:S98)</f>
        <v>2277776.2731499998</v>
      </c>
      <c r="T99" s="56">
        <f t="shared" si="41"/>
        <v>0.12472279072190756</v>
      </c>
      <c r="U99" s="74">
        <f>SUM(U79:U98)</f>
        <v>2277776.2731499998</v>
      </c>
      <c r="V99" s="56">
        <f t="shared" si="42"/>
        <v>0.12472279072190756</v>
      </c>
      <c r="W99" s="74">
        <f>SUM(W79:W98)</f>
        <v>2277776.2731499998</v>
      </c>
      <c r="X99" s="56">
        <f t="shared" si="43"/>
        <v>0.12472279072190756</v>
      </c>
      <c r="Y99" s="74">
        <f>SUM(Y79:Y98)</f>
        <v>2277776.2731499998</v>
      </c>
      <c r="Z99" s="56">
        <f t="shared" si="44"/>
        <v>0.12472279072190756</v>
      </c>
      <c r="AA99" s="74">
        <f t="shared" si="31"/>
        <v>27333315.277800005</v>
      </c>
      <c r="AB99" s="56">
        <f t="shared" si="44"/>
        <v>0.12472279072190762</v>
      </c>
      <c r="AC99" s="94">
        <f t="shared" si="32"/>
        <v>2277776.2731500003</v>
      </c>
      <c r="AD99" s="56">
        <f t="shared" si="45"/>
        <v>0.12472279072190759</v>
      </c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</row>
    <row r="100" spans="1:66" s="8" customFormat="1" x14ac:dyDescent="0.25">
      <c r="A100" s="26">
        <v>6301</v>
      </c>
      <c r="B100" s="27" t="s">
        <v>119</v>
      </c>
      <c r="C100" s="69"/>
      <c r="D100" s="57">
        <f t="shared" si="33"/>
        <v>0</v>
      </c>
      <c r="E100" s="69"/>
      <c r="F100" s="57">
        <f t="shared" si="34"/>
        <v>0</v>
      </c>
      <c r="G100" s="69"/>
      <c r="H100" s="57">
        <f t="shared" si="35"/>
        <v>0</v>
      </c>
      <c r="I100" s="69"/>
      <c r="J100" s="57">
        <f t="shared" si="36"/>
        <v>0</v>
      </c>
      <c r="K100" s="69"/>
      <c r="L100" s="57">
        <f t="shared" si="37"/>
        <v>0</v>
      </c>
      <c r="M100" s="69"/>
      <c r="N100" s="57">
        <f t="shared" si="38"/>
        <v>0</v>
      </c>
      <c r="O100" s="69"/>
      <c r="P100" s="57">
        <f t="shared" si="39"/>
        <v>0</v>
      </c>
      <c r="Q100" s="69"/>
      <c r="R100" s="57">
        <f t="shared" si="40"/>
        <v>0</v>
      </c>
      <c r="S100" s="69"/>
      <c r="T100" s="57">
        <f t="shared" si="41"/>
        <v>0</v>
      </c>
      <c r="U100" s="69"/>
      <c r="V100" s="57">
        <f t="shared" si="42"/>
        <v>0</v>
      </c>
      <c r="W100" s="69"/>
      <c r="X100" s="57">
        <f t="shared" si="43"/>
        <v>0</v>
      </c>
      <c r="Y100" s="69"/>
      <c r="Z100" s="57">
        <f t="shared" si="44"/>
        <v>0</v>
      </c>
      <c r="AA100" s="69">
        <f t="shared" si="31"/>
        <v>0</v>
      </c>
      <c r="AB100" s="57">
        <f t="shared" si="44"/>
        <v>0</v>
      </c>
      <c r="AC100" s="85">
        <f t="shared" si="32"/>
        <v>0</v>
      </c>
      <c r="AD100" s="57">
        <f t="shared" si="45"/>
        <v>0</v>
      </c>
    </row>
    <row r="101" spans="1:66" x14ac:dyDescent="0.25">
      <c r="A101" s="9">
        <v>6302</v>
      </c>
      <c r="B101" s="10" t="s">
        <v>120</v>
      </c>
      <c r="C101" s="67">
        <v>29998.517199999998</v>
      </c>
      <c r="D101" s="49">
        <f t="shared" si="33"/>
        <v>1.6426103067308372E-3</v>
      </c>
      <c r="E101" s="67">
        <v>29998.517199999998</v>
      </c>
      <c r="F101" s="49">
        <f t="shared" si="34"/>
        <v>1.6426103067308372E-3</v>
      </c>
      <c r="G101" s="67">
        <v>29998.517199999998</v>
      </c>
      <c r="H101" s="49">
        <f t="shared" si="35"/>
        <v>1.6426103067308372E-3</v>
      </c>
      <c r="I101" s="67">
        <v>29998.517199999998</v>
      </c>
      <c r="J101" s="49">
        <f t="shared" si="36"/>
        <v>1.6426103067308372E-3</v>
      </c>
      <c r="K101" s="67">
        <v>29998.517199999998</v>
      </c>
      <c r="L101" s="49">
        <f t="shared" si="37"/>
        <v>1.6426103067308372E-3</v>
      </c>
      <c r="M101" s="67">
        <v>29998.517199999998</v>
      </c>
      <c r="N101" s="49">
        <f t="shared" si="38"/>
        <v>1.6426103067308372E-3</v>
      </c>
      <c r="O101" s="67">
        <v>29998.517199999998</v>
      </c>
      <c r="P101" s="49">
        <f t="shared" si="39"/>
        <v>1.6426103067308372E-3</v>
      </c>
      <c r="Q101" s="67">
        <v>29998.517199999998</v>
      </c>
      <c r="R101" s="49">
        <f t="shared" si="40"/>
        <v>1.6426103067308372E-3</v>
      </c>
      <c r="S101" s="67">
        <v>29998.517199999998</v>
      </c>
      <c r="T101" s="49">
        <f t="shared" si="41"/>
        <v>1.6426103067308372E-3</v>
      </c>
      <c r="U101" s="67">
        <v>29998.517199999998</v>
      </c>
      <c r="V101" s="49">
        <f t="shared" si="42"/>
        <v>1.6426103067308372E-3</v>
      </c>
      <c r="W101" s="67">
        <v>29998.517199999998</v>
      </c>
      <c r="X101" s="49">
        <f t="shared" si="43"/>
        <v>1.6426103067308372E-3</v>
      </c>
      <c r="Y101" s="67">
        <v>29998.517199999998</v>
      </c>
      <c r="Z101" s="49">
        <f t="shared" ref="Z101:AB116" si="46">IF(Y$10&lt;&gt;0,Y101/Y$10,"-")</f>
        <v>1.6426103067308372E-3</v>
      </c>
      <c r="AA101" s="82">
        <f t="shared" si="31"/>
        <v>359982.20639999997</v>
      </c>
      <c r="AB101" s="49">
        <f t="shared" si="46"/>
        <v>1.6426103067308372E-3</v>
      </c>
      <c r="AC101" s="82">
        <f t="shared" si="32"/>
        <v>29998.517199999998</v>
      </c>
      <c r="AD101" s="49">
        <f t="shared" si="45"/>
        <v>1.6426103067308372E-3</v>
      </c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</row>
    <row r="102" spans="1:66" x14ac:dyDescent="0.25">
      <c r="A102" s="9">
        <v>6303</v>
      </c>
      <c r="B102" s="10" t="s">
        <v>121</v>
      </c>
      <c r="C102" s="67">
        <v>13235.2</v>
      </c>
      <c r="D102" s="49">
        <f t="shared" si="33"/>
        <v>7.2471168447099036E-4</v>
      </c>
      <c r="E102" s="67">
        <v>13235.2</v>
      </c>
      <c r="F102" s="49">
        <f t="shared" si="34"/>
        <v>7.2471168447099036E-4</v>
      </c>
      <c r="G102" s="67">
        <v>13235.2</v>
      </c>
      <c r="H102" s="49">
        <f t="shared" si="35"/>
        <v>7.2471168447099036E-4</v>
      </c>
      <c r="I102" s="67">
        <v>13235.2</v>
      </c>
      <c r="J102" s="49">
        <f t="shared" si="36"/>
        <v>7.2471168447099036E-4</v>
      </c>
      <c r="K102" s="67">
        <v>13235.2</v>
      </c>
      <c r="L102" s="49">
        <f t="shared" si="37"/>
        <v>7.2471168447099036E-4</v>
      </c>
      <c r="M102" s="67">
        <v>13235.2</v>
      </c>
      <c r="N102" s="49">
        <f t="shared" si="38"/>
        <v>7.2471168447099036E-4</v>
      </c>
      <c r="O102" s="67">
        <v>13235.2</v>
      </c>
      <c r="P102" s="49">
        <f t="shared" si="39"/>
        <v>7.2471168447099036E-4</v>
      </c>
      <c r="Q102" s="67">
        <v>13235.2</v>
      </c>
      <c r="R102" s="49">
        <f t="shared" si="40"/>
        <v>7.2471168447099036E-4</v>
      </c>
      <c r="S102" s="67">
        <v>13235.2</v>
      </c>
      <c r="T102" s="49">
        <f t="shared" si="41"/>
        <v>7.2471168447099036E-4</v>
      </c>
      <c r="U102" s="67">
        <v>13235.2</v>
      </c>
      <c r="V102" s="49">
        <f t="shared" si="42"/>
        <v>7.2471168447099036E-4</v>
      </c>
      <c r="W102" s="67">
        <v>13235.2</v>
      </c>
      <c r="X102" s="49">
        <f t="shared" si="43"/>
        <v>7.2471168447099036E-4</v>
      </c>
      <c r="Y102" s="67">
        <v>13235.2</v>
      </c>
      <c r="Z102" s="49">
        <f t="shared" si="46"/>
        <v>7.2471168447099036E-4</v>
      </c>
      <c r="AA102" s="82">
        <f t="shared" si="31"/>
        <v>158822.40000000002</v>
      </c>
      <c r="AB102" s="49">
        <f t="shared" si="46"/>
        <v>7.2471168447099058E-4</v>
      </c>
      <c r="AC102" s="82">
        <f t="shared" si="32"/>
        <v>13235.200000000003</v>
      </c>
      <c r="AD102" s="49">
        <f t="shared" si="45"/>
        <v>7.2471168447099047E-4</v>
      </c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</row>
    <row r="103" spans="1:66" x14ac:dyDescent="0.25">
      <c r="A103" s="9">
        <v>6304</v>
      </c>
      <c r="B103" s="10" t="s">
        <v>122</v>
      </c>
      <c r="C103" s="67">
        <v>3418.02</v>
      </c>
      <c r="D103" s="49">
        <f t="shared" si="33"/>
        <v>1.8715841330357944E-4</v>
      </c>
      <c r="E103" s="67">
        <v>3418.02</v>
      </c>
      <c r="F103" s="49">
        <f t="shared" si="34"/>
        <v>1.8715841330357944E-4</v>
      </c>
      <c r="G103" s="67">
        <v>3418.02</v>
      </c>
      <c r="H103" s="49">
        <f t="shared" si="35"/>
        <v>1.8715841330357944E-4</v>
      </c>
      <c r="I103" s="67">
        <v>3418.02</v>
      </c>
      <c r="J103" s="49">
        <f t="shared" si="36"/>
        <v>1.8715841330357944E-4</v>
      </c>
      <c r="K103" s="67">
        <v>3418.02</v>
      </c>
      <c r="L103" s="49">
        <f t="shared" si="37"/>
        <v>1.8715841330357944E-4</v>
      </c>
      <c r="M103" s="67">
        <v>3418.02</v>
      </c>
      <c r="N103" s="49">
        <f t="shared" si="38"/>
        <v>1.8715841330357944E-4</v>
      </c>
      <c r="O103" s="67">
        <v>3418.02</v>
      </c>
      <c r="P103" s="49">
        <f t="shared" si="39"/>
        <v>1.8715841330357944E-4</v>
      </c>
      <c r="Q103" s="67">
        <v>3418.02</v>
      </c>
      <c r="R103" s="49">
        <f t="shared" si="40"/>
        <v>1.8715841330357944E-4</v>
      </c>
      <c r="S103" s="67">
        <v>3418.02</v>
      </c>
      <c r="T103" s="49">
        <f t="shared" si="41"/>
        <v>1.8715841330357944E-4</v>
      </c>
      <c r="U103" s="67">
        <v>3418.02</v>
      </c>
      <c r="V103" s="49">
        <f t="shared" si="42"/>
        <v>1.8715841330357944E-4</v>
      </c>
      <c r="W103" s="67">
        <v>3418.02</v>
      </c>
      <c r="X103" s="49">
        <f t="shared" si="43"/>
        <v>1.8715841330357944E-4</v>
      </c>
      <c r="Y103" s="67">
        <v>3418.02</v>
      </c>
      <c r="Z103" s="49">
        <f t="shared" si="46"/>
        <v>1.8715841330357944E-4</v>
      </c>
      <c r="AA103" s="82">
        <f t="shared" si="31"/>
        <v>41016.239999999991</v>
      </c>
      <c r="AB103" s="49">
        <f t="shared" si="46"/>
        <v>1.8715841330357942E-4</v>
      </c>
      <c r="AC103" s="82">
        <f t="shared" si="32"/>
        <v>3418.0199999999991</v>
      </c>
      <c r="AD103" s="49">
        <f t="shared" si="45"/>
        <v>1.8715841330357939E-4</v>
      </c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</row>
    <row r="104" spans="1:66" x14ac:dyDescent="0.25">
      <c r="A104" s="9">
        <v>6305</v>
      </c>
      <c r="B104" s="10" t="s">
        <v>73</v>
      </c>
      <c r="C104" s="67"/>
      <c r="D104" s="49">
        <f t="shared" si="33"/>
        <v>0</v>
      </c>
      <c r="E104" s="67"/>
      <c r="F104" s="49">
        <f t="shared" si="34"/>
        <v>0</v>
      </c>
      <c r="G104" s="67"/>
      <c r="H104" s="49">
        <f t="shared" si="35"/>
        <v>0</v>
      </c>
      <c r="I104" s="67"/>
      <c r="J104" s="49">
        <f t="shared" si="36"/>
        <v>0</v>
      </c>
      <c r="K104" s="67"/>
      <c r="L104" s="49">
        <f t="shared" si="37"/>
        <v>0</v>
      </c>
      <c r="M104" s="67"/>
      <c r="N104" s="49">
        <f t="shared" si="38"/>
        <v>0</v>
      </c>
      <c r="O104" s="67"/>
      <c r="P104" s="49">
        <f t="shared" si="39"/>
        <v>0</v>
      </c>
      <c r="Q104" s="67"/>
      <c r="R104" s="49">
        <f t="shared" si="40"/>
        <v>0</v>
      </c>
      <c r="S104" s="67"/>
      <c r="T104" s="49">
        <f t="shared" si="41"/>
        <v>0</v>
      </c>
      <c r="U104" s="67"/>
      <c r="V104" s="49">
        <f t="shared" si="42"/>
        <v>0</v>
      </c>
      <c r="W104" s="67"/>
      <c r="X104" s="49">
        <f t="shared" si="43"/>
        <v>0</v>
      </c>
      <c r="Y104" s="67"/>
      <c r="Z104" s="49">
        <f t="shared" si="46"/>
        <v>0</v>
      </c>
      <c r="AA104" s="82">
        <f t="shared" si="31"/>
        <v>0</v>
      </c>
      <c r="AB104" s="49">
        <f t="shared" si="46"/>
        <v>0</v>
      </c>
      <c r="AC104" s="82">
        <f t="shared" si="32"/>
        <v>0</v>
      </c>
      <c r="AD104" s="49">
        <f t="shared" si="45"/>
        <v>0</v>
      </c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</row>
    <row r="105" spans="1:66" x14ac:dyDescent="0.25">
      <c r="A105" s="9">
        <v>6306</v>
      </c>
      <c r="B105" s="10" t="s">
        <v>123</v>
      </c>
      <c r="C105" s="67"/>
      <c r="D105" s="49">
        <f t="shared" si="33"/>
        <v>0</v>
      </c>
      <c r="E105" s="67"/>
      <c r="F105" s="49">
        <f t="shared" si="34"/>
        <v>0</v>
      </c>
      <c r="G105" s="67"/>
      <c r="H105" s="49">
        <f t="shared" si="35"/>
        <v>0</v>
      </c>
      <c r="I105" s="67"/>
      <c r="J105" s="49">
        <f t="shared" si="36"/>
        <v>0</v>
      </c>
      <c r="K105" s="67"/>
      <c r="L105" s="49">
        <f t="shared" si="37"/>
        <v>0</v>
      </c>
      <c r="M105" s="67"/>
      <c r="N105" s="49">
        <f t="shared" si="38"/>
        <v>0</v>
      </c>
      <c r="O105" s="67"/>
      <c r="P105" s="49">
        <f t="shared" si="39"/>
        <v>0</v>
      </c>
      <c r="Q105" s="67"/>
      <c r="R105" s="49">
        <f t="shared" si="40"/>
        <v>0</v>
      </c>
      <c r="S105" s="67"/>
      <c r="T105" s="49">
        <f t="shared" si="41"/>
        <v>0</v>
      </c>
      <c r="U105" s="67"/>
      <c r="V105" s="49">
        <f t="shared" si="42"/>
        <v>0</v>
      </c>
      <c r="W105" s="67"/>
      <c r="X105" s="49">
        <f t="shared" si="43"/>
        <v>0</v>
      </c>
      <c r="Y105" s="67"/>
      <c r="Z105" s="49">
        <f t="shared" si="46"/>
        <v>0</v>
      </c>
      <c r="AA105" s="82">
        <f t="shared" si="31"/>
        <v>0</v>
      </c>
      <c r="AB105" s="49">
        <f t="shared" si="46"/>
        <v>0</v>
      </c>
      <c r="AC105" s="82">
        <f t="shared" si="32"/>
        <v>0</v>
      </c>
      <c r="AD105" s="49">
        <f t="shared" si="45"/>
        <v>0</v>
      </c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</row>
    <row r="106" spans="1:66" x14ac:dyDescent="0.25">
      <c r="A106" s="9">
        <v>6307</v>
      </c>
      <c r="B106" s="10" t="s">
        <v>124</v>
      </c>
      <c r="C106" s="67"/>
      <c r="D106" s="49">
        <f t="shared" si="33"/>
        <v>0</v>
      </c>
      <c r="E106" s="67"/>
      <c r="F106" s="49">
        <f t="shared" si="34"/>
        <v>0</v>
      </c>
      <c r="G106" s="67"/>
      <c r="H106" s="49">
        <f t="shared" si="35"/>
        <v>0</v>
      </c>
      <c r="I106" s="67"/>
      <c r="J106" s="49">
        <f t="shared" si="36"/>
        <v>0</v>
      </c>
      <c r="K106" s="67"/>
      <c r="L106" s="49">
        <f t="shared" si="37"/>
        <v>0</v>
      </c>
      <c r="M106" s="67"/>
      <c r="N106" s="49">
        <f t="shared" si="38"/>
        <v>0</v>
      </c>
      <c r="O106" s="67"/>
      <c r="P106" s="49">
        <f t="shared" si="39"/>
        <v>0</v>
      </c>
      <c r="Q106" s="67"/>
      <c r="R106" s="49">
        <f t="shared" si="40"/>
        <v>0</v>
      </c>
      <c r="S106" s="67"/>
      <c r="T106" s="49">
        <f t="shared" si="41"/>
        <v>0</v>
      </c>
      <c r="U106" s="67"/>
      <c r="V106" s="49">
        <f t="shared" si="42"/>
        <v>0</v>
      </c>
      <c r="W106" s="67"/>
      <c r="X106" s="49">
        <f t="shared" si="43"/>
        <v>0</v>
      </c>
      <c r="Y106" s="67"/>
      <c r="Z106" s="49">
        <f t="shared" si="46"/>
        <v>0</v>
      </c>
      <c r="AA106" s="82">
        <f t="shared" si="31"/>
        <v>0</v>
      </c>
      <c r="AB106" s="49">
        <f t="shared" si="46"/>
        <v>0</v>
      </c>
      <c r="AC106" s="82">
        <f t="shared" si="32"/>
        <v>0</v>
      </c>
      <c r="AD106" s="49">
        <f t="shared" si="45"/>
        <v>0</v>
      </c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</row>
    <row r="107" spans="1:66" x14ac:dyDescent="0.25">
      <c r="A107" s="9">
        <v>6308</v>
      </c>
      <c r="B107" s="10" t="s">
        <v>125</v>
      </c>
      <c r="C107" s="67"/>
      <c r="D107" s="49">
        <f t="shared" si="33"/>
        <v>0</v>
      </c>
      <c r="E107" s="67"/>
      <c r="F107" s="49">
        <f t="shared" si="34"/>
        <v>0</v>
      </c>
      <c r="G107" s="67"/>
      <c r="H107" s="49">
        <f t="shared" si="35"/>
        <v>0</v>
      </c>
      <c r="I107" s="67"/>
      <c r="J107" s="49">
        <f t="shared" si="36"/>
        <v>0</v>
      </c>
      <c r="K107" s="67"/>
      <c r="L107" s="49">
        <f t="shared" si="37"/>
        <v>0</v>
      </c>
      <c r="M107" s="67"/>
      <c r="N107" s="49">
        <f t="shared" si="38"/>
        <v>0</v>
      </c>
      <c r="O107" s="67"/>
      <c r="P107" s="49">
        <f t="shared" si="39"/>
        <v>0</v>
      </c>
      <c r="Q107" s="67"/>
      <c r="R107" s="49">
        <f t="shared" si="40"/>
        <v>0</v>
      </c>
      <c r="S107" s="67"/>
      <c r="T107" s="49">
        <f t="shared" si="41"/>
        <v>0</v>
      </c>
      <c r="U107" s="67"/>
      <c r="V107" s="49">
        <f t="shared" si="42"/>
        <v>0</v>
      </c>
      <c r="W107" s="67"/>
      <c r="X107" s="49">
        <f t="shared" si="43"/>
        <v>0</v>
      </c>
      <c r="Y107" s="67"/>
      <c r="Z107" s="49">
        <f t="shared" si="46"/>
        <v>0</v>
      </c>
      <c r="AA107" s="82">
        <f t="shared" si="31"/>
        <v>0</v>
      </c>
      <c r="AB107" s="49">
        <f t="shared" si="46"/>
        <v>0</v>
      </c>
      <c r="AC107" s="82">
        <f t="shared" si="32"/>
        <v>0</v>
      </c>
      <c r="AD107" s="49">
        <f t="shared" si="45"/>
        <v>0</v>
      </c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</row>
    <row r="108" spans="1:66" x14ac:dyDescent="0.25">
      <c r="A108" s="9">
        <v>6309</v>
      </c>
      <c r="B108" s="10" t="s">
        <v>126</v>
      </c>
      <c r="C108" s="67">
        <v>37861.698250000001</v>
      </c>
      <c r="D108" s="49">
        <f t="shared" si="33"/>
        <v>2.0731696623919435E-3</v>
      </c>
      <c r="E108" s="67">
        <v>37861.698250000001</v>
      </c>
      <c r="F108" s="49">
        <f t="shared" si="34"/>
        <v>2.0731696623919435E-3</v>
      </c>
      <c r="G108" s="67">
        <v>37861.698250000001</v>
      </c>
      <c r="H108" s="49">
        <f t="shared" si="35"/>
        <v>2.0731696623919435E-3</v>
      </c>
      <c r="I108" s="67">
        <v>37861.698250000001</v>
      </c>
      <c r="J108" s="49">
        <f t="shared" si="36"/>
        <v>2.0731696623919435E-3</v>
      </c>
      <c r="K108" s="67">
        <v>37861.698250000001</v>
      </c>
      <c r="L108" s="49">
        <f t="shared" si="37"/>
        <v>2.0731696623919435E-3</v>
      </c>
      <c r="M108" s="67">
        <v>37861.698250000001</v>
      </c>
      <c r="N108" s="49">
        <f t="shared" si="38"/>
        <v>2.0731696623919435E-3</v>
      </c>
      <c r="O108" s="67">
        <v>37861.698250000001</v>
      </c>
      <c r="P108" s="49">
        <f t="shared" si="39"/>
        <v>2.0731696623919435E-3</v>
      </c>
      <c r="Q108" s="67">
        <v>37861.698250000001</v>
      </c>
      <c r="R108" s="49">
        <f t="shared" si="40"/>
        <v>2.0731696623919435E-3</v>
      </c>
      <c r="S108" s="67">
        <v>37861.698250000001</v>
      </c>
      <c r="T108" s="49">
        <f t="shared" si="41"/>
        <v>2.0731696623919435E-3</v>
      </c>
      <c r="U108" s="67">
        <v>37861.698250000001</v>
      </c>
      <c r="V108" s="49">
        <f t="shared" si="42"/>
        <v>2.0731696623919435E-3</v>
      </c>
      <c r="W108" s="67">
        <v>37861.698250000001</v>
      </c>
      <c r="X108" s="49">
        <f t="shared" si="43"/>
        <v>2.0731696623919435E-3</v>
      </c>
      <c r="Y108" s="67">
        <v>37861.698250000001</v>
      </c>
      <c r="Z108" s="49">
        <f t="shared" si="46"/>
        <v>2.0731696623919435E-3</v>
      </c>
      <c r="AA108" s="82">
        <f t="shared" si="31"/>
        <v>454340.37900000013</v>
      </c>
      <c r="AB108" s="49">
        <f t="shared" si="46"/>
        <v>2.073169662391944E-3</v>
      </c>
      <c r="AC108" s="82">
        <f t="shared" si="32"/>
        <v>37861.698250000009</v>
      </c>
      <c r="AD108" s="49">
        <f t="shared" si="45"/>
        <v>2.073169662391944E-3</v>
      </c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</row>
    <row r="109" spans="1:66" x14ac:dyDescent="0.25">
      <c r="A109" s="9">
        <v>6310</v>
      </c>
      <c r="B109" s="10" t="s">
        <v>127</v>
      </c>
      <c r="C109" s="67">
        <v>8530.1</v>
      </c>
      <c r="D109" s="49">
        <f t="shared" si="33"/>
        <v>4.6707742532836643E-4</v>
      </c>
      <c r="E109" s="67">
        <v>8530.1</v>
      </c>
      <c r="F109" s="49">
        <f t="shared" si="34"/>
        <v>4.6707742532836643E-4</v>
      </c>
      <c r="G109" s="67">
        <v>8530.1</v>
      </c>
      <c r="H109" s="49">
        <f t="shared" si="35"/>
        <v>4.6707742532836643E-4</v>
      </c>
      <c r="I109" s="67">
        <v>8530.1</v>
      </c>
      <c r="J109" s="49">
        <f t="shared" si="36"/>
        <v>4.6707742532836643E-4</v>
      </c>
      <c r="K109" s="67">
        <v>8530.1</v>
      </c>
      <c r="L109" s="49">
        <f t="shared" si="37"/>
        <v>4.6707742532836643E-4</v>
      </c>
      <c r="M109" s="67">
        <v>8530.1</v>
      </c>
      <c r="N109" s="49">
        <f t="shared" si="38"/>
        <v>4.6707742532836643E-4</v>
      </c>
      <c r="O109" s="67">
        <v>8530.1</v>
      </c>
      <c r="P109" s="49">
        <f t="shared" si="39"/>
        <v>4.6707742532836643E-4</v>
      </c>
      <c r="Q109" s="67">
        <v>8530.1</v>
      </c>
      <c r="R109" s="49">
        <f t="shared" si="40"/>
        <v>4.6707742532836643E-4</v>
      </c>
      <c r="S109" s="67">
        <v>8530.1</v>
      </c>
      <c r="T109" s="49">
        <f t="shared" si="41"/>
        <v>4.6707742532836643E-4</v>
      </c>
      <c r="U109" s="67">
        <v>8530.1</v>
      </c>
      <c r="V109" s="49">
        <f t="shared" si="42"/>
        <v>4.6707742532836643E-4</v>
      </c>
      <c r="W109" s="67">
        <v>8530.1</v>
      </c>
      <c r="X109" s="49">
        <f t="shared" si="43"/>
        <v>4.6707742532836643E-4</v>
      </c>
      <c r="Y109" s="67">
        <v>8530.1</v>
      </c>
      <c r="Z109" s="49">
        <f t="shared" si="46"/>
        <v>4.6707742532836643E-4</v>
      </c>
      <c r="AA109" s="82">
        <f t="shared" si="31"/>
        <v>102361.20000000003</v>
      </c>
      <c r="AB109" s="49">
        <f t="shared" si="46"/>
        <v>4.6707742532836653E-4</v>
      </c>
      <c r="AC109" s="82">
        <f t="shared" si="32"/>
        <v>8530.1000000000022</v>
      </c>
      <c r="AD109" s="49">
        <f t="shared" si="45"/>
        <v>4.6707742532836653E-4</v>
      </c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</row>
    <row r="110" spans="1:66" x14ac:dyDescent="0.25">
      <c r="A110" s="9">
        <v>6311</v>
      </c>
      <c r="B110" s="10" t="s">
        <v>128</v>
      </c>
      <c r="C110" s="67"/>
      <c r="D110" s="49">
        <f t="shared" si="33"/>
        <v>0</v>
      </c>
      <c r="E110" s="67"/>
      <c r="F110" s="49">
        <f t="shared" si="34"/>
        <v>0</v>
      </c>
      <c r="G110" s="67"/>
      <c r="H110" s="49">
        <f t="shared" si="35"/>
        <v>0</v>
      </c>
      <c r="I110" s="67"/>
      <c r="J110" s="49">
        <f t="shared" si="36"/>
        <v>0</v>
      </c>
      <c r="K110" s="67"/>
      <c r="L110" s="49">
        <f t="shared" si="37"/>
        <v>0</v>
      </c>
      <c r="M110" s="67"/>
      <c r="N110" s="49">
        <f t="shared" si="38"/>
        <v>0</v>
      </c>
      <c r="O110" s="67"/>
      <c r="P110" s="49">
        <f t="shared" si="39"/>
        <v>0</v>
      </c>
      <c r="Q110" s="67"/>
      <c r="R110" s="49">
        <f t="shared" si="40"/>
        <v>0</v>
      </c>
      <c r="S110" s="67"/>
      <c r="T110" s="49">
        <f t="shared" si="41"/>
        <v>0</v>
      </c>
      <c r="U110" s="67"/>
      <c r="V110" s="49">
        <f t="shared" si="42"/>
        <v>0</v>
      </c>
      <c r="W110" s="67"/>
      <c r="X110" s="49">
        <f t="shared" si="43"/>
        <v>0</v>
      </c>
      <c r="Y110" s="67"/>
      <c r="Z110" s="49">
        <f t="shared" si="46"/>
        <v>0</v>
      </c>
      <c r="AA110" s="82">
        <f t="shared" si="31"/>
        <v>0</v>
      </c>
      <c r="AB110" s="49">
        <f t="shared" si="46"/>
        <v>0</v>
      </c>
      <c r="AC110" s="82">
        <f t="shared" si="32"/>
        <v>0</v>
      </c>
      <c r="AD110" s="49">
        <f t="shared" si="45"/>
        <v>0</v>
      </c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</row>
    <row r="111" spans="1:66" x14ac:dyDescent="0.25">
      <c r="A111" s="9">
        <v>6312</v>
      </c>
      <c r="B111" s="10" t="s">
        <v>129</v>
      </c>
      <c r="C111" s="67"/>
      <c r="D111" s="49">
        <f t="shared" si="33"/>
        <v>0</v>
      </c>
      <c r="E111" s="67"/>
      <c r="F111" s="49">
        <f t="shared" si="34"/>
        <v>0</v>
      </c>
      <c r="G111" s="67"/>
      <c r="H111" s="49">
        <f t="shared" si="35"/>
        <v>0</v>
      </c>
      <c r="I111" s="67"/>
      <c r="J111" s="49">
        <f t="shared" si="36"/>
        <v>0</v>
      </c>
      <c r="K111" s="67"/>
      <c r="L111" s="49">
        <f t="shared" si="37"/>
        <v>0</v>
      </c>
      <c r="M111" s="67"/>
      <c r="N111" s="49">
        <f t="shared" si="38"/>
        <v>0</v>
      </c>
      <c r="O111" s="67"/>
      <c r="P111" s="49">
        <f t="shared" si="39"/>
        <v>0</v>
      </c>
      <c r="Q111" s="67"/>
      <c r="R111" s="49">
        <f t="shared" si="40"/>
        <v>0</v>
      </c>
      <c r="S111" s="67"/>
      <c r="T111" s="49">
        <f t="shared" si="41"/>
        <v>0</v>
      </c>
      <c r="U111" s="67"/>
      <c r="V111" s="49">
        <f t="shared" si="42"/>
        <v>0</v>
      </c>
      <c r="W111" s="67"/>
      <c r="X111" s="49">
        <f t="shared" si="43"/>
        <v>0</v>
      </c>
      <c r="Y111" s="67"/>
      <c r="Z111" s="49">
        <f t="shared" si="46"/>
        <v>0</v>
      </c>
      <c r="AA111" s="82">
        <f t="shared" si="31"/>
        <v>0</v>
      </c>
      <c r="AB111" s="49">
        <f t="shared" si="46"/>
        <v>0</v>
      </c>
      <c r="AC111" s="82">
        <f t="shared" si="32"/>
        <v>0</v>
      </c>
      <c r="AD111" s="49">
        <f t="shared" si="45"/>
        <v>0</v>
      </c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</row>
    <row r="112" spans="1:66" x14ac:dyDescent="0.25">
      <c r="A112" s="9">
        <v>6313</v>
      </c>
      <c r="B112" s="10" t="s">
        <v>130</v>
      </c>
      <c r="C112" s="67"/>
      <c r="D112" s="49">
        <f t="shared" si="33"/>
        <v>0</v>
      </c>
      <c r="E112" s="67"/>
      <c r="F112" s="49">
        <f t="shared" si="34"/>
        <v>0</v>
      </c>
      <c r="G112" s="67"/>
      <c r="H112" s="49">
        <f t="shared" si="35"/>
        <v>0</v>
      </c>
      <c r="I112" s="67"/>
      <c r="J112" s="49">
        <f t="shared" si="36"/>
        <v>0</v>
      </c>
      <c r="K112" s="67"/>
      <c r="L112" s="49">
        <f t="shared" si="37"/>
        <v>0</v>
      </c>
      <c r="M112" s="67"/>
      <c r="N112" s="49">
        <f t="shared" si="38"/>
        <v>0</v>
      </c>
      <c r="O112" s="67"/>
      <c r="P112" s="49">
        <f t="shared" si="39"/>
        <v>0</v>
      </c>
      <c r="Q112" s="67"/>
      <c r="R112" s="49">
        <f t="shared" si="40"/>
        <v>0</v>
      </c>
      <c r="S112" s="67"/>
      <c r="T112" s="49">
        <f t="shared" si="41"/>
        <v>0</v>
      </c>
      <c r="U112" s="67"/>
      <c r="V112" s="49">
        <f t="shared" si="42"/>
        <v>0</v>
      </c>
      <c r="W112" s="67"/>
      <c r="X112" s="49">
        <f t="shared" si="43"/>
        <v>0</v>
      </c>
      <c r="Y112" s="67"/>
      <c r="Z112" s="49">
        <f t="shared" si="46"/>
        <v>0</v>
      </c>
      <c r="AA112" s="82">
        <f t="shared" si="31"/>
        <v>0</v>
      </c>
      <c r="AB112" s="49">
        <f t="shared" si="46"/>
        <v>0</v>
      </c>
      <c r="AC112" s="82">
        <f t="shared" si="32"/>
        <v>0</v>
      </c>
      <c r="AD112" s="49">
        <f t="shared" si="45"/>
        <v>0</v>
      </c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</row>
    <row r="113" spans="1:66" x14ac:dyDescent="0.25">
      <c r="A113" s="9">
        <v>6314</v>
      </c>
      <c r="B113" s="10" t="s">
        <v>131</v>
      </c>
      <c r="C113" s="67">
        <v>229340.83004999999</v>
      </c>
      <c r="D113" s="49">
        <f t="shared" si="33"/>
        <v>1.2557874400349871E-2</v>
      </c>
      <c r="E113" s="67">
        <v>229340.83004999999</v>
      </c>
      <c r="F113" s="49">
        <f t="shared" si="34"/>
        <v>1.2557874400349871E-2</v>
      </c>
      <c r="G113" s="67">
        <v>229340.83004999999</v>
      </c>
      <c r="H113" s="49">
        <f t="shared" si="35"/>
        <v>1.2557874400349871E-2</v>
      </c>
      <c r="I113" s="67">
        <v>229340.83004999999</v>
      </c>
      <c r="J113" s="49">
        <f t="shared" si="36"/>
        <v>1.2557874400349871E-2</v>
      </c>
      <c r="K113" s="67">
        <v>229340.83004999999</v>
      </c>
      <c r="L113" s="49">
        <f t="shared" si="37"/>
        <v>1.2557874400349871E-2</v>
      </c>
      <c r="M113" s="67">
        <v>229340.83004999999</v>
      </c>
      <c r="N113" s="49">
        <f t="shared" si="38"/>
        <v>1.2557874400349871E-2</v>
      </c>
      <c r="O113" s="67">
        <v>229340.83004999999</v>
      </c>
      <c r="P113" s="49">
        <f t="shared" si="39"/>
        <v>1.2557874400349871E-2</v>
      </c>
      <c r="Q113" s="67">
        <v>229340.83004999999</v>
      </c>
      <c r="R113" s="49">
        <f t="shared" si="40"/>
        <v>1.2557874400349871E-2</v>
      </c>
      <c r="S113" s="67">
        <v>229340.83004999999</v>
      </c>
      <c r="T113" s="49">
        <f t="shared" si="41"/>
        <v>1.2557874400349871E-2</v>
      </c>
      <c r="U113" s="67">
        <v>229340.83004999999</v>
      </c>
      <c r="V113" s="49">
        <f t="shared" si="42"/>
        <v>1.2557874400349871E-2</v>
      </c>
      <c r="W113" s="67">
        <v>229340.83004999999</v>
      </c>
      <c r="X113" s="49">
        <f t="shared" si="43"/>
        <v>1.2557874400349871E-2</v>
      </c>
      <c r="Y113" s="67">
        <v>229340.83004999999</v>
      </c>
      <c r="Z113" s="49">
        <f t="shared" si="46"/>
        <v>1.2557874400349871E-2</v>
      </c>
      <c r="AA113" s="82">
        <f t="shared" si="31"/>
        <v>2752089.9605999999</v>
      </c>
      <c r="AB113" s="49">
        <f t="shared" si="46"/>
        <v>1.2557874400349873E-2</v>
      </c>
      <c r="AC113" s="82">
        <f t="shared" si="32"/>
        <v>229340.83004999999</v>
      </c>
      <c r="AD113" s="49">
        <f t="shared" si="45"/>
        <v>1.2557874400349871E-2</v>
      </c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</row>
    <row r="114" spans="1:66" x14ac:dyDescent="0.25">
      <c r="A114" s="9">
        <v>6315</v>
      </c>
      <c r="B114" s="10" t="s">
        <v>132</v>
      </c>
      <c r="C114" s="67">
        <v>295.83499999999998</v>
      </c>
      <c r="D114" s="49">
        <f t="shared" si="33"/>
        <v>1.6198854658446824E-5</v>
      </c>
      <c r="E114" s="67">
        <v>295.83499999999998</v>
      </c>
      <c r="F114" s="49">
        <f t="shared" si="34"/>
        <v>1.6198854658446824E-5</v>
      </c>
      <c r="G114" s="67">
        <v>295.83499999999998</v>
      </c>
      <c r="H114" s="49">
        <f t="shared" si="35"/>
        <v>1.6198854658446824E-5</v>
      </c>
      <c r="I114" s="67">
        <v>295.83499999999998</v>
      </c>
      <c r="J114" s="49">
        <f t="shared" si="36"/>
        <v>1.6198854658446824E-5</v>
      </c>
      <c r="K114" s="67">
        <v>295.83499999999998</v>
      </c>
      <c r="L114" s="49">
        <f t="shared" si="37"/>
        <v>1.6198854658446824E-5</v>
      </c>
      <c r="M114" s="67">
        <v>295.83499999999998</v>
      </c>
      <c r="N114" s="49">
        <f t="shared" si="38"/>
        <v>1.6198854658446824E-5</v>
      </c>
      <c r="O114" s="67">
        <v>295.83499999999998</v>
      </c>
      <c r="P114" s="49">
        <f t="shared" si="39"/>
        <v>1.6198854658446824E-5</v>
      </c>
      <c r="Q114" s="67">
        <v>295.83499999999998</v>
      </c>
      <c r="R114" s="49">
        <f t="shared" si="40"/>
        <v>1.6198854658446824E-5</v>
      </c>
      <c r="S114" s="67">
        <v>295.83499999999998</v>
      </c>
      <c r="T114" s="49">
        <f t="shared" si="41"/>
        <v>1.6198854658446824E-5</v>
      </c>
      <c r="U114" s="67">
        <v>295.83499999999998</v>
      </c>
      <c r="V114" s="49">
        <f t="shared" si="42"/>
        <v>1.6198854658446824E-5</v>
      </c>
      <c r="W114" s="67">
        <v>295.83499999999998</v>
      </c>
      <c r="X114" s="49">
        <f t="shared" si="43"/>
        <v>1.6198854658446824E-5</v>
      </c>
      <c r="Y114" s="67">
        <v>295.83499999999998</v>
      </c>
      <c r="Z114" s="49">
        <f t="shared" si="46"/>
        <v>1.6198854658446824E-5</v>
      </c>
      <c r="AA114" s="82">
        <f t="shared" si="31"/>
        <v>3550.02</v>
      </c>
      <c r="AB114" s="49">
        <f t="shared" si="46"/>
        <v>1.6198854658446827E-5</v>
      </c>
      <c r="AC114" s="82">
        <f t="shared" si="32"/>
        <v>295.83499999999998</v>
      </c>
      <c r="AD114" s="49">
        <f t="shared" si="45"/>
        <v>1.6198854658446824E-5</v>
      </c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</row>
    <row r="115" spans="1:66" x14ac:dyDescent="0.25">
      <c r="A115" s="9">
        <v>6316</v>
      </c>
      <c r="B115" s="10" t="s">
        <v>133</v>
      </c>
      <c r="C115" s="67"/>
      <c r="D115" s="49">
        <f t="shared" si="33"/>
        <v>0</v>
      </c>
      <c r="E115" s="67"/>
      <c r="F115" s="49">
        <f t="shared" si="34"/>
        <v>0</v>
      </c>
      <c r="G115" s="67"/>
      <c r="H115" s="49">
        <f t="shared" si="35"/>
        <v>0</v>
      </c>
      <c r="I115" s="67"/>
      <c r="J115" s="49">
        <f t="shared" si="36"/>
        <v>0</v>
      </c>
      <c r="K115" s="67"/>
      <c r="L115" s="49">
        <f t="shared" si="37"/>
        <v>0</v>
      </c>
      <c r="M115" s="67"/>
      <c r="N115" s="49">
        <f t="shared" si="38"/>
        <v>0</v>
      </c>
      <c r="O115" s="67"/>
      <c r="P115" s="49">
        <f t="shared" si="39"/>
        <v>0</v>
      </c>
      <c r="Q115" s="67"/>
      <c r="R115" s="49">
        <f t="shared" si="40"/>
        <v>0</v>
      </c>
      <c r="S115" s="67"/>
      <c r="T115" s="49">
        <f t="shared" si="41"/>
        <v>0</v>
      </c>
      <c r="U115" s="67"/>
      <c r="V115" s="49">
        <f t="shared" si="42"/>
        <v>0</v>
      </c>
      <c r="W115" s="67"/>
      <c r="X115" s="49">
        <f t="shared" si="43"/>
        <v>0</v>
      </c>
      <c r="Y115" s="67"/>
      <c r="Z115" s="49">
        <f t="shared" si="46"/>
        <v>0</v>
      </c>
      <c r="AA115" s="82">
        <f t="shared" si="31"/>
        <v>0</v>
      </c>
      <c r="AB115" s="49">
        <f t="shared" si="46"/>
        <v>0</v>
      </c>
      <c r="AC115" s="82">
        <f t="shared" si="32"/>
        <v>0</v>
      </c>
      <c r="AD115" s="49">
        <f t="shared" si="45"/>
        <v>0</v>
      </c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</row>
    <row r="116" spans="1:66" x14ac:dyDescent="0.25">
      <c r="A116" s="9">
        <v>6317</v>
      </c>
      <c r="B116" s="10" t="s">
        <v>134</v>
      </c>
      <c r="C116" s="67">
        <v>2678.6927000000001</v>
      </c>
      <c r="D116" s="49">
        <f t="shared" si="33"/>
        <v>1.4667552426840134E-4</v>
      </c>
      <c r="E116" s="67">
        <v>2678.6927000000001</v>
      </c>
      <c r="F116" s="49">
        <f t="shared" si="34"/>
        <v>1.4667552426840134E-4</v>
      </c>
      <c r="G116" s="67">
        <v>2678.6927000000001</v>
      </c>
      <c r="H116" s="49">
        <f t="shared" si="35"/>
        <v>1.4667552426840134E-4</v>
      </c>
      <c r="I116" s="67">
        <v>2678.6927000000001</v>
      </c>
      <c r="J116" s="49">
        <f t="shared" si="36"/>
        <v>1.4667552426840134E-4</v>
      </c>
      <c r="K116" s="67">
        <v>2678.6927000000001</v>
      </c>
      <c r="L116" s="49">
        <f t="shared" si="37"/>
        <v>1.4667552426840134E-4</v>
      </c>
      <c r="M116" s="67">
        <v>2678.6927000000001</v>
      </c>
      <c r="N116" s="49">
        <f t="shared" si="38"/>
        <v>1.4667552426840134E-4</v>
      </c>
      <c r="O116" s="67">
        <v>2678.6927000000001</v>
      </c>
      <c r="P116" s="49">
        <f t="shared" si="39"/>
        <v>1.4667552426840134E-4</v>
      </c>
      <c r="Q116" s="67">
        <v>2678.6927000000001</v>
      </c>
      <c r="R116" s="49">
        <f t="shared" si="40"/>
        <v>1.4667552426840134E-4</v>
      </c>
      <c r="S116" s="67">
        <v>2678.6927000000001</v>
      </c>
      <c r="T116" s="49">
        <f t="shared" si="41"/>
        <v>1.4667552426840134E-4</v>
      </c>
      <c r="U116" s="67">
        <v>2678.6927000000001</v>
      </c>
      <c r="V116" s="49">
        <f t="shared" si="42"/>
        <v>1.4667552426840134E-4</v>
      </c>
      <c r="W116" s="67">
        <v>2678.6927000000001</v>
      </c>
      <c r="X116" s="49">
        <f t="shared" si="43"/>
        <v>1.4667552426840134E-4</v>
      </c>
      <c r="Y116" s="67">
        <v>2678.6927000000001</v>
      </c>
      <c r="Z116" s="49">
        <f t="shared" si="46"/>
        <v>1.4667552426840134E-4</v>
      </c>
      <c r="AA116" s="82">
        <f t="shared" si="31"/>
        <v>32144.312399999999</v>
      </c>
      <c r="AB116" s="49">
        <f t="shared" si="46"/>
        <v>1.4667552426840134E-4</v>
      </c>
      <c r="AC116" s="82">
        <f t="shared" si="32"/>
        <v>2678.6927000000001</v>
      </c>
      <c r="AD116" s="49">
        <f t="shared" si="45"/>
        <v>1.4667552426840134E-4</v>
      </c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</row>
    <row r="117" spans="1:66" x14ac:dyDescent="0.25">
      <c r="A117" s="9">
        <v>6318</v>
      </c>
      <c r="B117" s="10" t="s">
        <v>135</v>
      </c>
      <c r="C117" s="67">
        <v>6510.85</v>
      </c>
      <c r="D117" s="49">
        <f t="shared" si="33"/>
        <v>3.5651059831645523E-4</v>
      </c>
      <c r="E117" s="67">
        <v>6510.85</v>
      </c>
      <c r="F117" s="49">
        <f t="shared" si="34"/>
        <v>3.5651059831645523E-4</v>
      </c>
      <c r="G117" s="67">
        <v>6510.85</v>
      </c>
      <c r="H117" s="49">
        <f t="shared" si="35"/>
        <v>3.5651059831645523E-4</v>
      </c>
      <c r="I117" s="67">
        <v>6510.85</v>
      </c>
      <c r="J117" s="49">
        <f t="shared" si="36"/>
        <v>3.5651059831645523E-4</v>
      </c>
      <c r="K117" s="67">
        <v>6510.85</v>
      </c>
      <c r="L117" s="49">
        <f t="shared" si="37"/>
        <v>3.5651059831645523E-4</v>
      </c>
      <c r="M117" s="67">
        <v>6510.85</v>
      </c>
      <c r="N117" s="49">
        <f t="shared" si="38"/>
        <v>3.5651059831645523E-4</v>
      </c>
      <c r="O117" s="67">
        <v>6510.85</v>
      </c>
      <c r="P117" s="49">
        <f t="shared" si="39"/>
        <v>3.5651059831645523E-4</v>
      </c>
      <c r="Q117" s="67">
        <v>6510.85</v>
      </c>
      <c r="R117" s="49">
        <f t="shared" si="40"/>
        <v>3.5651059831645523E-4</v>
      </c>
      <c r="S117" s="67">
        <v>6510.85</v>
      </c>
      <c r="T117" s="49">
        <f t="shared" si="41"/>
        <v>3.5651059831645523E-4</v>
      </c>
      <c r="U117" s="67">
        <v>6510.85</v>
      </c>
      <c r="V117" s="49">
        <f t="shared" si="42"/>
        <v>3.5651059831645523E-4</v>
      </c>
      <c r="W117" s="67">
        <v>6510.85</v>
      </c>
      <c r="X117" s="49">
        <f t="shared" si="43"/>
        <v>3.5651059831645523E-4</v>
      </c>
      <c r="Y117" s="67">
        <v>6510.85</v>
      </c>
      <c r="Z117" s="49">
        <f t="shared" ref="Z117:AB136" si="47">IF(Y$10&lt;&gt;0,Y117/Y$10,"-")</f>
        <v>3.5651059831645523E-4</v>
      </c>
      <c r="AA117" s="82">
        <f t="shared" si="31"/>
        <v>78130.2</v>
      </c>
      <c r="AB117" s="49">
        <f t="shared" si="47"/>
        <v>3.5651059831645518E-4</v>
      </c>
      <c r="AC117" s="82">
        <f t="shared" si="32"/>
        <v>6510.8499999999995</v>
      </c>
      <c r="AD117" s="49">
        <f t="shared" si="45"/>
        <v>3.5651059831645518E-4</v>
      </c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</row>
    <row r="118" spans="1:66" x14ac:dyDescent="0.25">
      <c r="A118" s="9">
        <v>6319</v>
      </c>
      <c r="B118" s="10" t="s">
        <v>136</v>
      </c>
      <c r="C118" s="67"/>
      <c r="D118" s="49">
        <f t="shared" si="33"/>
        <v>0</v>
      </c>
      <c r="E118" s="67"/>
      <c r="F118" s="49">
        <f t="shared" si="34"/>
        <v>0</v>
      </c>
      <c r="G118" s="67"/>
      <c r="H118" s="49">
        <f t="shared" si="35"/>
        <v>0</v>
      </c>
      <c r="I118" s="67"/>
      <c r="J118" s="49">
        <f t="shared" si="36"/>
        <v>0</v>
      </c>
      <c r="K118" s="67"/>
      <c r="L118" s="49">
        <f t="shared" si="37"/>
        <v>0</v>
      </c>
      <c r="M118" s="67"/>
      <c r="N118" s="49">
        <f t="shared" si="38"/>
        <v>0</v>
      </c>
      <c r="O118" s="67"/>
      <c r="P118" s="49">
        <f t="shared" si="39"/>
        <v>0</v>
      </c>
      <c r="Q118" s="67"/>
      <c r="R118" s="49">
        <f t="shared" si="40"/>
        <v>0</v>
      </c>
      <c r="S118" s="67"/>
      <c r="T118" s="49">
        <f t="shared" si="41"/>
        <v>0</v>
      </c>
      <c r="U118" s="67"/>
      <c r="V118" s="49">
        <f t="shared" si="42"/>
        <v>0</v>
      </c>
      <c r="W118" s="67"/>
      <c r="X118" s="49">
        <f t="shared" si="43"/>
        <v>0</v>
      </c>
      <c r="Y118" s="67"/>
      <c r="Z118" s="49">
        <f t="shared" si="47"/>
        <v>0</v>
      </c>
      <c r="AA118" s="82">
        <f t="shared" si="31"/>
        <v>0</v>
      </c>
      <c r="AB118" s="49">
        <f t="shared" si="47"/>
        <v>0</v>
      </c>
      <c r="AC118" s="82">
        <f t="shared" si="32"/>
        <v>0</v>
      </c>
      <c r="AD118" s="49">
        <f t="shared" si="45"/>
        <v>0</v>
      </c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</row>
    <row r="119" spans="1:66" x14ac:dyDescent="0.25">
      <c r="A119" s="9">
        <v>6320</v>
      </c>
      <c r="B119" s="10" t="s">
        <v>137</v>
      </c>
      <c r="C119" s="67"/>
      <c r="D119" s="49">
        <f t="shared" si="33"/>
        <v>0</v>
      </c>
      <c r="E119" s="67"/>
      <c r="F119" s="49">
        <f t="shared" si="34"/>
        <v>0</v>
      </c>
      <c r="G119" s="67"/>
      <c r="H119" s="49">
        <f t="shared" si="35"/>
        <v>0</v>
      </c>
      <c r="I119" s="67"/>
      <c r="J119" s="49">
        <f t="shared" si="36"/>
        <v>0</v>
      </c>
      <c r="K119" s="67"/>
      <c r="L119" s="49">
        <f t="shared" si="37"/>
        <v>0</v>
      </c>
      <c r="M119" s="67"/>
      <c r="N119" s="49">
        <f t="shared" si="38"/>
        <v>0</v>
      </c>
      <c r="O119" s="67"/>
      <c r="P119" s="49">
        <f t="shared" si="39"/>
        <v>0</v>
      </c>
      <c r="Q119" s="67"/>
      <c r="R119" s="49">
        <f t="shared" si="40"/>
        <v>0</v>
      </c>
      <c r="S119" s="67"/>
      <c r="T119" s="49">
        <f t="shared" si="41"/>
        <v>0</v>
      </c>
      <c r="U119" s="67"/>
      <c r="V119" s="49">
        <f t="shared" si="42"/>
        <v>0</v>
      </c>
      <c r="W119" s="67"/>
      <c r="X119" s="49">
        <f t="shared" si="43"/>
        <v>0</v>
      </c>
      <c r="Y119" s="67"/>
      <c r="Z119" s="49">
        <f t="shared" si="47"/>
        <v>0</v>
      </c>
      <c r="AA119" s="82">
        <f t="shared" si="31"/>
        <v>0</v>
      </c>
      <c r="AB119" s="49">
        <f t="shared" si="47"/>
        <v>0</v>
      </c>
      <c r="AC119" s="82">
        <f t="shared" si="32"/>
        <v>0</v>
      </c>
      <c r="AD119" s="49">
        <f t="shared" si="45"/>
        <v>0</v>
      </c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</row>
    <row r="120" spans="1:66" x14ac:dyDescent="0.25">
      <c r="A120" s="9">
        <v>6321</v>
      </c>
      <c r="B120" s="10" t="s">
        <v>138</v>
      </c>
      <c r="C120" s="67">
        <v>73959.850000000006</v>
      </c>
      <c r="D120" s="49">
        <f t="shared" si="33"/>
        <v>4.0497738966333548E-3</v>
      </c>
      <c r="E120" s="67">
        <v>73959.850000000006</v>
      </c>
      <c r="F120" s="49">
        <f t="shared" si="34"/>
        <v>4.0497738966333548E-3</v>
      </c>
      <c r="G120" s="67">
        <v>73959.850000000006</v>
      </c>
      <c r="H120" s="49">
        <f t="shared" si="35"/>
        <v>4.0497738966333548E-3</v>
      </c>
      <c r="I120" s="67">
        <v>73959.850000000006</v>
      </c>
      <c r="J120" s="49">
        <f t="shared" si="36"/>
        <v>4.0497738966333548E-3</v>
      </c>
      <c r="K120" s="67">
        <v>73959.850000000006</v>
      </c>
      <c r="L120" s="49">
        <f t="shared" si="37"/>
        <v>4.0497738966333548E-3</v>
      </c>
      <c r="M120" s="67">
        <v>73959.850000000006</v>
      </c>
      <c r="N120" s="49">
        <f t="shared" si="38"/>
        <v>4.0497738966333548E-3</v>
      </c>
      <c r="O120" s="67">
        <v>73959.850000000006</v>
      </c>
      <c r="P120" s="49">
        <f t="shared" si="39"/>
        <v>4.0497738966333548E-3</v>
      </c>
      <c r="Q120" s="67">
        <v>73959.850000000006</v>
      </c>
      <c r="R120" s="49">
        <f t="shared" si="40"/>
        <v>4.0497738966333548E-3</v>
      </c>
      <c r="S120" s="67">
        <v>73959.850000000006</v>
      </c>
      <c r="T120" s="49">
        <f t="shared" si="41"/>
        <v>4.0497738966333548E-3</v>
      </c>
      <c r="U120" s="67">
        <v>73959.850000000006</v>
      </c>
      <c r="V120" s="49">
        <f t="shared" si="42"/>
        <v>4.0497738966333548E-3</v>
      </c>
      <c r="W120" s="67">
        <v>73959.850000000006</v>
      </c>
      <c r="X120" s="49">
        <f t="shared" si="43"/>
        <v>4.0497738966333548E-3</v>
      </c>
      <c r="Y120" s="67">
        <v>73959.850000000006</v>
      </c>
      <c r="Z120" s="49">
        <f t="shared" si="47"/>
        <v>4.0497738966333548E-3</v>
      </c>
      <c r="AA120" s="82">
        <f t="shared" si="31"/>
        <v>887518.19999999984</v>
      </c>
      <c r="AB120" s="49">
        <f t="shared" si="47"/>
        <v>4.0497738966333539E-3</v>
      </c>
      <c r="AC120" s="82">
        <f t="shared" si="32"/>
        <v>73959.849999999991</v>
      </c>
      <c r="AD120" s="49">
        <f t="shared" si="45"/>
        <v>4.0497738966333539E-3</v>
      </c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</row>
    <row r="121" spans="1:66" x14ac:dyDescent="0.25">
      <c r="A121" s="9">
        <v>6322</v>
      </c>
      <c r="B121" s="10"/>
      <c r="C121" s="67"/>
      <c r="D121" s="49">
        <f t="shared" si="33"/>
        <v>0</v>
      </c>
      <c r="E121" s="67"/>
      <c r="F121" s="49">
        <f t="shared" si="33"/>
        <v>0</v>
      </c>
      <c r="G121" s="67"/>
      <c r="H121" s="49">
        <f t="shared" si="33"/>
        <v>0</v>
      </c>
      <c r="I121" s="67"/>
      <c r="J121" s="49">
        <f t="shared" si="33"/>
        <v>0</v>
      </c>
      <c r="K121" s="67"/>
      <c r="L121" s="49">
        <f t="shared" si="33"/>
        <v>0</v>
      </c>
      <c r="M121" s="67"/>
      <c r="N121" s="49">
        <f t="shared" si="33"/>
        <v>0</v>
      </c>
      <c r="O121" s="67"/>
      <c r="P121" s="49">
        <f t="shared" si="33"/>
        <v>0</v>
      </c>
      <c r="Q121" s="67"/>
      <c r="R121" s="49">
        <f t="shared" si="33"/>
        <v>0</v>
      </c>
      <c r="S121" s="67"/>
      <c r="T121" s="49">
        <f t="shared" si="41"/>
        <v>0</v>
      </c>
      <c r="U121" s="67"/>
      <c r="V121" s="49">
        <f t="shared" si="41"/>
        <v>0</v>
      </c>
      <c r="W121" s="67"/>
      <c r="X121" s="49">
        <f t="shared" si="41"/>
        <v>0</v>
      </c>
      <c r="Y121" s="67"/>
      <c r="Z121" s="49">
        <f t="shared" si="41"/>
        <v>0</v>
      </c>
      <c r="AA121" s="82"/>
      <c r="AB121" s="49">
        <f t="shared" si="41"/>
        <v>0</v>
      </c>
      <c r="AC121" s="82"/>
      <c r="AD121" s="49">
        <f t="shared" si="41"/>
        <v>0</v>
      </c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</row>
    <row r="122" spans="1:66" x14ac:dyDescent="0.25">
      <c r="A122" s="9">
        <v>6323</v>
      </c>
      <c r="B122" s="10"/>
      <c r="C122" s="67"/>
      <c r="D122" s="49">
        <f t="shared" si="33"/>
        <v>0</v>
      </c>
      <c r="E122" s="67"/>
      <c r="F122" s="49">
        <f t="shared" si="33"/>
        <v>0</v>
      </c>
      <c r="G122" s="67"/>
      <c r="H122" s="49">
        <f t="shared" si="33"/>
        <v>0</v>
      </c>
      <c r="I122" s="67"/>
      <c r="J122" s="49">
        <f t="shared" si="33"/>
        <v>0</v>
      </c>
      <c r="K122" s="67"/>
      <c r="L122" s="49">
        <f t="shared" si="33"/>
        <v>0</v>
      </c>
      <c r="M122" s="67"/>
      <c r="N122" s="49">
        <f t="shared" si="33"/>
        <v>0</v>
      </c>
      <c r="O122" s="67"/>
      <c r="P122" s="49">
        <f t="shared" si="33"/>
        <v>0</v>
      </c>
      <c r="Q122" s="67"/>
      <c r="R122" s="49">
        <f t="shared" si="33"/>
        <v>0</v>
      </c>
      <c r="S122" s="67"/>
      <c r="T122" s="49">
        <f t="shared" si="41"/>
        <v>0</v>
      </c>
      <c r="U122" s="67"/>
      <c r="V122" s="49">
        <f t="shared" si="41"/>
        <v>0</v>
      </c>
      <c r="W122" s="67"/>
      <c r="X122" s="49">
        <f t="shared" si="41"/>
        <v>0</v>
      </c>
      <c r="Y122" s="67"/>
      <c r="Z122" s="49">
        <f t="shared" si="41"/>
        <v>0</v>
      </c>
      <c r="AA122" s="82"/>
      <c r="AB122" s="49">
        <f t="shared" si="41"/>
        <v>0</v>
      </c>
      <c r="AC122" s="82"/>
      <c r="AD122" s="49">
        <f t="shared" si="41"/>
        <v>0</v>
      </c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</row>
    <row r="123" spans="1:66" x14ac:dyDescent="0.25">
      <c r="A123" s="9">
        <v>6324</v>
      </c>
      <c r="B123" s="10"/>
      <c r="C123" s="67"/>
      <c r="D123" s="49">
        <f t="shared" si="33"/>
        <v>0</v>
      </c>
      <c r="E123" s="67"/>
      <c r="F123" s="49">
        <f t="shared" si="33"/>
        <v>0</v>
      </c>
      <c r="G123" s="67"/>
      <c r="H123" s="49">
        <f t="shared" si="33"/>
        <v>0</v>
      </c>
      <c r="I123" s="67"/>
      <c r="J123" s="49">
        <f t="shared" si="33"/>
        <v>0</v>
      </c>
      <c r="K123" s="67"/>
      <c r="L123" s="49">
        <f t="shared" si="33"/>
        <v>0</v>
      </c>
      <c r="M123" s="67"/>
      <c r="N123" s="49">
        <f t="shared" si="33"/>
        <v>0</v>
      </c>
      <c r="O123" s="67"/>
      <c r="P123" s="49">
        <f t="shared" si="33"/>
        <v>0</v>
      </c>
      <c r="Q123" s="67"/>
      <c r="R123" s="49">
        <f t="shared" si="33"/>
        <v>0</v>
      </c>
      <c r="S123" s="67"/>
      <c r="T123" s="49">
        <f t="shared" si="41"/>
        <v>0</v>
      </c>
      <c r="U123" s="67"/>
      <c r="V123" s="49">
        <f t="shared" si="41"/>
        <v>0</v>
      </c>
      <c r="W123" s="67"/>
      <c r="X123" s="49">
        <f t="shared" si="41"/>
        <v>0</v>
      </c>
      <c r="Y123" s="67"/>
      <c r="Z123" s="49">
        <f t="shared" si="41"/>
        <v>0</v>
      </c>
      <c r="AA123" s="82"/>
      <c r="AB123" s="49">
        <f t="shared" si="41"/>
        <v>0</v>
      </c>
      <c r="AC123" s="82"/>
      <c r="AD123" s="49">
        <f t="shared" si="41"/>
        <v>0</v>
      </c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</row>
    <row r="124" spans="1:66" x14ac:dyDescent="0.25">
      <c r="A124" s="9">
        <v>6325</v>
      </c>
      <c r="B124" s="10"/>
      <c r="C124" s="67"/>
      <c r="D124" s="49">
        <f t="shared" si="33"/>
        <v>0</v>
      </c>
      <c r="E124" s="67"/>
      <c r="F124" s="49">
        <f t="shared" si="33"/>
        <v>0</v>
      </c>
      <c r="G124" s="67"/>
      <c r="H124" s="49">
        <f t="shared" si="33"/>
        <v>0</v>
      </c>
      <c r="I124" s="67"/>
      <c r="J124" s="49">
        <f t="shared" si="33"/>
        <v>0</v>
      </c>
      <c r="K124" s="67"/>
      <c r="L124" s="49">
        <f t="shared" si="33"/>
        <v>0</v>
      </c>
      <c r="M124" s="67"/>
      <c r="N124" s="49">
        <f t="shared" si="33"/>
        <v>0</v>
      </c>
      <c r="O124" s="67"/>
      <c r="P124" s="49">
        <f t="shared" si="33"/>
        <v>0</v>
      </c>
      <c r="Q124" s="67"/>
      <c r="R124" s="49">
        <f t="shared" si="33"/>
        <v>0</v>
      </c>
      <c r="S124" s="67"/>
      <c r="T124" s="49">
        <f t="shared" si="41"/>
        <v>0</v>
      </c>
      <c r="U124" s="67"/>
      <c r="V124" s="49">
        <f t="shared" si="41"/>
        <v>0</v>
      </c>
      <c r="W124" s="67"/>
      <c r="X124" s="49">
        <f t="shared" si="41"/>
        <v>0</v>
      </c>
      <c r="Y124" s="67"/>
      <c r="Z124" s="49">
        <f t="shared" si="41"/>
        <v>0</v>
      </c>
      <c r="AA124" s="82"/>
      <c r="AB124" s="49">
        <f t="shared" si="41"/>
        <v>0</v>
      </c>
      <c r="AC124" s="82"/>
      <c r="AD124" s="49">
        <f t="shared" si="41"/>
        <v>0</v>
      </c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</row>
    <row r="125" spans="1:66" s="5" customFormat="1" x14ac:dyDescent="0.25">
      <c r="A125" s="12">
        <v>6399</v>
      </c>
      <c r="B125" s="1" t="s">
        <v>139</v>
      </c>
      <c r="C125" s="74">
        <f>SUM(C100:C124)</f>
        <v>405829.5932</v>
      </c>
      <c r="D125" s="56">
        <f t="shared" si="33"/>
        <v>2.2221760766452249E-2</v>
      </c>
      <c r="E125" s="74">
        <f>SUM(E100:E124)</f>
        <v>405829.5932</v>
      </c>
      <c r="F125" s="56">
        <f t="shared" si="34"/>
        <v>2.2221760766452249E-2</v>
      </c>
      <c r="G125" s="74">
        <f>SUM(G100:G124)</f>
        <v>405829.5932</v>
      </c>
      <c r="H125" s="56">
        <f t="shared" si="35"/>
        <v>2.2221760766452249E-2</v>
      </c>
      <c r="I125" s="74">
        <f>SUM(I100:I124)</f>
        <v>405829.5932</v>
      </c>
      <c r="J125" s="56">
        <f t="shared" si="36"/>
        <v>2.2221760766452249E-2</v>
      </c>
      <c r="K125" s="74">
        <f>SUM(K100:K124)</f>
        <v>405829.5932</v>
      </c>
      <c r="L125" s="56">
        <f t="shared" si="37"/>
        <v>2.2221760766452249E-2</v>
      </c>
      <c r="M125" s="74">
        <f>SUM(M100:M124)</f>
        <v>405829.5932</v>
      </c>
      <c r="N125" s="56">
        <f t="shared" si="38"/>
        <v>2.2221760766452249E-2</v>
      </c>
      <c r="O125" s="74">
        <f>SUM(O100:O124)</f>
        <v>405829.5932</v>
      </c>
      <c r="P125" s="56">
        <f t="shared" si="39"/>
        <v>2.2221760766452249E-2</v>
      </c>
      <c r="Q125" s="74">
        <f>SUM(Q100:Q124)</f>
        <v>405829.5932</v>
      </c>
      <c r="R125" s="56">
        <f t="shared" si="40"/>
        <v>2.2221760766452249E-2</v>
      </c>
      <c r="S125" s="74">
        <f>SUM(S100:S124)</f>
        <v>405829.5932</v>
      </c>
      <c r="T125" s="56">
        <f t="shared" si="41"/>
        <v>2.2221760766452249E-2</v>
      </c>
      <c r="U125" s="74">
        <f>SUM(U100:U124)</f>
        <v>405829.5932</v>
      </c>
      <c r="V125" s="56">
        <f t="shared" si="42"/>
        <v>2.2221760766452249E-2</v>
      </c>
      <c r="W125" s="74">
        <f>SUM(W100:W124)</f>
        <v>405829.5932</v>
      </c>
      <c r="X125" s="56">
        <f t="shared" si="43"/>
        <v>2.2221760766452249E-2</v>
      </c>
      <c r="Y125" s="74">
        <f>SUM(Y100:Y124)</f>
        <v>405829.5932</v>
      </c>
      <c r="Z125" s="56">
        <f t="shared" si="47"/>
        <v>2.2221760766452249E-2</v>
      </c>
      <c r="AA125" s="74">
        <f t="shared" si="31"/>
        <v>4869955.1184</v>
      </c>
      <c r="AB125" s="56">
        <f t="shared" si="47"/>
        <v>2.2221760766452249E-2</v>
      </c>
      <c r="AC125" s="94">
        <f t="shared" si="32"/>
        <v>405829.5932</v>
      </c>
      <c r="AD125" s="56">
        <f t="shared" si="45"/>
        <v>2.2221760766452249E-2</v>
      </c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</row>
    <row r="126" spans="1:66" s="8" customFormat="1" x14ac:dyDescent="0.25">
      <c r="A126" s="26">
        <v>6401</v>
      </c>
      <c r="B126" s="27" t="s">
        <v>140</v>
      </c>
      <c r="C126" s="69"/>
      <c r="D126" s="57">
        <f t="shared" si="33"/>
        <v>0</v>
      </c>
      <c r="E126" s="69"/>
      <c r="F126" s="57">
        <f t="shared" si="34"/>
        <v>0</v>
      </c>
      <c r="G126" s="69"/>
      <c r="H126" s="57">
        <f t="shared" si="35"/>
        <v>0</v>
      </c>
      <c r="I126" s="69"/>
      <c r="J126" s="57">
        <f t="shared" si="36"/>
        <v>0</v>
      </c>
      <c r="K126" s="69"/>
      <c r="L126" s="57">
        <f t="shared" si="37"/>
        <v>0</v>
      </c>
      <c r="M126" s="69"/>
      <c r="N126" s="57">
        <f t="shared" si="38"/>
        <v>0</v>
      </c>
      <c r="O126" s="69"/>
      <c r="P126" s="57">
        <f t="shared" si="39"/>
        <v>0</v>
      </c>
      <c r="Q126" s="69"/>
      <c r="R126" s="57">
        <f t="shared" si="40"/>
        <v>0</v>
      </c>
      <c r="S126" s="69"/>
      <c r="T126" s="57">
        <f t="shared" si="41"/>
        <v>0</v>
      </c>
      <c r="U126" s="69"/>
      <c r="V126" s="57">
        <f t="shared" si="42"/>
        <v>0</v>
      </c>
      <c r="W126" s="69"/>
      <c r="X126" s="57">
        <f t="shared" si="43"/>
        <v>0</v>
      </c>
      <c r="Y126" s="69"/>
      <c r="Z126" s="57">
        <f t="shared" si="47"/>
        <v>0</v>
      </c>
      <c r="AA126" s="69">
        <f t="shared" si="31"/>
        <v>0</v>
      </c>
      <c r="AB126" s="57">
        <f t="shared" si="47"/>
        <v>0</v>
      </c>
      <c r="AC126" s="85">
        <f t="shared" si="32"/>
        <v>0</v>
      </c>
      <c r="AD126" s="57">
        <f t="shared" si="45"/>
        <v>0</v>
      </c>
    </row>
    <row r="127" spans="1:66" x14ac:dyDescent="0.25">
      <c r="A127" s="9">
        <v>6402</v>
      </c>
      <c r="B127" s="10" t="s">
        <v>141</v>
      </c>
      <c r="C127" s="67">
        <v>-236416.39415000001</v>
      </c>
      <c r="D127" s="49">
        <f t="shared" si="33"/>
        <v>-1.294530670039018E-2</v>
      </c>
      <c r="E127" s="67">
        <v>-236416.39415000001</v>
      </c>
      <c r="F127" s="49">
        <f t="shared" si="34"/>
        <v>-1.294530670039018E-2</v>
      </c>
      <c r="G127" s="67">
        <v>-236416.39415000001</v>
      </c>
      <c r="H127" s="49">
        <f t="shared" si="35"/>
        <v>-1.294530670039018E-2</v>
      </c>
      <c r="I127" s="67">
        <v>-236416.39415000001</v>
      </c>
      <c r="J127" s="49">
        <f t="shared" si="36"/>
        <v>-1.294530670039018E-2</v>
      </c>
      <c r="K127" s="67">
        <v>-236416.39415000001</v>
      </c>
      <c r="L127" s="49">
        <f t="shared" si="37"/>
        <v>-1.294530670039018E-2</v>
      </c>
      <c r="M127" s="67">
        <v>-236416.39415000001</v>
      </c>
      <c r="N127" s="49">
        <f t="shared" si="38"/>
        <v>-1.294530670039018E-2</v>
      </c>
      <c r="O127" s="67">
        <v>-236416.39415000001</v>
      </c>
      <c r="P127" s="49">
        <f t="shared" si="39"/>
        <v>-1.294530670039018E-2</v>
      </c>
      <c r="Q127" s="67">
        <v>-236416.39415000001</v>
      </c>
      <c r="R127" s="49">
        <f t="shared" si="40"/>
        <v>-1.294530670039018E-2</v>
      </c>
      <c r="S127" s="67">
        <v>-236416.39415000001</v>
      </c>
      <c r="T127" s="49">
        <f t="shared" si="41"/>
        <v>-1.294530670039018E-2</v>
      </c>
      <c r="U127" s="67">
        <v>-236416.39415000001</v>
      </c>
      <c r="V127" s="49">
        <f t="shared" si="42"/>
        <v>-1.294530670039018E-2</v>
      </c>
      <c r="W127" s="67">
        <v>-236416.39415000001</v>
      </c>
      <c r="X127" s="49">
        <f t="shared" si="43"/>
        <v>-1.294530670039018E-2</v>
      </c>
      <c r="Y127" s="67">
        <v>-236416.39415000001</v>
      </c>
      <c r="Z127" s="49">
        <f t="shared" si="47"/>
        <v>-1.294530670039018E-2</v>
      </c>
      <c r="AA127" s="82">
        <f t="shared" si="31"/>
        <v>-2836996.7298000003</v>
      </c>
      <c r="AB127" s="49">
        <f t="shared" si="47"/>
        <v>-1.2945306700390182E-2</v>
      </c>
      <c r="AC127" s="82">
        <f t="shared" si="32"/>
        <v>-236416.39415000004</v>
      </c>
      <c r="AD127" s="49">
        <f t="shared" si="45"/>
        <v>-1.294530670039018E-2</v>
      </c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</row>
    <row r="128" spans="1:66" x14ac:dyDescent="0.25">
      <c r="A128" s="9">
        <v>6403</v>
      </c>
      <c r="B128" s="10" t="s">
        <v>142</v>
      </c>
      <c r="C128" s="67">
        <v>163687.19820000001</v>
      </c>
      <c r="D128" s="49">
        <f t="shared" si="33"/>
        <v>8.9629189686486702E-3</v>
      </c>
      <c r="E128" s="67">
        <v>163687.19820000001</v>
      </c>
      <c r="F128" s="49">
        <f t="shared" si="34"/>
        <v>8.9629189686486702E-3</v>
      </c>
      <c r="G128" s="67">
        <v>163687.19820000001</v>
      </c>
      <c r="H128" s="49">
        <f t="shared" si="35"/>
        <v>8.9629189686486702E-3</v>
      </c>
      <c r="I128" s="67">
        <v>163687.19820000001</v>
      </c>
      <c r="J128" s="49">
        <f t="shared" si="36"/>
        <v>8.9629189686486702E-3</v>
      </c>
      <c r="K128" s="67">
        <v>163687.19820000001</v>
      </c>
      <c r="L128" s="49">
        <f t="shared" si="37"/>
        <v>8.9629189686486702E-3</v>
      </c>
      <c r="M128" s="67">
        <v>163687.19820000001</v>
      </c>
      <c r="N128" s="49">
        <f t="shared" si="38"/>
        <v>8.9629189686486702E-3</v>
      </c>
      <c r="O128" s="67">
        <v>163687.19820000001</v>
      </c>
      <c r="P128" s="49">
        <f t="shared" si="39"/>
        <v>8.9629189686486702E-3</v>
      </c>
      <c r="Q128" s="67">
        <v>163687.19820000001</v>
      </c>
      <c r="R128" s="49">
        <f t="shared" si="40"/>
        <v>8.9629189686486702E-3</v>
      </c>
      <c r="S128" s="67">
        <v>163687.19820000001</v>
      </c>
      <c r="T128" s="49">
        <f t="shared" si="41"/>
        <v>8.9629189686486702E-3</v>
      </c>
      <c r="U128" s="67">
        <v>163687.19820000001</v>
      </c>
      <c r="V128" s="49">
        <f t="shared" si="42"/>
        <v>8.9629189686486702E-3</v>
      </c>
      <c r="W128" s="67">
        <v>163687.19820000001</v>
      </c>
      <c r="X128" s="49">
        <f t="shared" si="43"/>
        <v>8.9629189686486702E-3</v>
      </c>
      <c r="Y128" s="67">
        <v>163687.19820000001</v>
      </c>
      <c r="Z128" s="49">
        <f t="shared" si="47"/>
        <v>8.9629189686486702E-3</v>
      </c>
      <c r="AA128" s="82">
        <f t="shared" si="31"/>
        <v>1964246.3784</v>
      </c>
      <c r="AB128" s="49">
        <f t="shared" si="47"/>
        <v>8.9629189686486702E-3</v>
      </c>
      <c r="AC128" s="82">
        <f t="shared" si="32"/>
        <v>163687.19820000001</v>
      </c>
      <c r="AD128" s="49">
        <f t="shared" si="45"/>
        <v>8.9629189686486702E-3</v>
      </c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</row>
    <row r="129" spans="1:66" x14ac:dyDescent="0.25">
      <c r="A129" s="9">
        <v>6404</v>
      </c>
      <c r="B129" s="10" t="s">
        <v>143</v>
      </c>
      <c r="C129" s="67">
        <v>25081.5</v>
      </c>
      <c r="D129" s="49">
        <f t="shared" si="33"/>
        <v>1.3733722281536467E-3</v>
      </c>
      <c r="E129" s="67">
        <v>25081.5</v>
      </c>
      <c r="F129" s="49">
        <f t="shared" si="34"/>
        <v>1.3733722281536467E-3</v>
      </c>
      <c r="G129" s="67">
        <v>25081.5</v>
      </c>
      <c r="H129" s="49">
        <f t="shared" si="35"/>
        <v>1.3733722281536467E-3</v>
      </c>
      <c r="I129" s="67">
        <v>25081.5</v>
      </c>
      <c r="J129" s="49">
        <f t="shared" si="36"/>
        <v>1.3733722281536467E-3</v>
      </c>
      <c r="K129" s="67">
        <v>25081.5</v>
      </c>
      <c r="L129" s="49">
        <f t="shared" si="37"/>
        <v>1.3733722281536467E-3</v>
      </c>
      <c r="M129" s="67">
        <v>25081.5</v>
      </c>
      <c r="N129" s="49">
        <f t="shared" si="38"/>
        <v>1.3733722281536467E-3</v>
      </c>
      <c r="O129" s="67">
        <v>25081.5</v>
      </c>
      <c r="P129" s="49">
        <f t="shared" si="39"/>
        <v>1.3733722281536467E-3</v>
      </c>
      <c r="Q129" s="67">
        <v>25081.5</v>
      </c>
      <c r="R129" s="49">
        <f t="shared" si="40"/>
        <v>1.3733722281536467E-3</v>
      </c>
      <c r="S129" s="67">
        <v>25081.5</v>
      </c>
      <c r="T129" s="49">
        <f t="shared" si="41"/>
        <v>1.3733722281536467E-3</v>
      </c>
      <c r="U129" s="67">
        <v>25081.5</v>
      </c>
      <c r="V129" s="49">
        <f t="shared" si="42"/>
        <v>1.3733722281536467E-3</v>
      </c>
      <c r="W129" s="67">
        <v>25081.5</v>
      </c>
      <c r="X129" s="49">
        <f t="shared" si="43"/>
        <v>1.3733722281536467E-3</v>
      </c>
      <c r="Y129" s="67">
        <v>25081.5</v>
      </c>
      <c r="Z129" s="49">
        <f t="shared" si="47"/>
        <v>1.3733722281536467E-3</v>
      </c>
      <c r="AA129" s="82">
        <f t="shared" si="31"/>
        <v>300978</v>
      </c>
      <c r="AB129" s="49">
        <f t="shared" si="47"/>
        <v>1.3733722281536469E-3</v>
      </c>
      <c r="AC129" s="82">
        <f t="shared" si="32"/>
        <v>25081.5</v>
      </c>
      <c r="AD129" s="49">
        <f t="shared" si="45"/>
        <v>1.3733722281536467E-3</v>
      </c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</row>
    <row r="130" spans="1:66" x14ac:dyDescent="0.25">
      <c r="A130" s="9">
        <v>6406</v>
      </c>
      <c r="B130" s="10" t="s">
        <v>144</v>
      </c>
      <c r="C130" s="67">
        <v>-1321.2790500000001</v>
      </c>
      <c r="D130" s="49">
        <f t="shared" si="33"/>
        <v>-7.2348462129905855E-5</v>
      </c>
      <c r="E130" s="67">
        <v>-1321.2790500000001</v>
      </c>
      <c r="F130" s="49">
        <f t="shared" si="34"/>
        <v>-7.2348462129905855E-5</v>
      </c>
      <c r="G130" s="67">
        <v>-1321.2790500000001</v>
      </c>
      <c r="H130" s="49">
        <f t="shared" si="35"/>
        <v>-7.2348462129905855E-5</v>
      </c>
      <c r="I130" s="67">
        <v>-1321.2790500000001</v>
      </c>
      <c r="J130" s="49">
        <f t="shared" si="36"/>
        <v>-7.2348462129905855E-5</v>
      </c>
      <c r="K130" s="67">
        <v>-1321.2790500000001</v>
      </c>
      <c r="L130" s="49">
        <f t="shared" si="37"/>
        <v>-7.2348462129905855E-5</v>
      </c>
      <c r="M130" s="67">
        <v>-1321.2790500000001</v>
      </c>
      <c r="N130" s="49">
        <f t="shared" si="38"/>
        <v>-7.2348462129905855E-5</v>
      </c>
      <c r="O130" s="67">
        <v>-1321.2790500000001</v>
      </c>
      <c r="P130" s="49">
        <f t="shared" si="39"/>
        <v>-7.2348462129905855E-5</v>
      </c>
      <c r="Q130" s="67">
        <v>-1321.2790500000001</v>
      </c>
      <c r="R130" s="49">
        <f t="shared" si="40"/>
        <v>-7.2348462129905855E-5</v>
      </c>
      <c r="S130" s="67">
        <v>-1321.2790500000001</v>
      </c>
      <c r="T130" s="49">
        <f t="shared" si="41"/>
        <v>-7.2348462129905855E-5</v>
      </c>
      <c r="U130" s="67">
        <v>-1321.2790500000001</v>
      </c>
      <c r="V130" s="49">
        <f t="shared" si="42"/>
        <v>-7.2348462129905855E-5</v>
      </c>
      <c r="W130" s="67">
        <v>-1321.2790500000001</v>
      </c>
      <c r="X130" s="49">
        <f t="shared" si="43"/>
        <v>-7.2348462129905855E-5</v>
      </c>
      <c r="Y130" s="67">
        <v>-1321.2790500000001</v>
      </c>
      <c r="Z130" s="49">
        <f t="shared" si="47"/>
        <v>-7.2348462129905855E-5</v>
      </c>
      <c r="AA130" s="82">
        <f t="shared" si="31"/>
        <v>-15855.348600000005</v>
      </c>
      <c r="AB130" s="49">
        <f t="shared" si="47"/>
        <v>-7.2348462129905882E-5</v>
      </c>
      <c r="AC130" s="82">
        <f t="shared" si="32"/>
        <v>-1321.2790500000003</v>
      </c>
      <c r="AD130" s="49">
        <f t="shared" si="45"/>
        <v>-7.2348462129905868E-5</v>
      </c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</row>
    <row r="131" spans="1:66" x14ac:dyDescent="0.25">
      <c r="A131" s="9">
        <v>6407</v>
      </c>
      <c r="B131" s="10" t="s">
        <v>145</v>
      </c>
      <c r="C131" s="67">
        <v>-651.53465000000006</v>
      </c>
      <c r="D131" s="49">
        <f t="shared" si="33"/>
        <v>-3.5675681039403799E-5</v>
      </c>
      <c r="E131" s="67">
        <v>-651.53465000000006</v>
      </c>
      <c r="F131" s="49">
        <f t="shared" si="34"/>
        <v>-3.5675681039403799E-5</v>
      </c>
      <c r="G131" s="67">
        <v>-651.53465000000006</v>
      </c>
      <c r="H131" s="49">
        <f t="shared" si="35"/>
        <v>-3.5675681039403799E-5</v>
      </c>
      <c r="I131" s="67">
        <v>-651.53465000000006</v>
      </c>
      <c r="J131" s="49">
        <f t="shared" si="36"/>
        <v>-3.5675681039403799E-5</v>
      </c>
      <c r="K131" s="67">
        <v>-651.53465000000006</v>
      </c>
      <c r="L131" s="49">
        <f t="shared" si="37"/>
        <v>-3.5675681039403799E-5</v>
      </c>
      <c r="M131" s="67">
        <v>-651.53465000000006</v>
      </c>
      <c r="N131" s="49">
        <f t="shared" si="38"/>
        <v>-3.5675681039403799E-5</v>
      </c>
      <c r="O131" s="67">
        <v>-651.53465000000006</v>
      </c>
      <c r="P131" s="49">
        <f t="shared" si="39"/>
        <v>-3.5675681039403799E-5</v>
      </c>
      <c r="Q131" s="67">
        <v>-651.53465000000006</v>
      </c>
      <c r="R131" s="49">
        <f t="shared" si="40"/>
        <v>-3.5675681039403799E-5</v>
      </c>
      <c r="S131" s="67">
        <v>-651.53465000000006</v>
      </c>
      <c r="T131" s="49">
        <f t="shared" si="41"/>
        <v>-3.5675681039403799E-5</v>
      </c>
      <c r="U131" s="67">
        <v>-651.53465000000006</v>
      </c>
      <c r="V131" s="49">
        <f t="shared" si="42"/>
        <v>-3.5675681039403799E-5</v>
      </c>
      <c r="W131" s="67">
        <v>-651.53465000000006</v>
      </c>
      <c r="X131" s="49">
        <f t="shared" si="43"/>
        <v>-3.5675681039403799E-5</v>
      </c>
      <c r="Y131" s="67">
        <v>-651.53465000000006</v>
      </c>
      <c r="Z131" s="49">
        <f t="shared" si="47"/>
        <v>-3.5675681039403799E-5</v>
      </c>
      <c r="AA131" s="82">
        <f t="shared" si="31"/>
        <v>-7818.4157999999989</v>
      </c>
      <c r="AB131" s="49">
        <f t="shared" si="47"/>
        <v>-3.5675681039403792E-5</v>
      </c>
      <c r="AC131" s="82">
        <f t="shared" si="32"/>
        <v>-651.53464999999994</v>
      </c>
      <c r="AD131" s="49">
        <f t="shared" si="45"/>
        <v>-3.5675681039403792E-5</v>
      </c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</row>
    <row r="132" spans="1:66" x14ac:dyDescent="0.25">
      <c r="A132" s="9">
        <v>6408</v>
      </c>
      <c r="B132" s="10" t="s">
        <v>146</v>
      </c>
      <c r="C132" s="67">
        <v>-161.8252</v>
      </c>
      <c r="D132" s="49">
        <f t="shared" si="33"/>
        <v>-8.8609626814747721E-6</v>
      </c>
      <c r="E132" s="67">
        <v>-161.8252</v>
      </c>
      <c r="F132" s="49">
        <f t="shared" si="34"/>
        <v>-8.8609626814747721E-6</v>
      </c>
      <c r="G132" s="67">
        <v>-161.8252</v>
      </c>
      <c r="H132" s="49">
        <f t="shared" si="35"/>
        <v>-8.8609626814747721E-6</v>
      </c>
      <c r="I132" s="67">
        <v>-161.8252</v>
      </c>
      <c r="J132" s="49">
        <f t="shared" si="36"/>
        <v>-8.8609626814747721E-6</v>
      </c>
      <c r="K132" s="67">
        <v>-161.8252</v>
      </c>
      <c r="L132" s="49">
        <f t="shared" si="37"/>
        <v>-8.8609626814747721E-6</v>
      </c>
      <c r="M132" s="67">
        <v>-161.8252</v>
      </c>
      <c r="N132" s="49">
        <f t="shared" si="38"/>
        <v>-8.8609626814747721E-6</v>
      </c>
      <c r="O132" s="67">
        <v>-161.8252</v>
      </c>
      <c r="P132" s="49">
        <f t="shared" si="39"/>
        <v>-8.8609626814747721E-6</v>
      </c>
      <c r="Q132" s="67">
        <v>-161.8252</v>
      </c>
      <c r="R132" s="49">
        <f t="shared" si="40"/>
        <v>-8.8609626814747721E-6</v>
      </c>
      <c r="S132" s="67">
        <v>-161.8252</v>
      </c>
      <c r="T132" s="49">
        <f t="shared" si="41"/>
        <v>-8.8609626814747721E-6</v>
      </c>
      <c r="U132" s="67">
        <v>-161.8252</v>
      </c>
      <c r="V132" s="49">
        <f t="shared" si="42"/>
        <v>-8.8609626814747721E-6</v>
      </c>
      <c r="W132" s="67">
        <v>-161.8252</v>
      </c>
      <c r="X132" s="49">
        <f t="shared" si="43"/>
        <v>-8.8609626814747721E-6</v>
      </c>
      <c r="Y132" s="67">
        <v>-161.8252</v>
      </c>
      <c r="Z132" s="49">
        <f t="shared" si="47"/>
        <v>-8.8609626814747721E-6</v>
      </c>
      <c r="AA132" s="82">
        <f t="shared" si="31"/>
        <v>-1941.9023999999999</v>
      </c>
      <c r="AB132" s="49">
        <f t="shared" si="47"/>
        <v>-8.8609626814747738E-6</v>
      </c>
      <c r="AC132" s="82">
        <f t="shared" si="32"/>
        <v>-161.8252</v>
      </c>
      <c r="AD132" s="49">
        <f t="shared" si="45"/>
        <v>-8.8609626814747721E-6</v>
      </c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</row>
    <row r="133" spans="1:66" x14ac:dyDescent="0.25">
      <c r="A133" s="9">
        <v>6409</v>
      </c>
      <c r="B133" s="10" t="s">
        <v>147</v>
      </c>
      <c r="C133" s="67">
        <v>0</v>
      </c>
      <c r="D133" s="49">
        <f t="shared" si="33"/>
        <v>0</v>
      </c>
      <c r="E133" s="67">
        <v>0</v>
      </c>
      <c r="F133" s="49">
        <f t="shared" si="34"/>
        <v>0</v>
      </c>
      <c r="G133" s="67">
        <v>0</v>
      </c>
      <c r="H133" s="49">
        <f t="shared" si="35"/>
        <v>0</v>
      </c>
      <c r="I133" s="67">
        <v>0</v>
      </c>
      <c r="J133" s="49">
        <f t="shared" si="36"/>
        <v>0</v>
      </c>
      <c r="K133" s="67">
        <v>0</v>
      </c>
      <c r="L133" s="49">
        <f t="shared" si="37"/>
        <v>0</v>
      </c>
      <c r="M133" s="67">
        <v>0</v>
      </c>
      <c r="N133" s="49">
        <f t="shared" si="38"/>
        <v>0</v>
      </c>
      <c r="O133" s="67">
        <v>0</v>
      </c>
      <c r="P133" s="49">
        <f t="shared" si="39"/>
        <v>0</v>
      </c>
      <c r="Q133" s="67">
        <v>0</v>
      </c>
      <c r="R133" s="49">
        <f t="shared" si="40"/>
        <v>0</v>
      </c>
      <c r="S133" s="67">
        <v>0</v>
      </c>
      <c r="T133" s="49">
        <f t="shared" si="41"/>
        <v>0</v>
      </c>
      <c r="U133" s="67">
        <v>0</v>
      </c>
      <c r="V133" s="49">
        <f t="shared" si="42"/>
        <v>0</v>
      </c>
      <c r="W133" s="67">
        <v>0</v>
      </c>
      <c r="X133" s="49">
        <f t="shared" si="43"/>
        <v>0</v>
      </c>
      <c r="Y133" s="67">
        <v>0</v>
      </c>
      <c r="Z133" s="49">
        <f t="shared" si="47"/>
        <v>0</v>
      </c>
      <c r="AA133" s="82">
        <f t="shared" si="31"/>
        <v>0</v>
      </c>
      <c r="AB133" s="49">
        <f t="shared" si="47"/>
        <v>0</v>
      </c>
      <c r="AC133" s="82">
        <f t="shared" si="32"/>
        <v>0</v>
      </c>
      <c r="AD133" s="49">
        <f t="shared" si="45"/>
        <v>0</v>
      </c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</row>
    <row r="134" spans="1:66" x14ac:dyDescent="0.25">
      <c r="A134" s="9">
        <v>6410</v>
      </c>
      <c r="B134" s="10" t="s">
        <v>148</v>
      </c>
      <c r="C134" s="67">
        <v>17223</v>
      </c>
      <c r="D134" s="49">
        <f t="shared" si="33"/>
        <v>9.4306918986066456E-4</v>
      </c>
      <c r="E134" s="67">
        <v>17223</v>
      </c>
      <c r="F134" s="49">
        <f t="shared" si="34"/>
        <v>9.4306918986066456E-4</v>
      </c>
      <c r="G134" s="67">
        <v>17223</v>
      </c>
      <c r="H134" s="49">
        <f t="shared" si="35"/>
        <v>9.4306918986066456E-4</v>
      </c>
      <c r="I134" s="67">
        <v>17223</v>
      </c>
      <c r="J134" s="49">
        <f t="shared" si="36"/>
        <v>9.4306918986066456E-4</v>
      </c>
      <c r="K134" s="67">
        <v>17223</v>
      </c>
      <c r="L134" s="49">
        <f t="shared" si="37"/>
        <v>9.4306918986066456E-4</v>
      </c>
      <c r="M134" s="67">
        <v>17223</v>
      </c>
      <c r="N134" s="49">
        <f t="shared" si="38"/>
        <v>9.4306918986066456E-4</v>
      </c>
      <c r="O134" s="67">
        <v>17223</v>
      </c>
      <c r="P134" s="49">
        <f t="shared" si="39"/>
        <v>9.4306918986066456E-4</v>
      </c>
      <c r="Q134" s="67">
        <v>17223</v>
      </c>
      <c r="R134" s="49">
        <f t="shared" si="40"/>
        <v>9.4306918986066456E-4</v>
      </c>
      <c r="S134" s="67">
        <v>17223</v>
      </c>
      <c r="T134" s="49">
        <f t="shared" si="41"/>
        <v>9.4306918986066456E-4</v>
      </c>
      <c r="U134" s="67">
        <v>17223</v>
      </c>
      <c r="V134" s="49">
        <f t="shared" si="42"/>
        <v>9.4306918986066456E-4</v>
      </c>
      <c r="W134" s="67">
        <v>17223</v>
      </c>
      <c r="X134" s="49">
        <f t="shared" si="43"/>
        <v>9.4306918986066456E-4</v>
      </c>
      <c r="Y134" s="67">
        <v>17223</v>
      </c>
      <c r="Z134" s="49">
        <f t="shared" si="47"/>
        <v>9.4306918986066456E-4</v>
      </c>
      <c r="AA134" s="82">
        <f t="shared" si="31"/>
        <v>206676</v>
      </c>
      <c r="AB134" s="49">
        <f t="shared" si="47"/>
        <v>9.4306918986066456E-4</v>
      </c>
      <c r="AC134" s="82">
        <f t="shared" si="32"/>
        <v>17223</v>
      </c>
      <c r="AD134" s="49">
        <f t="shared" si="45"/>
        <v>9.4306918986066456E-4</v>
      </c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</row>
    <row r="135" spans="1:66" x14ac:dyDescent="0.25">
      <c r="A135" s="9">
        <v>6411</v>
      </c>
      <c r="B135" s="10" t="s">
        <v>149</v>
      </c>
      <c r="C135" s="67">
        <v>13658.15</v>
      </c>
      <c r="D135" s="49">
        <f t="shared" si="33"/>
        <v>7.4787089679471844E-4</v>
      </c>
      <c r="E135" s="67">
        <v>13658.15</v>
      </c>
      <c r="F135" s="49">
        <f t="shared" si="34"/>
        <v>7.4787089679471844E-4</v>
      </c>
      <c r="G135" s="67">
        <v>13658.15</v>
      </c>
      <c r="H135" s="49">
        <f t="shared" si="35"/>
        <v>7.4787089679471844E-4</v>
      </c>
      <c r="I135" s="67">
        <v>13658.15</v>
      </c>
      <c r="J135" s="49">
        <f t="shared" si="36"/>
        <v>7.4787089679471844E-4</v>
      </c>
      <c r="K135" s="67">
        <v>13658.15</v>
      </c>
      <c r="L135" s="49">
        <f t="shared" si="37"/>
        <v>7.4787089679471844E-4</v>
      </c>
      <c r="M135" s="67">
        <v>13658.15</v>
      </c>
      <c r="N135" s="49">
        <f t="shared" si="38"/>
        <v>7.4787089679471844E-4</v>
      </c>
      <c r="O135" s="67">
        <v>13658.15</v>
      </c>
      <c r="P135" s="49">
        <f t="shared" si="39"/>
        <v>7.4787089679471844E-4</v>
      </c>
      <c r="Q135" s="67">
        <v>13658.15</v>
      </c>
      <c r="R135" s="49">
        <f t="shared" si="40"/>
        <v>7.4787089679471844E-4</v>
      </c>
      <c r="S135" s="67">
        <v>13658.15</v>
      </c>
      <c r="T135" s="49">
        <f t="shared" si="41"/>
        <v>7.4787089679471844E-4</v>
      </c>
      <c r="U135" s="67">
        <v>13658.15</v>
      </c>
      <c r="V135" s="49">
        <f t="shared" si="42"/>
        <v>7.4787089679471844E-4</v>
      </c>
      <c r="W135" s="67">
        <v>13658.15</v>
      </c>
      <c r="X135" s="49">
        <f t="shared" si="43"/>
        <v>7.4787089679471844E-4</v>
      </c>
      <c r="Y135" s="67">
        <v>13658.15</v>
      </c>
      <c r="Z135" s="49">
        <f t="shared" si="47"/>
        <v>7.4787089679471844E-4</v>
      </c>
      <c r="AA135" s="82">
        <f t="shared" ref="AA135:AA165" si="48">C135+E135+G135+I135+K135+M135+O135+Q135+S135+U135+W135+Y135</f>
        <v>163897.79999999996</v>
      </c>
      <c r="AB135" s="49">
        <f t="shared" si="47"/>
        <v>7.4787089679471833E-4</v>
      </c>
      <c r="AC135" s="82">
        <f t="shared" si="32"/>
        <v>13658.149999999996</v>
      </c>
      <c r="AD135" s="49">
        <f t="shared" si="45"/>
        <v>7.4787089679471822E-4</v>
      </c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</row>
    <row r="136" spans="1:66" x14ac:dyDescent="0.25">
      <c r="A136" s="9">
        <v>6413</v>
      </c>
      <c r="B136" s="10" t="s">
        <v>150</v>
      </c>
      <c r="C136" s="67">
        <v>168490.57519999999</v>
      </c>
      <c r="D136" s="49">
        <f t="shared" si="33"/>
        <v>9.225934520874491E-3</v>
      </c>
      <c r="E136" s="67">
        <v>168490.57519999999</v>
      </c>
      <c r="F136" s="49">
        <f t="shared" si="34"/>
        <v>9.225934520874491E-3</v>
      </c>
      <c r="G136" s="67">
        <v>168490.57519999999</v>
      </c>
      <c r="H136" s="49">
        <f t="shared" si="35"/>
        <v>9.225934520874491E-3</v>
      </c>
      <c r="I136" s="67">
        <v>168490.57519999999</v>
      </c>
      <c r="J136" s="49">
        <f t="shared" si="36"/>
        <v>9.225934520874491E-3</v>
      </c>
      <c r="K136" s="67">
        <v>168490.57519999999</v>
      </c>
      <c r="L136" s="49">
        <f t="shared" si="37"/>
        <v>9.225934520874491E-3</v>
      </c>
      <c r="M136" s="67">
        <v>168490.57519999999</v>
      </c>
      <c r="N136" s="49">
        <f t="shared" si="38"/>
        <v>9.225934520874491E-3</v>
      </c>
      <c r="O136" s="67">
        <v>168490.57519999999</v>
      </c>
      <c r="P136" s="49">
        <f t="shared" si="39"/>
        <v>9.225934520874491E-3</v>
      </c>
      <c r="Q136" s="67">
        <v>168490.57519999999</v>
      </c>
      <c r="R136" s="49">
        <f t="shared" si="40"/>
        <v>9.225934520874491E-3</v>
      </c>
      <c r="S136" s="67">
        <v>168490.57519999999</v>
      </c>
      <c r="T136" s="49">
        <f t="shared" si="41"/>
        <v>9.225934520874491E-3</v>
      </c>
      <c r="U136" s="67">
        <v>168490.57519999999</v>
      </c>
      <c r="V136" s="49">
        <f t="shared" si="42"/>
        <v>9.225934520874491E-3</v>
      </c>
      <c r="W136" s="67">
        <v>168490.57519999999</v>
      </c>
      <c r="X136" s="49">
        <f t="shared" si="43"/>
        <v>9.225934520874491E-3</v>
      </c>
      <c r="Y136" s="67">
        <v>168490.57519999999</v>
      </c>
      <c r="Z136" s="49">
        <f t="shared" si="47"/>
        <v>9.225934520874491E-3</v>
      </c>
      <c r="AA136" s="82">
        <f t="shared" si="48"/>
        <v>2021886.9024000003</v>
      </c>
      <c r="AB136" s="49">
        <f t="shared" si="47"/>
        <v>9.2259345208744944E-3</v>
      </c>
      <c r="AC136" s="82">
        <f t="shared" si="32"/>
        <v>168490.57520000002</v>
      </c>
      <c r="AD136" s="49">
        <f t="shared" si="45"/>
        <v>9.2259345208744927E-3</v>
      </c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</row>
    <row r="137" spans="1:66" x14ac:dyDescent="0.25">
      <c r="A137" s="9">
        <v>6414</v>
      </c>
      <c r="B137" s="10" t="s">
        <v>151</v>
      </c>
      <c r="C137" s="67">
        <v>24802.06165</v>
      </c>
      <c r="D137" s="49">
        <f t="shared" si="33"/>
        <v>1.3580711947477069E-3</v>
      </c>
      <c r="E137" s="67">
        <v>24802.06165</v>
      </c>
      <c r="F137" s="49">
        <f t="shared" si="34"/>
        <v>1.3580711947477069E-3</v>
      </c>
      <c r="G137" s="67">
        <v>24802.06165</v>
      </c>
      <c r="H137" s="49">
        <f t="shared" si="35"/>
        <v>1.3580711947477069E-3</v>
      </c>
      <c r="I137" s="67">
        <v>24802.06165</v>
      </c>
      <c r="J137" s="49">
        <f t="shared" si="36"/>
        <v>1.3580711947477069E-3</v>
      </c>
      <c r="K137" s="67">
        <v>24802.06165</v>
      </c>
      <c r="L137" s="49">
        <f t="shared" si="37"/>
        <v>1.3580711947477069E-3</v>
      </c>
      <c r="M137" s="67">
        <v>24802.06165</v>
      </c>
      <c r="N137" s="49">
        <f t="shared" si="38"/>
        <v>1.3580711947477069E-3</v>
      </c>
      <c r="O137" s="67">
        <v>24802.06165</v>
      </c>
      <c r="P137" s="49">
        <f t="shared" si="39"/>
        <v>1.3580711947477069E-3</v>
      </c>
      <c r="Q137" s="67">
        <v>24802.06165</v>
      </c>
      <c r="R137" s="49">
        <f t="shared" si="40"/>
        <v>1.3580711947477069E-3</v>
      </c>
      <c r="S137" s="67">
        <v>24802.06165</v>
      </c>
      <c r="T137" s="49">
        <f t="shared" si="41"/>
        <v>1.3580711947477069E-3</v>
      </c>
      <c r="U137" s="67">
        <v>24802.06165</v>
      </c>
      <c r="V137" s="49">
        <f t="shared" si="42"/>
        <v>1.3580711947477069E-3</v>
      </c>
      <c r="W137" s="67">
        <v>24802.06165</v>
      </c>
      <c r="X137" s="49">
        <f t="shared" si="43"/>
        <v>1.3580711947477069E-3</v>
      </c>
      <c r="Y137" s="67">
        <v>24802.06165</v>
      </c>
      <c r="Z137" s="49">
        <f t="shared" ref="Z137:AB141" si="49">IF(Y$10&lt;&gt;0,Y137/Y$10,"-")</f>
        <v>1.3580711947477069E-3</v>
      </c>
      <c r="AA137" s="82">
        <f t="shared" si="48"/>
        <v>297624.73979999992</v>
      </c>
      <c r="AB137" s="49">
        <f t="shared" si="49"/>
        <v>1.3580711947477067E-3</v>
      </c>
      <c r="AC137" s="82">
        <f t="shared" si="32"/>
        <v>24802.061649999992</v>
      </c>
      <c r="AD137" s="49">
        <f t="shared" si="45"/>
        <v>1.3580711947477064E-3</v>
      </c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</row>
    <row r="138" spans="1:66" x14ac:dyDescent="0.25">
      <c r="A138" s="9">
        <v>6415</v>
      </c>
      <c r="B138" s="10" t="s">
        <v>152</v>
      </c>
      <c r="C138" s="67">
        <v>209.81</v>
      </c>
      <c r="D138" s="49">
        <f t="shared" si="33"/>
        <v>1.1488436783641993E-5</v>
      </c>
      <c r="E138" s="67">
        <v>209.81</v>
      </c>
      <c r="F138" s="49">
        <f t="shared" si="34"/>
        <v>1.1488436783641993E-5</v>
      </c>
      <c r="G138" s="67">
        <v>209.81</v>
      </c>
      <c r="H138" s="49">
        <f t="shared" si="35"/>
        <v>1.1488436783641993E-5</v>
      </c>
      <c r="I138" s="67">
        <v>209.81</v>
      </c>
      <c r="J138" s="49">
        <f t="shared" si="36"/>
        <v>1.1488436783641993E-5</v>
      </c>
      <c r="K138" s="67">
        <v>209.81</v>
      </c>
      <c r="L138" s="49">
        <f t="shared" si="37"/>
        <v>1.1488436783641993E-5</v>
      </c>
      <c r="M138" s="67">
        <v>209.81</v>
      </c>
      <c r="N138" s="49">
        <f t="shared" si="38"/>
        <v>1.1488436783641993E-5</v>
      </c>
      <c r="O138" s="67">
        <v>209.81</v>
      </c>
      <c r="P138" s="49">
        <f t="shared" si="39"/>
        <v>1.1488436783641993E-5</v>
      </c>
      <c r="Q138" s="67">
        <v>209.81</v>
      </c>
      <c r="R138" s="49">
        <f t="shared" si="40"/>
        <v>1.1488436783641993E-5</v>
      </c>
      <c r="S138" s="67">
        <v>209.81</v>
      </c>
      <c r="T138" s="49">
        <f t="shared" si="41"/>
        <v>1.1488436783641993E-5</v>
      </c>
      <c r="U138" s="67">
        <v>209.81</v>
      </c>
      <c r="V138" s="49">
        <f t="shared" si="42"/>
        <v>1.1488436783641993E-5</v>
      </c>
      <c r="W138" s="67">
        <v>209.81</v>
      </c>
      <c r="X138" s="49">
        <f t="shared" si="43"/>
        <v>1.1488436783641993E-5</v>
      </c>
      <c r="Y138" s="67">
        <v>209.81</v>
      </c>
      <c r="Z138" s="49">
        <f t="shared" si="49"/>
        <v>1.1488436783641993E-5</v>
      </c>
      <c r="AA138" s="82">
        <f t="shared" si="48"/>
        <v>2517.7199999999998</v>
      </c>
      <c r="AB138" s="49">
        <f t="shared" si="49"/>
        <v>1.1488436783641991E-5</v>
      </c>
      <c r="AC138" s="82">
        <f t="shared" si="32"/>
        <v>209.80999999999997</v>
      </c>
      <c r="AD138" s="49">
        <f t="shared" si="45"/>
        <v>1.1488436783641991E-5</v>
      </c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</row>
    <row r="139" spans="1:66" s="5" customFormat="1" x14ac:dyDescent="0.25">
      <c r="A139" s="12">
        <v>6499</v>
      </c>
      <c r="B139" s="1" t="s">
        <v>153</v>
      </c>
      <c r="C139" s="74">
        <f>SUM(C126:C138)</f>
        <v>174601.26199999999</v>
      </c>
      <c r="D139" s="56">
        <f t="shared" si="33"/>
        <v>9.5605336296225758E-3</v>
      </c>
      <c r="E139" s="74">
        <f>SUM(E126:E138)</f>
        <v>174601.26199999999</v>
      </c>
      <c r="F139" s="56">
        <f t="shared" si="34"/>
        <v>9.5605336296225758E-3</v>
      </c>
      <c r="G139" s="74">
        <f>SUM(G126:G138)</f>
        <v>174601.26199999999</v>
      </c>
      <c r="H139" s="56">
        <f t="shared" si="35"/>
        <v>9.5605336296225758E-3</v>
      </c>
      <c r="I139" s="74">
        <f>SUM(I126:I138)</f>
        <v>174601.26199999999</v>
      </c>
      <c r="J139" s="56">
        <f t="shared" si="36"/>
        <v>9.5605336296225758E-3</v>
      </c>
      <c r="K139" s="74">
        <f>SUM(K126:K138)</f>
        <v>174601.26199999999</v>
      </c>
      <c r="L139" s="56">
        <f t="shared" si="37"/>
        <v>9.5605336296225758E-3</v>
      </c>
      <c r="M139" s="74">
        <f>SUM(M126:M138)</f>
        <v>174601.26199999999</v>
      </c>
      <c r="N139" s="56">
        <f t="shared" si="38"/>
        <v>9.5605336296225758E-3</v>
      </c>
      <c r="O139" s="74">
        <f>SUM(O126:O138)</f>
        <v>174601.26199999999</v>
      </c>
      <c r="P139" s="56">
        <f t="shared" si="39"/>
        <v>9.5605336296225758E-3</v>
      </c>
      <c r="Q139" s="74">
        <f>SUM(Q126:Q138)</f>
        <v>174601.26199999999</v>
      </c>
      <c r="R139" s="56">
        <f t="shared" si="40"/>
        <v>9.5605336296225758E-3</v>
      </c>
      <c r="S139" s="74">
        <f>SUM(S126:S138)</f>
        <v>174601.26199999999</v>
      </c>
      <c r="T139" s="56">
        <f t="shared" si="41"/>
        <v>9.5605336296225758E-3</v>
      </c>
      <c r="U139" s="74">
        <f>SUM(U126:U138)</f>
        <v>174601.26199999999</v>
      </c>
      <c r="V139" s="56">
        <f t="shared" si="42"/>
        <v>9.5605336296225758E-3</v>
      </c>
      <c r="W139" s="74">
        <f>SUM(W126:W138)</f>
        <v>174601.26199999999</v>
      </c>
      <c r="X139" s="56">
        <f t="shared" si="43"/>
        <v>9.5605336296225758E-3</v>
      </c>
      <c r="Y139" s="74">
        <f>SUM(Y126:Y138)</f>
        <v>174601.26199999999</v>
      </c>
      <c r="Z139" s="56">
        <f t="shared" si="49"/>
        <v>9.5605336296225758E-3</v>
      </c>
      <c r="AA139" s="74">
        <f t="shared" si="48"/>
        <v>2095215.1440000003</v>
      </c>
      <c r="AB139" s="56">
        <f t="shared" si="49"/>
        <v>9.5605336296225793E-3</v>
      </c>
      <c r="AC139" s="94">
        <f t="shared" si="32"/>
        <v>174601.26200000002</v>
      </c>
      <c r="AD139" s="56">
        <f t="shared" si="45"/>
        <v>9.5605336296225776E-3</v>
      </c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</row>
    <row r="140" spans="1:66" s="8" customFormat="1" x14ac:dyDescent="0.25">
      <c r="A140" s="26"/>
      <c r="B140" s="27"/>
      <c r="C140" s="69"/>
      <c r="D140" s="57">
        <f t="shared" si="33"/>
        <v>0</v>
      </c>
      <c r="E140" s="69"/>
      <c r="F140" s="57">
        <f t="shared" si="34"/>
        <v>0</v>
      </c>
      <c r="G140" s="69"/>
      <c r="H140" s="57">
        <f t="shared" si="35"/>
        <v>0</v>
      </c>
      <c r="I140" s="69"/>
      <c r="J140" s="57">
        <f t="shared" si="36"/>
        <v>0</v>
      </c>
      <c r="K140" s="69"/>
      <c r="L140" s="57">
        <f t="shared" si="37"/>
        <v>0</v>
      </c>
      <c r="M140" s="69"/>
      <c r="N140" s="57">
        <f t="shared" si="38"/>
        <v>0</v>
      </c>
      <c r="O140" s="69"/>
      <c r="P140" s="57">
        <f t="shared" si="39"/>
        <v>0</v>
      </c>
      <c r="Q140" s="69"/>
      <c r="R140" s="57">
        <f t="shared" si="40"/>
        <v>0</v>
      </c>
      <c r="S140" s="69"/>
      <c r="T140" s="57">
        <f t="shared" si="41"/>
        <v>0</v>
      </c>
      <c r="U140" s="69"/>
      <c r="V140" s="57">
        <f t="shared" si="42"/>
        <v>0</v>
      </c>
      <c r="W140" s="69"/>
      <c r="X140" s="57">
        <f t="shared" si="43"/>
        <v>0</v>
      </c>
      <c r="Y140" s="69"/>
      <c r="Z140" s="57">
        <f t="shared" si="49"/>
        <v>0</v>
      </c>
      <c r="AA140" s="69">
        <f t="shared" si="48"/>
        <v>0</v>
      </c>
      <c r="AB140" s="57">
        <f t="shared" si="49"/>
        <v>0</v>
      </c>
      <c r="AC140" s="85">
        <f t="shared" si="32"/>
        <v>0</v>
      </c>
      <c r="AD140" s="57">
        <f t="shared" si="45"/>
        <v>0</v>
      </c>
    </row>
    <row r="141" spans="1:66" x14ac:dyDescent="0.25">
      <c r="A141" s="18">
        <v>7001</v>
      </c>
      <c r="B141" s="19" t="s">
        <v>154</v>
      </c>
      <c r="C141" s="75">
        <f>C36-C40-C78-C99-C125-C139</f>
        <v>2356803.9151999997</v>
      </c>
      <c r="D141" s="59">
        <f t="shared" si="33"/>
        <v>0.12905005858259921</v>
      </c>
      <c r="E141" s="75">
        <f>E36-E40-E78-E99-E125-E139</f>
        <v>2356803.9151999997</v>
      </c>
      <c r="F141" s="59">
        <f t="shared" si="34"/>
        <v>0.12905005858259921</v>
      </c>
      <c r="G141" s="75">
        <f>G36-G40-G78-G99-G125-G139</f>
        <v>2356803.9151999997</v>
      </c>
      <c r="H141" s="59">
        <f t="shared" si="35"/>
        <v>0.12905005858259921</v>
      </c>
      <c r="I141" s="75">
        <f>I36-I40-I78-I99-I125-I139</f>
        <v>2356803.9151999997</v>
      </c>
      <c r="J141" s="59">
        <f t="shared" si="36"/>
        <v>0.12905005858259921</v>
      </c>
      <c r="K141" s="75">
        <f>K36-K40-K78-K99-K125-K139</f>
        <v>2356803.9151999997</v>
      </c>
      <c r="L141" s="59">
        <f t="shared" si="37"/>
        <v>0.12905005858259921</v>
      </c>
      <c r="M141" s="75">
        <f>M36-M40-M78-M99-M125-M139</f>
        <v>2356803.9151999997</v>
      </c>
      <c r="N141" s="59">
        <f t="shared" si="38"/>
        <v>0.12905005858259921</v>
      </c>
      <c r="O141" s="75">
        <f>O36-O40-O78-O99-O125-O139</f>
        <v>2356803.9151999997</v>
      </c>
      <c r="P141" s="59">
        <f t="shared" si="39"/>
        <v>0.12905005858259921</v>
      </c>
      <c r="Q141" s="75">
        <f>Q36-Q40-Q78-Q99-Q125-Q139</f>
        <v>2356803.9151999997</v>
      </c>
      <c r="R141" s="59">
        <f t="shared" si="40"/>
        <v>0.12905005858259921</v>
      </c>
      <c r="S141" s="75">
        <f>S36-S40-S78-S99-S125-S139</f>
        <v>2356803.9151999997</v>
      </c>
      <c r="T141" s="59">
        <f t="shared" si="41"/>
        <v>0.12905005858259921</v>
      </c>
      <c r="U141" s="75">
        <f>U36-U40-U78-U99-U125-U139</f>
        <v>2356803.9151999997</v>
      </c>
      <c r="V141" s="59">
        <f t="shared" si="42"/>
        <v>0.12905005858259921</v>
      </c>
      <c r="W141" s="75">
        <f>W36-W40-W78-W99-W125-W139</f>
        <v>2356803.9151999997</v>
      </c>
      <c r="X141" s="59">
        <f t="shared" si="43"/>
        <v>0.12905005858259921</v>
      </c>
      <c r="Y141" s="75">
        <f>Y36-Y40-Y78-Y99-Y125-Y139</f>
        <v>2356803.9151999997</v>
      </c>
      <c r="Z141" s="59">
        <f t="shared" si="49"/>
        <v>0.12905005858259921</v>
      </c>
      <c r="AA141" s="75">
        <f t="shared" si="48"/>
        <v>28281646.982399989</v>
      </c>
      <c r="AB141" s="59">
        <f t="shared" si="49"/>
        <v>0.12905005858259919</v>
      </c>
      <c r="AC141" s="75">
        <f t="shared" si="32"/>
        <v>2356803.9151999992</v>
      </c>
      <c r="AD141" s="59">
        <f t="shared" si="45"/>
        <v>0.12905005858259919</v>
      </c>
    </row>
    <row r="142" spans="1:66" s="30" customFormat="1" x14ac:dyDescent="0.25">
      <c r="A142" s="31"/>
      <c r="B142" s="32"/>
      <c r="C142" s="76"/>
      <c r="D142" s="60"/>
      <c r="E142" s="76"/>
      <c r="F142" s="60"/>
      <c r="G142" s="76"/>
      <c r="H142" s="60"/>
      <c r="I142" s="76"/>
      <c r="J142" s="60"/>
      <c r="K142" s="76"/>
      <c r="L142" s="60"/>
      <c r="M142" s="76"/>
      <c r="N142" s="60"/>
      <c r="O142" s="76"/>
      <c r="P142" s="60"/>
      <c r="Q142" s="76"/>
      <c r="R142" s="60"/>
      <c r="S142" s="76"/>
      <c r="T142" s="60"/>
      <c r="U142" s="76"/>
      <c r="V142" s="60"/>
      <c r="W142" s="76"/>
      <c r="X142" s="60"/>
      <c r="Y142" s="76"/>
      <c r="Z142" s="60"/>
      <c r="AA142" s="76"/>
      <c r="AB142" s="60"/>
      <c r="AC142" s="76"/>
      <c r="AD142" s="60"/>
    </row>
    <row r="143" spans="1:66" s="7" customFormat="1" x14ac:dyDescent="0.25">
      <c r="A143" s="15">
        <v>6412</v>
      </c>
      <c r="B143" s="6" t="s">
        <v>155</v>
      </c>
      <c r="C143" s="77">
        <v>160808.44</v>
      </c>
      <c r="D143" s="61">
        <f t="shared" si="33"/>
        <v>8.8052885811738535E-3</v>
      </c>
      <c r="E143" s="77">
        <v>160808.44</v>
      </c>
      <c r="F143" s="61">
        <f t="shared" ref="F143:F165" si="50">IF(E$10&lt;&gt;0,E143/E$10,"-")</f>
        <v>8.8052885811738535E-3</v>
      </c>
      <c r="G143" s="77">
        <v>160808.44</v>
      </c>
      <c r="H143" s="61">
        <f t="shared" ref="H143:H165" si="51">IF(G$10&lt;&gt;0,G143/G$10,"-")</f>
        <v>8.8052885811738535E-3</v>
      </c>
      <c r="I143" s="77">
        <v>160808.44</v>
      </c>
      <c r="J143" s="61">
        <f t="shared" ref="J143:J165" si="52">IF(I$10&lt;&gt;0,I143/I$10,"-")</f>
        <v>8.8052885811738535E-3</v>
      </c>
      <c r="K143" s="77">
        <v>160808.44</v>
      </c>
      <c r="L143" s="61">
        <f t="shared" ref="L143:L165" si="53">IF(K$10&lt;&gt;0,K143/K$10,"-")</f>
        <v>8.8052885811738535E-3</v>
      </c>
      <c r="M143" s="77">
        <v>160808.44</v>
      </c>
      <c r="N143" s="61">
        <f t="shared" ref="N143:N165" si="54">IF(M$10&lt;&gt;0,M143/M$10,"-")</f>
        <v>8.8052885811738535E-3</v>
      </c>
      <c r="O143" s="77">
        <v>160808.44</v>
      </c>
      <c r="P143" s="61">
        <f t="shared" ref="P143:P165" si="55">IF(O$10&lt;&gt;0,O143/O$10,"-")</f>
        <v>8.8052885811738535E-3</v>
      </c>
      <c r="Q143" s="77">
        <v>160808.44</v>
      </c>
      <c r="R143" s="61">
        <f t="shared" ref="R143:R165" si="56">IF(Q$10&lt;&gt;0,Q143/Q$10,"-")</f>
        <v>8.8052885811738535E-3</v>
      </c>
      <c r="S143" s="77">
        <v>160808.44</v>
      </c>
      <c r="T143" s="61">
        <f t="shared" ref="T143:AD165" si="57">IF(S$10&lt;&gt;0,S143/S$10,"-")</f>
        <v>8.8052885811738535E-3</v>
      </c>
      <c r="U143" s="77">
        <v>160808.44</v>
      </c>
      <c r="V143" s="61">
        <f t="shared" ref="V143:V165" si="58">IF(U$10&lt;&gt;0,U143/U$10,"-")</f>
        <v>8.8052885811738535E-3</v>
      </c>
      <c r="W143" s="77">
        <v>160808.44</v>
      </c>
      <c r="X143" s="61">
        <f t="shared" ref="X143:X165" si="59">IF(W$10&lt;&gt;0,W143/W$10,"-")</f>
        <v>8.8052885811738535E-3</v>
      </c>
      <c r="Y143" s="77">
        <v>160808.44</v>
      </c>
      <c r="Z143" s="61">
        <f t="shared" ref="Z143:AB162" si="60">IF(Y$10&lt;&gt;0,Y143/Y$10,"-")</f>
        <v>8.8052885811738535E-3</v>
      </c>
      <c r="AA143" s="89">
        <f t="shared" si="48"/>
        <v>1929701.2799999996</v>
      </c>
      <c r="AB143" s="61">
        <f t="shared" si="60"/>
        <v>8.8052885811738518E-3</v>
      </c>
      <c r="AC143" s="89">
        <f t="shared" ref="AC143:AC165" si="61">AA143/12</f>
        <v>160808.43999999997</v>
      </c>
      <c r="AD143" s="61">
        <f t="shared" ref="AD143:AD165" si="62">IF(AC$10&lt;&gt;0,AC143/AC$10,"-")</f>
        <v>8.8052885811738518E-3</v>
      </c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</row>
    <row r="144" spans="1:66" s="35" customFormat="1" x14ac:dyDescent="0.25">
      <c r="A144" s="33"/>
      <c r="B144" s="34"/>
      <c r="C144" s="78"/>
      <c r="D144" s="62">
        <f t="shared" si="33"/>
        <v>0</v>
      </c>
      <c r="E144" s="78"/>
      <c r="F144" s="62">
        <f t="shared" si="50"/>
        <v>0</v>
      </c>
      <c r="G144" s="78"/>
      <c r="H144" s="62">
        <f t="shared" si="51"/>
        <v>0</v>
      </c>
      <c r="I144" s="78"/>
      <c r="J144" s="62">
        <f t="shared" si="52"/>
        <v>0</v>
      </c>
      <c r="K144" s="78"/>
      <c r="L144" s="62">
        <f t="shared" si="53"/>
        <v>0</v>
      </c>
      <c r="M144" s="78"/>
      <c r="N144" s="62">
        <f t="shared" si="54"/>
        <v>0</v>
      </c>
      <c r="O144" s="78"/>
      <c r="P144" s="62">
        <f t="shared" si="55"/>
        <v>0</v>
      </c>
      <c r="Q144" s="78"/>
      <c r="R144" s="62">
        <f t="shared" si="56"/>
        <v>0</v>
      </c>
      <c r="S144" s="78"/>
      <c r="T144" s="62">
        <f t="shared" si="57"/>
        <v>0</v>
      </c>
      <c r="U144" s="78"/>
      <c r="V144" s="62">
        <f t="shared" si="58"/>
        <v>0</v>
      </c>
      <c r="W144" s="78"/>
      <c r="X144" s="62">
        <f t="shared" si="59"/>
        <v>0</v>
      </c>
      <c r="Y144" s="78"/>
      <c r="Z144" s="62">
        <f t="shared" si="60"/>
        <v>0</v>
      </c>
      <c r="AA144" s="90">
        <f t="shared" si="48"/>
        <v>0</v>
      </c>
      <c r="AB144" s="62">
        <f t="shared" si="60"/>
        <v>0</v>
      </c>
      <c r="AC144" s="90">
        <f t="shared" si="61"/>
        <v>0</v>
      </c>
      <c r="AD144" s="62">
        <f t="shared" si="62"/>
        <v>0</v>
      </c>
    </row>
    <row r="145" spans="1:66" x14ac:dyDescent="0.25">
      <c r="A145" s="18">
        <v>7002</v>
      </c>
      <c r="B145" s="19" t="s">
        <v>156</v>
      </c>
      <c r="C145" s="75">
        <f>C141-C143</f>
        <v>2195995.4751999998</v>
      </c>
      <c r="D145" s="59">
        <f t="shared" si="33"/>
        <v>0.12024477000142535</v>
      </c>
      <c r="E145" s="75">
        <f>E141-E143</f>
        <v>2195995.4751999998</v>
      </c>
      <c r="F145" s="59">
        <f t="shared" si="50"/>
        <v>0.12024477000142535</v>
      </c>
      <c r="G145" s="75">
        <f>G141-G143</f>
        <v>2195995.4751999998</v>
      </c>
      <c r="H145" s="59">
        <f t="shared" si="51"/>
        <v>0.12024477000142535</v>
      </c>
      <c r="I145" s="75">
        <f>I141-I143</f>
        <v>2195995.4751999998</v>
      </c>
      <c r="J145" s="59">
        <f t="shared" si="52"/>
        <v>0.12024477000142535</v>
      </c>
      <c r="K145" s="75">
        <f>K141-K143</f>
        <v>2195995.4751999998</v>
      </c>
      <c r="L145" s="59">
        <f t="shared" si="53"/>
        <v>0.12024477000142535</v>
      </c>
      <c r="M145" s="75">
        <f>M141-M143</f>
        <v>2195995.4751999998</v>
      </c>
      <c r="N145" s="59">
        <f t="shared" si="54"/>
        <v>0.12024477000142535</v>
      </c>
      <c r="O145" s="75">
        <f>O141-O143</f>
        <v>2195995.4751999998</v>
      </c>
      <c r="P145" s="59">
        <f t="shared" si="55"/>
        <v>0.12024477000142535</v>
      </c>
      <c r="Q145" s="75">
        <f>Q141-Q143</f>
        <v>2195995.4751999998</v>
      </c>
      <c r="R145" s="59">
        <f t="shared" si="56"/>
        <v>0.12024477000142535</v>
      </c>
      <c r="S145" s="75">
        <f>S141-S143</f>
        <v>2195995.4751999998</v>
      </c>
      <c r="T145" s="59">
        <f t="shared" si="57"/>
        <v>0.12024477000142535</v>
      </c>
      <c r="U145" s="75">
        <f>U141-U143</f>
        <v>2195995.4751999998</v>
      </c>
      <c r="V145" s="59">
        <f t="shared" si="58"/>
        <v>0.12024477000142535</v>
      </c>
      <c r="W145" s="75">
        <f>W141-W143</f>
        <v>2195995.4751999998</v>
      </c>
      <c r="X145" s="59">
        <f t="shared" si="59"/>
        <v>0.12024477000142535</v>
      </c>
      <c r="Y145" s="75">
        <f>Y141-Y143</f>
        <v>2195995.4751999998</v>
      </c>
      <c r="Z145" s="59">
        <f t="shared" si="60"/>
        <v>0.12024477000142535</v>
      </c>
      <c r="AA145" s="75">
        <f t="shared" si="48"/>
        <v>26351945.702400003</v>
      </c>
      <c r="AB145" s="59">
        <f t="shared" si="60"/>
        <v>0.12024477000142539</v>
      </c>
      <c r="AC145" s="75">
        <f t="shared" si="61"/>
        <v>2195995.4752000002</v>
      </c>
      <c r="AD145" s="59">
        <f t="shared" si="62"/>
        <v>0.12024477000142537</v>
      </c>
    </row>
    <row r="146" spans="1:66" s="30" customFormat="1" x14ac:dyDescent="0.25">
      <c r="A146" s="31">
        <v>6501</v>
      </c>
      <c r="B146" s="32" t="s">
        <v>157</v>
      </c>
      <c r="C146" s="76"/>
      <c r="D146" s="60">
        <f t="shared" si="33"/>
        <v>0</v>
      </c>
      <c r="E146" s="76"/>
      <c r="F146" s="60">
        <f t="shared" si="50"/>
        <v>0</v>
      </c>
      <c r="G146" s="76"/>
      <c r="H146" s="60">
        <f t="shared" si="51"/>
        <v>0</v>
      </c>
      <c r="I146" s="76"/>
      <c r="J146" s="60">
        <f t="shared" si="52"/>
        <v>0</v>
      </c>
      <c r="K146" s="76"/>
      <c r="L146" s="60">
        <f t="shared" si="53"/>
        <v>0</v>
      </c>
      <c r="M146" s="76"/>
      <c r="N146" s="60">
        <f t="shared" si="54"/>
        <v>0</v>
      </c>
      <c r="O146" s="76"/>
      <c r="P146" s="60">
        <f t="shared" si="55"/>
        <v>0</v>
      </c>
      <c r="Q146" s="76"/>
      <c r="R146" s="60">
        <f t="shared" si="56"/>
        <v>0</v>
      </c>
      <c r="S146" s="76"/>
      <c r="T146" s="60">
        <f t="shared" si="57"/>
        <v>0</v>
      </c>
      <c r="U146" s="76"/>
      <c r="V146" s="60">
        <f t="shared" si="58"/>
        <v>0</v>
      </c>
      <c r="W146" s="76"/>
      <c r="X146" s="60">
        <f t="shared" si="59"/>
        <v>0</v>
      </c>
      <c r="Y146" s="76"/>
      <c r="Z146" s="60">
        <f t="shared" si="60"/>
        <v>0</v>
      </c>
      <c r="AA146" s="76">
        <f t="shared" si="48"/>
        <v>0</v>
      </c>
      <c r="AB146" s="60">
        <f t="shared" si="60"/>
        <v>0</v>
      </c>
      <c r="AC146" s="76">
        <f t="shared" si="61"/>
        <v>0</v>
      </c>
      <c r="AD146" s="60">
        <f t="shared" si="62"/>
        <v>0</v>
      </c>
    </row>
    <row r="147" spans="1:66" x14ac:dyDescent="0.25">
      <c r="A147" s="9">
        <v>6502</v>
      </c>
      <c r="B147" s="10" t="s">
        <v>158</v>
      </c>
      <c r="C147" s="67">
        <v>1041556.93065</v>
      </c>
      <c r="D147" s="49">
        <f t="shared" si="33"/>
        <v>5.7031890540663988E-2</v>
      </c>
      <c r="E147" s="67">
        <v>1041556.93065</v>
      </c>
      <c r="F147" s="49">
        <f t="shared" si="50"/>
        <v>5.7031890540663988E-2</v>
      </c>
      <c r="G147" s="67">
        <v>1041556.93065</v>
      </c>
      <c r="H147" s="49">
        <f t="shared" si="51"/>
        <v>5.7031890540663988E-2</v>
      </c>
      <c r="I147" s="67">
        <v>1041556.93065</v>
      </c>
      <c r="J147" s="49">
        <f t="shared" si="52"/>
        <v>5.7031890540663988E-2</v>
      </c>
      <c r="K147" s="67">
        <v>1041556.93065</v>
      </c>
      <c r="L147" s="49">
        <f t="shared" si="53"/>
        <v>5.7031890540663988E-2</v>
      </c>
      <c r="M147" s="67">
        <v>1041556.93065</v>
      </c>
      <c r="N147" s="49">
        <f t="shared" si="54"/>
        <v>5.7031890540663988E-2</v>
      </c>
      <c r="O147" s="67">
        <v>1041556.93065</v>
      </c>
      <c r="P147" s="49">
        <f t="shared" si="55"/>
        <v>5.7031890540663988E-2</v>
      </c>
      <c r="Q147" s="67">
        <v>1041556.93065</v>
      </c>
      <c r="R147" s="49">
        <f t="shared" si="56"/>
        <v>5.7031890540663988E-2</v>
      </c>
      <c r="S147" s="67">
        <v>1041556.93065</v>
      </c>
      <c r="T147" s="49">
        <f t="shared" si="57"/>
        <v>5.7031890540663988E-2</v>
      </c>
      <c r="U147" s="67">
        <v>1041556.93065</v>
      </c>
      <c r="V147" s="49">
        <f t="shared" si="58"/>
        <v>5.7031890540663988E-2</v>
      </c>
      <c r="W147" s="67">
        <v>1041556.93065</v>
      </c>
      <c r="X147" s="49">
        <f t="shared" si="59"/>
        <v>5.7031890540663988E-2</v>
      </c>
      <c r="Y147" s="67">
        <v>1041556.93065</v>
      </c>
      <c r="Z147" s="49">
        <f t="shared" si="60"/>
        <v>5.7031890540663988E-2</v>
      </c>
      <c r="AA147" s="82">
        <f t="shared" si="48"/>
        <v>12498683.167799996</v>
      </c>
      <c r="AB147" s="49">
        <f t="shared" si="60"/>
        <v>5.7031890540663974E-2</v>
      </c>
      <c r="AC147" s="82">
        <f t="shared" si="61"/>
        <v>1041556.9306499996</v>
      </c>
      <c r="AD147" s="49">
        <f t="shared" si="62"/>
        <v>5.7031890540663967E-2</v>
      </c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</row>
    <row r="148" spans="1:66" x14ac:dyDescent="0.25">
      <c r="A148" s="9">
        <v>6503</v>
      </c>
      <c r="B148" s="10" t="s">
        <v>159</v>
      </c>
      <c r="C148" s="67">
        <v>94178.289950000006</v>
      </c>
      <c r="D148" s="49">
        <f t="shared" si="33"/>
        <v>5.1568625445978789E-3</v>
      </c>
      <c r="E148" s="67">
        <v>94178.289950000006</v>
      </c>
      <c r="F148" s="49">
        <f t="shared" si="50"/>
        <v>5.1568625445978789E-3</v>
      </c>
      <c r="G148" s="67">
        <v>94178.289950000006</v>
      </c>
      <c r="H148" s="49">
        <f t="shared" si="51"/>
        <v>5.1568625445978789E-3</v>
      </c>
      <c r="I148" s="67">
        <v>94178.289950000006</v>
      </c>
      <c r="J148" s="49">
        <f t="shared" si="52"/>
        <v>5.1568625445978789E-3</v>
      </c>
      <c r="K148" s="67">
        <v>94178.289950000006</v>
      </c>
      <c r="L148" s="49">
        <f t="shared" si="53"/>
        <v>5.1568625445978789E-3</v>
      </c>
      <c r="M148" s="67">
        <v>94178.289950000006</v>
      </c>
      <c r="N148" s="49">
        <f t="shared" si="54"/>
        <v>5.1568625445978789E-3</v>
      </c>
      <c r="O148" s="67">
        <v>94178.289950000006</v>
      </c>
      <c r="P148" s="49">
        <f t="shared" si="55"/>
        <v>5.1568625445978789E-3</v>
      </c>
      <c r="Q148" s="67">
        <v>94178.289950000006</v>
      </c>
      <c r="R148" s="49">
        <f t="shared" si="56"/>
        <v>5.1568625445978789E-3</v>
      </c>
      <c r="S148" s="67">
        <v>94178.289950000006</v>
      </c>
      <c r="T148" s="49">
        <f t="shared" si="57"/>
        <v>5.1568625445978789E-3</v>
      </c>
      <c r="U148" s="67">
        <v>94178.289950000006</v>
      </c>
      <c r="V148" s="49">
        <f t="shared" si="58"/>
        <v>5.1568625445978789E-3</v>
      </c>
      <c r="W148" s="67">
        <v>94178.289950000006</v>
      </c>
      <c r="X148" s="49">
        <f t="shared" si="59"/>
        <v>5.1568625445978789E-3</v>
      </c>
      <c r="Y148" s="67">
        <v>94178.289950000006</v>
      </c>
      <c r="Z148" s="49">
        <f t="shared" si="60"/>
        <v>5.1568625445978789E-3</v>
      </c>
      <c r="AA148" s="82">
        <f t="shared" si="48"/>
        <v>1130139.4794000001</v>
      </c>
      <c r="AB148" s="49">
        <f t="shared" si="60"/>
        <v>5.1568625445978797E-3</v>
      </c>
      <c r="AC148" s="82">
        <f t="shared" si="61"/>
        <v>94178.289950000006</v>
      </c>
      <c r="AD148" s="49">
        <f t="shared" si="62"/>
        <v>5.1568625445978789E-3</v>
      </c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</row>
    <row r="149" spans="1:66" x14ac:dyDescent="0.25">
      <c r="A149" s="9">
        <v>6504</v>
      </c>
      <c r="B149" s="10" t="s">
        <v>160</v>
      </c>
      <c r="C149" s="67">
        <v>2249.2637500000001</v>
      </c>
      <c r="D149" s="49">
        <f t="shared" si="33"/>
        <v>1.2316154807498464E-4</v>
      </c>
      <c r="E149" s="67">
        <v>2249.2637500000001</v>
      </c>
      <c r="F149" s="49">
        <f t="shared" si="50"/>
        <v>1.2316154807498464E-4</v>
      </c>
      <c r="G149" s="67">
        <v>2249.2637500000001</v>
      </c>
      <c r="H149" s="49">
        <f t="shared" si="51"/>
        <v>1.2316154807498464E-4</v>
      </c>
      <c r="I149" s="67">
        <v>2249.2637500000001</v>
      </c>
      <c r="J149" s="49">
        <f t="shared" si="52"/>
        <v>1.2316154807498464E-4</v>
      </c>
      <c r="K149" s="67">
        <v>2249.2637500000001</v>
      </c>
      <c r="L149" s="49">
        <f t="shared" si="53"/>
        <v>1.2316154807498464E-4</v>
      </c>
      <c r="M149" s="67">
        <v>2249.2637500000001</v>
      </c>
      <c r="N149" s="49">
        <f t="shared" si="54"/>
        <v>1.2316154807498464E-4</v>
      </c>
      <c r="O149" s="67">
        <v>2249.2637500000001</v>
      </c>
      <c r="P149" s="49">
        <f t="shared" si="55"/>
        <v>1.2316154807498464E-4</v>
      </c>
      <c r="Q149" s="67">
        <v>2249.2637500000001</v>
      </c>
      <c r="R149" s="49">
        <f t="shared" si="56"/>
        <v>1.2316154807498464E-4</v>
      </c>
      <c r="S149" s="67">
        <v>2249.2637500000001</v>
      </c>
      <c r="T149" s="49">
        <f t="shared" si="57"/>
        <v>1.2316154807498464E-4</v>
      </c>
      <c r="U149" s="67">
        <v>2249.2637500000001</v>
      </c>
      <c r="V149" s="49">
        <f t="shared" si="58"/>
        <v>1.2316154807498464E-4</v>
      </c>
      <c r="W149" s="67">
        <v>2249.2637500000001</v>
      </c>
      <c r="X149" s="49">
        <f t="shared" si="59"/>
        <v>1.2316154807498464E-4</v>
      </c>
      <c r="Y149" s="67">
        <v>2249.2637500000001</v>
      </c>
      <c r="Z149" s="49">
        <f t="shared" si="60"/>
        <v>1.2316154807498464E-4</v>
      </c>
      <c r="AA149" s="82">
        <f t="shared" si="48"/>
        <v>26991.164999999994</v>
      </c>
      <c r="AB149" s="49">
        <f t="shared" si="60"/>
        <v>1.2316154807498462E-4</v>
      </c>
      <c r="AC149" s="82">
        <f t="shared" si="61"/>
        <v>2249.2637499999996</v>
      </c>
      <c r="AD149" s="49">
        <f t="shared" si="62"/>
        <v>1.2316154807498462E-4</v>
      </c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</row>
    <row r="150" spans="1:66" x14ac:dyDescent="0.25">
      <c r="A150" s="9">
        <v>6505</v>
      </c>
      <c r="B150" s="10" t="s">
        <v>161</v>
      </c>
      <c r="C150" s="67"/>
      <c r="D150" s="49">
        <f t="shared" si="33"/>
        <v>0</v>
      </c>
      <c r="E150" s="67"/>
      <c r="F150" s="49">
        <f t="shared" si="50"/>
        <v>0</v>
      </c>
      <c r="G150" s="67"/>
      <c r="H150" s="49">
        <f t="shared" si="51"/>
        <v>0</v>
      </c>
      <c r="I150" s="67"/>
      <c r="J150" s="49">
        <f t="shared" si="52"/>
        <v>0</v>
      </c>
      <c r="K150" s="67"/>
      <c r="L150" s="49">
        <f t="shared" si="53"/>
        <v>0</v>
      </c>
      <c r="M150" s="67"/>
      <c r="N150" s="49">
        <f t="shared" si="54"/>
        <v>0</v>
      </c>
      <c r="O150" s="67"/>
      <c r="P150" s="49">
        <f t="shared" si="55"/>
        <v>0</v>
      </c>
      <c r="Q150" s="67"/>
      <c r="R150" s="49">
        <f t="shared" si="56"/>
        <v>0</v>
      </c>
      <c r="S150" s="67"/>
      <c r="T150" s="49">
        <f t="shared" si="57"/>
        <v>0</v>
      </c>
      <c r="U150" s="67"/>
      <c r="V150" s="49">
        <f t="shared" si="58"/>
        <v>0</v>
      </c>
      <c r="W150" s="67"/>
      <c r="X150" s="49">
        <f t="shared" si="59"/>
        <v>0</v>
      </c>
      <c r="Y150" s="67"/>
      <c r="Z150" s="49">
        <f t="shared" si="60"/>
        <v>0</v>
      </c>
      <c r="AA150" s="82">
        <f t="shared" si="48"/>
        <v>0</v>
      </c>
      <c r="AB150" s="49">
        <f t="shared" si="60"/>
        <v>0</v>
      </c>
      <c r="AC150" s="82">
        <f t="shared" si="61"/>
        <v>0</v>
      </c>
      <c r="AD150" s="49">
        <f t="shared" si="62"/>
        <v>0</v>
      </c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</row>
    <row r="151" spans="1:66" x14ac:dyDescent="0.25">
      <c r="A151" s="9">
        <v>6506</v>
      </c>
      <c r="B151" s="10" t="s">
        <v>162</v>
      </c>
      <c r="C151" s="67"/>
      <c r="D151" s="49">
        <f t="shared" si="33"/>
        <v>0</v>
      </c>
      <c r="E151" s="67"/>
      <c r="F151" s="49">
        <f t="shared" si="50"/>
        <v>0</v>
      </c>
      <c r="G151" s="67"/>
      <c r="H151" s="49">
        <f t="shared" si="51"/>
        <v>0</v>
      </c>
      <c r="I151" s="67"/>
      <c r="J151" s="49">
        <f t="shared" si="52"/>
        <v>0</v>
      </c>
      <c r="K151" s="67"/>
      <c r="L151" s="49">
        <f t="shared" si="53"/>
        <v>0</v>
      </c>
      <c r="M151" s="67"/>
      <c r="N151" s="49">
        <f t="shared" si="54"/>
        <v>0</v>
      </c>
      <c r="O151" s="67"/>
      <c r="P151" s="49">
        <f t="shared" si="55"/>
        <v>0</v>
      </c>
      <c r="Q151" s="67"/>
      <c r="R151" s="49">
        <f t="shared" si="56"/>
        <v>0</v>
      </c>
      <c r="S151" s="67"/>
      <c r="T151" s="49">
        <f t="shared" si="57"/>
        <v>0</v>
      </c>
      <c r="U151" s="67"/>
      <c r="V151" s="49">
        <f t="shared" si="58"/>
        <v>0</v>
      </c>
      <c r="W151" s="67"/>
      <c r="X151" s="49">
        <f t="shared" si="59"/>
        <v>0</v>
      </c>
      <c r="Y151" s="67"/>
      <c r="Z151" s="49">
        <f t="shared" si="60"/>
        <v>0</v>
      </c>
      <c r="AA151" s="82">
        <f t="shared" si="48"/>
        <v>0</v>
      </c>
      <c r="AB151" s="49">
        <f t="shared" si="60"/>
        <v>0</v>
      </c>
      <c r="AC151" s="82">
        <f t="shared" si="61"/>
        <v>0</v>
      </c>
      <c r="AD151" s="49">
        <f t="shared" si="62"/>
        <v>0</v>
      </c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</row>
    <row r="152" spans="1:66" x14ac:dyDescent="0.25">
      <c r="A152" s="9">
        <v>6507</v>
      </c>
      <c r="B152" s="10"/>
      <c r="C152" s="67"/>
      <c r="D152" s="49">
        <f t="shared" si="33"/>
        <v>0</v>
      </c>
      <c r="E152" s="67"/>
      <c r="F152" s="49">
        <f t="shared" si="33"/>
        <v>0</v>
      </c>
      <c r="G152" s="67"/>
      <c r="H152" s="49">
        <f t="shared" si="33"/>
        <v>0</v>
      </c>
      <c r="I152" s="67"/>
      <c r="J152" s="49">
        <f t="shared" si="33"/>
        <v>0</v>
      </c>
      <c r="K152" s="67"/>
      <c r="L152" s="49">
        <f t="shared" si="33"/>
        <v>0</v>
      </c>
      <c r="M152" s="67"/>
      <c r="N152" s="49">
        <f t="shared" si="33"/>
        <v>0</v>
      </c>
      <c r="O152" s="67"/>
      <c r="P152" s="49">
        <f t="shared" si="33"/>
        <v>0</v>
      </c>
      <c r="Q152" s="67"/>
      <c r="R152" s="49">
        <f t="shared" si="33"/>
        <v>0</v>
      </c>
      <c r="S152" s="67"/>
      <c r="T152" s="49">
        <f t="shared" si="57"/>
        <v>0</v>
      </c>
      <c r="U152" s="67"/>
      <c r="V152" s="49">
        <f t="shared" si="57"/>
        <v>0</v>
      </c>
      <c r="W152" s="67"/>
      <c r="X152" s="49">
        <f t="shared" si="57"/>
        <v>0</v>
      </c>
      <c r="Y152" s="67"/>
      <c r="Z152" s="49">
        <f t="shared" si="57"/>
        <v>0</v>
      </c>
      <c r="AA152" s="82"/>
      <c r="AB152" s="49">
        <f t="shared" si="57"/>
        <v>0</v>
      </c>
      <c r="AC152" s="82"/>
      <c r="AD152" s="49">
        <f t="shared" si="57"/>
        <v>0</v>
      </c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</row>
    <row r="153" spans="1:66" x14ac:dyDescent="0.25">
      <c r="A153" s="9">
        <v>6508</v>
      </c>
      <c r="B153" s="10"/>
      <c r="C153" s="67"/>
      <c r="D153" s="49">
        <f t="shared" si="33"/>
        <v>0</v>
      </c>
      <c r="E153" s="67"/>
      <c r="F153" s="49">
        <f t="shared" si="33"/>
        <v>0</v>
      </c>
      <c r="G153" s="67"/>
      <c r="H153" s="49">
        <f t="shared" si="33"/>
        <v>0</v>
      </c>
      <c r="I153" s="67"/>
      <c r="J153" s="49">
        <f t="shared" si="33"/>
        <v>0</v>
      </c>
      <c r="K153" s="67"/>
      <c r="L153" s="49">
        <f t="shared" si="33"/>
        <v>0</v>
      </c>
      <c r="M153" s="67"/>
      <c r="N153" s="49">
        <f t="shared" si="33"/>
        <v>0</v>
      </c>
      <c r="O153" s="67"/>
      <c r="P153" s="49">
        <f t="shared" si="33"/>
        <v>0</v>
      </c>
      <c r="Q153" s="67"/>
      <c r="R153" s="49">
        <f t="shared" si="33"/>
        <v>0</v>
      </c>
      <c r="S153" s="67"/>
      <c r="T153" s="49">
        <f t="shared" si="57"/>
        <v>0</v>
      </c>
      <c r="U153" s="67"/>
      <c r="V153" s="49">
        <f t="shared" si="57"/>
        <v>0</v>
      </c>
      <c r="W153" s="67"/>
      <c r="X153" s="49">
        <f t="shared" si="57"/>
        <v>0</v>
      </c>
      <c r="Y153" s="67"/>
      <c r="Z153" s="49">
        <f t="shared" si="57"/>
        <v>0</v>
      </c>
      <c r="AA153" s="82"/>
      <c r="AB153" s="49">
        <f t="shared" si="57"/>
        <v>0</v>
      </c>
      <c r="AC153" s="82"/>
      <c r="AD153" s="49">
        <f t="shared" si="57"/>
        <v>0</v>
      </c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</row>
    <row r="154" spans="1:66" x14ac:dyDescent="0.25">
      <c r="A154" s="9">
        <v>6509</v>
      </c>
      <c r="B154" s="10"/>
      <c r="C154" s="67"/>
      <c r="D154" s="49">
        <f t="shared" si="33"/>
        <v>0</v>
      </c>
      <c r="E154" s="67"/>
      <c r="F154" s="49">
        <f t="shared" si="33"/>
        <v>0</v>
      </c>
      <c r="G154" s="67"/>
      <c r="H154" s="49">
        <f t="shared" si="33"/>
        <v>0</v>
      </c>
      <c r="I154" s="67"/>
      <c r="J154" s="49">
        <f t="shared" si="33"/>
        <v>0</v>
      </c>
      <c r="K154" s="67"/>
      <c r="L154" s="49">
        <f t="shared" si="33"/>
        <v>0</v>
      </c>
      <c r="M154" s="67"/>
      <c r="N154" s="49">
        <f t="shared" si="33"/>
        <v>0</v>
      </c>
      <c r="O154" s="67"/>
      <c r="P154" s="49">
        <f t="shared" si="33"/>
        <v>0</v>
      </c>
      <c r="Q154" s="67"/>
      <c r="R154" s="49">
        <f t="shared" si="33"/>
        <v>0</v>
      </c>
      <c r="S154" s="67"/>
      <c r="T154" s="49">
        <f t="shared" si="57"/>
        <v>0</v>
      </c>
      <c r="U154" s="67"/>
      <c r="V154" s="49">
        <f t="shared" si="57"/>
        <v>0</v>
      </c>
      <c r="W154" s="67"/>
      <c r="X154" s="49">
        <f t="shared" si="57"/>
        <v>0</v>
      </c>
      <c r="Y154" s="67"/>
      <c r="Z154" s="49">
        <f t="shared" si="57"/>
        <v>0</v>
      </c>
      <c r="AA154" s="82"/>
      <c r="AB154" s="49">
        <f t="shared" si="57"/>
        <v>0</v>
      </c>
      <c r="AC154" s="82"/>
      <c r="AD154" s="49">
        <f t="shared" si="57"/>
        <v>0</v>
      </c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</row>
    <row r="155" spans="1:66" x14ac:dyDescent="0.25">
      <c r="A155" s="9">
        <v>6510</v>
      </c>
      <c r="B155" s="10"/>
      <c r="C155" s="67"/>
      <c r="D155" s="49">
        <f t="shared" si="33"/>
        <v>0</v>
      </c>
      <c r="E155" s="67"/>
      <c r="F155" s="49">
        <f t="shared" si="33"/>
        <v>0</v>
      </c>
      <c r="G155" s="67"/>
      <c r="H155" s="49">
        <f t="shared" si="33"/>
        <v>0</v>
      </c>
      <c r="I155" s="67"/>
      <c r="J155" s="49">
        <f t="shared" si="33"/>
        <v>0</v>
      </c>
      <c r="K155" s="67"/>
      <c r="L155" s="49">
        <f t="shared" si="33"/>
        <v>0</v>
      </c>
      <c r="M155" s="67"/>
      <c r="N155" s="49">
        <f t="shared" si="33"/>
        <v>0</v>
      </c>
      <c r="O155" s="67"/>
      <c r="P155" s="49">
        <f t="shared" si="33"/>
        <v>0</v>
      </c>
      <c r="Q155" s="67"/>
      <c r="R155" s="49">
        <f t="shared" si="33"/>
        <v>0</v>
      </c>
      <c r="S155" s="67"/>
      <c r="T155" s="49">
        <f t="shared" si="57"/>
        <v>0</v>
      </c>
      <c r="U155" s="67"/>
      <c r="V155" s="49">
        <f t="shared" si="57"/>
        <v>0</v>
      </c>
      <c r="W155" s="67"/>
      <c r="X155" s="49">
        <f t="shared" si="57"/>
        <v>0</v>
      </c>
      <c r="Y155" s="67"/>
      <c r="Z155" s="49">
        <f t="shared" si="57"/>
        <v>0</v>
      </c>
      <c r="AA155" s="82"/>
      <c r="AB155" s="49">
        <f t="shared" si="57"/>
        <v>0</v>
      </c>
      <c r="AC155" s="82"/>
      <c r="AD155" s="49">
        <f t="shared" si="57"/>
        <v>0</v>
      </c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</row>
    <row r="156" spans="1:66" x14ac:dyDescent="0.25">
      <c r="A156" s="9">
        <v>6604</v>
      </c>
      <c r="B156" s="10" t="s">
        <v>163</v>
      </c>
      <c r="C156" s="67"/>
      <c r="D156" s="49">
        <f t="shared" si="33"/>
        <v>0</v>
      </c>
      <c r="E156" s="67"/>
      <c r="F156" s="49">
        <f t="shared" si="50"/>
        <v>0</v>
      </c>
      <c r="G156" s="67"/>
      <c r="H156" s="49">
        <f t="shared" si="51"/>
        <v>0</v>
      </c>
      <c r="I156" s="67"/>
      <c r="J156" s="49">
        <f t="shared" si="52"/>
        <v>0</v>
      </c>
      <c r="K156" s="67"/>
      <c r="L156" s="49">
        <f t="shared" si="53"/>
        <v>0</v>
      </c>
      <c r="M156" s="67"/>
      <c r="N156" s="49">
        <f t="shared" si="54"/>
        <v>0</v>
      </c>
      <c r="O156" s="67"/>
      <c r="P156" s="49">
        <f t="shared" si="55"/>
        <v>0</v>
      </c>
      <c r="Q156" s="67"/>
      <c r="R156" s="49">
        <f t="shared" si="56"/>
        <v>0</v>
      </c>
      <c r="S156" s="67"/>
      <c r="T156" s="49">
        <f t="shared" si="57"/>
        <v>0</v>
      </c>
      <c r="U156" s="67"/>
      <c r="V156" s="49">
        <f t="shared" si="58"/>
        <v>0</v>
      </c>
      <c r="W156" s="67"/>
      <c r="X156" s="49">
        <f t="shared" si="59"/>
        <v>0</v>
      </c>
      <c r="Y156" s="67"/>
      <c r="Z156" s="49">
        <f t="shared" si="60"/>
        <v>0</v>
      </c>
      <c r="AA156" s="82">
        <f t="shared" si="48"/>
        <v>0</v>
      </c>
      <c r="AB156" s="49">
        <f t="shared" si="60"/>
        <v>0</v>
      </c>
      <c r="AC156" s="82">
        <f t="shared" si="61"/>
        <v>0</v>
      </c>
      <c r="AD156" s="49">
        <f t="shared" si="62"/>
        <v>0</v>
      </c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</row>
    <row r="157" spans="1:66" x14ac:dyDescent="0.25">
      <c r="A157" s="9">
        <v>6701</v>
      </c>
      <c r="B157" s="10" t="s">
        <v>164</v>
      </c>
      <c r="C157" s="67">
        <v>800203.61699999997</v>
      </c>
      <c r="D157" s="49">
        <f t="shared" ref="D157:D165" si="63">IF(C$10&lt;&gt;0,C157/C$10,"-")</f>
        <v>4.3816255983728937E-2</v>
      </c>
      <c r="E157" s="67">
        <v>800203.61699999997</v>
      </c>
      <c r="F157" s="49">
        <f t="shared" si="50"/>
        <v>4.3816255983728937E-2</v>
      </c>
      <c r="G157" s="67">
        <v>800203.61699999997</v>
      </c>
      <c r="H157" s="49">
        <f t="shared" si="51"/>
        <v>4.3816255983728937E-2</v>
      </c>
      <c r="I157" s="67">
        <v>800203.61699999997</v>
      </c>
      <c r="J157" s="49">
        <f t="shared" si="52"/>
        <v>4.3816255983728937E-2</v>
      </c>
      <c r="K157" s="67">
        <v>800203.61699999997</v>
      </c>
      <c r="L157" s="49">
        <f t="shared" si="53"/>
        <v>4.3816255983728937E-2</v>
      </c>
      <c r="M157" s="67">
        <v>800203.61699999997</v>
      </c>
      <c r="N157" s="49">
        <f t="shared" si="54"/>
        <v>4.3816255983728937E-2</v>
      </c>
      <c r="O157" s="67">
        <v>800203.61699999997</v>
      </c>
      <c r="P157" s="49">
        <f t="shared" si="55"/>
        <v>4.3816255983728937E-2</v>
      </c>
      <c r="Q157" s="67">
        <v>800203.61699999997</v>
      </c>
      <c r="R157" s="49">
        <f t="shared" si="56"/>
        <v>4.3816255983728937E-2</v>
      </c>
      <c r="S157" s="67">
        <v>800203.61699999997</v>
      </c>
      <c r="T157" s="49">
        <f t="shared" si="57"/>
        <v>4.3816255983728937E-2</v>
      </c>
      <c r="U157" s="67">
        <v>800203.61699999997</v>
      </c>
      <c r="V157" s="49">
        <f t="shared" si="58"/>
        <v>4.3816255983728937E-2</v>
      </c>
      <c r="W157" s="67">
        <v>800203.61699999997</v>
      </c>
      <c r="X157" s="49">
        <f t="shared" si="59"/>
        <v>4.3816255983728937E-2</v>
      </c>
      <c r="Y157" s="67">
        <v>800203.61699999997</v>
      </c>
      <c r="Z157" s="49">
        <f t="shared" si="60"/>
        <v>4.3816255983728937E-2</v>
      </c>
      <c r="AA157" s="82">
        <f t="shared" si="48"/>
        <v>9602443.4039999992</v>
      </c>
      <c r="AB157" s="49">
        <f t="shared" si="60"/>
        <v>4.3816255983728937E-2</v>
      </c>
      <c r="AC157" s="82">
        <f t="shared" si="61"/>
        <v>800203.61699999997</v>
      </c>
      <c r="AD157" s="49">
        <f t="shared" si="62"/>
        <v>4.3816255983728937E-2</v>
      </c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</row>
    <row r="158" spans="1:66" x14ac:dyDescent="0.25">
      <c r="A158" s="9">
        <v>5152</v>
      </c>
      <c r="B158" s="10" t="s">
        <v>40</v>
      </c>
      <c r="C158" s="67">
        <v>-800000</v>
      </c>
      <c r="D158" s="49">
        <f t="shared" si="63"/>
        <v>-4.3805106653227177E-2</v>
      </c>
      <c r="E158" s="67">
        <v>-800000</v>
      </c>
      <c r="F158" s="49">
        <f t="shared" si="50"/>
        <v>-4.3805106653227177E-2</v>
      </c>
      <c r="G158" s="67">
        <v>-800000</v>
      </c>
      <c r="H158" s="49">
        <f t="shared" si="51"/>
        <v>-4.3805106653227177E-2</v>
      </c>
      <c r="I158" s="67">
        <v>-800000</v>
      </c>
      <c r="J158" s="49">
        <f t="shared" si="52"/>
        <v>-4.3805106653227177E-2</v>
      </c>
      <c r="K158" s="67">
        <v>-800000</v>
      </c>
      <c r="L158" s="49">
        <f t="shared" si="53"/>
        <v>-4.3805106653227177E-2</v>
      </c>
      <c r="M158" s="67">
        <v>-800000</v>
      </c>
      <c r="N158" s="49">
        <f t="shared" si="54"/>
        <v>-4.3805106653227177E-2</v>
      </c>
      <c r="O158" s="67">
        <v>-800000</v>
      </c>
      <c r="P158" s="49">
        <f t="shared" si="55"/>
        <v>-4.3805106653227177E-2</v>
      </c>
      <c r="Q158" s="67">
        <v>-800000</v>
      </c>
      <c r="R158" s="49">
        <f t="shared" si="56"/>
        <v>-4.3805106653227177E-2</v>
      </c>
      <c r="S158" s="67">
        <v>-800000</v>
      </c>
      <c r="T158" s="49">
        <f t="shared" si="57"/>
        <v>-4.3805106653227177E-2</v>
      </c>
      <c r="U158" s="67">
        <v>-800000</v>
      </c>
      <c r="V158" s="49">
        <f t="shared" si="58"/>
        <v>-4.3805106653227177E-2</v>
      </c>
      <c r="W158" s="67">
        <v>-800000</v>
      </c>
      <c r="X158" s="49">
        <f t="shared" si="59"/>
        <v>-4.3805106653227177E-2</v>
      </c>
      <c r="Y158" s="67">
        <v>-800000</v>
      </c>
      <c r="Z158" s="49">
        <f t="shared" si="60"/>
        <v>-4.3805106653227177E-2</v>
      </c>
      <c r="AA158" s="91">
        <f t="shared" si="48"/>
        <v>-9600000</v>
      </c>
      <c r="AB158" s="49">
        <f t="shared" si="60"/>
        <v>-4.3805106653227177E-2</v>
      </c>
      <c r="AC158" s="82">
        <f t="shared" si="61"/>
        <v>-800000</v>
      </c>
      <c r="AD158" s="49">
        <f t="shared" si="62"/>
        <v>-4.3805106653227177E-2</v>
      </c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</row>
    <row r="159" spans="1:66" s="5" customFormat="1" x14ac:dyDescent="0.25">
      <c r="A159" s="12">
        <v>7003</v>
      </c>
      <c r="B159" s="1" t="s">
        <v>165</v>
      </c>
      <c r="C159" s="74">
        <f>SUM(C146:C158)</f>
        <v>1138188.1013500001</v>
      </c>
      <c r="D159" s="56">
        <f t="shared" si="63"/>
        <v>6.2323063963838618E-2</v>
      </c>
      <c r="E159" s="74">
        <f>SUM(E146:E158)</f>
        <v>1138188.1013500001</v>
      </c>
      <c r="F159" s="56">
        <f t="shared" si="50"/>
        <v>6.2323063963838618E-2</v>
      </c>
      <c r="G159" s="74">
        <f>SUM(G146:G158)</f>
        <v>1138188.1013500001</v>
      </c>
      <c r="H159" s="56">
        <f t="shared" si="51"/>
        <v>6.2323063963838618E-2</v>
      </c>
      <c r="I159" s="74">
        <f>SUM(I146:I158)</f>
        <v>1138188.1013500001</v>
      </c>
      <c r="J159" s="56">
        <f t="shared" si="52"/>
        <v>6.2323063963838618E-2</v>
      </c>
      <c r="K159" s="74">
        <f>SUM(K146:K158)</f>
        <v>1138188.1013500001</v>
      </c>
      <c r="L159" s="56">
        <f t="shared" si="53"/>
        <v>6.2323063963838618E-2</v>
      </c>
      <c r="M159" s="74">
        <f>SUM(M146:M158)</f>
        <v>1138188.1013500001</v>
      </c>
      <c r="N159" s="56">
        <f t="shared" si="54"/>
        <v>6.2323063963838618E-2</v>
      </c>
      <c r="O159" s="74">
        <f>SUM(O146:O158)</f>
        <v>1138188.1013500001</v>
      </c>
      <c r="P159" s="56">
        <f t="shared" si="55"/>
        <v>6.2323063963838618E-2</v>
      </c>
      <c r="Q159" s="74">
        <f>SUM(Q146:Q158)</f>
        <v>1138188.1013500001</v>
      </c>
      <c r="R159" s="56">
        <f t="shared" si="56"/>
        <v>6.2323063963838618E-2</v>
      </c>
      <c r="S159" s="74">
        <f>SUM(S146:S158)</f>
        <v>1138188.1013500001</v>
      </c>
      <c r="T159" s="56">
        <f t="shared" si="57"/>
        <v>6.2323063963838618E-2</v>
      </c>
      <c r="U159" s="74">
        <f>SUM(U146:U158)</f>
        <v>1138188.1013500001</v>
      </c>
      <c r="V159" s="56">
        <f t="shared" si="58"/>
        <v>6.2323063963838618E-2</v>
      </c>
      <c r="W159" s="74">
        <f>SUM(W146:W158)</f>
        <v>1138188.1013500001</v>
      </c>
      <c r="X159" s="56">
        <f t="shared" si="59"/>
        <v>6.2323063963838618E-2</v>
      </c>
      <c r="Y159" s="74">
        <f>SUM(Y146:Y158)</f>
        <v>1138188.1013500001</v>
      </c>
      <c r="Z159" s="56">
        <f t="shared" si="60"/>
        <v>6.2323063963838618E-2</v>
      </c>
      <c r="AA159" s="74">
        <f t="shared" si="48"/>
        <v>13658257.216200002</v>
      </c>
      <c r="AB159" s="56">
        <f t="shared" si="60"/>
        <v>6.2323063963838625E-2</v>
      </c>
      <c r="AC159" s="94">
        <f t="shared" si="61"/>
        <v>1138188.1013500001</v>
      </c>
      <c r="AD159" s="56">
        <f t="shared" si="62"/>
        <v>6.2323063963838618E-2</v>
      </c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</row>
    <row r="160" spans="1:66" x14ac:dyDescent="0.25">
      <c r="A160" s="16">
        <v>7004</v>
      </c>
      <c r="B160" s="17" t="s">
        <v>166</v>
      </c>
      <c r="C160" s="79">
        <f>C40+C78+C99+C125+C139+C143+C159</f>
        <v>7794301.6930000009</v>
      </c>
      <c r="D160" s="63">
        <f t="shared" si="63"/>
        <v>0.4267877711866177</v>
      </c>
      <c r="E160" s="79">
        <f>E40+E78+E99+E125+E139+E143+E159</f>
        <v>7794301.6930000009</v>
      </c>
      <c r="F160" s="63">
        <f t="shared" si="50"/>
        <v>0.4267877711866177</v>
      </c>
      <c r="G160" s="79">
        <f>G40+G78+G99+G125+G139+G143+G159</f>
        <v>7794301.6930000009</v>
      </c>
      <c r="H160" s="63">
        <f t="shared" si="51"/>
        <v>0.4267877711866177</v>
      </c>
      <c r="I160" s="79">
        <f>I40+I78+I99+I125+I139+I143+I159</f>
        <v>7794301.6930000009</v>
      </c>
      <c r="J160" s="63">
        <f t="shared" si="52"/>
        <v>0.4267877711866177</v>
      </c>
      <c r="K160" s="79">
        <f>K40+K78+K99+K125+K139+K143+K159</f>
        <v>7794301.6930000009</v>
      </c>
      <c r="L160" s="63">
        <f t="shared" si="53"/>
        <v>0.4267877711866177</v>
      </c>
      <c r="M160" s="79">
        <f>M40+M78+M99+M125+M139+M143+M159</f>
        <v>7794301.6930000009</v>
      </c>
      <c r="N160" s="63">
        <f t="shared" si="54"/>
        <v>0.4267877711866177</v>
      </c>
      <c r="O160" s="79">
        <f>O40+O78+O99+O125+O139+O143+O159</f>
        <v>7794301.6930000009</v>
      </c>
      <c r="P160" s="63">
        <f t="shared" si="55"/>
        <v>0.4267877711866177</v>
      </c>
      <c r="Q160" s="79">
        <f>Q40+Q78+Q99+Q125+Q139+Q143+Q159</f>
        <v>7794301.6930000009</v>
      </c>
      <c r="R160" s="63">
        <f t="shared" si="56"/>
        <v>0.4267877711866177</v>
      </c>
      <c r="S160" s="79">
        <f>S40+S78+S99+S125+S139+S143+S159</f>
        <v>7794301.6930000009</v>
      </c>
      <c r="T160" s="63">
        <f t="shared" si="57"/>
        <v>0.4267877711866177</v>
      </c>
      <c r="U160" s="79">
        <f>U40+U78+U99+U125+U139+U143+U159</f>
        <v>7794301.6930000009</v>
      </c>
      <c r="V160" s="63">
        <f t="shared" si="58"/>
        <v>0.4267877711866177</v>
      </c>
      <c r="W160" s="79">
        <f>W40+W78+W99+W125+W139+W143+W159</f>
        <v>7794301.6930000009</v>
      </c>
      <c r="X160" s="63">
        <f t="shared" si="59"/>
        <v>0.4267877711866177</v>
      </c>
      <c r="Y160" s="79">
        <f>Y40+Y78+Y99+Y125+Y139+Y143+Y159</f>
        <v>7794301.6930000009</v>
      </c>
      <c r="Z160" s="63">
        <f t="shared" si="60"/>
        <v>0.4267877711866177</v>
      </c>
      <c r="AA160" s="86">
        <f t="shared" si="48"/>
        <v>93531620.316000029</v>
      </c>
      <c r="AB160" s="63">
        <f t="shared" si="60"/>
        <v>0.42678777118661781</v>
      </c>
      <c r="AC160" s="86">
        <f t="shared" si="61"/>
        <v>7794301.6930000028</v>
      </c>
      <c r="AD160" s="63">
        <f t="shared" si="62"/>
        <v>0.42678777118661781</v>
      </c>
    </row>
    <row r="161" spans="1:66" x14ac:dyDescent="0.25">
      <c r="A161" s="14">
        <v>7005</v>
      </c>
      <c r="B161" s="3" t="s">
        <v>167</v>
      </c>
      <c r="C161" s="80">
        <f>C36-C160</f>
        <v>1057807.3738500001</v>
      </c>
      <c r="D161" s="64">
        <f t="shared" si="63"/>
        <v>5.7921706037586757E-2</v>
      </c>
      <c r="E161" s="80">
        <f>E36-E160</f>
        <v>1057807.3738500001</v>
      </c>
      <c r="F161" s="64">
        <f t="shared" si="50"/>
        <v>5.7921706037586757E-2</v>
      </c>
      <c r="G161" s="80">
        <f>G36-G160</f>
        <v>1057807.3738500001</v>
      </c>
      <c r="H161" s="64">
        <f t="shared" si="51"/>
        <v>5.7921706037586757E-2</v>
      </c>
      <c r="I161" s="80">
        <f>I36-I160</f>
        <v>1057807.3738500001</v>
      </c>
      <c r="J161" s="64">
        <f t="shared" si="52"/>
        <v>5.7921706037586757E-2</v>
      </c>
      <c r="K161" s="80">
        <f>K36-K160</f>
        <v>1057807.3738500001</v>
      </c>
      <c r="L161" s="64">
        <f t="shared" si="53"/>
        <v>5.7921706037586757E-2</v>
      </c>
      <c r="M161" s="80">
        <f>M36-M160</f>
        <v>1057807.3738500001</v>
      </c>
      <c r="N161" s="64">
        <f t="shared" si="54"/>
        <v>5.7921706037586757E-2</v>
      </c>
      <c r="O161" s="80">
        <f>O36-O160</f>
        <v>1057807.3738500001</v>
      </c>
      <c r="P161" s="64">
        <f t="shared" si="55"/>
        <v>5.7921706037586757E-2</v>
      </c>
      <c r="Q161" s="80">
        <f>Q36-Q160</f>
        <v>1057807.3738500001</v>
      </c>
      <c r="R161" s="64">
        <f t="shared" si="56"/>
        <v>5.7921706037586757E-2</v>
      </c>
      <c r="S161" s="80">
        <f>S36-S160</f>
        <v>1057807.3738500001</v>
      </c>
      <c r="T161" s="64">
        <f t="shared" si="57"/>
        <v>5.7921706037586757E-2</v>
      </c>
      <c r="U161" s="80">
        <f>U36-U160</f>
        <v>1057807.3738500001</v>
      </c>
      <c r="V161" s="64">
        <f t="shared" si="58"/>
        <v>5.7921706037586757E-2</v>
      </c>
      <c r="W161" s="80">
        <f>W36-W160</f>
        <v>1057807.3738500001</v>
      </c>
      <c r="X161" s="64">
        <f t="shared" si="59"/>
        <v>5.7921706037586757E-2</v>
      </c>
      <c r="Y161" s="80">
        <f>Y36-Y160</f>
        <v>1057807.3738500001</v>
      </c>
      <c r="Z161" s="64">
        <f t="shared" si="60"/>
        <v>5.7921706037586757E-2</v>
      </c>
      <c r="AA161" s="80">
        <f t="shared" si="48"/>
        <v>12693688.486199997</v>
      </c>
      <c r="AB161" s="64">
        <f t="shared" si="60"/>
        <v>5.7921706037586743E-2</v>
      </c>
      <c r="AC161" s="80">
        <f t="shared" si="61"/>
        <v>1057807.3738499999</v>
      </c>
      <c r="AD161" s="64">
        <f t="shared" si="62"/>
        <v>5.7921706037586743E-2</v>
      </c>
    </row>
    <row r="162" spans="1:66" s="8" customFormat="1" x14ac:dyDescent="0.25">
      <c r="A162" s="26">
        <v>6602</v>
      </c>
      <c r="B162" s="27" t="s">
        <v>168</v>
      </c>
      <c r="C162" s="69">
        <v>83265.466799999995</v>
      </c>
      <c r="D162" s="60">
        <f t="shared" si="63"/>
        <v>4.5593158171309328E-3</v>
      </c>
      <c r="E162" s="69">
        <v>83265.466799999995</v>
      </c>
      <c r="F162" s="60">
        <f t="shared" si="50"/>
        <v>4.5593158171309328E-3</v>
      </c>
      <c r="G162" s="69">
        <v>83265.466799999995</v>
      </c>
      <c r="H162" s="60">
        <f t="shared" si="51"/>
        <v>4.5593158171309328E-3</v>
      </c>
      <c r="I162" s="69">
        <v>83265.466799999995</v>
      </c>
      <c r="J162" s="60">
        <f t="shared" si="52"/>
        <v>4.5593158171309328E-3</v>
      </c>
      <c r="K162" s="69">
        <v>83265.466799999995</v>
      </c>
      <c r="L162" s="60">
        <f t="shared" si="53"/>
        <v>4.5593158171309328E-3</v>
      </c>
      <c r="M162" s="69">
        <v>83265.466799999995</v>
      </c>
      <c r="N162" s="60">
        <f t="shared" si="54"/>
        <v>4.5593158171309328E-3</v>
      </c>
      <c r="O162" s="69">
        <v>83265.466799999995</v>
      </c>
      <c r="P162" s="60">
        <f t="shared" si="55"/>
        <v>4.5593158171309328E-3</v>
      </c>
      <c r="Q162" s="69">
        <v>83265.466799999995</v>
      </c>
      <c r="R162" s="60">
        <f t="shared" si="56"/>
        <v>4.5593158171309328E-3</v>
      </c>
      <c r="S162" s="69">
        <v>83265.466799999995</v>
      </c>
      <c r="T162" s="60">
        <f t="shared" si="57"/>
        <v>4.5593158171309328E-3</v>
      </c>
      <c r="U162" s="69">
        <v>83265.466799999995</v>
      </c>
      <c r="V162" s="60">
        <f t="shared" si="58"/>
        <v>4.5593158171309328E-3</v>
      </c>
      <c r="W162" s="69">
        <v>83265.466799999995</v>
      </c>
      <c r="X162" s="60">
        <f t="shared" si="59"/>
        <v>4.5593158171309328E-3</v>
      </c>
      <c r="Y162" s="69">
        <v>83265.466799999995</v>
      </c>
      <c r="Z162" s="60">
        <f t="shared" si="60"/>
        <v>4.5593158171309328E-3</v>
      </c>
      <c r="AA162" s="69">
        <f t="shared" si="48"/>
        <v>999185.60160000017</v>
      </c>
      <c r="AB162" s="60">
        <f t="shared" si="60"/>
        <v>4.5593158171309345E-3</v>
      </c>
      <c r="AC162" s="69">
        <f t="shared" si="61"/>
        <v>83265.466800000009</v>
      </c>
      <c r="AD162" s="60">
        <f t="shared" si="62"/>
        <v>4.5593158171309336E-3</v>
      </c>
    </row>
    <row r="163" spans="1:66" x14ac:dyDescent="0.25">
      <c r="A163" s="9">
        <v>6603</v>
      </c>
      <c r="B163" s="10" t="s">
        <v>169</v>
      </c>
      <c r="C163" s="67"/>
      <c r="D163" s="49">
        <f t="shared" si="63"/>
        <v>0</v>
      </c>
      <c r="E163" s="67"/>
      <c r="F163" s="49">
        <f t="shared" si="50"/>
        <v>0</v>
      </c>
      <c r="G163" s="67"/>
      <c r="H163" s="49">
        <f t="shared" si="51"/>
        <v>0</v>
      </c>
      <c r="I163" s="67"/>
      <c r="J163" s="49">
        <f t="shared" si="52"/>
        <v>0</v>
      </c>
      <c r="K163" s="67"/>
      <c r="L163" s="49">
        <f t="shared" si="53"/>
        <v>0</v>
      </c>
      <c r="M163" s="67"/>
      <c r="N163" s="49">
        <f t="shared" si="54"/>
        <v>0</v>
      </c>
      <c r="O163" s="67"/>
      <c r="P163" s="49">
        <f t="shared" si="55"/>
        <v>0</v>
      </c>
      <c r="Q163" s="67"/>
      <c r="R163" s="49">
        <f t="shared" si="56"/>
        <v>0</v>
      </c>
      <c r="S163" s="67"/>
      <c r="T163" s="49">
        <f t="shared" si="57"/>
        <v>0</v>
      </c>
      <c r="U163" s="67"/>
      <c r="V163" s="49">
        <f t="shared" si="58"/>
        <v>0</v>
      </c>
      <c r="W163" s="67"/>
      <c r="X163" s="49">
        <f t="shared" si="59"/>
        <v>0</v>
      </c>
      <c r="Y163" s="67"/>
      <c r="Z163" s="49">
        <f t="shared" ref="Z163:AB165" si="64">IF(Y$10&lt;&gt;0,Y163/Y$10,"-")</f>
        <v>0</v>
      </c>
      <c r="AA163" s="82">
        <f t="shared" si="48"/>
        <v>0</v>
      </c>
      <c r="AB163" s="49">
        <f t="shared" si="64"/>
        <v>0</v>
      </c>
      <c r="AC163" s="82">
        <f t="shared" si="61"/>
        <v>0</v>
      </c>
      <c r="AD163" s="49">
        <f t="shared" si="62"/>
        <v>0</v>
      </c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</row>
    <row r="164" spans="1:66" x14ac:dyDescent="0.25">
      <c r="A164" s="9">
        <v>6128</v>
      </c>
      <c r="B164" s="10" t="s">
        <v>170</v>
      </c>
      <c r="C164" s="67"/>
      <c r="D164" s="49">
        <f t="shared" si="63"/>
        <v>0</v>
      </c>
      <c r="E164" s="67"/>
      <c r="F164" s="49">
        <f t="shared" si="50"/>
        <v>0</v>
      </c>
      <c r="G164" s="67"/>
      <c r="H164" s="49">
        <f t="shared" si="51"/>
        <v>0</v>
      </c>
      <c r="I164" s="67"/>
      <c r="J164" s="49">
        <f t="shared" si="52"/>
        <v>0</v>
      </c>
      <c r="K164" s="67"/>
      <c r="L164" s="49">
        <f t="shared" si="53"/>
        <v>0</v>
      </c>
      <c r="M164" s="67"/>
      <c r="N164" s="49">
        <f t="shared" si="54"/>
        <v>0</v>
      </c>
      <c r="O164" s="67"/>
      <c r="P164" s="49">
        <f t="shared" si="55"/>
        <v>0</v>
      </c>
      <c r="Q164" s="67"/>
      <c r="R164" s="49">
        <f t="shared" si="56"/>
        <v>0</v>
      </c>
      <c r="S164" s="67"/>
      <c r="T164" s="49">
        <f t="shared" si="57"/>
        <v>0</v>
      </c>
      <c r="U164" s="67"/>
      <c r="V164" s="49">
        <f t="shared" si="58"/>
        <v>0</v>
      </c>
      <c r="W164" s="67"/>
      <c r="X164" s="49">
        <f t="shared" si="59"/>
        <v>0</v>
      </c>
      <c r="Y164" s="67"/>
      <c r="Z164" s="49">
        <f t="shared" si="64"/>
        <v>0</v>
      </c>
      <c r="AA164" s="82">
        <f t="shared" si="48"/>
        <v>0</v>
      </c>
      <c r="AB164" s="49">
        <f t="shared" si="64"/>
        <v>0</v>
      </c>
      <c r="AC164" s="82">
        <f t="shared" si="61"/>
        <v>0</v>
      </c>
      <c r="AD164" s="49">
        <f t="shared" si="62"/>
        <v>0</v>
      </c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</row>
    <row r="165" spans="1:66" x14ac:dyDescent="0.25">
      <c r="A165" s="18">
        <v>7006</v>
      </c>
      <c r="B165" s="19" t="s">
        <v>171</v>
      </c>
      <c r="C165" s="75">
        <f>C161-C162-C163-C164</f>
        <v>974541.90705000004</v>
      </c>
      <c r="D165" s="59">
        <f t="shared" si="63"/>
        <v>5.3362390220455823E-2</v>
      </c>
      <c r="E165" s="75">
        <f>E161-E162-E163-E164</f>
        <v>974541.90705000004</v>
      </c>
      <c r="F165" s="59">
        <f t="shared" si="50"/>
        <v>5.3362390220455823E-2</v>
      </c>
      <c r="G165" s="75">
        <f>G161-G162-G163-G164</f>
        <v>974541.90705000004</v>
      </c>
      <c r="H165" s="59">
        <f t="shared" si="51"/>
        <v>5.3362390220455823E-2</v>
      </c>
      <c r="I165" s="75">
        <f>I161-I162-I163-I164</f>
        <v>974541.90705000004</v>
      </c>
      <c r="J165" s="59">
        <f t="shared" si="52"/>
        <v>5.3362390220455823E-2</v>
      </c>
      <c r="K165" s="75">
        <f>K161-K162-K163-K164</f>
        <v>974541.90705000004</v>
      </c>
      <c r="L165" s="59">
        <f t="shared" si="53"/>
        <v>5.3362390220455823E-2</v>
      </c>
      <c r="M165" s="75">
        <f>M161-M162-M163-M164</f>
        <v>974541.90705000004</v>
      </c>
      <c r="N165" s="59">
        <f t="shared" si="54"/>
        <v>5.3362390220455823E-2</v>
      </c>
      <c r="O165" s="75">
        <f>O161-O162-O163-O164</f>
        <v>974541.90705000004</v>
      </c>
      <c r="P165" s="59">
        <f t="shared" si="55"/>
        <v>5.3362390220455823E-2</v>
      </c>
      <c r="Q165" s="75">
        <f>Q161-Q162-Q163-Q164</f>
        <v>974541.90705000004</v>
      </c>
      <c r="R165" s="59">
        <f t="shared" si="56"/>
        <v>5.3362390220455823E-2</v>
      </c>
      <c r="S165" s="75">
        <f>S161-S162-S163-S164</f>
        <v>974541.90705000004</v>
      </c>
      <c r="T165" s="59">
        <f t="shared" si="57"/>
        <v>5.3362390220455823E-2</v>
      </c>
      <c r="U165" s="75">
        <f>U161-U162-U163-U164</f>
        <v>974541.90705000004</v>
      </c>
      <c r="V165" s="59">
        <f t="shared" si="58"/>
        <v>5.3362390220455823E-2</v>
      </c>
      <c r="W165" s="75">
        <f>W161-W162-W163-W164</f>
        <v>974541.90705000004</v>
      </c>
      <c r="X165" s="59">
        <f t="shared" si="59"/>
        <v>5.3362390220455823E-2</v>
      </c>
      <c r="Y165" s="75">
        <f>Y161-Y162-Y163-Y164</f>
        <v>974541.90705000004</v>
      </c>
      <c r="Z165" s="59">
        <f t="shared" si="64"/>
        <v>5.3362390220455823E-2</v>
      </c>
      <c r="AA165" s="75">
        <f t="shared" si="48"/>
        <v>11694502.884600004</v>
      </c>
      <c r="AB165" s="59">
        <f t="shared" si="64"/>
        <v>5.3362390220455837E-2</v>
      </c>
      <c r="AC165" s="75">
        <f t="shared" si="61"/>
        <v>974541.90705000039</v>
      </c>
      <c r="AD165" s="59">
        <f t="shared" si="62"/>
        <v>5.3362390220455837E-2</v>
      </c>
    </row>
    <row r="166" spans="1:66" s="99" customFormat="1" x14ac:dyDescent="0.25">
      <c r="A166" s="95"/>
      <c r="B166" s="96"/>
      <c r="C166" s="97"/>
      <c r="D166" s="98"/>
      <c r="E166" s="97"/>
      <c r="F166" s="98"/>
      <c r="G166" s="97"/>
      <c r="H166" s="98"/>
      <c r="I166" s="97"/>
      <c r="J166" s="98"/>
      <c r="K166" s="97"/>
      <c r="L166" s="98"/>
      <c r="M166" s="97"/>
      <c r="N166" s="98"/>
      <c r="O166" s="97"/>
      <c r="P166" s="98"/>
      <c r="Q166" s="97"/>
      <c r="R166" s="98"/>
      <c r="S166" s="97"/>
      <c r="T166" s="98"/>
      <c r="U166" s="97"/>
      <c r="V166" s="98"/>
      <c r="W166" s="97"/>
      <c r="X166" s="98"/>
      <c r="Y166" s="97"/>
      <c r="Z166" s="98"/>
      <c r="AA166" s="97"/>
      <c r="AB166" s="98"/>
      <c r="AC166" s="97"/>
      <c r="AD166" s="98"/>
    </row>
    <row r="167" spans="1:66" x14ac:dyDescent="0.25">
      <c r="A167" s="42">
        <v>7007</v>
      </c>
      <c r="B167" s="43" t="s">
        <v>172</v>
      </c>
      <c r="C167" s="81">
        <f>C165</f>
        <v>974541.90705000004</v>
      </c>
      <c r="D167" s="65"/>
      <c r="E167" s="81">
        <f>C167+E165</f>
        <v>1949083.8141000001</v>
      </c>
      <c r="F167" s="65"/>
      <c r="G167" s="81">
        <f>E167+G165</f>
        <v>2923625.7211500001</v>
      </c>
      <c r="H167" s="65"/>
      <c r="I167" s="81">
        <f>G167+I165</f>
        <v>3898167.6282000002</v>
      </c>
      <c r="J167" s="65"/>
      <c r="K167" s="81">
        <f>I167+K165</f>
        <v>4872709.5352500007</v>
      </c>
      <c r="L167" s="65"/>
      <c r="M167" s="81">
        <f>K167+M165</f>
        <v>5847251.4423000012</v>
      </c>
      <c r="N167" s="65"/>
      <c r="O167" s="81">
        <f>M167+O165</f>
        <v>6821793.3493500017</v>
      </c>
      <c r="P167" s="65"/>
      <c r="Q167" s="81">
        <f>O167+Q165</f>
        <v>7796335.2564000022</v>
      </c>
      <c r="R167" s="65"/>
      <c r="S167" s="81">
        <f>Q167+S165</f>
        <v>8770877.1634500027</v>
      </c>
      <c r="T167" s="65"/>
      <c r="U167" s="81">
        <f>S167+U165</f>
        <v>9745419.0705000032</v>
      </c>
      <c r="V167" s="65"/>
      <c r="W167" s="81">
        <f>U167+W165</f>
        <v>10719960.977550004</v>
      </c>
      <c r="X167" s="65"/>
      <c r="Y167" s="81">
        <f>W167+Y165</f>
        <v>11694502.884600004</v>
      </c>
      <c r="Z167" s="65"/>
      <c r="AA167" s="92"/>
      <c r="AB167" s="65"/>
      <c r="AC167" s="20"/>
      <c r="AD167" s="65"/>
    </row>
    <row r="168" spans="1:66" s="41" customFormat="1" x14ac:dyDescent="0.25">
      <c r="A168" s="36"/>
      <c r="B168" s="37"/>
      <c r="C168" s="11"/>
      <c r="D168" s="38"/>
      <c r="E168" s="67"/>
      <c r="F168" s="38"/>
      <c r="G168" s="11"/>
      <c r="H168" s="38"/>
      <c r="I168" s="11"/>
      <c r="J168" s="39"/>
      <c r="K168" s="11"/>
      <c r="L168" s="10"/>
      <c r="M168" s="11"/>
      <c r="N168" s="10"/>
      <c r="O168" s="11"/>
      <c r="P168" s="10"/>
      <c r="Q168" s="11"/>
      <c r="R168" s="10"/>
      <c r="S168" s="11"/>
      <c r="T168" s="10"/>
      <c r="U168" s="11"/>
      <c r="V168" s="10"/>
      <c r="W168" s="11"/>
      <c r="X168" s="10"/>
      <c r="Y168" s="11"/>
      <c r="Z168" s="10"/>
      <c r="AA168" s="40"/>
      <c r="AB168" s="10"/>
      <c r="AC168" s="40"/>
      <c r="AD168" s="10"/>
    </row>
    <row r="169" spans="1:66" x14ac:dyDescent="0.25"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</row>
    <row r="170" spans="1:66" x14ac:dyDescent="0.25">
      <c r="AA170" s="44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</row>
    <row r="171" spans="1:66" x14ac:dyDescent="0.25"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</row>
    <row r="172" spans="1:66" x14ac:dyDescent="0.25"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</row>
    <row r="173" spans="1:66" x14ac:dyDescent="0.25"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</row>
    <row r="174" spans="1:66" x14ac:dyDescent="0.25"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</row>
    <row r="175" spans="1:66" x14ac:dyDescent="0.25"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</row>
    <row r="176" spans="1:66" x14ac:dyDescent="0.25"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</row>
    <row r="177" spans="4:66" x14ac:dyDescent="0.25"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</row>
    <row r="178" spans="4:66" x14ac:dyDescent="0.25">
      <c r="D178"/>
      <c r="H17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</row>
    <row r="179" spans="4:66" x14ac:dyDescent="0.25">
      <c r="D179"/>
      <c r="H179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</row>
    <row r="180" spans="4:66" x14ac:dyDescent="0.25">
      <c r="D180"/>
      <c r="H180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</row>
  </sheetData>
  <mergeCells count="1">
    <mergeCell ref="C1:AD1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180"/>
  <sheetViews>
    <sheetView zoomScale="115" zoomScaleNormal="115" workbookViewId="0">
      <pane xSplit="2" ySplit="2" topLeftCell="C3" activePane="bottomRight" state="frozen"/>
      <selection pane="topRight" activeCell="C1" sqref="C1"/>
      <selection pane="bottomLeft" activeCell="A3" sqref="A3"/>
      <selection pane="bottomRight" sqref="A1:XFD1048576"/>
    </sheetView>
  </sheetViews>
  <sheetFormatPr defaultRowHeight="15" x14ac:dyDescent="0.25"/>
  <cols>
    <col min="1" max="1" width="19.28515625" customWidth="1"/>
    <col min="2" max="2" width="43.140625" customWidth="1"/>
    <col min="3" max="3" width="12.28515625" bestFit="1" customWidth="1"/>
    <col min="4" max="4" width="7" style="4" bestFit="1" customWidth="1"/>
    <col min="5" max="5" width="12.28515625" bestFit="1" customWidth="1"/>
    <col min="6" max="6" width="7" bestFit="1" customWidth="1"/>
    <col min="7" max="7" width="12.28515625" bestFit="1" customWidth="1"/>
    <col min="8" max="8" width="7.28515625" style="4" bestFit="1" customWidth="1"/>
    <col min="9" max="9" width="12.28515625" bestFit="1" customWidth="1"/>
    <col min="10" max="10" width="7" bestFit="1" customWidth="1"/>
    <col min="11" max="11" width="12.28515625" bestFit="1" customWidth="1"/>
    <col min="12" max="12" width="7.140625" bestFit="1" customWidth="1"/>
    <col min="13" max="13" width="12.28515625" bestFit="1" customWidth="1"/>
    <col min="14" max="14" width="7" bestFit="1" customWidth="1"/>
    <col min="15" max="15" width="12.28515625" bestFit="1" customWidth="1"/>
    <col min="16" max="16" width="7" bestFit="1" customWidth="1"/>
    <col min="17" max="17" width="12.28515625" bestFit="1" customWidth="1"/>
    <col min="18" max="18" width="7.140625" bestFit="1" customWidth="1"/>
    <col min="19" max="19" width="12.28515625" bestFit="1" customWidth="1"/>
    <col min="20" max="20" width="7" bestFit="1" customWidth="1"/>
    <col min="21" max="21" width="12.28515625" bestFit="1" customWidth="1"/>
    <col min="22" max="22" width="7" bestFit="1" customWidth="1"/>
    <col min="23" max="23" width="12.28515625" bestFit="1" customWidth="1"/>
    <col min="24" max="24" width="7.140625" bestFit="1" customWidth="1"/>
    <col min="25" max="25" width="12.28515625" bestFit="1" customWidth="1"/>
    <col min="26" max="26" width="7" bestFit="1" customWidth="1"/>
    <col min="27" max="27" width="13.42578125" bestFit="1" customWidth="1"/>
    <col min="28" max="28" width="7.85546875" bestFit="1" customWidth="1"/>
    <col min="29" max="29" width="12.28515625" bestFit="1" customWidth="1"/>
    <col min="30" max="30" width="7" bestFit="1" customWidth="1"/>
  </cols>
  <sheetData>
    <row r="1" spans="1:66" ht="18.75" x14ac:dyDescent="0.3">
      <c r="A1" s="22"/>
      <c r="B1" s="23"/>
      <c r="C1" s="100" t="s">
        <v>30</v>
      </c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A1" s="100"/>
      <c r="AB1" s="100"/>
      <c r="AC1" s="100"/>
      <c r="AD1" s="100"/>
    </row>
    <row r="2" spans="1:66" x14ac:dyDescent="0.25">
      <c r="A2" s="21" t="s">
        <v>0</v>
      </c>
      <c r="B2" s="21" t="s">
        <v>1</v>
      </c>
      <c r="C2" s="21" t="s">
        <v>15</v>
      </c>
      <c r="D2" s="48" t="s">
        <v>2</v>
      </c>
      <c r="E2" s="21" t="s">
        <v>16</v>
      </c>
      <c r="F2" s="66" t="s">
        <v>3</v>
      </c>
      <c r="G2" s="21" t="s">
        <v>17</v>
      </c>
      <c r="H2" s="48" t="s">
        <v>4</v>
      </c>
      <c r="I2" s="21" t="s">
        <v>18</v>
      </c>
      <c r="J2" s="48" t="s">
        <v>5</v>
      </c>
      <c r="K2" s="21" t="s">
        <v>19</v>
      </c>
      <c r="L2" s="48" t="s">
        <v>6</v>
      </c>
      <c r="M2" s="21" t="s">
        <v>20</v>
      </c>
      <c r="N2" s="48" t="s">
        <v>7</v>
      </c>
      <c r="O2" s="21" t="s">
        <v>21</v>
      </c>
      <c r="P2" s="48" t="s">
        <v>8</v>
      </c>
      <c r="Q2" s="21" t="s">
        <v>22</v>
      </c>
      <c r="R2" s="48" t="s">
        <v>9</v>
      </c>
      <c r="S2" s="21" t="s">
        <v>23</v>
      </c>
      <c r="T2" s="48" t="s">
        <v>10</v>
      </c>
      <c r="U2" s="21" t="s">
        <v>24</v>
      </c>
      <c r="V2" s="48" t="s">
        <v>11</v>
      </c>
      <c r="W2" s="21" t="s">
        <v>25</v>
      </c>
      <c r="X2" s="48" t="s">
        <v>12</v>
      </c>
      <c r="Y2" s="21" t="s">
        <v>26</v>
      </c>
      <c r="Z2" s="48" t="s">
        <v>13</v>
      </c>
      <c r="AA2" s="21" t="s">
        <v>27</v>
      </c>
      <c r="AB2" s="48" t="s">
        <v>14</v>
      </c>
      <c r="AC2" s="21" t="s">
        <v>28</v>
      </c>
      <c r="AD2" s="48" t="s">
        <v>29</v>
      </c>
    </row>
    <row r="3" spans="1:66" x14ac:dyDescent="0.25">
      <c r="A3" s="9">
        <v>5004</v>
      </c>
      <c r="B3" s="10" t="s">
        <v>31</v>
      </c>
      <c r="C3" s="67">
        <v>18284180.307</v>
      </c>
      <c r="D3" s="49">
        <f>IF(C$3&lt;&gt;0,C3/C$3,"-")</f>
        <v>1</v>
      </c>
      <c r="E3" s="67">
        <v>18284180.307</v>
      </c>
      <c r="F3" s="49">
        <f>IF(E$3&lt;&gt;0,E3/E$3,"-")</f>
        <v>1</v>
      </c>
      <c r="G3" s="67">
        <v>18284180.307</v>
      </c>
      <c r="H3" s="49">
        <f>IF(G$3&lt;&gt;0,G3/G$3,"-")</f>
        <v>1</v>
      </c>
      <c r="I3" s="67">
        <v>18284180.307</v>
      </c>
      <c r="J3" s="49">
        <f>IF(I$3&lt;&gt;0,I3/I$3,"-")</f>
        <v>1</v>
      </c>
      <c r="K3" s="67">
        <v>18284180.307</v>
      </c>
      <c r="L3" s="49">
        <f>IF(K$3&lt;&gt;0,K3/K$3,"-")</f>
        <v>1</v>
      </c>
      <c r="M3" s="67">
        <v>18284180.307</v>
      </c>
      <c r="N3" s="49">
        <f>IF(M$3&lt;&gt;0,M3/M$3,"-")</f>
        <v>1</v>
      </c>
      <c r="O3" s="67">
        <v>18284180.307</v>
      </c>
      <c r="P3" s="49">
        <f>IF(O$3&lt;&gt;0,O3/O$3,"-")</f>
        <v>1</v>
      </c>
      <c r="Q3" s="67">
        <v>18284180.307</v>
      </c>
      <c r="R3" s="49">
        <f>IF(Q$3&lt;&gt;0,Q3/Q$3,"-")</f>
        <v>1</v>
      </c>
      <c r="S3" s="67">
        <v>18284180.307</v>
      </c>
      <c r="T3" s="49">
        <f>IF(S$3&lt;&gt;0,S3/S$3,"-")</f>
        <v>1</v>
      </c>
      <c r="U3" s="67">
        <v>18284180.307</v>
      </c>
      <c r="V3" s="49">
        <f>IF(U$3&lt;&gt;0,U3/U$3,"-")</f>
        <v>1</v>
      </c>
      <c r="W3" s="67">
        <v>18284180.307</v>
      </c>
      <c r="X3" s="49">
        <f>IF(W$3&lt;&gt;0,W3/W$3,"-")</f>
        <v>1</v>
      </c>
      <c r="Y3" s="67">
        <v>18284180.307</v>
      </c>
      <c r="Z3" s="49">
        <f>IF(Y$3&lt;&gt;0,Y3/Y$3,"-")</f>
        <v>1</v>
      </c>
      <c r="AA3" s="82">
        <f t="shared" ref="AA3:AA66" si="0">C3+E3+G3+I3+K3+M3+O3+Q3+S3+U3+W3+Y3</f>
        <v>219410163.68400005</v>
      </c>
      <c r="AB3" s="49">
        <f>IF(AA$3&lt;&gt;0,AA3/AA$3,"-")</f>
        <v>1</v>
      </c>
      <c r="AC3" s="82">
        <f>AA3/12</f>
        <v>18284180.307000004</v>
      </c>
      <c r="AD3" s="49">
        <f>IF(AC$3&lt;&gt;0,AC3/AC$3,"-")</f>
        <v>1</v>
      </c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</row>
    <row r="4" spans="1:66" x14ac:dyDescent="0.25">
      <c r="A4" s="9">
        <v>5005</v>
      </c>
      <c r="B4" s="10" t="s">
        <v>32</v>
      </c>
      <c r="C4" s="67"/>
      <c r="D4" s="49">
        <f t="shared" ref="D4:D10" si="1">IF(C$3&lt;&gt;0,C4/C$3,"-")</f>
        <v>0</v>
      </c>
      <c r="E4" s="67"/>
      <c r="F4" s="49">
        <f t="shared" ref="F4:F10" si="2">IF(E$3&lt;&gt;0,E4/E$3,"-")</f>
        <v>0</v>
      </c>
      <c r="G4" s="67"/>
      <c r="H4" s="49">
        <f t="shared" ref="H4:H10" si="3">IF(G$3&lt;&gt;0,G4/G$3,"-")</f>
        <v>0</v>
      </c>
      <c r="I4" s="67"/>
      <c r="J4" s="49">
        <f t="shared" ref="J4:J10" si="4">IF(I$3&lt;&gt;0,I4/I$3,"-")</f>
        <v>0</v>
      </c>
      <c r="K4" s="67"/>
      <c r="L4" s="49">
        <f t="shared" ref="L4:L10" si="5">IF(K$3&lt;&gt;0,K4/K$3,"-")</f>
        <v>0</v>
      </c>
      <c r="M4" s="67"/>
      <c r="N4" s="49">
        <f t="shared" ref="N4:N10" si="6">IF(M$3&lt;&gt;0,M4/M$3,"-")</f>
        <v>0</v>
      </c>
      <c r="O4" s="67"/>
      <c r="P4" s="49">
        <f t="shared" ref="P4:P10" si="7">IF(O$3&lt;&gt;0,O4/O$3,"-")</f>
        <v>0</v>
      </c>
      <c r="Q4" s="67"/>
      <c r="R4" s="49">
        <f t="shared" ref="R4:R10" si="8">IF(Q$3&lt;&gt;0,Q4/Q$3,"-")</f>
        <v>0</v>
      </c>
      <c r="S4" s="67"/>
      <c r="T4" s="49">
        <f t="shared" ref="T4:T10" si="9">IF(S$3&lt;&gt;0,S4/S$3,"-")</f>
        <v>0</v>
      </c>
      <c r="U4" s="67"/>
      <c r="V4" s="49">
        <f t="shared" ref="V4:V10" si="10">IF(U$3&lt;&gt;0,U4/U$3,"-")</f>
        <v>0</v>
      </c>
      <c r="W4" s="67"/>
      <c r="X4" s="49">
        <f t="shared" ref="X4:X10" si="11">IF(W$3&lt;&gt;0,W4/W$3,"-")</f>
        <v>0</v>
      </c>
      <c r="Y4" s="67"/>
      <c r="Z4" s="49">
        <f t="shared" ref="Z4:AB10" si="12">IF(Y$3&lt;&gt;0,Y4/Y$3,"-")</f>
        <v>0</v>
      </c>
      <c r="AA4" s="82">
        <f t="shared" si="0"/>
        <v>0</v>
      </c>
      <c r="AB4" s="49">
        <f t="shared" si="12"/>
        <v>0</v>
      </c>
      <c r="AC4" s="82">
        <f t="shared" ref="AC4:AC67" si="13">AA4/12</f>
        <v>0</v>
      </c>
      <c r="AD4" s="49">
        <f t="shared" ref="AD4:AD10" si="14">IF(AC$3&lt;&gt;0,AC4/AC$3,"-")</f>
        <v>0</v>
      </c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</row>
    <row r="5" spans="1:66" s="47" customFormat="1" x14ac:dyDescent="0.25">
      <c r="A5" s="45">
        <v>5051</v>
      </c>
      <c r="B5" s="46" t="s">
        <v>33</v>
      </c>
      <c r="C5" s="67">
        <v>1283.0363</v>
      </c>
      <c r="D5" s="49">
        <f t="shared" si="1"/>
        <v>7.017193434199489E-5</v>
      </c>
      <c r="E5" s="67">
        <v>1283.0363</v>
      </c>
      <c r="F5" s="49">
        <f t="shared" si="2"/>
        <v>7.017193434199489E-5</v>
      </c>
      <c r="G5" s="67">
        <v>1283.0363</v>
      </c>
      <c r="H5" s="49">
        <f t="shared" si="3"/>
        <v>7.017193434199489E-5</v>
      </c>
      <c r="I5" s="67">
        <v>1283.0363</v>
      </c>
      <c r="J5" s="49">
        <f t="shared" si="4"/>
        <v>7.017193434199489E-5</v>
      </c>
      <c r="K5" s="67">
        <v>1283.0363</v>
      </c>
      <c r="L5" s="49">
        <f t="shared" si="5"/>
        <v>7.017193434199489E-5</v>
      </c>
      <c r="M5" s="67">
        <v>1283.0363</v>
      </c>
      <c r="N5" s="49">
        <f t="shared" si="6"/>
        <v>7.017193434199489E-5</v>
      </c>
      <c r="O5" s="67">
        <v>1283.0363</v>
      </c>
      <c r="P5" s="49">
        <f t="shared" si="7"/>
        <v>7.017193434199489E-5</v>
      </c>
      <c r="Q5" s="67">
        <v>1283.0363</v>
      </c>
      <c r="R5" s="49">
        <f t="shared" si="8"/>
        <v>7.017193434199489E-5</v>
      </c>
      <c r="S5" s="67">
        <v>1283.0363</v>
      </c>
      <c r="T5" s="49">
        <f t="shared" si="9"/>
        <v>7.017193434199489E-5</v>
      </c>
      <c r="U5" s="67">
        <v>1283.0363</v>
      </c>
      <c r="V5" s="49">
        <f t="shared" si="10"/>
        <v>7.017193434199489E-5</v>
      </c>
      <c r="W5" s="67">
        <v>1283.0363</v>
      </c>
      <c r="X5" s="49">
        <f t="shared" si="11"/>
        <v>7.017193434199489E-5</v>
      </c>
      <c r="Y5" s="67">
        <v>1283.0363</v>
      </c>
      <c r="Z5" s="50">
        <f t="shared" si="12"/>
        <v>7.017193434199489E-5</v>
      </c>
      <c r="AA5" s="83">
        <f t="shared" si="0"/>
        <v>15396.435599999999</v>
      </c>
      <c r="AB5" s="49">
        <f t="shared" si="12"/>
        <v>7.0171934341994876E-5</v>
      </c>
      <c r="AC5" s="83">
        <f t="shared" si="13"/>
        <v>1283.0363</v>
      </c>
      <c r="AD5" s="49">
        <f t="shared" si="14"/>
        <v>7.0171934341994876E-5</v>
      </c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/>
      <c r="AX5" s="30"/>
      <c r="AY5" s="30"/>
      <c r="AZ5" s="30"/>
      <c r="BA5" s="30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0"/>
      <c r="BM5" s="30"/>
      <c r="BN5" s="30"/>
    </row>
    <row r="6" spans="1:66" s="47" customFormat="1" x14ac:dyDescent="0.25">
      <c r="A6" s="45">
        <v>5052</v>
      </c>
      <c r="B6" s="46" t="s">
        <v>34</v>
      </c>
      <c r="C6" s="67">
        <v>13315.05</v>
      </c>
      <c r="D6" s="49">
        <f t="shared" si="1"/>
        <v>7.2822788751992368E-4</v>
      </c>
      <c r="E6" s="67">
        <v>13315.05</v>
      </c>
      <c r="F6" s="49">
        <f t="shared" si="2"/>
        <v>7.2822788751992368E-4</v>
      </c>
      <c r="G6" s="67">
        <v>13315.05</v>
      </c>
      <c r="H6" s="49">
        <f t="shared" si="3"/>
        <v>7.2822788751992368E-4</v>
      </c>
      <c r="I6" s="67">
        <v>13315.05</v>
      </c>
      <c r="J6" s="49">
        <f t="shared" si="4"/>
        <v>7.2822788751992368E-4</v>
      </c>
      <c r="K6" s="67">
        <v>13315.05</v>
      </c>
      <c r="L6" s="49">
        <f t="shared" si="5"/>
        <v>7.2822788751992368E-4</v>
      </c>
      <c r="M6" s="67">
        <v>13315.05</v>
      </c>
      <c r="N6" s="49">
        <f t="shared" si="6"/>
        <v>7.2822788751992368E-4</v>
      </c>
      <c r="O6" s="67">
        <v>13315.05</v>
      </c>
      <c r="P6" s="49">
        <f t="shared" si="7"/>
        <v>7.2822788751992368E-4</v>
      </c>
      <c r="Q6" s="67">
        <v>13315.05</v>
      </c>
      <c r="R6" s="49">
        <f t="shared" si="8"/>
        <v>7.2822788751992368E-4</v>
      </c>
      <c r="S6" s="67">
        <v>13315.05</v>
      </c>
      <c r="T6" s="49">
        <f t="shared" si="9"/>
        <v>7.2822788751992368E-4</v>
      </c>
      <c r="U6" s="67">
        <v>13315.05</v>
      </c>
      <c r="V6" s="49">
        <f t="shared" si="10"/>
        <v>7.2822788751992368E-4</v>
      </c>
      <c r="W6" s="67">
        <v>13315.05</v>
      </c>
      <c r="X6" s="49">
        <f t="shared" si="11"/>
        <v>7.2822788751992368E-4</v>
      </c>
      <c r="Y6" s="67">
        <v>13315.05</v>
      </c>
      <c r="Z6" s="50">
        <f t="shared" si="12"/>
        <v>7.2822788751992368E-4</v>
      </c>
      <c r="AA6" s="83">
        <f t="shared" si="0"/>
        <v>159780.59999999998</v>
      </c>
      <c r="AB6" s="49">
        <f t="shared" si="12"/>
        <v>7.2822788751992346E-4</v>
      </c>
      <c r="AC6" s="83">
        <f t="shared" si="13"/>
        <v>13315.049999999997</v>
      </c>
      <c r="AD6" s="49">
        <f t="shared" si="14"/>
        <v>7.2822788751992346E-4</v>
      </c>
      <c r="AE6" s="30"/>
      <c r="AF6" s="30"/>
      <c r="AG6" s="30"/>
      <c r="AH6" s="30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0"/>
      <c r="AW6" s="30"/>
      <c r="AX6" s="30"/>
      <c r="AY6" s="30"/>
      <c r="AZ6" s="30"/>
      <c r="BA6" s="30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0"/>
      <c r="BM6" s="30"/>
      <c r="BN6" s="30"/>
    </row>
    <row r="7" spans="1:66" x14ac:dyDescent="0.25">
      <c r="A7" s="9">
        <v>5101</v>
      </c>
      <c r="B7" s="10" t="s">
        <v>35</v>
      </c>
      <c r="C7" s="67">
        <v>3916.2921999999999</v>
      </c>
      <c r="D7" s="49">
        <f t="shared" si="1"/>
        <v>2.1419019798774727E-4</v>
      </c>
      <c r="E7" s="67">
        <v>3916.2921999999999</v>
      </c>
      <c r="F7" s="49">
        <f t="shared" si="2"/>
        <v>2.1419019798774727E-4</v>
      </c>
      <c r="G7" s="67">
        <v>3916.2921999999999</v>
      </c>
      <c r="H7" s="49">
        <f t="shared" si="3"/>
        <v>2.1419019798774727E-4</v>
      </c>
      <c r="I7" s="67">
        <v>3916.2921999999999</v>
      </c>
      <c r="J7" s="49">
        <f t="shared" si="4"/>
        <v>2.1419019798774727E-4</v>
      </c>
      <c r="K7" s="67">
        <v>3916.2921999999999</v>
      </c>
      <c r="L7" s="49">
        <f t="shared" si="5"/>
        <v>2.1419019798774727E-4</v>
      </c>
      <c r="M7" s="67">
        <v>3916.2921999999999</v>
      </c>
      <c r="N7" s="49">
        <f t="shared" si="6"/>
        <v>2.1419019798774727E-4</v>
      </c>
      <c r="O7" s="67">
        <v>3916.2921999999999</v>
      </c>
      <c r="P7" s="49">
        <f t="shared" si="7"/>
        <v>2.1419019798774727E-4</v>
      </c>
      <c r="Q7" s="67">
        <v>3916.2921999999999</v>
      </c>
      <c r="R7" s="49">
        <f t="shared" si="8"/>
        <v>2.1419019798774727E-4</v>
      </c>
      <c r="S7" s="67">
        <v>3916.2921999999999</v>
      </c>
      <c r="T7" s="49">
        <f t="shared" si="9"/>
        <v>2.1419019798774727E-4</v>
      </c>
      <c r="U7" s="67">
        <v>3916.2921999999999</v>
      </c>
      <c r="V7" s="49">
        <f t="shared" si="10"/>
        <v>2.1419019798774727E-4</v>
      </c>
      <c r="W7" s="67">
        <v>3916.2921999999999</v>
      </c>
      <c r="X7" s="49">
        <f t="shared" si="11"/>
        <v>2.1419019798774727E-4</v>
      </c>
      <c r="Y7" s="67">
        <v>3916.2921999999999</v>
      </c>
      <c r="Z7" s="49">
        <f t="shared" si="12"/>
        <v>2.1419019798774727E-4</v>
      </c>
      <c r="AA7" s="82">
        <f t="shared" si="0"/>
        <v>46995.506399999984</v>
      </c>
      <c r="AB7" s="49">
        <f t="shared" si="12"/>
        <v>2.1419019798774716E-4</v>
      </c>
      <c r="AC7" s="82">
        <f t="shared" si="13"/>
        <v>3916.2921999999985</v>
      </c>
      <c r="AD7" s="49">
        <f t="shared" si="14"/>
        <v>2.1419019798774716E-4</v>
      </c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</row>
    <row r="8" spans="1:66" x14ac:dyDescent="0.25">
      <c r="A8" s="9">
        <v>5102</v>
      </c>
      <c r="B8" s="10" t="s">
        <v>36</v>
      </c>
      <c r="C8" s="67">
        <v>2955</v>
      </c>
      <c r="D8" s="49">
        <f t="shared" si="1"/>
        <v>1.6161512030532177E-4</v>
      </c>
      <c r="E8" s="67">
        <v>2955</v>
      </c>
      <c r="F8" s="49">
        <f t="shared" si="2"/>
        <v>1.6161512030532177E-4</v>
      </c>
      <c r="G8" s="67">
        <v>2955</v>
      </c>
      <c r="H8" s="49">
        <f t="shared" si="3"/>
        <v>1.6161512030532177E-4</v>
      </c>
      <c r="I8" s="67">
        <v>2955</v>
      </c>
      <c r="J8" s="49">
        <f t="shared" si="4"/>
        <v>1.6161512030532177E-4</v>
      </c>
      <c r="K8" s="67">
        <v>2955</v>
      </c>
      <c r="L8" s="49">
        <f t="shared" si="5"/>
        <v>1.6161512030532177E-4</v>
      </c>
      <c r="M8" s="67">
        <v>2955</v>
      </c>
      <c r="N8" s="49">
        <f t="shared" si="6"/>
        <v>1.6161512030532177E-4</v>
      </c>
      <c r="O8" s="67">
        <v>2955</v>
      </c>
      <c r="P8" s="49">
        <f t="shared" si="7"/>
        <v>1.6161512030532177E-4</v>
      </c>
      <c r="Q8" s="67">
        <v>2955</v>
      </c>
      <c r="R8" s="49">
        <f t="shared" si="8"/>
        <v>1.6161512030532177E-4</v>
      </c>
      <c r="S8" s="67">
        <v>2955</v>
      </c>
      <c r="T8" s="49">
        <f t="shared" si="9"/>
        <v>1.6161512030532177E-4</v>
      </c>
      <c r="U8" s="67">
        <v>2955</v>
      </c>
      <c r="V8" s="49">
        <f t="shared" si="10"/>
        <v>1.6161512030532177E-4</v>
      </c>
      <c r="W8" s="67">
        <v>2955</v>
      </c>
      <c r="X8" s="49">
        <f t="shared" si="11"/>
        <v>1.6161512030532177E-4</v>
      </c>
      <c r="Y8" s="67">
        <v>2955</v>
      </c>
      <c r="Z8" s="49">
        <f t="shared" si="12"/>
        <v>1.6161512030532177E-4</v>
      </c>
      <c r="AA8" s="82">
        <f t="shared" si="0"/>
        <v>35460</v>
      </c>
      <c r="AB8" s="49">
        <f t="shared" si="12"/>
        <v>1.6161512030532174E-4</v>
      </c>
      <c r="AC8" s="82">
        <f t="shared" si="13"/>
        <v>2955</v>
      </c>
      <c r="AD8" s="49">
        <f t="shared" si="14"/>
        <v>1.6161512030532174E-4</v>
      </c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</row>
    <row r="9" spans="1:66" x14ac:dyDescent="0.25">
      <c r="A9" s="9">
        <v>5103</v>
      </c>
      <c r="B9" s="10" t="s">
        <v>37</v>
      </c>
      <c r="C9" s="67"/>
      <c r="D9" s="49">
        <f t="shared" si="1"/>
        <v>0</v>
      </c>
      <c r="E9" s="67"/>
      <c r="F9" s="49">
        <f t="shared" si="2"/>
        <v>0</v>
      </c>
      <c r="G9" s="67"/>
      <c r="H9" s="49">
        <f t="shared" si="3"/>
        <v>0</v>
      </c>
      <c r="I9" s="67"/>
      <c r="J9" s="49">
        <f t="shared" si="4"/>
        <v>0</v>
      </c>
      <c r="K9" s="67"/>
      <c r="L9" s="49">
        <f t="shared" si="5"/>
        <v>0</v>
      </c>
      <c r="M9" s="67"/>
      <c r="N9" s="49">
        <f t="shared" si="6"/>
        <v>0</v>
      </c>
      <c r="O9" s="67"/>
      <c r="P9" s="49">
        <f t="shared" si="7"/>
        <v>0</v>
      </c>
      <c r="Q9" s="67"/>
      <c r="R9" s="49">
        <f t="shared" si="8"/>
        <v>0</v>
      </c>
      <c r="S9" s="67"/>
      <c r="T9" s="49">
        <f t="shared" si="9"/>
        <v>0</v>
      </c>
      <c r="U9" s="67"/>
      <c r="V9" s="49">
        <f t="shared" si="10"/>
        <v>0</v>
      </c>
      <c r="W9" s="67"/>
      <c r="X9" s="49">
        <f t="shared" si="11"/>
        <v>0</v>
      </c>
      <c r="Y9" s="67"/>
      <c r="Z9" s="49">
        <f t="shared" si="12"/>
        <v>0</v>
      </c>
      <c r="AA9" s="82">
        <f t="shared" si="0"/>
        <v>0</v>
      </c>
      <c r="AB9" s="49">
        <f t="shared" si="12"/>
        <v>0</v>
      </c>
      <c r="AC9" s="82">
        <f t="shared" si="13"/>
        <v>0</v>
      </c>
      <c r="AD9" s="49">
        <f t="shared" si="14"/>
        <v>0</v>
      </c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</row>
    <row r="10" spans="1:66" x14ac:dyDescent="0.25">
      <c r="A10" s="13">
        <v>5149</v>
      </c>
      <c r="B10" s="2" t="s">
        <v>38</v>
      </c>
      <c r="C10" s="68">
        <f>C3+C4-C5-C6-C7-C8+C9</f>
        <v>18262710.9285</v>
      </c>
      <c r="D10" s="51">
        <f t="shared" si="1"/>
        <v>0.99882579485984502</v>
      </c>
      <c r="E10" s="68">
        <f>E3+E4-E5-E6-E7-E8+E9</f>
        <v>18262710.9285</v>
      </c>
      <c r="F10" s="51">
        <f t="shared" si="2"/>
        <v>0.99882579485984502</v>
      </c>
      <c r="G10" s="68">
        <f>G3+G4-G5-G6-G7-G8+G9</f>
        <v>18262710.9285</v>
      </c>
      <c r="H10" s="51">
        <f t="shared" si="3"/>
        <v>0.99882579485984502</v>
      </c>
      <c r="I10" s="68">
        <f>I3+I4-I5-I6-I7-I8+I9</f>
        <v>18262710.9285</v>
      </c>
      <c r="J10" s="51">
        <f t="shared" si="4"/>
        <v>0.99882579485984502</v>
      </c>
      <c r="K10" s="68">
        <f>K3+K4-K5-K6-K7-K8+K9</f>
        <v>18262710.9285</v>
      </c>
      <c r="L10" s="51">
        <f t="shared" si="5"/>
        <v>0.99882579485984502</v>
      </c>
      <c r="M10" s="68">
        <f>M3+M4-M5-M6-M7-M8+M9</f>
        <v>18262710.9285</v>
      </c>
      <c r="N10" s="51">
        <f t="shared" si="6"/>
        <v>0.99882579485984502</v>
      </c>
      <c r="O10" s="68">
        <f>O3+O4-O5-O6-O7-O8+O9</f>
        <v>18262710.9285</v>
      </c>
      <c r="P10" s="51">
        <f t="shared" si="7"/>
        <v>0.99882579485984502</v>
      </c>
      <c r="Q10" s="68">
        <f>Q3+Q4-Q5-Q6-Q7-Q8+Q9</f>
        <v>18262710.9285</v>
      </c>
      <c r="R10" s="51">
        <f t="shared" si="8"/>
        <v>0.99882579485984502</v>
      </c>
      <c r="S10" s="68">
        <f>S3+S4-S5-S6-S7-S8+S9</f>
        <v>18262710.9285</v>
      </c>
      <c r="T10" s="51">
        <f t="shared" si="9"/>
        <v>0.99882579485984502</v>
      </c>
      <c r="U10" s="68">
        <f>U3+U4-U5-U6-U7-U8+U9</f>
        <v>18262710.9285</v>
      </c>
      <c r="V10" s="51">
        <f t="shared" si="10"/>
        <v>0.99882579485984502</v>
      </c>
      <c r="W10" s="68">
        <f>W3+W4-W5-W6-W7-W8+W9</f>
        <v>18262710.9285</v>
      </c>
      <c r="X10" s="51">
        <f t="shared" si="11"/>
        <v>0.99882579485984502</v>
      </c>
      <c r="Y10" s="68">
        <f>Y3+Y4-Y5-Y6-Y7-Y8+Y9</f>
        <v>18262710.9285</v>
      </c>
      <c r="Z10" s="51">
        <f t="shared" si="12"/>
        <v>0.99882579485984502</v>
      </c>
      <c r="AA10" s="84">
        <f t="shared" si="0"/>
        <v>219152531.14199999</v>
      </c>
      <c r="AB10" s="51">
        <f t="shared" si="12"/>
        <v>0.9988257948598448</v>
      </c>
      <c r="AC10" s="84">
        <f t="shared" si="13"/>
        <v>18262710.9285</v>
      </c>
      <c r="AD10" s="51">
        <f t="shared" si="14"/>
        <v>0.9988257948598448</v>
      </c>
    </row>
    <row r="11" spans="1:66" s="8" customFormat="1" x14ac:dyDescent="0.25">
      <c r="A11" s="26">
        <v>5151</v>
      </c>
      <c r="B11" s="27" t="s">
        <v>39</v>
      </c>
      <c r="C11" s="69">
        <v>0.03</v>
      </c>
      <c r="D11" s="60">
        <f>IF(C$10&lt;&gt;0,C11/C$10,"-")</f>
        <v>1.642691499496019E-9</v>
      </c>
      <c r="E11" s="69">
        <v>0.03</v>
      </c>
      <c r="F11" s="60">
        <f>IF(E$10&lt;&gt;0,E11/E$10,"-")</f>
        <v>1.642691499496019E-9</v>
      </c>
      <c r="G11" s="69">
        <v>0.03</v>
      </c>
      <c r="H11" s="60">
        <f>IF(G$10&lt;&gt;0,G11/G$10,"-")</f>
        <v>1.642691499496019E-9</v>
      </c>
      <c r="I11" s="69">
        <v>0.03</v>
      </c>
      <c r="J11" s="60">
        <f>IF(I$10&lt;&gt;0,I11/I$10,"-")</f>
        <v>1.642691499496019E-9</v>
      </c>
      <c r="K11" s="69">
        <v>0.03</v>
      </c>
      <c r="L11" s="60">
        <f>IF(K$10&lt;&gt;0,K11/K$10,"-")</f>
        <v>1.642691499496019E-9</v>
      </c>
      <c r="M11" s="69">
        <v>0.03</v>
      </c>
      <c r="N11" s="60">
        <f>IF(M$10&lt;&gt;0,M11/M$10,"-")</f>
        <v>1.642691499496019E-9</v>
      </c>
      <c r="O11" s="69">
        <v>0.03</v>
      </c>
      <c r="P11" s="60">
        <f>IF(O$10&lt;&gt;0,O11/O$10,"-")</f>
        <v>1.642691499496019E-9</v>
      </c>
      <c r="Q11" s="69">
        <v>0.03</v>
      </c>
      <c r="R11" s="60">
        <f>IF(Q$10&lt;&gt;0,Q11/Q$10,"-")</f>
        <v>1.642691499496019E-9</v>
      </c>
      <c r="S11" s="69">
        <v>0.03</v>
      </c>
      <c r="T11" s="60">
        <f>IF(S$10&lt;&gt;0,S11/S$10,"-")</f>
        <v>1.642691499496019E-9</v>
      </c>
      <c r="U11" s="69">
        <v>0.03</v>
      </c>
      <c r="V11" s="60">
        <f>IF(U$10&lt;&gt;0,U11/U$10,"-")</f>
        <v>1.642691499496019E-9</v>
      </c>
      <c r="W11" s="69">
        <v>0.03</v>
      </c>
      <c r="X11" s="60">
        <f>IF(W$10&lt;&gt;0,W11/W$10,"-")</f>
        <v>1.642691499496019E-9</v>
      </c>
      <c r="Y11" s="69">
        <v>0.03</v>
      </c>
      <c r="Z11" s="60">
        <f>IF(Y$10&lt;&gt;0,Y11/Y$10,"-")</f>
        <v>1.642691499496019E-9</v>
      </c>
      <c r="AA11" s="85">
        <f t="shared" si="0"/>
        <v>0.3600000000000001</v>
      </c>
      <c r="AB11" s="60">
        <f>IF(AA$10&lt;&gt;0,AA11/AA$10,"-")</f>
        <v>1.6426914994960196E-9</v>
      </c>
      <c r="AC11" s="85">
        <f t="shared" si="13"/>
        <v>3.0000000000000009E-2</v>
      </c>
      <c r="AD11" s="60">
        <f>IF(AC$10&lt;&gt;0,AC11/AC$10,"-")</f>
        <v>1.6426914994960196E-9</v>
      </c>
    </row>
    <row r="12" spans="1:66" x14ac:dyDescent="0.25">
      <c r="A12" s="9"/>
      <c r="B12" s="10"/>
      <c r="C12" s="67"/>
      <c r="D12" s="49"/>
      <c r="E12" s="67"/>
      <c r="F12" s="49"/>
      <c r="G12" s="67"/>
      <c r="H12" s="49"/>
      <c r="I12" s="67"/>
      <c r="J12" s="49"/>
      <c r="K12" s="67"/>
      <c r="L12" s="49"/>
      <c r="M12" s="67"/>
      <c r="N12" s="49"/>
      <c r="O12" s="67"/>
      <c r="P12" s="49"/>
      <c r="Q12" s="67"/>
      <c r="R12" s="49"/>
      <c r="S12" s="67"/>
      <c r="T12" s="49"/>
      <c r="U12" s="67"/>
      <c r="V12" s="49"/>
      <c r="W12" s="67"/>
      <c r="X12" s="49"/>
      <c r="Y12" s="67"/>
      <c r="Z12" s="49"/>
      <c r="AA12" s="82"/>
      <c r="AB12" s="49"/>
      <c r="AC12" s="82"/>
      <c r="AD12" s="49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</row>
    <row r="13" spans="1:66" s="5" customFormat="1" x14ac:dyDescent="0.25">
      <c r="A13" s="12">
        <v>5198</v>
      </c>
      <c r="B13" s="1" t="s">
        <v>41</v>
      </c>
      <c r="C13" s="70">
        <f>C11+C12</f>
        <v>0.03</v>
      </c>
      <c r="D13" s="53">
        <f t="shared" ref="D13:R80" si="15">IF(C$10&lt;&gt;0,C13/C$10,"-")</f>
        <v>1.642691499496019E-9</v>
      </c>
      <c r="E13" s="70">
        <f>E11+E12</f>
        <v>0.03</v>
      </c>
      <c r="F13" s="53">
        <f t="shared" ref="F13:F80" si="16">IF(E$10&lt;&gt;0,E13/E$10,"-")</f>
        <v>1.642691499496019E-9</v>
      </c>
      <c r="G13" s="70">
        <f>G11+G12</f>
        <v>0.03</v>
      </c>
      <c r="H13" s="53">
        <f t="shared" ref="H13:H80" si="17">IF(G$10&lt;&gt;0,G13/G$10,"-")</f>
        <v>1.642691499496019E-9</v>
      </c>
      <c r="I13" s="70">
        <f>I11+I12</f>
        <v>0.03</v>
      </c>
      <c r="J13" s="53">
        <f t="shared" ref="J13:J80" si="18">IF(I$10&lt;&gt;0,I13/I$10,"-")</f>
        <v>1.642691499496019E-9</v>
      </c>
      <c r="K13" s="70">
        <f>K11+K12</f>
        <v>0.03</v>
      </c>
      <c r="L13" s="53">
        <f t="shared" ref="L13:L80" si="19">IF(K$10&lt;&gt;0,K13/K$10,"-")</f>
        <v>1.642691499496019E-9</v>
      </c>
      <c r="M13" s="70">
        <f>M11+M12</f>
        <v>0.03</v>
      </c>
      <c r="N13" s="53">
        <f t="shared" ref="N13:N80" si="20">IF(M$10&lt;&gt;0,M13/M$10,"-")</f>
        <v>1.642691499496019E-9</v>
      </c>
      <c r="O13" s="70">
        <f>O11+O12</f>
        <v>0.03</v>
      </c>
      <c r="P13" s="53">
        <f t="shared" ref="P13:P80" si="21">IF(O$10&lt;&gt;0,O13/O$10,"-")</f>
        <v>1.642691499496019E-9</v>
      </c>
      <c r="Q13" s="70">
        <f>Q11+Q12</f>
        <v>0.03</v>
      </c>
      <c r="R13" s="53">
        <f t="shared" ref="R13:R80" si="22">IF(Q$10&lt;&gt;0,Q13/Q$10,"-")</f>
        <v>1.642691499496019E-9</v>
      </c>
      <c r="S13" s="70">
        <f>S11+S12</f>
        <v>0.03</v>
      </c>
      <c r="T13" s="53">
        <f t="shared" ref="T13:AD80" si="23">IF(S$10&lt;&gt;0,S13/S$10,"-")</f>
        <v>1.642691499496019E-9</v>
      </c>
      <c r="U13" s="70">
        <f>U11+U12</f>
        <v>0.03</v>
      </c>
      <c r="V13" s="53">
        <f t="shared" ref="V13:V80" si="24">IF(U$10&lt;&gt;0,U13/U$10,"-")</f>
        <v>1.642691499496019E-9</v>
      </c>
      <c r="W13" s="70">
        <f>W11+W12</f>
        <v>0.03</v>
      </c>
      <c r="X13" s="53">
        <f t="shared" ref="X13:X80" si="25">IF(W$10&lt;&gt;0,W13/W$10,"-")</f>
        <v>1.642691499496019E-9</v>
      </c>
      <c r="Y13" s="70">
        <f>Y11+Y12</f>
        <v>0.03</v>
      </c>
      <c r="Z13" s="53">
        <f t="shared" ref="Z13:AB28" si="26">IF(Y$10&lt;&gt;0,Y13/Y$10,"-")</f>
        <v>1.642691499496019E-9</v>
      </c>
      <c r="AA13" s="70">
        <f t="shared" si="0"/>
        <v>0.3600000000000001</v>
      </c>
      <c r="AB13" s="53">
        <f t="shared" si="26"/>
        <v>1.6426914994960196E-9</v>
      </c>
      <c r="AC13" s="93">
        <f t="shared" si="13"/>
        <v>3.0000000000000009E-2</v>
      </c>
      <c r="AD13" s="53">
        <f t="shared" ref="AD13:AD80" si="27">IF(AC$10&lt;&gt;0,AC13/AC$10,"-")</f>
        <v>1.6426914994960196E-9</v>
      </c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</row>
    <row r="14" spans="1:66" x14ac:dyDescent="0.25">
      <c r="A14" s="16">
        <v>5199</v>
      </c>
      <c r="B14" s="17" t="s">
        <v>42</v>
      </c>
      <c r="C14" s="71">
        <f>C10+C13</f>
        <v>18262710.958500002</v>
      </c>
      <c r="D14" s="54">
        <f t="shared" si="15"/>
        <v>1.0000000016426915</v>
      </c>
      <c r="E14" s="71">
        <f>E10+E13</f>
        <v>18262710.958500002</v>
      </c>
      <c r="F14" s="54">
        <f t="shared" si="16"/>
        <v>1.0000000016426915</v>
      </c>
      <c r="G14" s="71">
        <f>G10+G13</f>
        <v>18262710.958500002</v>
      </c>
      <c r="H14" s="54">
        <f t="shared" si="17"/>
        <v>1.0000000016426915</v>
      </c>
      <c r="I14" s="71">
        <f>I10+I13</f>
        <v>18262710.958500002</v>
      </c>
      <c r="J14" s="54">
        <f t="shared" si="18"/>
        <v>1.0000000016426915</v>
      </c>
      <c r="K14" s="71">
        <f>K10+K13</f>
        <v>18262710.958500002</v>
      </c>
      <c r="L14" s="54">
        <f t="shared" si="19"/>
        <v>1.0000000016426915</v>
      </c>
      <c r="M14" s="71">
        <f>M10+M13</f>
        <v>18262710.958500002</v>
      </c>
      <c r="N14" s="54">
        <f t="shared" si="20"/>
        <v>1.0000000016426915</v>
      </c>
      <c r="O14" s="71">
        <f>O10+O13</f>
        <v>18262710.958500002</v>
      </c>
      <c r="P14" s="54">
        <f t="shared" si="21"/>
        <v>1.0000000016426915</v>
      </c>
      <c r="Q14" s="71">
        <f>Q10+Q13</f>
        <v>18262710.958500002</v>
      </c>
      <c r="R14" s="54">
        <f t="shared" si="22"/>
        <v>1.0000000016426915</v>
      </c>
      <c r="S14" s="71">
        <f>S10+S13</f>
        <v>18262710.958500002</v>
      </c>
      <c r="T14" s="54">
        <f t="shared" si="23"/>
        <v>1.0000000016426915</v>
      </c>
      <c r="U14" s="71">
        <f>U10+U13</f>
        <v>18262710.958500002</v>
      </c>
      <c r="V14" s="54">
        <f t="shared" si="24"/>
        <v>1.0000000016426915</v>
      </c>
      <c r="W14" s="71">
        <f>W10+W13</f>
        <v>18262710.958500002</v>
      </c>
      <c r="X14" s="54">
        <f t="shared" si="25"/>
        <v>1.0000000016426915</v>
      </c>
      <c r="Y14" s="71">
        <f>Y10+Y13</f>
        <v>18262710.958500002</v>
      </c>
      <c r="Z14" s="54">
        <f t="shared" si="26"/>
        <v>1.0000000016426915</v>
      </c>
      <c r="AA14" s="86">
        <f t="shared" si="0"/>
        <v>219152531.502</v>
      </c>
      <c r="AB14" s="54">
        <f t="shared" si="26"/>
        <v>1.0000000016426915</v>
      </c>
      <c r="AC14" s="86">
        <f t="shared" si="13"/>
        <v>18262710.958500002</v>
      </c>
      <c r="AD14" s="54">
        <f t="shared" si="27"/>
        <v>1.0000000016426915</v>
      </c>
    </row>
    <row r="15" spans="1:66" s="30" customFormat="1" x14ac:dyDescent="0.25">
      <c r="A15" s="28">
        <v>5502</v>
      </c>
      <c r="B15" s="29" t="s">
        <v>43</v>
      </c>
      <c r="C15" s="72">
        <v>9352069.6687000003</v>
      </c>
      <c r="D15" s="60">
        <f t="shared" si="15"/>
        <v>0.512085511582268</v>
      </c>
      <c r="E15" s="72">
        <v>9352069.6687000003</v>
      </c>
      <c r="F15" s="60">
        <f t="shared" si="16"/>
        <v>0.512085511582268</v>
      </c>
      <c r="G15" s="72">
        <v>9352069.6687000003</v>
      </c>
      <c r="H15" s="60">
        <f t="shared" si="17"/>
        <v>0.512085511582268</v>
      </c>
      <c r="I15" s="72">
        <v>9352069.6687000003</v>
      </c>
      <c r="J15" s="52">
        <f t="shared" si="18"/>
        <v>0.512085511582268</v>
      </c>
      <c r="K15" s="72">
        <v>9352069.6687000003</v>
      </c>
      <c r="L15" s="60">
        <f t="shared" si="19"/>
        <v>0.512085511582268</v>
      </c>
      <c r="M15" s="72">
        <v>9352069.6687000003</v>
      </c>
      <c r="N15" s="60">
        <f t="shared" si="20"/>
        <v>0.512085511582268</v>
      </c>
      <c r="O15" s="72">
        <v>9352069.6687000003</v>
      </c>
      <c r="P15" s="60">
        <f t="shared" si="21"/>
        <v>0.512085511582268</v>
      </c>
      <c r="Q15" s="72">
        <v>9352069.6687000003</v>
      </c>
      <c r="R15" s="60">
        <f t="shared" si="22"/>
        <v>0.512085511582268</v>
      </c>
      <c r="S15" s="72">
        <v>9352069.6687000003</v>
      </c>
      <c r="T15" s="60">
        <f t="shared" si="23"/>
        <v>0.512085511582268</v>
      </c>
      <c r="U15" s="72">
        <v>9352069.6687000003</v>
      </c>
      <c r="V15" s="60">
        <f t="shared" si="24"/>
        <v>0.512085511582268</v>
      </c>
      <c r="W15" s="72">
        <v>9352069.6687000003</v>
      </c>
      <c r="X15" s="60">
        <f t="shared" si="25"/>
        <v>0.512085511582268</v>
      </c>
      <c r="Y15" s="72">
        <v>9352069.6687000003</v>
      </c>
      <c r="Z15" s="52">
        <f t="shared" si="26"/>
        <v>0.512085511582268</v>
      </c>
      <c r="AA15" s="87">
        <f t="shared" si="0"/>
        <v>112224836.02439998</v>
      </c>
      <c r="AB15" s="52">
        <f t="shared" si="26"/>
        <v>0.512085511582268</v>
      </c>
      <c r="AC15" s="87">
        <f t="shared" si="13"/>
        <v>9352069.6686999984</v>
      </c>
      <c r="AD15" s="52">
        <f t="shared" si="27"/>
        <v>0.512085511582268</v>
      </c>
    </row>
    <row r="16" spans="1:66" x14ac:dyDescent="0.25">
      <c r="A16" s="24">
        <v>5503</v>
      </c>
      <c r="B16" s="25" t="s">
        <v>44</v>
      </c>
      <c r="C16" s="73"/>
      <c r="D16" s="55">
        <f t="shared" si="15"/>
        <v>0</v>
      </c>
      <c r="E16" s="73"/>
      <c r="F16" s="55">
        <f t="shared" si="16"/>
        <v>0</v>
      </c>
      <c r="G16" s="73"/>
      <c r="H16" s="55">
        <f t="shared" si="17"/>
        <v>0</v>
      </c>
      <c r="I16" s="73"/>
      <c r="J16" s="55">
        <f t="shared" si="18"/>
        <v>0</v>
      </c>
      <c r="K16" s="73"/>
      <c r="L16" s="55">
        <f t="shared" si="19"/>
        <v>0</v>
      </c>
      <c r="M16" s="73"/>
      <c r="N16" s="55">
        <f t="shared" si="20"/>
        <v>0</v>
      </c>
      <c r="O16" s="73"/>
      <c r="P16" s="55">
        <f t="shared" si="21"/>
        <v>0</v>
      </c>
      <c r="Q16" s="73"/>
      <c r="R16" s="55">
        <f t="shared" si="22"/>
        <v>0</v>
      </c>
      <c r="S16" s="73"/>
      <c r="T16" s="55">
        <f t="shared" si="23"/>
        <v>0</v>
      </c>
      <c r="U16" s="73"/>
      <c r="V16" s="55">
        <f t="shared" si="24"/>
        <v>0</v>
      </c>
      <c r="W16" s="73"/>
      <c r="X16" s="55">
        <f t="shared" si="25"/>
        <v>0</v>
      </c>
      <c r="Y16" s="73"/>
      <c r="Z16" s="55">
        <f t="shared" si="26"/>
        <v>0</v>
      </c>
      <c r="AA16" s="88">
        <f t="shared" si="0"/>
        <v>0</v>
      </c>
      <c r="AB16" s="55">
        <f t="shared" si="26"/>
        <v>0</v>
      </c>
      <c r="AC16" s="88">
        <f t="shared" si="13"/>
        <v>0</v>
      </c>
      <c r="AD16" s="55">
        <f t="shared" si="27"/>
        <v>0</v>
      </c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</row>
    <row r="17" spans="1:66" x14ac:dyDescent="0.25">
      <c r="A17" s="9">
        <v>5504</v>
      </c>
      <c r="B17" s="10" t="s">
        <v>45</v>
      </c>
      <c r="C17" s="67">
        <v>-341.0804</v>
      </c>
      <c r="D17" s="49">
        <f t="shared" si="15"/>
        <v>-1.8676329124156733E-5</v>
      </c>
      <c r="E17" s="67">
        <v>-341.0804</v>
      </c>
      <c r="F17" s="49">
        <f t="shared" si="16"/>
        <v>-1.8676329124156733E-5</v>
      </c>
      <c r="G17" s="67">
        <v>-341.0804</v>
      </c>
      <c r="H17" s="49">
        <f t="shared" si="17"/>
        <v>-1.8676329124156733E-5</v>
      </c>
      <c r="I17" s="67">
        <v>-341.0804</v>
      </c>
      <c r="J17" s="49">
        <f t="shared" si="18"/>
        <v>-1.8676329124156733E-5</v>
      </c>
      <c r="K17" s="67">
        <v>-341.0804</v>
      </c>
      <c r="L17" s="49">
        <f t="shared" si="19"/>
        <v>-1.8676329124156733E-5</v>
      </c>
      <c r="M17" s="67">
        <v>-341.0804</v>
      </c>
      <c r="N17" s="49">
        <f t="shared" si="20"/>
        <v>-1.8676329124156733E-5</v>
      </c>
      <c r="O17" s="67">
        <v>-341.0804</v>
      </c>
      <c r="P17" s="49">
        <f t="shared" si="21"/>
        <v>-1.8676329124156733E-5</v>
      </c>
      <c r="Q17" s="67">
        <v>-341.0804</v>
      </c>
      <c r="R17" s="49">
        <f t="shared" si="22"/>
        <v>-1.8676329124156733E-5</v>
      </c>
      <c r="S17" s="67">
        <v>-341.0804</v>
      </c>
      <c r="T17" s="49">
        <f t="shared" si="23"/>
        <v>-1.8676329124156733E-5</v>
      </c>
      <c r="U17" s="67">
        <v>-341.0804</v>
      </c>
      <c r="V17" s="49">
        <f t="shared" si="24"/>
        <v>-1.8676329124156733E-5</v>
      </c>
      <c r="W17" s="67">
        <v>-341.0804</v>
      </c>
      <c r="X17" s="49">
        <f t="shared" si="25"/>
        <v>-1.8676329124156733E-5</v>
      </c>
      <c r="Y17" s="67">
        <v>-341.0804</v>
      </c>
      <c r="Z17" s="49">
        <f t="shared" si="26"/>
        <v>-1.8676329124156733E-5</v>
      </c>
      <c r="AA17" s="82">
        <f t="shared" si="0"/>
        <v>-4092.9647999999993</v>
      </c>
      <c r="AB17" s="49">
        <f t="shared" si="26"/>
        <v>-1.8676329124156729E-5</v>
      </c>
      <c r="AC17" s="82">
        <f t="shared" si="13"/>
        <v>-341.08039999999994</v>
      </c>
      <c r="AD17" s="49">
        <f t="shared" si="27"/>
        <v>-1.8676329124156729E-5</v>
      </c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</row>
    <row r="18" spans="1:66" x14ac:dyDescent="0.25">
      <c r="A18" s="9">
        <v>5505</v>
      </c>
      <c r="B18" s="10" t="s">
        <v>46</v>
      </c>
      <c r="C18" s="67"/>
      <c r="D18" s="49">
        <f t="shared" si="15"/>
        <v>0</v>
      </c>
      <c r="E18" s="67"/>
      <c r="F18" s="49">
        <f t="shared" si="16"/>
        <v>0</v>
      </c>
      <c r="G18" s="67"/>
      <c r="H18" s="49">
        <f t="shared" si="17"/>
        <v>0</v>
      </c>
      <c r="I18" s="67"/>
      <c r="J18" s="49">
        <f t="shared" si="18"/>
        <v>0</v>
      </c>
      <c r="K18" s="67"/>
      <c r="L18" s="49">
        <f t="shared" si="19"/>
        <v>0</v>
      </c>
      <c r="M18" s="67"/>
      <c r="N18" s="49">
        <f t="shared" si="20"/>
        <v>0</v>
      </c>
      <c r="O18" s="67"/>
      <c r="P18" s="49">
        <f t="shared" si="21"/>
        <v>0</v>
      </c>
      <c r="Q18" s="67"/>
      <c r="R18" s="49">
        <f t="shared" si="22"/>
        <v>0</v>
      </c>
      <c r="S18" s="67"/>
      <c r="T18" s="49">
        <f t="shared" si="23"/>
        <v>0</v>
      </c>
      <c r="U18" s="67"/>
      <c r="V18" s="49">
        <f t="shared" si="24"/>
        <v>0</v>
      </c>
      <c r="W18" s="67"/>
      <c r="X18" s="49">
        <f t="shared" si="25"/>
        <v>0</v>
      </c>
      <c r="Y18" s="67"/>
      <c r="Z18" s="49">
        <f t="shared" si="26"/>
        <v>0</v>
      </c>
      <c r="AA18" s="82">
        <f t="shared" si="0"/>
        <v>0</v>
      </c>
      <c r="AB18" s="49">
        <f t="shared" si="26"/>
        <v>0</v>
      </c>
      <c r="AC18" s="82">
        <f t="shared" si="13"/>
        <v>0</v>
      </c>
      <c r="AD18" s="49">
        <f t="shared" si="27"/>
        <v>0</v>
      </c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</row>
    <row r="19" spans="1:66" x14ac:dyDescent="0.25">
      <c r="A19" s="9">
        <v>5506</v>
      </c>
      <c r="B19" s="10" t="s">
        <v>47</v>
      </c>
      <c r="C19" s="67">
        <v>-203.41235</v>
      </c>
      <c r="D19" s="49">
        <f t="shared" si="15"/>
        <v>-1.1138124607916969E-5</v>
      </c>
      <c r="E19" s="67">
        <v>-203.41235</v>
      </c>
      <c r="F19" s="49">
        <f t="shared" si="16"/>
        <v>-1.1138124607916969E-5</v>
      </c>
      <c r="G19" s="67">
        <v>-203.41235</v>
      </c>
      <c r="H19" s="49">
        <f t="shared" si="17"/>
        <v>-1.1138124607916969E-5</v>
      </c>
      <c r="I19" s="67">
        <v>-203.41235</v>
      </c>
      <c r="J19" s="49">
        <f t="shared" si="18"/>
        <v>-1.1138124607916969E-5</v>
      </c>
      <c r="K19" s="67">
        <v>-203.41235</v>
      </c>
      <c r="L19" s="49">
        <f t="shared" si="19"/>
        <v>-1.1138124607916969E-5</v>
      </c>
      <c r="M19" s="67">
        <v>-203.41235</v>
      </c>
      <c r="N19" s="49">
        <f t="shared" si="20"/>
        <v>-1.1138124607916969E-5</v>
      </c>
      <c r="O19" s="67">
        <v>-203.41235</v>
      </c>
      <c r="P19" s="49">
        <f t="shared" si="21"/>
        <v>-1.1138124607916969E-5</v>
      </c>
      <c r="Q19" s="67">
        <v>-203.41235</v>
      </c>
      <c r="R19" s="49">
        <f t="shared" si="22"/>
        <v>-1.1138124607916969E-5</v>
      </c>
      <c r="S19" s="67">
        <v>-203.41235</v>
      </c>
      <c r="T19" s="49">
        <f t="shared" si="23"/>
        <v>-1.1138124607916969E-5</v>
      </c>
      <c r="U19" s="67">
        <v>-203.41235</v>
      </c>
      <c r="V19" s="49">
        <f t="shared" si="24"/>
        <v>-1.1138124607916969E-5</v>
      </c>
      <c r="W19" s="67">
        <v>-203.41235</v>
      </c>
      <c r="X19" s="49">
        <f t="shared" si="25"/>
        <v>-1.1138124607916969E-5</v>
      </c>
      <c r="Y19" s="67">
        <v>-203.41235</v>
      </c>
      <c r="Z19" s="49">
        <f t="shared" si="26"/>
        <v>-1.1138124607916969E-5</v>
      </c>
      <c r="AA19" s="82">
        <f t="shared" si="0"/>
        <v>-2440.9482000000003</v>
      </c>
      <c r="AB19" s="49">
        <f t="shared" si="26"/>
        <v>-1.1138124607916971E-5</v>
      </c>
      <c r="AC19" s="82">
        <f t="shared" si="13"/>
        <v>-203.41235000000003</v>
      </c>
      <c r="AD19" s="49">
        <f t="shared" si="27"/>
        <v>-1.1138124607916971E-5</v>
      </c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</row>
    <row r="20" spans="1:66" s="5" customFormat="1" x14ac:dyDescent="0.25">
      <c r="A20" s="12">
        <v>5599</v>
      </c>
      <c r="B20" s="1" t="s">
        <v>48</v>
      </c>
      <c r="C20" s="74">
        <f>SUM(C15:C19)</f>
        <v>9351525.1759500001</v>
      </c>
      <c r="D20" s="56">
        <f t="shared" si="15"/>
        <v>0.51205569712853594</v>
      </c>
      <c r="E20" s="74">
        <f>SUM(E15:E19)</f>
        <v>9351525.1759500001</v>
      </c>
      <c r="F20" s="56">
        <f t="shared" si="16"/>
        <v>0.51205569712853594</v>
      </c>
      <c r="G20" s="74">
        <f>SUM(G15:G19)</f>
        <v>9351525.1759500001</v>
      </c>
      <c r="H20" s="56">
        <f t="shared" si="17"/>
        <v>0.51205569712853594</v>
      </c>
      <c r="I20" s="74">
        <f>SUM(I15:I19)</f>
        <v>9351525.1759500001</v>
      </c>
      <c r="J20" s="56">
        <f t="shared" si="18"/>
        <v>0.51205569712853594</v>
      </c>
      <c r="K20" s="74">
        <f>SUM(K15:K19)</f>
        <v>9351525.1759500001</v>
      </c>
      <c r="L20" s="56">
        <f t="shared" si="19"/>
        <v>0.51205569712853594</v>
      </c>
      <c r="M20" s="74">
        <f>SUM(M15:M19)</f>
        <v>9351525.1759500001</v>
      </c>
      <c r="N20" s="56">
        <f t="shared" si="20"/>
        <v>0.51205569712853594</v>
      </c>
      <c r="O20" s="74">
        <f>SUM(O15:O19)</f>
        <v>9351525.1759500001</v>
      </c>
      <c r="P20" s="56">
        <f t="shared" si="21"/>
        <v>0.51205569712853594</v>
      </c>
      <c r="Q20" s="74">
        <f>SUM(Q15:Q19)</f>
        <v>9351525.1759500001</v>
      </c>
      <c r="R20" s="56">
        <f t="shared" si="22"/>
        <v>0.51205569712853594</v>
      </c>
      <c r="S20" s="74">
        <f>SUM(S15:S19)</f>
        <v>9351525.1759500001</v>
      </c>
      <c r="T20" s="56">
        <f t="shared" si="23"/>
        <v>0.51205569712853594</v>
      </c>
      <c r="U20" s="74">
        <f>SUM(U15:U19)</f>
        <v>9351525.1759500001</v>
      </c>
      <c r="V20" s="56">
        <f t="shared" si="24"/>
        <v>0.51205569712853594</v>
      </c>
      <c r="W20" s="74">
        <f>SUM(W15:W19)</f>
        <v>9351525.1759500001</v>
      </c>
      <c r="X20" s="56">
        <f t="shared" si="25"/>
        <v>0.51205569712853594</v>
      </c>
      <c r="Y20" s="74">
        <f>SUM(Y15:Y19)</f>
        <v>9351525.1759500001</v>
      </c>
      <c r="Z20" s="56">
        <f t="shared" si="26"/>
        <v>0.51205569712853594</v>
      </c>
      <c r="AA20" s="70">
        <f t="shared" si="0"/>
        <v>112218302.11140002</v>
      </c>
      <c r="AB20" s="56">
        <f t="shared" si="26"/>
        <v>0.51205569712853616</v>
      </c>
      <c r="AC20" s="93">
        <f t="shared" si="13"/>
        <v>9351525.1759500019</v>
      </c>
      <c r="AD20" s="56">
        <f t="shared" si="27"/>
        <v>0.51205569712853605</v>
      </c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</row>
    <row r="21" spans="1:66" s="8" customFormat="1" x14ac:dyDescent="0.25">
      <c r="A21" s="26">
        <v>5601</v>
      </c>
      <c r="B21" s="27" t="s">
        <v>49</v>
      </c>
      <c r="C21" s="69"/>
      <c r="D21" s="57">
        <f t="shared" si="15"/>
        <v>0</v>
      </c>
      <c r="E21" s="69"/>
      <c r="F21" s="57">
        <f t="shared" si="16"/>
        <v>0</v>
      </c>
      <c r="G21" s="69"/>
      <c r="H21" s="57">
        <f t="shared" si="17"/>
        <v>0</v>
      </c>
      <c r="I21" s="69"/>
      <c r="J21" s="57">
        <f t="shared" si="18"/>
        <v>0</v>
      </c>
      <c r="K21" s="69"/>
      <c r="L21" s="57">
        <f t="shared" si="19"/>
        <v>0</v>
      </c>
      <c r="M21" s="69"/>
      <c r="N21" s="57">
        <f t="shared" si="20"/>
        <v>0</v>
      </c>
      <c r="O21" s="69"/>
      <c r="P21" s="57">
        <f t="shared" si="21"/>
        <v>0</v>
      </c>
      <c r="Q21" s="69"/>
      <c r="R21" s="57">
        <f t="shared" si="22"/>
        <v>0</v>
      </c>
      <c r="S21" s="69"/>
      <c r="T21" s="57">
        <f t="shared" si="23"/>
        <v>0</v>
      </c>
      <c r="U21" s="69"/>
      <c r="V21" s="57">
        <f t="shared" si="24"/>
        <v>0</v>
      </c>
      <c r="W21" s="69"/>
      <c r="X21" s="57">
        <f t="shared" si="25"/>
        <v>0</v>
      </c>
      <c r="Y21" s="69"/>
      <c r="Z21" s="57">
        <f t="shared" si="26"/>
        <v>0</v>
      </c>
      <c r="AA21" s="69">
        <f t="shared" si="0"/>
        <v>0</v>
      </c>
      <c r="AB21" s="57">
        <f t="shared" si="26"/>
        <v>0</v>
      </c>
      <c r="AC21" s="85">
        <f t="shared" si="13"/>
        <v>0</v>
      </c>
      <c r="AD21" s="57">
        <f t="shared" si="27"/>
        <v>0</v>
      </c>
    </row>
    <row r="22" spans="1:66" x14ac:dyDescent="0.25">
      <c r="A22" s="9">
        <v>5602</v>
      </c>
      <c r="B22" s="10" t="s">
        <v>50</v>
      </c>
      <c r="C22" s="67"/>
      <c r="D22" s="49">
        <f t="shared" si="15"/>
        <v>0</v>
      </c>
      <c r="E22" s="67"/>
      <c r="F22" s="49">
        <f t="shared" si="16"/>
        <v>0</v>
      </c>
      <c r="G22" s="67"/>
      <c r="H22" s="49">
        <f t="shared" si="17"/>
        <v>0</v>
      </c>
      <c r="I22" s="67"/>
      <c r="J22" s="49">
        <f t="shared" si="18"/>
        <v>0</v>
      </c>
      <c r="K22" s="67"/>
      <c r="L22" s="49">
        <f t="shared" si="19"/>
        <v>0</v>
      </c>
      <c r="M22" s="67"/>
      <c r="N22" s="49">
        <f t="shared" si="20"/>
        <v>0</v>
      </c>
      <c r="O22" s="67"/>
      <c r="P22" s="49">
        <f t="shared" si="21"/>
        <v>0</v>
      </c>
      <c r="Q22" s="67"/>
      <c r="R22" s="49">
        <f t="shared" si="22"/>
        <v>0</v>
      </c>
      <c r="S22" s="67"/>
      <c r="T22" s="49">
        <f t="shared" si="23"/>
        <v>0</v>
      </c>
      <c r="U22" s="67"/>
      <c r="V22" s="49">
        <f t="shared" si="24"/>
        <v>0</v>
      </c>
      <c r="W22" s="67"/>
      <c r="X22" s="49">
        <f t="shared" si="25"/>
        <v>0</v>
      </c>
      <c r="Y22" s="67"/>
      <c r="Z22" s="49">
        <f t="shared" si="26"/>
        <v>0</v>
      </c>
      <c r="AA22" s="82">
        <f t="shared" si="0"/>
        <v>0</v>
      </c>
      <c r="AB22" s="49">
        <f t="shared" si="26"/>
        <v>0</v>
      </c>
      <c r="AC22" s="82">
        <f t="shared" si="13"/>
        <v>0</v>
      </c>
      <c r="AD22" s="49">
        <f t="shared" si="27"/>
        <v>0</v>
      </c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</row>
    <row r="23" spans="1:66" x14ac:dyDescent="0.25">
      <c r="A23" s="9">
        <v>5603</v>
      </c>
      <c r="B23" s="10" t="s">
        <v>51</v>
      </c>
      <c r="C23" s="67"/>
      <c r="D23" s="49">
        <f t="shared" si="15"/>
        <v>0</v>
      </c>
      <c r="E23" s="67"/>
      <c r="F23" s="49">
        <f t="shared" si="16"/>
        <v>0</v>
      </c>
      <c r="G23" s="67"/>
      <c r="H23" s="49">
        <f t="shared" si="17"/>
        <v>0</v>
      </c>
      <c r="I23" s="67"/>
      <c r="J23" s="49">
        <f t="shared" si="18"/>
        <v>0</v>
      </c>
      <c r="K23" s="67"/>
      <c r="L23" s="49">
        <f t="shared" si="19"/>
        <v>0</v>
      </c>
      <c r="M23" s="67"/>
      <c r="N23" s="49">
        <f t="shared" si="20"/>
        <v>0</v>
      </c>
      <c r="O23" s="67"/>
      <c r="P23" s="49">
        <f t="shared" si="21"/>
        <v>0</v>
      </c>
      <c r="Q23" s="67"/>
      <c r="R23" s="49">
        <f t="shared" si="22"/>
        <v>0</v>
      </c>
      <c r="S23" s="67"/>
      <c r="T23" s="49">
        <f t="shared" si="23"/>
        <v>0</v>
      </c>
      <c r="U23" s="67"/>
      <c r="V23" s="49">
        <f t="shared" si="24"/>
        <v>0</v>
      </c>
      <c r="W23" s="67"/>
      <c r="X23" s="49">
        <f t="shared" si="25"/>
        <v>0</v>
      </c>
      <c r="Y23" s="67"/>
      <c r="Z23" s="49">
        <f t="shared" si="26"/>
        <v>0</v>
      </c>
      <c r="AA23" s="82">
        <f t="shared" si="0"/>
        <v>0</v>
      </c>
      <c r="AB23" s="49">
        <f t="shared" si="26"/>
        <v>0</v>
      </c>
      <c r="AC23" s="82">
        <f t="shared" si="13"/>
        <v>0</v>
      </c>
      <c r="AD23" s="49">
        <f t="shared" si="27"/>
        <v>0</v>
      </c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</row>
    <row r="24" spans="1:66" x14ac:dyDescent="0.25">
      <c r="A24" s="9">
        <v>5604</v>
      </c>
      <c r="B24" s="10" t="s">
        <v>52</v>
      </c>
      <c r="C24" s="67">
        <v>18527.534100000001</v>
      </c>
      <c r="D24" s="49">
        <f t="shared" si="15"/>
        <v>1.0145007590897542E-3</v>
      </c>
      <c r="E24" s="67">
        <v>18527.534100000001</v>
      </c>
      <c r="F24" s="49">
        <f t="shared" si="16"/>
        <v>1.0145007590897542E-3</v>
      </c>
      <c r="G24" s="67">
        <v>18527.534100000001</v>
      </c>
      <c r="H24" s="49">
        <f t="shared" si="17"/>
        <v>1.0145007590897542E-3</v>
      </c>
      <c r="I24" s="67">
        <v>18527.534100000001</v>
      </c>
      <c r="J24" s="49">
        <f t="shared" si="18"/>
        <v>1.0145007590897542E-3</v>
      </c>
      <c r="K24" s="67">
        <v>18527.534100000001</v>
      </c>
      <c r="L24" s="49">
        <f t="shared" si="19"/>
        <v>1.0145007590897542E-3</v>
      </c>
      <c r="M24" s="67">
        <v>18527.534100000001</v>
      </c>
      <c r="N24" s="49">
        <f t="shared" si="20"/>
        <v>1.0145007590897542E-3</v>
      </c>
      <c r="O24" s="67">
        <v>18527.534100000001</v>
      </c>
      <c r="P24" s="49">
        <f t="shared" si="21"/>
        <v>1.0145007590897542E-3</v>
      </c>
      <c r="Q24" s="67">
        <v>18527.534100000001</v>
      </c>
      <c r="R24" s="49">
        <f t="shared" si="22"/>
        <v>1.0145007590897542E-3</v>
      </c>
      <c r="S24" s="67">
        <v>18527.534100000001</v>
      </c>
      <c r="T24" s="49">
        <f t="shared" si="23"/>
        <v>1.0145007590897542E-3</v>
      </c>
      <c r="U24" s="67">
        <v>18527.534100000001</v>
      </c>
      <c r="V24" s="49">
        <f t="shared" si="24"/>
        <v>1.0145007590897542E-3</v>
      </c>
      <c r="W24" s="67">
        <v>18527.534100000001</v>
      </c>
      <c r="X24" s="49">
        <f t="shared" si="25"/>
        <v>1.0145007590897542E-3</v>
      </c>
      <c r="Y24" s="67">
        <v>18527.534100000001</v>
      </c>
      <c r="Z24" s="49">
        <f t="shared" si="26"/>
        <v>1.0145007590897542E-3</v>
      </c>
      <c r="AA24" s="82">
        <f t="shared" si="0"/>
        <v>222330.40919999997</v>
      </c>
      <c r="AB24" s="49">
        <f t="shared" si="26"/>
        <v>1.0145007590897542E-3</v>
      </c>
      <c r="AC24" s="82">
        <f t="shared" si="13"/>
        <v>18527.534099999997</v>
      </c>
      <c r="AD24" s="49">
        <f t="shared" si="27"/>
        <v>1.0145007590897539E-3</v>
      </c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</row>
    <row r="25" spans="1:66" x14ac:dyDescent="0.25">
      <c r="A25" s="9">
        <v>5605</v>
      </c>
      <c r="B25" s="10" t="s">
        <v>53</v>
      </c>
      <c r="C25" s="67"/>
      <c r="D25" s="49">
        <f t="shared" si="15"/>
        <v>0</v>
      </c>
      <c r="E25" s="67"/>
      <c r="F25" s="49">
        <f t="shared" si="16"/>
        <v>0</v>
      </c>
      <c r="G25" s="67"/>
      <c r="H25" s="49">
        <f t="shared" si="17"/>
        <v>0</v>
      </c>
      <c r="I25" s="67"/>
      <c r="J25" s="49">
        <f t="shared" si="18"/>
        <v>0</v>
      </c>
      <c r="K25" s="67"/>
      <c r="L25" s="49">
        <f t="shared" si="19"/>
        <v>0</v>
      </c>
      <c r="M25" s="67"/>
      <c r="N25" s="49">
        <f t="shared" si="20"/>
        <v>0</v>
      </c>
      <c r="O25" s="67"/>
      <c r="P25" s="49">
        <f t="shared" si="21"/>
        <v>0</v>
      </c>
      <c r="Q25" s="67"/>
      <c r="R25" s="49">
        <f t="shared" si="22"/>
        <v>0</v>
      </c>
      <c r="S25" s="67"/>
      <c r="T25" s="49">
        <f t="shared" si="23"/>
        <v>0</v>
      </c>
      <c r="U25" s="67"/>
      <c r="V25" s="49">
        <f t="shared" si="24"/>
        <v>0</v>
      </c>
      <c r="W25" s="67"/>
      <c r="X25" s="49">
        <f t="shared" si="25"/>
        <v>0</v>
      </c>
      <c r="Y25" s="67"/>
      <c r="Z25" s="49">
        <f t="shared" si="26"/>
        <v>0</v>
      </c>
      <c r="AA25" s="82">
        <f t="shared" si="0"/>
        <v>0</v>
      </c>
      <c r="AB25" s="49">
        <f t="shared" si="26"/>
        <v>0</v>
      </c>
      <c r="AC25" s="82">
        <f t="shared" si="13"/>
        <v>0</v>
      </c>
      <c r="AD25" s="49">
        <f t="shared" si="27"/>
        <v>0</v>
      </c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</row>
    <row r="26" spans="1:66" x14ac:dyDescent="0.25">
      <c r="A26" s="9">
        <v>5606</v>
      </c>
      <c r="B26" s="10" t="s">
        <v>54</v>
      </c>
      <c r="C26" s="67">
        <v>40549.181600000004</v>
      </c>
      <c r="D26" s="49">
        <f t="shared" si="15"/>
        <v>2.2203265308613465E-3</v>
      </c>
      <c r="E26" s="67">
        <v>40549.181600000004</v>
      </c>
      <c r="F26" s="49">
        <f t="shared" si="16"/>
        <v>2.2203265308613465E-3</v>
      </c>
      <c r="G26" s="67">
        <v>40549.181600000004</v>
      </c>
      <c r="H26" s="49">
        <f t="shared" si="17"/>
        <v>2.2203265308613465E-3</v>
      </c>
      <c r="I26" s="67">
        <v>40549.181600000004</v>
      </c>
      <c r="J26" s="49">
        <f t="shared" si="18"/>
        <v>2.2203265308613465E-3</v>
      </c>
      <c r="K26" s="67">
        <v>40549.181600000004</v>
      </c>
      <c r="L26" s="49">
        <f t="shared" si="19"/>
        <v>2.2203265308613465E-3</v>
      </c>
      <c r="M26" s="67">
        <v>40549.181600000004</v>
      </c>
      <c r="N26" s="49">
        <f t="shared" si="20"/>
        <v>2.2203265308613465E-3</v>
      </c>
      <c r="O26" s="67">
        <v>40549.181600000004</v>
      </c>
      <c r="P26" s="49">
        <f t="shared" si="21"/>
        <v>2.2203265308613465E-3</v>
      </c>
      <c r="Q26" s="67">
        <v>40549.181600000004</v>
      </c>
      <c r="R26" s="49">
        <f t="shared" si="22"/>
        <v>2.2203265308613465E-3</v>
      </c>
      <c r="S26" s="67">
        <v>40549.181600000004</v>
      </c>
      <c r="T26" s="49">
        <f t="shared" si="23"/>
        <v>2.2203265308613465E-3</v>
      </c>
      <c r="U26" s="67">
        <v>40549.181600000004</v>
      </c>
      <c r="V26" s="49">
        <f t="shared" si="24"/>
        <v>2.2203265308613465E-3</v>
      </c>
      <c r="W26" s="67">
        <v>40549.181600000004</v>
      </c>
      <c r="X26" s="49">
        <f t="shared" si="25"/>
        <v>2.2203265308613465E-3</v>
      </c>
      <c r="Y26" s="67">
        <v>40549.181600000004</v>
      </c>
      <c r="Z26" s="49">
        <f t="shared" si="26"/>
        <v>2.2203265308613465E-3</v>
      </c>
      <c r="AA26" s="82">
        <f t="shared" si="0"/>
        <v>486590.17920000007</v>
      </c>
      <c r="AB26" s="49">
        <f t="shared" si="26"/>
        <v>2.2203265308613465E-3</v>
      </c>
      <c r="AC26" s="82">
        <f t="shared" si="13"/>
        <v>40549.181600000004</v>
      </c>
      <c r="AD26" s="49">
        <f t="shared" si="27"/>
        <v>2.2203265308613465E-3</v>
      </c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</row>
    <row r="27" spans="1:66" x14ac:dyDescent="0.25">
      <c r="A27" s="9">
        <v>5607</v>
      </c>
      <c r="B27" s="10" t="s">
        <v>55</v>
      </c>
      <c r="C27" s="67"/>
      <c r="D27" s="49">
        <f t="shared" si="15"/>
        <v>0</v>
      </c>
      <c r="E27" s="67"/>
      <c r="F27" s="49">
        <f t="shared" si="16"/>
        <v>0</v>
      </c>
      <c r="G27" s="67"/>
      <c r="H27" s="49">
        <f t="shared" si="17"/>
        <v>0</v>
      </c>
      <c r="I27" s="67"/>
      <c r="J27" s="49">
        <f t="shared" si="18"/>
        <v>0</v>
      </c>
      <c r="K27" s="67"/>
      <c r="L27" s="49">
        <f t="shared" si="19"/>
        <v>0</v>
      </c>
      <c r="M27" s="67"/>
      <c r="N27" s="49">
        <f t="shared" si="20"/>
        <v>0</v>
      </c>
      <c r="O27" s="67"/>
      <c r="P27" s="49">
        <f t="shared" si="21"/>
        <v>0</v>
      </c>
      <c r="Q27" s="67"/>
      <c r="R27" s="49">
        <f t="shared" si="22"/>
        <v>0</v>
      </c>
      <c r="S27" s="67"/>
      <c r="T27" s="49">
        <f t="shared" si="23"/>
        <v>0</v>
      </c>
      <c r="U27" s="67"/>
      <c r="V27" s="49">
        <f t="shared" si="24"/>
        <v>0</v>
      </c>
      <c r="W27" s="67"/>
      <c r="X27" s="49">
        <f t="shared" si="25"/>
        <v>0</v>
      </c>
      <c r="Y27" s="67"/>
      <c r="Z27" s="49">
        <f t="shared" si="26"/>
        <v>0</v>
      </c>
      <c r="AA27" s="82">
        <f t="shared" si="0"/>
        <v>0</v>
      </c>
      <c r="AB27" s="49">
        <f t="shared" si="26"/>
        <v>0</v>
      </c>
      <c r="AC27" s="82">
        <f t="shared" si="13"/>
        <v>0</v>
      </c>
      <c r="AD27" s="49">
        <f t="shared" si="27"/>
        <v>0</v>
      </c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</row>
    <row r="28" spans="1:66" x14ac:dyDescent="0.25">
      <c r="A28" s="9">
        <v>5608</v>
      </c>
      <c r="B28" s="10" t="s">
        <v>56</v>
      </c>
      <c r="C28" s="67"/>
      <c r="D28" s="49">
        <f t="shared" si="15"/>
        <v>0</v>
      </c>
      <c r="E28" s="67"/>
      <c r="F28" s="49">
        <f t="shared" si="16"/>
        <v>0</v>
      </c>
      <c r="G28" s="67"/>
      <c r="H28" s="49">
        <f t="shared" si="17"/>
        <v>0</v>
      </c>
      <c r="I28" s="67"/>
      <c r="J28" s="49">
        <f t="shared" si="18"/>
        <v>0</v>
      </c>
      <c r="K28" s="67"/>
      <c r="L28" s="49">
        <f t="shared" si="19"/>
        <v>0</v>
      </c>
      <c r="M28" s="67"/>
      <c r="N28" s="49">
        <f t="shared" si="20"/>
        <v>0</v>
      </c>
      <c r="O28" s="67"/>
      <c r="P28" s="49">
        <f t="shared" si="21"/>
        <v>0</v>
      </c>
      <c r="Q28" s="67"/>
      <c r="R28" s="49">
        <f t="shared" si="22"/>
        <v>0</v>
      </c>
      <c r="S28" s="67"/>
      <c r="T28" s="49">
        <f t="shared" si="23"/>
        <v>0</v>
      </c>
      <c r="U28" s="67"/>
      <c r="V28" s="49">
        <f t="shared" si="24"/>
        <v>0</v>
      </c>
      <c r="W28" s="67"/>
      <c r="X28" s="49">
        <f t="shared" si="25"/>
        <v>0</v>
      </c>
      <c r="Y28" s="67"/>
      <c r="Z28" s="49">
        <f t="shared" si="26"/>
        <v>0</v>
      </c>
      <c r="AA28" s="82">
        <f t="shared" si="0"/>
        <v>0</v>
      </c>
      <c r="AB28" s="49">
        <f t="shared" si="26"/>
        <v>0</v>
      </c>
      <c r="AC28" s="82">
        <f t="shared" si="13"/>
        <v>0</v>
      </c>
      <c r="AD28" s="49">
        <f t="shared" si="27"/>
        <v>0</v>
      </c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</row>
    <row r="29" spans="1:66" x14ac:dyDescent="0.25">
      <c r="A29" s="9">
        <v>5609</v>
      </c>
      <c r="B29" s="10" t="s">
        <v>57</v>
      </c>
      <c r="C29" s="67"/>
      <c r="D29" s="49">
        <f t="shared" si="15"/>
        <v>0</v>
      </c>
      <c r="E29" s="67"/>
      <c r="F29" s="49">
        <f t="shared" si="16"/>
        <v>0</v>
      </c>
      <c r="G29" s="67"/>
      <c r="H29" s="49">
        <f t="shared" si="17"/>
        <v>0</v>
      </c>
      <c r="I29" s="67"/>
      <c r="J29" s="49">
        <f t="shared" si="18"/>
        <v>0</v>
      </c>
      <c r="K29" s="67"/>
      <c r="L29" s="49">
        <f t="shared" si="19"/>
        <v>0</v>
      </c>
      <c r="M29" s="67"/>
      <c r="N29" s="49">
        <f t="shared" si="20"/>
        <v>0</v>
      </c>
      <c r="O29" s="67"/>
      <c r="P29" s="49">
        <f t="shared" si="21"/>
        <v>0</v>
      </c>
      <c r="Q29" s="67"/>
      <c r="R29" s="49">
        <f t="shared" si="22"/>
        <v>0</v>
      </c>
      <c r="S29" s="67"/>
      <c r="T29" s="49">
        <f t="shared" si="23"/>
        <v>0</v>
      </c>
      <c r="U29" s="67"/>
      <c r="V29" s="49">
        <f t="shared" si="24"/>
        <v>0</v>
      </c>
      <c r="W29" s="67"/>
      <c r="X29" s="49">
        <f t="shared" si="25"/>
        <v>0</v>
      </c>
      <c r="Y29" s="67"/>
      <c r="Z29" s="49">
        <f t="shared" ref="Z29:AB44" si="28">IF(Y$10&lt;&gt;0,Y29/Y$10,"-")</f>
        <v>0</v>
      </c>
      <c r="AA29" s="82">
        <f t="shared" si="0"/>
        <v>0</v>
      </c>
      <c r="AB29" s="49">
        <f t="shared" si="28"/>
        <v>0</v>
      </c>
      <c r="AC29" s="82">
        <f t="shared" si="13"/>
        <v>0</v>
      </c>
      <c r="AD29" s="49">
        <f t="shared" si="27"/>
        <v>0</v>
      </c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</row>
    <row r="30" spans="1:66" x14ac:dyDescent="0.25">
      <c r="A30" s="9">
        <v>5610</v>
      </c>
      <c r="B30" s="10" t="s">
        <v>58</v>
      </c>
      <c r="C30" s="67"/>
      <c r="D30" s="49">
        <f t="shared" si="15"/>
        <v>0</v>
      </c>
      <c r="E30" s="67"/>
      <c r="F30" s="49">
        <f t="shared" si="16"/>
        <v>0</v>
      </c>
      <c r="G30" s="67"/>
      <c r="H30" s="49">
        <f t="shared" si="17"/>
        <v>0</v>
      </c>
      <c r="I30" s="67"/>
      <c r="J30" s="49">
        <f t="shared" si="18"/>
        <v>0</v>
      </c>
      <c r="K30" s="67"/>
      <c r="L30" s="49">
        <f t="shared" si="19"/>
        <v>0</v>
      </c>
      <c r="M30" s="67"/>
      <c r="N30" s="49">
        <f t="shared" si="20"/>
        <v>0</v>
      </c>
      <c r="O30" s="67"/>
      <c r="P30" s="49">
        <f t="shared" si="21"/>
        <v>0</v>
      </c>
      <c r="Q30" s="67"/>
      <c r="R30" s="49">
        <f t="shared" si="22"/>
        <v>0</v>
      </c>
      <c r="S30" s="67"/>
      <c r="T30" s="49">
        <f t="shared" si="23"/>
        <v>0</v>
      </c>
      <c r="U30" s="67"/>
      <c r="V30" s="49">
        <f t="shared" si="24"/>
        <v>0</v>
      </c>
      <c r="W30" s="67"/>
      <c r="X30" s="49">
        <f t="shared" si="25"/>
        <v>0</v>
      </c>
      <c r="Y30" s="67"/>
      <c r="Z30" s="49">
        <f t="shared" si="28"/>
        <v>0</v>
      </c>
      <c r="AA30" s="82">
        <f t="shared" si="0"/>
        <v>0</v>
      </c>
      <c r="AB30" s="49">
        <f t="shared" si="28"/>
        <v>0</v>
      </c>
      <c r="AC30" s="82">
        <f t="shared" si="13"/>
        <v>0</v>
      </c>
      <c r="AD30" s="49">
        <f t="shared" si="27"/>
        <v>0</v>
      </c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</row>
    <row r="31" spans="1:66" x14ac:dyDescent="0.25">
      <c r="A31" s="9">
        <v>5611</v>
      </c>
      <c r="B31" s="10" t="s">
        <v>59</v>
      </c>
      <c r="C31" s="67"/>
      <c r="D31" s="49">
        <f t="shared" si="15"/>
        <v>0</v>
      </c>
      <c r="E31" s="67"/>
      <c r="F31" s="49">
        <f t="shared" si="16"/>
        <v>0</v>
      </c>
      <c r="G31" s="67"/>
      <c r="H31" s="49">
        <f t="shared" si="17"/>
        <v>0</v>
      </c>
      <c r="I31" s="67"/>
      <c r="J31" s="49">
        <f t="shared" si="18"/>
        <v>0</v>
      </c>
      <c r="K31" s="67"/>
      <c r="L31" s="49">
        <f t="shared" si="19"/>
        <v>0</v>
      </c>
      <c r="M31" s="67"/>
      <c r="N31" s="49">
        <f t="shared" si="20"/>
        <v>0</v>
      </c>
      <c r="O31" s="67"/>
      <c r="P31" s="49">
        <f t="shared" si="21"/>
        <v>0</v>
      </c>
      <c r="Q31" s="67"/>
      <c r="R31" s="49">
        <f t="shared" si="22"/>
        <v>0</v>
      </c>
      <c r="S31" s="67"/>
      <c r="T31" s="49">
        <f t="shared" si="23"/>
        <v>0</v>
      </c>
      <c r="U31" s="67"/>
      <c r="V31" s="49">
        <f t="shared" si="24"/>
        <v>0</v>
      </c>
      <c r="W31" s="67"/>
      <c r="X31" s="49">
        <f t="shared" si="25"/>
        <v>0</v>
      </c>
      <c r="Y31" s="67"/>
      <c r="Z31" s="49">
        <f t="shared" si="28"/>
        <v>0</v>
      </c>
      <c r="AA31" s="82">
        <f t="shared" si="0"/>
        <v>0</v>
      </c>
      <c r="AB31" s="49">
        <f t="shared" si="28"/>
        <v>0</v>
      </c>
      <c r="AC31" s="82">
        <f t="shared" si="13"/>
        <v>0</v>
      </c>
      <c r="AD31" s="49">
        <f t="shared" si="27"/>
        <v>0</v>
      </c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</row>
    <row r="32" spans="1:66" x14ac:dyDescent="0.25">
      <c r="A32" s="9">
        <v>5612</v>
      </c>
      <c r="B32" s="10" t="s">
        <v>60</v>
      </c>
      <c r="C32" s="67"/>
      <c r="D32" s="49">
        <f t="shared" si="15"/>
        <v>0</v>
      </c>
      <c r="E32" s="67"/>
      <c r="F32" s="49">
        <f t="shared" si="16"/>
        <v>0</v>
      </c>
      <c r="G32" s="67"/>
      <c r="H32" s="49">
        <f t="shared" si="17"/>
        <v>0</v>
      </c>
      <c r="I32" s="67"/>
      <c r="J32" s="49">
        <f t="shared" si="18"/>
        <v>0</v>
      </c>
      <c r="K32" s="67"/>
      <c r="L32" s="49">
        <f t="shared" si="19"/>
        <v>0</v>
      </c>
      <c r="M32" s="67"/>
      <c r="N32" s="49">
        <f t="shared" si="20"/>
        <v>0</v>
      </c>
      <c r="O32" s="67"/>
      <c r="P32" s="49">
        <f t="shared" si="21"/>
        <v>0</v>
      </c>
      <c r="Q32" s="67"/>
      <c r="R32" s="49">
        <f t="shared" si="22"/>
        <v>0</v>
      </c>
      <c r="S32" s="67"/>
      <c r="T32" s="49">
        <f t="shared" si="23"/>
        <v>0</v>
      </c>
      <c r="U32" s="67"/>
      <c r="V32" s="49">
        <f t="shared" si="24"/>
        <v>0</v>
      </c>
      <c r="W32" s="67"/>
      <c r="X32" s="49">
        <f t="shared" si="25"/>
        <v>0</v>
      </c>
      <c r="Y32" s="67"/>
      <c r="Z32" s="49">
        <f t="shared" si="28"/>
        <v>0</v>
      </c>
      <c r="AA32" s="82">
        <f t="shared" si="0"/>
        <v>0</v>
      </c>
      <c r="AB32" s="49">
        <f t="shared" si="28"/>
        <v>0</v>
      </c>
      <c r="AC32" s="82">
        <f t="shared" si="13"/>
        <v>0</v>
      </c>
      <c r="AD32" s="49">
        <f t="shared" si="27"/>
        <v>0</v>
      </c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</row>
    <row r="33" spans="1:66" x14ac:dyDescent="0.25">
      <c r="A33" s="9">
        <v>5613</v>
      </c>
      <c r="B33" s="10" t="s">
        <v>61</v>
      </c>
      <c r="C33" s="67"/>
      <c r="D33" s="49">
        <f t="shared" si="15"/>
        <v>0</v>
      </c>
      <c r="E33" s="67"/>
      <c r="F33" s="49">
        <f t="shared" si="16"/>
        <v>0</v>
      </c>
      <c r="G33" s="67"/>
      <c r="H33" s="49">
        <f t="shared" si="17"/>
        <v>0</v>
      </c>
      <c r="I33" s="67"/>
      <c r="J33" s="49">
        <f t="shared" si="18"/>
        <v>0</v>
      </c>
      <c r="K33" s="67"/>
      <c r="L33" s="49">
        <f t="shared" si="19"/>
        <v>0</v>
      </c>
      <c r="M33" s="67"/>
      <c r="N33" s="49">
        <f t="shared" si="20"/>
        <v>0</v>
      </c>
      <c r="O33" s="67"/>
      <c r="P33" s="49">
        <f t="shared" si="21"/>
        <v>0</v>
      </c>
      <c r="Q33" s="67"/>
      <c r="R33" s="49">
        <f t="shared" si="22"/>
        <v>0</v>
      </c>
      <c r="S33" s="67"/>
      <c r="T33" s="49">
        <f t="shared" si="23"/>
        <v>0</v>
      </c>
      <c r="U33" s="67"/>
      <c r="V33" s="49">
        <f t="shared" si="24"/>
        <v>0</v>
      </c>
      <c r="W33" s="67"/>
      <c r="X33" s="49">
        <f t="shared" si="25"/>
        <v>0</v>
      </c>
      <c r="Y33" s="67"/>
      <c r="Z33" s="49">
        <f t="shared" si="28"/>
        <v>0</v>
      </c>
      <c r="AA33" s="82">
        <f t="shared" si="0"/>
        <v>0</v>
      </c>
      <c r="AB33" s="49">
        <f t="shared" si="28"/>
        <v>0</v>
      </c>
      <c r="AC33" s="82">
        <f t="shared" si="13"/>
        <v>0</v>
      </c>
      <c r="AD33" s="49">
        <f t="shared" si="27"/>
        <v>0</v>
      </c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</row>
    <row r="34" spans="1:66" s="5" customFormat="1" x14ac:dyDescent="0.25">
      <c r="A34" s="12">
        <v>5699</v>
      </c>
      <c r="B34" s="1" t="s">
        <v>62</v>
      </c>
      <c r="C34" s="74">
        <f>SUM(C21:C33)</f>
        <v>59076.715700000001</v>
      </c>
      <c r="D34" s="56">
        <f t="shared" si="15"/>
        <v>3.2348272899511005E-3</v>
      </c>
      <c r="E34" s="74">
        <f>SUM(E21:E33)</f>
        <v>59076.715700000001</v>
      </c>
      <c r="F34" s="56">
        <f t="shared" si="16"/>
        <v>3.2348272899511005E-3</v>
      </c>
      <c r="G34" s="74">
        <f>SUM(G21:G33)</f>
        <v>59076.715700000001</v>
      </c>
      <c r="H34" s="56">
        <f t="shared" si="17"/>
        <v>3.2348272899511005E-3</v>
      </c>
      <c r="I34" s="74">
        <f>SUM(I21:I33)</f>
        <v>59076.715700000001</v>
      </c>
      <c r="J34" s="56">
        <f t="shared" si="18"/>
        <v>3.2348272899511005E-3</v>
      </c>
      <c r="K34" s="74">
        <f>SUM(K21:K33)</f>
        <v>59076.715700000001</v>
      </c>
      <c r="L34" s="56">
        <f t="shared" si="19"/>
        <v>3.2348272899511005E-3</v>
      </c>
      <c r="M34" s="74">
        <f>SUM(M21:M33)</f>
        <v>59076.715700000001</v>
      </c>
      <c r="N34" s="56">
        <f t="shared" si="20"/>
        <v>3.2348272899511005E-3</v>
      </c>
      <c r="O34" s="74">
        <f>SUM(O21:O33)</f>
        <v>59076.715700000001</v>
      </c>
      <c r="P34" s="56">
        <f t="shared" si="21"/>
        <v>3.2348272899511005E-3</v>
      </c>
      <c r="Q34" s="74">
        <f>SUM(Q21:Q33)</f>
        <v>59076.715700000001</v>
      </c>
      <c r="R34" s="56">
        <f t="shared" si="22"/>
        <v>3.2348272899511005E-3</v>
      </c>
      <c r="S34" s="74">
        <f>SUM(S21:S33)</f>
        <v>59076.715700000001</v>
      </c>
      <c r="T34" s="56">
        <f t="shared" si="23"/>
        <v>3.2348272899511005E-3</v>
      </c>
      <c r="U34" s="74">
        <f>SUM(U21:U33)</f>
        <v>59076.715700000001</v>
      </c>
      <c r="V34" s="56">
        <f t="shared" si="24"/>
        <v>3.2348272899511005E-3</v>
      </c>
      <c r="W34" s="74">
        <f>SUM(W21:W33)</f>
        <v>59076.715700000001</v>
      </c>
      <c r="X34" s="56">
        <f t="shared" si="25"/>
        <v>3.2348272899511005E-3</v>
      </c>
      <c r="Y34" s="74">
        <f>SUM(Y21:Y33)</f>
        <v>59076.715700000001</v>
      </c>
      <c r="Z34" s="56">
        <f t="shared" si="28"/>
        <v>3.2348272899511005E-3</v>
      </c>
      <c r="AA34" s="74">
        <f t="shared" si="0"/>
        <v>708920.58840000024</v>
      </c>
      <c r="AB34" s="56">
        <f t="shared" si="28"/>
        <v>3.2348272899511018E-3</v>
      </c>
      <c r="AC34" s="94">
        <f t="shared" si="13"/>
        <v>59076.715700000022</v>
      </c>
      <c r="AD34" s="56">
        <f t="shared" si="27"/>
        <v>3.2348272899511018E-3</v>
      </c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</row>
    <row r="35" spans="1:66" x14ac:dyDescent="0.25">
      <c r="A35" s="13">
        <v>5999</v>
      </c>
      <c r="B35" s="2" t="s">
        <v>63</v>
      </c>
      <c r="C35" s="68">
        <f>C20+C34</f>
        <v>9410601.8916500006</v>
      </c>
      <c r="D35" s="58">
        <f t="shared" si="15"/>
        <v>0.51529052441848711</v>
      </c>
      <c r="E35" s="68">
        <f>E20+E34</f>
        <v>9410601.8916500006</v>
      </c>
      <c r="F35" s="58">
        <f t="shared" si="16"/>
        <v>0.51529052441848711</v>
      </c>
      <c r="G35" s="68">
        <f>G20+G34</f>
        <v>9410601.8916500006</v>
      </c>
      <c r="H35" s="58">
        <f t="shared" si="17"/>
        <v>0.51529052441848711</v>
      </c>
      <c r="I35" s="68">
        <f>I20+I34</f>
        <v>9410601.8916500006</v>
      </c>
      <c r="J35" s="58">
        <f t="shared" si="18"/>
        <v>0.51529052441848711</v>
      </c>
      <c r="K35" s="68">
        <f>K20+K34</f>
        <v>9410601.8916500006</v>
      </c>
      <c r="L35" s="58">
        <f t="shared" si="19"/>
        <v>0.51529052441848711</v>
      </c>
      <c r="M35" s="68">
        <f>M20+M34</f>
        <v>9410601.8916500006</v>
      </c>
      <c r="N35" s="58">
        <f t="shared" si="20"/>
        <v>0.51529052441848711</v>
      </c>
      <c r="O35" s="68">
        <f>O20+O34</f>
        <v>9410601.8916500006</v>
      </c>
      <c r="P35" s="58">
        <f t="shared" si="21"/>
        <v>0.51529052441848711</v>
      </c>
      <c r="Q35" s="68">
        <f>Q20+Q34</f>
        <v>9410601.8916500006</v>
      </c>
      <c r="R35" s="58">
        <f t="shared" si="22"/>
        <v>0.51529052441848711</v>
      </c>
      <c r="S35" s="68">
        <f>S20+S34</f>
        <v>9410601.8916500006</v>
      </c>
      <c r="T35" s="58">
        <f t="shared" si="23"/>
        <v>0.51529052441848711</v>
      </c>
      <c r="U35" s="68">
        <f>U20+U34</f>
        <v>9410601.8916500006</v>
      </c>
      <c r="V35" s="58">
        <f t="shared" si="24"/>
        <v>0.51529052441848711</v>
      </c>
      <c r="W35" s="68">
        <f>W20+W34</f>
        <v>9410601.8916500006</v>
      </c>
      <c r="X35" s="58">
        <f t="shared" si="25"/>
        <v>0.51529052441848711</v>
      </c>
      <c r="Y35" s="68">
        <f>Y20+Y34</f>
        <v>9410601.8916500006</v>
      </c>
      <c r="Z35" s="58">
        <f t="shared" si="28"/>
        <v>0.51529052441848711</v>
      </c>
      <c r="AA35" s="84">
        <f t="shared" si="0"/>
        <v>112927222.69980003</v>
      </c>
      <c r="AB35" s="58">
        <f t="shared" si="28"/>
        <v>0.51529052441848722</v>
      </c>
      <c r="AC35" s="84">
        <f t="shared" si="13"/>
        <v>9410601.8916500024</v>
      </c>
      <c r="AD35" s="58">
        <f t="shared" si="27"/>
        <v>0.51529052441848722</v>
      </c>
    </row>
    <row r="36" spans="1:66" x14ac:dyDescent="0.25">
      <c r="A36" s="18">
        <v>7000</v>
      </c>
      <c r="B36" s="19" t="s">
        <v>64</v>
      </c>
      <c r="C36" s="75">
        <f>C14-C35</f>
        <v>8852109.066850001</v>
      </c>
      <c r="D36" s="59">
        <f t="shared" si="15"/>
        <v>0.48470947722420449</v>
      </c>
      <c r="E36" s="75">
        <f>E14-E35</f>
        <v>8852109.066850001</v>
      </c>
      <c r="F36" s="59">
        <f t="shared" si="16"/>
        <v>0.48470947722420449</v>
      </c>
      <c r="G36" s="75">
        <f>G14-G35</f>
        <v>8852109.066850001</v>
      </c>
      <c r="H36" s="59">
        <f t="shared" si="17"/>
        <v>0.48470947722420449</v>
      </c>
      <c r="I36" s="75">
        <f>I14-I35</f>
        <v>8852109.066850001</v>
      </c>
      <c r="J36" s="59">
        <f t="shared" si="18"/>
        <v>0.48470947722420449</v>
      </c>
      <c r="K36" s="75">
        <f>K14-K35</f>
        <v>8852109.066850001</v>
      </c>
      <c r="L36" s="59">
        <f t="shared" si="19"/>
        <v>0.48470947722420449</v>
      </c>
      <c r="M36" s="75">
        <f>M14-M35</f>
        <v>8852109.066850001</v>
      </c>
      <c r="N36" s="59">
        <f t="shared" si="20"/>
        <v>0.48470947722420449</v>
      </c>
      <c r="O36" s="75">
        <f>O14-O35</f>
        <v>8852109.066850001</v>
      </c>
      <c r="P36" s="59">
        <f t="shared" si="21"/>
        <v>0.48470947722420449</v>
      </c>
      <c r="Q36" s="75">
        <f>Q14-Q35</f>
        <v>8852109.066850001</v>
      </c>
      <c r="R36" s="59">
        <f t="shared" si="22"/>
        <v>0.48470947722420449</v>
      </c>
      <c r="S36" s="75">
        <f>S14-S35</f>
        <v>8852109.066850001</v>
      </c>
      <c r="T36" s="59">
        <f t="shared" si="23"/>
        <v>0.48470947722420449</v>
      </c>
      <c r="U36" s="75">
        <f>U14-U35</f>
        <v>8852109.066850001</v>
      </c>
      <c r="V36" s="59">
        <f t="shared" si="24"/>
        <v>0.48470947722420449</v>
      </c>
      <c r="W36" s="75">
        <f>W14-W35</f>
        <v>8852109.066850001</v>
      </c>
      <c r="X36" s="59">
        <f t="shared" si="25"/>
        <v>0.48470947722420449</v>
      </c>
      <c r="Y36" s="75">
        <f>Y14-Y35</f>
        <v>8852109.066850001</v>
      </c>
      <c r="Z36" s="59">
        <f t="shared" si="28"/>
        <v>0.48470947722420449</v>
      </c>
      <c r="AA36" s="75">
        <f t="shared" si="0"/>
        <v>106225308.80220003</v>
      </c>
      <c r="AB36" s="59">
        <f t="shared" si="28"/>
        <v>0.4847094772242046</v>
      </c>
      <c r="AC36" s="75">
        <f t="shared" si="13"/>
        <v>8852109.0668500029</v>
      </c>
      <c r="AD36" s="59">
        <f t="shared" si="27"/>
        <v>0.48470947722420454</v>
      </c>
    </row>
    <row r="37" spans="1:66" s="30" customFormat="1" x14ac:dyDescent="0.25">
      <c r="A37" s="31">
        <v>6002</v>
      </c>
      <c r="B37" s="32" t="s">
        <v>65</v>
      </c>
      <c r="C37" s="76"/>
      <c r="D37" s="60">
        <f t="shared" si="15"/>
        <v>0</v>
      </c>
      <c r="E37" s="76"/>
      <c r="F37" s="60">
        <f t="shared" si="16"/>
        <v>0</v>
      </c>
      <c r="G37" s="76"/>
      <c r="H37" s="60">
        <f t="shared" si="17"/>
        <v>0</v>
      </c>
      <c r="I37" s="76"/>
      <c r="J37" s="60">
        <f t="shared" si="18"/>
        <v>0</v>
      </c>
      <c r="K37" s="76"/>
      <c r="L37" s="60">
        <f t="shared" si="19"/>
        <v>0</v>
      </c>
      <c r="M37" s="76"/>
      <c r="N37" s="60">
        <f t="shared" si="20"/>
        <v>0</v>
      </c>
      <c r="O37" s="76"/>
      <c r="P37" s="60">
        <f t="shared" si="21"/>
        <v>0</v>
      </c>
      <c r="Q37" s="76"/>
      <c r="R37" s="60">
        <f t="shared" si="22"/>
        <v>0</v>
      </c>
      <c r="S37" s="76"/>
      <c r="T37" s="60">
        <f t="shared" si="23"/>
        <v>0</v>
      </c>
      <c r="U37" s="76"/>
      <c r="V37" s="60">
        <f t="shared" si="24"/>
        <v>0</v>
      </c>
      <c r="W37" s="76"/>
      <c r="X37" s="60">
        <f t="shared" si="25"/>
        <v>0</v>
      </c>
      <c r="Y37" s="76"/>
      <c r="Z37" s="60">
        <f t="shared" si="28"/>
        <v>0</v>
      </c>
      <c r="AA37" s="76">
        <f t="shared" si="0"/>
        <v>0</v>
      </c>
      <c r="AB37" s="60">
        <f t="shared" si="28"/>
        <v>0</v>
      </c>
      <c r="AC37" s="76">
        <f t="shared" si="13"/>
        <v>0</v>
      </c>
      <c r="AD37" s="60">
        <f t="shared" si="27"/>
        <v>0</v>
      </c>
    </row>
    <row r="38" spans="1:66" x14ac:dyDescent="0.25">
      <c r="A38" s="9">
        <v>6003</v>
      </c>
      <c r="B38" s="10" t="s">
        <v>66</v>
      </c>
      <c r="C38" s="67">
        <v>36500</v>
      </c>
      <c r="D38" s="49">
        <f t="shared" si="15"/>
        <v>1.99860799105349E-3</v>
      </c>
      <c r="E38" s="67">
        <v>36500</v>
      </c>
      <c r="F38" s="49">
        <f t="shared" si="16"/>
        <v>1.99860799105349E-3</v>
      </c>
      <c r="G38" s="67">
        <v>36500</v>
      </c>
      <c r="H38" s="49">
        <f t="shared" si="17"/>
        <v>1.99860799105349E-3</v>
      </c>
      <c r="I38" s="67">
        <v>36500</v>
      </c>
      <c r="J38" s="49">
        <f t="shared" si="18"/>
        <v>1.99860799105349E-3</v>
      </c>
      <c r="K38" s="67">
        <v>36500</v>
      </c>
      <c r="L38" s="49">
        <f t="shared" si="19"/>
        <v>1.99860799105349E-3</v>
      </c>
      <c r="M38" s="67">
        <v>36500</v>
      </c>
      <c r="N38" s="49">
        <f t="shared" si="20"/>
        <v>1.99860799105349E-3</v>
      </c>
      <c r="O38" s="67">
        <v>36500</v>
      </c>
      <c r="P38" s="49">
        <f t="shared" si="21"/>
        <v>1.99860799105349E-3</v>
      </c>
      <c r="Q38" s="67">
        <v>36500</v>
      </c>
      <c r="R38" s="49">
        <f t="shared" si="22"/>
        <v>1.99860799105349E-3</v>
      </c>
      <c r="S38" s="67">
        <v>36500</v>
      </c>
      <c r="T38" s="49">
        <f t="shared" si="23"/>
        <v>1.99860799105349E-3</v>
      </c>
      <c r="U38" s="67">
        <v>36500</v>
      </c>
      <c r="V38" s="49">
        <f t="shared" si="24"/>
        <v>1.99860799105349E-3</v>
      </c>
      <c r="W38" s="67">
        <v>36500</v>
      </c>
      <c r="X38" s="49">
        <f t="shared" si="25"/>
        <v>1.99860799105349E-3</v>
      </c>
      <c r="Y38" s="67">
        <v>36500</v>
      </c>
      <c r="Z38" s="49">
        <f t="shared" si="28"/>
        <v>1.99860799105349E-3</v>
      </c>
      <c r="AA38" s="82">
        <f t="shared" si="0"/>
        <v>438000</v>
      </c>
      <c r="AB38" s="49">
        <f t="shared" si="28"/>
        <v>1.99860799105349E-3</v>
      </c>
      <c r="AC38" s="82">
        <f t="shared" si="13"/>
        <v>36500</v>
      </c>
      <c r="AD38" s="49">
        <f t="shared" si="27"/>
        <v>1.99860799105349E-3</v>
      </c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</row>
    <row r="39" spans="1:66" x14ac:dyDescent="0.25">
      <c r="A39" s="9">
        <v>6004</v>
      </c>
      <c r="B39" s="10" t="s">
        <v>67</v>
      </c>
      <c r="C39" s="67"/>
      <c r="D39" s="49">
        <f t="shared" si="15"/>
        <v>0</v>
      </c>
      <c r="E39" s="67"/>
      <c r="F39" s="49">
        <f t="shared" si="16"/>
        <v>0</v>
      </c>
      <c r="G39" s="67"/>
      <c r="H39" s="49">
        <f t="shared" si="17"/>
        <v>0</v>
      </c>
      <c r="I39" s="67"/>
      <c r="J39" s="49">
        <f t="shared" si="18"/>
        <v>0</v>
      </c>
      <c r="K39" s="67"/>
      <c r="L39" s="49">
        <f t="shared" si="19"/>
        <v>0</v>
      </c>
      <c r="M39" s="67"/>
      <c r="N39" s="49">
        <f t="shared" si="20"/>
        <v>0</v>
      </c>
      <c r="O39" s="67"/>
      <c r="P39" s="49">
        <f t="shared" si="21"/>
        <v>0</v>
      </c>
      <c r="Q39" s="67"/>
      <c r="R39" s="49">
        <f t="shared" si="22"/>
        <v>0</v>
      </c>
      <c r="S39" s="67"/>
      <c r="T39" s="49">
        <f t="shared" si="23"/>
        <v>0</v>
      </c>
      <c r="U39" s="67"/>
      <c r="V39" s="49">
        <f t="shared" si="24"/>
        <v>0</v>
      </c>
      <c r="W39" s="67"/>
      <c r="X39" s="49">
        <f t="shared" si="25"/>
        <v>0</v>
      </c>
      <c r="Y39" s="67"/>
      <c r="Z39" s="49">
        <f t="shared" si="28"/>
        <v>0</v>
      </c>
      <c r="AA39" s="82">
        <f t="shared" si="0"/>
        <v>0</v>
      </c>
      <c r="AB39" s="49">
        <f t="shared" si="28"/>
        <v>0</v>
      </c>
      <c r="AC39" s="82">
        <f t="shared" si="13"/>
        <v>0</v>
      </c>
      <c r="AD39" s="49">
        <f t="shared" si="27"/>
        <v>0</v>
      </c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</row>
    <row r="40" spans="1:66" s="5" customFormat="1" x14ac:dyDescent="0.25">
      <c r="A40" s="12">
        <v>6099</v>
      </c>
      <c r="B40" s="1" t="s">
        <v>68</v>
      </c>
      <c r="C40" s="74">
        <f>SUM(C37:C39)</f>
        <v>36500</v>
      </c>
      <c r="D40" s="56">
        <f t="shared" si="15"/>
        <v>1.99860799105349E-3</v>
      </c>
      <c r="E40" s="74">
        <f>SUM(E37:E39)</f>
        <v>36500</v>
      </c>
      <c r="F40" s="56">
        <f t="shared" si="16"/>
        <v>1.99860799105349E-3</v>
      </c>
      <c r="G40" s="74">
        <f>SUM(G37:G39)</f>
        <v>36500</v>
      </c>
      <c r="H40" s="56">
        <f t="shared" si="17"/>
        <v>1.99860799105349E-3</v>
      </c>
      <c r="I40" s="74">
        <f>SUM(I37:I39)</f>
        <v>36500</v>
      </c>
      <c r="J40" s="56">
        <f t="shared" si="18"/>
        <v>1.99860799105349E-3</v>
      </c>
      <c r="K40" s="74">
        <f>SUM(K37:K39)</f>
        <v>36500</v>
      </c>
      <c r="L40" s="56">
        <f t="shared" si="19"/>
        <v>1.99860799105349E-3</v>
      </c>
      <c r="M40" s="74">
        <f>SUM(M37:M39)</f>
        <v>36500</v>
      </c>
      <c r="N40" s="56">
        <f t="shared" si="20"/>
        <v>1.99860799105349E-3</v>
      </c>
      <c r="O40" s="74">
        <f>SUM(O37:O39)</f>
        <v>36500</v>
      </c>
      <c r="P40" s="56">
        <f t="shared" si="21"/>
        <v>1.99860799105349E-3</v>
      </c>
      <c r="Q40" s="74">
        <f>SUM(Q37:Q39)</f>
        <v>36500</v>
      </c>
      <c r="R40" s="56">
        <f t="shared" si="22"/>
        <v>1.99860799105349E-3</v>
      </c>
      <c r="S40" s="74">
        <f>SUM(S37:S39)</f>
        <v>36500</v>
      </c>
      <c r="T40" s="56">
        <f t="shared" si="23"/>
        <v>1.99860799105349E-3</v>
      </c>
      <c r="U40" s="74">
        <f>SUM(U37:U39)</f>
        <v>36500</v>
      </c>
      <c r="V40" s="56">
        <f t="shared" si="24"/>
        <v>1.99860799105349E-3</v>
      </c>
      <c r="W40" s="74">
        <f>SUM(W37:W39)</f>
        <v>36500</v>
      </c>
      <c r="X40" s="56">
        <f t="shared" si="25"/>
        <v>1.99860799105349E-3</v>
      </c>
      <c r="Y40" s="74">
        <f>SUM(Y37:Y39)</f>
        <v>36500</v>
      </c>
      <c r="Z40" s="56">
        <f t="shared" si="28"/>
        <v>1.99860799105349E-3</v>
      </c>
      <c r="AA40" s="74">
        <f t="shared" si="0"/>
        <v>438000</v>
      </c>
      <c r="AB40" s="56">
        <f t="shared" si="28"/>
        <v>1.99860799105349E-3</v>
      </c>
      <c r="AC40" s="94">
        <f t="shared" si="13"/>
        <v>36500</v>
      </c>
      <c r="AD40" s="56">
        <f t="shared" si="27"/>
        <v>1.99860799105349E-3</v>
      </c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</row>
    <row r="41" spans="1:66" s="8" customFormat="1" x14ac:dyDescent="0.25">
      <c r="A41" s="26">
        <v>6101</v>
      </c>
      <c r="B41" s="27" t="s">
        <v>69</v>
      </c>
      <c r="C41" s="69">
        <v>2133555.66395</v>
      </c>
      <c r="D41" s="57">
        <f t="shared" si="15"/>
        <v>0.11682579176240833</v>
      </c>
      <c r="E41" s="69">
        <v>2133555.66395</v>
      </c>
      <c r="F41" s="57">
        <f t="shared" si="16"/>
        <v>0.11682579176240833</v>
      </c>
      <c r="G41" s="69">
        <v>2133555.66395</v>
      </c>
      <c r="H41" s="57">
        <f t="shared" si="17"/>
        <v>0.11682579176240833</v>
      </c>
      <c r="I41" s="69">
        <v>2133555.66395</v>
      </c>
      <c r="J41" s="57">
        <f t="shared" si="18"/>
        <v>0.11682579176240833</v>
      </c>
      <c r="K41" s="69">
        <v>2133555.66395</v>
      </c>
      <c r="L41" s="57">
        <f t="shared" si="19"/>
        <v>0.11682579176240833</v>
      </c>
      <c r="M41" s="69">
        <v>2133555.66395</v>
      </c>
      <c r="N41" s="57">
        <f t="shared" si="20"/>
        <v>0.11682579176240833</v>
      </c>
      <c r="O41" s="69">
        <v>2133555.66395</v>
      </c>
      <c r="P41" s="57">
        <f t="shared" si="21"/>
        <v>0.11682579176240833</v>
      </c>
      <c r="Q41" s="69">
        <v>2133555.66395</v>
      </c>
      <c r="R41" s="57">
        <f t="shared" si="22"/>
        <v>0.11682579176240833</v>
      </c>
      <c r="S41" s="69">
        <v>2133555.66395</v>
      </c>
      <c r="T41" s="57">
        <f t="shared" si="23"/>
        <v>0.11682579176240833</v>
      </c>
      <c r="U41" s="69">
        <v>2133555.66395</v>
      </c>
      <c r="V41" s="57">
        <f t="shared" si="24"/>
        <v>0.11682579176240833</v>
      </c>
      <c r="W41" s="69">
        <v>2133555.66395</v>
      </c>
      <c r="X41" s="57">
        <f t="shared" si="25"/>
        <v>0.11682579176240833</v>
      </c>
      <c r="Y41" s="69">
        <v>2133555.66395</v>
      </c>
      <c r="Z41" s="57">
        <f t="shared" si="28"/>
        <v>0.11682579176240833</v>
      </c>
      <c r="AA41" s="69">
        <f t="shared" si="0"/>
        <v>25602667.967399999</v>
      </c>
      <c r="AB41" s="57">
        <f t="shared" si="28"/>
        <v>0.11682579176240834</v>
      </c>
      <c r="AC41" s="85">
        <f t="shared" si="13"/>
        <v>2133555.66395</v>
      </c>
      <c r="AD41" s="57">
        <f t="shared" si="27"/>
        <v>0.11682579176240833</v>
      </c>
    </row>
    <row r="42" spans="1:66" x14ac:dyDescent="0.25">
      <c r="A42" s="9">
        <v>6102</v>
      </c>
      <c r="B42" s="10" t="s">
        <v>70</v>
      </c>
      <c r="C42" s="67">
        <v>240155.33825</v>
      </c>
      <c r="D42" s="49">
        <f t="shared" si="15"/>
        <v>1.3150037756728872E-2</v>
      </c>
      <c r="E42" s="67">
        <v>240155.33825</v>
      </c>
      <c r="F42" s="49">
        <f t="shared" si="16"/>
        <v>1.3150037756728872E-2</v>
      </c>
      <c r="G42" s="67">
        <v>240155.33825</v>
      </c>
      <c r="H42" s="49">
        <f t="shared" si="17"/>
        <v>1.3150037756728872E-2</v>
      </c>
      <c r="I42" s="67">
        <v>240155.33825</v>
      </c>
      <c r="J42" s="49">
        <f t="shared" si="18"/>
        <v>1.3150037756728872E-2</v>
      </c>
      <c r="K42" s="67">
        <v>240155.33825</v>
      </c>
      <c r="L42" s="49">
        <f t="shared" si="19"/>
        <v>1.3150037756728872E-2</v>
      </c>
      <c r="M42" s="67">
        <v>240155.33825</v>
      </c>
      <c r="N42" s="49">
        <f t="shared" si="20"/>
        <v>1.3150037756728872E-2</v>
      </c>
      <c r="O42" s="67">
        <v>240155.33825</v>
      </c>
      <c r="P42" s="49">
        <f t="shared" si="21"/>
        <v>1.3150037756728872E-2</v>
      </c>
      <c r="Q42" s="67">
        <v>240155.33825</v>
      </c>
      <c r="R42" s="49">
        <f t="shared" si="22"/>
        <v>1.3150037756728872E-2</v>
      </c>
      <c r="S42" s="67">
        <v>240155.33825</v>
      </c>
      <c r="T42" s="49">
        <f t="shared" si="23"/>
        <v>1.3150037756728872E-2</v>
      </c>
      <c r="U42" s="67">
        <v>240155.33825</v>
      </c>
      <c r="V42" s="49">
        <f t="shared" si="24"/>
        <v>1.3150037756728872E-2</v>
      </c>
      <c r="W42" s="67">
        <v>240155.33825</v>
      </c>
      <c r="X42" s="49">
        <f t="shared" si="25"/>
        <v>1.3150037756728872E-2</v>
      </c>
      <c r="Y42" s="67">
        <v>240155.33825</v>
      </c>
      <c r="Z42" s="49">
        <f t="shared" si="28"/>
        <v>1.3150037756728872E-2</v>
      </c>
      <c r="AA42" s="82">
        <f t="shared" si="0"/>
        <v>2881864.0589999999</v>
      </c>
      <c r="AB42" s="49">
        <f t="shared" si="28"/>
        <v>1.3150037756728872E-2</v>
      </c>
      <c r="AC42" s="82">
        <f t="shared" si="13"/>
        <v>240155.33825</v>
      </c>
      <c r="AD42" s="49">
        <f t="shared" si="27"/>
        <v>1.3150037756728872E-2</v>
      </c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</row>
    <row r="43" spans="1:66" x14ac:dyDescent="0.25">
      <c r="A43" s="9">
        <v>6103</v>
      </c>
      <c r="B43" s="10" t="s">
        <v>71</v>
      </c>
      <c r="C43" s="67">
        <v>147.50819999999999</v>
      </c>
      <c r="D43" s="49">
        <f t="shared" si="15"/>
        <v>8.0770155415319548E-6</v>
      </c>
      <c r="E43" s="67">
        <v>147.50819999999999</v>
      </c>
      <c r="F43" s="49">
        <f t="shared" si="16"/>
        <v>8.0770155415319548E-6</v>
      </c>
      <c r="G43" s="67">
        <v>147.50819999999999</v>
      </c>
      <c r="H43" s="49">
        <f t="shared" si="17"/>
        <v>8.0770155415319548E-6</v>
      </c>
      <c r="I43" s="67">
        <v>147.50819999999999</v>
      </c>
      <c r="J43" s="49">
        <f t="shared" si="18"/>
        <v>8.0770155415319548E-6</v>
      </c>
      <c r="K43" s="67">
        <v>147.50819999999999</v>
      </c>
      <c r="L43" s="49">
        <f t="shared" si="19"/>
        <v>8.0770155415319548E-6</v>
      </c>
      <c r="M43" s="67">
        <v>147.50819999999999</v>
      </c>
      <c r="N43" s="49">
        <f t="shared" si="20"/>
        <v>8.0770155415319548E-6</v>
      </c>
      <c r="O43" s="67">
        <v>147.50819999999999</v>
      </c>
      <c r="P43" s="49">
        <f t="shared" si="21"/>
        <v>8.0770155415319548E-6</v>
      </c>
      <c r="Q43" s="67">
        <v>147.50819999999999</v>
      </c>
      <c r="R43" s="49">
        <f t="shared" si="22"/>
        <v>8.0770155415319548E-6</v>
      </c>
      <c r="S43" s="67">
        <v>147.50819999999999</v>
      </c>
      <c r="T43" s="49">
        <f t="shared" si="23"/>
        <v>8.0770155415319548E-6</v>
      </c>
      <c r="U43" s="67">
        <v>147.50819999999999</v>
      </c>
      <c r="V43" s="49">
        <f t="shared" si="24"/>
        <v>8.0770155415319548E-6</v>
      </c>
      <c r="W43" s="67">
        <v>147.50819999999999</v>
      </c>
      <c r="X43" s="49">
        <f t="shared" si="25"/>
        <v>8.0770155415319548E-6</v>
      </c>
      <c r="Y43" s="67">
        <v>147.50819999999999</v>
      </c>
      <c r="Z43" s="49">
        <f t="shared" si="28"/>
        <v>8.0770155415319548E-6</v>
      </c>
      <c r="AA43" s="82">
        <f t="shared" si="0"/>
        <v>1770.0983999999999</v>
      </c>
      <c r="AB43" s="49">
        <f t="shared" si="28"/>
        <v>8.0770155415319565E-6</v>
      </c>
      <c r="AC43" s="82">
        <f t="shared" si="13"/>
        <v>147.50819999999999</v>
      </c>
      <c r="AD43" s="49">
        <f t="shared" si="27"/>
        <v>8.0770155415319548E-6</v>
      </c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</row>
    <row r="44" spans="1:66" x14ac:dyDescent="0.25">
      <c r="A44" s="9">
        <v>6104</v>
      </c>
      <c r="B44" s="10" t="s">
        <v>72</v>
      </c>
      <c r="C44" s="67">
        <v>47343.078600000001</v>
      </c>
      <c r="D44" s="49">
        <f t="shared" si="15"/>
        <v>2.5923357592063964E-3</v>
      </c>
      <c r="E44" s="67">
        <v>47343.078600000001</v>
      </c>
      <c r="F44" s="49">
        <f t="shared" si="16"/>
        <v>2.5923357592063964E-3</v>
      </c>
      <c r="G44" s="67">
        <v>47343.078600000001</v>
      </c>
      <c r="H44" s="49">
        <f t="shared" si="17"/>
        <v>2.5923357592063964E-3</v>
      </c>
      <c r="I44" s="67">
        <v>47343.078600000001</v>
      </c>
      <c r="J44" s="49">
        <f t="shared" si="18"/>
        <v>2.5923357592063964E-3</v>
      </c>
      <c r="K44" s="67">
        <v>47343.078600000001</v>
      </c>
      <c r="L44" s="49">
        <f t="shared" si="19"/>
        <v>2.5923357592063964E-3</v>
      </c>
      <c r="M44" s="67">
        <v>47343.078600000001</v>
      </c>
      <c r="N44" s="49">
        <f t="shared" si="20"/>
        <v>2.5923357592063964E-3</v>
      </c>
      <c r="O44" s="67">
        <v>47343.078600000001</v>
      </c>
      <c r="P44" s="49">
        <f t="shared" si="21"/>
        <v>2.5923357592063964E-3</v>
      </c>
      <c r="Q44" s="67">
        <v>47343.078600000001</v>
      </c>
      <c r="R44" s="49">
        <f t="shared" si="22"/>
        <v>2.5923357592063964E-3</v>
      </c>
      <c r="S44" s="67">
        <v>47343.078600000001</v>
      </c>
      <c r="T44" s="49">
        <f t="shared" si="23"/>
        <v>2.5923357592063964E-3</v>
      </c>
      <c r="U44" s="67">
        <v>47343.078600000001</v>
      </c>
      <c r="V44" s="49">
        <f t="shared" si="24"/>
        <v>2.5923357592063964E-3</v>
      </c>
      <c r="W44" s="67">
        <v>47343.078600000001</v>
      </c>
      <c r="X44" s="49">
        <f t="shared" si="25"/>
        <v>2.5923357592063964E-3</v>
      </c>
      <c r="Y44" s="67">
        <v>47343.078600000001</v>
      </c>
      <c r="Z44" s="49">
        <f t="shared" si="28"/>
        <v>2.5923357592063964E-3</v>
      </c>
      <c r="AA44" s="82">
        <f t="shared" si="0"/>
        <v>568116.94319999998</v>
      </c>
      <c r="AB44" s="49">
        <f t="shared" si="28"/>
        <v>2.5923357592063964E-3</v>
      </c>
      <c r="AC44" s="82">
        <f t="shared" si="13"/>
        <v>47343.078600000001</v>
      </c>
      <c r="AD44" s="49">
        <f t="shared" si="27"/>
        <v>2.5923357592063964E-3</v>
      </c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</row>
    <row r="45" spans="1:66" x14ac:dyDescent="0.25">
      <c r="A45" s="9">
        <v>6105</v>
      </c>
      <c r="B45" s="10" t="s">
        <v>73</v>
      </c>
      <c r="C45" s="67">
        <v>22871.266599999999</v>
      </c>
      <c r="D45" s="49">
        <f t="shared" si="15"/>
        <v>1.2523478408842405E-3</v>
      </c>
      <c r="E45" s="67">
        <v>22871.266599999999</v>
      </c>
      <c r="F45" s="49">
        <f t="shared" si="16"/>
        <v>1.2523478408842405E-3</v>
      </c>
      <c r="G45" s="67">
        <v>22871.266599999999</v>
      </c>
      <c r="H45" s="49">
        <f t="shared" si="17"/>
        <v>1.2523478408842405E-3</v>
      </c>
      <c r="I45" s="67">
        <v>22871.266599999999</v>
      </c>
      <c r="J45" s="49">
        <f t="shared" si="18"/>
        <v>1.2523478408842405E-3</v>
      </c>
      <c r="K45" s="67">
        <v>22871.266599999999</v>
      </c>
      <c r="L45" s="49">
        <f t="shared" si="19"/>
        <v>1.2523478408842405E-3</v>
      </c>
      <c r="M45" s="67">
        <v>22871.266599999999</v>
      </c>
      <c r="N45" s="49">
        <f t="shared" si="20"/>
        <v>1.2523478408842405E-3</v>
      </c>
      <c r="O45" s="67">
        <v>22871.266599999999</v>
      </c>
      <c r="P45" s="49">
        <f t="shared" si="21"/>
        <v>1.2523478408842405E-3</v>
      </c>
      <c r="Q45" s="67">
        <v>22871.266599999999</v>
      </c>
      <c r="R45" s="49">
        <f t="shared" si="22"/>
        <v>1.2523478408842405E-3</v>
      </c>
      <c r="S45" s="67">
        <v>22871.266599999999</v>
      </c>
      <c r="T45" s="49">
        <f t="shared" si="23"/>
        <v>1.2523478408842405E-3</v>
      </c>
      <c r="U45" s="67">
        <v>22871.266599999999</v>
      </c>
      <c r="V45" s="49">
        <f t="shared" si="24"/>
        <v>1.2523478408842405E-3</v>
      </c>
      <c r="W45" s="67">
        <v>22871.266599999999</v>
      </c>
      <c r="X45" s="49">
        <f t="shared" si="25"/>
        <v>1.2523478408842405E-3</v>
      </c>
      <c r="Y45" s="67">
        <v>22871.266599999999</v>
      </c>
      <c r="Z45" s="49">
        <f t="shared" ref="Z45:AB60" si="29">IF(Y$10&lt;&gt;0,Y45/Y$10,"-")</f>
        <v>1.2523478408842405E-3</v>
      </c>
      <c r="AA45" s="82">
        <f t="shared" si="0"/>
        <v>274455.19919999997</v>
      </c>
      <c r="AB45" s="49">
        <f t="shared" si="29"/>
        <v>1.2523478408842405E-3</v>
      </c>
      <c r="AC45" s="82">
        <f t="shared" si="13"/>
        <v>22871.266599999999</v>
      </c>
      <c r="AD45" s="49">
        <f t="shared" si="27"/>
        <v>1.2523478408842405E-3</v>
      </c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</row>
    <row r="46" spans="1:66" x14ac:dyDescent="0.25">
      <c r="A46" s="9">
        <v>6106</v>
      </c>
      <c r="B46" s="10" t="s">
        <v>74</v>
      </c>
      <c r="C46" s="67">
        <v>14021.615</v>
      </c>
      <c r="D46" s="49">
        <f t="shared" si="15"/>
        <v>7.6777292565686247E-4</v>
      </c>
      <c r="E46" s="67">
        <v>14021.615</v>
      </c>
      <c r="F46" s="49">
        <f t="shared" si="16"/>
        <v>7.6777292565686247E-4</v>
      </c>
      <c r="G46" s="67">
        <v>14021.615</v>
      </c>
      <c r="H46" s="49">
        <f t="shared" si="17"/>
        <v>7.6777292565686247E-4</v>
      </c>
      <c r="I46" s="67">
        <v>14021.615</v>
      </c>
      <c r="J46" s="49">
        <f t="shared" si="18"/>
        <v>7.6777292565686247E-4</v>
      </c>
      <c r="K46" s="67">
        <v>14021.615</v>
      </c>
      <c r="L46" s="49">
        <f t="shared" si="19"/>
        <v>7.6777292565686247E-4</v>
      </c>
      <c r="M46" s="67">
        <v>14021.615</v>
      </c>
      <c r="N46" s="49">
        <f t="shared" si="20"/>
        <v>7.6777292565686247E-4</v>
      </c>
      <c r="O46" s="67">
        <v>14021.615</v>
      </c>
      <c r="P46" s="49">
        <f t="shared" si="21"/>
        <v>7.6777292565686247E-4</v>
      </c>
      <c r="Q46" s="67">
        <v>14021.615</v>
      </c>
      <c r="R46" s="49">
        <f t="shared" si="22"/>
        <v>7.6777292565686247E-4</v>
      </c>
      <c r="S46" s="67">
        <v>14021.615</v>
      </c>
      <c r="T46" s="49">
        <f t="shared" si="23"/>
        <v>7.6777292565686247E-4</v>
      </c>
      <c r="U46" s="67">
        <v>14021.615</v>
      </c>
      <c r="V46" s="49">
        <f t="shared" si="24"/>
        <v>7.6777292565686247E-4</v>
      </c>
      <c r="W46" s="67">
        <v>14021.615</v>
      </c>
      <c r="X46" s="49">
        <f t="shared" si="25"/>
        <v>7.6777292565686247E-4</v>
      </c>
      <c r="Y46" s="67">
        <v>14021.615</v>
      </c>
      <c r="Z46" s="49">
        <f t="shared" si="29"/>
        <v>7.6777292565686247E-4</v>
      </c>
      <c r="AA46" s="82">
        <f t="shared" si="0"/>
        <v>168259.38</v>
      </c>
      <c r="AB46" s="49">
        <f t="shared" si="29"/>
        <v>7.6777292565686247E-4</v>
      </c>
      <c r="AC46" s="82">
        <f t="shared" si="13"/>
        <v>14021.615</v>
      </c>
      <c r="AD46" s="49">
        <f t="shared" si="27"/>
        <v>7.6777292565686247E-4</v>
      </c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</row>
    <row r="47" spans="1:66" x14ac:dyDescent="0.25">
      <c r="A47" s="9">
        <v>6107</v>
      </c>
      <c r="B47" s="10" t="s">
        <v>75</v>
      </c>
      <c r="C47" s="67">
        <v>4575</v>
      </c>
      <c r="D47" s="49">
        <f t="shared" si="15"/>
        <v>2.505104536731429E-4</v>
      </c>
      <c r="E47" s="67">
        <v>4575</v>
      </c>
      <c r="F47" s="49">
        <f t="shared" si="16"/>
        <v>2.505104536731429E-4</v>
      </c>
      <c r="G47" s="67">
        <v>4575</v>
      </c>
      <c r="H47" s="49">
        <f t="shared" si="17"/>
        <v>2.505104536731429E-4</v>
      </c>
      <c r="I47" s="67">
        <v>4575</v>
      </c>
      <c r="J47" s="49">
        <f t="shared" si="18"/>
        <v>2.505104536731429E-4</v>
      </c>
      <c r="K47" s="67">
        <v>4575</v>
      </c>
      <c r="L47" s="49">
        <f t="shared" si="19"/>
        <v>2.505104536731429E-4</v>
      </c>
      <c r="M47" s="67">
        <v>4575</v>
      </c>
      <c r="N47" s="49">
        <f t="shared" si="20"/>
        <v>2.505104536731429E-4</v>
      </c>
      <c r="O47" s="67">
        <v>4575</v>
      </c>
      <c r="P47" s="49">
        <f t="shared" si="21"/>
        <v>2.505104536731429E-4</v>
      </c>
      <c r="Q47" s="67">
        <v>4575</v>
      </c>
      <c r="R47" s="49">
        <f t="shared" si="22"/>
        <v>2.505104536731429E-4</v>
      </c>
      <c r="S47" s="67">
        <v>4575</v>
      </c>
      <c r="T47" s="49">
        <f t="shared" si="23"/>
        <v>2.505104536731429E-4</v>
      </c>
      <c r="U47" s="67">
        <v>4575</v>
      </c>
      <c r="V47" s="49">
        <f t="shared" si="24"/>
        <v>2.505104536731429E-4</v>
      </c>
      <c r="W47" s="67">
        <v>4575</v>
      </c>
      <c r="X47" s="49">
        <f t="shared" si="25"/>
        <v>2.505104536731429E-4</v>
      </c>
      <c r="Y47" s="67">
        <v>4575</v>
      </c>
      <c r="Z47" s="49">
        <f t="shared" si="29"/>
        <v>2.505104536731429E-4</v>
      </c>
      <c r="AA47" s="82">
        <f t="shared" si="0"/>
        <v>54900</v>
      </c>
      <c r="AB47" s="49">
        <f t="shared" si="29"/>
        <v>2.505104536731429E-4</v>
      </c>
      <c r="AC47" s="82">
        <f t="shared" si="13"/>
        <v>4575</v>
      </c>
      <c r="AD47" s="49">
        <f t="shared" si="27"/>
        <v>2.505104536731429E-4</v>
      </c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</row>
    <row r="48" spans="1:66" x14ac:dyDescent="0.25">
      <c r="A48" s="9">
        <v>6108</v>
      </c>
      <c r="B48" s="10" t="s">
        <v>76</v>
      </c>
      <c r="C48" s="67">
        <v>5359</v>
      </c>
      <c r="D48" s="49">
        <f t="shared" si="15"/>
        <v>2.9343945819330556E-4</v>
      </c>
      <c r="E48" s="67">
        <v>5359</v>
      </c>
      <c r="F48" s="49">
        <f t="shared" si="16"/>
        <v>2.9343945819330556E-4</v>
      </c>
      <c r="G48" s="67">
        <v>5359</v>
      </c>
      <c r="H48" s="49">
        <f t="shared" si="17"/>
        <v>2.9343945819330556E-4</v>
      </c>
      <c r="I48" s="67">
        <v>5359</v>
      </c>
      <c r="J48" s="49">
        <f t="shared" si="18"/>
        <v>2.9343945819330556E-4</v>
      </c>
      <c r="K48" s="67">
        <v>5359</v>
      </c>
      <c r="L48" s="49">
        <f t="shared" si="19"/>
        <v>2.9343945819330556E-4</v>
      </c>
      <c r="M48" s="67">
        <v>5359</v>
      </c>
      <c r="N48" s="49">
        <f t="shared" si="20"/>
        <v>2.9343945819330556E-4</v>
      </c>
      <c r="O48" s="67">
        <v>5359</v>
      </c>
      <c r="P48" s="49">
        <f t="shared" si="21"/>
        <v>2.9343945819330556E-4</v>
      </c>
      <c r="Q48" s="67">
        <v>5359</v>
      </c>
      <c r="R48" s="49">
        <f t="shared" si="22"/>
        <v>2.9343945819330556E-4</v>
      </c>
      <c r="S48" s="67">
        <v>5359</v>
      </c>
      <c r="T48" s="49">
        <f t="shared" si="23"/>
        <v>2.9343945819330556E-4</v>
      </c>
      <c r="U48" s="67">
        <v>5359</v>
      </c>
      <c r="V48" s="49">
        <f t="shared" si="24"/>
        <v>2.9343945819330556E-4</v>
      </c>
      <c r="W48" s="67">
        <v>5359</v>
      </c>
      <c r="X48" s="49">
        <f t="shared" si="25"/>
        <v>2.9343945819330556E-4</v>
      </c>
      <c r="Y48" s="67">
        <v>5359</v>
      </c>
      <c r="Z48" s="49">
        <f t="shared" si="29"/>
        <v>2.9343945819330556E-4</v>
      </c>
      <c r="AA48" s="82">
        <f t="shared" si="0"/>
        <v>64308</v>
      </c>
      <c r="AB48" s="49">
        <f t="shared" si="29"/>
        <v>2.9343945819330556E-4</v>
      </c>
      <c r="AC48" s="82">
        <f t="shared" si="13"/>
        <v>5359</v>
      </c>
      <c r="AD48" s="49">
        <f t="shared" si="27"/>
        <v>2.9343945819330556E-4</v>
      </c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</row>
    <row r="49" spans="1:66" x14ac:dyDescent="0.25">
      <c r="A49" s="9">
        <v>6109</v>
      </c>
      <c r="B49" s="10" t="s">
        <v>77</v>
      </c>
      <c r="C49" s="67">
        <v>2286</v>
      </c>
      <c r="D49" s="49">
        <f t="shared" si="15"/>
        <v>1.2517309226159665E-4</v>
      </c>
      <c r="E49" s="67">
        <v>2286</v>
      </c>
      <c r="F49" s="49">
        <f t="shared" si="16"/>
        <v>1.2517309226159665E-4</v>
      </c>
      <c r="G49" s="67">
        <v>2286</v>
      </c>
      <c r="H49" s="49">
        <f t="shared" si="17"/>
        <v>1.2517309226159665E-4</v>
      </c>
      <c r="I49" s="67">
        <v>2286</v>
      </c>
      <c r="J49" s="49">
        <f t="shared" si="18"/>
        <v>1.2517309226159665E-4</v>
      </c>
      <c r="K49" s="67">
        <v>2286</v>
      </c>
      <c r="L49" s="49">
        <f t="shared" si="19"/>
        <v>1.2517309226159665E-4</v>
      </c>
      <c r="M49" s="67">
        <v>2286</v>
      </c>
      <c r="N49" s="49">
        <f t="shared" si="20"/>
        <v>1.2517309226159665E-4</v>
      </c>
      <c r="O49" s="67">
        <v>2286</v>
      </c>
      <c r="P49" s="49">
        <f t="shared" si="21"/>
        <v>1.2517309226159665E-4</v>
      </c>
      <c r="Q49" s="67">
        <v>2286</v>
      </c>
      <c r="R49" s="49">
        <f t="shared" si="22"/>
        <v>1.2517309226159665E-4</v>
      </c>
      <c r="S49" s="67">
        <v>2286</v>
      </c>
      <c r="T49" s="49">
        <f t="shared" si="23"/>
        <v>1.2517309226159665E-4</v>
      </c>
      <c r="U49" s="67">
        <v>2286</v>
      </c>
      <c r="V49" s="49">
        <f t="shared" si="24"/>
        <v>1.2517309226159665E-4</v>
      </c>
      <c r="W49" s="67">
        <v>2286</v>
      </c>
      <c r="X49" s="49">
        <f t="shared" si="25"/>
        <v>1.2517309226159665E-4</v>
      </c>
      <c r="Y49" s="67">
        <v>2286</v>
      </c>
      <c r="Z49" s="49">
        <f t="shared" si="29"/>
        <v>1.2517309226159665E-4</v>
      </c>
      <c r="AA49" s="82">
        <f t="shared" si="0"/>
        <v>27432</v>
      </c>
      <c r="AB49" s="49">
        <f t="shared" si="29"/>
        <v>1.2517309226159665E-4</v>
      </c>
      <c r="AC49" s="82">
        <f t="shared" si="13"/>
        <v>2286</v>
      </c>
      <c r="AD49" s="49">
        <f t="shared" si="27"/>
        <v>1.2517309226159665E-4</v>
      </c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</row>
    <row r="50" spans="1:66" x14ac:dyDescent="0.25">
      <c r="A50" s="9">
        <v>6110</v>
      </c>
      <c r="B50" s="10" t="s">
        <v>78</v>
      </c>
      <c r="C50" s="67">
        <v>1882.432</v>
      </c>
      <c r="D50" s="49">
        <f t="shared" si="15"/>
        <v>1.0307516815930968E-4</v>
      </c>
      <c r="E50" s="67">
        <v>1882.432</v>
      </c>
      <c r="F50" s="49">
        <f t="shared" si="16"/>
        <v>1.0307516815930968E-4</v>
      </c>
      <c r="G50" s="67">
        <v>1882.432</v>
      </c>
      <c r="H50" s="49">
        <f t="shared" si="17"/>
        <v>1.0307516815930968E-4</v>
      </c>
      <c r="I50" s="67">
        <v>1882.432</v>
      </c>
      <c r="J50" s="49">
        <f t="shared" si="18"/>
        <v>1.0307516815930968E-4</v>
      </c>
      <c r="K50" s="67">
        <v>1882.432</v>
      </c>
      <c r="L50" s="49">
        <f t="shared" si="19"/>
        <v>1.0307516815930968E-4</v>
      </c>
      <c r="M50" s="67">
        <v>1882.432</v>
      </c>
      <c r="N50" s="49">
        <f t="shared" si="20"/>
        <v>1.0307516815930968E-4</v>
      </c>
      <c r="O50" s="67">
        <v>1882.432</v>
      </c>
      <c r="P50" s="49">
        <f t="shared" si="21"/>
        <v>1.0307516815930968E-4</v>
      </c>
      <c r="Q50" s="67">
        <v>1882.432</v>
      </c>
      <c r="R50" s="49">
        <f t="shared" si="22"/>
        <v>1.0307516815930968E-4</v>
      </c>
      <c r="S50" s="67">
        <v>1882.432</v>
      </c>
      <c r="T50" s="49">
        <f t="shared" si="23"/>
        <v>1.0307516815930968E-4</v>
      </c>
      <c r="U50" s="67">
        <v>1882.432</v>
      </c>
      <c r="V50" s="49">
        <f t="shared" si="24"/>
        <v>1.0307516815930968E-4</v>
      </c>
      <c r="W50" s="67">
        <v>1882.432</v>
      </c>
      <c r="X50" s="49">
        <f t="shared" si="25"/>
        <v>1.0307516815930968E-4</v>
      </c>
      <c r="Y50" s="67">
        <v>1882.432</v>
      </c>
      <c r="Z50" s="49">
        <f t="shared" si="29"/>
        <v>1.0307516815930968E-4</v>
      </c>
      <c r="AA50" s="82">
        <f t="shared" si="0"/>
        <v>22589.184000000005</v>
      </c>
      <c r="AB50" s="49">
        <f t="shared" si="29"/>
        <v>1.030751681593097E-4</v>
      </c>
      <c r="AC50" s="82">
        <f t="shared" si="13"/>
        <v>1882.4320000000005</v>
      </c>
      <c r="AD50" s="49">
        <f t="shared" si="27"/>
        <v>1.0307516815930969E-4</v>
      </c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</row>
    <row r="51" spans="1:66" x14ac:dyDescent="0.25">
      <c r="A51" s="9">
        <v>6111</v>
      </c>
      <c r="B51" s="10" t="s">
        <v>79</v>
      </c>
      <c r="C51" s="67">
        <v>533052.09750000003</v>
      </c>
      <c r="D51" s="49">
        <f t="shared" si="15"/>
        <v>2.918800497839244E-2</v>
      </c>
      <c r="E51" s="67">
        <v>533052.09750000003</v>
      </c>
      <c r="F51" s="49">
        <f t="shared" si="16"/>
        <v>2.918800497839244E-2</v>
      </c>
      <c r="G51" s="67">
        <v>533052.09750000003</v>
      </c>
      <c r="H51" s="49">
        <f t="shared" si="17"/>
        <v>2.918800497839244E-2</v>
      </c>
      <c r="I51" s="67">
        <v>533052.09750000003</v>
      </c>
      <c r="J51" s="49">
        <f t="shared" si="18"/>
        <v>2.918800497839244E-2</v>
      </c>
      <c r="K51" s="67">
        <v>533052.09750000003</v>
      </c>
      <c r="L51" s="49">
        <f t="shared" si="19"/>
        <v>2.918800497839244E-2</v>
      </c>
      <c r="M51" s="67">
        <v>533052.09750000003</v>
      </c>
      <c r="N51" s="49">
        <f t="shared" si="20"/>
        <v>2.918800497839244E-2</v>
      </c>
      <c r="O51" s="67">
        <v>533052.09750000003</v>
      </c>
      <c r="P51" s="49">
        <f t="shared" si="21"/>
        <v>2.918800497839244E-2</v>
      </c>
      <c r="Q51" s="67">
        <v>533052.09750000003</v>
      </c>
      <c r="R51" s="49">
        <f t="shared" si="22"/>
        <v>2.918800497839244E-2</v>
      </c>
      <c r="S51" s="67">
        <v>533052.09750000003</v>
      </c>
      <c r="T51" s="49">
        <f t="shared" si="23"/>
        <v>2.918800497839244E-2</v>
      </c>
      <c r="U51" s="67">
        <v>533052.09750000003</v>
      </c>
      <c r="V51" s="49">
        <f t="shared" si="24"/>
        <v>2.918800497839244E-2</v>
      </c>
      <c r="W51" s="67">
        <v>533052.09750000003</v>
      </c>
      <c r="X51" s="49">
        <f t="shared" si="25"/>
        <v>2.918800497839244E-2</v>
      </c>
      <c r="Y51" s="67">
        <v>533052.09750000003</v>
      </c>
      <c r="Z51" s="49">
        <f t="shared" si="29"/>
        <v>2.918800497839244E-2</v>
      </c>
      <c r="AA51" s="82">
        <f t="shared" si="0"/>
        <v>6396625.1700000009</v>
      </c>
      <c r="AB51" s="49">
        <f t="shared" si="29"/>
        <v>2.9188004978392443E-2</v>
      </c>
      <c r="AC51" s="82">
        <f t="shared" si="13"/>
        <v>533052.09750000003</v>
      </c>
      <c r="AD51" s="49">
        <f t="shared" si="27"/>
        <v>2.918800497839244E-2</v>
      </c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</row>
    <row r="52" spans="1:66" x14ac:dyDescent="0.25">
      <c r="A52" s="9">
        <v>6112</v>
      </c>
      <c r="B52" s="10" t="s">
        <v>80</v>
      </c>
      <c r="C52" s="67">
        <v>55738.8</v>
      </c>
      <c r="D52" s="49">
        <f t="shared" si="15"/>
        <v>3.0520550984036239E-3</v>
      </c>
      <c r="E52" s="67">
        <v>55738.8</v>
      </c>
      <c r="F52" s="49">
        <f t="shared" si="16"/>
        <v>3.0520550984036239E-3</v>
      </c>
      <c r="G52" s="67">
        <v>55738.8</v>
      </c>
      <c r="H52" s="49">
        <f t="shared" si="17"/>
        <v>3.0520550984036239E-3</v>
      </c>
      <c r="I52" s="67">
        <v>55738.8</v>
      </c>
      <c r="J52" s="49">
        <f t="shared" si="18"/>
        <v>3.0520550984036239E-3</v>
      </c>
      <c r="K52" s="67">
        <v>55738.8</v>
      </c>
      <c r="L52" s="49">
        <f t="shared" si="19"/>
        <v>3.0520550984036239E-3</v>
      </c>
      <c r="M52" s="67">
        <v>55738.8</v>
      </c>
      <c r="N52" s="49">
        <f t="shared" si="20"/>
        <v>3.0520550984036239E-3</v>
      </c>
      <c r="O52" s="67">
        <v>55738.8</v>
      </c>
      <c r="P52" s="49">
        <f t="shared" si="21"/>
        <v>3.0520550984036239E-3</v>
      </c>
      <c r="Q52" s="67">
        <v>55738.8</v>
      </c>
      <c r="R52" s="49">
        <f t="shared" si="22"/>
        <v>3.0520550984036239E-3</v>
      </c>
      <c r="S52" s="67">
        <v>55738.8</v>
      </c>
      <c r="T52" s="49">
        <f t="shared" si="23"/>
        <v>3.0520550984036239E-3</v>
      </c>
      <c r="U52" s="67">
        <v>55738.8</v>
      </c>
      <c r="V52" s="49">
        <f t="shared" si="24"/>
        <v>3.0520550984036239E-3</v>
      </c>
      <c r="W52" s="67">
        <v>55738.8</v>
      </c>
      <c r="X52" s="49">
        <f t="shared" si="25"/>
        <v>3.0520550984036239E-3</v>
      </c>
      <c r="Y52" s="67">
        <v>55738.8</v>
      </c>
      <c r="Z52" s="49">
        <f t="shared" si="29"/>
        <v>3.0520550984036239E-3</v>
      </c>
      <c r="AA52" s="82">
        <f t="shared" si="0"/>
        <v>668865.60000000009</v>
      </c>
      <c r="AB52" s="49">
        <f t="shared" si="29"/>
        <v>3.0520550984036244E-3</v>
      </c>
      <c r="AC52" s="82">
        <f t="shared" si="13"/>
        <v>55738.80000000001</v>
      </c>
      <c r="AD52" s="49">
        <f t="shared" si="27"/>
        <v>3.0520550984036239E-3</v>
      </c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</row>
    <row r="53" spans="1:66" x14ac:dyDescent="0.25">
      <c r="A53" s="9">
        <v>6113</v>
      </c>
      <c r="B53" s="10" t="s">
        <v>81</v>
      </c>
      <c r="C53" s="67">
        <v>18252.599999999999</v>
      </c>
      <c r="D53" s="49">
        <f t="shared" si="15"/>
        <v>9.9944636212336794E-4</v>
      </c>
      <c r="E53" s="67">
        <v>18252.599999999999</v>
      </c>
      <c r="F53" s="49">
        <f t="shared" si="16"/>
        <v>9.9944636212336794E-4</v>
      </c>
      <c r="G53" s="67">
        <v>18252.599999999999</v>
      </c>
      <c r="H53" s="49">
        <f t="shared" si="17"/>
        <v>9.9944636212336794E-4</v>
      </c>
      <c r="I53" s="67">
        <v>18252.599999999999</v>
      </c>
      <c r="J53" s="49">
        <f t="shared" si="18"/>
        <v>9.9944636212336794E-4</v>
      </c>
      <c r="K53" s="67">
        <v>18252.599999999999</v>
      </c>
      <c r="L53" s="49">
        <f t="shared" si="19"/>
        <v>9.9944636212336794E-4</v>
      </c>
      <c r="M53" s="67">
        <v>18252.599999999999</v>
      </c>
      <c r="N53" s="49">
        <f t="shared" si="20"/>
        <v>9.9944636212336794E-4</v>
      </c>
      <c r="O53" s="67">
        <v>18252.599999999999</v>
      </c>
      <c r="P53" s="49">
        <f t="shared" si="21"/>
        <v>9.9944636212336794E-4</v>
      </c>
      <c r="Q53" s="67">
        <v>18252.599999999999</v>
      </c>
      <c r="R53" s="49">
        <f t="shared" si="22"/>
        <v>9.9944636212336794E-4</v>
      </c>
      <c r="S53" s="67">
        <v>18252.599999999999</v>
      </c>
      <c r="T53" s="49">
        <f t="shared" si="23"/>
        <v>9.9944636212336794E-4</v>
      </c>
      <c r="U53" s="67">
        <v>18252.599999999999</v>
      </c>
      <c r="V53" s="49">
        <f t="shared" si="24"/>
        <v>9.9944636212336794E-4</v>
      </c>
      <c r="W53" s="67">
        <v>18252.599999999999</v>
      </c>
      <c r="X53" s="49">
        <f t="shared" si="25"/>
        <v>9.9944636212336794E-4</v>
      </c>
      <c r="Y53" s="67">
        <v>18252.599999999999</v>
      </c>
      <c r="Z53" s="49">
        <f t="shared" si="29"/>
        <v>9.9944636212336794E-4</v>
      </c>
      <c r="AA53" s="82">
        <f t="shared" si="0"/>
        <v>219031.20000000004</v>
      </c>
      <c r="AB53" s="49">
        <f t="shared" si="29"/>
        <v>9.9944636212336816E-4</v>
      </c>
      <c r="AC53" s="82">
        <f t="shared" si="13"/>
        <v>18252.600000000002</v>
      </c>
      <c r="AD53" s="49">
        <f t="shared" si="27"/>
        <v>9.9944636212336794E-4</v>
      </c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</row>
    <row r="54" spans="1:66" x14ac:dyDescent="0.25">
      <c r="A54" s="9">
        <v>6114</v>
      </c>
      <c r="B54" s="10" t="s">
        <v>82</v>
      </c>
      <c r="C54" s="67">
        <v>37359.57475</v>
      </c>
      <c r="D54" s="49">
        <f t="shared" si="15"/>
        <v>2.0456751955537037E-3</v>
      </c>
      <c r="E54" s="67">
        <v>37359.57475</v>
      </c>
      <c r="F54" s="49">
        <f t="shared" si="16"/>
        <v>2.0456751955537037E-3</v>
      </c>
      <c r="G54" s="67">
        <v>37359.57475</v>
      </c>
      <c r="H54" s="49">
        <f t="shared" si="17"/>
        <v>2.0456751955537037E-3</v>
      </c>
      <c r="I54" s="67">
        <v>37359.57475</v>
      </c>
      <c r="J54" s="49">
        <f t="shared" si="18"/>
        <v>2.0456751955537037E-3</v>
      </c>
      <c r="K54" s="67">
        <v>37359.57475</v>
      </c>
      <c r="L54" s="49">
        <f t="shared" si="19"/>
        <v>2.0456751955537037E-3</v>
      </c>
      <c r="M54" s="67">
        <v>37359.57475</v>
      </c>
      <c r="N54" s="49">
        <f t="shared" si="20"/>
        <v>2.0456751955537037E-3</v>
      </c>
      <c r="O54" s="67">
        <v>37359.57475</v>
      </c>
      <c r="P54" s="49">
        <f t="shared" si="21"/>
        <v>2.0456751955537037E-3</v>
      </c>
      <c r="Q54" s="67">
        <v>37359.57475</v>
      </c>
      <c r="R54" s="49">
        <f t="shared" si="22"/>
        <v>2.0456751955537037E-3</v>
      </c>
      <c r="S54" s="67">
        <v>37359.57475</v>
      </c>
      <c r="T54" s="49">
        <f t="shared" si="23"/>
        <v>2.0456751955537037E-3</v>
      </c>
      <c r="U54" s="67">
        <v>37359.57475</v>
      </c>
      <c r="V54" s="49">
        <f t="shared" si="24"/>
        <v>2.0456751955537037E-3</v>
      </c>
      <c r="W54" s="67">
        <v>37359.57475</v>
      </c>
      <c r="X54" s="49">
        <f t="shared" si="25"/>
        <v>2.0456751955537037E-3</v>
      </c>
      <c r="Y54" s="67">
        <v>37359.57475</v>
      </c>
      <c r="Z54" s="49">
        <f t="shared" si="29"/>
        <v>2.0456751955537037E-3</v>
      </c>
      <c r="AA54" s="82">
        <f t="shared" si="0"/>
        <v>448314.89700000011</v>
      </c>
      <c r="AB54" s="49">
        <f t="shared" si="29"/>
        <v>2.0456751955537041E-3</v>
      </c>
      <c r="AC54" s="82">
        <f t="shared" si="13"/>
        <v>37359.574750000007</v>
      </c>
      <c r="AD54" s="49">
        <f t="shared" si="27"/>
        <v>2.0456751955537041E-3</v>
      </c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</row>
    <row r="55" spans="1:66" x14ac:dyDescent="0.25">
      <c r="A55" s="9">
        <v>6115</v>
      </c>
      <c r="B55" s="10" t="s">
        <v>83</v>
      </c>
      <c r="C55" s="67">
        <v>2633.9811500000001</v>
      </c>
      <c r="D55" s="49">
        <f t="shared" si="15"/>
        <v>1.4422728149792496E-4</v>
      </c>
      <c r="E55" s="67">
        <v>2633.9811500000001</v>
      </c>
      <c r="F55" s="49">
        <f t="shared" si="16"/>
        <v>1.4422728149792496E-4</v>
      </c>
      <c r="G55" s="67">
        <v>2633.9811500000001</v>
      </c>
      <c r="H55" s="49">
        <f t="shared" si="17"/>
        <v>1.4422728149792496E-4</v>
      </c>
      <c r="I55" s="67">
        <v>2633.9811500000001</v>
      </c>
      <c r="J55" s="49">
        <f t="shared" si="18"/>
        <v>1.4422728149792496E-4</v>
      </c>
      <c r="K55" s="67">
        <v>2633.9811500000001</v>
      </c>
      <c r="L55" s="49">
        <f t="shared" si="19"/>
        <v>1.4422728149792496E-4</v>
      </c>
      <c r="M55" s="67">
        <v>2633.9811500000001</v>
      </c>
      <c r="N55" s="49">
        <f t="shared" si="20"/>
        <v>1.4422728149792496E-4</v>
      </c>
      <c r="O55" s="67">
        <v>2633.9811500000001</v>
      </c>
      <c r="P55" s="49">
        <f t="shared" si="21"/>
        <v>1.4422728149792496E-4</v>
      </c>
      <c r="Q55" s="67">
        <v>2633.9811500000001</v>
      </c>
      <c r="R55" s="49">
        <f t="shared" si="22"/>
        <v>1.4422728149792496E-4</v>
      </c>
      <c r="S55" s="67">
        <v>2633.9811500000001</v>
      </c>
      <c r="T55" s="49">
        <f t="shared" si="23"/>
        <v>1.4422728149792496E-4</v>
      </c>
      <c r="U55" s="67">
        <v>2633.9811500000001</v>
      </c>
      <c r="V55" s="49">
        <f t="shared" si="24"/>
        <v>1.4422728149792496E-4</v>
      </c>
      <c r="W55" s="67">
        <v>2633.9811500000001</v>
      </c>
      <c r="X55" s="49">
        <f t="shared" si="25"/>
        <v>1.4422728149792496E-4</v>
      </c>
      <c r="Y55" s="67">
        <v>2633.9811500000001</v>
      </c>
      <c r="Z55" s="49">
        <f t="shared" si="29"/>
        <v>1.4422728149792496E-4</v>
      </c>
      <c r="AA55" s="82">
        <f t="shared" si="0"/>
        <v>31607.773799999999</v>
      </c>
      <c r="AB55" s="49">
        <f t="shared" si="29"/>
        <v>1.4422728149792496E-4</v>
      </c>
      <c r="AC55" s="82">
        <f t="shared" si="13"/>
        <v>2633.9811500000001</v>
      </c>
      <c r="AD55" s="49">
        <f t="shared" si="27"/>
        <v>1.4422728149792496E-4</v>
      </c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</row>
    <row r="56" spans="1:66" x14ac:dyDescent="0.25">
      <c r="A56" s="9">
        <v>6116</v>
      </c>
      <c r="B56" s="10" t="s">
        <v>53</v>
      </c>
      <c r="C56" s="67">
        <v>49479.155850000003</v>
      </c>
      <c r="D56" s="49">
        <f t="shared" si="15"/>
        <v>2.7092996239011244E-3</v>
      </c>
      <c r="E56" s="67">
        <v>49479.155850000003</v>
      </c>
      <c r="F56" s="49">
        <f t="shared" si="16"/>
        <v>2.7092996239011244E-3</v>
      </c>
      <c r="G56" s="67">
        <v>49479.155850000003</v>
      </c>
      <c r="H56" s="49">
        <f t="shared" si="17"/>
        <v>2.7092996239011244E-3</v>
      </c>
      <c r="I56" s="67">
        <v>49479.155850000003</v>
      </c>
      <c r="J56" s="49">
        <f t="shared" si="18"/>
        <v>2.7092996239011244E-3</v>
      </c>
      <c r="K56" s="67">
        <v>49479.155850000003</v>
      </c>
      <c r="L56" s="49">
        <f t="shared" si="19"/>
        <v>2.7092996239011244E-3</v>
      </c>
      <c r="M56" s="67">
        <v>49479.155850000003</v>
      </c>
      <c r="N56" s="49">
        <f t="shared" si="20"/>
        <v>2.7092996239011244E-3</v>
      </c>
      <c r="O56" s="67">
        <v>49479.155850000003</v>
      </c>
      <c r="P56" s="49">
        <f t="shared" si="21"/>
        <v>2.7092996239011244E-3</v>
      </c>
      <c r="Q56" s="67">
        <v>49479.155850000003</v>
      </c>
      <c r="R56" s="49">
        <f t="shared" si="22"/>
        <v>2.7092996239011244E-3</v>
      </c>
      <c r="S56" s="67">
        <v>49479.155850000003</v>
      </c>
      <c r="T56" s="49">
        <f t="shared" si="23"/>
        <v>2.7092996239011244E-3</v>
      </c>
      <c r="U56" s="67">
        <v>49479.155850000003</v>
      </c>
      <c r="V56" s="49">
        <f t="shared" si="24"/>
        <v>2.7092996239011244E-3</v>
      </c>
      <c r="W56" s="67">
        <v>49479.155850000003</v>
      </c>
      <c r="X56" s="49">
        <f t="shared" si="25"/>
        <v>2.7092996239011244E-3</v>
      </c>
      <c r="Y56" s="67">
        <v>49479.155850000003</v>
      </c>
      <c r="Z56" s="49">
        <f t="shared" si="29"/>
        <v>2.7092996239011244E-3</v>
      </c>
      <c r="AA56" s="82">
        <f t="shared" si="0"/>
        <v>593749.87019999989</v>
      </c>
      <c r="AB56" s="49">
        <f t="shared" si="29"/>
        <v>2.709299623901124E-3</v>
      </c>
      <c r="AC56" s="82">
        <f t="shared" si="13"/>
        <v>49479.155849999988</v>
      </c>
      <c r="AD56" s="49">
        <f t="shared" si="27"/>
        <v>2.7092996239011236E-3</v>
      </c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</row>
    <row r="57" spans="1:66" x14ac:dyDescent="0.25">
      <c r="A57" s="9">
        <v>6117</v>
      </c>
      <c r="B57" s="10" t="s">
        <v>84</v>
      </c>
      <c r="C57" s="67"/>
      <c r="D57" s="49">
        <f t="shared" si="15"/>
        <v>0</v>
      </c>
      <c r="E57" s="67"/>
      <c r="F57" s="49">
        <f t="shared" si="16"/>
        <v>0</v>
      </c>
      <c r="G57" s="67"/>
      <c r="H57" s="49">
        <f t="shared" si="17"/>
        <v>0</v>
      </c>
      <c r="I57" s="67"/>
      <c r="J57" s="49">
        <f t="shared" si="18"/>
        <v>0</v>
      </c>
      <c r="K57" s="67"/>
      <c r="L57" s="49">
        <f t="shared" si="19"/>
        <v>0</v>
      </c>
      <c r="M57" s="67"/>
      <c r="N57" s="49">
        <f t="shared" si="20"/>
        <v>0</v>
      </c>
      <c r="O57" s="67"/>
      <c r="P57" s="49">
        <f t="shared" si="21"/>
        <v>0</v>
      </c>
      <c r="Q57" s="67"/>
      <c r="R57" s="49">
        <f t="shared" si="22"/>
        <v>0</v>
      </c>
      <c r="S57" s="67"/>
      <c r="T57" s="49">
        <f t="shared" si="23"/>
        <v>0</v>
      </c>
      <c r="U57" s="67"/>
      <c r="V57" s="49">
        <f t="shared" si="24"/>
        <v>0</v>
      </c>
      <c r="W57" s="67"/>
      <c r="X57" s="49">
        <f t="shared" si="25"/>
        <v>0</v>
      </c>
      <c r="Y57" s="67"/>
      <c r="Z57" s="49">
        <f t="shared" si="29"/>
        <v>0</v>
      </c>
      <c r="AA57" s="82">
        <f t="shared" si="0"/>
        <v>0</v>
      </c>
      <c r="AB57" s="49">
        <f t="shared" si="29"/>
        <v>0</v>
      </c>
      <c r="AC57" s="82">
        <f t="shared" si="13"/>
        <v>0</v>
      </c>
      <c r="AD57" s="49">
        <f t="shared" si="27"/>
        <v>0</v>
      </c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</row>
    <row r="58" spans="1:66" x14ac:dyDescent="0.25">
      <c r="A58" s="9">
        <v>6118</v>
      </c>
      <c r="B58" s="10" t="s">
        <v>85</v>
      </c>
      <c r="C58" s="67">
        <v>192889.89689999999</v>
      </c>
      <c r="D58" s="49">
        <f t="shared" si="15"/>
        <v>1.0561953132543116E-2</v>
      </c>
      <c r="E58" s="67">
        <v>192889.89689999999</v>
      </c>
      <c r="F58" s="49">
        <f t="shared" si="16"/>
        <v>1.0561953132543116E-2</v>
      </c>
      <c r="G58" s="67">
        <v>192889.89689999999</v>
      </c>
      <c r="H58" s="49">
        <f t="shared" si="17"/>
        <v>1.0561953132543116E-2</v>
      </c>
      <c r="I58" s="67">
        <v>192889.89689999999</v>
      </c>
      <c r="J58" s="49">
        <f t="shared" si="18"/>
        <v>1.0561953132543116E-2</v>
      </c>
      <c r="K58" s="67">
        <v>192889.89689999999</v>
      </c>
      <c r="L58" s="49">
        <f t="shared" si="19"/>
        <v>1.0561953132543116E-2</v>
      </c>
      <c r="M58" s="67">
        <v>192889.89689999999</v>
      </c>
      <c r="N58" s="49">
        <f t="shared" si="20"/>
        <v>1.0561953132543116E-2</v>
      </c>
      <c r="O58" s="67">
        <v>192889.89689999999</v>
      </c>
      <c r="P58" s="49">
        <f t="shared" si="21"/>
        <v>1.0561953132543116E-2</v>
      </c>
      <c r="Q58" s="67">
        <v>192889.89689999999</v>
      </c>
      <c r="R58" s="49">
        <f t="shared" si="22"/>
        <v>1.0561953132543116E-2</v>
      </c>
      <c r="S58" s="67">
        <v>192889.89689999999</v>
      </c>
      <c r="T58" s="49">
        <f t="shared" si="23"/>
        <v>1.0561953132543116E-2</v>
      </c>
      <c r="U58" s="67">
        <v>192889.89689999999</v>
      </c>
      <c r="V58" s="49">
        <f t="shared" si="24"/>
        <v>1.0561953132543116E-2</v>
      </c>
      <c r="W58" s="67">
        <v>192889.89689999999</v>
      </c>
      <c r="X58" s="49">
        <f t="shared" si="25"/>
        <v>1.0561953132543116E-2</v>
      </c>
      <c r="Y58" s="67">
        <v>192889.89689999999</v>
      </c>
      <c r="Z58" s="49">
        <f t="shared" si="29"/>
        <v>1.0561953132543116E-2</v>
      </c>
      <c r="AA58" s="82">
        <f t="shared" si="0"/>
        <v>2314678.7628000001</v>
      </c>
      <c r="AB58" s="49">
        <f t="shared" si="29"/>
        <v>1.0561953132543118E-2</v>
      </c>
      <c r="AC58" s="82">
        <f t="shared" si="13"/>
        <v>192889.89690000002</v>
      </c>
      <c r="AD58" s="49">
        <f t="shared" si="27"/>
        <v>1.0561953132543118E-2</v>
      </c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</row>
    <row r="59" spans="1:66" x14ac:dyDescent="0.25">
      <c r="A59" s="9">
        <v>6119</v>
      </c>
      <c r="B59" s="10" t="s">
        <v>86</v>
      </c>
      <c r="C59" s="67">
        <v>1050</v>
      </c>
      <c r="D59" s="49">
        <f t="shared" si="15"/>
        <v>5.7494202482360667E-5</v>
      </c>
      <c r="E59" s="67">
        <v>1050</v>
      </c>
      <c r="F59" s="49">
        <f t="shared" si="16"/>
        <v>5.7494202482360667E-5</v>
      </c>
      <c r="G59" s="67">
        <v>1050</v>
      </c>
      <c r="H59" s="49">
        <f t="shared" si="17"/>
        <v>5.7494202482360667E-5</v>
      </c>
      <c r="I59" s="67">
        <v>1050</v>
      </c>
      <c r="J59" s="49">
        <f t="shared" si="18"/>
        <v>5.7494202482360667E-5</v>
      </c>
      <c r="K59" s="67">
        <v>1050</v>
      </c>
      <c r="L59" s="49">
        <f t="shared" si="19"/>
        <v>5.7494202482360667E-5</v>
      </c>
      <c r="M59" s="67">
        <v>1050</v>
      </c>
      <c r="N59" s="49">
        <f t="shared" si="20"/>
        <v>5.7494202482360667E-5</v>
      </c>
      <c r="O59" s="67">
        <v>1050</v>
      </c>
      <c r="P59" s="49">
        <f t="shared" si="21"/>
        <v>5.7494202482360667E-5</v>
      </c>
      <c r="Q59" s="67">
        <v>1050</v>
      </c>
      <c r="R59" s="49">
        <f t="shared" si="22"/>
        <v>5.7494202482360667E-5</v>
      </c>
      <c r="S59" s="67">
        <v>1050</v>
      </c>
      <c r="T59" s="49">
        <f t="shared" si="23"/>
        <v>5.7494202482360667E-5</v>
      </c>
      <c r="U59" s="67">
        <v>1050</v>
      </c>
      <c r="V59" s="49">
        <f t="shared" si="24"/>
        <v>5.7494202482360667E-5</v>
      </c>
      <c r="W59" s="67">
        <v>1050</v>
      </c>
      <c r="X59" s="49">
        <f t="shared" si="25"/>
        <v>5.7494202482360667E-5</v>
      </c>
      <c r="Y59" s="67">
        <v>1050</v>
      </c>
      <c r="Z59" s="49">
        <f t="shared" si="29"/>
        <v>5.7494202482360667E-5</v>
      </c>
      <c r="AA59" s="82">
        <f t="shared" si="0"/>
        <v>12600</v>
      </c>
      <c r="AB59" s="49">
        <f t="shared" si="29"/>
        <v>5.7494202482360674E-5</v>
      </c>
      <c r="AC59" s="82">
        <f t="shared" si="13"/>
        <v>1050</v>
      </c>
      <c r="AD59" s="49">
        <f t="shared" si="27"/>
        <v>5.7494202482360667E-5</v>
      </c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</row>
    <row r="60" spans="1:66" x14ac:dyDescent="0.25">
      <c r="A60" s="9">
        <v>6120</v>
      </c>
      <c r="B60" s="10" t="s">
        <v>87</v>
      </c>
      <c r="C60" s="67"/>
      <c r="D60" s="49">
        <f t="shared" si="15"/>
        <v>0</v>
      </c>
      <c r="E60" s="67"/>
      <c r="F60" s="49">
        <f t="shared" si="16"/>
        <v>0</v>
      </c>
      <c r="G60" s="67"/>
      <c r="H60" s="49">
        <f t="shared" si="17"/>
        <v>0</v>
      </c>
      <c r="I60" s="67"/>
      <c r="J60" s="49">
        <f t="shared" si="18"/>
        <v>0</v>
      </c>
      <c r="K60" s="67"/>
      <c r="L60" s="49">
        <f t="shared" si="19"/>
        <v>0</v>
      </c>
      <c r="M60" s="67"/>
      <c r="N60" s="49">
        <f t="shared" si="20"/>
        <v>0</v>
      </c>
      <c r="O60" s="67"/>
      <c r="P60" s="49">
        <f t="shared" si="21"/>
        <v>0</v>
      </c>
      <c r="Q60" s="67"/>
      <c r="R60" s="49">
        <f t="shared" si="22"/>
        <v>0</v>
      </c>
      <c r="S60" s="67"/>
      <c r="T60" s="49">
        <f t="shared" si="23"/>
        <v>0</v>
      </c>
      <c r="U60" s="67"/>
      <c r="V60" s="49">
        <f t="shared" si="24"/>
        <v>0</v>
      </c>
      <c r="W60" s="67"/>
      <c r="X60" s="49">
        <f t="shared" si="25"/>
        <v>0</v>
      </c>
      <c r="Y60" s="67"/>
      <c r="Z60" s="49">
        <f t="shared" si="29"/>
        <v>0</v>
      </c>
      <c r="AA60" s="82">
        <f t="shared" si="0"/>
        <v>0</v>
      </c>
      <c r="AB60" s="49">
        <f t="shared" si="29"/>
        <v>0</v>
      </c>
      <c r="AC60" s="82">
        <f t="shared" si="13"/>
        <v>0</v>
      </c>
      <c r="AD60" s="49">
        <f t="shared" si="27"/>
        <v>0</v>
      </c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</row>
    <row r="61" spans="1:66" x14ac:dyDescent="0.25">
      <c r="A61" s="9">
        <v>6121</v>
      </c>
      <c r="B61" s="10" t="s">
        <v>88</v>
      </c>
      <c r="C61" s="67">
        <v>6273.8078999999998</v>
      </c>
      <c r="D61" s="49">
        <f t="shared" si="15"/>
        <v>3.4353103022669902E-4</v>
      </c>
      <c r="E61" s="67">
        <v>6273.8078999999998</v>
      </c>
      <c r="F61" s="49">
        <f t="shared" si="16"/>
        <v>3.4353103022669902E-4</v>
      </c>
      <c r="G61" s="67">
        <v>6273.8078999999998</v>
      </c>
      <c r="H61" s="49">
        <f t="shared" si="17"/>
        <v>3.4353103022669902E-4</v>
      </c>
      <c r="I61" s="67">
        <v>6273.8078999999998</v>
      </c>
      <c r="J61" s="49">
        <f t="shared" si="18"/>
        <v>3.4353103022669902E-4</v>
      </c>
      <c r="K61" s="67">
        <v>6273.8078999999998</v>
      </c>
      <c r="L61" s="49">
        <f t="shared" si="19"/>
        <v>3.4353103022669902E-4</v>
      </c>
      <c r="M61" s="67">
        <v>6273.8078999999998</v>
      </c>
      <c r="N61" s="49">
        <f t="shared" si="20"/>
        <v>3.4353103022669902E-4</v>
      </c>
      <c r="O61" s="67">
        <v>6273.8078999999998</v>
      </c>
      <c r="P61" s="49">
        <f t="shared" si="21"/>
        <v>3.4353103022669902E-4</v>
      </c>
      <c r="Q61" s="67">
        <v>6273.8078999999998</v>
      </c>
      <c r="R61" s="49">
        <f t="shared" si="22"/>
        <v>3.4353103022669902E-4</v>
      </c>
      <c r="S61" s="67">
        <v>6273.8078999999998</v>
      </c>
      <c r="T61" s="49">
        <f t="shared" si="23"/>
        <v>3.4353103022669902E-4</v>
      </c>
      <c r="U61" s="67">
        <v>6273.8078999999998</v>
      </c>
      <c r="V61" s="49">
        <f t="shared" si="24"/>
        <v>3.4353103022669902E-4</v>
      </c>
      <c r="W61" s="67">
        <v>6273.8078999999998</v>
      </c>
      <c r="X61" s="49">
        <f t="shared" si="25"/>
        <v>3.4353103022669902E-4</v>
      </c>
      <c r="Y61" s="67">
        <v>6273.8078999999998</v>
      </c>
      <c r="Z61" s="49">
        <f t="shared" ref="Z61:AB80" si="30">IF(Y$10&lt;&gt;0,Y61/Y$10,"-")</f>
        <v>3.4353103022669902E-4</v>
      </c>
      <c r="AA61" s="82">
        <f t="shared" si="0"/>
        <v>75285.694799999997</v>
      </c>
      <c r="AB61" s="49">
        <f t="shared" si="30"/>
        <v>3.4353103022669902E-4</v>
      </c>
      <c r="AC61" s="82">
        <f t="shared" si="13"/>
        <v>6273.8078999999998</v>
      </c>
      <c r="AD61" s="49">
        <f t="shared" si="27"/>
        <v>3.4353103022669902E-4</v>
      </c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</row>
    <row r="62" spans="1:66" x14ac:dyDescent="0.25">
      <c r="A62" s="9">
        <v>6122</v>
      </c>
      <c r="B62" s="10" t="s">
        <v>89</v>
      </c>
      <c r="C62" s="67">
        <v>5294.3651499999996</v>
      </c>
      <c r="D62" s="49">
        <f t="shared" si="15"/>
        <v>2.8990028757109882E-4</v>
      </c>
      <c r="E62" s="67">
        <v>5294.3651499999996</v>
      </c>
      <c r="F62" s="49">
        <f t="shared" si="16"/>
        <v>2.8990028757109882E-4</v>
      </c>
      <c r="G62" s="67">
        <v>5294.3651499999996</v>
      </c>
      <c r="H62" s="49">
        <f t="shared" si="17"/>
        <v>2.8990028757109882E-4</v>
      </c>
      <c r="I62" s="67">
        <v>5294.3651499999996</v>
      </c>
      <c r="J62" s="49">
        <f t="shared" si="18"/>
        <v>2.8990028757109882E-4</v>
      </c>
      <c r="K62" s="67">
        <v>5294.3651499999996</v>
      </c>
      <c r="L62" s="49">
        <f t="shared" si="19"/>
        <v>2.8990028757109882E-4</v>
      </c>
      <c r="M62" s="67">
        <v>5294.3651499999996</v>
      </c>
      <c r="N62" s="49">
        <f t="shared" si="20"/>
        <v>2.8990028757109882E-4</v>
      </c>
      <c r="O62" s="67">
        <v>5294.3651499999996</v>
      </c>
      <c r="P62" s="49">
        <f t="shared" si="21"/>
        <v>2.8990028757109882E-4</v>
      </c>
      <c r="Q62" s="67">
        <v>5294.3651499999996</v>
      </c>
      <c r="R62" s="49">
        <f t="shared" si="22"/>
        <v>2.8990028757109882E-4</v>
      </c>
      <c r="S62" s="67">
        <v>5294.3651499999996</v>
      </c>
      <c r="T62" s="49">
        <f t="shared" si="23"/>
        <v>2.8990028757109882E-4</v>
      </c>
      <c r="U62" s="67">
        <v>5294.3651499999996</v>
      </c>
      <c r="V62" s="49">
        <f t="shared" si="24"/>
        <v>2.8990028757109882E-4</v>
      </c>
      <c r="W62" s="67">
        <v>5294.3651499999996</v>
      </c>
      <c r="X62" s="49">
        <f t="shared" si="25"/>
        <v>2.8990028757109882E-4</v>
      </c>
      <c r="Y62" s="67">
        <v>5294.3651499999996</v>
      </c>
      <c r="Z62" s="49">
        <f t="shared" si="30"/>
        <v>2.8990028757109882E-4</v>
      </c>
      <c r="AA62" s="82">
        <f t="shared" si="0"/>
        <v>63532.381799999981</v>
      </c>
      <c r="AB62" s="49">
        <f t="shared" si="30"/>
        <v>2.8990028757109877E-4</v>
      </c>
      <c r="AC62" s="82">
        <f t="shared" si="13"/>
        <v>5294.3651499999987</v>
      </c>
      <c r="AD62" s="49">
        <f t="shared" si="27"/>
        <v>2.8990028757109877E-4</v>
      </c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</row>
    <row r="63" spans="1:66" x14ac:dyDescent="0.25">
      <c r="A63" s="9">
        <v>6123</v>
      </c>
      <c r="B63" s="10" t="s">
        <v>90</v>
      </c>
      <c r="C63" s="67"/>
      <c r="D63" s="49">
        <f t="shared" si="15"/>
        <v>0</v>
      </c>
      <c r="E63" s="67"/>
      <c r="F63" s="49">
        <f t="shared" si="16"/>
        <v>0</v>
      </c>
      <c r="G63" s="67"/>
      <c r="H63" s="49">
        <f t="shared" si="17"/>
        <v>0</v>
      </c>
      <c r="I63" s="67"/>
      <c r="J63" s="49">
        <f t="shared" si="18"/>
        <v>0</v>
      </c>
      <c r="K63" s="67"/>
      <c r="L63" s="49">
        <f t="shared" si="19"/>
        <v>0</v>
      </c>
      <c r="M63" s="67"/>
      <c r="N63" s="49">
        <f t="shared" si="20"/>
        <v>0</v>
      </c>
      <c r="O63" s="67"/>
      <c r="P63" s="49">
        <f t="shared" si="21"/>
        <v>0</v>
      </c>
      <c r="Q63" s="67"/>
      <c r="R63" s="49">
        <f t="shared" si="22"/>
        <v>0</v>
      </c>
      <c r="S63" s="67"/>
      <c r="T63" s="49">
        <f t="shared" si="23"/>
        <v>0</v>
      </c>
      <c r="U63" s="67"/>
      <c r="V63" s="49">
        <f t="shared" si="24"/>
        <v>0</v>
      </c>
      <c r="W63" s="67"/>
      <c r="X63" s="49">
        <f t="shared" si="25"/>
        <v>0</v>
      </c>
      <c r="Y63" s="67"/>
      <c r="Z63" s="49">
        <f t="shared" si="30"/>
        <v>0</v>
      </c>
      <c r="AA63" s="82">
        <f t="shared" si="0"/>
        <v>0</v>
      </c>
      <c r="AB63" s="49">
        <f t="shared" si="30"/>
        <v>0</v>
      </c>
      <c r="AC63" s="82">
        <f t="shared" si="13"/>
        <v>0</v>
      </c>
      <c r="AD63" s="49">
        <f t="shared" si="27"/>
        <v>0</v>
      </c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</row>
    <row r="64" spans="1:66" x14ac:dyDescent="0.25">
      <c r="A64" s="9">
        <v>6124</v>
      </c>
      <c r="B64" s="10" t="s">
        <v>91</v>
      </c>
      <c r="C64" s="67">
        <v>165388.19575000001</v>
      </c>
      <c r="D64" s="49">
        <f t="shared" si="15"/>
        <v>9.0560594425169554E-3</v>
      </c>
      <c r="E64" s="67">
        <v>165388.19575000001</v>
      </c>
      <c r="F64" s="49">
        <f t="shared" si="16"/>
        <v>9.0560594425169554E-3</v>
      </c>
      <c r="G64" s="67">
        <v>165388.19575000001</v>
      </c>
      <c r="H64" s="49">
        <f t="shared" si="17"/>
        <v>9.0560594425169554E-3</v>
      </c>
      <c r="I64" s="67">
        <v>165388.19575000001</v>
      </c>
      <c r="J64" s="49">
        <f t="shared" si="18"/>
        <v>9.0560594425169554E-3</v>
      </c>
      <c r="K64" s="67">
        <v>165388.19575000001</v>
      </c>
      <c r="L64" s="49">
        <f t="shared" si="19"/>
        <v>9.0560594425169554E-3</v>
      </c>
      <c r="M64" s="67">
        <v>165388.19575000001</v>
      </c>
      <c r="N64" s="49">
        <f t="shared" si="20"/>
        <v>9.0560594425169554E-3</v>
      </c>
      <c r="O64" s="67">
        <v>165388.19575000001</v>
      </c>
      <c r="P64" s="49">
        <f t="shared" si="21"/>
        <v>9.0560594425169554E-3</v>
      </c>
      <c r="Q64" s="67">
        <v>165388.19575000001</v>
      </c>
      <c r="R64" s="49">
        <f t="shared" si="22"/>
        <v>9.0560594425169554E-3</v>
      </c>
      <c r="S64" s="67">
        <v>165388.19575000001</v>
      </c>
      <c r="T64" s="49">
        <f t="shared" si="23"/>
        <v>9.0560594425169554E-3</v>
      </c>
      <c r="U64" s="67">
        <v>165388.19575000001</v>
      </c>
      <c r="V64" s="49">
        <f t="shared" si="24"/>
        <v>9.0560594425169554E-3</v>
      </c>
      <c r="W64" s="67">
        <v>165388.19575000001</v>
      </c>
      <c r="X64" s="49">
        <f t="shared" si="25"/>
        <v>9.0560594425169554E-3</v>
      </c>
      <c r="Y64" s="67">
        <v>165388.19575000001</v>
      </c>
      <c r="Z64" s="49">
        <f t="shared" si="30"/>
        <v>9.0560594425169554E-3</v>
      </c>
      <c r="AA64" s="82">
        <f t="shared" si="0"/>
        <v>1984658.3489999997</v>
      </c>
      <c r="AB64" s="49">
        <f t="shared" si="30"/>
        <v>9.0560594425169536E-3</v>
      </c>
      <c r="AC64" s="82">
        <f t="shared" si="13"/>
        <v>165388.19574999998</v>
      </c>
      <c r="AD64" s="49">
        <f t="shared" si="27"/>
        <v>9.0560594425169536E-3</v>
      </c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</row>
    <row r="65" spans="1:66" x14ac:dyDescent="0.25">
      <c r="A65" s="9">
        <v>6125</v>
      </c>
      <c r="B65" s="10" t="s">
        <v>92</v>
      </c>
      <c r="C65" s="67">
        <v>16911.027849999999</v>
      </c>
      <c r="D65" s="49">
        <f t="shared" si="15"/>
        <v>9.2598672323118128E-4</v>
      </c>
      <c r="E65" s="67">
        <v>16911.027849999999</v>
      </c>
      <c r="F65" s="49">
        <f t="shared" si="16"/>
        <v>9.2598672323118128E-4</v>
      </c>
      <c r="G65" s="67">
        <v>16911.027849999999</v>
      </c>
      <c r="H65" s="49">
        <f t="shared" si="17"/>
        <v>9.2598672323118128E-4</v>
      </c>
      <c r="I65" s="67">
        <v>16911.027849999999</v>
      </c>
      <c r="J65" s="49">
        <f t="shared" si="18"/>
        <v>9.2598672323118128E-4</v>
      </c>
      <c r="K65" s="67">
        <v>16911.027849999999</v>
      </c>
      <c r="L65" s="49">
        <f t="shared" si="19"/>
        <v>9.2598672323118128E-4</v>
      </c>
      <c r="M65" s="67">
        <v>16911.027849999999</v>
      </c>
      <c r="N65" s="49">
        <f t="shared" si="20"/>
        <v>9.2598672323118128E-4</v>
      </c>
      <c r="O65" s="67">
        <v>16911.027849999999</v>
      </c>
      <c r="P65" s="49">
        <f t="shared" si="21"/>
        <v>9.2598672323118128E-4</v>
      </c>
      <c r="Q65" s="67">
        <v>16911.027849999999</v>
      </c>
      <c r="R65" s="49">
        <f t="shared" si="22"/>
        <v>9.2598672323118128E-4</v>
      </c>
      <c r="S65" s="67">
        <v>16911.027849999999</v>
      </c>
      <c r="T65" s="49">
        <f t="shared" si="23"/>
        <v>9.2598672323118128E-4</v>
      </c>
      <c r="U65" s="67">
        <v>16911.027849999999</v>
      </c>
      <c r="V65" s="49">
        <f t="shared" si="24"/>
        <v>9.2598672323118128E-4</v>
      </c>
      <c r="W65" s="67">
        <v>16911.027849999999</v>
      </c>
      <c r="X65" s="49">
        <f t="shared" si="25"/>
        <v>9.2598672323118128E-4</v>
      </c>
      <c r="Y65" s="67">
        <v>16911.027849999999</v>
      </c>
      <c r="Z65" s="49">
        <f t="shared" si="30"/>
        <v>9.2598672323118128E-4</v>
      </c>
      <c r="AA65" s="82">
        <f t="shared" si="0"/>
        <v>202932.33420000004</v>
      </c>
      <c r="AB65" s="49">
        <f t="shared" si="30"/>
        <v>9.259867232311816E-4</v>
      </c>
      <c r="AC65" s="82">
        <f t="shared" si="13"/>
        <v>16911.027850000002</v>
      </c>
      <c r="AD65" s="49">
        <f t="shared" si="27"/>
        <v>9.2598672323118139E-4</v>
      </c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</row>
    <row r="66" spans="1:66" x14ac:dyDescent="0.25">
      <c r="A66" s="9">
        <v>6126</v>
      </c>
      <c r="B66" s="10" t="s">
        <v>93</v>
      </c>
      <c r="C66" s="67">
        <v>1903</v>
      </c>
      <c r="D66" s="49">
        <f t="shared" si="15"/>
        <v>1.0420139745136414E-4</v>
      </c>
      <c r="E66" s="67">
        <v>1903</v>
      </c>
      <c r="F66" s="49">
        <f t="shared" si="16"/>
        <v>1.0420139745136414E-4</v>
      </c>
      <c r="G66" s="67">
        <v>1903</v>
      </c>
      <c r="H66" s="49">
        <f t="shared" si="17"/>
        <v>1.0420139745136414E-4</v>
      </c>
      <c r="I66" s="67">
        <v>1903</v>
      </c>
      <c r="J66" s="49">
        <f t="shared" si="18"/>
        <v>1.0420139745136414E-4</v>
      </c>
      <c r="K66" s="67">
        <v>1903</v>
      </c>
      <c r="L66" s="49">
        <f t="shared" si="19"/>
        <v>1.0420139745136414E-4</v>
      </c>
      <c r="M66" s="67">
        <v>1903</v>
      </c>
      <c r="N66" s="49">
        <f t="shared" si="20"/>
        <v>1.0420139745136414E-4</v>
      </c>
      <c r="O66" s="67">
        <v>1903</v>
      </c>
      <c r="P66" s="49">
        <f t="shared" si="21"/>
        <v>1.0420139745136414E-4</v>
      </c>
      <c r="Q66" s="67">
        <v>1903</v>
      </c>
      <c r="R66" s="49">
        <f t="shared" si="22"/>
        <v>1.0420139745136414E-4</v>
      </c>
      <c r="S66" s="67">
        <v>1903</v>
      </c>
      <c r="T66" s="49">
        <f t="shared" si="23"/>
        <v>1.0420139745136414E-4</v>
      </c>
      <c r="U66" s="67">
        <v>1903</v>
      </c>
      <c r="V66" s="49">
        <f t="shared" si="24"/>
        <v>1.0420139745136414E-4</v>
      </c>
      <c r="W66" s="67">
        <v>1903</v>
      </c>
      <c r="X66" s="49">
        <f t="shared" si="25"/>
        <v>1.0420139745136414E-4</v>
      </c>
      <c r="Y66" s="67">
        <v>1903</v>
      </c>
      <c r="Z66" s="49">
        <f t="shared" si="30"/>
        <v>1.0420139745136414E-4</v>
      </c>
      <c r="AA66" s="82">
        <f t="shared" si="0"/>
        <v>22836</v>
      </c>
      <c r="AB66" s="49">
        <f t="shared" si="30"/>
        <v>1.0420139745136415E-4</v>
      </c>
      <c r="AC66" s="82">
        <f t="shared" si="13"/>
        <v>1903</v>
      </c>
      <c r="AD66" s="49">
        <f t="shared" si="27"/>
        <v>1.0420139745136414E-4</v>
      </c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</row>
    <row r="67" spans="1:66" x14ac:dyDescent="0.25">
      <c r="A67" s="9">
        <v>6127</v>
      </c>
      <c r="B67" s="10" t="s">
        <v>94</v>
      </c>
      <c r="C67" s="67">
        <v>18684.87355</v>
      </c>
      <c r="D67" s="49">
        <f t="shared" si="15"/>
        <v>1.0231160983247669E-3</v>
      </c>
      <c r="E67" s="67">
        <v>18684.87355</v>
      </c>
      <c r="F67" s="49">
        <f t="shared" si="16"/>
        <v>1.0231160983247669E-3</v>
      </c>
      <c r="G67" s="67">
        <v>18684.87355</v>
      </c>
      <c r="H67" s="49">
        <f t="shared" si="17"/>
        <v>1.0231160983247669E-3</v>
      </c>
      <c r="I67" s="67">
        <v>18684.87355</v>
      </c>
      <c r="J67" s="49">
        <f t="shared" si="18"/>
        <v>1.0231160983247669E-3</v>
      </c>
      <c r="K67" s="67">
        <v>18684.87355</v>
      </c>
      <c r="L67" s="49">
        <f t="shared" si="19"/>
        <v>1.0231160983247669E-3</v>
      </c>
      <c r="M67" s="67">
        <v>18684.87355</v>
      </c>
      <c r="N67" s="49">
        <f t="shared" si="20"/>
        <v>1.0231160983247669E-3</v>
      </c>
      <c r="O67" s="67">
        <v>18684.87355</v>
      </c>
      <c r="P67" s="49">
        <f t="shared" si="21"/>
        <v>1.0231160983247669E-3</v>
      </c>
      <c r="Q67" s="67">
        <v>18684.87355</v>
      </c>
      <c r="R67" s="49">
        <f t="shared" si="22"/>
        <v>1.0231160983247669E-3</v>
      </c>
      <c r="S67" s="67">
        <v>18684.87355</v>
      </c>
      <c r="T67" s="49">
        <f t="shared" si="23"/>
        <v>1.0231160983247669E-3</v>
      </c>
      <c r="U67" s="67">
        <v>18684.87355</v>
      </c>
      <c r="V67" s="49">
        <f t="shared" si="24"/>
        <v>1.0231160983247669E-3</v>
      </c>
      <c r="W67" s="67">
        <v>18684.87355</v>
      </c>
      <c r="X67" s="49">
        <f t="shared" si="25"/>
        <v>1.0231160983247669E-3</v>
      </c>
      <c r="Y67" s="67">
        <v>18684.87355</v>
      </c>
      <c r="Z67" s="49">
        <f t="shared" si="30"/>
        <v>1.0231160983247669E-3</v>
      </c>
      <c r="AA67" s="82">
        <f t="shared" ref="AA67:AA134" si="31">C67+E67+G67+I67+K67+M67+O67+Q67+S67+U67+W67+Y67</f>
        <v>224218.48259999996</v>
      </c>
      <c r="AB67" s="49">
        <f t="shared" si="30"/>
        <v>1.0231160983247666E-3</v>
      </c>
      <c r="AC67" s="82">
        <f t="shared" si="13"/>
        <v>18684.873549999997</v>
      </c>
      <c r="AD67" s="49">
        <f t="shared" si="27"/>
        <v>1.0231160983247666E-3</v>
      </c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</row>
    <row r="68" spans="1:66" x14ac:dyDescent="0.25">
      <c r="A68" s="9">
        <v>6131</v>
      </c>
      <c r="B68" s="10" t="s">
        <v>95</v>
      </c>
      <c r="C68" s="67">
        <v>5725.6821</v>
      </c>
      <c r="D68" s="49">
        <f t="shared" si="15"/>
        <v>3.1351764381621716E-4</v>
      </c>
      <c r="E68" s="67">
        <v>5725.6821</v>
      </c>
      <c r="F68" s="49">
        <f t="shared" si="16"/>
        <v>3.1351764381621716E-4</v>
      </c>
      <c r="G68" s="67">
        <v>5725.6821</v>
      </c>
      <c r="H68" s="49">
        <f t="shared" si="17"/>
        <v>3.1351764381621716E-4</v>
      </c>
      <c r="I68" s="67">
        <v>5725.6821</v>
      </c>
      <c r="J68" s="49">
        <f t="shared" si="18"/>
        <v>3.1351764381621716E-4</v>
      </c>
      <c r="K68" s="67">
        <v>5725.6821</v>
      </c>
      <c r="L68" s="49">
        <f t="shared" si="19"/>
        <v>3.1351764381621716E-4</v>
      </c>
      <c r="M68" s="67">
        <v>5725.6821</v>
      </c>
      <c r="N68" s="49">
        <f t="shared" si="20"/>
        <v>3.1351764381621716E-4</v>
      </c>
      <c r="O68" s="67">
        <v>5725.6821</v>
      </c>
      <c r="P68" s="49">
        <f t="shared" si="21"/>
        <v>3.1351764381621716E-4</v>
      </c>
      <c r="Q68" s="67">
        <v>5725.6821</v>
      </c>
      <c r="R68" s="49">
        <f t="shared" si="22"/>
        <v>3.1351764381621716E-4</v>
      </c>
      <c r="S68" s="67">
        <v>5725.6821</v>
      </c>
      <c r="T68" s="49">
        <f t="shared" si="23"/>
        <v>3.1351764381621716E-4</v>
      </c>
      <c r="U68" s="67">
        <v>5725.6821</v>
      </c>
      <c r="V68" s="49">
        <f t="shared" si="24"/>
        <v>3.1351764381621716E-4</v>
      </c>
      <c r="W68" s="67">
        <v>5725.6821</v>
      </c>
      <c r="X68" s="49">
        <f t="shared" si="25"/>
        <v>3.1351764381621716E-4</v>
      </c>
      <c r="Y68" s="67">
        <v>5725.6821</v>
      </c>
      <c r="Z68" s="49">
        <f t="shared" si="30"/>
        <v>3.1351764381621716E-4</v>
      </c>
      <c r="AA68" s="82">
        <f t="shared" si="31"/>
        <v>68708.185199999993</v>
      </c>
      <c r="AB68" s="49">
        <f t="shared" si="30"/>
        <v>3.1351764381621716E-4</v>
      </c>
      <c r="AC68" s="82">
        <f t="shared" ref="AC68:AC141" si="32">AA68/12</f>
        <v>5725.6820999999991</v>
      </c>
      <c r="AD68" s="49">
        <f t="shared" si="27"/>
        <v>3.1351764381621711E-4</v>
      </c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</row>
    <row r="69" spans="1:66" x14ac:dyDescent="0.25">
      <c r="A69" s="9">
        <v>6132</v>
      </c>
      <c r="B69" s="10" t="s">
        <v>96</v>
      </c>
      <c r="C69" s="67"/>
      <c r="D69" s="49">
        <f t="shared" si="15"/>
        <v>0</v>
      </c>
      <c r="E69" s="67"/>
      <c r="F69" s="49">
        <f t="shared" si="16"/>
        <v>0</v>
      </c>
      <c r="G69" s="67"/>
      <c r="H69" s="49">
        <f t="shared" si="17"/>
        <v>0</v>
      </c>
      <c r="I69" s="67"/>
      <c r="J69" s="49">
        <f t="shared" si="18"/>
        <v>0</v>
      </c>
      <c r="K69" s="67"/>
      <c r="L69" s="49">
        <f t="shared" si="19"/>
        <v>0</v>
      </c>
      <c r="M69" s="67"/>
      <c r="N69" s="49">
        <f t="shared" si="20"/>
        <v>0</v>
      </c>
      <c r="O69" s="67"/>
      <c r="P69" s="49">
        <f t="shared" si="21"/>
        <v>0</v>
      </c>
      <c r="Q69" s="67"/>
      <c r="R69" s="49">
        <f t="shared" si="22"/>
        <v>0</v>
      </c>
      <c r="S69" s="67"/>
      <c r="T69" s="49">
        <f t="shared" si="23"/>
        <v>0</v>
      </c>
      <c r="U69" s="67"/>
      <c r="V69" s="49">
        <f t="shared" si="24"/>
        <v>0</v>
      </c>
      <c r="W69" s="67"/>
      <c r="X69" s="49">
        <f t="shared" si="25"/>
        <v>0</v>
      </c>
      <c r="Y69" s="67"/>
      <c r="Z69" s="49">
        <f t="shared" si="30"/>
        <v>0</v>
      </c>
      <c r="AA69" s="82">
        <f t="shared" si="31"/>
        <v>0</v>
      </c>
      <c r="AB69" s="49">
        <f t="shared" si="30"/>
        <v>0</v>
      </c>
      <c r="AC69" s="82">
        <f t="shared" si="32"/>
        <v>0</v>
      </c>
      <c r="AD69" s="49">
        <f t="shared" si="27"/>
        <v>0</v>
      </c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</row>
    <row r="70" spans="1:66" x14ac:dyDescent="0.25">
      <c r="A70" s="9">
        <v>6133</v>
      </c>
      <c r="B70" s="10" t="s">
        <v>97</v>
      </c>
      <c r="C70" s="67"/>
      <c r="D70" s="49">
        <f t="shared" si="15"/>
        <v>0</v>
      </c>
      <c r="E70" s="67"/>
      <c r="F70" s="49">
        <f t="shared" si="16"/>
        <v>0</v>
      </c>
      <c r="G70" s="67"/>
      <c r="H70" s="49">
        <f t="shared" si="17"/>
        <v>0</v>
      </c>
      <c r="I70" s="67"/>
      <c r="J70" s="49">
        <f t="shared" si="18"/>
        <v>0</v>
      </c>
      <c r="K70" s="67"/>
      <c r="L70" s="49">
        <f t="shared" si="19"/>
        <v>0</v>
      </c>
      <c r="M70" s="67"/>
      <c r="N70" s="49">
        <f t="shared" si="20"/>
        <v>0</v>
      </c>
      <c r="O70" s="67"/>
      <c r="P70" s="49">
        <f t="shared" si="21"/>
        <v>0</v>
      </c>
      <c r="Q70" s="67"/>
      <c r="R70" s="49">
        <f t="shared" si="22"/>
        <v>0</v>
      </c>
      <c r="S70" s="67"/>
      <c r="T70" s="49">
        <f t="shared" si="23"/>
        <v>0</v>
      </c>
      <c r="U70" s="67"/>
      <c r="V70" s="49">
        <f t="shared" si="24"/>
        <v>0</v>
      </c>
      <c r="W70" s="67"/>
      <c r="X70" s="49">
        <f t="shared" si="25"/>
        <v>0</v>
      </c>
      <c r="Y70" s="67"/>
      <c r="Z70" s="49">
        <f t="shared" si="30"/>
        <v>0</v>
      </c>
      <c r="AA70" s="82">
        <f t="shared" si="31"/>
        <v>0</v>
      </c>
      <c r="AB70" s="49">
        <f t="shared" si="30"/>
        <v>0</v>
      </c>
      <c r="AC70" s="82">
        <f t="shared" si="32"/>
        <v>0</v>
      </c>
      <c r="AD70" s="49">
        <f t="shared" si="27"/>
        <v>0</v>
      </c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</row>
    <row r="71" spans="1:66" x14ac:dyDescent="0.25">
      <c r="A71" s="9">
        <v>6134</v>
      </c>
      <c r="B71" s="10" t="s">
        <v>98</v>
      </c>
      <c r="C71" s="67"/>
      <c r="D71" s="49">
        <f t="shared" si="15"/>
        <v>0</v>
      </c>
      <c r="E71" s="67"/>
      <c r="F71" s="49">
        <f t="shared" si="16"/>
        <v>0</v>
      </c>
      <c r="G71" s="67"/>
      <c r="H71" s="49">
        <f t="shared" si="17"/>
        <v>0</v>
      </c>
      <c r="I71" s="67"/>
      <c r="J71" s="49">
        <f t="shared" si="18"/>
        <v>0</v>
      </c>
      <c r="K71" s="67"/>
      <c r="L71" s="49">
        <f t="shared" si="19"/>
        <v>0</v>
      </c>
      <c r="M71" s="67"/>
      <c r="N71" s="49">
        <f t="shared" si="20"/>
        <v>0</v>
      </c>
      <c r="O71" s="67"/>
      <c r="P71" s="49">
        <f t="shared" si="21"/>
        <v>0</v>
      </c>
      <c r="Q71" s="67"/>
      <c r="R71" s="49">
        <f t="shared" si="22"/>
        <v>0</v>
      </c>
      <c r="S71" s="67"/>
      <c r="T71" s="49">
        <f t="shared" si="23"/>
        <v>0</v>
      </c>
      <c r="U71" s="67"/>
      <c r="V71" s="49">
        <f t="shared" si="24"/>
        <v>0</v>
      </c>
      <c r="W71" s="67"/>
      <c r="X71" s="49">
        <f t="shared" si="25"/>
        <v>0</v>
      </c>
      <c r="Y71" s="67"/>
      <c r="Z71" s="49">
        <f t="shared" si="30"/>
        <v>0</v>
      </c>
      <c r="AA71" s="82">
        <f t="shared" si="31"/>
        <v>0</v>
      </c>
      <c r="AB71" s="49">
        <f t="shared" si="30"/>
        <v>0</v>
      </c>
      <c r="AC71" s="82">
        <f t="shared" si="32"/>
        <v>0</v>
      </c>
      <c r="AD71" s="49">
        <f t="shared" si="27"/>
        <v>0</v>
      </c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</row>
    <row r="72" spans="1:66" x14ac:dyDescent="0.25">
      <c r="A72" s="9">
        <v>6135</v>
      </c>
      <c r="B72" s="10" t="s">
        <v>99</v>
      </c>
      <c r="C72" s="67"/>
      <c r="D72" s="49">
        <f t="shared" si="15"/>
        <v>0</v>
      </c>
      <c r="E72" s="67"/>
      <c r="F72" s="49">
        <f t="shared" si="16"/>
        <v>0</v>
      </c>
      <c r="G72" s="67"/>
      <c r="H72" s="49">
        <f t="shared" si="17"/>
        <v>0</v>
      </c>
      <c r="I72" s="67"/>
      <c r="J72" s="49">
        <f t="shared" si="18"/>
        <v>0</v>
      </c>
      <c r="K72" s="67"/>
      <c r="L72" s="49">
        <f t="shared" si="19"/>
        <v>0</v>
      </c>
      <c r="M72" s="67"/>
      <c r="N72" s="49">
        <f t="shared" si="20"/>
        <v>0</v>
      </c>
      <c r="O72" s="67"/>
      <c r="P72" s="49">
        <f t="shared" si="21"/>
        <v>0</v>
      </c>
      <c r="Q72" s="67"/>
      <c r="R72" s="49">
        <f t="shared" si="22"/>
        <v>0</v>
      </c>
      <c r="S72" s="67"/>
      <c r="T72" s="49">
        <f t="shared" si="23"/>
        <v>0</v>
      </c>
      <c r="U72" s="67"/>
      <c r="V72" s="49">
        <f t="shared" si="24"/>
        <v>0</v>
      </c>
      <c r="W72" s="67"/>
      <c r="X72" s="49">
        <f t="shared" si="25"/>
        <v>0</v>
      </c>
      <c r="Y72" s="67"/>
      <c r="Z72" s="49">
        <f t="shared" si="30"/>
        <v>0</v>
      </c>
      <c r="AA72" s="82">
        <f t="shared" si="31"/>
        <v>0</v>
      </c>
      <c r="AB72" s="49">
        <f t="shared" si="30"/>
        <v>0</v>
      </c>
      <c r="AC72" s="82">
        <f t="shared" si="32"/>
        <v>0</v>
      </c>
      <c r="AD72" s="49">
        <f t="shared" si="27"/>
        <v>0</v>
      </c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</row>
    <row r="73" spans="1:66" x14ac:dyDescent="0.25">
      <c r="A73" s="9">
        <v>6136</v>
      </c>
      <c r="B73" s="10" t="s">
        <v>100</v>
      </c>
      <c r="C73" s="67">
        <v>17764.062249999999</v>
      </c>
      <c r="D73" s="49">
        <f t="shared" si="15"/>
        <v>9.7269580181977083E-4</v>
      </c>
      <c r="E73" s="67">
        <v>17764.062249999999</v>
      </c>
      <c r="F73" s="49">
        <f t="shared" si="16"/>
        <v>9.7269580181977083E-4</v>
      </c>
      <c r="G73" s="67">
        <v>17764.062249999999</v>
      </c>
      <c r="H73" s="49">
        <f t="shared" si="17"/>
        <v>9.7269580181977083E-4</v>
      </c>
      <c r="I73" s="67">
        <v>17764.062249999999</v>
      </c>
      <c r="J73" s="49">
        <f t="shared" si="18"/>
        <v>9.7269580181977083E-4</v>
      </c>
      <c r="K73" s="67">
        <v>17764.062249999999</v>
      </c>
      <c r="L73" s="49">
        <f t="shared" si="19"/>
        <v>9.7269580181977083E-4</v>
      </c>
      <c r="M73" s="67">
        <v>17764.062249999999</v>
      </c>
      <c r="N73" s="49">
        <f t="shared" si="20"/>
        <v>9.7269580181977083E-4</v>
      </c>
      <c r="O73" s="67">
        <v>17764.062249999999</v>
      </c>
      <c r="P73" s="49">
        <f t="shared" si="21"/>
        <v>9.7269580181977083E-4</v>
      </c>
      <c r="Q73" s="67">
        <v>17764.062249999999</v>
      </c>
      <c r="R73" s="49">
        <f t="shared" si="22"/>
        <v>9.7269580181977083E-4</v>
      </c>
      <c r="S73" s="67">
        <v>17764.062249999999</v>
      </c>
      <c r="T73" s="49">
        <f t="shared" si="23"/>
        <v>9.7269580181977083E-4</v>
      </c>
      <c r="U73" s="67">
        <v>17764.062249999999</v>
      </c>
      <c r="V73" s="49">
        <f t="shared" si="24"/>
        <v>9.7269580181977083E-4</v>
      </c>
      <c r="W73" s="67">
        <v>17764.062249999999</v>
      </c>
      <c r="X73" s="49">
        <f t="shared" si="25"/>
        <v>9.7269580181977083E-4</v>
      </c>
      <c r="Y73" s="67">
        <v>17764.062249999999</v>
      </c>
      <c r="Z73" s="49">
        <f t="shared" si="30"/>
        <v>9.7269580181977083E-4</v>
      </c>
      <c r="AA73" s="82">
        <f t="shared" si="31"/>
        <v>213168.74699999994</v>
      </c>
      <c r="AB73" s="49">
        <f t="shared" si="30"/>
        <v>9.7269580181977072E-4</v>
      </c>
      <c r="AC73" s="82">
        <f t="shared" si="32"/>
        <v>17764.062249999995</v>
      </c>
      <c r="AD73" s="49">
        <f t="shared" si="27"/>
        <v>9.7269580181977061E-4</v>
      </c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</row>
    <row r="74" spans="1:66" x14ac:dyDescent="0.25">
      <c r="A74" s="9">
        <v>6137</v>
      </c>
      <c r="B74" s="10"/>
      <c r="C74" s="67"/>
      <c r="D74" s="49">
        <f t="shared" si="15"/>
        <v>0</v>
      </c>
      <c r="E74" s="67"/>
      <c r="F74" s="49">
        <f t="shared" si="15"/>
        <v>0</v>
      </c>
      <c r="G74" s="67"/>
      <c r="H74" s="49">
        <f t="shared" si="15"/>
        <v>0</v>
      </c>
      <c r="I74" s="67"/>
      <c r="J74" s="49">
        <f t="shared" si="15"/>
        <v>0</v>
      </c>
      <c r="K74" s="67"/>
      <c r="L74" s="49">
        <f t="shared" si="15"/>
        <v>0</v>
      </c>
      <c r="M74" s="67"/>
      <c r="N74" s="49">
        <f t="shared" si="15"/>
        <v>0</v>
      </c>
      <c r="O74" s="67"/>
      <c r="P74" s="49">
        <f t="shared" si="15"/>
        <v>0</v>
      </c>
      <c r="Q74" s="67"/>
      <c r="R74" s="49">
        <f t="shared" si="15"/>
        <v>0</v>
      </c>
      <c r="S74" s="67"/>
      <c r="T74" s="49">
        <f t="shared" si="23"/>
        <v>0</v>
      </c>
      <c r="U74" s="67"/>
      <c r="V74" s="49">
        <f t="shared" si="23"/>
        <v>0</v>
      </c>
      <c r="W74" s="67"/>
      <c r="X74" s="49">
        <f t="shared" si="23"/>
        <v>0</v>
      </c>
      <c r="Y74" s="67"/>
      <c r="Z74" s="49">
        <f t="shared" si="23"/>
        <v>0</v>
      </c>
      <c r="AA74" s="82"/>
      <c r="AB74" s="49">
        <f t="shared" si="23"/>
        <v>0</v>
      </c>
      <c r="AC74" s="82"/>
      <c r="AD74" s="49">
        <f t="shared" si="23"/>
        <v>0</v>
      </c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</row>
    <row r="75" spans="1:66" x14ac:dyDescent="0.25">
      <c r="A75" s="9">
        <v>6138</v>
      </c>
      <c r="B75" s="10"/>
      <c r="C75" s="67"/>
      <c r="D75" s="49">
        <f t="shared" si="15"/>
        <v>0</v>
      </c>
      <c r="E75" s="67"/>
      <c r="F75" s="49">
        <f t="shared" si="15"/>
        <v>0</v>
      </c>
      <c r="G75" s="67"/>
      <c r="H75" s="49">
        <f t="shared" si="15"/>
        <v>0</v>
      </c>
      <c r="I75" s="67"/>
      <c r="J75" s="49">
        <f t="shared" si="15"/>
        <v>0</v>
      </c>
      <c r="K75" s="67"/>
      <c r="L75" s="49">
        <f t="shared" si="15"/>
        <v>0</v>
      </c>
      <c r="M75" s="67"/>
      <c r="N75" s="49">
        <f t="shared" si="15"/>
        <v>0</v>
      </c>
      <c r="O75" s="67"/>
      <c r="P75" s="49">
        <f t="shared" si="15"/>
        <v>0</v>
      </c>
      <c r="Q75" s="67"/>
      <c r="R75" s="49">
        <f t="shared" si="15"/>
        <v>0</v>
      </c>
      <c r="S75" s="67"/>
      <c r="T75" s="49">
        <f t="shared" si="23"/>
        <v>0</v>
      </c>
      <c r="U75" s="67"/>
      <c r="V75" s="49">
        <f t="shared" si="23"/>
        <v>0</v>
      </c>
      <c r="W75" s="67"/>
      <c r="X75" s="49">
        <f t="shared" si="23"/>
        <v>0</v>
      </c>
      <c r="Y75" s="67"/>
      <c r="Z75" s="49">
        <f t="shared" si="23"/>
        <v>0</v>
      </c>
      <c r="AA75" s="82"/>
      <c r="AB75" s="49">
        <f t="shared" si="23"/>
        <v>0</v>
      </c>
      <c r="AC75" s="82"/>
      <c r="AD75" s="49">
        <f t="shared" si="23"/>
        <v>0</v>
      </c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</row>
    <row r="76" spans="1:66" x14ac:dyDescent="0.25">
      <c r="A76" s="9">
        <v>6139</v>
      </c>
      <c r="B76" s="10"/>
      <c r="C76" s="67"/>
      <c r="D76" s="49">
        <f t="shared" si="15"/>
        <v>0</v>
      </c>
      <c r="E76" s="67"/>
      <c r="F76" s="49">
        <f t="shared" si="15"/>
        <v>0</v>
      </c>
      <c r="G76" s="67"/>
      <c r="H76" s="49">
        <f t="shared" si="15"/>
        <v>0</v>
      </c>
      <c r="I76" s="67"/>
      <c r="J76" s="49">
        <f t="shared" si="15"/>
        <v>0</v>
      </c>
      <c r="K76" s="67"/>
      <c r="L76" s="49">
        <f t="shared" si="15"/>
        <v>0</v>
      </c>
      <c r="M76" s="67"/>
      <c r="N76" s="49">
        <f t="shared" si="15"/>
        <v>0</v>
      </c>
      <c r="O76" s="67"/>
      <c r="P76" s="49">
        <f t="shared" si="15"/>
        <v>0</v>
      </c>
      <c r="Q76" s="67"/>
      <c r="R76" s="49">
        <f t="shared" si="15"/>
        <v>0</v>
      </c>
      <c r="S76" s="67"/>
      <c r="T76" s="49">
        <f t="shared" si="23"/>
        <v>0</v>
      </c>
      <c r="U76" s="67"/>
      <c r="V76" s="49">
        <f t="shared" si="23"/>
        <v>0</v>
      </c>
      <c r="W76" s="67"/>
      <c r="X76" s="49">
        <f t="shared" si="23"/>
        <v>0</v>
      </c>
      <c r="Y76" s="67"/>
      <c r="Z76" s="49">
        <f t="shared" si="23"/>
        <v>0</v>
      </c>
      <c r="AA76" s="82"/>
      <c r="AB76" s="49">
        <f t="shared" si="23"/>
        <v>0</v>
      </c>
      <c r="AC76" s="82"/>
      <c r="AD76" s="49">
        <f t="shared" si="23"/>
        <v>0</v>
      </c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</row>
    <row r="77" spans="1:66" x14ac:dyDescent="0.25">
      <c r="A77" s="9">
        <v>6140</v>
      </c>
      <c r="B77" s="10"/>
      <c r="C77" s="67"/>
      <c r="D77" s="49">
        <f t="shared" si="15"/>
        <v>0</v>
      </c>
      <c r="E77" s="67"/>
      <c r="F77" s="49">
        <f t="shared" si="15"/>
        <v>0</v>
      </c>
      <c r="G77" s="67"/>
      <c r="H77" s="49">
        <f t="shared" si="15"/>
        <v>0</v>
      </c>
      <c r="I77" s="67"/>
      <c r="J77" s="49">
        <f t="shared" si="15"/>
        <v>0</v>
      </c>
      <c r="K77" s="67"/>
      <c r="L77" s="49">
        <f t="shared" si="15"/>
        <v>0</v>
      </c>
      <c r="M77" s="67"/>
      <c r="N77" s="49">
        <f t="shared" si="15"/>
        <v>0</v>
      </c>
      <c r="O77" s="67"/>
      <c r="P77" s="49">
        <f t="shared" si="15"/>
        <v>0</v>
      </c>
      <c r="Q77" s="67"/>
      <c r="R77" s="49">
        <f t="shared" si="15"/>
        <v>0</v>
      </c>
      <c r="S77" s="67"/>
      <c r="T77" s="49">
        <f t="shared" si="23"/>
        <v>0</v>
      </c>
      <c r="U77" s="67"/>
      <c r="V77" s="49">
        <f t="shared" si="23"/>
        <v>0</v>
      </c>
      <c r="W77" s="67"/>
      <c r="X77" s="49">
        <f t="shared" si="23"/>
        <v>0</v>
      </c>
      <c r="Y77" s="67"/>
      <c r="Z77" s="49">
        <f t="shared" si="23"/>
        <v>0</v>
      </c>
      <c r="AA77" s="82"/>
      <c r="AB77" s="49">
        <f t="shared" si="23"/>
        <v>0</v>
      </c>
      <c r="AC77" s="82"/>
      <c r="AD77" s="49">
        <f t="shared" si="23"/>
        <v>0</v>
      </c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</row>
    <row r="78" spans="1:66" s="5" customFormat="1" x14ac:dyDescent="0.25">
      <c r="A78" s="12">
        <v>6199</v>
      </c>
      <c r="B78" s="1" t="s">
        <v>101</v>
      </c>
      <c r="C78" s="74">
        <f>SUM(C41:C77)</f>
        <v>3600598.0233000009</v>
      </c>
      <c r="D78" s="56">
        <f t="shared" si="15"/>
        <v>0.19715572553256935</v>
      </c>
      <c r="E78" s="74">
        <f>SUM(E41:E77)</f>
        <v>3600598.0233000009</v>
      </c>
      <c r="F78" s="56">
        <f t="shared" si="16"/>
        <v>0.19715572553256935</v>
      </c>
      <c r="G78" s="74">
        <f>SUM(G41:G77)</f>
        <v>3600598.0233000009</v>
      </c>
      <c r="H78" s="56">
        <f t="shared" si="17"/>
        <v>0.19715572553256935</v>
      </c>
      <c r="I78" s="74">
        <f>SUM(I41:I77)</f>
        <v>3600598.0233000009</v>
      </c>
      <c r="J78" s="56">
        <f t="shared" si="18"/>
        <v>0.19715572553256935</v>
      </c>
      <c r="K78" s="74">
        <f>SUM(K41:K77)</f>
        <v>3600598.0233000009</v>
      </c>
      <c r="L78" s="56">
        <f t="shared" si="19"/>
        <v>0.19715572553256935</v>
      </c>
      <c r="M78" s="74">
        <f>SUM(M41:M77)</f>
        <v>3600598.0233000009</v>
      </c>
      <c r="N78" s="56">
        <f t="shared" si="20"/>
        <v>0.19715572553256935</v>
      </c>
      <c r="O78" s="74">
        <f>SUM(O41:O77)</f>
        <v>3600598.0233000009</v>
      </c>
      <c r="P78" s="56">
        <f t="shared" si="21"/>
        <v>0.19715572553256935</v>
      </c>
      <c r="Q78" s="74">
        <f>SUM(Q41:Q77)</f>
        <v>3600598.0233000009</v>
      </c>
      <c r="R78" s="56">
        <f t="shared" si="22"/>
        <v>0.19715572553256935</v>
      </c>
      <c r="S78" s="74">
        <f>SUM(S41:S77)</f>
        <v>3600598.0233000009</v>
      </c>
      <c r="T78" s="56">
        <f t="shared" si="23"/>
        <v>0.19715572553256935</v>
      </c>
      <c r="U78" s="74">
        <f>SUM(U41:U77)</f>
        <v>3600598.0233000009</v>
      </c>
      <c r="V78" s="56">
        <f t="shared" si="24"/>
        <v>0.19715572553256935</v>
      </c>
      <c r="W78" s="74">
        <f>SUM(W41:W77)</f>
        <v>3600598.0233000009</v>
      </c>
      <c r="X78" s="56">
        <f t="shared" si="25"/>
        <v>0.19715572553256935</v>
      </c>
      <c r="Y78" s="74">
        <f>SUM(Y41:Y77)</f>
        <v>3600598.0233000009</v>
      </c>
      <c r="Z78" s="56">
        <f t="shared" si="30"/>
        <v>0.19715572553256935</v>
      </c>
      <c r="AA78" s="74">
        <f t="shared" si="31"/>
        <v>43207176.279600002</v>
      </c>
      <c r="AB78" s="56">
        <f t="shared" si="30"/>
        <v>0.19715572553256933</v>
      </c>
      <c r="AC78" s="94">
        <f t="shared" si="32"/>
        <v>3600598.0233</v>
      </c>
      <c r="AD78" s="56">
        <f t="shared" si="27"/>
        <v>0.1971557255325693</v>
      </c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</row>
    <row r="79" spans="1:66" s="8" customFormat="1" x14ac:dyDescent="0.25">
      <c r="A79" s="26">
        <v>6201</v>
      </c>
      <c r="B79" s="27" t="s">
        <v>102</v>
      </c>
      <c r="C79" s="69">
        <v>1108447.4173999999</v>
      </c>
      <c r="D79" s="57">
        <f t="shared" si="15"/>
        <v>6.0694571673376517E-2</v>
      </c>
      <c r="E79" s="69">
        <v>1108447.4173999999</v>
      </c>
      <c r="F79" s="57">
        <f t="shared" si="16"/>
        <v>6.0694571673376517E-2</v>
      </c>
      <c r="G79" s="69">
        <v>1108447.4173999999</v>
      </c>
      <c r="H79" s="57">
        <f t="shared" si="17"/>
        <v>6.0694571673376517E-2</v>
      </c>
      <c r="I79" s="69">
        <v>1108447.4173999999</v>
      </c>
      <c r="J79" s="57">
        <f t="shared" si="18"/>
        <v>6.0694571673376517E-2</v>
      </c>
      <c r="K79" s="69">
        <v>1108447.4173999999</v>
      </c>
      <c r="L79" s="57">
        <f t="shared" si="19"/>
        <v>6.0694571673376517E-2</v>
      </c>
      <c r="M79" s="69">
        <v>1108447.4173999999</v>
      </c>
      <c r="N79" s="57">
        <f t="shared" si="20"/>
        <v>6.0694571673376517E-2</v>
      </c>
      <c r="O79" s="69">
        <v>1108447.4173999999</v>
      </c>
      <c r="P79" s="57">
        <f t="shared" si="21"/>
        <v>6.0694571673376517E-2</v>
      </c>
      <c r="Q79" s="69">
        <v>1108447.4173999999</v>
      </c>
      <c r="R79" s="57">
        <f t="shared" si="22"/>
        <v>6.0694571673376517E-2</v>
      </c>
      <c r="S79" s="69">
        <v>1108447.4173999999</v>
      </c>
      <c r="T79" s="57">
        <f t="shared" si="23"/>
        <v>6.0694571673376517E-2</v>
      </c>
      <c r="U79" s="69">
        <v>1108447.4173999999</v>
      </c>
      <c r="V79" s="57">
        <f t="shared" si="24"/>
        <v>6.0694571673376517E-2</v>
      </c>
      <c r="W79" s="69">
        <v>1108447.4173999999</v>
      </c>
      <c r="X79" s="57">
        <f t="shared" si="25"/>
        <v>6.0694571673376517E-2</v>
      </c>
      <c r="Y79" s="69">
        <v>1108447.4173999999</v>
      </c>
      <c r="Z79" s="57">
        <f t="shared" si="30"/>
        <v>6.0694571673376517E-2</v>
      </c>
      <c r="AA79" s="69">
        <f t="shared" si="31"/>
        <v>13301369.008800002</v>
      </c>
      <c r="AB79" s="57">
        <f t="shared" si="30"/>
        <v>6.0694571673376538E-2</v>
      </c>
      <c r="AC79" s="85">
        <f t="shared" si="32"/>
        <v>1108447.4174000002</v>
      </c>
      <c r="AD79" s="57">
        <f t="shared" si="27"/>
        <v>6.0694571673376531E-2</v>
      </c>
    </row>
    <row r="80" spans="1:66" x14ac:dyDescent="0.25">
      <c r="A80" s="9">
        <v>6202</v>
      </c>
      <c r="B80" s="10" t="s">
        <v>103</v>
      </c>
      <c r="C80" s="67">
        <v>456495.73090000002</v>
      </c>
      <c r="D80" s="49">
        <f t="shared" si="15"/>
        <v>2.4996055223521742E-2</v>
      </c>
      <c r="E80" s="67">
        <v>456495.73090000002</v>
      </c>
      <c r="F80" s="49">
        <f t="shared" si="16"/>
        <v>2.4996055223521742E-2</v>
      </c>
      <c r="G80" s="67">
        <v>456495.73090000002</v>
      </c>
      <c r="H80" s="49">
        <f t="shared" si="17"/>
        <v>2.4996055223521742E-2</v>
      </c>
      <c r="I80" s="67">
        <v>456495.73090000002</v>
      </c>
      <c r="J80" s="49">
        <f t="shared" si="18"/>
        <v>2.4996055223521742E-2</v>
      </c>
      <c r="K80" s="67">
        <v>456495.73090000002</v>
      </c>
      <c r="L80" s="49">
        <f t="shared" si="19"/>
        <v>2.4996055223521742E-2</v>
      </c>
      <c r="M80" s="67">
        <v>456495.73090000002</v>
      </c>
      <c r="N80" s="49">
        <f t="shared" si="20"/>
        <v>2.4996055223521742E-2</v>
      </c>
      <c r="O80" s="67">
        <v>456495.73090000002</v>
      </c>
      <c r="P80" s="49">
        <f t="shared" si="21"/>
        <v>2.4996055223521742E-2</v>
      </c>
      <c r="Q80" s="67">
        <v>456495.73090000002</v>
      </c>
      <c r="R80" s="49">
        <f t="shared" si="22"/>
        <v>2.4996055223521742E-2</v>
      </c>
      <c r="S80" s="67">
        <v>456495.73090000002</v>
      </c>
      <c r="T80" s="49">
        <f t="shared" si="23"/>
        <v>2.4996055223521742E-2</v>
      </c>
      <c r="U80" s="67">
        <v>456495.73090000002</v>
      </c>
      <c r="V80" s="49">
        <f t="shared" si="24"/>
        <v>2.4996055223521742E-2</v>
      </c>
      <c r="W80" s="67">
        <v>456495.73090000002</v>
      </c>
      <c r="X80" s="49">
        <f t="shared" si="25"/>
        <v>2.4996055223521742E-2</v>
      </c>
      <c r="Y80" s="67">
        <v>456495.73090000002</v>
      </c>
      <c r="Z80" s="49">
        <f t="shared" si="30"/>
        <v>2.4996055223521742E-2</v>
      </c>
      <c r="AA80" s="82">
        <f t="shared" si="31"/>
        <v>5477948.7707999991</v>
      </c>
      <c r="AB80" s="49">
        <f t="shared" si="30"/>
        <v>2.4996055223521739E-2</v>
      </c>
      <c r="AC80" s="82">
        <f t="shared" si="32"/>
        <v>456495.73089999991</v>
      </c>
      <c r="AD80" s="49">
        <f t="shared" si="27"/>
        <v>2.4996055223521736E-2</v>
      </c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</row>
    <row r="81" spans="1:66" x14ac:dyDescent="0.25">
      <c r="A81" s="9">
        <v>6203</v>
      </c>
      <c r="B81" s="10" t="s">
        <v>104</v>
      </c>
      <c r="C81" s="67">
        <v>169990.63605</v>
      </c>
      <c r="D81" s="49">
        <f t="shared" ref="D81:R156" si="33">IF(C$10&lt;&gt;0,C81/C$10,"-")</f>
        <v>9.3080724277752186E-3</v>
      </c>
      <c r="E81" s="67">
        <v>169990.63605</v>
      </c>
      <c r="F81" s="49">
        <f t="shared" ref="F81:F141" si="34">IF(E$10&lt;&gt;0,E81/E$10,"-")</f>
        <v>9.3080724277752186E-3</v>
      </c>
      <c r="G81" s="67">
        <v>169990.63605</v>
      </c>
      <c r="H81" s="49">
        <f t="shared" ref="H81:H141" si="35">IF(G$10&lt;&gt;0,G81/G$10,"-")</f>
        <v>9.3080724277752186E-3</v>
      </c>
      <c r="I81" s="67">
        <v>169990.63605</v>
      </c>
      <c r="J81" s="49">
        <f t="shared" ref="J81:J141" si="36">IF(I$10&lt;&gt;0,I81/I$10,"-")</f>
        <v>9.3080724277752186E-3</v>
      </c>
      <c r="K81" s="67">
        <v>169990.63605</v>
      </c>
      <c r="L81" s="49">
        <f t="shared" ref="L81:L141" si="37">IF(K$10&lt;&gt;0,K81/K$10,"-")</f>
        <v>9.3080724277752186E-3</v>
      </c>
      <c r="M81" s="67">
        <v>169990.63605</v>
      </c>
      <c r="N81" s="49">
        <f t="shared" ref="N81:N141" si="38">IF(M$10&lt;&gt;0,M81/M$10,"-")</f>
        <v>9.3080724277752186E-3</v>
      </c>
      <c r="O81" s="67">
        <v>169990.63605</v>
      </c>
      <c r="P81" s="49">
        <f t="shared" ref="P81:P141" si="39">IF(O$10&lt;&gt;0,O81/O$10,"-")</f>
        <v>9.3080724277752186E-3</v>
      </c>
      <c r="Q81" s="67">
        <v>169990.63605</v>
      </c>
      <c r="R81" s="49">
        <f t="shared" ref="R81:R141" si="40">IF(Q$10&lt;&gt;0,Q81/Q$10,"-")</f>
        <v>9.3080724277752186E-3</v>
      </c>
      <c r="S81" s="67">
        <v>169990.63605</v>
      </c>
      <c r="T81" s="49">
        <f t="shared" ref="T81:AD141" si="41">IF(S$10&lt;&gt;0,S81/S$10,"-")</f>
        <v>9.3080724277752186E-3</v>
      </c>
      <c r="U81" s="67">
        <v>169990.63605</v>
      </c>
      <c r="V81" s="49">
        <f t="shared" ref="V81:V141" si="42">IF(U$10&lt;&gt;0,U81/U$10,"-")</f>
        <v>9.3080724277752186E-3</v>
      </c>
      <c r="W81" s="67">
        <v>169990.63605</v>
      </c>
      <c r="X81" s="49">
        <f t="shared" ref="X81:X141" si="43">IF(W$10&lt;&gt;0,W81/W$10,"-")</f>
        <v>9.3080724277752186E-3</v>
      </c>
      <c r="Y81" s="67">
        <v>169990.63605</v>
      </c>
      <c r="Z81" s="49">
        <f t="shared" ref="Z81:AB100" si="44">IF(Y$10&lt;&gt;0,Y81/Y$10,"-")</f>
        <v>9.3080724277752186E-3</v>
      </c>
      <c r="AA81" s="82">
        <f t="shared" si="31"/>
        <v>2039887.6326000004</v>
      </c>
      <c r="AB81" s="49">
        <f t="shared" si="44"/>
        <v>9.3080724277752203E-3</v>
      </c>
      <c r="AC81" s="82">
        <f t="shared" si="32"/>
        <v>169990.63605000003</v>
      </c>
      <c r="AD81" s="49">
        <f t="shared" ref="AD81:AD141" si="45">IF(AC$10&lt;&gt;0,AC81/AC$10,"-")</f>
        <v>9.3080724277752186E-3</v>
      </c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</row>
    <row r="82" spans="1:66" x14ac:dyDescent="0.25">
      <c r="A82" s="9">
        <v>6204</v>
      </c>
      <c r="B82" s="10" t="s">
        <v>105</v>
      </c>
      <c r="C82" s="67">
        <v>5033.6400000000003</v>
      </c>
      <c r="D82" s="49">
        <f t="shared" si="33"/>
        <v>2.7562392131743804E-4</v>
      </c>
      <c r="E82" s="67">
        <v>5033.6400000000003</v>
      </c>
      <c r="F82" s="49">
        <f t="shared" si="34"/>
        <v>2.7562392131743804E-4</v>
      </c>
      <c r="G82" s="67">
        <v>5033.6400000000003</v>
      </c>
      <c r="H82" s="49">
        <f t="shared" si="35"/>
        <v>2.7562392131743804E-4</v>
      </c>
      <c r="I82" s="67">
        <v>5033.6400000000003</v>
      </c>
      <c r="J82" s="49">
        <f t="shared" si="36"/>
        <v>2.7562392131743804E-4</v>
      </c>
      <c r="K82" s="67">
        <v>5033.6400000000003</v>
      </c>
      <c r="L82" s="49">
        <f t="shared" si="37"/>
        <v>2.7562392131743804E-4</v>
      </c>
      <c r="M82" s="67">
        <v>5033.6400000000003</v>
      </c>
      <c r="N82" s="49">
        <f t="shared" si="38"/>
        <v>2.7562392131743804E-4</v>
      </c>
      <c r="O82" s="67">
        <v>5033.6400000000003</v>
      </c>
      <c r="P82" s="49">
        <f t="shared" si="39"/>
        <v>2.7562392131743804E-4</v>
      </c>
      <c r="Q82" s="67">
        <v>5033.6400000000003</v>
      </c>
      <c r="R82" s="49">
        <f t="shared" si="40"/>
        <v>2.7562392131743804E-4</v>
      </c>
      <c r="S82" s="67">
        <v>5033.6400000000003</v>
      </c>
      <c r="T82" s="49">
        <f t="shared" si="41"/>
        <v>2.7562392131743804E-4</v>
      </c>
      <c r="U82" s="67">
        <v>5033.6400000000003</v>
      </c>
      <c r="V82" s="49">
        <f t="shared" si="42"/>
        <v>2.7562392131743804E-4</v>
      </c>
      <c r="W82" s="67">
        <v>5033.6400000000003</v>
      </c>
      <c r="X82" s="49">
        <f t="shared" si="43"/>
        <v>2.7562392131743804E-4</v>
      </c>
      <c r="Y82" s="67">
        <v>5033.6400000000003</v>
      </c>
      <c r="Z82" s="49">
        <f t="shared" si="44"/>
        <v>2.7562392131743804E-4</v>
      </c>
      <c r="AA82" s="82">
        <f t="shared" si="31"/>
        <v>60403.68</v>
      </c>
      <c r="AB82" s="49">
        <f t="shared" si="44"/>
        <v>2.7562392131743804E-4</v>
      </c>
      <c r="AC82" s="82">
        <f t="shared" si="32"/>
        <v>5033.6400000000003</v>
      </c>
      <c r="AD82" s="49">
        <f t="shared" si="45"/>
        <v>2.7562392131743804E-4</v>
      </c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</row>
    <row r="83" spans="1:66" x14ac:dyDescent="0.25">
      <c r="A83" s="9">
        <v>6205</v>
      </c>
      <c r="B83" s="10" t="s">
        <v>106</v>
      </c>
      <c r="C83" s="67">
        <v>8342.5</v>
      </c>
      <c r="D83" s="49">
        <f t="shared" si="33"/>
        <v>4.5680512781818465E-4</v>
      </c>
      <c r="E83" s="67">
        <v>8342.5</v>
      </c>
      <c r="F83" s="49">
        <f t="shared" si="34"/>
        <v>4.5680512781818465E-4</v>
      </c>
      <c r="G83" s="67">
        <v>8342.5</v>
      </c>
      <c r="H83" s="49">
        <f t="shared" si="35"/>
        <v>4.5680512781818465E-4</v>
      </c>
      <c r="I83" s="67">
        <v>8342.5</v>
      </c>
      <c r="J83" s="49">
        <f t="shared" si="36"/>
        <v>4.5680512781818465E-4</v>
      </c>
      <c r="K83" s="67">
        <v>8342.5</v>
      </c>
      <c r="L83" s="49">
        <f t="shared" si="37"/>
        <v>4.5680512781818465E-4</v>
      </c>
      <c r="M83" s="67">
        <v>8342.5</v>
      </c>
      <c r="N83" s="49">
        <f t="shared" si="38"/>
        <v>4.5680512781818465E-4</v>
      </c>
      <c r="O83" s="67">
        <v>8342.5</v>
      </c>
      <c r="P83" s="49">
        <f t="shared" si="39"/>
        <v>4.5680512781818465E-4</v>
      </c>
      <c r="Q83" s="67">
        <v>8342.5</v>
      </c>
      <c r="R83" s="49">
        <f t="shared" si="40"/>
        <v>4.5680512781818465E-4</v>
      </c>
      <c r="S83" s="67">
        <v>8342.5</v>
      </c>
      <c r="T83" s="49">
        <f t="shared" si="41"/>
        <v>4.5680512781818465E-4</v>
      </c>
      <c r="U83" s="67">
        <v>8342.5</v>
      </c>
      <c r="V83" s="49">
        <f t="shared" si="42"/>
        <v>4.5680512781818465E-4</v>
      </c>
      <c r="W83" s="67">
        <v>8342.5</v>
      </c>
      <c r="X83" s="49">
        <f t="shared" si="43"/>
        <v>4.5680512781818465E-4</v>
      </c>
      <c r="Y83" s="67">
        <v>8342.5</v>
      </c>
      <c r="Z83" s="49">
        <f t="shared" si="44"/>
        <v>4.5680512781818465E-4</v>
      </c>
      <c r="AA83" s="82">
        <f t="shared" si="31"/>
        <v>100110</v>
      </c>
      <c r="AB83" s="49">
        <f t="shared" si="44"/>
        <v>4.5680512781818465E-4</v>
      </c>
      <c r="AC83" s="82">
        <f t="shared" si="32"/>
        <v>8342.5</v>
      </c>
      <c r="AD83" s="49">
        <f t="shared" si="45"/>
        <v>4.5680512781818465E-4</v>
      </c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</row>
    <row r="84" spans="1:66" x14ac:dyDescent="0.25">
      <c r="A84" s="9">
        <v>6206</v>
      </c>
      <c r="B84" s="10" t="s">
        <v>107</v>
      </c>
      <c r="C84" s="67">
        <v>18619.813900000001</v>
      </c>
      <c r="D84" s="49">
        <f t="shared" si="33"/>
        <v>1.0195536671909274E-3</v>
      </c>
      <c r="E84" s="67">
        <v>18619.813900000001</v>
      </c>
      <c r="F84" s="49">
        <f t="shared" si="34"/>
        <v>1.0195536671909274E-3</v>
      </c>
      <c r="G84" s="67">
        <v>18619.813900000001</v>
      </c>
      <c r="H84" s="49">
        <f t="shared" si="35"/>
        <v>1.0195536671909274E-3</v>
      </c>
      <c r="I84" s="67">
        <v>18619.813900000001</v>
      </c>
      <c r="J84" s="49">
        <f t="shared" si="36"/>
        <v>1.0195536671909274E-3</v>
      </c>
      <c r="K84" s="67">
        <v>18619.813900000001</v>
      </c>
      <c r="L84" s="49">
        <f t="shared" si="37"/>
        <v>1.0195536671909274E-3</v>
      </c>
      <c r="M84" s="67">
        <v>18619.813900000001</v>
      </c>
      <c r="N84" s="49">
        <f t="shared" si="38"/>
        <v>1.0195536671909274E-3</v>
      </c>
      <c r="O84" s="67">
        <v>18619.813900000001</v>
      </c>
      <c r="P84" s="49">
        <f t="shared" si="39"/>
        <v>1.0195536671909274E-3</v>
      </c>
      <c r="Q84" s="67">
        <v>18619.813900000001</v>
      </c>
      <c r="R84" s="49">
        <f t="shared" si="40"/>
        <v>1.0195536671909274E-3</v>
      </c>
      <c r="S84" s="67">
        <v>18619.813900000001</v>
      </c>
      <c r="T84" s="49">
        <f t="shared" si="41"/>
        <v>1.0195536671909274E-3</v>
      </c>
      <c r="U84" s="67">
        <v>18619.813900000001</v>
      </c>
      <c r="V84" s="49">
        <f t="shared" si="42"/>
        <v>1.0195536671909274E-3</v>
      </c>
      <c r="W84" s="67">
        <v>18619.813900000001</v>
      </c>
      <c r="X84" s="49">
        <f t="shared" si="43"/>
        <v>1.0195536671909274E-3</v>
      </c>
      <c r="Y84" s="67">
        <v>18619.813900000001</v>
      </c>
      <c r="Z84" s="49">
        <f t="shared" si="44"/>
        <v>1.0195536671909274E-3</v>
      </c>
      <c r="AA84" s="82">
        <f t="shared" si="31"/>
        <v>223437.76680000007</v>
      </c>
      <c r="AB84" s="49">
        <f t="shared" si="44"/>
        <v>1.0195536671909276E-3</v>
      </c>
      <c r="AC84" s="82">
        <f t="shared" si="32"/>
        <v>18619.813900000005</v>
      </c>
      <c r="AD84" s="49">
        <f t="shared" si="45"/>
        <v>1.0195536671909276E-3</v>
      </c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</row>
    <row r="85" spans="1:66" x14ac:dyDescent="0.25">
      <c r="A85" s="9">
        <v>6207</v>
      </c>
      <c r="B85" s="10" t="s">
        <v>108</v>
      </c>
      <c r="C85" s="67">
        <v>69618.509999999995</v>
      </c>
      <c r="D85" s="49">
        <f t="shared" si="33"/>
        <v>3.8120578194859528E-3</v>
      </c>
      <c r="E85" s="67">
        <v>69618.509999999995</v>
      </c>
      <c r="F85" s="49">
        <f t="shared" si="34"/>
        <v>3.8120578194859528E-3</v>
      </c>
      <c r="G85" s="67">
        <v>69618.509999999995</v>
      </c>
      <c r="H85" s="49">
        <f t="shared" si="35"/>
        <v>3.8120578194859528E-3</v>
      </c>
      <c r="I85" s="67">
        <v>69618.509999999995</v>
      </c>
      <c r="J85" s="49">
        <f t="shared" si="36"/>
        <v>3.8120578194859528E-3</v>
      </c>
      <c r="K85" s="67">
        <v>69618.509999999995</v>
      </c>
      <c r="L85" s="49">
        <f t="shared" si="37"/>
        <v>3.8120578194859528E-3</v>
      </c>
      <c r="M85" s="67">
        <v>69618.509999999995</v>
      </c>
      <c r="N85" s="49">
        <f t="shared" si="38"/>
        <v>3.8120578194859528E-3</v>
      </c>
      <c r="O85" s="67">
        <v>69618.509999999995</v>
      </c>
      <c r="P85" s="49">
        <f t="shared" si="39"/>
        <v>3.8120578194859528E-3</v>
      </c>
      <c r="Q85" s="67">
        <v>69618.509999999995</v>
      </c>
      <c r="R85" s="49">
        <f t="shared" si="40"/>
        <v>3.8120578194859528E-3</v>
      </c>
      <c r="S85" s="67">
        <v>69618.509999999995</v>
      </c>
      <c r="T85" s="49">
        <f t="shared" si="41"/>
        <v>3.8120578194859528E-3</v>
      </c>
      <c r="U85" s="67">
        <v>69618.509999999995</v>
      </c>
      <c r="V85" s="49">
        <f t="shared" si="42"/>
        <v>3.8120578194859528E-3</v>
      </c>
      <c r="W85" s="67">
        <v>69618.509999999995</v>
      </c>
      <c r="X85" s="49">
        <f t="shared" si="43"/>
        <v>3.8120578194859528E-3</v>
      </c>
      <c r="Y85" s="67">
        <v>69618.509999999995</v>
      </c>
      <c r="Z85" s="49">
        <f t="shared" si="44"/>
        <v>3.8120578194859528E-3</v>
      </c>
      <c r="AA85" s="82">
        <f t="shared" si="31"/>
        <v>835422.12</v>
      </c>
      <c r="AB85" s="49">
        <f t="shared" si="44"/>
        <v>3.8120578194859537E-3</v>
      </c>
      <c r="AC85" s="82">
        <f t="shared" si="32"/>
        <v>69618.509999999995</v>
      </c>
      <c r="AD85" s="49">
        <f t="shared" si="45"/>
        <v>3.8120578194859528E-3</v>
      </c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</row>
    <row r="86" spans="1:66" x14ac:dyDescent="0.25">
      <c r="A86" s="9">
        <v>6208</v>
      </c>
      <c r="B86" s="10" t="s">
        <v>109</v>
      </c>
      <c r="C86" s="67"/>
      <c r="D86" s="49">
        <f t="shared" si="33"/>
        <v>0</v>
      </c>
      <c r="E86" s="67"/>
      <c r="F86" s="49">
        <f t="shared" si="34"/>
        <v>0</v>
      </c>
      <c r="G86" s="67"/>
      <c r="H86" s="49">
        <f t="shared" si="35"/>
        <v>0</v>
      </c>
      <c r="I86" s="67"/>
      <c r="J86" s="49">
        <f t="shared" si="36"/>
        <v>0</v>
      </c>
      <c r="K86" s="67"/>
      <c r="L86" s="49">
        <f t="shared" si="37"/>
        <v>0</v>
      </c>
      <c r="M86" s="67"/>
      <c r="N86" s="49">
        <f t="shared" si="38"/>
        <v>0</v>
      </c>
      <c r="O86" s="67"/>
      <c r="P86" s="49">
        <f t="shared" si="39"/>
        <v>0</v>
      </c>
      <c r="Q86" s="67"/>
      <c r="R86" s="49">
        <f t="shared" si="40"/>
        <v>0</v>
      </c>
      <c r="S86" s="67"/>
      <c r="T86" s="49">
        <f t="shared" si="41"/>
        <v>0</v>
      </c>
      <c r="U86" s="67"/>
      <c r="V86" s="49">
        <f t="shared" si="42"/>
        <v>0</v>
      </c>
      <c r="W86" s="67"/>
      <c r="X86" s="49">
        <f t="shared" si="43"/>
        <v>0</v>
      </c>
      <c r="Y86" s="67"/>
      <c r="Z86" s="49">
        <f t="shared" si="44"/>
        <v>0</v>
      </c>
      <c r="AA86" s="82">
        <f t="shared" si="31"/>
        <v>0</v>
      </c>
      <c r="AB86" s="49">
        <f t="shared" si="44"/>
        <v>0</v>
      </c>
      <c r="AC86" s="82">
        <f t="shared" si="32"/>
        <v>0</v>
      </c>
      <c r="AD86" s="49">
        <f t="shared" si="45"/>
        <v>0</v>
      </c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</row>
    <row r="87" spans="1:66" x14ac:dyDescent="0.25">
      <c r="A87" s="9">
        <v>6209</v>
      </c>
      <c r="B87" s="10" t="s">
        <v>110</v>
      </c>
      <c r="C87" s="67">
        <v>154073.30059999999</v>
      </c>
      <c r="D87" s="49">
        <f t="shared" si="33"/>
        <v>8.4364967064971628E-3</v>
      </c>
      <c r="E87" s="67">
        <v>154073.30059999999</v>
      </c>
      <c r="F87" s="49">
        <f t="shared" si="34"/>
        <v>8.4364967064971628E-3</v>
      </c>
      <c r="G87" s="67">
        <v>154073.30059999999</v>
      </c>
      <c r="H87" s="49">
        <f t="shared" si="35"/>
        <v>8.4364967064971628E-3</v>
      </c>
      <c r="I87" s="67">
        <v>154073.30059999999</v>
      </c>
      <c r="J87" s="49">
        <f t="shared" si="36"/>
        <v>8.4364967064971628E-3</v>
      </c>
      <c r="K87" s="67">
        <v>154073.30059999999</v>
      </c>
      <c r="L87" s="49">
        <f t="shared" si="37"/>
        <v>8.4364967064971628E-3</v>
      </c>
      <c r="M87" s="67">
        <v>154073.30059999999</v>
      </c>
      <c r="N87" s="49">
        <f t="shared" si="38"/>
        <v>8.4364967064971628E-3</v>
      </c>
      <c r="O87" s="67">
        <v>154073.30059999999</v>
      </c>
      <c r="P87" s="49">
        <f t="shared" si="39"/>
        <v>8.4364967064971628E-3</v>
      </c>
      <c r="Q87" s="67">
        <v>154073.30059999999</v>
      </c>
      <c r="R87" s="49">
        <f t="shared" si="40"/>
        <v>8.4364967064971628E-3</v>
      </c>
      <c r="S87" s="67">
        <v>154073.30059999999</v>
      </c>
      <c r="T87" s="49">
        <f t="shared" si="41"/>
        <v>8.4364967064971628E-3</v>
      </c>
      <c r="U87" s="67">
        <v>154073.30059999999</v>
      </c>
      <c r="V87" s="49">
        <f t="shared" si="42"/>
        <v>8.4364967064971628E-3</v>
      </c>
      <c r="W87" s="67">
        <v>154073.30059999999</v>
      </c>
      <c r="X87" s="49">
        <f t="shared" si="43"/>
        <v>8.4364967064971628E-3</v>
      </c>
      <c r="Y87" s="67">
        <v>154073.30059999999</v>
      </c>
      <c r="Z87" s="49">
        <f t="shared" si="44"/>
        <v>8.4364967064971628E-3</v>
      </c>
      <c r="AA87" s="82">
        <f t="shared" si="31"/>
        <v>1848879.6071999997</v>
      </c>
      <c r="AB87" s="49">
        <f t="shared" si="44"/>
        <v>8.4364967064971628E-3</v>
      </c>
      <c r="AC87" s="82">
        <f t="shared" si="32"/>
        <v>154073.30059999999</v>
      </c>
      <c r="AD87" s="49">
        <f t="shared" si="45"/>
        <v>8.4364967064971628E-3</v>
      </c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</row>
    <row r="88" spans="1:66" x14ac:dyDescent="0.25">
      <c r="A88" s="9">
        <v>6210</v>
      </c>
      <c r="B88" s="10" t="s">
        <v>111</v>
      </c>
      <c r="C88" s="67">
        <v>162239.85440000001</v>
      </c>
      <c r="D88" s="49">
        <f t="shared" si="33"/>
        <v>8.8836676567450607E-3</v>
      </c>
      <c r="E88" s="67">
        <v>162239.85440000001</v>
      </c>
      <c r="F88" s="49">
        <f t="shared" si="34"/>
        <v>8.8836676567450607E-3</v>
      </c>
      <c r="G88" s="67">
        <v>162239.85440000001</v>
      </c>
      <c r="H88" s="49">
        <f t="shared" si="35"/>
        <v>8.8836676567450607E-3</v>
      </c>
      <c r="I88" s="67">
        <v>162239.85440000001</v>
      </c>
      <c r="J88" s="49">
        <f t="shared" si="36"/>
        <v>8.8836676567450607E-3</v>
      </c>
      <c r="K88" s="67">
        <v>162239.85440000001</v>
      </c>
      <c r="L88" s="49">
        <f t="shared" si="37"/>
        <v>8.8836676567450607E-3</v>
      </c>
      <c r="M88" s="67">
        <v>162239.85440000001</v>
      </c>
      <c r="N88" s="49">
        <f t="shared" si="38"/>
        <v>8.8836676567450607E-3</v>
      </c>
      <c r="O88" s="67">
        <v>162239.85440000001</v>
      </c>
      <c r="P88" s="49">
        <f t="shared" si="39"/>
        <v>8.8836676567450607E-3</v>
      </c>
      <c r="Q88" s="67">
        <v>162239.85440000001</v>
      </c>
      <c r="R88" s="49">
        <f t="shared" si="40"/>
        <v>8.8836676567450607E-3</v>
      </c>
      <c r="S88" s="67">
        <v>162239.85440000001</v>
      </c>
      <c r="T88" s="49">
        <f t="shared" si="41"/>
        <v>8.8836676567450607E-3</v>
      </c>
      <c r="U88" s="67">
        <v>162239.85440000001</v>
      </c>
      <c r="V88" s="49">
        <f t="shared" si="42"/>
        <v>8.8836676567450607E-3</v>
      </c>
      <c r="W88" s="67">
        <v>162239.85440000001</v>
      </c>
      <c r="X88" s="49">
        <f t="shared" si="43"/>
        <v>8.8836676567450607E-3</v>
      </c>
      <c r="Y88" s="67">
        <v>162239.85440000001</v>
      </c>
      <c r="Z88" s="49">
        <f t="shared" si="44"/>
        <v>8.8836676567450607E-3</v>
      </c>
      <c r="AA88" s="82">
        <f t="shared" si="31"/>
        <v>1946878.2528000006</v>
      </c>
      <c r="AB88" s="49">
        <f t="shared" si="44"/>
        <v>8.8836676567450642E-3</v>
      </c>
      <c r="AC88" s="82">
        <f t="shared" si="32"/>
        <v>162239.85440000004</v>
      </c>
      <c r="AD88" s="49">
        <f t="shared" si="45"/>
        <v>8.8836676567450625E-3</v>
      </c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</row>
    <row r="89" spans="1:66" x14ac:dyDescent="0.25">
      <c r="A89" s="9">
        <v>6211</v>
      </c>
      <c r="B89" s="10" t="s">
        <v>112</v>
      </c>
      <c r="C89" s="67">
        <v>55387.9107</v>
      </c>
      <c r="D89" s="49">
        <f t="shared" si="33"/>
        <v>3.0328416693911533E-3</v>
      </c>
      <c r="E89" s="67">
        <v>55387.9107</v>
      </c>
      <c r="F89" s="49">
        <f t="shared" si="34"/>
        <v>3.0328416693911533E-3</v>
      </c>
      <c r="G89" s="67">
        <v>55387.9107</v>
      </c>
      <c r="H89" s="49">
        <f t="shared" si="35"/>
        <v>3.0328416693911533E-3</v>
      </c>
      <c r="I89" s="67">
        <v>55387.9107</v>
      </c>
      <c r="J89" s="49">
        <f t="shared" si="36"/>
        <v>3.0328416693911533E-3</v>
      </c>
      <c r="K89" s="67">
        <v>55387.9107</v>
      </c>
      <c r="L89" s="49">
        <f t="shared" si="37"/>
        <v>3.0328416693911533E-3</v>
      </c>
      <c r="M89" s="67">
        <v>55387.9107</v>
      </c>
      <c r="N89" s="49">
        <f t="shared" si="38"/>
        <v>3.0328416693911533E-3</v>
      </c>
      <c r="O89" s="67">
        <v>55387.9107</v>
      </c>
      <c r="P89" s="49">
        <f t="shared" si="39"/>
        <v>3.0328416693911533E-3</v>
      </c>
      <c r="Q89" s="67">
        <v>55387.9107</v>
      </c>
      <c r="R89" s="49">
        <f t="shared" si="40"/>
        <v>3.0328416693911533E-3</v>
      </c>
      <c r="S89" s="67">
        <v>55387.9107</v>
      </c>
      <c r="T89" s="49">
        <f t="shared" si="41"/>
        <v>3.0328416693911533E-3</v>
      </c>
      <c r="U89" s="67">
        <v>55387.9107</v>
      </c>
      <c r="V89" s="49">
        <f t="shared" si="42"/>
        <v>3.0328416693911533E-3</v>
      </c>
      <c r="W89" s="67">
        <v>55387.9107</v>
      </c>
      <c r="X89" s="49">
        <f t="shared" si="43"/>
        <v>3.0328416693911533E-3</v>
      </c>
      <c r="Y89" s="67">
        <v>55387.9107</v>
      </c>
      <c r="Z89" s="49">
        <f t="shared" si="44"/>
        <v>3.0328416693911533E-3</v>
      </c>
      <c r="AA89" s="82">
        <f t="shared" si="31"/>
        <v>664654.92839999998</v>
      </c>
      <c r="AB89" s="49">
        <f t="shared" si="44"/>
        <v>3.0328416693911533E-3</v>
      </c>
      <c r="AC89" s="82">
        <f t="shared" si="32"/>
        <v>55387.9107</v>
      </c>
      <c r="AD89" s="49">
        <f t="shared" si="45"/>
        <v>3.0328416693911533E-3</v>
      </c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</row>
    <row r="90" spans="1:66" x14ac:dyDescent="0.25">
      <c r="A90" s="9">
        <v>6212</v>
      </c>
      <c r="B90" s="10" t="s">
        <v>113</v>
      </c>
      <c r="C90" s="67"/>
      <c r="D90" s="49">
        <f t="shared" si="33"/>
        <v>0</v>
      </c>
      <c r="E90" s="67"/>
      <c r="F90" s="49">
        <f t="shared" si="34"/>
        <v>0</v>
      </c>
      <c r="G90" s="67"/>
      <c r="H90" s="49">
        <f t="shared" si="35"/>
        <v>0</v>
      </c>
      <c r="I90" s="67"/>
      <c r="J90" s="49">
        <f t="shared" si="36"/>
        <v>0</v>
      </c>
      <c r="K90" s="67"/>
      <c r="L90" s="49">
        <f t="shared" si="37"/>
        <v>0</v>
      </c>
      <c r="M90" s="67"/>
      <c r="N90" s="49">
        <f t="shared" si="38"/>
        <v>0</v>
      </c>
      <c r="O90" s="67"/>
      <c r="P90" s="49">
        <f t="shared" si="39"/>
        <v>0</v>
      </c>
      <c r="Q90" s="67"/>
      <c r="R90" s="49">
        <f t="shared" si="40"/>
        <v>0</v>
      </c>
      <c r="S90" s="67"/>
      <c r="T90" s="49">
        <f t="shared" si="41"/>
        <v>0</v>
      </c>
      <c r="U90" s="67"/>
      <c r="V90" s="49">
        <f t="shared" si="42"/>
        <v>0</v>
      </c>
      <c r="W90" s="67"/>
      <c r="X90" s="49">
        <f t="shared" si="43"/>
        <v>0</v>
      </c>
      <c r="Y90" s="67"/>
      <c r="Z90" s="49">
        <f t="shared" si="44"/>
        <v>0</v>
      </c>
      <c r="AA90" s="82">
        <f t="shared" si="31"/>
        <v>0</v>
      </c>
      <c r="AB90" s="49">
        <f t="shared" si="44"/>
        <v>0</v>
      </c>
      <c r="AC90" s="82">
        <f t="shared" si="32"/>
        <v>0</v>
      </c>
      <c r="AD90" s="49">
        <f t="shared" si="45"/>
        <v>0</v>
      </c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</row>
    <row r="91" spans="1:66" x14ac:dyDescent="0.25">
      <c r="A91" s="9">
        <v>6213</v>
      </c>
      <c r="B91" s="10" t="s">
        <v>114</v>
      </c>
      <c r="C91" s="67">
        <v>4154.7124999999996</v>
      </c>
      <c r="D91" s="49">
        <f t="shared" si="33"/>
        <v>2.2749703021999511E-4</v>
      </c>
      <c r="E91" s="67">
        <v>4154.7124999999996</v>
      </c>
      <c r="F91" s="49">
        <f t="shared" si="34"/>
        <v>2.2749703021999511E-4</v>
      </c>
      <c r="G91" s="67">
        <v>4154.7124999999996</v>
      </c>
      <c r="H91" s="49">
        <f t="shared" si="35"/>
        <v>2.2749703021999511E-4</v>
      </c>
      <c r="I91" s="67">
        <v>4154.7124999999996</v>
      </c>
      <c r="J91" s="49">
        <f t="shared" si="36"/>
        <v>2.2749703021999511E-4</v>
      </c>
      <c r="K91" s="67">
        <v>4154.7124999999996</v>
      </c>
      <c r="L91" s="49">
        <f t="shared" si="37"/>
        <v>2.2749703021999511E-4</v>
      </c>
      <c r="M91" s="67">
        <v>4154.7124999999996</v>
      </c>
      <c r="N91" s="49">
        <f t="shared" si="38"/>
        <v>2.2749703021999511E-4</v>
      </c>
      <c r="O91" s="67">
        <v>4154.7124999999996</v>
      </c>
      <c r="P91" s="49">
        <f t="shared" si="39"/>
        <v>2.2749703021999511E-4</v>
      </c>
      <c r="Q91" s="67">
        <v>4154.7124999999996</v>
      </c>
      <c r="R91" s="49">
        <f t="shared" si="40"/>
        <v>2.2749703021999511E-4</v>
      </c>
      <c r="S91" s="67">
        <v>4154.7124999999996</v>
      </c>
      <c r="T91" s="49">
        <f t="shared" si="41"/>
        <v>2.2749703021999511E-4</v>
      </c>
      <c r="U91" s="67">
        <v>4154.7124999999996</v>
      </c>
      <c r="V91" s="49">
        <f t="shared" si="42"/>
        <v>2.2749703021999511E-4</v>
      </c>
      <c r="W91" s="67">
        <v>4154.7124999999996</v>
      </c>
      <c r="X91" s="49">
        <f t="shared" si="43"/>
        <v>2.2749703021999511E-4</v>
      </c>
      <c r="Y91" s="67">
        <v>4154.7124999999996</v>
      </c>
      <c r="Z91" s="49">
        <f t="shared" si="44"/>
        <v>2.2749703021999511E-4</v>
      </c>
      <c r="AA91" s="82">
        <f t="shared" si="31"/>
        <v>49856.55000000001</v>
      </c>
      <c r="AB91" s="49">
        <f t="shared" si="44"/>
        <v>2.2749703021999519E-4</v>
      </c>
      <c r="AC91" s="82">
        <f t="shared" si="32"/>
        <v>4154.7125000000005</v>
      </c>
      <c r="AD91" s="49">
        <f t="shared" si="45"/>
        <v>2.2749703021999516E-4</v>
      </c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</row>
    <row r="92" spans="1:66" x14ac:dyDescent="0.25">
      <c r="A92" s="9">
        <v>6214</v>
      </c>
      <c r="B92" s="10" t="s">
        <v>115</v>
      </c>
      <c r="C92" s="67">
        <v>35492.519999999997</v>
      </c>
      <c r="D92" s="49">
        <f t="shared" si="33"/>
        <v>1.943442029989748E-3</v>
      </c>
      <c r="E92" s="67">
        <v>35492.519999999997</v>
      </c>
      <c r="F92" s="49">
        <f t="shared" si="34"/>
        <v>1.943442029989748E-3</v>
      </c>
      <c r="G92" s="67">
        <v>35492.519999999997</v>
      </c>
      <c r="H92" s="49">
        <f t="shared" si="35"/>
        <v>1.943442029989748E-3</v>
      </c>
      <c r="I92" s="67">
        <v>35492.519999999997</v>
      </c>
      <c r="J92" s="49">
        <f t="shared" si="36"/>
        <v>1.943442029989748E-3</v>
      </c>
      <c r="K92" s="67">
        <v>35492.519999999997</v>
      </c>
      <c r="L92" s="49">
        <f t="shared" si="37"/>
        <v>1.943442029989748E-3</v>
      </c>
      <c r="M92" s="67">
        <v>35492.519999999997</v>
      </c>
      <c r="N92" s="49">
        <f t="shared" si="38"/>
        <v>1.943442029989748E-3</v>
      </c>
      <c r="O92" s="67">
        <v>35492.519999999997</v>
      </c>
      <c r="P92" s="49">
        <f t="shared" si="39"/>
        <v>1.943442029989748E-3</v>
      </c>
      <c r="Q92" s="67">
        <v>35492.519999999997</v>
      </c>
      <c r="R92" s="49">
        <f t="shared" si="40"/>
        <v>1.943442029989748E-3</v>
      </c>
      <c r="S92" s="67">
        <v>35492.519999999997</v>
      </c>
      <c r="T92" s="49">
        <f t="shared" si="41"/>
        <v>1.943442029989748E-3</v>
      </c>
      <c r="U92" s="67">
        <v>35492.519999999997</v>
      </c>
      <c r="V92" s="49">
        <f t="shared" si="42"/>
        <v>1.943442029989748E-3</v>
      </c>
      <c r="W92" s="67">
        <v>35492.519999999997</v>
      </c>
      <c r="X92" s="49">
        <f t="shared" si="43"/>
        <v>1.943442029989748E-3</v>
      </c>
      <c r="Y92" s="67">
        <v>35492.519999999997</v>
      </c>
      <c r="Z92" s="49">
        <f t="shared" si="44"/>
        <v>1.943442029989748E-3</v>
      </c>
      <c r="AA92" s="82">
        <f t="shared" si="31"/>
        <v>425910.24000000005</v>
      </c>
      <c r="AB92" s="49">
        <f t="shared" si="44"/>
        <v>1.9434420299897486E-3</v>
      </c>
      <c r="AC92" s="82">
        <f t="shared" si="32"/>
        <v>35492.520000000004</v>
      </c>
      <c r="AD92" s="49">
        <f t="shared" si="45"/>
        <v>1.9434420299897484E-3</v>
      </c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</row>
    <row r="93" spans="1:66" x14ac:dyDescent="0.25">
      <c r="A93" s="9">
        <v>6215</v>
      </c>
      <c r="B93" s="10" t="s">
        <v>116</v>
      </c>
      <c r="C93" s="67">
        <v>25004.726699999999</v>
      </c>
      <c r="D93" s="49">
        <f t="shared" si="33"/>
        <v>1.3691683999103713E-3</v>
      </c>
      <c r="E93" s="67">
        <v>25004.726699999999</v>
      </c>
      <c r="F93" s="49">
        <f t="shared" si="34"/>
        <v>1.3691683999103713E-3</v>
      </c>
      <c r="G93" s="67">
        <v>25004.726699999999</v>
      </c>
      <c r="H93" s="49">
        <f t="shared" si="35"/>
        <v>1.3691683999103713E-3</v>
      </c>
      <c r="I93" s="67">
        <v>25004.726699999999</v>
      </c>
      <c r="J93" s="49">
        <f t="shared" si="36"/>
        <v>1.3691683999103713E-3</v>
      </c>
      <c r="K93" s="67">
        <v>25004.726699999999</v>
      </c>
      <c r="L93" s="49">
        <f t="shared" si="37"/>
        <v>1.3691683999103713E-3</v>
      </c>
      <c r="M93" s="67">
        <v>25004.726699999999</v>
      </c>
      <c r="N93" s="49">
        <f t="shared" si="38"/>
        <v>1.3691683999103713E-3</v>
      </c>
      <c r="O93" s="67">
        <v>25004.726699999999</v>
      </c>
      <c r="P93" s="49">
        <f t="shared" si="39"/>
        <v>1.3691683999103713E-3</v>
      </c>
      <c r="Q93" s="67">
        <v>25004.726699999999</v>
      </c>
      <c r="R93" s="49">
        <f t="shared" si="40"/>
        <v>1.3691683999103713E-3</v>
      </c>
      <c r="S93" s="67">
        <v>25004.726699999999</v>
      </c>
      <c r="T93" s="49">
        <f t="shared" si="41"/>
        <v>1.3691683999103713E-3</v>
      </c>
      <c r="U93" s="67">
        <v>25004.726699999999</v>
      </c>
      <c r="V93" s="49">
        <f t="shared" si="42"/>
        <v>1.3691683999103713E-3</v>
      </c>
      <c r="W93" s="67">
        <v>25004.726699999999</v>
      </c>
      <c r="X93" s="49">
        <f t="shared" si="43"/>
        <v>1.3691683999103713E-3</v>
      </c>
      <c r="Y93" s="67">
        <v>25004.726699999999</v>
      </c>
      <c r="Z93" s="49">
        <f t="shared" si="44"/>
        <v>1.3691683999103713E-3</v>
      </c>
      <c r="AA93" s="82">
        <f t="shared" si="31"/>
        <v>300056.72039999999</v>
      </c>
      <c r="AB93" s="49">
        <f t="shared" si="44"/>
        <v>1.3691683999103716E-3</v>
      </c>
      <c r="AC93" s="82">
        <f t="shared" si="32"/>
        <v>25004.726699999999</v>
      </c>
      <c r="AD93" s="49">
        <f t="shared" si="45"/>
        <v>1.3691683999103713E-3</v>
      </c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</row>
    <row r="94" spans="1:66" x14ac:dyDescent="0.25">
      <c r="A94" s="9">
        <v>6216</v>
      </c>
      <c r="B94" s="10" t="s">
        <v>117</v>
      </c>
      <c r="C94" s="67">
        <v>4875</v>
      </c>
      <c r="D94" s="49">
        <f t="shared" si="33"/>
        <v>2.6693736866810312E-4</v>
      </c>
      <c r="E94" s="67">
        <v>4875</v>
      </c>
      <c r="F94" s="49">
        <f t="shared" si="34"/>
        <v>2.6693736866810312E-4</v>
      </c>
      <c r="G94" s="67">
        <v>4875</v>
      </c>
      <c r="H94" s="49">
        <f t="shared" si="35"/>
        <v>2.6693736866810312E-4</v>
      </c>
      <c r="I94" s="67">
        <v>4875</v>
      </c>
      <c r="J94" s="49">
        <f t="shared" si="36"/>
        <v>2.6693736866810312E-4</v>
      </c>
      <c r="K94" s="67">
        <v>4875</v>
      </c>
      <c r="L94" s="49">
        <f t="shared" si="37"/>
        <v>2.6693736866810312E-4</v>
      </c>
      <c r="M94" s="67">
        <v>4875</v>
      </c>
      <c r="N94" s="49">
        <f t="shared" si="38"/>
        <v>2.6693736866810312E-4</v>
      </c>
      <c r="O94" s="67">
        <v>4875</v>
      </c>
      <c r="P94" s="49">
        <f t="shared" si="39"/>
        <v>2.6693736866810312E-4</v>
      </c>
      <c r="Q94" s="67">
        <v>4875</v>
      </c>
      <c r="R94" s="49">
        <f t="shared" si="40"/>
        <v>2.6693736866810312E-4</v>
      </c>
      <c r="S94" s="67">
        <v>4875</v>
      </c>
      <c r="T94" s="49">
        <f t="shared" si="41"/>
        <v>2.6693736866810312E-4</v>
      </c>
      <c r="U94" s="67">
        <v>4875</v>
      </c>
      <c r="V94" s="49">
        <f t="shared" si="42"/>
        <v>2.6693736866810312E-4</v>
      </c>
      <c r="W94" s="67">
        <v>4875</v>
      </c>
      <c r="X94" s="49">
        <f t="shared" si="43"/>
        <v>2.6693736866810312E-4</v>
      </c>
      <c r="Y94" s="67">
        <v>4875</v>
      </c>
      <c r="Z94" s="49">
        <f t="shared" si="44"/>
        <v>2.6693736866810312E-4</v>
      </c>
      <c r="AA94" s="82">
        <f t="shared" si="31"/>
        <v>58500</v>
      </c>
      <c r="AB94" s="49">
        <f t="shared" si="44"/>
        <v>2.6693736866810312E-4</v>
      </c>
      <c r="AC94" s="82">
        <f t="shared" si="32"/>
        <v>4875</v>
      </c>
      <c r="AD94" s="49">
        <f t="shared" si="45"/>
        <v>2.6693736866810312E-4</v>
      </c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</row>
    <row r="95" spans="1:66" x14ac:dyDescent="0.25">
      <c r="A95" s="9">
        <v>6217</v>
      </c>
      <c r="B95" s="10"/>
      <c r="C95" s="67"/>
      <c r="D95" s="49">
        <f t="shared" si="33"/>
        <v>0</v>
      </c>
      <c r="E95" s="67"/>
      <c r="F95" s="49">
        <f t="shared" si="33"/>
        <v>0</v>
      </c>
      <c r="G95" s="67"/>
      <c r="H95" s="49">
        <f t="shared" si="33"/>
        <v>0</v>
      </c>
      <c r="I95" s="67"/>
      <c r="J95" s="49">
        <f t="shared" si="33"/>
        <v>0</v>
      </c>
      <c r="K95" s="67"/>
      <c r="L95" s="49">
        <f t="shared" si="33"/>
        <v>0</v>
      </c>
      <c r="M95" s="67"/>
      <c r="N95" s="49">
        <f t="shared" si="33"/>
        <v>0</v>
      </c>
      <c r="O95" s="67"/>
      <c r="P95" s="49">
        <f t="shared" si="33"/>
        <v>0</v>
      </c>
      <c r="Q95" s="67"/>
      <c r="R95" s="49">
        <f t="shared" si="33"/>
        <v>0</v>
      </c>
      <c r="S95" s="67"/>
      <c r="T95" s="49">
        <f t="shared" si="41"/>
        <v>0</v>
      </c>
      <c r="U95" s="67"/>
      <c r="V95" s="49">
        <f t="shared" si="41"/>
        <v>0</v>
      </c>
      <c r="W95" s="67"/>
      <c r="X95" s="49">
        <f t="shared" si="41"/>
        <v>0</v>
      </c>
      <c r="Y95" s="67"/>
      <c r="Z95" s="49">
        <f t="shared" si="41"/>
        <v>0</v>
      </c>
      <c r="AA95" s="82"/>
      <c r="AB95" s="49">
        <f t="shared" si="41"/>
        <v>0</v>
      </c>
      <c r="AC95" s="82"/>
      <c r="AD95" s="49">
        <f t="shared" si="41"/>
        <v>0</v>
      </c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</row>
    <row r="96" spans="1:66" x14ac:dyDescent="0.25">
      <c r="A96" s="9">
        <v>6218</v>
      </c>
      <c r="B96" s="10"/>
      <c r="C96" s="67"/>
      <c r="D96" s="49">
        <f t="shared" si="33"/>
        <v>0</v>
      </c>
      <c r="E96" s="67"/>
      <c r="F96" s="49">
        <f t="shared" si="33"/>
        <v>0</v>
      </c>
      <c r="G96" s="67"/>
      <c r="H96" s="49">
        <f t="shared" si="33"/>
        <v>0</v>
      </c>
      <c r="I96" s="67"/>
      <c r="J96" s="49">
        <f t="shared" si="33"/>
        <v>0</v>
      </c>
      <c r="K96" s="67"/>
      <c r="L96" s="49">
        <f t="shared" si="33"/>
        <v>0</v>
      </c>
      <c r="M96" s="67"/>
      <c r="N96" s="49">
        <f t="shared" si="33"/>
        <v>0</v>
      </c>
      <c r="O96" s="67"/>
      <c r="P96" s="49">
        <f t="shared" si="33"/>
        <v>0</v>
      </c>
      <c r="Q96" s="67"/>
      <c r="R96" s="49">
        <f t="shared" si="33"/>
        <v>0</v>
      </c>
      <c r="S96" s="67"/>
      <c r="T96" s="49">
        <f t="shared" si="41"/>
        <v>0</v>
      </c>
      <c r="U96" s="67"/>
      <c r="V96" s="49">
        <f t="shared" si="41"/>
        <v>0</v>
      </c>
      <c r="W96" s="67"/>
      <c r="X96" s="49">
        <f t="shared" si="41"/>
        <v>0</v>
      </c>
      <c r="Y96" s="67"/>
      <c r="Z96" s="49">
        <f t="shared" si="41"/>
        <v>0</v>
      </c>
      <c r="AA96" s="82"/>
      <c r="AB96" s="49">
        <f t="shared" si="41"/>
        <v>0</v>
      </c>
      <c r="AC96" s="82"/>
      <c r="AD96" s="49">
        <f t="shared" si="41"/>
        <v>0</v>
      </c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</row>
    <row r="97" spans="1:66" x14ac:dyDescent="0.25">
      <c r="A97" s="9">
        <v>6219</v>
      </c>
      <c r="B97" s="10"/>
      <c r="C97" s="67"/>
      <c r="D97" s="49">
        <f t="shared" si="33"/>
        <v>0</v>
      </c>
      <c r="E97" s="67"/>
      <c r="F97" s="49">
        <f t="shared" si="33"/>
        <v>0</v>
      </c>
      <c r="G97" s="67"/>
      <c r="H97" s="49">
        <f t="shared" si="33"/>
        <v>0</v>
      </c>
      <c r="I97" s="67"/>
      <c r="J97" s="49">
        <f t="shared" si="33"/>
        <v>0</v>
      </c>
      <c r="K97" s="67"/>
      <c r="L97" s="49">
        <f t="shared" si="33"/>
        <v>0</v>
      </c>
      <c r="M97" s="67"/>
      <c r="N97" s="49">
        <f t="shared" si="33"/>
        <v>0</v>
      </c>
      <c r="O97" s="67"/>
      <c r="P97" s="49">
        <f t="shared" si="33"/>
        <v>0</v>
      </c>
      <c r="Q97" s="67"/>
      <c r="R97" s="49">
        <f t="shared" si="33"/>
        <v>0</v>
      </c>
      <c r="S97" s="67"/>
      <c r="T97" s="49">
        <f t="shared" si="41"/>
        <v>0</v>
      </c>
      <c r="U97" s="67"/>
      <c r="V97" s="49">
        <f t="shared" si="41"/>
        <v>0</v>
      </c>
      <c r="W97" s="67"/>
      <c r="X97" s="49">
        <f t="shared" si="41"/>
        <v>0</v>
      </c>
      <c r="Y97" s="67"/>
      <c r="Z97" s="49">
        <f t="shared" si="41"/>
        <v>0</v>
      </c>
      <c r="AA97" s="82"/>
      <c r="AB97" s="49">
        <f t="shared" si="41"/>
        <v>0</v>
      </c>
      <c r="AC97" s="82"/>
      <c r="AD97" s="49">
        <f t="shared" si="41"/>
        <v>0</v>
      </c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</row>
    <row r="98" spans="1:66" x14ac:dyDescent="0.25">
      <c r="A98" s="9">
        <v>6220</v>
      </c>
      <c r="B98" s="10"/>
      <c r="C98" s="67"/>
      <c r="D98" s="49">
        <f t="shared" si="33"/>
        <v>0</v>
      </c>
      <c r="E98" s="67"/>
      <c r="F98" s="49">
        <f t="shared" si="33"/>
        <v>0</v>
      </c>
      <c r="G98" s="67"/>
      <c r="H98" s="49">
        <f t="shared" si="33"/>
        <v>0</v>
      </c>
      <c r="I98" s="67"/>
      <c r="J98" s="49">
        <f t="shared" si="33"/>
        <v>0</v>
      </c>
      <c r="K98" s="67"/>
      <c r="L98" s="49">
        <f t="shared" si="33"/>
        <v>0</v>
      </c>
      <c r="M98" s="67"/>
      <c r="N98" s="49">
        <f t="shared" si="33"/>
        <v>0</v>
      </c>
      <c r="O98" s="67"/>
      <c r="P98" s="49">
        <f t="shared" si="33"/>
        <v>0</v>
      </c>
      <c r="Q98" s="67"/>
      <c r="R98" s="49">
        <f t="shared" si="33"/>
        <v>0</v>
      </c>
      <c r="S98" s="67"/>
      <c r="T98" s="49">
        <f t="shared" si="41"/>
        <v>0</v>
      </c>
      <c r="U98" s="67"/>
      <c r="V98" s="49">
        <f t="shared" si="41"/>
        <v>0</v>
      </c>
      <c r="W98" s="67"/>
      <c r="X98" s="49">
        <f t="shared" si="41"/>
        <v>0</v>
      </c>
      <c r="Y98" s="67"/>
      <c r="Z98" s="49">
        <f t="shared" si="41"/>
        <v>0</v>
      </c>
      <c r="AA98" s="82"/>
      <c r="AB98" s="49">
        <f t="shared" si="41"/>
        <v>0</v>
      </c>
      <c r="AC98" s="82"/>
      <c r="AD98" s="49">
        <f t="shared" si="41"/>
        <v>0</v>
      </c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</row>
    <row r="99" spans="1:66" s="5" customFormat="1" x14ac:dyDescent="0.25">
      <c r="A99" s="12">
        <v>6299</v>
      </c>
      <c r="B99" s="1" t="s">
        <v>118</v>
      </c>
      <c r="C99" s="74">
        <f>SUM(C79:C98)</f>
        <v>2277776.2731499998</v>
      </c>
      <c r="D99" s="56">
        <f t="shared" si="33"/>
        <v>0.12472279072190756</v>
      </c>
      <c r="E99" s="74">
        <f>SUM(E79:E98)</f>
        <v>2277776.2731499998</v>
      </c>
      <c r="F99" s="56">
        <f t="shared" si="34"/>
        <v>0.12472279072190756</v>
      </c>
      <c r="G99" s="74">
        <f>SUM(G79:G98)</f>
        <v>2277776.2731499998</v>
      </c>
      <c r="H99" s="56">
        <f t="shared" si="35"/>
        <v>0.12472279072190756</v>
      </c>
      <c r="I99" s="74">
        <f>SUM(I79:I98)</f>
        <v>2277776.2731499998</v>
      </c>
      <c r="J99" s="56">
        <f t="shared" si="36"/>
        <v>0.12472279072190756</v>
      </c>
      <c r="K99" s="74">
        <f>SUM(K79:K98)</f>
        <v>2277776.2731499998</v>
      </c>
      <c r="L99" s="56">
        <f t="shared" si="37"/>
        <v>0.12472279072190756</v>
      </c>
      <c r="M99" s="74">
        <f>SUM(M79:M98)</f>
        <v>2277776.2731499998</v>
      </c>
      <c r="N99" s="56">
        <f t="shared" si="38"/>
        <v>0.12472279072190756</v>
      </c>
      <c r="O99" s="74">
        <f>SUM(O79:O98)</f>
        <v>2277776.2731499998</v>
      </c>
      <c r="P99" s="56">
        <f t="shared" si="39"/>
        <v>0.12472279072190756</v>
      </c>
      <c r="Q99" s="74">
        <f>SUM(Q79:Q98)</f>
        <v>2277776.2731499998</v>
      </c>
      <c r="R99" s="56">
        <f t="shared" si="40"/>
        <v>0.12472279072190756</v>
      </c>
      <c r="S99" s="74">
        <f>SUM(S79:S98)</f>
        <v>2277776.2731499998</v>
      </c>
      <c r="T99" s="56">
        <f t="shared" si="41"/>
        <v>0.12472279072190756</v>
      </c>
      <c r="U99" s="74">
        <f>SUM(U79:U98)</f>
        <v>2277776.2731499998</v>
      </c>
      <c r="V99" s="56">
        <f t="shared" si="42"/>
        <v>0.12472279072190756</v>
      </c>
      <c r="W99" s="74">
        <f>SUM(W79:W98)</f>
        <v>2277776.2731499998</v>
      </c>
      <c r="X99" s="56">
        <f t="shared" si="43"/>
        <v>0.12472279072190756</v>
      </c>
      <c r="Y99" s="74">
        <f>SUM(Y79:Y98)</f>
        <v>2277776.2731499998</v>
      </c>
      <c r="Z99" s="56">
        <f t="shared" si="44"/>
        <v>0.12472279072190756</v>
      </c>
      <c r="AA99" s="74">
        <f t="shared" si="31"/>
        <v>27333315.277800005</v>
      </c>
      <c r="AB99" s="56">
        <f t="shared" si="44"/>
        <v>0.12472279072190762</v>
      </c>
      <c r="AC99" s="94">
        <f t="shared" si="32"/>
        <v>2277776.2731500003</v>
      </c>
      <c r="AD99" s="56">
        <f t="shared" si="45"/>
        <v>0.12472279072190759</v>
      </c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</row>
    <row r="100" spans="1:66" s="8" customFormat="1" x14ac:dyDescent="0.25">
      <c r="A100" s="26">
        <v>6301</v>
      </c>
      <c r="B100" s="27" t="s">
        <v>119</v>
      </c>
      <c r="C100" s="69"/>
      <c r="D100" s="57">
        <f t="shared" si="33"/>
        <v>0</v>
      </c>
      <c r="E100" s="69"/>
      <c r="F100" s="57">
        <f t="shared" si="34"/>
        <v>0</v>
      </c>
      <c r="G100" s="69"/>
      <c r="H100" s="57">
        <f t="shared" si="35"/>
        <v>0</v>
      </c>
      <c r="I100" s="69"/>
      <c r="J100" s="57">
        <f t="shared" si="36"/>
        <v>0</v>
      </c>
      <c r="K100" s="69"/>
      <c r="L100" s="57">
        <f t="shared" si="37"/>
        <v>0</v>
      </c>
      <c r="M100" s="69"/>
      <c r="N100" s="57">
        <f t="shared" si="38"/>
        <v>0</v>
      </c>
      <c r="O100" s="69"/>
      <c r="P100" s="57">
        <f t="shared" si="39"/>
        <v>0</v>
      </c>
      <c r="Q100" s="69"/>
      <c r="R100" s="57">
        <f t="shared" si="40"/>
        <v>0</v>
      </c>
      <c r="S100" s="69"/>
      <c r="T100" s="57">
        <f t="shared" si="41"/>
        <v>0</v>
      </c>
      <c r="U100" s="69"/>
      <c r="V100" s="57">
        <f t="shared" si="42"/>
        <v>0</v>
      </c>
      <c r="W100" s="69"/>
      <c r="X100" s="57">
        <f t="shared" si="43"/>
        <v>0</v>
      </c>
      <c r="Y100" s="69"/>
      <c r="Z100" s="57">
        <f t="shared" si="44"/>
        <v>0</v>
      </c>
      <c r="AA100" s="69">
        <f t="shared" si="31"/>
        <v>0</v>
      </c>
      <c r="AB100" s="57">
        <f t="shared" si="44"/>
        <v>0</v>
      </c>
      <c r="AC100" s="85">
        <f t="shared" si="32"/>
        <v>0</v>
      </c>
      <c r="AD100" s="57">
        <f t="shared" si="45"/>
        <v>0</v>
      </c>
    </row>
    <row r="101" spans="1:66" x14ac:dyDescent="0.25">
      <c r="A101" s="9">
        <v>6302</v>
      </c>
      <c r="B101" s="10" t="s">
        <v>120</v>
      </c>
      <c r="C101" s="67">
        <v>29998.517199999998</v>
      </c>
      <c r="D101" s="49">
        <f t="shared" si="33"/>
        <v>1.6426103067308372E-3</v>
      </c>
      <c r="E101" s="67">
        <v>29998.517199999998</v>
      </c>
      <c r="F101" s="49">
        <f t="shared" si="34"/>
        <v>1.6426103067308372E-3</v>
      </c>
      <c r="G101" s="67">
        <v>29998.517199999998</v>
      </c>
      <c r="H101" s="49">
        <f t="shared" si="35"/>
        <v>1.6426103067308372E-3</v>
      </c>
      <c r="I101" s="67">
        <v>29998.517199999998</v>
      </c>
      <c r="J101" s="49">
        <f t="shared" si="36"/>
        <v>1.6426103067308372E-3</v>
      </c>
      <c r="K101" s="67">
        <v>29998.517199999998</v>
      </c>
      <c r="L101" s="49">
        <f t="shared" si="37"/>
        <v>1.6426103067308372E-3</v>
      </c>
      <c r="M101" s="67">
        <v>29998.517199999998</v>
      </c>
      <c r="N101" s="49">
        <f t="shared" si="38"/>
        <v>1.6426103067308372E-3</v>
      </c>
      <c r="O101" s="67">
        <v>29998.517199999998</v>
      </c>
      <c r="P101" s="49">
        <f t="shared" si="39"/>
        <v>1.6426103067308372E-3</v>
      </c>
      <c r="Q101" s="67">
        <v>29998.517199999998</v>
      </c>
      <c r="R101" s="49">
        <f t="shared" si="40"/>
        <v>1.6426103067308372E-3</v>
      </c>
      <c r="S101" s="67">
        <v>29998.517199999998</v>
      </c>
      <c r="T101" s="49">
        <f t="shared" si="41"/>
        <v>1.6426103067308372E-3</v>
      </c>
      <c r="U101" s="67">
        <v>29998.517199999998</v>
      </c>
      <c r="V101" s="49">
        <f t="shared" si="42"/>
        <v>1.6426103067308372E-3</v>
      </c>
      <c r="W101" s="67">
        <v>29998.517199999998</v>
      </c>
      <c r="X101" s="49">
        <f t="shared" si="43"/>
        <v>1.6426103067308372E-3</v>
      </c>
      <c r="Y101" s="67">
        <v>29998.517199999998</v>
      </c>
      <c r="Z101" s="49">
        <f t="shared" ref="Z101:AB116" si="46">IF(Y$10&lt;&gt;0,Y101/Y$10,"-")</f>
        <v>1.6426103067308372E-3</v>
      </c>
      <c r="AA101" s="82">
        <f t="shared" si="31"/>
        <v>359982.20639999997</v>
      </c>
      <c r="AB101" s="49">
        <f t="shared" si="46"/>
        <v>1.6426103067308372E-3</v>
      </c>
      <c r="AC101" s="82">
        <f t="shared" si="32"/>
        <v>29998.517199999998</v>
      </c>
      <c r="AD101" s="49">
        <f t="shared" si="45"/>
        <v>1.6426103067308372E-3</v>
      </c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</row>
    <row r="102" spans="1:66" x14ac:dyDescent="0.25">
      <c r="A102" s="9">
        <v>6303</v>
      </c>
      <c r="B102" s="10" t="s">
        <v>121</v>
      </c>
      <c r="C102" s="67">
        <v>13235.2</v>
      </c>
      <c r="D102" s="49">
        <f t="shared" si="33"/>
        <v>7.2471168447099036E-4</v>
      </c>
      <c r="E102" s="67">
        <v>13235.2</v>
      </c>
      <c r="F102" s="49">
        <f t="shared" si="34"/>
        <v>7.2471168447099036E-4</v>
      </c>
      <c r="G102" s="67">
        <v>13235.2</v>
      </c>
      <c r="H102" s="49">
        <f t="shared" si="35"/>
        <v>7.2471168447099036E-4</v>
      </c>
      <c r="I102" s="67">
        <v>13235.2</v>
      </c>
      <c r="J102" s="49">
        <f t="shared" si="36"/>
        <v>7.2471168447099036E-4</v>
      </c>
      <c r="K102" s="67">
        <v>13235.2</v>
      </c>
      <c r="L102" s="49">
        <f t="shared" si="37"/>
        <v>7.2471168447099036E-4</v>
      </c>
      <c r="M102" s="67">
        <v>13235.2</v>
      </c>
      <c r="N102" s="49">
        <f t="shared" si="38"/>
        <v>7.2471168447099036E-4</v>
      </c>
      <c r="O102" s="67">
        <v>13235.2</v>
      </c>
      <c r="P102" s="49">
        <f t="shared" si="39"/>
        <v>7.2471168447099036E-4</v>
      </c>
      <c r="Q102" s="67">
        <v>13235.2</v>
      </c>
      <c r="R102" s="49">
        <f t="shared" si="40"/>
        <v>7.2471168447099036E-4</v>
      </c>
      <c r="S102" s="67">
        <v>13235.2</v>
      </c>
      <c r="T102" s="49">
        <f t="shared" si="41"/>
        <v>7.2471168447099036E-4</v>
      </c>
      <c r="U102" s="67">
        <v>13235.2</v>
      </c>
      <c r="V102" s="49">
        <f t="shared" si="42"/>
        <v>7.2471168447099036E-4</v>
      </c>
      <c r="W102" s="67">
        <v>13235.2</v>
      </c>
      <c r="X102" s="49">
        <f t="shared" si="43"/>
        <v>7.2471168447099036E-4</v>
      </c>
      <c r="Y102" s="67">
        <v>13235.2</v>
      </c>
      <c r="Z102" s="49">
        <f t="shared" si="46"/>
        <v>7.2471168447099036E-4</v>
      </c>
      <c r="AA102" s="82">
        <f t="shared" si="31"/>
        <v>158822.40000000002</v>
      </c>
      <c r="AB102" s="49">
        <f t="shared" si="46"/>
        <v>7.2471168447099058E-4</v>
      </c>
      <c r="AC102" s="82">
        <f t="shared" si="32"/>
        <v>13235.200000000003</v>
      </c>
      <c r="AD102" s="49">
        <f t="shared" si="45"/>
        <v>7.2471168447099047E-4</v>
      </c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</row>
    <row r="103" spans="1:66" x14ac:dyDescent="0.25">
      <c r="A103" s="9">
        <v>6304</v>
      </c>
      <c r="B103" s="10" t="s">
        <v>122</v>
      </c>
      <c r="C103" s="67">
        <v>3418.02</v>
      </c>
      <c r="D103" s="49">
        <f t="shared" si="33"/>
        <v>1.8715841330357944E-4</v>
      </c>
      <c r="E103" s="67">
        <v>3418.02</v>
      </c>
      <c r="F103" s="49">
        <f t="shared" si="34"/>
        <v>1.8715841330357944E-4</v>
      </c>
      <c r="G103" s="67">
        <v>3418.02</v>
      </c>
      <c r="H103" s="49">
        <f t="shared" si="35"/>
        <v>1.8715841330357944E-4</v>
      </c>
      <c r="I103" s="67">
        <v>3418.02</v>
      </c>
      <c r="J103" s="49">
        <f t="shared" si="36"/>
        <v>1.8715841330357944E-4</v>
      </c>
      <c r="K103" s="67">
        <v>3418.02</v>
      </c>
      <c r="L103" s="49">
        <f t="shared" si="37"/>
        <v>1.8715841330357944E-4</v>
      </c>
      <c r="M103" s="67">
        <v>3418.02</v>
      </c>
      <c r="N103" s="49">
        <f t="shared" si="38"/>
        <v>1.8715841330357944E-4</v>
      </c>
      <c r="O103" s="67">
        <v>3418.02</v>
      </c>
      <c r="P103" s="49">
        <f t="shared" si="39"/>
        <v>1.8715841330357944E-4</v>
      </c>
      <c r="Q103" s="67">
        <v>3418.02</v>
      </c>
      <c r="R103" s="49">
        <f t="shared" si="40"/>
        <v>1.8715841330357944E-4</v>
      </c>
      <c r="S103" s="67">
        <v>3418.02</v>
      </c>
      <c r="T103" s="49">
        <f t="shared" si="41"/>
        <v>1.8715841330357944E-4</v>
      </c>
      <c r="U103" s="67">
        <v>3418.02</v>
      </c>
      <c r="V103" s="49">
        <f t="shared" si="42"/>
        <v>1.8715841330357944E-4</v>
      </c>
      <c r="W103" s="67">
        <v>3418.02</v>
      </c>
      <c r="X103" s="49">
        <f t="shared" si="43"/>
        <v>1.8715841330357944E-4</v>
      </c>
      <c r="Y103" s="67">
        <v>3418.02</v>
      </c>
      <c r="Z103" s="49">
        <f t="shared" si="46"/>
        <v>1.8715841330357944E-4</v>
      </c>
      <c r="AA103" s="82">
        <f t="shared" si="31"/>
        <v>41016.239999999991</v>
      </c>
      <c r="AB103" s="49">
        <f t="shared" si="46"/>
        <v>1.8715841330357942E-4</v>
      </c>
      <c r="AC103" s="82">
        <f t="shared" si="32"/>
        <v>3418.0199999999991</v>
      </c>
      <c r="AD103" s="49">
        <f t="shared" si="45"/>
        <v>1.8715841330357939E-4</v>
      </c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</row>
    <row r="104" spans="1:66" x14ac:dyDescent="0.25">
      <c r="A104" s="9">
        <v>6305</v>
      </c>
      <c r="B104" s="10" t="s">
        <v>73</v>
      </c>
      <c r="C104" s="67"/>
      <c r="D104" s="49">
        <f t="shared" si="33"/>
        <v>0</v>
      </c>
      <c r="E104" s="67"/>
      <c r="F104" s="49">
        <f t="shared" si="34"/>
        <v>0</v>
      </c>
      <c r="G104" s="67"/>
      <c r="H104" s="49">
        <f t="shared" si="35"/>
        <v>0</v>
      </c>
      <c r="I104" s="67"/>
      <c r="J104" s="49">
        <f t="shared" si="36"/>
        <v>0</v>
      </c>
      <c r="K104" s="67"/>
      <c r="L104" s="49">
        <f t="shared" si="37"/>
        <v>0</v>
      </c>
      <c r="M104" s="67"/>
      <c r="N104" s="49">
        <f t="shared" si="38"/>
        <v>0</v>
      </c>
      <c r="O104" s="67"/>
      <c r="P104" s="49">
        <f t="shared" si="39"/>
        <v>0</v>
      </c>
      <c r="Q104" s="67"/>
      <c r="R104" s="49">
        <f t="shared" si="40"/>
        <v>0</v>
      </c>
      <c r="S104" s="67"/>
      <c r="T104" s="49">
        <f t="shared" si="41"/>
        <v>0</v>
      </c>
      <c r="U104" s="67"/>
      <c r="V104" s="49">
        <f t="shared" si="42"/>
        <v>0</v>
      </c>
      <c r="W104" s="67"/>
      <c r="X104" s="49">
        <f t="shared" si="43"/>
        <v>0</v>
      </c>
      <c r="Y104" s="67"/>
      <c r="Z104" s="49">
        <f t="shared" si="46"/>
        <v>0</v>
      </c>
      <c r="AA104" s="82">
        <f t="shared" si="31"/>
        <v>0</v>
      </c>
      <c r="AB104" s="49">
        <f t="shared" si="46"/>
        <v>0</v>
      </c>
      <c r="AC104" s="82">
        <f t="shared" si="32"/>
        <v>0</v>
      </c>
      <c r="AD104" s="49">
        <f t="shared" si="45"/>
        <v>0</v>
      </c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</row>
    <row r="105" spans="1:66" x14ac:dyDescent="0.25">
      <c r="A105" s="9">
        <v>6306</v>
      </c>
      <c r="B105" s="10" t="s">
        <v>123</v>
      </c>
      <c r="C105" s="67"/>
      <c r="D105" s="49">
        <f t="shared" si="33"/>
        <v>0</v>
      </c>
      <c r="E105" s="67"/>
      <c r="F105" s="49">
        <f t="shared" si="34"/>
        <v>0</v>
      </c>
      <c r="G105" s="67"/>
      <c r="H105" s="49">
        <f t="shared" si="35"/>
        <v>0</v>
      </c>
      <c r="I105" s="67"/>
      <c r="J105" s="49">
        <f t="shared" si="36"/>
        <v>0</v>
      </c>
      <c r="K105" s="67"/>
      <c r="L105" s="49">
        <f t="shared" si="37"/>
        <v>0</v>
      </c>
      <c r="M105" s="67"/>
      <c r="N105" s="49">
        <f t="shared" si="38"/>
        <v>0</v>
      </c>
      <c r="O105" s="67"/>
      <c r="P105" s="49">
        <f t="shared" si="39"/>
        <v>0</v>
      </c>
      <c r="Q105" s="67"/>
      <c r="R105" s="49">
        <f t="shared" si="40"/>
        <v>0</v>
      </c>
      <c r="S105" s="67"/>
      <c r="T105" s="49">
        <f t="shared" si="41"/>
        <v>0</v>
      </c>
      <c r="U105" s="67"/>
      <c r="V105" s="49">
        <f t="shared" si="42"/>
        <v>0</v>
      </c>
      <c r="W105" s="67"/>
      <c r="X105" s="49">
        <f t="shared" si="43"/>
        <v>0</v>
      </c>
      <c r="Y105" s="67"/>
      <c r="Z105" s="49">
        <f t="shared" si="46"/>
        <v>0</v>
      </c>
      <c r="AA105" s="82">
        <f t="shared" si="31"/>
        <v>0</v>
      </c>
      <c r="AB105" s="49">
        <f t="shared" si="46"/>
        <v>0</v>
      </c>
      <c r="AC105" s="82">
        <f t="shared" si="32"/>
        <v>0</v>
      </c>
      <c r="AD105" s="49">
        <f t="shared" si="45"/>
        <v>0</v>
      </c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</row>
    <row r="106" spans="1:66" x14ac:dyDescent="0.25">
      <c r="A106" s="9">
        <v>6307</v>
      </c>
      <c r="B106" s="10" t="s">
        <v>124</v>
      </c>
      <c r="C106" s="67"/>
      <c r="D106" s="49">
        <f t="shared" si="33"/>
        <v>0</v>
      </c>
      <c r="E106" s="67"/>
      <c r="F106" s="49">
        <f t="shared" si="34"/>
        <v>0</v>
      </c>
      <c r="G106" s="67"/>
      <c r="H106" s="49">
        <f t="shared" si="35"/>
        <v>0</v>
      </c>
      <c r="I106" s="67"/>
      <c r="J106" s="49">
        <f t="shared" si="36"/>
        <v>0</v>
      </c>
      <c r="K106" s="67"/>
      <c r="L106" s="49">
        <f t="shared" si="37"/>
        <v>0</v>
      </c>
      <c r="M106" s="67"/>
      <c r="N106" s="49">
        <f t="shared" si="38"/>
        <v>0</v>
      </c>
      <c r="O106" s="67"/>
      <c r="P106" s="49">
        <f t="shared" si="39"/>
        <v>0</v>
      </c>
      <c r="Q106" s="67"/>
      <c r="R106" s="49">
        <f t="shared" si="40"/>
        <v>0</v>
      </c>
      <c r="S106" s="67"/>
      <c r="T106" s="49">
        <f t="shared" si="41"/>
        <v>0</v>
      </c>
      <c r="U106" s="67"/>
      <c r="V106" s="49">
        <f t="shared" si="42"/>
        <v>0</v>
      </c>
      <c r="W106" s="67"/>
      <c r="X106" s="49">
        <f t="shared" si="43"/>
        <v>0</v>
      </c>
      <c r="Y106" s="67"/>
      <c r="Z106" s="49">
        <f t="shared" si="46"/>
        <v>0</v>
      </c>
      <c r="AA106" s="82">
        <f t="shared" si="31"/>
        <v>0</v>
      </c>
      <c r="AB106" s="49">
        <f t="shared" si="46"/>
        <v>0</v>
      </c>
      <c r="AC106" s="82">
        <f t="shared" si="32"/>
        <v>0</v>
      </c>
      <c r="AD106" s="49">
        <f t="shared" si="45"/>
        <v>0</v>
      </c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</row>
    <row r="107" spans="1:66" x14ac:dyDescent="0.25">
      <c r="A107" s="9">
        <v>6308</v>
      </c>
      <c r="B107" s="10" t="s">
        <v>125</v>
      </c>
      <c r="C107" s="67"/>
      <c r="D107" s="49">
        <f t="shared" si="33"/>
        <v>0</v>
      </c>
      <c r="E107" s="67"/>
      <c r="F107" s="49">
        <f t="shared" si="34"/>
        <v>0</v>
      </c>
      <c r="G107" s="67"/>
      <c r="H107" s="49">
        <f t="shared" si="35"/>
        <v>0</v>
      </c>
      <c r="I107" s="67"/>
      <c r="J107" s="49">
        <f t="shared" si="36"/>
        <v>0</v>
      </c>
      <c r="K107" s="67"/>
      <c r="L107" s="49">
        <f t="shared" si="37"/>
        <v>0</v>
      </c>
      <c r="M107" s="67"/>
      <c r="N107" s="49">
        <f t="shared" si="38"/>
        <v>0</v>
      </c>
      <c r="O107" s="67"/>
      <c r="P107" s="49">
        <f t="shared" si="39"/>
        <v>0</v>
      </c>
      <c r="Q107" s="67"/>
      <c r="R107" s="49">
        <f t="shared" si="40"/>
        <v>0</v>
      </c>
      <c r="S107" s="67"/>
      <c r="T107" s="49">
        <f t="shared" si="41"/>
        <v>0</v>
      </c>
      <c r="U107" s="67"/>
      <c r="V107" s="49">
        <f t="shared" si="42"/>
        <v>0</v>
      </c>
      <c r="W107" s="67"/>
      <c r="X107" s="49">
        <f t="shared" si="43"/>
        <v>0</v>
      </c>
      <c r="Y107" s="67"/>
      <c r="Z107" s="49">
        <f t="shared" si="46"/>
        <v>0</v>
      </c>
      <c r="AA107" s="82">
        <f t="shared" si="31"/>
        <v>0</v>
      </c>
      <c r="AB107" s="49">
        <f t="shared" si="46"/>
        <v>0</v>
      </c>
      <c r="AC107" s="82">
        <f t="shared" si="32"/>
        <v>0</v>
      </c>
      <c r="AD107" s="49">
        <f t="shared" si="45"/>
        <v>0</v>
      </c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</row>
    <row r="108" spans="1:66" x14ac:dyDescent="0.25">
      <c r="A108" s="9">
        <v>6309</v>
      </c>
      <c r="B108" s="10" t="s">
        <v>126</v>
      </c>
      <c r="C108" s="67">
        <v>37861.698250000001</v>
      </c>
      <c r="D108" s="49">
        <f t="shared" si="33"/>
        <v>2.0731696623919435E-3</v>
      </c>
      <c r="E108" s="67">
        <v>37861.698250000001</v>
      </c>
      <c r="F108" s="49">
        <f t="shared" si="34"/>
        <v>2.0731696623919435E-3</v>
      </c>
      <c r="G108" s="67">
        <v>37861.698250000001</v>
      </c>
      <c r="H108" s="49">
        <f t="shared" si="35"/>
        <v>2.0731696623919435E-3</v>
      </c>
      <c r="I108" s="67">
        <v>37861.698250000001</v>
      </c>
      <c r="J108" s="49">
        <f t="shared" si="36"/>
        <v>2.0731696623919435E-3</v>
      </c>
      <c r="K108" s="67">
        <v>37861.698250000001</v>
      </c>
      <c r="L108" s="49">
        <f t="shared" si="37"/>
        <v>2.0731696623919435E-3</v>
      </c>
      <c r="M108" s="67">
        <v>37861.698250000001</v>
      </c>
      <c r="N108" s="49">
        <f t="shared" si="38"/>
        <v>2.0731696623919435E-3</v>
      </c>
      <c r="O108" s="67">
        <v>37861.698250000001</v>
      </c>
      <c r="P108" s="49">
        <f t="shared" si="39"/>
        <v>2.0731696623919435E-3</v>
      </c>
      <c r="Q108" s="67">
        <v>37861.698250000001</v>
      </c>
      <c r="R108" s="49">
        <f t="shared" si="40"/>
        <v>2.0731696623919435E-3</v>
      </c>
      <c r="S108" s="67">
        <v>37861.698250000001</v>
      </c>
      <c r="T108" s="49">
        <f t="shared" si="41"/>
        <v>2.0731696623919435E-3</v>
      </c>
      <c r="U108" s="67">
        <v>37861.698250000001</v>
      </c>
      <c r="V108" s="49">
        <f t="shared" si="42"/>
        <v>2.0731696623919435E-3</v>
      </c>
      <c r="W108" s="67">
        <v>37861.698250000001</v>
      </c>
      <c r="X108" s="49">
        <f t="shared" si="43"/>
        <v>2.0731696623919435E-3</v>
      </c>
      <c r="Y108" s="67">
        <v>37861.698250000001</v>
      </c>
      <c r="Z108" s="49">
        <f t="shared" si="46"/>
        <v>2.0731696623919435E-3</v>
      </c>
      <c r="AA108" s="82">
        <f t="shared" si="31"/>
        <v>454340.37900000013</v>
      </c>
      <c r="AB108" s="49">
        <f t="shared" si="46"/>
        <v>2.073169662391944E-3</v>
      </c>
      <c r="AC108" s="82">
        <f t="shared" si="32"/>
        <v>37861.698250000009</v>
      </c>
      <c r="AD108" s="49">
        <f t="shared" si="45"/>
        <v>2.073169662391944E-3</v>
      </c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</row>
    <row r="109" spans="1:66" x14ac:dyDescent="0.25">
      <c r="A109" s="9">
        <v>6310</v>
      </c>
      <c r="B109" s="10" t="s">
        <v>127</v>
      </c>
      <c r="C109" s="67">
        <v>8530.1</v>
      </c>
      <c r="D109" s="49">
        <f t="shared" si="33"/>
        <v>4.6707742532836643E-4</v>
      </c>
      <c r="E109" s="67">
        <v>8530.1</v>
      </c>
      <c r="F109" s="49">
        <f t="shared" si="34"/>
        <v>4.6707742532836643E-4</v>
      </c>
      <c r="G109" s="67">
        <v>8530.1</v>
      </c>
      <c r="H109" s="49">
        <f t="shared" si="35"/>
        <v>4.6707742532836643E-4</v>
      </c>
      <c r="I109" s="67">
        <v>8530.1</v>
      </c>
      <c r="J109" s="49">
        <f t="shared" si="36"/>
        <v>4.6707742532836643E-4</v>
      </c>
      <c r="K109" s="67">
        <v>8530.1</v>
      </c>
      <c r="L109" s="49">
        <f t="shared" si="37"/>
        <v>4.6707742532836643E-4</v>
      </c>
      <c r="M109" s="67">
        <v>8530.1</v>
      </c>
      <c r="N109" s="49">
        <f t="shared" si="38"/>
        <v>4.6707742532836643E-4</v>
      </c>
      <c r="O109" s="67">
        <v>8530.1</v>
      </c>
      <c r="P109" s="49">
        <f t="shared" si="39"/>
        <v>4.6707742532836643E-4</v>
      </c>
      <c r="Q109" s="67">
        <v>8530.1</v>
      </c>
      <c r="R109" s="49">
        <f t="shared" si="40"/>
        <v>4.6707742532836643E-4</v>
      </c>
      <c r="S109" s="67">
        <v>8530.1</v>
      </c>
      <c r="T109" s="49">
        <f t="shared" si="41"/>
        <v>4.6707742532836643E-4</v>
      </c>
      <c r="U109" s="67">
        <v>8530.1</v>
      </c>
      <c r="V109" s="49">
        <f t="shared" si="42"/>
        <v>4.6707742532836643E-4</v>
      </c>
      <c r="W109" s="67">
        <v>8530.1</v>
      </c>
      <c r="X109" s="49">
        <f t="shared" si="43"/>
        <v>4.6707742532836643E-4</v>
      </c>
      <c r="Y109" s="67">
        <v>8530.1</v>
      </c>
      <c r="Z109" s="49">
        <f t="shared" si="46"/>
        <v>4.6707742532836643E-4</v>
      </c>
      <c r="AA109" s="82">
        <f t="shared" si="31"/>
        <v>102361.20000000003</v>
      </c>
      <c r="AB109" s="49">
        <f t="shared" si="46"/>
        <v>4.6707742532836653E-4</v>
      </c>
      <c r="AC109" s="82">
        <f t="shared" si="32"/>
        <v>8530.1000000000022</v>
      </c>
      <c r="AD109" s="49">
        <f t="shared" si="45"/>
        <v>4.6707742532836653E-4</v>
      </c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</row>
    <row r="110" spans="1:66" x14ac:dyDescent="0.25">
      <c r="A110" s="9">
        <v>6311</v>
      </c>
      <c r="B110" s="10" t="s">
        <v>128</v>
      </c>
      <c r="C110" s="67"/>
      <c r="D110" s="49">
        <f t="shared" si="33"/>
        <v>0</v>
      </c>
      <c r="E110" s="67"/>
      <c r="F110" s="49">
        <f t="shared" si="34"/>
        <v>0</v>
      </c>
      <c r="G110" s="67"/>
      <c r="H110" s="49">
        <f t="shared" si="35"/>
        <v>0</v>
      </c>
      <c r="I110" s="67"/>
      <c r="J110" s="49">
        <f t="shared" si="36"/>
        <v>0</v>
      </c>
      <c r="K110" s="67"/>
      <c r="L110" s="49">
        <f t="shared" si="37"/>
        <v>0</v>
      </c>
      <c r="M110" s="67"/>
      <c r="N110" s="49">
        <f t="shared" si="38"/>
        <v>0</v>
      </c>
      <c r="O110" s="67"/>
      <c r="P110" s="49">
        <f t="shared" si="39"/>
        <v>0</v>
      </c>
      <c r="Q110" s="67"/>
      <c r="R110" s="49">
        <f t="shared" si="40"/>
        <v>0</v>
      </c>
      <c r="S110" s="67"/>
      <c r="T110" s="49">
        <f t="shared" si="41"/>
        <v>0</v>
      </c>
      <c r="U110" s="67"/>
      <c r="V110" s="49">
        <f t="shared" si="42"/>
        <v>0</v>
      </c>
      <c r="W110" s="67"/>
      <c r="X110" s="49">
        <f t="shared" si="43"/>
        <v>0</v>
      </c>
      <c r="Y110" s="67"/>
      <c r="Z110" s="49">
        <f t="shared" si="46"/>
        <v>0</v>
      </c>
      <c r="AA110" s="82">
        <f t="shared" si="31"/>
        <v>0</v>
      </c>
      <c r="AB110" s="49">
        <f t="shared" si="46"/>
        <v>0</v>
      </c>
      <c r="AC110" s="82">
        <f t="shared" si="32"/>
        <v>0</v>
      </c>
      <c r="AD110" s="49">
        <f t="shared" si="45"/>
        <v>0</v>
      </c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</row>
    <row r="111" spans="1:66" x14ac:dyDescent="0.25">
      <c r="A111" s="9">
        <v>6312</v>
      </c>
      <c r="B111" s="10" t="s">
        <v>129</v>
      </c>
      <c r="C111" s="67"/>
      <c r="D111" s="49">
        <f t="shared" si="33"/>
        <v>0</v>
      </c>
      <c r="E111" s="67"/>
      <c r="F111" s="49">
        <f t="shared" si="34"/>
        <v>0</v>
      </c>
      <c r="G111" s="67"/>
      <c r="H111" s="49">
        <f t="shared" si="35"/>
        <v>0</v>
      </c>
      <c r="I111" s="67"/>
      <c r="J111" s="49">
        <f t="shared" si="36"/>
        <v>0</v>
      </c>
      <c r="K111" s="67"/>
      <c r="L111" s="49">
        <f t="shared" si="37"/>
        <v>0</v>
      </c>
      <c r="M111" s="67"/>
      <c r="N111" s="49">
        <f t="shared" si="38"/>
        <v>0</v>
      </c>
      <c r="O111" s="67"/>
      <c r="P111" s="49">
        <f t="shared" si="39"/>
        <v>0</v>
      </c>
      <c r="Q111" s="67"/>
      <c r="R111" s="49">
        <f t="shared" si="40"/>
        <v>0</v>
      </c>
      <c r="S111" s="67"/>
      <c r="T111" s="49">
        <f t="shared" si="41"/>
        <v>0</v>
      </c>
      <c r="U111" s="67"/>
      <c r="V111" s="49">
        <f t="shared" si="42"/>
        <v>0</v>
      </c>
      <c r="W111" s="67"/>
      <c r="X111" s="49">
        <f t="shared" si="43"/>
        <v>0</v>
      </c>
      <c r="Y111" s="67"/>
      <c r="Z111" s="49">
        <f t="shared" si="46"/>
        <v>0</v>
      </c>
      <c r="AA111" s="82">
        <f t="shared" si="31"/>
        <v>0</v>
      </c>
      <c r="AB111" s="49">
        <f t="shared" si="46"/>
        <v>0</v>
      </c>
      <c r="AC111" s="82">
        <f t="shared" si="32"/>
        <v>0</v>
      </c>
      <c r="AD111" s="49">
        <f t="shared" si="45"/>
        <v>0</v>
      </c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</row>
    <row r="112" spans="1:66" x14ac:dyDescent="0.25">
      <c r="A112" s="9">
        <v>6313</v>
      </c>
      <c r="B112" s="10" t="s">
        <v>130</v>
      </c>
      <c r="C112" s="67"/>
      <c r="D112" s="49">
        <f t="shared" si="33"/>
        <v>0</v>
      </c>
      <c r="E112" s="67"/>
      <c r="F112" s="49">
        <f t="shared" si="34"/>
        <v>0</v>
      </c>
      <c r="G112" s="67"/>
      <c r="H112" s="49">
        <f t="shared" si="35"/>
        <v>0</v>
      </c>
      <c r="I112" s="67"/>
      <c r="J112" s="49">
        <f t="shared" si="36"/>
        <v>0</v>
      </c>
      <c r="K112" s="67"/>
      <c r="L112" s="49">
        <f t="shared" si="37"/>
        <v>0</v>
      </c>
      <c r="M112" s="67"/>
      <c r="N112" s="49">
        <f t="shared" si="38"/>
        <v>0</v>
      </c>
      <c r="O112" s="67"/>
      <c r="P112" s="49">
        <f t="shared" si="39"/>
        <v>0</v>
      </c>
      <c r="Q112" s="67"/>
      <c r="R112" s="49">
        <f t="shared" si="40"/>
        <v>0</v>
      </c>
      <c r="S112" s="67"/>
      <c r="T112" s="49">
        <f t="shared" si="41"/>
        <v>0</v>
      </c>
      <c r="U112" s="67"/>
      <c r="V112" s="49">
        <f t="shared" si="42"/>
        <v>0</v>
      </c>
      <c r="W112" s="67"/>
      <c r="X112" s="49">
        <f t="shared" si="43"/>
        <v>0</v>
      </c>
      <c r="Y112" s="67"/>
      <c r="Z112" s="49">
        <f t="shared" si="46"/>
        <v>0</v>
      </c>
      <c r="AA112" s="82">
        <f t="shared" si="31"/>
        <v>0</v>
      </c>
      <c r="AB112" s="49">
        <f t="shared" si="46"/>
        <v>0</v>
      </c>
      <c r="AC112" s="82">
        <f t="shared" si="32"/>
        <v>0</v>
      </c>
      <c r="AD112" s="49">
        <f t="shared" si="45"/>
        <v>0</v>
      </c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</row>
    <row r="113" spans="1:66" x14ac:dyDescent="0.25">
      <c r="A113" s="9">
        <v>6314</v>
      </c>
      <c r="B113" s="10" t="s">
        <v>131</v>
      </c>
      <c r="C113" s="67">
        <v>229340.83004999999</v>
      </c>
      <c r="D113" s="49">
        <f t="shared" si="33"/>
        <v>1.2557874400349871E-2</v>
      </c>
      <c r="E113" s="67">
        <v>229340.83004999999</v>
      </c>
      <c r="F113" s="49">
        <f t="shared" si="34"/>
        <v>1.2557874400349871E-2</v>
      </c>
      <c r="G113" s="67">
        <v>229340.83004999999</v>
      </c>
      <c r="H113" s="49">
        <f t="shared" si="35"/>
        <v>1.2557874400349871E-2</v>
      </c>
      <c r="I113" s="67">
        <v>229340.83004999999</v>
      </c>
      <c r="J113" s="49">
        <f t="shared" si="36"/>
        <v>1.2557874400349871E-2</v>
      </c>
      <c r="K113" s="67">
        <v>229340.83004999999</v>
      </c>
      <c r="L113" s="49">
        <f t="shared" si="37"/>
        <v>1.2557874400349871E-2</v>
      </c>
      <c r="M113" s="67">
        <v>229340.83004999999</v>
      </c>
      <c r="N113" s="49">
        <f t="shared" si="38"/>
        <v>1.2557874400349871E-2</v>
      </c>
      <c r="O113" s="67">
        <v>229340.83004999999</v>
      </c>
      <c r="P113" s="49">
        <f t="shared" si="39"/>
        <v>1.2557874400349871E-2</v>
      </c>
      <c r="Q113" s="67">
        <v>229340.83004999999</v>
      </c>
      <c r="R113" s="49">
        <f t="shared" si="40"/>
        <v>1.2557874400349871E-2</v>
      </c>
      <c r="S113" s="67">
        <v>229340.83004999999</v>
      </c>
      <c r="T113" s="49">
        <f t="shared" si="41"/>
        <v>1.2557874400349871E-2</v>
      </c>
      <c r="U113" s="67">
        <v>229340.83004999999</v>
      </c>
      <c r="V113" s="49">
        <f t="shared" si="42"/>
        <v>1.2557874400349871E-2</v>
      </c>
      <c r="W113" s="67">
        <v>229340.83004999999</v>
      </c>
      <c r="X113" s="49">
        <f t="shared" si="43"/>
        <v>1.2557874400349871E-2</v>
      </c>
      <c r="Y113" s="67">
        <v>229340.83004999999</v>
      </c>
      <c r="Z113" s="49">
        <f t="shared" si="46"/>
        <v>1.2557874400349871E-2</v>
      </c>
      <c r="AA113" s="82">
        <f t="shared" si="31"/>
        <v>2752089.9605999999</v>
      </c>
      <c r="AB113" s="49">
        <f t="shared" si="46"/>
        <v>1.2557874400349873E-2</v>
      </c>
      <c r="AC113" s="82">
        <f t="shared" si="32"/>
        <v>229340.83004999999</v>
      </c>
      <c r="AD113" s="49">
        <f t="shared" si="45"/>
        <v>1.2557874400349871E-2</v>
      </c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</row>
    <row r="114" spans="1:66" x14ac:dyDescent="0.25">
      <c r="A114" s="9">
        <v>6315</v>
      </c>
      <c r="B114" s="10" t="s">
        <v>132</v>
      </c>
      <c r="C114" s="67">
        <v>295.83499999999998</v>
      </c>
      <c r="D114" s="49">
        <f t="shared" si="33"/>
        <v>1.6198854658446824E-5</v>
      </c>
      <c r="E114" s="67">
        <v>295.83499999999998</v>
      </c>
      <c r="F114" s="49">
        <f t="shared" si="34"/>
        <v>1.6198854658446824E-5</v>
      </c>
      <c r="G114" s="67">
        <v>295.83499999999998</v>
      </c>
      <c r="H114" s="49">
        <f t="shared" si="35"/>
        <v>1.6198854658446824E-5</v>
      </c>
      <c r="I114" s="67">
        <v>295.83499999999998</v>
      </c>
      <c r="J114" s="49">
        <f t="shared" si="36"/>
        <v>1.6198854658446824E-5</v>
      </c>
      <c r="K114" s="67">
        <v>295.83499999999998</v>
      </c>
      <c r="L114" s="49">
        <f t="shared" si="37"/>
        <v>1.6198854658446824E-5</v>
      </c>
      <c r="M114" s="67">
        <v>295.83499999999998</v>
      </c>
      <c r="N114" s="49">
        <f t="shared" si="38"/>
        <v>1.6198854658446824E-5</v>
      </c>
      <c r="O114" s="67">
        <v>295.83499999999998</v>
      </c>
      <c r="P114" s="49">
        <f t="shared" si="39"/>
        <v>1.6198854658446824E-5</v>
      </c>
      <c r="Q114" s="67">
        <v>295.83499999999998</v>
      </c>
      <c r="R114" s="49">
        <f t="shared" si="40"/>
        <v>1.6198854658446824E-5</v>
      </c>
      <c r="S114" s="67">
        <v>295.83499999999998</v>
      </c>
      <c r="T114" s="49">
        <f t="shared" si="41"/>
        <v>1.6198854658446824E-5</v>
      </c>
      <c r="U114" s="67">
        <v>295.83499999999998</v>
      </c>
      <c r="V114" s="49">
        <f t="shared" si="42"/>
        <v>1.6198854658446824E-5</v>
      </c>
      <c r="W114" s="67">
        <v>295.83499999999998</v>
      </c>
      <c r="X114" s="49">
        <f t="shared" si="43"/>
        <v>1.6198854658446824E-5</v>
      </c>
      <c r="Y114" s="67">
        <v>295.83499999999998</v>
      </c>
      <c r="Z114" s="49">
        <f t="shared" si="46"/>
        <v>1.6198854658446824E-5</v>
      </c>
      <c r="AA114" s="82">
        <f t="shared" si="31"/>
        <v>3550.02</v>
      </c>
      <c r="AB114" s="49">
        <f t="shared" si="46"/>
        <v>1.6198854658446827E-5</v>
      </c>
      <c r="AC114" s="82">
        <f t="shared" si="32"/>
        <v>295.83499999999998</v>
      </c>
      <c r="AD114" s="49">
        <f t="shared" si="45"/>
        <v>1.6198854658446824E-5</v>
      </c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</row>
    <row r="115" spans="1:66" x14ac:dyDescent="0.25">
      <c r="A115" s="9">
        <v>6316</v>
      </c>
      <c r="B115" s="10" t="s">
        <v>133</v>
      </c>
      <c r="C115" s="67"/>
      <c r="D115" s="49">
        <f t="shared" si="33"/>
        <v>0</v>
      </c>
      <c r="E115" s="67"/>
      <c r="F115" s="49">
        <f t="shared" si="34"/>
        <v>0</v>
      </c>
      <c r="G115" s="67"/>
      <c r="H115" s="49">
        <f t="shared" si="35"/>
        <v>0</v>
      </c>
      <c r="I115" s="67"/>
      <c r="J115" s="49">
        <f t="shared" si="36"/>
        <v>0</v>
      </c>
      <c r="K115" s="67"/>
      <c r="L115" s="49">
        <f t="shared" si="37"/>
        <v>0</v>
      </c>
      <c r="M115" s="67"/>
      <c r="N115" s="49">
        <f t="shared" si="38"/>
        <v>0</v>
      </c>
      <c r="O115" s="67"/>
      <c r="P115" s="49">
        <f t="shared" si="39"/>
        <v>0</v>
      </c>
      <c r="Q115" s="67"/>
      <c r="R115" s="49">
        <f t="shared" si="40"/>
        <v>0</v>
      </c>
      <c r="S115" s="67"/>
      <c r="T115" s="49">
        <f t="shared" si="41"/>
        <v>0</v>
      </c>
      <c r="U115" s="67"/>
      <c r="V115" s="49">
        <f t="shared" si="42"/>
        <v>0</v>
      </c>
      <c r="W115" s="67"/>
      <c r="X115" s="49">
        <f t="shared" si="43"/>
        <v>0</v>
      </c>
      <c r="Y115" s="67"/>
      <c r="Z115" s="49">
        <f t="shared" si="46"/>
        <v>0</v>
      </c>
      <c r="AA115" s="82">
        <f t="shared" si="31"/>
        <v>0</v>
      </c>
      <c r="AB115" s="49">
        <f t="shared" si="46"/>
        <v>0</v>
      </c>
      <c r="AC115" s="82">
        <f t="shared" si="32"/>
        <v>0</v>
      </c>
      <c r="AD115" s="49">
        <f t="shared" si="45"/>
        <v>0</v>
      </c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</row>
    <row r="116" spans="1:66" x14ac:dyDescent="0.25">
      <c r="A116" s="9">
        <v>6317</v>
      </c>
      <c r="B116" s="10" t="s">
        <v>134</v>
      </c>
      <c r="C116" s="67">
        <v>2678.6927000000001</v>
      </c>
      <c r="D116" s="49">
        <f t="shared" si="33"/>
        <v>1.4667552426840134E-4</v>
      </c>
      <c r="E116" s="67">
        <v>2678.6927000000001</v>
      </c>
      <c r="F116" s="49">
        <f t="shared" si="34"/>
        <v>1.4667552426840134E-4</v>
      </c>
      <c r="G116" s="67">
        <v>2678.6927000000001</v>
      </c>
      <c r="H116" s="49">
        <f t="shared" si="35"/>
        <v>1.4667552426840134E-4</v>
      </c>
      <c r="I116" s="67">
        <v>2678.6927000000001</v>
      </c>
      <c r="J116" s="49">
        <f t="shared" si="36"/>
        <v>1.4667552426840134E-4</v>
      </c>
      <c r="K116" s="67">
        <v>2678.6927000000001</v>
      </c>
      <c r="L116" s="49">
        <f t="shared" si="37"/>
        <v>1.4667552426840134E-4</v>
      </c>
      <c r="M116" s="67">
        <v>2678.6927000000001</v>
      </c>
      <c r="N116" s="49">
        <f t="shared" si="38"/>
        <v>1.4667552426840134E-4</v>
      </c>
      <c r="O116" s="67">
        <v>2678.6927000000001</v>
      </c>
      <c r="P116" s="49">
        <f t="shared" si="39"/>
        <v>1.4667552426840134E-4</v>
      </c>
      <c r="Q116" s="67">
        <v>2678.6927000000001</v>
      </c>
      <c r="R116" s="49">
        <f t="shared" si="40"/>
        <v>1.4667552426840134E-4</v>
      </c>
      <c r="S116" s="67">
        <v>2678.6927000000001</v>
      </c>
      <c r="T116" s="49">
        <f t="shared" si="41"/>
        <v>1.4667552426840134E-4</v>
      </c>
      <c r="U116" s="67">
        <v>2678.6927000000001</v>
      </c>
      <c r="V116" s="49">
        <f t="shared" si="42"/>
        <v>1.4667552426840134E-4</v>
      </c>
      <c r="W116" s="67">
        <v>2678.6927000000001</v>
      </c>
      <c r="X116" s="49">
        <f t="shared" si="43"/>
        <v>1.4667552426840134E-4</v>
      </c>
      <c r="Y116" s="67">
        <v>2678.6927000000001</v>
      </c>
      <c r="Z116" s="49">
        <f t="shared" si="46"/>
        <v>1.4667552426840134E-4</v>
      </c>
      <c r="AA116" s="82">
        <f t="shared" si="31"/>
        <v>32144.312399999999</v>
      </c>
      <c r="AB116" s="49">
        <f t="shared" si="46"/>
        <v>1.4667552426840134E-4</v>
      </c>
      <c r="AC116" s="82">
        <f t="shared" si="32"/>
        <v>2678.6927000000001</v>
      </c>
      <c r="AD116" s="49">
        <f t="shared" si="45"/>
        <v>1.4667552426840134E-4</v>
      </c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</row>
    <row r="117" spans="1:66" x14ac:dyDescent="0.25">
      <c r="A117" s="9">
        <v>6318</v>
      </c>
      <c r="B117" s="10" t="s">
        <v>135</v>
      </c>
      <c r="C117" s="67">
        <v>6510.85</v>
      </c>
      <c r="D117" s="49">
        <f t="shared" si="33"/>
        <v>3.5651059831645523E-4</v>
      </c>
      <c r="E117" s="67">
        <v>6510.85</v>
      </c>
      <c r="F117" s="49">
        <f t="shared" si="34"/>
        <v>3.5651059831645523E-4</v>
      </c>
      <c r="G117" s="67">
        <v>6510.85</v>
      </c>
      <c r="H117" s="49">
        <f t="shared" si="35"/>
        <v>3.5651059831645523E-4</v>
      </c>
      <c r="I117" s="67">
        <v>6510.85</v>
      </c>
      <c r="J117" s="49">
        <f t="shared" si="36"/>
        <v>3.5651059831645523E-4</v>
      </c>
      <c r="K117" s="67">
        <v>6510.85</v>
      </c>
      <c r="L117" s="49">
        <f t="shared" si="37"/>
        <v>3.5651059831645523E-4</v>
      </c>
      <c r="M117" s="67">
        <v>6510.85</v>
      </c>
      <c r="N117" s="49">
        <f t="shared" si="38"/>
        <v>3.5651059831645523E-4</v>
      </c>
      <c r="O117" s="67">
        <v>6510.85</v>
      </c>
      <c r="P117" s="49">
        <f t="shared" si="39"/>
        <v>3.5651059831645523E-4</v>
      </c>
      <c r="Q117" s="67">
        <v>6510.85</v>
      </c>
      <c r="R117" s="49">
        <f t="shared" si="40"/>
        <v>3.5651059831645523E-4</v>
      </c>
      <c r="S117" s="67">
        <v>6510.85</v>
      </c>
      <c r="T117" s="49">
        <f t="shared" si="41"/>
        <v>3.5651059831645523E-4</v>
      </c>
      <c r="U117" s="67">
        <v>6510.85</v>
      </c>
      <c r="V117" s="49">
        <f t="shared" si="42"/>
        <v>3.5651059831645523E-4</v>
      </c>
      <c r="W117" s="67">
        <v>6510.85</v>
      </c>
      <c r="X117" s="49">
        <f t="shared" si="43"/>
        <v>3.5651059831645523E-4</v>
      </c>
      <c r="Y117" s="67">
        <v>6510.85</v>
      </c>
      <c r="Z117" s="49">
        <f t="shared" ref="Z117:AB136" si="47">IF(Y$10&lt;&gt;0,Y117/Y$10,"-")</f>
        <v>3.5651059831645523E-4</v>
      </c>
      <c r="AA117" s="82">
        <f t="shared" si="31"/>
        <v>78130.2</v>
      </c>
      <c r="AB117" s="49">
        <f t="shared" si="47"/>
        <v>3.5651059831645518E-4</v>
      </c>
      <c r="AC117" s="82">
        <f t="shared" si="32"/>
        <v>6510.8499999999995</v>
      </c>
      <c r="AD117" s="49">
        <f t="shared" si="45"/>
        <v>3.5651059831645518E-4</v>
      </c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</row>
    <row r="118" spans="1:66" x14ac:dyDescent="0.25">
      <c r="A118" s="9">
        <v>6319</v>
      </c>
      <c r="B118" s="10" t="s">
        <v>136</v>
      </c>
      <c r="C118" s="67"/>
      <c r="D118" s="49">
        <f t="shared" si="33"/>
        <v>0</v>
      </c>
      <c r="E118" s="67"/>
      <c r="F118" s="49">
        <f t="shared" si="34"/>
        <v>0</v>
      </c>
      <c r="G118" s="67"/>
      <c r="H118" s="49">
        <f t="shared" si="35"/>
        <v>0</v>
      </c>
      <c r="I118" s="67"/>
      <c r="J118" s="49">
        <f t="shared" si="36"/>
        <v>0</v>
      </c>
      <c r="K118" s="67"/>
      <c r="L118" s="49">
        <f t="shared" si="37"/>
        <v>0</v>
      </c>
      <c r="M118" s="67"/>
      <c r="N118" s="49">
        <f t="shared" si="38"/>
        <v>0</v>
      </c>
      <c r="O118" s="67"/>
      <c r="P118" s="49">
        <f t="shared" si="39"/>
        <v>0</v>
      </c>
      <c r="Q118" s="67"/>
      <c r="R118" s="49">
        <f t="shared" si="40"/>
        <v>0</v>
      </c>
      <c r="S118" s="67"/>
      <c r="T118" s="49">
        <f t="shared" si="41"/>
        <v>0</v>
      </c>
      <c r="U118" s="67"/>
      <c r="V118" s="49">
        <f t="shared" si="42"/>
        <v>0</v>
      </c>
      <c r="W118" s="67"/>
      <c r="X118" s="49">
        <f t="shared" si="43"/>
        <v>0</v>
      </c>
      <c r="Y118" s="67"/>
      <c r="Z118" s="49">
        <f t="shared" si="47"/>
        <v>0</v>
      </c>
      <c r="AA118" s="82">
        <f t="shared" si="31"/>
        <v>0</v>
      </c>
      <c r="AB118" s="49">
        <f t="shared" si="47"/>
        <v>0</v>
      </c>
      <c r="AC118" s="82">
        <f t="shared" si="32"/>
        <v>0</v>
      </c>
      <c r="AD118" s="49">
        <f t="shared" si="45"/>
        <v>0</v>
      </c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</row>
    <row r="119" spans="1:66" x14ac:dyDescent="0.25">
      <c r="A119" s="9">
        <v>6320</v>
      </c>
      <c r="B119" s="10" t="s">
        <v>137</v>
      </c>
      <c r="C119" s="67"/>
      <c r="D119" s="49">
        <f t="shared" si="33"/>
        <v>0</v>
      </c>
      <c r="E119" s="67"/>
      <c r="F119" s="49">
        <f t="shared" si="34"/>
        <v>0</v>
      </c>
      <c r="G119" s="67"/>
      <c r="H119" s="49">
        <f t="shared" si="35"/>
        <v>0</v>
      </c>
      <c r="I119" s="67"/>
      <c r="J119" s="49">
        <f t="shared" si="36"/>
        <v>0</v>
      </c>
      <c r="K119" s="67"/>
      <c r="L119" s="49">
        <f t="shared" si="37"/>
        <v>0</v>
      </c>
      <c r="M119" s="67"/>
      <c r="N119" s="49">
        <f t="shared" si="38"/>
        <v>0</v>
      </c>
      <c r="O119" s="67"/>
      <c r="P119" s="49">
        <f t="shared" si="39"/>
        <v>0</v>
      </c>
      <c r="Q119" s="67"/>
      <c r="R119" s="49">
        <f t="shared" si="40"/>
        <v>0</v>
      </c>
      <c r="S119" s="67"/>
      <c r="T119" s="49">
        <f t="shared" si="41"/>
        <v>0</v>
      </c>
      <c r="U119" s="67"/>
      <c r="V119" s="49">
        <f t="shared" si="42"/>
        <v>0</v>
      </c>
      <c r="W119" s="67"/>
      <c r="X119" s="49">
        <f t="shared" si="43"/>
        <v>0</v>
      </c>
      <c r="Y119" s="67"/>
      <c r="Z119" s="49">
        <f t="shared" si="47"/>
        <v>0</v>
      </c>
      <c r="AA119" s="82">
        <f t="shared" si="31"/>
        <v>0</v>
      </c>
      <c r="AB119" s="49">
        <f t="shared" si="47"/>
        <v>0</v>
      </c>
      <c r="AC119" s="82">
        <f t="shared" si="32"/>
        <v>0</v>
      </c>
      <c r="AD119" s="49">
        <f t="shared" si="45"/>
        <v>0</v>
      </c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</row>
    <row r="120" spans="1:66" x14ac:dyDescent="0.25">
      <c r="A120" s="9">
        <v>6321</v>
      </c>
      <c r="B120" s="10" t="s">
        <v>138</v>
      </c>
      <c r="C120" s="67">
        <v>73959.850000000006</v>
      </c>
      <c r="D120" s="49">
        <f t="shared" si="33"/>
        <v>4.0497738966333548E-3</v>
      </c>
      <c r="E120" s="67">
        <v>73959.850000000006</v>
      </c>
      <c r="F120" s="49">
        <f t="shared" si="34"/>
        <v>4.0497738966333548E-3</v>
      </c>
      <c r="G120" s="67">
        <v>73959.850000000006</v>
      </c>
      <c r="H120" s="49">
        <f t="shared" si="35"/>
        <v>4.0497738966333548E-3</v>
      </c>
      <c r="I120" s="67">
        <v>73959.850000000006</v>
      </c>
      <c r="J120" s="49">
        <f t="shared" si="36"/>
        <v>4.0497738966333548E-3</v>
      </c>
      <c r="K120" s="67">
        <v>73959.850000000006</v>
      </c>
      <c r="L120" s="49">
        <f t="shared" si="37"/>
        <v>4.0497738966333548E-3</v>
      </c>
      <c r="M120" s="67">
        <v>73959.850000000006</v>
      </c>
      <c r="N120" s="49">
        <f t="shared" si="38"/>
        <v>4.0497738966333548E-3</v>
      </c>
      <c r="O120" s="67">
        <v>73959.850000000006</v>
      </c>
      <c r="P120" s="49">
        <f t="shared" si="39"/>
        <v>4.0497738966333548E-3</v>
      </c>
      <c r="Q120" s="67">
        <v>73959.850000000006</v>
      </c>
      <c r="R120" s="49">
        <f t="shared" si="40"/>
        <v>4.0497738966333548E-3</v>
      </c>
      <c r="S120" s="67">
        <v>73959.850000000006</v>
      </c>
      <c r="T120" s="49">
        <f t="shared" si="41"/>
        <v>4.0497738966333548E-3</v>
      </c>
      <c r="U120" s="67">
        <v>73959.850000000006</v>
      </c>
      <c r="V120" s="49">
        <f t="shared" si="42"/>
        <v>4.0497738966333548E-3</v>
      </c>
      <c r="W120" s="67">
        <v>73959.850000000006</v>
      </c>
      <c r="X120" s="49">
        <f t="shared" si="43"/>
        <v>4.0497738966333548E-3</v>
      </c>
      <c r="Y120" s="67">
        <v>73959.850000000006</v>
      </c>
      <c r="Z120" s="49">
        <f t="shared" si="47"/>
        <v>4.0497738966333548E-3</v>
      </c>
      <c r="AA120" s="82">
        <f t="shared" si="31"/>
        <v>887518.19999999984</v>
      </c>
      <c r="AB120" s="49">
        <f t="shared" si="47"/>
        <v>4.0497738966333539E-3</v>
      </c>
      <c r="AC120" s="82">
        <f t="shared" si="32"/>
        <v>73959.849999999991</v>
      </c>
      <c r="AD120" s="49">
        <f t="shared" si="45"/>
        <v>4.0497738966333539E-3</v>
      </c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</row>
    <row r="121" spans="1:66" x14ac:dyDescent="0.25">
      <c r="A121" s="9">
        <v>6322</v>
      </c>
      <c r="B121" s="10"/>
      <c r="C121" s="67"/>
      <c r="D121" s="49">
        <f t="shared" si="33"/>
        <v>0</v>
      </c>
      <c r="E121" s="67"/>
      <c r="F121" s="49">
        <f t="shared" si="33"/>
        <v>0</v>
      </c>
      <c r="G121" s="67"/>
      <c r="H121" s="49">
        <f t="shared" si="33"/>
        <v>0</v>
      </c>
      <c r="I121" s="67"/>
      <c r="J121" s="49">
        <f t="shared" si="33"/>
        <v>0</v>
      </c>
      <c r="K121" s="67"/>
      <c r="L121" s="49">
        <f t="shared" si="33"/>
        <v>0</v>
      </c>
      <c r="M121" s="67"/>
      <c r="N121" s="49">
        <f t="shared" si="33"/>
        <v>0</v>
      </c>
      <c r="O121" s="67"/>
      <c r="P121" s="49">
        <f t="shared" si="33"/>
        <v>0</v>
      </c>
      <c r="Q121" s="67"/>
      <c r="R121" s="49">
        <f t="shared" si="33"/>
        <v>0</v>
      </c>
      <c r="S121" s="67"/>
      <c r="T121" s="49">
        <f t="shared" si="41"/>
        <v>0</v>
      </c>
      <c r="U121" s="67"/>
      <c r="V121" s="49">
        <f t="shared" si="41"/>
        <v>0</v>
      </c>
      <c r="W121" s="67"/>
      <c r="X121" s="49">
        <f t="shared" si="41"/>
        <v>0</v>
      </c>
      <c r="Y121" s="67"/>
      <c r="Z121" s="49">
        <f t="shared" si="41"/>
        <v>0</v>
      </c>
      <c r="AA121" s="82"/>
      <c r="AB121" s="49">
        <f t="shared" si="41"/>
        <v>0</v>
      </c>
      <c r="AC121" s="82"/>
      <c r="AD121" s="49">
        <f t="shared" si="41"/>
        <v>0</v>
      </c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</row>
    <row r="122" spans="1:66" x14ac:dyDescent="0.25">
      <c r="A122" s="9">
        <v>6323</v>
      </c>
      <c r="B122" s="10"/>
      <c r="C122" s="67"/>
      <c r="D122" s="49">
        <f t="shared" si="33"/>
        <v>0</v>
      </c>
      <c r="E122" s="67"/>
      <c r="F122" s="49">
        <f t="shared" si="33"/>
        <v>0</v>
      </c>
      <c r="G122" s="67"/>
      <c r="H122" s="49">
        <f t="shared" si="33"/>
        <v>0</v>
      </c>
      <c r="I122" s="67"/>
      <c r="J122" s="49">
        <f t="shared" si="33"/>
        <v>0</v>
      </c>
      <c r="K122" s="67"/>
      <c r="L122" s="49">
        <f t="shared" si="33"/>
        <v>0</v>
      </c>
      <c r="M122" s="67"/>
      <c r="N122" s="49">
        <f t="shared" si="33"/>
        <v>0</v>
      </c>
      <c r="O122" s="67"/>
      <c r="P122" s="49">
        <f t="shared" si="33"/>
        <v>0</v>
      </c>
      <c r="Q122" s="67"/>
      <c r="R122" s="49">
        <f t="shared" si="33"/>
        <v>0</v>
      </c>
      <c r="S122" s="67"/>
      <c r="T122" s="49">
        <f t="shared" si="41"/>
        <v>0</v>
      </c>
      <c r="U122" s="67"/>
      <c r="V122" s="49">
        <f t="shared" si="41"/>
        <v>0</v>
      </c>
      <c r="W122" s="67"/>
      <c r="X122" s="49">
        <f t="shared" si="41"/>
        <v>0</v>
      </c>
      <c r="Y122" s="67"/>
      <c r="Z122" s="49">
        <f t="shared" si="41"/>
        <v>0</v>
      </c>
      <c r="AA122" s="82"/>
      <c r="AB122" s="49">
        <f t="shared" si="41"/>
        <v>0</v>
      </c>
      <c r="AC122" s="82"/>
      <c r="AD122" s="49">
        <f t="shared" si="41"/>
        <v>0</v>
      </c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</row>
    <row r="123" spans="1:66" x14ac:dyDescent="0.25">
      <c r="A123" s="9">
        <v>6324</v>
      </c>
      <c r="B123" s="10"/>
      <c r="C123" s="67"/>
      <c r="D123" s="49">
        <f t="shared" si="33"/>
        <v>0</v>
      </c>
      <c r="E123" s="67"/>
      <c r="F123" s="49">
        <f t="shared" si="33"/>
        <v>0</v>
      </c>
      <c r="G123" s="67"/>
      <c r="H123" s="49">
        <f t="shared" si="33"/>
        <v>0</v>
      </c>
      <c r="I123" s="67"/>
      <c r="J123" s="49">
        <f t="shared" si="33"/>
        <v>0</v>
      </c>
      <c r="K123" s="67"/>
      <c r="L123" s="49">
        <f t="shared" si="33"/>
        <v>0</v>
      </c>
      <c r="M123" s="67"/>
      <c r="N123" s="49">
        <f t="shared" si="33"/>
        <v>0</v>
      </c>
      <c r="O123" s="67"/>
      <c r="P123" s="49">
        <f t="shared" si="33"/>
        <v>0</v>
      </c>
      <c r="Q123" s="67"/>
      <c r="R123" s="49">
        <f t="shared" si="33"/>
        <v>0</v>
      </c>
      <c r="S123" s="67"/>
      <c r="T123" s="49">
        <f t="shared" si="41"/>
        <v>0</v>
      </c>
      <c r="U123" s="67"/>
      <c r="V123" s="49">
        <f t="shared" si="41"/>
        <v>0</v>
      </c>
      <c r="W123" s="67"/>
      <c r="X123" s="49">
        <f t="shared" si="41"/>
        <v>0</v>
      </c>
      <c r="Y123" s="67"/>
      <c r="Z123" s="49">
        <f t="shared" si="41"/>
        <v>0</v>
      </c>
      <c r="AA123" s="82"/>
      <c r="AB123" s="49">
        <f t="shared" si="41"/>
        <v>0</v>
      </c>
      <c r="AC123" s="82"/>
      <c r="AD123" s="49">
        <f t="shared" si="41"/>
        <v>0</v>
      </c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</row>
    <row r="124" spans="1:66" x14ac:dyDescent="0.25">
      <c r="A124" s="9">
        <v>6325</v>
      </c>
      <c r="B124" s="10"/>
      <c r="C124" s="67"/>
      <c r="D124" s="49">
        <f t="shared" si="33"/>
        <v>0</v>
      </c>
      <c r="E124" s="67"/>
      <c r="F124" s="49">
        <f t="shared" si="33"/>
        <v>0</v>
      </c>
      <c r="G124" s="67"/>
      <c r="H124" s="49">
        <f t="shared" si="33"/>
        <v>0</v>
      </c>
      <c r="I124" s="67"/>
      <c r="J124" s="49">
        <f t="shared" si="33"/>
        <v>0</v>
      </c>
      <c r="K124" s="67"/>
      <c r="L124" s="49">
        <f t="shared" si="33"/>
        <v>0</v>
      </c>
      <c r="M124" s="67"/>
      <c r="N124" s="49">
        <f t="shared" si="33"/>
        <v>0</v>
      </c>
      <c r="O124" s="67"/>
      <c r="P124" s="49">
        <f t="shared" si="33"/>
        <v>0</v>
      </c>
      <c r="Q124" s="67"/>
      <c r="R124" s="49">
        <f t="shared" si="33"/>
        <v>0</v>
      </c>
      <c r="S124" s="67"/>
      <c r="T124" s="49">
        <f t="shared" si="41"/>
        <v>0</v>
      </c>
      <c r="U124" s="67"/>
      <c r="V124" s="49">
        <f t="shared" si="41"/>
        <v>0</v>
      </c>
      <c r="W124" s="67"/>
      <c r="X124" s="49">
        <f t="shared" si="41"/>
        <v>0</v>
      </c>
      <c r="Y124" s="67"/>
      <c r="Z124" s="49">
        <f t="shared" si="41"/>
        <v>0</v>
      </c>
      <c r="AA124" s="82"/>
      <c r="AB124" s="49">
        <f t="shared" si="41"/>
        <v>0</v>
      </c>
      <c r="AC124" s="82"/>
      <c r="AD124" s="49">
        <f t="shared" si="41"/>
        <v>0</v>
      </c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</row>
    <row r="125" spans="1:66" s="5" customFormat="1" x14ac:dyDescent="0.25">
      <c r="A125" s="12">
        <v>6399</v>
      </c>
      <c r="B125" s="1" t="s">
        <v>139</v>
      </c>
      <c r="C125" s="74">
        <f>SUM(C100:C124)</f>
        <v>405829.5932</v>
      </c>
      <c r="D125" s="56">
        <f t="shared" si="33"/>
        <v>2.2221760766452249E-2</v>
      </c>
      <c r="E125" s="74">
        <f>SUM(E100:E124)</f>
        <v>405829.5932</v>
      </c>
      <c r="F125" s="56">
        <f t="shared" si="34"/>
        <v>2.2221760766452249E-2</v>
      </c>
      <c r="G125" s="74">
        <f>SUM(G100:G124)</f>
        <v>405829.5932</v>
      </c>
      <c r="H125" s="56">
        <f t="shared" si="35"/>
        <v>2.2221760766452249E-2</v>
      </c>
      <c r="I125" s="74">
        <f>SUM(I100:I124)</f>
        <v>405829.5932</v>
      </c>
      <c r="J125" s="56">
        <f t="shared" si="36"/>
        <v>2.2221760766452249E-2</v>
      </c>
      <c r="K125" s="74">
        <f>SUM(K100:K124)</f>
        <v>405829.5932</v>
      </c>
      <c r="L125" s="56">
        <f t="shared" si="37"/>
        <v>2.2221760766452249E-2</v>
      </c>
      <c r="M125" s="74">
        <f>SUM(M100:M124)</f>
        <v>405829.5932</v>
      </c>
      <c r="N125" s="56">
        <f t="shared" si="38"/>
        <v>2.2221760766452249E-2</v>
      </c>
      <c r="O125" s="74">
        <f>SUM(O100:O124)</f>
        <v>405829.5932</v>
      </c>
      <c r="P125" s="56">
        <f t="shared" si="39"/>
        <v>2.2221760766452249E-2</v>
      </c>
      <c r="Q125" s="74">
        <f>SUM(Q100:Q124)</f>
        <v>405829.5932</v>
      </c>
      <c r="R125" s="56">
        <f t="shared" si="40"/>
        <v>2.2221760766452249E-2</v>
      </c>
      <c r="S125" s="74">
        <f>SUM(S100:S124)</f>
        <v>405829.5932</v>
      </c>
      <c r="T125" s="56">
        <f t="shared" si="41"/>
        <v>2.2221760766452249E-2</v>
      </c>
      <c r="U125" s="74">
        <f>SUM(U100:U124)</f>
        <v>405829.5932</v>
      </c>
      <c r="V125" s="56">
        <f t="shared" si="42"/>
        <v>2.2221760766452249E-2</v>
      </c>
      <c r="W125" s="74">
        <f>SUM(W100:W124)</f>
        <v>405829.5932</v>
      </c>
      <c r="X125" s="56">
        <f t="shared" si="43"/>
        <v>2.2221760766452249E-2</v>
      </c>
      <c r="Y125" s="74">
        <f>SUM(Y100:Y124)</f>
        <v>405829.5932</v>
      </c>
      <c r="Z125" s="56">
        <f t="shared" si="47"/>
        <v>2.2221760766452249E-2</v>
      </c>
      <c r="AA125" s="74">
        <f t="shared" si="31"/>
        <v>4869955.1184</v>
      </c>
      <c r="AB125" s="56">
        <f t="shared" si="47"/>
        <v>2.2221760766452249E-2</v>
      </c>
      <c r="AC125" s="94">
        <f t="shared" si="32"/>
        <v>405829.5932</v>
      </c>
      <c r="AD125" s="56">
        <f t="shared" si="45"/>
        <v>2.2221760766452249E-2</v>
      </c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</row>
    <row r="126" spans="1:66" s="8" customFormat="1" x14ac:dyDescent="0.25">
      <c r="A126" s="26">
        <v>6401</v>
      </c>
      <c r="B126" s="27" t="s">
        <v>140</v>
      </c>
      <c r="C126" s="69"/>
      <c r="D126" s="57">
        <f t="shared" si="33"/>
        <v>0</v>
      </c>
      <c r="E126" s="69"/>
      <c r="F126" s="57">
        <f t="shared" si="34"/>
        <v>0</v>
      </c>
      <c r="G126" s="69"/>
      <c r="H126" s="57">
        <f t="shared" si="35"/>
        <v>0</v>
      </c>
      <c r="I126" s="69"/>
      <c r="J126" s="57">
        <f t="shared" si="36"/>
        <v>0</v>
      </c>
      <c r="K126" s="69"/>
      <c r="L126" s="57">
        <f t="shared" si="37"/>
        <v>0</v>
      </c>
      <c r="M126" s="69"/>
      <c r="N126" s="57">
        <f t="shared" si="38"/>
        <v>0</v>
      </c>
      <c r="O126" s="69"/>
      <c r="P126" s="57">
        <f t="shared" si="39"/>
        <v>0</v>
      </c>
      <c r="Q126" s="69"/>
      <c r="R126" s="57">
        <f t="shared" si="40"/>
        <v>0</v>
      </c>
      <c r="S126" s="69"/>
      <c r="T126" s="57">
        <f t="shared" si="41"/>
        <v>0</v>
      </c>
      <c r="U126" s="69"/>
      <c r="V126" s="57">
        <f t="shared" si="42"/>
        <v>0</v>
      </c>
      <c r="W126" s="69"/>
      <c r="X126" s="57">
        <f t="shared" si="43"/>
        <v>0</v>
      </c>
      <c r="Y126" s="69"/>
      <c r="Z126" s="57">
        <f t="shared" si="47"/>
        <v>0</v>
      </c>
      <c r="AA126" s="69">
        <f t="shared" si="31"/>
        <v>0</v>
      </c>
      <c r="AB126" s="57">
        <f t="shared" si="47"/>
        <v>0</v>
      </c>
      <c r="AC126" s="85">
        <f t="shared" si="32"/>
        <v>0</v>
      </c>
      <c r="AD126" s="57">
        <f t="shared" si="45"/>
        <v>0</v>
      </c>
    </row>
    <row r="127" spans="1:66" x14ac:dyDescent="0.25">
      <c r="A127" s="9">
        <v>6402</v>
      </c>
      <c r="B127" s="10" t="s">
        <v>141</v>
      </c>
      <c r="C127" s="67">
        <v>-236416.39415000001</v>
      </c>
      <c r="D127" s="49">
        <f t="shared" si="33"/>
        <v>-1.294530670039018E-2</v>
      </c>
      <c r="E127" s="67">
        <v>-236416.39415000001</v>
      </c>
      <c r="F127" s="49">
        <f t="shared" si="34"/>
        <v>-1.294530670039018E-2</v>
      </c>
      <c r="G127" s="67">
        <v>-236416.39415000001</v>
      </c>
      <c r="H127" s="49">
        <f t="shared" si="35"/>
        <v>-1.294530670039018E-2</v>
      </c>
      <c r="I127" s="67">
        <v>-236416.39415000001</v>
      </c>
      <c r="J127" s="49">
        <f t="shared" si="36"/>
        <v>-1.294530670039018E-2</v>
      </c>
      <c r="K127" s="67">
        <v>-236416.39415000001</v>
      </c>
      <c r="L127" s="49">
        <f t="shared" si="37"/>
        <v>-1.294530670039018E-2</v>
      </c>
      <c r="M127" s="67">
        <v>-236416.39415000001</v>
      </c>
      <c r="N127" s="49">
        <f t="shared" si="38"/>
        <v>-1.294530670039018E-2</v>
      </c>
      <c r="O127" s="67">
        <v>-236416.39415000001</v>
      </c>
      <c r="P127" s="49">
        <f t="shared" si="39"/>
        <v>-1.294530670039018E-2</v>
      </c>
      <c r="Q127" s="67">
        <v>-236416.39415000001</v>
      </c>
      <c r="R127" s="49">
        <f t="shared" si="40"/>
        <v>-1.294530670039018E-2</v>
      </c>
      <c r="S127" s="67">
        <v>-236416.39415000001</v>
      </c>
      <c r="T127" s="49">
        <f t="shared" si="41"/>
        <v>-1.294530670039018E-2</v>
      </c>
      <c r="U127" s="67">
        <v>-236416.39415000001</v>
      </c>
      <c r="V127" s="49">
        <f t="shared" si="42"/>
        <v>-1.294530670039018E-2</v>
      </c>
      <c r="W127" s="67">
        <v>-236416.39415000001</v>
      </c>
      <c r="X127" s="49">
        <f t="shared" si="43"/>
        <v>-1.294530670039018E-2</v>
      </c>
      <c r="Y127" s="67">
        <v>-236416.39415000001</v>
      </c>
      <c r="Z127" s="49">
        <f t="shared" si="47"/>
        <v>-1.294530670039018E-2</v>
      </c>
      <c r="AA127" s="82">
        <f t="shared" si="31"/>
        <v>-2836996.7298000003</v>
      </c>
      <c r="AB127" s="49">
        <f t="shared" si="47"/>
        <v>-1.2945306700390182E-2</v>
      </c>
      <c r="AC127" s="82">
        <f t="shared" si="32"/>
        <v>-236416.39415000004</v>
      </c>
      <c r="AD127" s="49">
        <f t="shared" si="45"/>
        <v>-1.294530670039018E-2</v>
      </c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</row>
    <row r="128" spans="1:66" x14ac:dyDescent="0.25">
      <c r="A128" s="9">
        <v>6403</v>
      </c>
      <c r="B128" s="10" t="s">
        <v>142</v>
      </c>
      <c r="C128" s="67">
        <v>163687.19820000001</v>
      </c>
      <c r="D128" s="49">
        <f t="shared" si="33"/>
        <v>8.9629189686486702E-3</v>
      </c>
      <c r="E128" s="67">
        <v>163687.19820000001</v>
      </c>
      <c r="F128" s="49">
        <f t="shared" si="34"/>
        <v>8.9629189686486702E-3</v>
      </c>
      <c r="G128" s="67">
        <v>163687.19820000001</v>
      </c>
      <c r="H128" s="49">
        <f t="shared" si="35"/>
        <v>8.9629189686486702E-3</v>
      </c>
      <c r="I128" s="67">
        <v>163687.19820000001</v>
      </c>
      <c r="J128" s="49">
        <f t="shared" si="36"/>
        <v>8.9629189686486702E-3</v>
      </c>
      <c r="K128" s="67">
        <v>163687.19820000001</v>
      </c>
      <c r="L128" s="49">
        <f t="shared" si="37"/>
        <v>8.9629189686486702E-3</v>
      </c>
      <c r="M128" s="67">
        <v>163687.19820000001</v>
      </c>
      <c r="N128" s="49">
        <f t="shared" si="38"/>
        <v>8.9629189686486702E-3</v>
      </c>
      <c r="O128" s="67">
        <v>163687.19820000001</v>
      </c>
      <c r="P128" s="49">
        <f t="shared" si="39"/>
        <v>8.9629189686486702E-3</v>
      </c>
      <c r="Q128" s="67">
        <v>163687.19820000001</v>
      </c>
      <c r="R128" s="49">
        <f t="shared" si="40"/>
        <v>8.9629189686486702E-3</v>
      </c>
      <c r="S128" s="67">
        <v>163687.19820000001</v>
      </c>
      <c r="T128" s="49">
        <f t="shared" si="41"/>
        <v>8.9629189686486702E-3</v>
      </c>
      <c r="U128" s="67">
        <v>163687.19820000001</v>
      </c>
      <c r="V128" s="49">
        <f t="shared" si="42"/>
        <v>8.9629189686486702E-3</v>
      </c>
      <c r="W128" s="67">
        <v>163687.19820000001</v>
      </c>
      <c r="X128" s="49">
        <f t="shared" si="43"/>
        <v>8.9629189686486702E-3</v>
      </c>
      <c r="Y128" s="67">
        <v>163687.19820000001</v>
      </c>
      <c r="Z128" s="49">
        <f t="shared" si="47"/>
        <v>8.9629189686486702E-3</v>
      </c>
      <c r="AA128" s="82">
        <f t="shared" si="31"/>
        <v>1964246.3784</v>
      </c>
      <c r="AB128" s="49">
        <f t="shared" si="47"/>
        <v>8.9629189686486702E-3</v>
      </c>
      <c r="AC128" s="82">
        <f t="shared" si="32"/>
        <v>163687.19820000001</v>
      </c>
      <c r="AD128" s="49">
        <f t="shared" si="45"/>
        <v>8.9629189686486702E-3</v>
      </c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</row>
    <row r="129" spans="1:66" x14ac:dyDescent="0.25">
      <c r="A129" s="9">
        <v>6404</v>
      </c>
      <c r="B129" s="10" t="s">
        <v>143</v>
      </c>
      <c r="C129" s="67">
        <v>25081.5</v>
      </c>
      <c r="D129" s="49">
        <f t="shared" si="33"/>
        <v>1.3733722281536467E-3</v>
      </c>
      <c r="E129" s="67">
        <v>25081.5</v>
      </c>
      <c r="F129" s="49">
        <f t="shared" si="34"/>
        <v>1.3733722281536467E-3</v>
      </c>
      <c r="G129" s="67">
        <v>25081.5</v>
      </c>
      <c r="H129" s="49">
        <f t="shared" si="35"/>
        <v>1.3733722281536467E-3</v>
      </c>
      <c r="I129" s="67">
        <v>25081.5</v>
      </c>
      <c r="J129" s="49">
        <f t="shared" si="36"/>
        <v>1.3733722281536467E-3</v>
      </c>
      <c r="K129" s="67">
        <v>25081.5</v>
      </c>
      <c r="L129" s="49">
        <f t="shared" si="37"/>
        <v>1.3733722281536467E-3</v>
      </c>
      <c r="M129" s="67">
        <v>25081.5</v>
      </c>
      <c r="N129" s="49">
        <f t="shared" si="38"/>
        <v>1.3733722281536467E-3</v>
      </c>
      <c r="O129" s="67">
        <v>25081.5</v>
      </c>
      <c r="P129" s="49">
        <f t="shared" si="39"/>
        <v>1.3733722281536467E-3</v>
      </c>
      <c r="Q129" s="67">
        <v>25081.5</v>
      </c>
      <c r="R129" s="49">
        <f t="shared" si="40"/>
        <v>1.3733722281536467E-3</v>
      </c>
      <c r="S129" s="67">
        <v>25081.5</v>
      </c>
      <c r="T129" s="49">
        <f t="shared" si="41"/>
        <v>1.3733722281536467E-3</v>
      </c>
      <c r="U129" s="67">
        <v>25081.5</v>
      </c>
      <c r="V129" s="49">
        <f t="shared" si="42"/>
        <v>1.3733722281536467E-3</v>
      </c>
      <c r="W129" s="67">
        <v>25081.5</v>
      </c>
      <c r="X129" s="49">
        <f t="shared" si="43"/>
        <v>1.3733722281536467E-3</v>
      </c>
      <c r="Y129" s="67">
        <v>25081.5</v>
      </c>
      <c r="Z129" s="49">
        <f t="shared" si="47"/>
        <v>1.3733722281536467E-3</v>
      </c>
      <c r="AA129" s="82">
        <f t="shared" si="31"/>
        <v>300978</v>
      </c>
      <c r="AB129" s="49">
        <f t="shared" si="47"/>
        <v>1.3733722281536469E-3</v>
      </c>
      <c r="AC129" s="82">
        <f t="shared" si="32"/>
        <v>25081.5</v>
      </c>
      <c r="AD129" s="49">
        <f t="shared" si="45"/>
        <v>1.3733722281536467E-3</v>
      </c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</row>
    <row r="130" spans="1:66" x14ac:dyDescent="0.25">
      <c r="A130" s="9">
        <v>6406</v>
      </c>
      <c r="B130" s="10" t="s">
        <v>144</v>
      </c>
      <c r="C130" s="67">
        <v>-1321.2790500000001</v>
      </c>
      <c r="D130" s="49">
        <f t="shared" si="33"/>
        <v>-7.2348462129905855E-5</v>
      </c>
      <c r="E130" s="67">
        <v>-1321.2790500000001</v>
      </c>
      <c r="F130" s="49">
        <f t="shared" si="34"/>
        <v>-7.2348462129905855E-5</v>
      </c>
      <c r="G130" s="67">
        <v>-1321.2790500000001</v>
      </c>
      <c r="H130" s="49">
        <f t="shared" si="35"/>
        <v>-7.2348462129905855E-5</v>
      </c>
      <c r="I130" s="67">
        <v>-1321.2790500000001</v>
      </c>
      <c r="J130" s="49">
        <f t="shared" si="36"/>
        <v>-7.2348462129905855E-5</v>
      </c>
      <c r="K130" s="67">
        <v>-1321.2790500000001</v>
      </c>
      <c r="L130" s="49">
        <f t="shared" si="37"/>
        <v>-7.2348462129905855E-5</v>
      </c>
      <c r="M130" s="67">
        <v>-1321.2790500000001</v>
      </c>
      <c r="N130" s="49">
        <f t="shared" si="38"/>
        <v>-7.2348462129905855E-5</v>
      </c>
      <c r="O130" s="67">
        <v>-1321.2790500000001</v>
      </c>
      <c r="P130" s="49">
        <f t="shared" si="39"/>
        <v>-7.2348462129905855E-5</v>
      </c>
      <c r="Q130" s="67">
        <v>-1321.2790500000001</v>
      </c>
      <c r="R130" s="49">
        <f t="shared" si="40"/>
        <v>-7.2348462129905855E-5</v>
      </c>
      <c r="S130" s="67">
        <v>-1321.2790500000001</v>
      </c>
      <c r="T130" s="49">
        <f t="shared" si="41"/>
        <v>-7.2348462129905855E-5</v>
      </c>
      <c r="U130" s="67">
        <v>-1321.2790500000001</v>
      </c>
      <c r="V130" s="49">
        <f t="shared" si="42"/>
        <v>-7.2348462129905855E-5</v>
      </c>
      <c r="W130" s="67">
        <v>-1321.2790500000001</v>
      </c>
      <c r="X130" s="49">
        <f t="shared" si="43"/>
        <v>-7.2348462129905855E-5</v>
      </c>
      <c r="Y130" s="67">
        <v>-1321.2790500000001</v>
      </c>
      <c r="Z130" s="49">
        <f t="shared" si="47"/>
        <v>-7.2348462129905855E-5</v>
      </c>
      <c r="AA130" s="82">
        <f t="shared" si="31"/>
        <v>-15855.348600000005</v>
      </c>
      <c r="AB130" s="49">
        <f t="shared" si="47"/>
        <v>-7.2348462129905882E-5</v>
      </c>
      <c r="AC130" s="82">
        <f t="shared" si="32"/>
        <v>-1321.2790500000003</v>
      </c>
      <c r="AD130" s="49">
        <f t="shared" si="45"/>
        <v>-7.2348462129905868E-5</v>
      </c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</row>
    <row r="131" spans="1:66" x14ac:dyDescent="0.25">
      <c r="A131" s="9">
        <v>6407</v>
      </c>
      <c r="B131" s="10" t="s">
        <v>145</v>
      </c>
      <c r="C131" s="67">
        <v>-651.53465000000006</v>
      </c>
      <c r="D131" s="49">
        <f t="shared" si="33"/>
        <v>-3.5675681039403799E-5</v>
      </c>
      <c r="E131" s="67">
        <v>-651.53465000000006</v>
      </c>
      <c r="F131" s="49">
        <f t="shared" si="34"/>
        <v>-3.5675681039403799E-5</v>
      </c>
      <c r="G131" s="67">
        <v>-651.53465000000006</v>
      </c>
      <c r="H131" s="49">
        <f t="shared" si="35"/>
        <v>-3.5675681039403799E-5</v>
      </c>
      <c r="I131" s="67">
        <v>-651.53465000000006</v>
      </c>
      <c r="J131" s="49">
        <f t="shared" si="36"/>
        <v>-3.5675681039403799E-5</v>
      </c>
      <c r="K131" s="67">
        <v>-651.53465000000006</v>
      </c>
      <c r="L131" s="49">
        <f t="shared" si="37"/>
        <v>-3.5675681039403799E-5</v>
      </c>
      <c r="M131" s="67">
        <v>-651.53465000000006</v>
      </c>
      <c r="N131" s="49">
        <f t="shared" si="38"/>
        <v>-3.5675681039403799E-5</v>
      </c>
      <c r="O131" s="67">
        <v>-651.53465000000006</v>
      </c>
      <c r="P131" s="49">
        <f t="shared" si="39"/>
        <v>-3.5675681039403799E-5</v>
      </c>
      <c r="Q131" s="67">
        <v>-651.53465000000006</v>
      </c>
      <c r="R131" s="49">
        <f t="shared" si="40"/>
        <v>-3.5675681039403799E-5</v>
      </c>
      <c r="S131" s="67">
        <v>-651.53465000000006</v>
      </c>
      <c r="T131" s="49">
        <f t="shared" si="41"/>
        <v>-3.5675681039403799E-5</v>
      </c>
      <c r="U131" s="67">
        <v>-651.53465000000006</v>
      </c>
      <c r="V131" s="49">
        <f t="shared" si="42"/>
        <v>-3.5675681039403799E-5</v>
      </c>
      <c r="W131" s="67">
        <v>-651.53465000000006</v>
      </c>
      <c r="X131" s="49">
        <f t="shared" si="43"/>
        <v>-3.5675681039403799E-5</v>
      </c>
      <c r="Y131" s="67">
        <v>-651.53465000000006</v>
      </c>
      <c r="Z131" s="49">
        <f t="shared" si="47"/>
        <v>-3.5675681039403799E-5</v>
      </c>
      <c r="AA131" s="82">
        <f t="shared" si="31"/>
        <v>-7818.4157999999989</v>
      </c>
      <c r="AB131" s="49">
        <f t="shared" si="47"/>
        <v>-3.5675681039403792E-5</v>
      </c>
      <c r="AC131" s="82">
        <f t="shared" si="32"/>
        <v>-651.53464999999994</v>
      </c>
      <c r="AD131" s="49">
        <f t="shared" si="45"/>
        <v>-3.5675681039403792E-5</v>
      </c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</row>
    <row r="132" spans="1:66" x14ac:dyDescent="0.25">
      <c r="A132" s="9">
        <v>6408</v>
      </c>
      <c r="B132" s="10" t="s">
        <v>146</v>
      </c>
      <c r="C132" s="67">
        <v>-161.8252</v>
      </c>
      <c r="D132" s="49">
        <f t="shared" si="33"/>
        <v>-8.8609626814747721E-6</v>
      </c>
      <c r="E132" s="67">
        <v>-161.8252</v>
      </c>
      <c r="F132" s="49">
        <f t="shared" si="34"/>
        <v>-8.8609626814747721E-6</v>
      </c>
      <c r="G132" s="67">
        <v>-161.8252</v>
      </c>
      <c r="H132" s="49">
        <f t="shared" si="35"/>
        <v>-8.8609626814747721E-6</v>
      </c>
      <c r="I132" s="67">
        <v>-161.8252</v>
      </c>
      <c r="J132" s="49">
        <f t="shared" si="36"/>
        <v>-8.8609626814747721E-6</v>
      </c>
      <c r="K132" s="67">
        <v>-161.8252</v>
      </c>
      <c r="L132" s="49">
        <f t="shared" si="37"/>
        <v>-8.8609626814747721E-6</v>
      </c>
      <c r="M132" s="67">
        <v>-161.8252</v>
      </c>
      <c r="N132" s="49">
        <f t="shared" si="38"/>
        <v>-8.8609626814747721E-6</v>
      </c>
      <c r="O132" s="67">
        <v>-161.8252</v>
      </c>
      <c r="P132" s="49">
        <f t="shared" si="39"/>
        <v>-8.8609626814747721E-6</v>
      </c>
      <c r="Q132" s="67">
        <v>-161.8252</v>
      </c>
      <c r="R132" s="49">
        <f t="shared" si="40"/>
        <v>-8.8609626814747721E-6</v>
      </c>
      <c r="S132" s="67">
        <v>-161.8252</v>
      </c>
      <c r="T132" s="49">
        <f t="shared" si="41"/>
        <v>-8.8609626814747721E-6</v>
      </c>
      <c r="U132" s="67">
        <v>-161.8252</v>
      </c>
      <c r="V132" s="49">
        <f t="shared" si="42"/>
        <v>-8.8609626814747721E-6</v>
      </c>
      <c r="W132" s="67">
        <v>-161.8252</v>
      </c>
      <c r="X132" s="49">
        <f t="shared" si="43"/>
        <v>-8.8609626814747721E-6</v>
      </c>
      <c r="Y132" s="67">
        <v>-161.8252</v>
      </c>
      <c r="Z132" s="49">
        <f t="shared" si="47"/>
        <v>-8.8609626814747721E-6</v>
      </c>
      <c r="AA132" s="82">
        <f t="shared" si="31"/>
        <v>-1941.9023999999999</v>
      </c>
      <c r="AB132" s="49">
        <f t="shared" si="47"/>
        <v>-8.8609626814747738E-6</v>
      </c>
      <c r="AC132" s="82">
        <f t="shared" si="32"/>
        <v>-161.8252</v>
      </c>
      <c r="AD132" s="49">
        <f t="shared" si="45"/>
        <v>-8.8609626814747721E-6</v>
      </c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</row>
    <row r="133" spans="1:66" x14ac:dyDescent="0.25">
      <c r="A133" s="9">
        <v>6409</v>
      </c>
      <c r="B133" s="10" t="s">
        <v>147</v>
      </c>
      <c r="C133" s="67">
        <v>0</v>
      </c>
      <c r="D133" s="49">
        <f t="shared" si="33"/>
        <v>0</v>
      </c>
      <c r="E133" s="67">
        <v>0</v>
      </c>
      <c r="F133" s="49">
        <f t="shared" si="34"/>
        <v>0</v>
      </c>
      <c r="G133" s="67">
        <v>0</v>
      </c>
      <c r="H133" s="49">
        <f t="shared" si="35"/>
        <v>0</v>
      </c>
      <c r="I133" s="67">
        <v>0</v>
      </c>
      <c r="J133" s="49">
        <f t="shared" si="36"/>
        <v>0</v>
      </c>
      <c r="K133" s="67">
        <v>0</v>
      </c>
      <c r="L133" s="49">
        <f t="shared" si="37"/>
        <v>0</v>
      </c>
      <c r="M133" s="67">
        <v>0</v>
      </c>
      <c r="N133" s="49">
        <f t="shared" si="38"/>
        <v>0</v>
      </c>
      <c r="O133" s="67">
        <v>0</v>
      </c>
      <c r="P133" s="49">
        <f t="shared" si="39"/>
        <v>0</v>
      </c>
      <c r="Q133" s="67">
        <v>0</v>
      </c>
      <c r="R133" s="49">
        <f t="shared" si="40"/>
        <v>0</v>
      </c>
      <c r="S133" s="67">
        <v>0</v>
      </c>
      <c r="T133" s="49">
        <f t="shared" si="41"/>
        <v>0</v>
      </c>
      <c r="U133" s="67">
        <v>0</v>
      </c>
      <c r="V133" s="49">
        <f t="shared" si="42"/>
        <v>0</v>
      </c>
      <c r="W133" s="67">
        <v>0</v>
      </c>
      <c r="X133" s="49">
        <f t="shared" si="43"/>
        <v>0</v>
      </c>
      <c r="Y133" s="67">
        <v>0</v>
      </c>
      <c r="Z133" s="49">
        <f t="shared" si="47"/>
        <v>0</v>
      </c>
      <c r="AA133" s="82">
        <f t="shared" si="31"/>
        <v>0</v>
      </c>
      <c r="AB133" s="49">
        <f t="shared" si="47"/>
        <v>0</v>
      </c>
      <c r="AC133" s="82">
        <f t="shared" si="32"/>
        <v>0</v>
      </c>
      <c r="AD133" s="49">
        <f t="shared" si="45"/>
        <v>0</v>
      </c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</row>
    <row r="134" spans="1:66" x14ac:dyDescent="0.25">
      <c r="A134" s="9">
        <v>6410</v>
      </c>
      <c r="B134" s="10" t="s">
        <v>148</v>
      </c>
      <c r="C134" s="67">
        <v>17223</v>
      </c>
      <c r="D134" s="49">
        <f t="shared" si="33"/>
        <v>9.4306918986066456E-4</v>
      </c>
      <c r="E134" s="67">
        <v>17223</v>
      </c>
      <c r="F134" s="49">
        <f t="shared" si="34"/>
        <v>9.4306918986066456E-4</v>
      </c>
      <c r="G134" s="67">
        <v>17223</v>
      </c>
      <c r="H134" s="49">
        <f t="shared" si="35"/>
        <v>9.4306918986066456E-4</v>
      </c>
      <c r="I134" s="67">
        <v>17223</v>
      </c>
      <c r="J134" s="49">
        <f t="shared" si="36"/>
        <v>9.4306918986066456E-4</v>
      </c>
      <c r="K134" s="67">
        <v>17223</v>
      </c>
      <c r="L134" s="49">
        <f t="shared" si="37"/>
        <v>9.4306918986066456E-4</v>
      </c>
      <c r="M134" s="67">
        <v>17223</v>
      </c>
      <c r="N134" s="49">
        <f t="shared" si="38"/>
        <v>9.4306918986066456E-4</v>
      </c>
      <c r="O134" s="67">
        <v>17223</v>
      </c>
      <c r="P134" s="49">
        <f t="shared" si="39"/>
        <v>9.4306918986066456E-4</v>
      </c>
      <c r="Q134" s="67">
        <v>17223</v>
      </c>
      <c r="R134" s="49">
        <f t="shared" si="40"/>
        <v>9.4306918986066456E-4</v>
      </c>
      <c r="S134" s="67">
        <v>17223</v>
      </c>
      <c r="T134" s="49">
        <f t="shared" si="41"/>
        <v>9.4306918986066456E-4</v>
      </c>
      <c r="U134" s="67">
        <v>17223</v>
      </c>
      <c r="V134" s="49">
        <f t="shared" si="42"/>
        <v>9.4306918986066456E-4</v>
      </c>
      <c r="W134" s="67">
        <v>17223</v>
      </c>
      <c r="X134" s="49">
        <f t="shared" si="43"/>
        <v>9.4306918986066456E-4</v>
      </c>
      <c r="Y134" s="67">
        <v>17223</v>
      </c>
      <c r="Z134" s="49">
        <f t="shared" si="47"/>
        <v>9.4306918986066456E-4</v>
      </c>
      <c r="AA134" s="82">
        <f t="shared" si="31"/>
        <v>206676</v>
      </c>
      <c r="AB134" s="49">
        <f t="shared" si="47"/>
        <v>9.4306918986066456E-4</v>
      </c>
      <c r="AC134" s="82">
        <f t="shared" si="32"/>
        <v>17223</v>
      </c>
      <c r="AD134" s="49">
        <f t="shared" si="45"/>
        <v>9.4306918986066456E-4</v>
      </c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</row>
    <row r="135" spans="1:66" x14ac:dyDescent="0.25">
      <c r="A135" s="9">
        <v>6411</v>
      </c>
      <c r="B135" s="10" t="s">
        <v>149</v>
      </c>
      <c r="C135" s="67">
        <v>13658.15</v>
      </c>
      <c r="D135" s="49">
        <f t="shared" si="33"/>
        <v>7.4787089679471844E-4</v>
      </c>
      <c r="E135" s="67">
        <v>13658.15</v>
      </c>
      <c r="F135" s="49">
        <f t="shared" si="34"/>
        <v>7.4787089679471844E-4</v>
      </c>
      <c r="G135" s="67">
        <v>13658.15</v>
      </c>
      <c r="H135" s="49">
        <f t="shared" si="35"/>
        <v>7.4787089679471844E-4</v>
      </c>
      <c r="I135" s="67">
        <v>13658.15</v>
      </c>
      <c r="J135" s="49">
        <f t="shared" si="36"/>
        <v>7.4787089679471844E-4</v>
      </c>
      <c r="K135" s="67">
        <v>13658.15</v>
      </c>
      <c r="L135" s="49">
        <f t="shared" si="37"/>
        <v>7.4787089679471844E-4</v>
      </c>
      <c r="M135" s="67">
        <v>13658.15</v>
      </c>
      <c r="N135" s="49">
        <f t="shared" si="38"/>
        <v>7.4787089679471844E-4</v>
      </c>
      <c r="O135" s="67">
        <v>13658.15</v>
      </c>
      <c r="P135" s="49">
        <f t="shared" si="39"/>
        <v>7.4787089679471844E-4</v>
      </c>
      <c r="Q135" s="67">
        <v>13658.15</v>
      </c>
      <c r="R135" s="49">
        <f t="shared" si="40"/>
        <v>7.4787089679471844E-4</v>
      </c>
      <c r="S135" s="67">
        <v>13658.15</v>
      </c>
      <c r="T135" s="49">
        <f t="shared" si="41"/>
        <v>7.4787089679471844E-4</v>
      </c>
      <c r="U135" s="67">
        <v>13658.15</v>
      </c>
      <c r="V135" s="49">
        <f t="shared" si="42"/>
        <v>7.4787089679471844E-4</v>
      </c>
      <c r="W135" s="67">
        <v>13658.15</v>
      </c>
      <c r="X135" s="49">
        <f t="shared" si="43"/>
        <v>7.4787089679471844E-4</v>
      </c>
      <c r="Y135" s="67">
        <v>13658.15</v>
      </c>
      <c r="Z135" s="49">
        <f t="shared" si="47"/>
        <v>7.4787089679471844E-4</v>
      </c>
      <c r="AA135" s="82">
        <f t="shared" ref="AA135:AA165" si="48">C135+E135+G135+I135+K135+M135+O135+Q135+S135+U135+W135+Y135</f>
        <v>163897.79999999996</v>
      </c>
      <c r="AB135" s="49">
        <f t="shared" si="47"/>
        <v>7.4787089679471833E-4</v>
      </c>
      <c r="AC135" s="82">
        <f t="shared" si="32"/>
        <v>13658.149999999996</v>
      </c>
      <c r="AD135" s="49">
        <f t="shared" si="45"/>
        <v>7.4787089679471822E-4</v>
      </c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</row>
    <row r="136" spans="1:66" x14ac:dyDescent="0.25">
      <c r="A136" s="9">
        <v>6413</v>
      </c>
      <c r="B136" s="10" t="s">
        <v>150</v>
      </c>
      <c r="C136" s="67">
        <v>168490.57519999999</v>
      </c>
      <c r="D136" s="49">
        <f t="shared" si="33"/>
        <v>9.225934520874491E-3</v>
      </c>
      <c r="E136" s="67">
        <v>168490.57519999999</v>
      </c>
      <c r="F136" s="49">
        <f t="shared" si="34"/>
        <v>9.225934520874491E-3</v>
      </c>
      <c r="G136" s="67">
        <v>168490.57519999999</v>
      </c>
      <c r="H136" s="49">
        <f t="shared" si="35"/>
        <v>9.225934520874491E-3</v>
      </c>
      <c r="I136" s="67">
        <v>168490.57519999999</v>
      </c>
      <c r="J136" s="49">
        <f t="shared" si="36"/>
        <v>9.225934520874491E-3</v>
      </c>
      <c r="K136" s="67">
        <v>168490.57519999999</v>
      </c>
      <c r="L136" s="49">
        <f t="shared" si="37"/>
        <v>9.225934520874491E-3</v>
      </c>
      <c r="M136" s="67">
        <v>168490.57519999999</v>
      </c>
      <c r="N136" s="49">
        <f t="shared" si="38"/>
        <v>9.225934520874491E-3</v>
      </c>
      <c r="O136" s="67">
        <v>168490.57519999999</v>
      </c>
      <c r="P136" s="49">
        <f t="shared" si="39"/>
        <v>9.225934520874491E-3</v>
      </c>
      <c r="Q136" s="67">
        <v>168490.57519999999</v>
      </c>
      <c r="R136" s="49">
        <f t="shared" si="40"/>
        <v>9.225934520874491E-3</v>
      </c>
      <c r="S136" s="67">
        <v>168490.57519999999</v>
      </c>
      <c r="T136" s="49">
        <f t="shared" si="41"/>
        <v>9.225934520874491E-3</v>
      </c>
      <c r="U136" s="67">
        <v>168490.57519999999</v>
      </c>
      <c r="V136" s="49">
        <f t="shared" si="42"/>
        <v>9.225934520874491E-3</v>
      </c>
      <c r="W136" s="67">
        <v>168490.57519999999</v>
      </c>
      <c r="X136" s="49">
        <f t="shared" si="43"/>
        <v>9.225934520874491E-3</v>
      </c>
      <c r="Y136" s="67">
        <v>168490.57519999999</v>
      </c>
      <c r="Z136" s="49">
        <f t="shared" si="47"/>
        <v>9.225934520874491E-3</v>
      </c>
      <c r="AA136" s="82">
        <f t="shared" si="48"/>
        <v>2021886.9024000003</v>
      </c>
      <c r="AB136" s="49">
        <f t="shared" si="47"/>
        <v>9.2259345208744944E-3</v>
      </c>
      <c r="AC136" s="82">
        <f t="shared" si="32"/>
        <v>168490.57520000002</v>
      </c>
      <c r="AD136" s="49">
        <f t="shared" si="45"/>
        <v>9.2259345208744927E-3</v>
      </c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</row>
    <row r="137" spans="1:66" x14ac:dyDescent="0.25">
      <c r="A137" s="9">
        <v>6414</v>
      </c>
      <c r="B137" s="10" t="s">
        <v>151</v>
      </c>
      <c r="C137" s="67">
        <v>24802.06165</v>
      </c>
      <c r="D137" s="49">
        <f t="shared" si="33"/>
        <v>1.3580711947477069E-3</v>
      </c>
      <c r="E137" s="67">
        <v>24802.06165</v>
      </c>
      <c r="F137" s="49">
        <f t="shared" si="34"/>
        <v>1.3580711947477069E-3</v>
      </c>
      <c r="G137" s="67">
        <v>24802.06165</v>
      </c>
      <c r="H137" s="49">
        <f t="shared" si="35"/>
        <v>1.3580711947477069E-3</v>
      </c>
      <c r="I137" s="67">
        <v>24802.06165</v>
      </c>
      <c r="J137" s="49">
        <f t="shared" si="36"/>
        <v>1.3580711947477069E-3</v>
      </c>
      <c r="K137" s="67">
        <v>24802.06165</v>
      </c>
      <c r="L137" s="49">
        <f t="shared" si="37"/>
        <v>1.3580711947477069E-3</v>
      </c>
      <c r="M137" s="67">
        <v>24802.06165</v>
      </c>
      <c r="N137" s="49">
        <f t="shared" si="38"/>
        <v>1.3580711947477069E-3</v>
      </c>
      <c r="O137" s="67">
        <v>24802.06165</v>
      </c>
      <c r="P137" s="49">
        <f t="shared" si="39"/>
        <v>1.3580711947477069E-3</v>
      </c>
      <c r="Q137" s="67">
        <v>24802.06165</v>
      </c>
      <c r="R137" s="49">
        <f t="shared" si="40"/>
        <v>1.3580711947477069E-3</v>
      </c>
      <c r="S137" s="67">
        <v>24802.06165</v>
      </c>
      <c r="T137" s="49">
        <f t="shared" si="41"/>
        <v>1.3580711947477069E-3</v>
      </c>
      <c r="U137" s="67">
        <v>24802.06165</v>
      </c>
      <c r="V137" s="49">
        <f t="shared" si="42"/>
        <v>1.3580711947477069E-3</v>
      </c>
      <c r="W137" s="67">
        <v>24802.06165</v>
      </c>
      <c r="X137" s="49">
        <f t="shared" si="43"/>
        <v>1.3580711947477069E-3</v>
      </c>
      <c r="Y137" s="67">
        <v>24802.06165</v>
      </c>
      <c r="Z137" s="49">
        <f t="shared" ref="Z137:AB141" si="49">IF(Y$10&lt;&gt;0,Y137/Y$10,"-")</f>
        <v>1.3580711947477069E-3</v>
      </c>
      <c r="AA137" s="82">
        <f t="shared" si="48"/>
        <v>297624.73979999992</v>
      </c>
      <c r="AB137" s="49">
        <f t="shared" si="49"/>
        <v>1.3580711947477067E-3</v>
      </c>
      <c r="AC137" s="82">
        <f t="shared" si="32"/>
        <v>24802.061649999992</v>
      </c>
      <c r="AD137" s="49">
        <f t="shared" si="45"/>
        <v>1.3580711947477064E-3</v>
      </c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</row>
    <row r="138" spans="1:66" x14ac:dyDescent="0.25">
      <c r="A138" s="9">
        <v>6415</v>
      </c>
      <c r="B138" s="10" t="s">
        <v>152</v>
      </c>
      <c r="C138" s="67">
        <v>209.81</v>
      </c>
      <c r="D138" s="49">
        <f t="shared" si="33"/>
        <v>1.1488436783641993E-5</v>
      </c>
      <c r="E138" s="67">
        <v>209.81</v>
      </c>
      <c r="F138" s="49">
        <f t="shared" si="34"/>
        <v>1.1488436783641993E-5</v>
      </c>
      <c r="G138" s="67">
        <v>209.81</v>
      </c>
      <c r="H138" s="49">
        <f t="shared" si="35"/>
        <v>1.1488436783641993E-5</v>
      </c>
      <c r="I138" s="67">
        <v>209.81</v>
      </c>
      <c r="J138" s="49">
        <f t="shared" si="36"/>
        <v>1.1488436783641993E-5</v>
      </c>
      <c r="K138" s="67">
        <v>209.81</v>
      </c>
      <c r="L138" s="49">
        <f t="shared" si="37"/>
        <v>1.1488436783641993E-5</v>
      </c>
      <c r="M138" s="67">
        <v>209.81</v>
      </c>
      <c r="N138" s="49">
        <f t="shared" si="38"/>
        <v>1.1488436783641993E-5</v>
      </c>
      <c r="O138" s="67">
        <v>209.81</v>
      </c>
      <c r="P138" s="49">
        <f t="shared" si="39"/>
        <v>1.1488436783641993E-5</v>
      </c>
      <c r="Q138" s="67">
        <v>209.81</v>
      </c>
      <c r="R138" s="49">
        <f t="shared" si="40"/>
        <v>1.1488436783641993E-5</v>
      </c>
      <c r="S138" s="67">
        <v>209.81</v>
      </c>
      <c r="T138" s="49">
        <f t="shared" si="41"/>
        <v>1.1488436783641993E-5</v>
      </c>
      <c r="U138" s="67">
        <v>209.81</v>
      </c>
      <c r="V138" s="49">
        <f t="shared" si="42"/>
        <v>1.1488436783641993E-5</v>
      </c>
      <c r="W138" s="67">
        <v>209.81</v>
      </c>
      <c r="X138" s="49">
        <f t="shared" si="43"/>
        <v>1.1488436783641993E-5</v>
      </c>
      <c r="Y138" s="67">
        <v>209.81</v>
      </c>
      <c r="Z138" s="49">
        <f t="shared" si="49"/>
        <v>1.1488436783641993E-5</v>
      </c>
      <c r="AA138" s="82">
        <f t="shared" si="48"/>
        <v>2517.7199999999998</v>
      </c>
      <c r="AB138" s="49">
        <f t="shared" si="49"/>
        <v>1.1488436783641991E-5</v>
      </c>
      <c r="AC138" s="82">
        <f t="shared" si="32"/>
        <v>209.80999999999997</v>
      </c>
      <c r="AD138" s="49">
        <f t="shared" si="45"/>
        <v>1.1488436783641991E-5</v>
      </c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</row>
    <row r="139" spans="1:66" s="5" customFormat="1" x14ac:dyDescent="0.25">
      <c r="A139" s="12">
        <v>6499</v>
      </c>
      <c r="B139" s="1" t="s">
        <v>153</v>
      </c>
      <c r="C139" s="74">
        <f>SUM(C126:C138)</f>
        <v>174601.26199999999</v>
      </c>
      <c r="D139" s="56">
        <f t="shared" si="33"/>
        <v>9.5605336296225758E-3</v>
      </c>
      <c r="E139" s="74">
        <f>SUM(E126:E138)</f>
        <v>174601.26199999999</v>
      </c>
      <c r="F139" s="56">
        <f t="shared" si="34"/>
        <v>9.5605336296225758E-3</v>
      </c>
      <c r="G139" s="74">
        <f>SUM(G126:G138)</f>
        <v>174601.26199999999</v>
      </c>
      <c r="H139" s="56">
        <f t="shared" si="35"/>
        <v>9.5605336296225758E-3</v>
      </c>
      <c r="I139" s="74">
        <f>SUM(I126:I138)</f>
        <v>174601.26199999999</v>
      </c>
      <c r="J139" s="56">
        <f t="shared" si="36"/>
        <v>9.5605336296225758E-3</v>
      </c>
      <c r="K139" s="74">
        <f>SUM(K126:K138)</f>
        <v>174601.26199999999</v>
      </c>
      <c r="L139" s="56">
        <f t="shared" si="37"/>
        <v>9.5605336296225758E-3</v>
      </c>
      <c r="M139" s="74">
        <f>SUM(M126:M138)</f>
        <v>174601.26199999999</v>
      </c>
      <c r="N139" s="56">
        <f t="shared" si="38"/>
        <v>9.5605336296225758E-3</v>
      </c>
      <c r="O139" s="74">
        <f>SUM(O126:O138)</f>
        <v>174601.26199999999</v>
      </c>
      <c r="P139" s="56">
        <f t="shared" si="39"/>
        <v>9.5605336296225758E-3</v>
      </c>
      <c r="Q139" s="74">
        <f>SUM(Q126:Q138)</f>
        <v>174601.26199999999</v>
      </c>
      <c r="R139" s="56">
        <f t="shared" si="40"/>
        <v>9.5605336296225758E-3</v>
      </c>
      <c r="S139" s="74">
        <f>SUM(S126:S138)</f>
        <v>174601.26199999999</v>
      </c>
      <c r="T139" s="56">
        <f t="shared" si="41"/>
        <v>9.5605336296225758E-3</v>
      </c>
      <c r="U139" s="74">
        <f>SUM(U126:U138)</f>
        <v>174601.26199999999</v>
      </c>
      <c r="V139" s="56">
        <f t="shared" si="42"/>
        <v>9.5605336296225758E-3</v>
      </c>
      <c r="W139" s="74">
        <f>SUM(W126:W138)</f>
        <v>174601.26199999999</v>
      </c>
      <c r="X139" s="56">
        <f t="shared" si="43"/>
        <v>9.5605336296225758E-3</v>
      </c>
      <c r="Y139" s="74">
        <f>SUM(Y126:Y138)</f>
        <v>174601.26199999999</v>
      </c>
      <c r="Z139" s="56">
        <f t="shared" si="49"/>
        <v>9.5605336296225758E-3</v>
      </c>
      <c r="AA139" s="74">
        <f t="shared" si="48"/>
        <v>2095215.1440000003</v>
      </c>
      <c r="AB139" s="56">
        <f t="shared" si="49"/>
        <v>9.5605336296225793E-3</v>
      </c>
      <c r="AC139" s="94">
        <f t="shared" si="32"/>
        <v>174601.26200000002</v>
      </c>
      <c r="AD139" s="56">
        <f t="shared" si="45"/>
        <v>9.5605336296225776E-3</v>
      </c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</row>
    <row r="140" spans="1:66" s="8" customFormat="1" x14ac:dyDescent="0.25">
      <c r="A140" s="26"/>
      <c r="B140" s="27"/>
      <c r="C140" s="69"/>
      <c r="D140" s="57">
        <f t="shared" si="33"/>
        <v>0</v>
      </c>
      <c r="E140" s="69"/>
      <c r="F140" s="57">
        <f t="shared" si="34"/>
        <v>0</v>
      </c>
      <c r="G140" s="69"/>
      <c r="H140" s="57">
        <f t="shared" si="35"/>
        <v>0</v>
      </c>
      <c r="I140" s="69"/>
      <c r="J140" s="57">
        <f t="shared" si="36"/>
        <v>0</v>
      </c>
      <c r="K140" s="69"/>
      <c r="L140" s="57">
        <f t="shared" si="37"/>
        <v>0</v>
      </c>
      <c r="M140" s="69"/>
      <c r="N140" s="57">
        <f t="shared" si="38"/>
        <v>0</v>
      </c>
      <c r="O140" s="69"/>
      <c r="P140" s="57">
        <f t="shared" si="39"/>
        <v>0</v>
      </c>
      <c r="Q140" s="69"/>
      <c r="R140" s="57">
        <f t="shared" si="40"/>
        <v>0</v>
      </c>
      <c r="S140" s="69"/>
      <c r="T140" s="57">
        <f t="shared" si="41"/>
        <v>0</v>
      </c>
      <c r="U140" s="69"/>
      <c r="V140" s="57">
        <f t="shared" si="42"/>
        <v>0</v>
      </c>
      <c r="W140" s="69"/>
      <c r="X140" s="57">
        <f t="shared" si="43"/>
        <v>0</v>
      </c>
      <c r="Y140" s="69"/>
      <c r="Z140" s="57">
        <f t="shared" si="49"/>
        <v>0</v>
      </c>
      <c r="AA140" s="69">
        <f t="shared" si="48"/>
        <v>0</v>
      </c>
      <c r="AB140" s="57">
        <f t="shared" si="49"/>
        <v>0</v>
      </c>
      <c r="AC140" s="85">
        <f t="shared" si="32"/>
        <v>0</v>
      </c>
      <c r="AD140" s="57">
        <f t="shared" si="45"/>
        <v>0</v>
      </c>
    </row>
    <row r="141" spans="1:66" x14ac:dyDescent="0.25">
      <c r="A141" s="18">
        <v>7001</v>
      </c>
      <c r="B141" s="19" t="s">
        <v>154</v>
      </c>
      <c r="C141" s="75">
        <f>C36-C40-C78-C99-C125-C139</f>
        <v>2356803.9151999997</v>
      </c>
      <c r="D141" s="59">
        <f t="shared" si="33"/>
        <v>0.12905005858259921</v>
      </c>
      <c r="E141" s="75">
        <f>E36-E40-E78-E99-E125-E139</f>
        <v>2356803.9151999997</v>
      </c>
      <c r="F141" s="59">
        <f t="shared" si="34"/>
        <v>0.12905005858259921</v>
      </c>
      <c r="G141" s="75">
        <f>G36-G40-G78-G99-G125-G139</f>
        <v>2356803.9151999997</v>
      </c>
      <c r="H141" s="59">
        <f t="shared" si="35"/>
        <v>0.12905005858259921</v>
      </c>
      <c r="I141" s="75">
        <f>I36-I40-I78-I99-I125-I139</f>
        <v>2356803.9151999997</v>
      </c>
      <c r="J141" s="59">
        <f t="shared" si="36"/>
        <v>0.12905005858259921</v>
      </c>
      <c r="K141" s="75">
        <f>K36-K40-K78-K99-K125-K139</f>
        <v>2356803.9151999997</v>
      </c>
      <c r="L141" s="59">
        <f t="shared" si="37"/>
        <v>0.12905005858259921</v>
      </c>
      <c r="M141" s="75">
        <f>M36-M40-M78-M99-M125-M139</f>
        <v>2356803.9151999997</v>
      </c>
      <c r="N141" s="59">
        <f t="shared" si="38"/>
        <v>0.12905005858259921</v>
      </c>
      <c r="O141" s="75">
        <f>O36-O40-O78-O99-O125-O139</f>
        <v>2356803.9151999997</v>
      </c>
      <c r="P141" s="59">
        <f t="shared" si="39"/>
        <v>0.12905005858259921</v>
      </c>
      <c r="Q141" s="75">
        <f>Q36-Q40-Q78-Q99-Q125-Q139</f>
        <v>2356803.9151999997</v>
      </c>
      <c r="R141" s="59">
        <f t="shared" si="40"/>
        <v>0.12905005858259921</v>
      </c>
      <c r="S141" s="75">
        <f>S36-S40-S78-S99-S125-S139</f>
        <v>2356803.9151999997</v>
      </c>
      <c r="T141" s="59">
        <f t="shared" si="41"/>
        <v>0.12905005858259921</v>
      </c>
      <c r="U141" s="75">
        <f>U36-U40-U78-U99-U125-U139</f>
        <v>2356803.9151999997</v>
      </c>
      <c r="V141" s="59">
        <f t="shared" si="42"/>
        <v>0.12905005858259921</v>
      </c>
      <c r="W141" s="75">
        <f>W36-W40-W78-W99-W125-W139</f>
        <v>2356803.9151999997</v>
      </c>
      <c r="X141" s="59">
        <f t="shared" si="43"/>
        <v>0.12905005858259921</v>
      </c>
      <c r="Y141" s="75">
        <f>Y36-Y40-Y78-Y99-Y125-Y139</f>
        <v>2356803.9151999997</v>
      </c>
      <c r="Z141" s="59">
        <f t="shared" si="49"/>
        <v>0.12905005858259921</v>
      </c>
      <c r="AA141" s="75">
        <f t="shared" si="48"/>
        <v>28281646.982399989</v>
      </c>
      <c r="AB141" s="59">
        <f t="shared" si="49"/>
        <v>0.12905005858259919</v>
      </c>
      <c r="AC141" s="75">
        <f t="shared" si="32"/>
        <v>2356803.9151999992</v>
      </c>
      <c r="AD141" s="59">
        <f t="shared" si="45"/>
        <v>0.12905005858259919</v>
      </c>
    </row>
    <row r="142" spans="1:66" s="30" customFormat="1" x14ac:dyDescent="0.25">
      <c r="A142" s="31"/>
      <c r="B142" s="32"/>
      <c r="C142" s="76"/>
      <c r="D142" s="60"/>
      <c r="E142" s="76"/>
      <c r="F142" s="60"/>
      <c r="G142" s="76"/>
      <c r="H142" s="60"/>
      <c r="I142" s="76"/>
      <c r="J142" s="60"/>
      <c r="K142" s="76"/>
      <c r="L142" s="60"/>
      <c r="M142" s="76"/>
      <c r="N142" s="60"/>
      <c r="O142" s="76"/>
      <c r="P142" s="60"/>
      <c r="Q142" s="76"/>
      <c r="R142" s="60"/>
      <c r="S142" s="76"/>
      <c r="T142" s="60"/>
      <c r="U142" s="76"/>
      <c r="V142" s="60"/>
      <c r="W142" s="76"/>
      <c r="X142" s="60"/>
      <c r="Y142" s="76"/>
      <c r="Z142" s="60"/>
      <c r="AA142" s="76"/>
      <c r="AB142" s="60"/>
      <c r="AC142" s="76"/>
      <c r="AD142" s="60"/>
    </row>
    <row r="143" spans="1:66" s="7" customFormat="1" x14ac:dyDescent="0.25">
      <c r="A143" s="15">
        <v>6412</v>
      </c>
      <c r="B143" s="6" t="s">
        <v>155</v>
      </c>
      <c r="C143" s="77">
        <v>160808.44</v>
      </c>
      <c r="D143" s="61">
        <f t="shared" si="33"/>
        <v>8.8052885811738535E-3</v>
      </c>
      <c r="E143" s="77">
        <v>160808.44</v>
      </c>
      <c r="F143" s="61">
        <f t="shared" ref="F143:F165" si="50">IF(E$10&lt;&gt;0,E143/E$10,"-")</f>
        <v>8.8052885811738535E-3</v>
      </c>
      <c r="G143" s="77">
        <v>160808.44</v>
      </c>
      <c r="H143" s="61">
        <f t="shared" ref="H143:H165" si="51">IF(G$10&lt;&gt;0,G143/G$10,"-")</f>
        <v>8.8052885811738535E-3</v>
      </c>
      <c r="I143" s="77">
        <v>160808.44</v>
      </c>
      <c r="J143" s="61">
        <f t="shared" ref="J143:J165" si="52">IF(I$10&lt;&gt;0,I143/I$10,"-")</f>
        <v>8.8052885811738535E-3</v>
      </c>
      <c r="K143" s="77">
        <v>160808.44</v>
      </c>
      <c r="L143" s="61">
        <f t="shared" ref="L143:L165" si="53">IF(K$10&lt;&gt;0,K143/K$10,"-")</f>
        <v>8.8052885811738535E-3</v>
      </c>
      <c r="M143" s="77">
        <v>160808.44</v>
      </c>
      <c r="N143" s="61">
        <f t="shared" ref="N143:N165" si="54">IF(M$10&lt;&gt;0,M143/M$10,"-")</f>
        <v>8.8052885811738535E-3</v>
      </c>
      <c r="O143" s="77">
        <v>160808.44</v>
      </c>
      <c r="P143" s="61">
        <f t="shared" ref="P143:P165" si="55">IF(O$10&lt;&gt;0,O143/O$10,"-")</f>
        <v>8.8052885811738535E-3</v>
      </c>
      <c r="Q143" s="77">
        <v>160808.44</v>
      </c>
      <c r="R143" s="61">
        <f t="shared" ref="R143:R165" si="56">IF(Q$10&lt;&gt;0,Q143/Q$10,"-")</f>
        <v>8.8052885811738535E-3</v>
      </c>
      <c r="S143" s="77">
        <v>160808.44</v>
      </c>
      <c r="T143" s="61">
        <f t="shared" ref="T143:AD165" si="57">IF(S$10&lt;&gt;0,S143/S$10,"-")</f>
        <v>8.8052885811738535E-3</v>
      </c>
      <c r="U143" s="77">
        <v>160808.44</v>
      </c>
      <c r="V143" s="61">
        <f t="shared" ref="V143:V165" si="58">IF(U$10&lt;&gt;0,U143/U$10,"-")</f>
        <v>8.8052885811738535E-3</v>
      </c>
      <c r="W143" s="77">
        <v>160808.44</v>
      </c>
      <c r="X143" s="61">
        <f t="shared" ref="X143:X165" si="59">IF(W$10&lt;&gt;0,W143/W$10,"-")</f>
        <v>8.8052885811738535E-3</v>
      </c>
      <c r="Y143" s="77">
        <v>160808.44</v>
      </c>
      <c r="Z143" s="61">
        <f t="shared" ref="Z143:AB162" si="60">IF(Y$10&lt;&gt;0,Y143/Y$10,"-")</f>
        <v>8.8052885811738535E-3</v>
      </c>
      <c r="AA143" s="89">
        <f t="shared" si="48"/>
        <v>1929701.2799999996</v>
      </c>
      <c r="AB143" s="61">
        <f t="shared" si="60"/>
        <v>8.8052885811738518E-3</v>
      </c>
      <c r="AC143" s="89">
        <f t="shared" ref="AC143:AC165" si="61">AA143/12</f>
        <v>160808.43999999997</v>
      </c>
      <c r="AD143" s="61">
        <f t="shared" ref="AD143:AD165" si="62">IF(AC$10&lt;&gt;0,AC143/AC$10,"-")</f>
        <v>8.8052885811738518E-3</v>
      </c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</row>
    <row r="144" spans="1:66" s="35" customFormat="1" x14ac:dyDescent="0.25">
      <c r="A144" s="33"/>
      <c r="B144" s="34"/>
      <c r="C144" s="78"/>
      <c r="D144" s="62">
        <f t="shared" si="33"/>
        <v>0</v>
      </c>
      <c r="E144" s="78"/>
      <c r="F144" s="62">
        <f t="shared" si="50"/>
        <v>0</v>
      </c>
      <c r="G144" s="78"/>
      <c r="H144" s="62">
        <f t="shared" si="51"/>
        <v>0</v>
      </c>
      <c r="I144" s="78"/>
      <c r="J144" s="62">
        <f t="shared" si="52"/>
        <v>0</v>
      </c>
      <c r="K144" s="78"/>
      <c r="L144" s="62">
        <f t="shared" si="53"/>
        <v>0</v>
      </c>
      <c r="M144" s="78"/>
      <c r="N144" s="62">
        <f t="shared" si="54"/>
        <v>0</v>
      </c>
      <c r="O144" s="78"/>
      <c r="P144" s="62">
        <f t="shared" si="55"/>
        <v>0</v>
      </c>
      <c r="Q144" s="78"/>
      <c r="R144" s="62">
        <f t="shared" si="56"/>
        <v>0</v>
      </c>
      <c r="S144" s="78"/>
      <c r="T144" s="62">
        <f t="shared" si="57"/>
        <v>0</v>
      </c>
      <c r="U144" s="78"/>
      <c r="V144" s="62">
        <f t="shared" si="58"/>
        <v>0</v>
      </c>
      <c r="W144" s="78"/>
      <c r="X144" s="62">
        <f t="shared" si="59"/>
        <v>0</v>
      </c>
      <c r="Y144" s="78"/>
      <c r="Z144" s="62">
        <f t="shared" si="60"/>
        <v>0</v>
      </c>
      <c r="AA144" s="90">
        <f t="shared" si="48"/>
        <v>0</v>
      </c>
      <c r="AB144" s="62">
        <f t="shared" si="60"/>
        <v>0</v>
      </c>
      <c r="AC144" s="90">
        <f t="shared" si="61"/>
        <v>0</v>
      </c>
      <c r="AD144" s="62">
        <f t="shared" si="62"/>
        <v>0</v>
      </c>
    </row>
    <row r="145" spans="1:66" x14ac:dyDescent="0.25">
      <c r="A145" s="18">
        <v>7002</v>
      </c>
      <c r="B145" s="19" t="s">
        <v>156</v>
      </c>
      <c r="C145" s="75">
        <f>C141-C143</f>
        <v>2195995.4751999998</v>
      </c>
      <c r="D145" s="59">
        <f t="shared" si="33"/>
        <v>0.12024477000142535</v>
      </c>
      <c r="E145" s="75">
        <f>E141-E143</f>
        <v>2195995.4751999998</v>
      </c>
      <c r="F145" s="59">
        <f t="shared" si="50"/>
        <v>0.12024477000142535</v>
      </c>
      <c r="G145" s="75">
        <f>G141-G143</f>
        <v>2195995.4751999998</v>
      </c>
      <c r="H145" s="59">
        <f t="shared" si="51"/>
        <v>0.12024477000142535</v>
      </c>
      <c r="I145" s="75">
        <f>I141-I143</f>
        <v>2195995.4751999998</v>
      </c>
      <c r="J145" s="59">
        <f t="shared" si="52"/>
        <v>0.12024477000142535</v>
      </c>
      <c r="K145" s="75">
        <f>K141-K143</f>
        <v>2195995.4751999998</v>
      </c>
      <c r="L145" s="59">
        <f t="shared" si="53"/>
        <v>0.12024477000142535</v>
      </c>
      <c r="M145" s="75">
        <f>M141-M143</f>
        <v>2195995.4751999998</v>
      </c>
      <c r="N145" s="59">
        <f t="shared" si="54"/>
        <v>0.12024477000142535</v>
      </c>
      <c r="O145" s="75">
        <f>O141-O143</f>
        <v>2195995.4751999998</v>
      </c>
      <c r="P145" s="59">
        <f t="shared" si="55"/>
        <v>0.12024477000142535</v>
      </c>
      <c r="Q145" s="75">
        <f>Q141-Q143</f>
        <v>2195995.4751999998</v>
      </c>
      <c r="R145" s="59">
        <f t="shared" si="56"/>
        <v>0.12024477000142535</v>
      </c>
      <c r="S145" s="75">
        <f>S141-S143</f>
        <v>2195995.4751999998</v>
      </c>
      <c r="T145" s="59">
        <f t="shared" si="57"/>
        <v>0.12024477000142535</v>
      </c>
      <c r="U145" s="75">
        <f>U141-U143</f>
        <v>2195995.4751999998</v>
      </c>
      <c r="V145" s="59">
        <f t="shared" si="58"/>
        <v>0.12024477000142535</v>
      </c>
      <c r="W145" s="75">
        <f>W141-W143</f>
        <v>2195995.4751999998</v>
      </c>
      <c r="X145" s="59">
        <f t="shared" si="59"/>
        <v>0.12024477000142535</v>
      </c>
      <c r="Y145" s="75">
        <f>Y141-Y143</f>
        <v>2195995.4751999998</v>
      </c>
      <c r="Z145" s="59">
        <f t="shared" si="60"/>
        <v>0.12024477000142535</v>
      </c>
      <c r="AA145" s="75">
        <f t="shared" si="48"/>
        <v>26351945.702400003</v>
      </c>
      <c r="AB145" s="59">
        <f t="shared" si="60"/>
        <v>0.12024477000142539</v>
      </c>
      <c r="AC145" s="75">
        <f t="shared" si="61"/>
        <v>2195995.4752000002</v>
      </c>
      <c r="AD145" s="59">
        <f t="shared" si="62"/>
        <v>0.12024477000142537</v>
      </c>
    </row>
    <row r="146" spans="1:66" s="30" customFormat="1" x14ac:dyDescent="0.25">
      <c r="A146" s="31">
        <v>6501</v>
      </c>
      <c r="B146" s="32" t="s">
        <v>157</v>
      </c>
      <c r="C146" s="76"/>
      <c r="D146" s="60">
        <f t="shared" si="33"/>
        <v>0</v>
      </c>
      <c r="E146" s="76"/>
      <c r="F146" s="60">
        <f t="shared" si="50"/>
        <v>0</v>
      </c>
      <c r="G146" s="76"/>
      <c r="H146" s="60">
        <f t="shared" si="51"/>
        <v>0</v>
      </c>
      <c r="I146" s="76"/>
      <c r="J146" s="60">
        <f t="shared" si="52"/>
        <v>0</v>
      </c>
      <c r="K146" s="76"/>
      <c r="L146" s="60">
        <f t="shared" si="53"/>
        <v>0</v>
      </c>
      <c r="M146" s="76"/>
      <c r="N146" s="60">
        <f t="shared" si="54"/>
        <v>0</v>
      </c>
      <c r="O146" s="76"/>
      <c r="P146" s="60">
        <f t="shared" si="55"/>
        <v>0</v>
      </c>
      <c r="Q146" s="76"/>
      <c r="R146" s="60">
        <f t="shared" si="56"/>
        <v>0</v>
      </c>
      <c r="S146" s="76"/>
      <c r="T146" s="60">
        <f t="shared" si="57"/>
        <v>0</v>
      </c>
      <c r="U146" s="76"/>
      <c r="V146" s="60">
        <f t="shared" si="58"/>
        <v>0</v>
      </c>
      <c r="W146" s="76"/>
      <c r="X146" s="60">
        <f t="shared" si="59"/>
        <v>0</v>
      </c>
      <c r="Y146" s="76"/>
      <c r="Z146" s="60">
        <f t="shared" si="60"/>
        <v>0</v>
      </c>
      <c r="AA146" s="76">
        <f t="shared" si="48"/>
        <v>0</v>
      </c>
      <c r="AB146" s="60">
        <f t="shared" si="60"/>
        <v>0</v>
      </c>
      <c r="AC146" s="76">
        <f t="shared" si="61"/>
        <v>0</v>
      </c>
      <c r="AD146" s="60">
        <f t="shared" si="62"/>
        <v>0</v>
      </c>
    </row>
    <row r="147" spans="1:66" x14ac:dyDescent="0.25">
      <c r="A147" s="9">
        <v>6502</v>
      </c>
      <c r="B147" s="10" t="s">
        <v>158</v>
      </c>
      <c r="C147" s="67">
        <v>1041556.93065</v>
      </c>
      <c r="D147" s="49">
        <f t="shared" si="33"/>
        <v>5.7031890540663988E-2</v>
      </c>
      <c r="E147" s="67">
        <v>1041556.93065</v>
      </c>
      <c r="F147" s="49">
        <f t="shared" si="50"/>
        <v>5.7031890540663988E-2</v>
      </c>
      <c r="G147" s="67">
        <v>1041556.93065</v>
      </c>
      <c r="H147" s="49">
        <f t="shared" si="51"/>
        <v>5.7031890540663988E-2</v>
      </c>
      <c r="I147" s="67">
        <v>1041556.93065</v>
      </c>
      <c r="J147" s="49">
        <f t="shared" si="52"/>
        <v>5.7031890540663988E-2</v>
      </c>
      <c r="K147" s="67">
        <v>1041556.93065</v>
      </c>
      <c r="L147" s="49">
        <f t="shared" si="53"/>
        <v>5.7031890540663988E-2</v>
      </c>
      <c r="M147" s="67">
        <v>1041556.93065</v>
      </c>
      <c r="N147" s="49">
        <f t="shared" si="54"/>
        <v>5.7031890540663988E-2</v>
      </c>
      <c r="O147" s="67">
        <v>1041556.93065</v>
      </c>
      <c r="P147" s="49">
        <f t="shared" si="55"/>
        <v>5.7031890540663988E-2</v>
      </c>
      <c r="Q147" s="67">
        <v>1041556.93065</v>
      </c>
      <c r="R147" s="49">
        <f t="shared" si="56"/>
        <v>5.7031890540663988E-2</v>
      </c>
      <c r="S147" s="67">
        <v>1041556.93065</v>
      </c>
      <c r="T147" s="49">
        <f t="shared" si="57"/>
        <v>5.7031890540663988E-2</v>
      </c>
      <c r="U147" s="67">
        <v>1041556.93065</v>
      </c>
      <c r="V147" s="49">
        <f t="shared" si="58"/>
        <v>5.7031890540663988E-2</v>
      </c>
      <c r="W147" s="67">
        <v>1041556.93065</v>
      </c>
      <c r="X147" s="49">
        <f t="shared" si="59"/>
        <v>5.7031890540663988E-2</v>
      </c>
      <c r="Y147" s="67">
        <v>1041556.93065</v>
      </c>
      <c r="Z147" s="49">
        <f t="shared" si="60"/>
        <v>5.7031890540663988E-2</v>
      </c>
      <c r="AA147" s="82">
        <f t="shared" si="48"/>
        <v>12498683.167799996</v>
      </c>
      <c r="AB147" s="49">
        <f t="shared" si="60"/>
        <v>5.7031890540663974E-2</v>
      </c>
      <c r="AC147" s="82">
        <f t="shared" si="61"/>
        <v>1041556.9306499996</v>
      </c>
      <c r="AD147" s="49">
        <f t="shared" si="62"/>
        <v>5.7031890540663967E-2</v>
      </c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</row>
    <row r="148" spans="1:66" x14ac:dyDescent="0.25">
      <c r="A148" s="9">
        <v>6503</v>
      </c>
      <c r="B148" s="10" t="s">
        <v>159</v>
      </c>
      <c r="C148" s="67">
        <v>94178.289950000006</v>
      </c>
      <c r="D148" s="49">
        <f t="shared" si="33"/>
        <v>5.1568625445978789E-3</v>
      </c>
      <c r="E148" s="67">
        <v>94178.289950000006</v>
      </c>
      <c r="F148" s="49">
        <f t="shared" si="50"/>
        <v>5.1568625445978789E-3</v>
      </c>
      <c r="G148" s="67">
        <v>94178.289950000006</v>
      </c>
      <c r="H148" s="49">
        <f t="shared" si="51"/>
        <v>5.1568625445978789E-3</v>
      </c>
      <c r="I148" s="67">
        <v>94178.289950000006</v>
      </c>
      <c r="J148" s="49">
        <f t="shared" si="52"/>
        <v>5.1568625445978789E-3</v>
      </c>
      <c r="K148" s="67">
        <v>94178.289950000006</v>
      </c>
      <c r="L148" s="49">
        <f t="shared" si="53"/>
        <v>5.1568625445978789E-3</v>
      </c>
      <c r="M148" s="67">
        <v>94178.289950000006</v>
      </c>
      <c r="N148" s="49">
        <f t="shared" si="54"/>
        <v>5.1568625445978789E-3</v>
      </c>
      <c r="O148" s="67">
        <v>94178.289950000006</v>
      </c>
      <c r="P148" s="49">
        <f t="shared" si="55"/>
        <v>5.1568625445978789E-3</v>
      </c>
      <c r="Q148" s="67">
        <v>94178.289950000006</v>
      </c>
      <c r="R148" s="49">
        <f t="shared" si="56"/>
        <v>5.1568625445978789E-3</v>
      </c>
      <c r="S148" s="67">
        <v>94178.289950000006</v>
      </c>
      <c r="T148" s="49">
        <f t="shared" si="57"/>
        <v>5.1568625445978789E-3</v>
      </c>
      <c r="U148" s="67">
        <v>94178.289950000006</v>
      </c>
      <c r="V148" s="49">
        <f t="shared" si="58"/>
        <v>5.1568625445978789E-3</v>
      </c>
      <c r="W148" s="67">
        <v>94178.289950000006</v>
      </c>
      <c r="X148" s="49">
        <f t="shared" si="59"/>
        <v>5.1568625445978789E-3</v>
      </c>
      <c r="Y148" s="67">
        <v>94178.289950000006</v>
      </c>
      <c r="Z148" s="49">
        <f t="shared" si="60"/>
        <v>5.1568625445978789E-3</v>
      </c>
      <c r="AA148" s="82">
        <f t="shared" si="48"/>
        <v>1130139.4794000001</v>
      </c>
      <c r="AB148" s="49">
        <f t="shared" si="60"/>
        <v>5.1568625445978797E-3</v>
      </c>
      <c r="AC148" s="82">
        <f t="shared" si="61"/>
        <v>94178.289950000006</v>
      </c>
      <c r="AD148" s="49">
        <f t="shared" si="62"/>
        <v>5.1568625445978789E-3</v>
      </c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</row>
    <row r="149" spans="1:66" x14ac:dyDescent="0.25">
      <c r="A149" s="9">
        <v>6504</v>
      </c>
      <c r="B149" s="10" t="s">
        <v>160</v>
      </c>
      <c r="C149" s="67">
        <v>2249.2637500000001</v>
      </c>
      <c r="D149" s="49">
        <f t="shared" si="33"/>
        <v>1.2316154807498464E-4</v>
      </c>
      <c r="E149" s="67">
        <v>2249.2637500000001</v>
      </c>
      <c r="F149" s="49">
        <f t="shared" si="50"/>
        <v>1.2316154807498464E-4</v>
      </c>
      <c r="G149" s="67">
        <v>2249.2637500000001</v>
      </c>
      <c r="H149" s="49">
        <f t="shared" si="51"/>
        <v>1.2316154807498464E-4</v>
      </c>
      <c r="I149" s="67">
        <v>2249.2637500000001</v>
      </c>
      <c r="J149" s="49">
        <f t="shared" si="52"/>
        <v>1.2316154807498464E-4</v>
      </c>
      <c r="K149" s="67">
        <v>2249.2637500000001</v>
      </c>
      <c r="L149" s="49">
        <f t="shared" si="53"/>
        <v>1.2316154807498464E-4</v>
      </c>
      <c r="M149" s="67">
        <v>2249.2637500000001</v>
      </c>
      <c r="N149" s="49">
        <f t="shared" si="54"/>
        <v>1.2316154807498464E-4</v>
      </c>
      <c r="O149" s="67">
        <v>2249.2637500000001</v>
      </c>
      <c r="P149" s="49">
        <f t="shared" si="55"/>
        <v>1.2316154807498464E-4</v>
      </c>
      <c r="Q149" s="67">
        <v>2249.2637500000001</v>
      </c>
      <c r="R149" s="49">
        <f t="shared" si="56"/>
        <v>1.2316154807498464E-4</v>
      </c>
      <c r="S149" s="67">
        <v>2249.2637500000001</v>
      </c>
      <c r="T149" s="49">
        <f t="shared" si="57"/>
        <v>1.2316154807498464E-4</v>
      </c>
      <c r="U149" s="67">
        <v>2249.2637500000001</v>
      </c>
      <c r="V149" s="49">
        <f t="shared" si="58"/>
        <v>1.2316154807498464E-4</v>
      </c>
      <c r="W149" s="67">
        <v>2249.2637500000001</v>
      </c>
      <c r="X149" s="49">
        <f t="shared" si="59"/>
        <v>1.2316154807498464E-4</v>
      </c>
      <c r="Y149" s="67">
        <v>2249.2637500000001</v>
      </c>
      <c r="Z149" s="49">
        <f t="shared" si="60"/>
        <v>1.2316154807498464E-4</v>
      </c>
      <c r="AA149" s="82">
        <f t="shared" si="48"/>
        <v>26991.164999999994</v>
      </c>
      <c r="AB149" s="49">
        <f t="shared" si="60"/>
        <v>1.2316154807498462E-4</v>
      </c>
      <c r="AC149" s="82">
        <f t="shared" si="61"/>
        <v>2249.2637499999996</v>
      </c>
      <c r="AD149" s="49">
        <f t="shared" si="62"/>
        <v>1.2316154807498462E-4</v>
      </c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</row>
    <row r="150" spans="1:66" x14ac:dyDescent="0.25">
      <c r="A150" s="9">
        <v>6505</v>
      </c>
      <c r="B150" s="10" t="s">
        <v>161</v>
      </c>
      <c r="C150" s="67"/>
      <c r="D150" s="49">
        <f t="shared" si="33"/>
        <v>0</v>
      </c>
      <c r="E150" s="67"/>
      <c r="F150" s="49">
        <f t="shared" si="50"/>
        <v>0</v>
      </c>
      <c r="G150" s="67"/>
      <c r="H150" s="49">
        <f t="shared" si="51"/>
        <v>0</v>
      </c>
      <c r="I150" s="67"/>
      <c r="J150" s="49">
        <f t="shared" si="52"/>
        <v>0</v>
      </c>
      <c r="K150" s="67"/>
      <c r="L150" s="49">
        <f t="shared" si="53"/>
        <v>0</v>
      </c>
      <c r="M150" s="67"/>
      <c r="N150" s="49">
        <f t="shared" si="54"/>
        <v>0</v>
      </c>
      <c r="O150" s="67"/>
      <c r="P150" s="49">
        <f t="shared" si="55"/>
        <v>0</v>
      </c>
      <c r="Q150" s="67"/>
      <c r="R150" s="49">
        <f t="shared" si="56"/>
        <v>0</v>
      </c>
      <c r="S150" s="67"/>
      <c r="T150" s="49">
        <f t="shared" si="57"/>
        <v>0</v>
      </c>
      <c r="U150" s="67"/>
      <c r="V150" s="49">
        <f t="shared" si="58"/>
        <v>0</v>
      </c>
      <c r="W150" s="67"/>
      <c r="X150" s="49">
        <f t="shared" si="59"/>
        <v>0</v>
      </c>
      <c r="Y150" s="67"/>
      <c r="Z150" s="49">
        <f t="shared" si="60"/>
        <v>0</v>
      </c>
      <c r="AA150" s="82">
        <f t="shared" si="48"/>
        <v>0</v>
      </c>
      <c r="AB150" s="49">
        <f t="shared" si="60"/>
        <v>0</v>
      </c>
      <c r="AC150" s="82">
        <f t="shared" si="61"/>
        <v>0</v>
      </c>
      <c r="AD150" s="49">
        <f t="shared" si="62"/>
        <v>0</v>
      </c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</row>
    <row r="151" spans="1:66" x14ac:dyDescent="0.25">
      <c r="A151" s="9">
        <v>6506</v>
      </c>
      <c r="B151" s="10" t="s">
        <v>162</v>
      </c>
      <c r="C151" s="67"/>
      <c r="D151" s="49">
        <f t="shared" si="33"/>
        <v>0</v>
      </c>
      <c r="E151" s="67"/>
      <c r="F151" s="49">
        <f t="shared" si="50"/>
        <v>0</v>
      </c>
      <c r="G151" s="67"/>
      <c r="H151" s="49">
        <f t="shared" si="51"/>
        <v>0</v>
      </c>
      <c r="I151" s="67"/>
      <c r="J151" s="49">
        <f t="shared" si="52"/>
        <v>0</v>
      </c>
      <c r="K151" s="67"/>
      <c r="L151" s="49">
        <f t="shared" si="53"/>
        <v>0</v>
      </c>
      <c r="M151" s="67"/>
      <c r="N151" s="49">
        <f t="shared" si="54"/>
        <v>0</v>
      </c>
      <c r="O151" s="67"/>
      <c r="P151" s="49">
        <f t="shared" si="55"/>
        <v>0</v>
      </c>
      <c r="Q151" s="67"/>
      <c r="R151" s="49">
        <f t="shared" si="56"/>
        <v>0</v>
      </c>
      <c r="S151" s="67"/>
      <c r="T151" s="49">
        <f t="shared" si="57"/>
        <v>0</v>
      </c>
      <c r="U151" s="67"/>
      <c r="V151" s="49">
        <f t="shared" si="58"/>
        <v>0</v>
      </c>
      <c r="W151" s="67"/>
      <c r="X151" s="49">
        <f t="shared" si="59"/>
        <v>0</v>
      </c>
      <c r="Y151" s="67"/>
      <c r="Z151" s="49">
        <f t="shared" si="60"/>
        <v>0</v>
      </c>
      <c r="AA151" s="82">
        <f t="shared" si="48"/>
        <v>0</v>
      </c>
      <c r="AB151" s="49">
        <f t="shared" si="60"/>
        <v>0</v>
      </c>
      <c r="AC151" s="82">
        <f t="shared" si="61"/>
        <v>0</v>
      </c>
      <c r="AD151" s="49">
        <f t="shared" si="62"/>
        <v>0</v>
      </c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</row>
    <row r="152" spans="1:66" x14ac:dyDescent="0.25">
      <c r="A152" s="9">
        <v>6507</v>
      </c>
      <c r="B152" s="10"/>
      <c r="C152" s="67"/>
      <c r="D152" s="49">
        <f t="shared" si="33"/>
        <v>0</v>
      </c>
      <c r="E152" s="67"/>
      <c r="F152" s="49">
        <f t="shared" si="33"/>
        <v>0</v>
      </c>
      <c r="G152" s="67"/>
      <c r="H152" s="49">
        <f t="shared" si="33"/>
        <v>0</v>
      </c>
      <c r="I152" s="67"/>
      <c r="J152" s="49">
        <f t="shared" si="33"/>
        <v>0</v>
      </c>
      <c r="K152" s="67"/>
      <c r="L152" s="49">
        <f t="shared" si="33"/>
        <v>0</v>
      </c>
      <c r="M152" s="67"/>
      <c r="N152" s="49">
        <f t="shared" si="33"/>
        <v>0</v>
      </c>
      <c r="O152" s="67"/>
      <c r="P152" s="49">
        <f t="shared" si="33"/>
        <v>0</v>
      </c>
      <c r="Q152" s="67"/>
      <c r="R152" s="49">
        <f t="shared" si="33"/>
        <v>0</v>
      </c>
      <c r="S152" s="67"/>
      <c r="T152" s="49">
        <f t="shared" si="57"/>
        <v>0</v>
      </c>
      <c r="U152" s="67"/>
      <c r="V152" s="49">
        <f t="shared" si="57"/>
        <v>0</v>
      </c>
      <c r="W152" s="67"/>
      <c r="X152" s="49">
        <f t="shared" si="57"/>
        <v>0</v>
      </c>
      <c r="Y152" s="67"/>
      <c r="Z152" s="49">
        <f t="shared" si="57"/>
        <v>0</v>
      </c>
      <c r="AA152" s="82"/>
      <c r="AB152" s="49">
        <f t="shared" si="57"/>
        <v>0</v>
      </c>
      <c r="AC152" s="82"/>
      <c r="AD152" s="49">
        <f t="shared" si="57"/>
        <v>0</v>
      </c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</row>
    <row r="153" spans="1:66" x14ac:dyDescent="0.25">
      <c r="A153" s="9">
        <v>6508</v>
      </c>
      <c r="B153" s="10"/>
      <c r="C153" s="67"/>
      <c r="D153" s="49">
        <f t="shared" si="33"/>
        <v>0</v>
      </c>
      <c r="E153" s="67"/>
      <c r="F153" s="49">
        <f t="shared" si="33"/>
        <v>0</v>
      </c>
      <c r="G153" s="67"/>
      <c r="H153" s="49">
        <f t="shared" si="33"/>
        <v>0</v>
      </c>
      <c r="I153" s="67"/>
      <c r="J153" s="49">
        <f t="shared" si="33"/>
        <v>0</v>
      </c>
      <c r="K153" s="67"/>
      <c r="L153" s="49">
        <f t="shared" si="33"/>
        <v>0</v>
      </c>
      <c r="M153" s="67"/>
      <c r="N153" s="49">
        <f t="shared" si="33"/>
        <v>0</v>
      </c>
      <c r="O153" s="67"/>
      <c r="P153" s="49">
        <f t="shared" si="33"/>
        <v>0</v>
      </c>
      <c r="Q153" s="67"/>
      <c r="R153" s="49">
        <f t="shared" si="33"/>
        <v>0</v>
      </c>
      <c r="S153" s="67"/>
      <c r="T153" s="49">
        <f t="shared" si="57"/>
        <v>0</v>
      </c>
      <c r="U153" s="67"/>
      <c r="V153" s="49">
        <f t="shared" si="57"/>
        <v>0</v>
      </c>
      <c r="W153" s="67"/>
      <c r="X153" s="49">
        <f t="shared" si="57"/>
        <v>0</v>
      </c>
      <c r="Y153" s="67"/>
      <c r="Z153" s="49">
        <f t="shared" si="57"/>
        <v>0</v>
      </c>
      <c r="AA153" s="82"/>
      <c r="AB153" s="49">
        <f t="shared" si="57"/>
        <v>0</v>
      </c>
      <c r="AC153" s="82"/>
      <c r="AD153" s="49">
        <f t="shared" si="57"/>
        <v>0</v>
      </c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</row>
    <row r="154" spans="1:66" x14ac:dyDescent="0.25">
      <c r="A154" s="9">
        <v>6509</v>
      </c>
      <c r="B154" s="10"/>
      <c r="C154" s="67"/>
      <c r="D154" s="49">
        <f t="shared" si="33"/>
        <v>0</v>
      </c>
      <c r="E154" s="67"/>
      <c r="F154" s="49">
        <f t="shared" si="33"/>
        <v>0</v>
      </c>
      <c r="G154" s="67"/>
      <c r="H154" s="49">
        <f t="shared" si="33"/>
        <v>0</v>
      </c>
      <c r="I154" s="67"/>
      <c r="J154" s="49">
        <f t="shared" si="33"/>
        <v>0</v>
      </c>
      <c r="K154" s="67"/>
      <c r="L154" s="49">
        <f t="shared" si="33"/>
        <v>0</v>
      </c>
      <c r="M154" s="67"/>
      <c r="N154" s="49">
        <f t="shared" si="33"/>
        <v>0</v>
      </c>
      <c r="O154" s="67"/>
      <c r="P154" s="49">
        <f t="shared" si="33"/>
        <v>0</v>
      </c>
      <c r="Q154" s="67"/>
      <c r="R154" s="49">
        <f t="shared" si="33"/>
        <v>0</v>
      </c>
      <c r="S154" s="67"/>
      <c r="T154" s="49">
        <f t="shared" si="57"/>
        <v>0</v>
      </c>
      <c r="U154" s="67"/>
      <c r="V154" s="49">
        <f t="shared" si="57"/>
        <v>0</v>
      </c>
      <c r="W154" s="67"/>
      <c r="X154" s="49">
        <f t="shared" si="57"/>
        <v>0</v>
      </c>
      <c r="Y154" s="67"/>
      <c r="Z154" s="49">
        <f t="shared" si="57"/>
        <v>0</v>
      </c>
      <c r="AA154" s="82"/>
      <c r="AB154" s="49">
        <f t="shared" si="57"/>
        <v>0</v>
      </c>
      <c r="AC154" s="82"/>
      <c r="AD154" s="49">
        <f t="shared" si="57"/>
        <v>0</v>
      </c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</row>
    <row r="155" spans="1:66" x14ac:dyDescent="0.25">
      <c r="A155" s="9">
        <v>6510</v>
      </c>
      <c r="B155" s="10"/>
      <c r="C155" s="67"/>
      <c r="D155" s="49">
        <f t="shared" si="33"/>
        <v>0</v>
      </c>
      <c r="E155" s="67"/>
      <c r="F155" s="49">
        <f t="shared" si="33"/>
        <v>0</v>
      </c>
      <c r="G155" s="67"/>
      <c r="H155" s="49">
        <f t="shared" si="33"/>
        <v>0</v>
      </c>
      <c r="I155" s="67"/>
      <c r="J155" s="49">
        <f t="shared" si="33"/>
        <v>0</v>
      </c>
      <c r="K155" s="67"/>
      <c r="L155" s="49">
        <f t="shared" si="33"/>
        <v>0</v>
      </c>
      <c r="M155" s="67"/>
      <c r="N155" s="49">
        <f t="shared" si="33"/>
        <v>0</v>
      </c>
      <c r="O155" s="67"/>
      <c r="P155" s="49">
        <f t="shared" si="33"/>
        <v>0</v>
      </c>
      <c r="Q155" s="67"/>
      <c r="R155" s="49">
        <f t="shared" si="33"/>
        <v>0</v>
      </c>
      <c r="S155" s="67"/>
      <c r="T155" s="49">
        <f t="shared" si="57"/>
        <v>0</v>
      </c>
      <c r="U155" s="67"/>
      <c r="V155" s="49">
        <f t="shared" si="57"/>
        <v>0</v>
      </c>
      <c r="W155" s="67"/>
      <c r="X155" s="49">
        <f t="shared" si="57"/>
        <v>0</v>
      </c>
      <c r="Y155" s="67"/>
      <c r="Z155" s="49">
        <f t="shared" si="57"/>
        <v>0</v>
      </c>
      <c r="AA155" s="82"/>
      <c r="AB155" s="49">
        <f t="shared" si="57"/>
        <v>0</v>
      </c>
      <c r="AC155" s="82"/>
      <c r="AD155" s="49">
        <f t="shared" si="57"/>
        <v>0</v>
      </c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</row>
    <row r="156" spans="1:66" x14ac:dyDescent="0.25">
      <c r="A156" s="9">
        <v>6604</v>
      </c>
      <c r="B156" s="10" t="s">
        <v>163</v>
      </c>
      <c r="C156" s="67"/>
      <c r="D156" s="49">
        <f t="shared" si="33"/>
        <v>0</v>
      </c>
      <c r="E156" s="67"/>
      <c r="F156" s="49">
        <f t="shared" si="50"/>
        <v>0</v>
      </c>
      <c r="G156" s="67"/>
      <c r="H156" s="49">
        <f t="shared" si="51"/>
        <v>0</v>
      </c>
      <c r="I156" s="67"/>
      <c r="J156" s="49">
        <f t="shared" si="52"/>
        <v>0</v>
      </c>
      <c r="K156" s="67"/>
      <c r="L156" s="49">
        <f t="shared" si="53"/>
        <v>0</v>
      </c>
      <c r="M156" s="67"/>
      <c r="N156" s="49">
        <f t="shared" si="54"/>
        <v>0</v>
      </c>
      <c r="O156" s="67"/>
      <c r="P156" s="49">
        <f t="shared" si="55"/>
        <v>0</v>
      </c>
      <c r="Q156" s="67"/>
      <c r="R156" s="49">
        <f t="shared" si="56"/>
        <v>0</v>
      </c>
      <c r="S156" s="67"/>
      <c r="T156" s="49">
        <f t="shared" si="57"/>
        <v>0</v>
      </c>
      <c r="U156" s="67"/>
      <c r="V156" s="49">
        <f t="shared" si="58"/>
        <v>0</v>
      </c>
      <c r="W156" s="67"/>
      <c r="X156" s="49">
        <f t="shared" si="59"/>
        <v>0</v>
      </c>
      <c r="Y156" s="67"/>
      <c r="Z156" s="49">
        <f t="shared" si="60"/>
        <v>0</v>
      </c>
      <c r="AA156" s="82">
        <f t="shared" si="48"/>
        <v>0</v>
      </c>
      <c r="AB156" s="49">
        <f t="shared" si="60"/>
        <v>0</v>
      </c>
      <c r="AC156" s="82">
        <f t="shared" si="61"/>
        <v>0</v>
      </c>
      <c r="AD156" s="49">
        <f t="shared" si="62"/>
        <v>0</v>
      </c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</row>
    <row r="157" spans="1:66" x14ac:dyDescent="0.25">
      <c r="A157" s="9">
        <v>6701</v>
      </c>
      <c r="B157" s="10" t="s">
        <v>164</v>
      </c>
      <c r="C157" s="67">
        <v>800203.61699999997</v>
      </c>
      <c r="D157" s="49">
        <f t="shared" ref="D157:D165" si="63">IF(C$10&lt;&gt;0,C157/C$10,"-")</f>
        <v>4.3816255983728937E-2</v>
      </c>
      <c r="E157" s="67">
        <v>800203.61699999997</v>
      </c>
      <c r="F157" s="49">
        <f t="shared" si="50"/>
        <v>4.3816255983728937E-2</v>
      </c>
      <c r="G157" s="67">
        <v>800203.61699999997</v>
      </c>
      <c r="H157" s="49">
        <f t="shared" si="51"/>
        <v>4.3816255983728937E-2</v>
      </c>
      <c r="I157" s="67">
        <v>800203.61699999997</v>
      </c>
      <c r="J157" s="49">
        <f t="shared" si="52"/>
        <v>4.3816255983728937E-2</v>
      </c>
      <c r="K157" s="67">
        <v>800203.61699999997</v>
      </c>
      <c r="L157" s="49">
        <f t="shared" si="53"/>
        <v>4.3816255983728937E-2</v>
      </c>
      <c r="M157" s="67">
        <v>800203.61699999997</v>
      </c>
      <c r="N157" s="49">
        <f t="shared" si="54"/>
        <v>4.3816255983728937E-2</v>
      </c>
      <c r="O157" s="67">
        <v>800203.61699999997</v>
      </c>
      <c r="P157" s="49">
        <f t="shared" si="55"/>
        <v>4.3816255983728937E-2</v>
      </c>
      <c r="Q157" s="67">
        <v>800203.61699999997</v>
      </c>
      <c r="R157" s="49">
        <f t="shared" si="56"/>
        <v>4.3816255983728937E-2</v>
      </c>
      <c r="S157" s="67">
        <v>800203.61699999997</v>
      </c>
      <c r="T157" s="49">
        <f t="shared" si="57"/>
        <v>4.3816255983728937E-2</v>
      </c>
      <c r="U157" s="67">
        <v>800203.61699999997</v>
      </c>
      <c r="V157" s="49">
        <f t="shared" si="58"/>
        <v>4.3816255983728937E-2</v>
      </c>
      <c r="W157" s="67">
        <v>800203.61699999997</v>
      </c>
      <c r="X157" s="49">
        <f t="shared" si="59"/>
        <v>4.3816255983728937E-2</v>
      </c>
      <c r="Y157" s="67">
        <v>800203.61699999997</v>
      </c>
      <c r="Z157" s="49">
        <f t="shared" si="60"/>
        <v>4.3816255983728937E-2</v>
      </c>
      <c r="AA157" s="82">
        <f t="shared" si="48"/>
        <v>9602443.4039999992</v>
      </c>
      <c r="AB157" s="49">
        <f t="shared" si="60"/>
        <v>4.3816255983728937E-2</v>
      </c>
      <c r="AC157" s="82">
        <f t="shared" si="61"/>
        <v>800203.61699999997</v>
      </c>
      <c r="AD157" s="49">
        <f t="shared" si="62"/>
        <v>4.3816255983728937E-2</v>
      </c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</row>
    <row r="158" spans="1:66" x14ac:dyDescent="0.25">
      <c r="A158" s="9">
        <v>5152</v>
      </c>
      <c r="B158" s="10" t="s">
        <v>40</v>
      </c>
      <c r="C158" s="67">
        <v>-800000</v>
      </c>
      <c r="D158" s="49">
        <f t="shared" si="63"/>
        <v>-4.3805106653227177E-2</v>
      </c>
      <c r="E158" s="67">
        <v>-800000</v>
      </c>
      <c r="F158" s="49">
        <f t="shared" si="50"/>
        <v>-4.3805106653227177E-2</v>
      </c>
      <c r="G158" s="67">
        <v>-800000</v>
      </c>
      <c r="H158" s="49">
        <f t="shared" si="51"/>
        <v>-4.3805106653227177E-2</v>
      </c>
      <c r="I158" s="67">
        <v>-800000</v>
      </c>
      <c r="J158" s="49">
        <f t="shared" si="52"/>
        <v>-4.3805106653227177E-2</v>
      </c>
      <c r="K158" s="67">
        <v>-800000</v>
      </c>
      <c r="L158" s="49">
        <f t="shared" si="53"/>
        <v>-4.3805106653227177E-2</v>
      </c>
      <c r="M158" s="67">
        <v>-800000</v>
      </c>
      <c r="N158" s="49">
        <f t="shared" si="54"/>
        <v>-4.3805106653227177E-2</v>
      </c>
      <c r="O158" s="67">
        <v>-800000</v>
      </c>
      <c r="P158" s="49">
        <f t="shared" si="55"/>
        <v>-4.3805106653227177E-2</v>
      </c>
      <c r="Q158" s="67">
        <v>-800000</v>
      </c>
      <c r="R158" s="49">
        <f t="shared" si="56"/>
        <v>-4.3805106653227177E-2</v>
      </c>
      <c r="S158" s="67">
        <v>-800000</v>
      </c>
      <c r="T158" s="49">
        <f t="shared" si="57"/>
        <v>-4.3805106653227177E-2</v>
      </c>
      <c r="U158" s="67">
        <v>-800000</v>
      </c>
      <c r="V158" s="49">
        <f t="shared" si="58"/>
        <v>-4.3805106653227177E-2</v>
      </c>
      <c r="W158" s="67">
        <v>-800000</v>
      </c>
      <c r="X158" s="49">
        <f t="shared" si="59"/>
        <v>-4.3805106653227177E-2</v>
      </c>
      <c r="Y158" s="67">
        <v>-800000</v>
      </c>
      <c r="Z158" s="49">
        <f t="shared" si="60"/>
        <v>-4.3805106653227177E-2</v>
      </c>
      <c r="AA158" s="91">
        <f t="shared" si="48"/>
        <v>-9600000</v>
      </c>
      <c r="AB158" s="49">
        <f t="shared" si="60"/>
        <v>-4.3805106653227177E-2</v>
      </c>
      <c r="AC158" s="82">
        <f t="shared" si="61"/>
        <v>-800000</v>
      </c>
      <c r="AD158" s="49">
        <f t="shared" si="62"/>
        <v>-4.3805106653227177E-2</v>
      </c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</row>
    <row r="159" spans="1:66" s="5" customFormat="1" x14ac:dyDescent="0.25">
      <c r="A159" s="12">
        <v>7003</v>
      </c>
      <c r="B159" s="1" t="s">
        <v>165</v>
      </c>
      <c r="C159" s="74">
        <f>SUM(C146:C158)</f>
        <v>1138188.1013500001</v>
      </c>
      <c r="D159" s="56">
        <f t="shared" si="63"/>
        <v>6.2323063963838618E-2</v>
      </c>
      <c r="E159" s="74">
        <f>SUM(E146:E158)</f>
        <v>1138188.1013500001</v>
      </c>
      <c r="F159" s="56">
        <f t="shared" si="50"/>
        <v>6.2323063963838618E-2</v>
      </c>
      <c r="G159" s="74">
        <f>SUM(G146:G158)</f>
        <v>1138188.1013500001</v>
      </c>
      <c r="H159" s="56">
        <f t="shared" si="51"/>
        <v>6.2323063963838618E-2</v>
      </c>
      <c r="I159" s="74">
        <f>SUM(I146:I158)</f>
        <v>1138188.1013500001</v>
      </c>
      <c r="J159" s="56">
        <f t="shared" si="52"/>
        <v>6.2323063963838618E-2</v>
      </c>
      <c r="K159" s="74">
        <f>SUM(K146:K158)</f>
        <v>1138188.1013500001</v>
      </c>
      <c r="L159" s="56">
        <f t="shared" si="53"/>
        <v>6.2323063963838618E-2</v>
      </c>
      <c r="M159" s="74">
        <f>SUM(M146:M158)</f>
        <v>1138188.1013500001</v>
      </c>
      <c r="N159" s="56">
        <f t="shared" si="54"/>
        <v>6.2323063963838618E-2</v>
      </c>
      <c r="O159" s="74">
        <f>SUM(O146:O158)</f>
        <v>1138188.1013500001</v>
      </c>
      <c r="P159" s="56">
        <f t="shared" si="55"/>
        <v>6.2323063963838618E-2</v>
      </c>
      <c r="Q159" s="74">
        <f>SUM(Q146:Q158)</f>
        <v>1138188.1013500001</v>
      </c>
      <c r="R159" s="56">
        <f t="shared" si="56"/>
        <v>6.2323063963838618E-2</v>
      </c>
      <c r="S159" s="74">
        <f>SUM(S146:S158)</f>
        <v>1138188.1013500001</v>
      </c>
      <c r="T159" s="56">
        <f t="shared" si="57"/>
        <v>6.2323063963838618E-2</v>
      </c>
      <c r="U159" s="74">
        <f>SUM(U146:U158)</f>
        <v>1138188.1013500001</v>
      </c>
      <c r="V159" s="56">
        <f t="shared" si="58"/>
        <v>6.2323063963838618E-2</v>
      </c>
      <c r="W159" s="74">
        <f>SUM(W146:W158)</f>
        <v>1138188.1013500001</v>
      </c>
      <c r="X159" s="56">
        <f t="shared" si="59"/>
        <v>6.2323063963838618E-2</v>
      </c>
      <c r="Y159" s="74">
        <f>SUM(Y146:Y158)</f>
        <v>1138188.1013500001</v>
      </c>
      <c r="Z159" s="56">
        <f t="shared" si="60"/>
        <v>6.2323063963838618E-2</v>
      </c>
      <c r="AA159" s="74">
        <f t="shared" si="48"/>
        <v>13658257.216200002</v>
      </c>
      <c r="AB159" s="56">
        <f t="shared" si="60"/>
        <v>6.2323063963838625E-2</v>
      </c>
      <c r="AC159" s="94">
        <f t="shared" si="61"/>
        <v>1138188.1013500001</v>
      </c>
      <c r="AD159" s="56">
        <f t="shared" si="62"/>
        <v>6.2323063963838618E-2</v>
      </c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</row>
    <row r="160" spans="1:66" x14ac:dyDescent="0.25">
      <c r="A160" s="16">
        <v>7004</v>
      </c>
      <c r="B160" s="17" t="s">
        <v>166</v>
      </c>
      <c r="C160" s="79">
        <f>C40+C78+C99+C125+C139+C143+C159</f>
        <v>7794301.6930000009</v>
      </c>
      <c r="D160" s="63">
        <f t="shared" si="63"/>
        <v>0.4267877711866177</v>
      </c>
      <c r="E160" s="79">
        <f>E40+E78+E99+E125+E139+E143+E159</f>
        <v>7794301.6930000009</v>
      </c>
      <c r="F160" s="63">
        <f t="shared" si="50"/>
        <v>0.4267877711866177</v>
      </c>
      <c r="G160" s="79">
        <f>G40+G78+G99+G125+G139+G143+G159</f>
        <v>7794301.6930000009</v>
      </c>
      <c r="H160" s="63">
        <f t="shared" si="51"/>
        <v>0.4267877711866177</v>
      </c>
      <c r="I160" s="79">
        <f>I40+I78+I99+I125+I139+I143+I159</f>
        <v>7794301.6930000009</v>
      </c>
      <c r="J160" s="63">
        <f t="shared" si="52"/>
        <v>0.4267877711866177</v>
      </c>
      <c r="K160" s="79">
        <f>K40+K78+K99+K125+K139+K143+K159</f>
        <v>7794301.6930000009</v>
      </c>
      <c r="L160" s="63">
        <f t="shared" si="53"/>
        <v>0.4267877711866177</v>
      </c>
      <c r="M160" s="79">
        <f>M40+M78+M99+M125+M139+M143+M159</f>
        <v>7794301.6930000009</v>
      </c>
      <c r="N160" s="63">
        <f t="shared" si="54"/>
        <v>0.4267877711866177</v>
      </c>
      <c r="O160" s="79">
        <f>O40+O78+O99+O125+O139+O143+O159</f>
        <v>7794301.6930000009</v>
      </c>
      <c r="P160" s="63">
        <f t="shared" si="55"/>
        <v>0.4267877711866177</v>
      </c>
      <c r="Q160" s="79">
        <f>Q40+Q78+Q99+Q125+Q139+Q143+Q159</f>
        <v>7794301.6930000009</v>
      </c>
      <c r="R160" s="63">
        <f t="shared" si="56"/>
        <v>0.4267877711866177</v>
      </c>
      <c r="S160" s="79">
        <f>S40+S78+S99+S125+S139+S143+S159</f>
        <v>7794301.6930000009</v>
      </c>
      <c r="T160" s="63">
        <f t="shared" si="57"/>
        <v>0.4267877711866177</v>
      </c>
      <c r="U160" s="79">
        <f>U40+U78+U99+U125+U139+U143+U159</f>
        <v>7794301.6930000009</v>
      </c>
      <c r="V160" s="63">
        <f t="shared" si="58"/>
        <v>0.4267877711866177</v>
      </c>
      <c r="W160" s="79">
        <f>W40+W78+W99+W125+W139+W143+W159</f>
        <v>7794301.6930000009</v>
      </c>
      <c r="X160" s="63">
        <f t="shared" si="59"/>
        <v>0.4267877711866177</v>
      </c>
      <c r="Y160" s="79">
        <f>Y40+Y78+Y99+Y125+Y139+Y143+Y159</f>
        <v>7794301.6930000009</v>
      </c>
      <c r="Z160" s="63">
        <f t="shared" si="60"/>
        <v>0.4267877711866177</v>
      </c>
      <c r="AA160" s="86">
        <f t="shared" si="48"/>
        <v>93531620.316000029</v>
      </c>
      <c r="AB160" s="63">
        <f t="shared" si="60"/>
        <v>0.42678777118661781</v>
      </c>
      <c r="AC160" s="86">
        <f t="shared" si="61"/>
        <v>7794301.6930000028</v>
      </c>
      <c r="AD160" s="63">
        <f t="shared" si="62"/>
        <v>0.42678777118661781</v>
      </c>
    </row>
    <row r="161" spans="1:66" x14ac:dyDescent="0.25">
      <c r="A161" s="14">
        <v>7005</v>
      </c>
      <c r="B161" s="3" t="s">
        <v>167</v>
      </c>
      <c r="C161" s="80">
        <f>C36-C160</f>
        <v>1057807.3738500001</v>
      </c>
      <c r="D161" s="64">
        <f t="shared" si="63"/>
        <v>5.7921706037586757E-2</v>
      </c>
      <c r="E161" s="80">
        <f>E36-E160</f>
        <v>1057807.3738500001</v>
      </c>
      <c r="F161" s="64">
        <f t="shared" si="50"/>
        <v>5.7921706037586757E-2</v>
      </c>
      <c r="G161" s="80">
        <f>G36-G160</f>
        <v>1057807.3738500001</v>
      </c>
      <c r="H161" s="64">
        <f t="shared" si="51"/>
        <v>5.7921706037586757E-2</v>
      </c>
      <c r="I161" s="80">
        <f>I36-I160</f>
        <v>1057807.3738500001</v>
      </c>
      <c r="J161" s="64">
        <f t="shared" si="52"/>
        <v>5.7921706037586757E-2</v>
      </c>
      <c r="K161" s="80">
        <f>K36-K160</f>
        <v>1057807.3738500001</v>
      </c>
      <c r="L161" s="64">
        <f t="shared" si="53"/>
        <v>5.7921706037586757E-2</v>
      </c>
      <c r="M161" s="80">
        <f>M36-M160</f>
        <v>1057807.3738500001</v>
      </c>
      <c r="N161" s="64">
        <f t="shared" si="54"/>
        <v>5.7921706037586757E-2</v>
      </c>
      <c r="O161" s="80">
        <f>O36-O160</f>
        <v>1057807.3738500001</v>
      </c>
      <c r="P161" s="64">
        <f t="shared" si="55"/>
        <v>5.7921706037586757E-2</v>
      </c>
      <c r="Q161" s="80">
        <f>Q36-Q160</f>
        <v>1057807.3738500001</v>
      </c>
      <c r="R161" s="64">
        <f t="shared" si="56"/>
        <v>5.7921706037586757E-2</v>
      </c>
      <c r="S161" s="80">
        <f>S36-S160</f>
        <v>1057807.3738500001</v>
      </c>
      <c r="T161" s="64">
        <f t="shared" si="57"/>
        <v>5.7921706037586757E-2</v>
      </c>
      <c r="U161" s="80">
        <f>U36-U160</f>
        <v>1057807.3738500001</v>
      </c>
      <c r="V161" s="64">
        <f t="shared" si="58"/>
        <v>5.7921706037586757E-2</v>
      </c>
      <c r="W161" s="80">
        <f>W36-W160</f>
        <v>1057807.3738500001</v>
      </c>
      <c r="X161" s="64">
        <f t="shared" si="59"/>
        <v>5.7921706037586757E-2</v>
      </c>
      <c r="Y161" s="80">
        <f>Y36-Y160</f>
        <v>1057807.3738500001</v>
      </c>
      <c r="Z161" s="64">
        <f t="shared" si="60"/>
        <v>5.7921706037586757E-2</v>
      </c>
      <c r="AA161" s="80">
        <f t="shared" si="48"/>
        <v>12693688.486199997</v>
      </c>
      <c r="AB161" s="64">
        <f t="shared" si="60"/>
        <v>5.7921706037586743E-2</v>
      </c>
      <c r="AC161" s="80">
        <f t="shared" si="61"/>
        <v>1057807.3738499999</v>
      </c>
      <c r="AD161" s="64">
        <f t="shared" si="62"/>
        <v>5.7921706037586743E-2</v>
      </c>
    </row>
    <row r="162" spans="1:66" s="8" customFormat="1" x14ac:dyDescent="0.25">
      <c r="A162" s="26">
        <v>6602</v>
      </c>
      <c r="B162" s="27" t="s">
        <v>168</v>
      </c>
      <c r="C162" s="69">
        <v>83265.466799999995</v>
      </c>
      <c r="D162" s="60">
        <f t="shared" si="63"/>
        <v>4.5593158171309328E-3</v>
      </c>
      <c r="E162" s="69">
        <v>83265.466799999995</v>
      </c>
      <c r="F162" s="60">
        <f t="shared" si="50"/>
        <v>4.5593158171309328E-3</v>
      </c>
      <c r="G162" s="69">
        <v>83265.466799999995</v>
      </c>
      <c r="H162" s="60">
        <f t="shared" si="51"/>
        <v>4.5593158171309328E-3</v>
      </c>
      <c r="I162" s="69">
        <v>83265.466799999995</v>
      </c>
      <c r="J162" s="60">
        <f t="shared" si="52"/>
        <v>4.5593158171309328E-3</v>
      </c>
      <c r="K162" s="69">
        <v>83265.466799999995</v>
      </c>
      <c r="L162" s="60">
        <f t="shared" si="53"/>
        <v>4.5593158171309328E-3</v>
      </c>
      <c r="M162" s="69">
        <v>83265.466799999995</v>
      </c>
      <c r="N162" s="60">
        <f t="shared" si="54"/>
        <v>4.5593158171309328E-3</v>
      </c>
      <c r="O162" s="69">
        <v>83265.466799999995</v>
      </c>
      <c r="P162" s="60">
        <f t="shared" si="55"/>
        <v>4.5593158171309328E-3</v>
      </c>
      <c r="Q162" s="69">
        <v>83265.466799999995</v>
      </c>
      <c r="R162" s="60">
        <f t="shared" si="56"/>
        <v>4.5593158171309328E-3</v>
      </c>
      <c r="S162" s="69">
        <v>83265.466799999995</v>
      </c>
      <c r="T162" s="60">
        <f t="shared" si="57"/>
        <v>4.5593158171309328E-3</v>
      </c>
      <c r="U162" s="69">
        <v>83265.466799999995</v>
      </c>
      <c r="V162" s="60">
        <f t="shared" si="58"/>
        <v>4.5593158171309328E-3</v>
      </c>
      <c r="W162" s="69">
        <v>83265.466799999995</v>
      </c>
      <c r="X162" s="60">
        <f t="shared" si="59"/>
        <v>4.5593158171309328E-3</v>
      </c>
      <c r="Y162" s="69">
        <v>83265.466799999995</v>
      </c>
      <c r="Z162" s="60">
        <f t="shared" si="60"/>
        <v>4.5593158171309328E-3</v>
      </c>
      <c r="AA162" s="69">
        <f t="shared" si="48"/>
        <v>999185.60160000017</v>
      </c>
      <c r="AB162" s="60">
        <f t="shared" si="60"/>
        <v>4.5593158171309345E-3</v>
      </c>
      <c r="AC162" s="69">
        <f t="shared" si="61"/>
        <v>83265.466800000009</v>
      </c>
      <c r="AD162" s="60">
        <f t="shared" si="62"/>
        <v>4.5593158171309336E-3</v>
      </c>
    </row>
    <row r="163" spans="1:66" x14ac:dyDescent="0.25">
      <c r="A163" s="9">
        <v>6603</v>
      </c>
      <c r="B163" s="10" t="s">
        <v>169</v>
      </c>
      <c r="C163" s="67"/>
      <c r="D163" s="49">
        <f t="shared" si="63"/>
        <v>0</v>
      </c>
      <c r="E163" s="67"/>
      <c r="F163" s="49">
        <f t="shared" si="50"/>
        <v>0</v>
      </c>
      <c r="G163" s="67"/>
      <c r="H163" s="49">
        <f t="shared" si="51"/>
        <v>0</v>
      </c>
      <c r="I163" s="67"/>
      <c r="J163" s="49">
        <f t="shared" si="52"/>
        <v>0</v>
      </c>
      <c r="K163" s="67"/>
      <c r="L163" s="49">
        <f t="shared" si="53"/>
        <v>0</v>
      </c>
      <c r="M163" s="67"/>
      <c r="N163" s="49">
        <f t="shared" si="54"/>
        <v>0</v>
      </c>
      <c r="O163" s="67"/>
      <c r="P163" s="49">
        <f t="shared" si="55"/>
        <v>0</v>
      </c>
      <c r="Q163" s="67"/>
      <c r="R163" s="49">
        <f t="shared" si="56"/>
        <v>0</v>
      </c>
      <c r="S163" s="67"/>
      <c r="T163" s="49">
        <f t="shared" si="57"/>
        <v>0</v>
      </c>
      <c r="U163" s="67"/>
      <c r="V163" s="49">
        <f t="shared" si="58"/>
        <v>0</v>
      </c>
      <c r="W163" s="67"/>
      <c r="X163" s="49">
        <f t="shared" si="59"/>
        <v>0</v>
      </c>
      <c r="Y163" s="67"/>
      <c r="Z163" s="49">
        <f t="shared" ref="Z163:AB165" si="64">IF(Y$10&lt;&gt;0,Y163/Y$10,"-")</f>
        <v>0</v>
      </c>
      <c r="AA163" s="82">
        <f t="shared" si="48"/>
        <v>0</v>
      </c>
      <c r="AB163" s="49">
        <f t="shared" si="64"/>
        <v>0</v>
      </c>
      <c r="AC163" s="82">
        <f t="shared" si="61"/>
        <v>0</v>
      </c>
      <c r="AD163" s="49">
        <f t="shared" si="62"/>
        <v>0</v>
      </c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</row>
    <row r="164" spans="1:66" x14ac:dyDescent="0.25">
      <c r="A164" s="9">
        <v>6128</v>
      </c>
      <c r="B164" s="10" t="s">
        <v>170</v>
      </c>
      <c r="C164" s="67"/>
      <c r="D164" s="49">
        <f t="shared" si="63"/>
        <v>0</v>
      </c>
      <c r="E164" s="67"/>
      <c r="F164" s="49">
        <f t="shared" si="50"/>
        <v>0</v>
      </c>
      <c r="G164" s="67"/>
      <c r="H164" s="49">
        <f t="shared" si="51"/>
        <v>0</v>
      </c>
      <c r="I164" s="67"/>
      <c r="J164" s="49">
        <f t="shared" si="52"/>
        <v>0</v>
      </c>
      <c r="K164" s="67"/>
      <c r="L164" s="49">
        <f t="shared" si="53"/>
        <v>0</v>
      </c>
      <c r="M164" s="67"/>
      <c r="N164" s="49">
        <f t="shared" si="54"/>
        <v>0</v>
      </c>
      <c r="O164" s="67"/>
      <c r="P164" s="49">
        <f t="shared" si="55"/>
        <v>0</v>
      </c>
      <c r="Q164" s="67"/>
      <c r="R164" s="49">
        <f t="shared" si="56"/>
        <v>0</v>
      </c>
      <c r="S164" s="67"/>
      <c r="T164" s="49">
        <f t="shared" si="57"/>
        <v>0</v>
      </c>
      <c r="U164" s="67"/>
      <c r="V164" s="49">
        <f t="shared" si="58"/>
        <v>0</v>
      </c>
      <c r="W164" s="67"/>
      <c r="X164" s="49">
        <f t="shared" si="59"/>
        <v>0</v>
      </c>
      <c r="Y164" s="67"/>
      <c r="Z164" s="49">
        <f t="shared" si="64"/>
        <v>0</v>
      </c>
      <c r="AA164" s="82">
        <f t="shared" si="48"/>
        <v>0</v>
      </c>
      <c r="AB164" s="49">
        <f t="shared" si="64"/>
        <v>0</v>
      </c>
      <c r="AC164" s="82">
        <f t="shared" si="61"/>
        <v>0</v>
      </c>
      <c r="AD164" s="49">
        <f t="shared" si="62"/>
        <v>0</v>
      </c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</row>
    <row r="165" spans="1:66" x14ac:dyDescent="0.25">
      <c r="A165" s="18">
        <v>7006</v>
      </c>
      <c r="B165" s="19" t="s">
        <v>171</v>
      </c>
      <c r="C165" s="75">
        <f>C161-C162-C163-C164</f>
        <v>974541.90705000004</v>
      </c>
      <c r="D165" s="59">
        <f t="shared" si="63"/>
        <v>5.3362390220455823E-2</v>
      </c>
      <c r="E165" s="75">
        <f>E161-E162-E163-E164</f>
        <v>974541.90705000004</v>
      </c>
      <c r="F165" s="59">
        <f t="shared" si="50"/>
        <v>5.3362390220455823E-2</v>
      </c>
      <c r="G165" s="75">
        <f>G161-G162-G163-G164</f>
        <v>974541.90705000004</v>
      </c>
      <c r="H165" s="59">
        <f t="shared" si="51"/>
        <v>5.3362390220455823E-2</v>
      </c>
      <c r="I165" s="75">
        <f>I161-I162-I163-I164</f>
        <v>974541.90705000004</v>
      </c>
      <c r="J165" s="59">
        <f t="shared" si="52"/>
        <v>5.3362390220455823E-2</v>
      </c>
      <c r="K165" s="75">
        <f>K161-K162-K163-K164</f>
        <v>974541.90705000004</v>
      </c>
      <c r="L165" s="59">
        <f t="shared" si="53"/>
        <v>5.3362390220455823E-2</v>
      </c>
      <c r="M165" s="75">
        <f>M161-M162-M163-M164</f>
        <v>974541.90705000004</v>
      </c>
      <c r="N165" s="59">
        <f t="shared" si="54"/>
        <v>5.3362390220455823E-2</v>
      </c>
      <c r="O165" s="75">
        <f>O161-O162-O163-O164</f>
        <v>974541.90705000004</v>
      </c>
      <c r="P165" s="59">
        <f t="shared" si="55"/>
        <v>5.3362390220455823E-2</v>
      </c>
      <c r="Q165" s="75">
        <f>Q161-Q162-Q163-Q164</f>
        <v>974541.90705000004</v>
      </c>
      <c r="R165" s="59">
        <f t="shared" si="56"/>
        <v>5.3362390220455823E-2</v>
      </c>
      <c r="S165" s="75">
        <f>S161-S162-S163-S164</f>
        <v>974541.90705000004</v>
      </c>
      <c r="T165" s="59">
        <f t="shared" si="57"/>
        <v>5.3362390220455823E-2</v>
      </c>
      <c r="U165" s="75">
        <f>U161-U162-U163-U164</f>
        <v>974541.90705000004</v>
      </c>
      <c r="V165" s="59">
        <f t="shared" si="58"/>
        <v>5.3362390220455823E-2</v>
      </c>
      <c r="W165" s="75">
        <f>W161-W162-W163-W164</f>
        <v>974541.90705000004</v>
      </c>
      <c r="X165" s="59">
        <f t="shared" si="59"/>
        <v>5.3362390220455823E-2</v>
      </c>
      <c r="Y165" s="75">
        <f>Y161-Y162-Y163-Y164</f>
        <v>974541.90705000004</v>
      </c>
      <c r="Z165" s="59">
        <f t="shared" si="64"/>
        <v>5.3362390220455823E-2</v>
      </c>
      <c r="AA165" s="75">
        <f t="shared" si="48"/>
        <v>11694502.884600004</v>
      </c>
      <c r="AB165" s="59">
        <f t="shared" si="64"/>
        <v>5.3362390220455837E-2</v>
      </c>
      <c r="AC165" s="75">
        <f t="shared" si="61"/>
        <v>974541.90705000039</v>
      </c>
      <c r="AD165" s="59">
        <f t="shared" si="62"/>
        <v>5.3362390220455837E-2</v>
      </c>
    </row>
    <row r="166" spans="1:66" s="99" customFormat="1" x14ac:dyDescent="0.25">
      <c r="A166" s="95"/>
      <c r="B166" s="96"/>
      <c r="C166" s="97"/>
      <c r="D166" s="98"/>
      <c r="E166" s="97"/>
      <c r="F166" s="98"/>
      <c r="G166" s="97"/>
      <c r="H166" s="98"/>
      <c r="I166" s="97"/>
      <c r="J166" s="98"/>
      <c r="K166" s="97"/>
      <c r="L166" s="98"/>
      <c r="M166" s="97"/>
      <c r="N166" s="98"/>
      <c r="O166" s="97"/>
      <c r="P166" s="98"/>
      <c r="Q166" s="97"/>
      <c r="R166" s="98"/>
      <c r="S166" s="97"/>
      <c r="T166" s="98"/>
      <c r="U166" s="97"/>
      <c r="V166" s="98"/>
      <c r="W166" s="97"/>
      <c r="X166" s="98"/>
      <c r="Y166" s="97"/>
      <c r="Z166" s="98"/>
      <c r="AA166" s="97"/>
      <c r="AB166" s="98"/>
      <c r="AC166" s="97"/>
      <c r="AD166" s="98"/>
    </row>
    <row r="167" spans="1:66" x14ac:dyDescent="0.25">
      <c r="A167" s="42">
        <v>7007</v>
      </c>
      <c r="B167" s="43" t="s">
        <v>172</v>
      </c>
      <c r="C167" s="81">
        <f>C165</f>
        <v>974541.90705000004</v>
      </c>
      <c r="D167" s="65"/>
      <c r="E167" s="81">
        <f>C167+E165</f>
        <v>1949083.8141000001</v>
      </c>
      <c r="F167" s="65"/>
      <c r="G167" s="81">
        <f>E167+G165</f>
        <v>2923625.7211500001</v>
      </c>
      <c r="H167" s="65"/>
      <c r="I167" s="81">
        <f>G167+I165</f>
        <v>3898167.6282000002</v>
      </c>
      <c r="J167" s="65"/>
      <c r="K167" s="81">
        <f>I167+K165</f>
        <v>4872709.5352500007</v>
      </c>
      <c r="L167" s="65"/>
      <c r="M167" s="81">
        <f>K167+M165</f>
        <v>5847251.4423000012</v>
      </c>
      <c r="N167" s="65"/>
      <c r="O167" s="81">
        <f>M167+O165</f>
        <v>6821793.3493500017</v>
      </c>
      <c r="P167" s="65"/>
      <c r="Q167" s="81">
        <f>O167+Q165</f>
        <v>7796335.2564000022</v>
      </c>
      <c r="R167" s="65"/>
      <c r="S167" s="81">
        <f>Q167+S165</f>
        <v>8770877.1634500027</v>
      </c>
      <c r="T167" s="65"/>
      <c r="U167" s="81">
        <f>S167+U165</f>
        <v>9745419.0705000032</v>
      </c>
      <c r="V167" s="65"/>
      <c r="W167" s="81">
        <f>U167+W165</f>
        <v>10719960.977550004</v>
      </c>
      <c r="X167" s="65"/>
      <c r="Y167" s="81">
        <f>W167+Y165</f>
        <v>11694502.884600004</v>
      </c>
      <c r="Z167" s="65"/>
      <c r="AA167" s="92"/>
      <c r="AB167" s="65"/>
      <c r="AC167" s="20"/>
      <c r="AD167" s="65"/>
    </row>
    <row r="168" spans="1:66" s="41" customFormat="1" x14ac:dyDescent="0.25">
      <c r="A168" s="36"/>
      <c r="B168" s="37"/>
      <c r="C168" s="11"/>
      <c r="D168" s="38"/>
      <c r="E168" s="67"/>
      <c r="F168" s="38"/>
      <c r="G168" s="11"/>
      <c r="H168" s="38"/>
      <c r="I168" s="11"/>
      <c r="J168" s="39"/>
      <c r="K168" s="11"/>
      <c r="L168" s="10"/>
      <c r="M168" s="11"/>
      <c r="N168" s="10"/>
      <c r="O168" s="11"/>
      <c r="P168" s="10"/>
      <c r="Q168" s="11"/>
      <c r="R168" s="10"/>
      <c r="S168" s="11"/>
      <c r="T168" s="10"/>
      <c r="U168" s="11"/>
      <c r="V168" s="10"/>
      <c r="W168" s="11"/>
      <c r="X168" s="10"/>
      <c r="Y168" s="11"/>
      <c r="Z168" s="10"/>
      <c r="AA168" s="40"/>
      <c r="AB168" s="10"/>
      <c r="AC168" s="40"/>
      <c r="AD168" s="10"/>
    </row>
    <row r="169" spans="1:66" x14ac:dyDescent="0.25"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</row>
    <row r="170" spans="1:66" x14ac:dyDescent="0.25">
      <c r="AA170" s="44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</row>
    <row r="171" spans="1:66" x14ac:dyDescent="0.25"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</row>
    <row r="172" spans="1:66" x14ac:dyDescent="0.25"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</row>
    <row r="173" spans="1:66" x14ac:dyDescent="0.25"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</row>
    <row r="174" spans="1:66" x14ac:dyDescent="0.25"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</row>
    <row r="175" spans="1:66" x14ac:dyDescent="0.25"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</row>
    <row r="176" spans="1:66" x14ac:dyDescent="0.25"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</row>
    <row r="177" spans="4:66" x14ac:dyDescent="0.25"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</row>
    <row r="178" spans="4:66" x14ac:dyDescent="0.25">
      <c r="D178"/>
      <c r="H17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</row>
    <row r="179" spans="4:66" x14ac:dyDescent="0.25">
      <c r="D179"/>
      <c r="H179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</row>
    <row r="180" spans="4:66" x14ac:dyDescent="0.25">
      <c r="D180"/>
      <c r="H180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</row>
  </sheetData>
  <mergeCells count="1">
    <mergeCell ref="C1:AD1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180"/>
  <sheetViews>
    <sheetView zoomScale="115" zoomScaleNormal="115" workbookViewId="0">
      <pane xSplit="2" ySplit="2" topLeftCell="C156" activePane="bottomRight" state="frozen"/>
      <selection pane="topRight" activeCell="C1" sqref="C1"/>
      <selection pane="bottomLeft" activeCell="A3" sqref="A3"/>
      <selection pane="bottomRight" activeCell="B172" sqref="B172"/>
    </sheetView>
  </sheetViews>
  <sheetFormatPr defaultRowHeight="15" x14ac:dyDescent="0.25"/>
  <cols>
    <col min="1" max="1" width="19.28515625" customWidth="1"/>
    <col min="2" max="2" width="43.140625" customWidth="1"/>
    <col min="3" max="3" width="12.28515625" bestFit="1" customWidth="1"/>
    <col min="4" max="4" width="7" style="4" bestFit="1" customWidth="1"/>
    <col min="5" max="5" width="12.28515625" bestFit="1" customWidth="1"/>
    <col min="6" max="6" width="7" bestFit="1" customWidth="1"/>
    <col min="7" max="7" width="12.28515625" bestFit="1" customWidth="1"/>
    <col min="8" max="8" width="7.28515625" style="4" bestFit="1" customWidth="1"/>
    <col min="9" max="9" width="12.28515625" bestFit="1" customWidth="1"/>
    <col min="10" max="10" width="7" bestFit="1" customWidth="1"/>
    <col min="11" max="11" width="12.28515625" bestFit="1" customWidth="1"/>
    <col min="12" max="12" width="7.140625" bestFit="1" customWidth="1"/>
    <col min="13" max="13" width="12.28515625" bestFit="1" customWidth="1"/>
    <col min="14" max="14" width="7" bestFit="1" customWidth="1"/>
    <col min="15" max="15" width="12.28515625" bestFit="1" customWidth="1"/>
    <col min="16" max="16" width="7" bestFit="1" customWidth="1"/>
    <col min="17" max="17" width="12.28515625" bestFit="1" customWidth="1"/>
    <col min="18" max="18" width="7.140625" bestFit="1" customWidth="1"/>
    <col min="19" max="19" width="12.28515625" bestFit="1" customWidth="1"/>
    <col min="20" max="20" width="7" bestFit="1" customWidth="1"/>
    <col min="21" max="21" width="12.28515625" bestFit="1" customWidth="1"/>
    <col min="22" max="22" width="7" bestFit="1" customWidth="1"/>
    <col min="23" max="23" width="12.28515625" bestFit="1" customWidth="1"/>
    <col min="24" max="24" width="7.140625" bestFit="1" customWidth="1"/>
    <col min="25" max="25" width="12.28515625" bestFit="1" customWidth="1"/>
    <col min="26" max="26" width="7" bestFit="1" customWidth="1"/>
    <col min="27" max="27" width="13.42578125" bestFit="1" customWidth="1"/>
    <col min="28" max="28" width="7.85546875" bestFit="1" customWidth="1"/>
    <col min="29" max="29" width="12.28515625" bestFit="1" customWidth="1"/>
    <col min="30" max="30" width="7" bestFit="1" customWidth="1"/>
  </cols>
  <sheetData>
    <row r="1" spans="1:66" ht="18.75" x14ac:dyDescent="0.3">
      <c r="A1" s="22"/>
      <c r="B1" s="23"/>
      <c r="C1" s="100" t="s">
        <v>30</v>
      </c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A1" s="100"/>
      <c r="AB1" s="100"/>
      <c r="AC1" s="100"/>
      <c r="AD1" s="100"/>
    </row>
    <row r="2" spans="1:66" x14ac:dyDescent="0.25">
      <c r="A2" s="21" t="s">
        <v>0</v>
      </c>
      <c r="B2" s="21" t="s">
        <v>1</v>
      </c>
      <c r="C2" s="21" t="s">
        <v>15</v>
      </c>
      <c r="D2" s="48" t="s">
        <v>2</v>
      </c>
      <c r="E2" s="21" t="s">
        <v>16</v>
      </c>
      <c r="F2" s="66" t="s">
        <v>3</v>
      </c>
      <c r="G2" s="21" t="s">
        <v>17</v>
      </c>
      <c r="H2" s="48" t="s">
        <v>4</v>
      </c>
      <c r="I2" s="21" t="s">
        <v>18</v>
      </c>
      <c r="J2" s="48" t="s">
        <v>5</v>
      </c>
      <c r="K2" s="21" t="s">
        <v>19</v>
      </c>
      <c r="L2" s="48" t="s">
        <v>6</v>
      </c>
      <c r="M2" s="21" t="s">
        <v>20</v>
      </c>
      <c r="N2" s="48" t="s">
        <v>7</v>
      </c>
      <c r="O2" s="21" t="s">
        <v>21</v>
      </c>
      <c r="P2" s="48" t="s">
        <v>8</v>
      </c>
      <c r="Q2" s="21" t="s">
        <v>22</v>
      </c>
      <c r="R2" s="48" t="s">
        <v>9</v>
      </c>
      <c r="S2" s="21" t="s">
        <v>23</v>
      </c>
      <c r="T2" s="48" t="s">
        <v>10</v>
      </c>
      <c r="U2" s="21" t="s">
        <v>24</v>
      </c>
      <c r="V2" s="48" t="s">
        <v>11</v>
      </c>
      <c r="W2" s="21" t="s">
        <v>25</v>
      </c>
      <c r="X2" s="48" t="s">
        <v>12</v>
      </c>
      <c r="Y2" s="21" t="s">
        <v>26</v>
      </c>
      <c r="Z2" s="48" t="s">
        <v>13</v>
      </c>
      <c r="AA2" s="21" t="s">
        <v>27</v>
      </c>
      <c r="AB2" s="48" t="s">
        <v>14</v>
      </c>
      <c r="AC2" s="21" t="s">
        <v>28</v>
      </c>
      <c r="AD2" s="48" t="s">
        <v>29</v>
      </c>
    </row>
    <row r="3" spans="1:66" x14ac:dyDescent="0.25">
      <c r="A3" s="9">
        <v>5004</v>
      </c>
      <c r="B3" s="10" t="s">
        <v>31</v>
      </c>
      <c r="C3" s="67">
        <v>18284180.307</v>
      </c>
      <c r="D3" s="49">
        <f>IF(C$3&lt;&gt;0,C3/C$3,"-")</f>
        <v>1</v>
      </c>
      <c r="E3" s="67">
        <v>18284180.307</v>
      </c>
      <c r="F3" s="49">
        <f>IF(E$3&lt;&gt;0,E3/E$3,"-")</f>
        <v>1</v>
      </c>
      <c r="G3" s="67">
        <v>18284180.307</v>
      </c>
      <c r="H3" s="49">
        <f>IF(G$3&lt;&gt;0,G3/G$3,"-")</f>
        <v>1</v>
      </c>
      <c r="I3" s="67">
        <v>18284180.307</v>
      </c>
      <c r="J3" s="49">
        <f>IF(I$3&lt;&gt;0,I3/I$3,"-")</f>
        <v>1</v>
      </c>
      <c r="K3" s="67">
        <v>18284180.307</v>
      </c>
      <c r="L3" s="49">
        <f>IF(K$3&lt;&gt;0,K3/K$3,"-")</f>
        <v>1</v>
      </c>
      <c r="M3" s="67">
        <v>18284180.307</v>
      </c>
      <c r="N3" s="49">
        <f>IF(M$3&lt;&gt;0,M3/M$3,"-")</f>
        <v>1</v>
      </c>
      <c r="O3" s="67">
        <v>18284180.307</v>
      </c>
      <c r="P3" s="49">
        <f>IF(O$3&lt;&gt;0,O3/O$3,"-")</f>
        <v>1</v>
      </c>
      <c r="Q3" s="67">
        <v>18284180.307</v>
      </c>
      <c r="R3" s="49">
        <f>IF(Q$3&lt;&gt;0,Q3/Q$3,"-")</f>
        <v>1</v>
      </c>
      <c r="S3" s="67">
        <v>18284180.307</v>
      </c>
      <c r="T3" s="49">
        <f>IF(S$3&lt;&gt;0,S3/S$3,"-")</f>
        <v>1</v>
      </c>
      <c r="U3" s="67">
        <v>18284180.307</v>
      </c>
      <c r="V3" s="49">
        <f>IF(U$3&lt;&gt;0,U3/U$3,"-")</f>
        <v>1</v>
      </c>
      <c r="W3" s="67">
        <v>18284180.307</v>
      </c>
      <c r="X3" s="49">
        <f>IF(W$3&lt;&gt;0,W3/W$3,"-")</f>
        <v>1</v>
      </c>
      <c r="Y3" s="67">
        <v>18284180.307</v>
      </c>
      <c r="Z3" s="49">
        <f>IF(Y$3&lt;&gt;0,Y3/Y$3,"-")</f>
        <v>1</v>
      </c>
      <c r="AA3" s="82">
        <f t="shared" ref="AA3:AA66" si="0">C3+E3+G3+I3+K3+M3+O3+Q3+S3+U3+W3+Y3</f>
        <v>219410163.68400005</v>
      </c>
      <c r="AB3" s="49">
        <f>IF(AA$3&lt;&gt;0,AA3/AA$3,"-")</f>
        <v>1</v>
      </c>
      <c r="AC3" s="82">
        <f>AA3/12</f>
        <v>18284180.307000004</v>
      </c>
      <c r="AD3" s="49">
        <f>IF(AC$3&lt;&gt;0,AC3/AC$3,"-")</f>
        <v>1</v>
      </c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</row>
    <row r="4" spans="1:66" x14ac:dyDescent="0.25">
      <c r="A4" s="9">
        <v>5005</v>
      </c>
      <c r="B4" s="10" t="s">
        <v>32</v>
      </c>
      <c r="C4" s="67"/>
      <c r="D4" s="49">
        <f t="shared" ref="D4:D10" si="1">IF(C$3&lt;&gt;0,C4/C$3,"-")</f>
        <v>0</v>
      </c>
      <c r="E4" s="67"/>
      <c r="F4" s="49">
        <f t="shared" ref="F4:F10" si="2">IF(E$3&lt;&gt;0,E4/E$3,"-")</f>
        <v>0</v>
      </c>
      <c r="G4" s="67"/>
      <c r="H4" s="49">
        <f t="shared" ref="H4:H10" si="3">IF(G$3&lt;&gt;0,G4/G$3,"-")</f>
        <v>0</v>
      </c>
      <c r="I4" s="67"/>
      <c r="J4" s="49">
        <f t="shared" ref="J4:J10" si="4">IF(I$3&lt;&gt;0,I4/I$3,"-")</f>
        <v>0</v>
      </c>
      <c r="K4" s="67"/>
      <c r="L4" s="49">
        <f t="shared" ref="L4:L10" si="5">IF(K$3&lt;&gt;0,K4/K$3,"-")</f>
        <v>0</v>
      </c>
      <c r="M4" s="67"/>
      <c r="N4" s="49">
        <f t="shared" ref="N4:N10" si="6">IF(M$3&lt;&gt;0,M4/M$3,"-")</f>
        <v>0</v>
      </c>
      <c r="O4" s="67"/>
      <c r="P4" s="49">
        <f t="shared" ref="P4:P10" si="7">IF(O$3&lt;&gt;0,O4/O$3,"-")</f>
        <v>0</v>
      </c>
      <c r="Q4" s="67"/>
      <c r="R4" s="49">
        <f t="shared" ref="R4:R10" si="8">IF(Q$3&lt;&gt;0,Q4/Q$3,"-")</f>
        <v>0</v>
      </c>
      <c r="S4" s="67"/>
      <c r="T4" s="49">
        <f t="shared" ref="T4:T10" si="9">IF(S$3&lt;&gt;0,S4/S$3,"-")</f>
        <v>0</v>
      </c>
      <c r="U4" s="67"/>
      <c r="V4" s="49">
        <f t="shared" ref="V4:V10" si="10">IF(U$3&lt;&gt;0,U4/U$3,"-")</f>
        <v>0</v>
      </c>
      <c r="W4" s="67"/>
      <c r="X4" s="49">
        <f t="shared" ref="X4:X10" si="11">IF(W$3&lt;&gt;0,W4/W$3,"-")</f>
        <v>0</v>
      </c>
      <c r="Y4" s="67"/>
      <c r="Z4" s="49">
        <f t="shared" ref="Z4:AB10" si="12">IF(Y$3&lt;&gt;0,Y4/Y$3,"-")</f>
        <v>0</v>
      </c>
      <c r="AA4" s="82">
        <f t="shared" si="0"/>
        <v>0</v>
      </c>
      <c r="AB4" s="49">
        <f t="shared" si="12"/>
        <v>0</v>
      </c>
      <c r="AC4" s="82">
        <f t="shared" ref="AC4:AC67" si="13">AA4/12</f>
        <v>0</v>
      </c>
      <c r="AD4" s="49">
        <f t="shared" ref="AD4:AD10" si="14">IF(AC$3&lt;&gt;0,AC4/AC$3,"-")</f>
        <v>0</v>
      </c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</row>
    <row r="5" spans="1:66" s="47" customFormat="1" x14ac:dyDescent="0.25">
      <c r="A5" s="45">
        <v>5051</v>
      </c>
      <c r="B5" s="46" t="s">
        <v>33</v>
      </c>
      <c r="C5" s="67">
        <v>1283.0363</v>
      </c>
      <c r="D5" s="49">
        <f t="shared" si="1"/>
        <v>7.017193434199489E-5</v>
      </c>
      <c r="E5" s="67">
        <v>1283.0363</v>
      </c>
      <c r="F5" s="49">
        <f t="shared" si="2"/>
        <v>7.017193434199489E-5</v>
      </c>
      <c r="G5" s="67">
        <v>1283.0363</v>
      </c>
      <c r="H5" s="49">
        <f t="shared" si="3"/>
        <v>7.017193434199489E-5</v>
      </c>
      <c r="I5" s="67">
        <v>1283.0363</v>
      </c>
      <c r="J5" s="49">
        <f t="shared" si="4"/>
        <v>7.017193434199489E-5</v>
      </c>
      <c r="K5" s="67">
        <v>1283.0363</v>
      </c>
      <c r="L5" s="49">
        <f t="shared" si="5"/>
        <v>7.017193434199489E-5</v>
      </c>
      <c r="M5" s="67">
        <v>1283.0363</v>
      </c>
      <c r="N5" s="49">
        <f t="shared" si="6"/>
        <v>7.017193434199489E-5</v>
      </c>
      <c r="O5" s="67">
        <v>1283.0363</v>
      </c>
      <c r="P5" s="49">
        <f t="shared" si="7"/>
        <v>7.017193434199489E-5</v>
      </c>
      <c r="Q5" s="67">
        <v>1283.0363</v>
      </c>
      <c r="R5" s="49">
        <f t="shared" si="8"/>
        <v>7.017193434199489E-5</v>
      </c>
      <c r="S5" s="67">
        <v>1283.0363</v>
      </c>
      <c r="T5" s="49">
        <f t="shared" si="9"/>
        <v>7.017193434199489E-5</v>
      </c>
      <c r="U5" s="67">
        <v>1283.0363</v>
      </c>
      <c r="V5" s="49">
        <f t="shared" si="10"/>
        <v>7.017193434199489E-5</v>
      </c>
      <c r="W5" s="67">
        <v>1283.0363</v>
      </c>
      <c r="X5" s="49">
        <f t="shared" si="11"/>
        <v>7.017193434199489E-5</v>
      </c>
      <c r="Y5" s="67">
        <v>1283.0363</v>
      </c>
      <c r="Z5" s="50">
        <f t="shared" si="12"/>
        <v>7.017193434199489E-5</v>
      </c>
      <c r="AA5" s="83">
        <f t="shared" si="0"/>
        <v>15396.435599999999</v>
      </c>
      <c r="AB5" s="49">
        <f t="shared" si="12"/>
        <v>7.0171934341994876E-5</v>
      </c>
      <c r="AC5" s="83">
        <f t="shared" si="13"/>
        <v>1283.0363</v>
      </c>
      <c r="AD5" s="49">
        <f t="shared" si="14"/>
        <v>7.0171934341994876E-5</v>
      </c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/>
      <c r="AX5" s="30"/>
      <c r="AY5" s="30"/>
      <c r="AZ5" s="30"/>
      <c r="BA5" s="30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0"/>
      <c r="BM5" s="30"/>
      <c r="BN5" s="30"/>
    </row>
    <row r="6" spans="1:66" s="47" customFormat="1" x14ac:dyDescent="0.25">
      <c r="A6" s="45">
        <v>5052</v>
      </c>
      <c r="B6" s="46" t="s">
        <v>34</v>
      </c>
      <c r="C6" s="67">
        <v>13315.05</v>
      </c>
      <c r="D6" s="49">
        <f t="shared" si="1"/>
        <v>7.2822788751992368E-4</v>
      </c>
      <c r="E6" s="67">
        <v>13315.05</v>
      </c>
      <c r="F6" s="49">
        <f t="shared" si="2"/>
        <v>7.2822788751992368E-4</v>
      </c>
      <c r="G6" s="67">
        <v>13315.05</v>
      </c>
      <c r="H6" s="49">
        <f t="shared" si="3"/>
        <v>7.2822788751992368E-4</v>
      </c>
      <c r="I6" s="67">
        <v>13315.05</v>
      </c>
      <c r="J6" s="49">
        <f t="shared" si="4"/>
        <v>7.2822788751992368E-4</v>
      </c>
      <c r="K6" s="67">
        <v>13315.05</v>
      </c>
      <c r="L6" s="49">
        <f t="shared" si="5"/>
        <v>7.2822788751992368E-4</v>
      </c>
      <c r="M6" s="67">
        <v>13315.05</v>
      </c>
      <c r="N6" s="49">
        <f t="shared" si="6"/>
        <v>7.2822788751992368E-4</v>
      </c>
      <c r="O6" s="67">
        <v>13315.05</v>
      </c>
      <c r="P6" s="49">
        <f t="shared" si="7"/>
        <v>7.2822788751992368E-4</v>
      </c>
      <c r="Q6" s="67">
        <v>13315.05</v>
      </c>
      <c r="R6" s="49">
        <f t="shared" si="8"/>
        <v>7.2822788751992368E-4</v>
      </c>
      <c r="S6" s="67">
        <v>13315.05</v>
      </c>
      <c r="T6" s="49">
        <f t="shared" si="9"/>
        <v>7.2822788751992368E-4</v>
      </c>
      <c r="U6" s="67">
        <v>13315.05</v>
      </c>
      <c r="V6" s="49">
        <f t="shared" si="10"/>
        <v>7.2822788751992368E-4</v>
      </c>
      <c r="W6" s="67">
        <v>13315.05</v>
      </c>
      <c r="X6" s="49">
        <f t="shared" si="11"/>
        <v>7.2822788751992368E-4</v>
      </c>
      <c r="Y6" s="67">
        <v>13315.05</v>
      </c>
      <c r="Z6" s="50">
        <f t="shared" si="12"/>
        <v>7.2822788751992368E-4</v>
      </c>
      <c r="AA6" s="83">
        <f t="shared" si="0"/>
        <v>159780.59999999998</v>
      </c>
      <c r="AB6" s="49">
        <f t="shared" si="12"/>
        <v>7.2822788751992346E-4</v>
      </c>
      <c r="AC6" s="83">
        <f t="shared" si="13"/>
        <v>13315.049999999997</v>
      </c>
      <c r="AD6" s="49">
        <f t="shared" si="14"/>
        <v>7.2822788751992346E-4</v>
      </c>
      <c r="AE6" s="30"/>
      <c r="AF6" s="30"/>
      <c r="AG6" s="30"/>
      <c r="AH6" s="30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0"/>
      <c r="AW6" s="30"/>
      <c r="AX6" s="30"/>
      <c r="AY6" s="30"/>
      <c r="AZ6" s="30"/>
      <c r="BA6" s="30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0"/>
      <c r="BM6" s="30"/>
      <c r="BN6" s="30"/>
    </row>
    <row r="7" spans="1:66" x14ac:dyDescent="0.25">
      <c r="A7" s="9">
        <v>5101</v>
      </c>
      <c r="B7" s="10" t="s">
        <v>35</v>
      </c>
      <c r="C7" s="67">
        <v>3916.2921999999999</v>
      </c>
      <c r="D7" s="49">
        <f t="shared" si="1"/>
        <v>2.1419019798774727E-4</v>
      </c>
      <c r="E7" s="67">
        <v>3916.2921999999999</v>
      </c>
      <c r="F7" s="49">
        <f t="shared" si="2"/>
        <v>2.1419019798774727E-4</v>
      </c>
      <c r="G7" s="67">
        <v>3916.2921999999999</v>
      </c>
      <c r="H7" s="49">
        <f t="shared" si="3"/>
        <v>2.1419019798774727E-4</v>
      </c>
      <c r="I7" s="67">
        <v>3916.2921999999999</v>
      </c>
      <c r="J7" s="49">
        <f t="shared" si="4"/>
        <v>2.1419019798774727E-4</v>
      </c>
      <c r="K7" s="67">
        <v>3916.2921999999999</v>
      </c>
      <c r="L7" s="49">
        <f t="shared" si="5"/>
        <v>2.1419019798774727E-4</v>
      </c>
      <c r="M7" s="67">
        <v>3916.2921999999999</v>
      </c>
      <c r="N7" s="49">
        <f t="shared" si="6"/>
        <v>2.1419019798774727E-4</v>
      </c>
      <c r="O7" s="67">
        <v>3916.2921999999999</v>
      </c>
      <c r="P7" s="49">
        <f t="shared" si="7"/>
        <v>2.1419019798774727E-4</v>
      </c>
      <c r="Q7" s="67">
        <v>3916.2921999999999</v>
      </c>
      <c r="R7" s="49">
        <f t="shared" si="8"/>
        <v>2.1419019798774727E-4</v>
      </c>
      <c r="S7" s="67">
        <v>3916.2921999999999</v>
      </c>
      <c r="T7" s="49">
        <f t="shared" si="9"/>
        <v>2.1419019798774727E-4</v>
      </c>
      <c r="U7" s="67">
        <v>3916.2921999999999</v>
      </c>
      <c r="V7" s="49">
        <f t="shared" si="10"/>
        <v>2.1419019798774727E-4</v>
      </c>
      <c r="W7" s="67">
        <v>3916.2921999999999</v>
      </c>
      <c r="X7" s="49">
        <f t="shared" si="11"/>
        <v>2.1419019798774727E-4</v>
      </c>
      <c r="Y7" s="67">
        <v>3916.2921999999999</v>
      </c>
      <c r="Z7" s="49">
        <f t="shared" si="12"/>
        <v>2.1419019798774727E-4</v>
      </c>
      <c r="AA7" s="82">
        <f t="shared" si="0"/>
        <v>46995.506399999984</v>
      </c>
      <c r="AB7" s="49">
        <f t="shared" si="12"/>
        <v>2.1419019798774716E-4</v>
      </c>
      <c r="AC7" s="82">
        <f t="shared" si="13"/>
        <v>3916.2921999999985</v>
      </c>
      <c r="AD7" s="49">
        <f t="shared" si="14"/>
        <v>2.1419019798774716E-4</v>
      </c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</row>
    <row r="8" spans="1:66" x14ac:dyDescent="0.25">
      <c r="A8" s="9">
        <v>5102</v>
      </c>
      <c r="B8" s="10" t="s">
        <v>36</v>
      </c>
      <c r="C8" s="67">
        <v>2955</v>
      </c>
      <c r="D8" s="49">
        <f t="shared" si="1"/>
        <v>1.6161512030532177E-4</v>
      </c>
      <c r="E8" s="67">
        <v>2955</v>
      </c>
      <c r="F8" s="49">
        <f t="shared" si="2"/>
        <v>1.6161512030532177E-4</v>
      </c>
      <c r="G8" s="67">
        <v>2955</v>
      </c>
      <c r="H8" s="49">
        <f t="shared" si="3"/>
        <v>1.6161512030532177E-4</v>
      </c>
      <c r="I8" s="67">
        <v>2955</v>
      </c>
      <c r="J8" s="49">
        <f t="shared" si="4"/>
        <v>1.6161512030532177E-4</v>
      </c>
      <c r="K8" s="67">
        <v>2955</v>
      </c>
      <c r="L8" s="49">
        <f t="shared" si="5"/>
        <v>1.6161512030532177E-4</v>
      </c>
      <c r="M8" s="67">
        <v>2955</v>
      </c>
      <c r="N8" s="49">
        <f t="shared" si="6"/>
        <v>1.6161512030532177E-4</v>
      </c>
      <c r="O8" s="67">
        <v>2955</v>
      </c>
      <c r="P8" s="49">
        <f t="shared" si="7"/>
        <v>1.6161512030532177E-4</v>
      </c>
      <c r="Q8" s="67">
        <v>2955</v>
      </c>
      <c r="R8" s="49">
        <f t="shared" si="8"/>
        <v>1.6161512030532177E-4</v>
      </c>
      <c r="S8" s="67">
        <v>2955</v>
      </c>
      <c r="T8" s="49">
        <f t="shared" si="9"/>
        <v>1.6161512030532177E-4</v>
      </c>
      <c r="U8" s="67">
        <v>2955</v>
      </c>
      <c r="V8" s="49">
        <f t="shared" si="10"/>
        <v>1.6161512030532177E-4</v>
      </c>
      <c r="W8" s="67">
        <v>2955</v>
      </c>
      <c r="X8" s="49">
        <f t="shared" si="11"/>
        <v>1.6161512030532177E-4</v>
      </c>
      <c r="Y8" s="67">
        <v>2955</v>
      </c>
      <c r="Z8" s="49">
        <f t="shared" si="12"/>
        <v>1.6161512030532177E-4</v>
      </c>
      <c r="AA8" s="82">
        <f t="shared" si="0"/>
        <v>35460</v>
      </c>
      <c r="AB8" s="49">
        <f t="shared" si="12"/>
        <v>1.6161512030532174E-4</v>
      </c>
      <c r="AC8" s="82">
        <f t="shared" si="13"/>
        <v>2955</v>
      </c>
      <c r="AD8" s="49">
        <f t="shared" si="14"/>
        <v>1.6161512030532174E-4</v>
      </c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</row>
    <row r="9" spans="1:66" x14ac:dyDescent="0.25">
      <c r="A9" s="9">
        <v>5103</v>
      </c>
      <c r="B9" s="10" t="s">
        <v>37</v>
      </c>
      <c r="C9" s="67"/>
      <c r="D9" s="49">
        <f t="shared" si="1"/>
        <v>0</v>
      </c>
      <c r="E9" s="67"/>
      <c r="F9" s="49">
        <f t="shared" si="2"/>
        <v>0</v>
      </c>
      <c r="G9" s="67"/>
      <c r="H9" s="49">
        <f t="shared" si="3"/>
        <v>0</v>
      </c>
      <c r="I9" s="67"/>
      <c r="J9" s="49">
        <f t="shared" si="4"/>
        <v>0</v>
      </c>
      <c r="K9" s="67"/>
      <c r="L9" s="49">
        <f t="shared" si="5"/>
        <v>0</v>
      </c>
      <c r="M9" s="67"/>
      <c r="N9" s="49">
        <f t="shared" si="6"/>
        <v>0</v>
      </c>
      <c r="O9" s="67"/>
      <c r="P9" s="49">
        <f t="shared" si="7"/>
        <v>0</v>
      </c>
      <c r="Q9" s="67"/>
      <c r="R9" s="49">
        <f t="shared" si="8"/>
        <v>0</v>
      </c>
      <c r="S9" s="67"/>
      <c r="T9" s="49">
        <f t="shared" si="9"/>
        <v>0</v>
      </c>
      <c r="U9" s="67"/>
      <c r="V9" s="49">
        <f t="shared" si="10"/>
        <v>0</v>
      </c>
      <c r="W9" s="67"/>
      <c r="X9" s="49">
        <f t="shared" si="11"/>
        <v>0</v>
      </c>
      <c r="Y9" s="67"/>
      <c r="Z9" s="49">
        <f t="shared" si="12"/>
        <v>0</v>
      </c>
      <c r="AA9" s="82">
        <f t="shared" si="0"/>
        <v>0</v>
      </c>
      <c r="AB9" s="49">
        <f t="shared" si="12"/>
        <v>0</v>
      </c>
      <c r="AC9" s="82">
        <f t="shared" si="13"/>
        <v>0</v>
      </c>
      <c r="AD9" s="49">
        <f t="shared" si="14"/>
        <v>0</v>
      </c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</row>
    <row r="10" spans="1:66" x14ac:dyDescent="0.25">
      <c r="A10" s="13">
        <v>5149</v>
      </c>
      <c r="B10" s="2" t="s">
        <v>38</v>
      </c>
      <c r="C10" s="68">
        <f>C3+C4-C5-C6-C7-C8+C9</f>
        <v>18262710.9285</v>
      </c>
      <c r="D10" s="51">
        <f t="shared" si="1"/>
        <v>0.99882579485984502</v>
      </c>
      <c r="E10" s="68">
        <f>E3+E4-E5-E6-E7-E8+E9</f>
        <v>18262710.9285</v>
      </c>
      <c r="F10" s="51">
        <f t="shared" si="2"/>
        <v>0.99882579485984502</v>
      </c>
      <c r="G10" s="68">
        <f>G3+G4-G5-G6-G7-G8+G9</f>
        <v>18262710.9285</v>
      </c>
      <c r="H10" s="51">
        <f t="shared" si="3"/>
        <v>0.99882579485984502</v>
      </c>
      <c r="I10" s="68">
        <f>I3+I4-I5-I6-I7-I8+I9</f>
        <v>18262710.9285</v>
      </c>
      <c r="J10" s="51">
        <f t="shared" si="4"/>
        <v>0.99882579485984502</v>
      </c>
      <c r="K10" s="68">
        <f>K3+K4-K5-K6-K7-K8+K9</f>
        <v>18262710.9285</v>
      </c>
      <c r="L10" s="51">
        <f t="shared" si="5"/>
        <v>0.99882579485984502</v>
      </c>
      <c r="M10" s="68">
        <f>M3+M4-M5-M6-M7-M8+M9</f>
        <v>18262710.9285</v>
      </c>
      <c r="N10" s="51">
        <f t="shared" si="6"/>
        <v>0.99882579485984502</v>
      </c>
      <c r="O10" s="68">
        <f>O3+O4-O5-O6-O7-O8+O9</f>
        <v>18262710.9285</v>
      </c>
      <c r="P10" s="51">
        <f t="shared" si="7"/>
        <v>0.99882579485984502</v>
      </c>
      <c r="Q10" s="68">
        <f>Q3+Q4-Q5-Q6-Q7-Q8+Q9</f>
        <v>18262710.9285</v>
      </c>
      <c r="R10" s="51">
        <f t="shared" si="8"/>
        <v>0.99882579485984502</v>
      </c>
      <c r="S10" s="68">
        <f>S3+S4-S5-S6-S7-S8+S9</f>
        <v>18262710.9285</v>
      </c>
      <c r="T10" s="51">
        <f t="shared" si="9"/>
        <v>0.99882579485984502</v>
      </c>
      <c r="U10" s="68">
        <f>U3+U4-U5-U6-U7-U8+U9</f>
        <v>18262710.9285</v>
      </c>
      <c r="V10" s="51">
        <f t="shared" si="10"/>
        <v>0.99882579485984502</v>
      </c>
      <c r="W10" s="68">
        <f>W3+W4-W5-W6-W7-W8+W9</f>
        <v>18262710.9285</v>
      </c>
      <c r="X10" s="51">
        <f t="shared" si="11"/>
        <v>0.99882579485984502</v>
      </c>
      <c r="Y10" s="68">
        <f>Y3+Y4-Y5-Y6-Y7-Y8+Y9</f>
        <v>18262710.9285</v>
      </c>
      <c r="Z10" s="51">
        <f t="shared" si="12"/>
        <v>0.99882579485984502</v>
      </c>
      <c r="AA10" s="84">
        <f t="shared" si="0"/>
        <v>219152531.14199999</v>
      </c>
      <c r="AB10" s="51">
        <f t="shared" si="12"/>
        <v>0.9988257948598448</v>
      </c>
      <c r="AC10" s="84">
        <f t="shared" si="13"/>
        <v>18262710.9285</v>
      </c>
      <c r="AD10" s="51">
        <f t="shared" si="14"/>
        <v>0.9988257948598448</v>
      </c>
    </row>
    <row r="11" spans="1:66" s="8" customFormat="1" x14ac:dyDescent="0.25">
      <c r="A11" s="26">
        <v>5151</v>
      </c>
      <c r="B11" s="27" t="s">
        <v>39</v>
      </c>
      <c r="C11" s="69">
        <v>0.03</v>
      </c>
      <c r="D11" s="60">
        <f>IF(C$10&lt;&gt;0,C11/C$10,"-")</f>
        <v>1.642691499496019E-9</v>
      </c>
      <c r="E11" s="69">
        <v>0.03</v>
      </c>
      <c r="F11" s="60">
        <f>IF(E$10&lt;&gt;0,E11/E$10,"-")</f>
        <v>1.642691499496019E-9</v>
      </c>
      <c r="G11" s="69">
        <v>0.03</v>
      </c>
      <c r="H11" s="60">
        <f>IF(G$10&lt;&gt;0,G11/G$10,"-")</f>
        <v>1.642691499496019E-9</v>
      </c>
      <c r="I11" s="69">
        <v>0.03</v>
      </c>
      <c r="J11" s="60">
        <f>IF(I$10&lt;&gt;0,I11/I$10,"-")</f>
        <v>1.642691499496019E-9</v>
      </c>
      <c r="K11" s="69">
        <v>0.03</v>
      </c>
      <c r="L11" s="60">
        <f>IF(K$10&lt;&gt;0,K11/K$10,"-")</f>
        <v>1.642691499496019E-9</v>
      </c>
      <c r="M11" s="69">
        <v>0.03</v>
      </c>
      <c r="N11" s="60">
        <f>IF(M$10&lt;&gt;0,M11/M$10,"-")</f>
        <v>1.642691499496019E-9</v>
      </c>
      <c r="O11" s="69">
        <v>0.03</v>
      </c>
      <c r="P11" s="60">
        <f>IF(O$10&lt;&gt;0,O11/O$10,"-")</f>
        <v>1.642691499496019E-9</v>
      </c>
      <c r="Q11" s="69">
        <v>0.03</v>
      </c>
      <c r="R11" s="60">
        <f>IF(Q$10&lt;&gt;0,Q11/Q$10,"-")</f>
        <v>1.642691499496019E-9</v>
      </c>
      <c r="S11" s="69">
        <v>0.03</v>
      </c>
      <c r="T11" s="60">
        <f>IF(S$10&lt;&gt;0,S11/S$10,"-")</f>
        <v>1.642691499496019E-9</v>
      </c>
      <c r="U11" s="69">
        <v>0.03</v>
      </c>
      <c r="V11" s="60">
        <f>IF(U$10&lt;&gt;0,U11/U$10,"-")</f>
        <v>1.642691499496019E-9</v>
      </c>
      <c r="W11" s="69">
        <v>0.03</v>
      </c>
      <c r="X11" s="60">
        <f>IF(W$10&lt;&gt;0,W11/W$10,"-")</f>
        <v>1.642691499496019E-9</v>
      </c>
      <c r="Y11" s="69">
        <v>0.03</v>
      </c>
      <c r="Z11" s="60">
        <f>IF(Y$10&lt;&gt;0,Y11/Y$10,"-")</f>
        <v>1.642691499496019E-9</v>
      </c>
      <c r="AA11" s="85">
        <f t="shared" si="0"/>
        <v>0.3600000000000001</v>
      </c>
      <c r="AB11" s="60">
        <f>IF(AA$10&lt;&gt;0,AA11/AA$10,"-")</f>
        <v>1.6426914994960196E-9</v>
      </c>
      <c r="AC11" s="85">
        <f t="shared" si="13"/>
        <v>3.0000000000000009E-2</v>
      </c>
      <c r="AD11" s="60">
        <f>IF(AC$10&lt;&gt;0,AC11/AC$10,"-")</f>
        <v>1.6426914994960196E-9</v>
      </c>
    </row>
    <row r="12" spans="1:66" x14ac:dyDescent="0.25">
      <c r="A12" s="9"/>
      <c r="B12" s="10"/>
      <c r="C12" s="67"/>
      <c r="D12" s="49"/>
      <c r="E12" s="67"/>
      <c r="F12" s="49"/>
      <c r="G12" s="67"/>
      <c r="H12" s="49"/>
      <c r="I12" s="67"/>
      <c r="J12" s="49"/>
      <c r="K12" s="67"/>
      <c r="L12" s="49"/>
      <c r="M12" s="67"/>
      <c r="N12" s="49"/>
      <c r="O12" s="67"/>
      <c r="P12" s="49"/>
      <c r="Q12" s="67"/>
      <c r="R12" s="49"/>
      <c r="S12" s="67"/>
      <c r="T12" s="49"/>
      <c r="U12" s="67"/>
      <c r="V12" s="49"/>
      <c r="W12" s="67"/>
      <c r="X12" s="49"/>
      <c r="Y12" s="67"/>
      <c r="Z12" s="49"/>
      <c r="AA12" s="82"/>
      <c r="AB12" s="49"/>
      <c r="AC12" s="82"/>
      <c r="AD12" s="49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</row>
    <row r="13" spans="1:66" s="5" customFormat="1" x14ac:dyDescent="0.25">
      <c r="A13" s="12">
        <v>5198</v>
      </c>
      <c r="B13" s="1" t="s">
        <v>41</v>
      </c>
      <c r="C13" s="70">
        <f>C11+C12</f>
        <v>0.03</v>
      </c>
      <c r="D13" s="53">
        <f t="shared" ref="D13:R80" si="15">IF(C$10&lt;&gt;0,C13/C$10,"-")</f>
        <v>1.642691499496019E-9</v>
      </c>
      <c r="E13" s="70">
        <f>E11+E12</f>
        <v>0.03</v>
      </c>
      <c r="F13" s="53">
        <f t="shared" ref="F13:F80" si="16">IF(E$10&lt;&gt;0,E13/E$10,"-")</f>
        <v>1.642691499496019E-9</v>
      </c>
      <c r="G13" s="70">
        <f>G11+G12</f>
        <v>0.03</v>
      </c>
      <c r="H13" s="53">
        <f t="shared" ref="H13:H80" si="17">IF(G$10&lt;&gt;0,G13/G$10,"-")</f>
        <v>1.642691499496019E-9</v>
      </c>
      <c r="I13" s="70">
        <f>I11+I12</f>
        <v>0.03</v>
      </c>
      <c r="J13" s="53">
        <f t="shared" ref="J13:J80" si="18">IF(I$10&lt;&gt;0,I13/I$10,"-")</f>
        <v>1.642691499496019E-9</v>
      </c>
      <c r="K13" s="70">
        <f>K11+K12</f>
        <v>0.03</v>
      </c>
      <c r="L13" s="53">
        <f t="shared" ref="L13:L80" si="19">IF(K$10&lt;&gt;0,K13/K$10,"-")</f>
        <v>1.642691499496019E-9</v>
      </c>
      <c r="M13" s="70">
        <f>M11+M12</f>
        <v>0.03</v>
      </c>
      <c r="N13" s="53">
        <f t="shared" ref="N13:N80" si="20">IF(M$10&lt;&gt;0,M13/M$10,"-")</f>
        <v>1.642691499496019E-9</v>
      </c>
      <c r="O13" s="70">
        <f>O11+O12</f>
        <v>0.03</v>
      </c>
      <c r="P13" s="53">
        <f t="shared" ref="P13:P80" si="21">IF(O$10&lt;&gt;0,O13/O$10,"-")</f>
        <v>1.642691499496019E-9</v>
      </c>
      <c r="Q13" s="70">
        <f>Q11+Q12</f>
        <v>0.03</v>
      </c>
      <c r="R13" s="53">
        <f t="shared" ref="R13:R80" si="22">IF(Q$10&lt;&gt;0,Q13/Q$10,"-")</f>
        <v>1.642691499496019E-9</v>
      </c>
      <c r="S13" s="70">
        <f>S11+S12</f>
        <v>0.03</v>
      </c>
      <c r="T13" s="53">
        <f t="shared" ref="T13:AD80" si="23">IF(S$10&lt;&gt;0,S13/S$10,"-")</f>
        <v>1.642691499496019E-9</v>
      </c>
      <c r="U13" s="70">
        <f>U11+U12</f>
        <v>0.03</v>
      </c>
      <c r="V13" s="53">
        <f t="shared" ref="V13:V80" si="24">IF(U$10&lt;&gt;0,U13/U$10,"-")</f>
        <v>1.642691499496019E-9</v>
      </c>
      <c r="W13" s="70">
        <f>W11+W12</f>
        <v>0.03</v>
      </c>
      <c r="X13" s="53">
        <f t="shared" ref="X13:X80" si="25">IF(W$10&lt;&gt;0,W13/W$10,"-")</f>
        <v>1.642691499496019E-9</v>
      </c>
      <c r="Y13" s="70">
        <f>Y11+Y12</f>
        <v>0.03</v>
      </c>
      <c r="Z13" s="53">
        <f t="shared" ref="Z13:AB28" si="26">IF(Y$10&lt;&gt;0,Y13/Y$10,"-")</f>
        <v>1.642691499496019E-9</v>
      </c>
      <c r="AA13" s="70">
        <f t="shared" si="0"/>
        <v>0.3600000000000001</v>
      </c>
      <c r="AB13" s="53">
        <f t="shared" si="26"/>
        <v>1.6426914994960196E-9</v>
      </c>
      <c r="AC13" s="93">
        <f t="shared" si="13"/>
        <v>3.0000000000000009E-2</v>
      </c>
      <c r="AD13" s="53">
        <f t="shared" ref="AD13:AD80" si="27">IF(AC$10&lt;&gt;0,AC13/AC$10,"-")</f>
        <v>1.6426914994960196E-9</v>
      </c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</row>
    <row r="14" spans="1:66" x14ac:dyDescent="0.25">
      <c r="A14" s="16">
        <v>5199</v>
      </c>
      <c r="B14" s="17" t="s">
        <v>42</v>
      </c>
      <c r="C14" s="71">
        <f>C10+C13</f>
        <v>18262710.958500002</v>
      </c>
      <c r="D14" s="54">
        <f t="shared" si="15"/>
        <v>1.0000000016426915</v>
      </c>
      <c r="E14" s="71">
        <f>E10+E13</f>
        <v>18262710.958500002</v>
      </c>
      <c r="F14" s="54">
        <f t="shared" si="16"/>
        <v>1.0000000016426915</v>
      </c>
      <c r="G14" s="71">
        <f>G10+G13</f>
        <v>18262710.958500002</v>
      </c>
      <c r="H14" s="54">
        <f t="shared" si="17"/>
        <v>1.0000000016426915</v>
      </c>
      <c r="I14" s="71">
        <f>I10+I13</f>
        <v>18262710.958500002</v>
      </c>
      <c r="J14" s="54">
        <f t="shared" si="18"/>
        <v>1.0000000016426915</v>
      </c>
      <c r="K14" s="71">
        <f>K10+K13</f>
        <v>18262710.958500002</v>
      </c>
      <c r="L14" s="54">
        <f t="shared" si="19"/>
        <v>1.0000000016426915</v>
      </c>
      <c r="M14" s="71">
        <f>M10+M13</f>
        <v>18262710.958500002</v>
      </c>
      <c r="N14" s="54">
        <f t="shared" si="20"/>
        <v>1.0000000016426915</v>
      </c>
      <c r="O14" s="71">
        <f>O10+O13</f>
        <v>18262710.958500002</v>
      </c>
      <c r="P14" s="54">
        <f t="shared" si="21"/>
        <v>1.0000000016426915</v>
      </c>
      <c r="Q14" s="71">
        <f>Q10+Q13</f>
        <v>18262710.958500002</v>
      </c>
      <c r="R14" s="54">
        <f t="shared" si="22"/>
        <v>1.0000000016426915</v>
      </c>
      <c r="S14" s="71">
        <f>S10+S13</f>
        <v>18262710.958500002</v>
      </c>
      <c r="T14" s="54">
        <f t="shared" si="23"/>
        <v>1.0000000016426915</v>
      </c>
      <c r="U14" s="71">
        <f>U10+U13</f>
        <v>18262710.958500002</v>
      </c>
      <c r="V14" s="54">
        <f t="shared" si="24"/>
        <v>1.0000000016426915</v>
      </c>
      <c r="W14" s="71">
        <f>W10+W13</f>
        <v>18262710.958500002</v>
      </c>
      <c r="X14" s="54">
        <f t="shared" si="25"/>
        <v>1.0000000016426915</v>
      </c>
      <c r="Y14" s="71">
        <f>Y10+Y13</f>
        <v>18262710.958500002</v>
      </c>
      <c r="Z14" s="54">
        <f t="shared" si="26"/>
        <v>1.0000000016426915</v>
      </c>
      <c r="AA14" s="86">
        <f t="shared" si="0"/>
        <v>219152531.502</v>
      </c>
      <c r="AB14" s="54">
        <f t="shared" si="26"/>
        <v>1.0000000016426915</v>
      </c>
      <c r="AC14" s="86">
        <f t="shared" si="13"/>
        <v>18262710.958500002</v>
      </c>
      <c r="AD14" s="54">
        <f t="shared" si="27"/>
        <v>1.0000000016426915</v>
      </c>
    </row>
    <row r="15" spans="1:66" s="30" customFormat="1" x14ac:dyDescent="0.25">
      <c r="A15" s="28">
        <v>5502</v>
      </c>
      <c r="B15" s="29" t="s">
        <v>43</v>
      </c>
      <c r="C15" s="72">
        <v>9352069.6687000003</v>
      </c>
      <c r="D15" s="60">
        <f t="shared" si="15"/>
        <v>0.512085511582268</v>
      </c>
      <c r="E15" s="72">
        <v>9352069.6687000003</v>
      </c>
      <c r="F15" s="60">
        <f t="shared" si="16"/>
        <v>0.512085511582268</v>
      </c>
      <c r="G15" s="72">
        <v>9352069.6687000003</v>
      </c>
      <c r="H15" s="60">
        <f t="shared" si="17"/>
        <v>0.512085511582268</v>
      </c>
      <c r="I15" s="72">
        <v>9352069.6687000003</v>
      </c>
      <c r="J15" s="52">
        <f t="shared" si="18"/>
        <v>0.512085511582268</v>
      </c>
      <c r="K15" s="72">
        <v>9352069.6687000003</v>
      </c>
      <c r="L15" s="60">
        <f t="shared" si="19"/>
        <v>0.512085511582268</v>
      </c>
      <c r="M15" s="72">
        <v>9352069.6687000003</v>
      </c>
      <c r="N15" s="60">
        <f t="shared" si="20"/>
        <v>0.512085511582268</v>
      </c>
      <c r="O15" s="72">
        <v>9352069.6687000003</v>
      </c>
      <c r="P15" s="60">
        <f t="shared" si="21"/>
        <v>0.512085511582268</v>
      </c>
      <c r="Q15" s="72">
        <v>9352069.6687000003</v>
      </c>
      <c r="R15" s="60">
        <f t="shared" si="22"/>
        <v>0.512085511582268</v>
      </c>
      <c r="S15" s="72">
        <v>9352069.6687000003</v>
      </c>
      <c r="T15" s="60">
        <f t="shared" si="23"/>
        <v>0.512085511582268</v>
      </c>
      <c r="U15" s="72">
        <v>9352069.6687000003</v>
      </c>
      <c r="V15" s="60">
        <f t="shared" si="24"/>
        <v>0.512085511582268</v>
      </c>
      <c r="W15" s="72">
        <v>9352069.6687000003</v>
      </c>
      <c r="X15" s="60">
        <f t="shared" si="25"/>
        <v>0.512085511582268</v>
      </c>
      <c r="Y15" s="72">
        <v>9352069.6687000003</v>
      </c>
      <c r="Z15" s="52">
        <f t="shared" si="26"/>
        <v>0.512085511582268</v>
      </c>
      <c r="AA15" s="87">
        <f t="shared" si="0"/>
        <v>112224836.02439998</v>
      </c>
      <c r="AB15" s="52">
        <f t="shared" si="26"/>
        <v>0.512085511582268</v>
      </c>
      <c r="AC15" s="87">
        <f t="shared" si="13"/>
        <v>9352069.6686999984</v>
      </c>
      <c r="AD15" s="52">
        <f t="shared" si="27"/>
        <v>0.512085511582268</v>
      </c>
    </row>
    <row r="16" spans="1:66" x14ac:dyDescent="0.25">
      <c r="A16" s="24">
        <v>5503</v>
      </c>
      <c r="B16" s="25" t="s">
        <v>44</v>
      </c>
      <c r="C16" s="73"/>
      <c r="D16" s="55">
        <f t="shared" si="15"/>
        <v>0</v>
      </c>
      <c r="E16" s="73"/>
      <c r="F16" s="55">
        <f t="shared" si="16"/>
        <v>0</v>
      </c>
      <c r="G16" s="73"/>
      <c r="H16" s="55">
        <f t="shared" si="17"/>
        <v>0</v>
      </c>
      <c r="I16" s="73"/>
      <c r="J16" s="55">
        <f t="shared" si="18"/>
        <v>0</v>
      </c>
      <c r="K16" s="73"/>
      <c r="L16" s="55">
        <f t="shared" si="19"/>
        <v>0</v>
      </c>
      <c r="M16" s="73"/>
      <c r="N16" s="55">
        <f t="shared" si="20"/>
        <v>0</v>
      </c>
      <c r="O16" s="73"/>
      <c r="P16" s="55">
        <f t="shared" si="21"/>
        <v>0</v>
      </c>
      <c r="Q16" s="73"/>
      <c r="R16" s="55">
        <f t="shared" si="22"/>
        <v>0</v>
      </c>
      <c r="S16" s="73"/>
      <c r="T16" s="55">
        <f t="shared" si="23"/>
        <v>0</v>
      </c>
      <c r="U16" s="73"/>
      <c r="V16" s="55">
        <f t="shared" si="24"/>
        <v>0</v>
      </c>
      <c r="W16" s="73"/>
      <c r="X16" s="55">
        <f t="shared" si="25"/>
        <v>0</v>
      </c>
      <c r="Y16" s="73"/>
      <c r="Z16" s="55">
        <f t="shared" si="26"/>
        <v>0</v>
      </c>
      <c r="AA16" s="88">
        <f t="shared" si="0"/>
        <v>0</v>
      </c>
      <c r="AB16" s="55">
        <f t="shared" si="26"/>
        <v>0</v>
      </c>
      <c r="AC16" s="88">
        <f t="shared" si="13"/>
        <v>0</v>
      </c>
      <c r="AD16" s="55">
        <f t="shared" si="27"/>
        <v>0</v>
      </c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</row>
    <row r="17" spans="1:66" x14ac:dyDescent="0.25">
      <c r="A17" s="9">
        <v>5504</v>
      </c>
      <c r="B17" s="10" t="s">
        <v>45</v>
      </c>
      <c r="C17" s="67">
        <v>-341.0804</v>
      </c>
      <c r="D17" s="49">
        <f t="shared" si="15"/>
        <v>-1.8676329124156733E-5</v>
      </c>
      <c r="E17" s="67">
        <v>-341.0804</v>
      </c>
      <c r="F17" s="49">
        <f t="shared" si="16"/>
        <v>-1.8676329124156733E-5</v>
      </c>
      <c r="G17" s="67">
        <v>-341.0804</v>
      </c>
      <c r="H17" s="49">
        <f t="shared" si="17"/>
        <v>-1.8676329124156733E-5</v>
      </c>
      <c r="I17" s="67">
        <v>-341.0804</v>
      </c>
      <c r="J17" s="49">
        <f t="shared" si="18"/>
        <v>-1.8676329124156733E-5</v>
      </c>
      <c r="K17" s="67">
        <v>-341.0804</v>
      </c>
      <c r="L17" s="49">
        <f t="shared" si="19"/>
        <v>-1.8676329124156733E-5</v>
      </c>
      <c r="M17" s="67">
        <v>-341.0804</v>
      </c>
      <c r="N17" s="49">
        <f t="shared" si="20"/>
        <v>-1.8676329124156733E-5</v>
      </c>
      <c r="O17" s="67">
        <v>-341.0804</v>
      </c>
      <c r="P17" s="49">
        <f t="shared" si="21"/>
        <v>-1.8676329124156733E-5</v>
      </c>
      <c r="Q17" s="67">
        <v>-341.0804</v>
      </c>
      <c r="R17" s="49">
        <f t="shared" si="22"/>
        <v>-1.8676329124156733E-5</v>
      </c>
      <c r="S17" s="67">
        <v>-341.0804</v>
      </c>
      <c r="T17" s="49">
        <f t="shared" si="23"/>
        <v>-1.8676329124156733E-5</v>
      </c>
      <c r="U17" s="67">
        <v>-341.0804</v>
      </c>
      <c r="V17" s="49">
        <f t="shared" si="24"/>
        <v>-1.8676329124156733E-5</v>
      </c>
      <c r="W17" s="67">
        <v>-341.0804</v>
      </c>
      <c r="X17" s="49">
        <f t="shared" si="25"/>
        <v>-1.8676329124156733E-5</v>
      </c>
      <c r="Y17" s="67">
        <v>-341.0804</v>
      </c>
      <c r="Z17" s="49">
        <f t="shared" si="26"/>
        <v>-1.8676329124156733E-5</v>
      </c>
      <c r="AA17" s="82">
        <f t="shared" si="0"/>
        <v>-4092.9647999999993</v>
      </c>
      <c r="AB17" s="49">
        <f t="shared" si="26"/>
        <v>-1.8676329124156729E-5</v>
      </c>
      <c r="AC17" s="82">
        <f t="shared" si="13"/>
        <v>-341.08039999999994</v>
      </c>
      <c r="AD17" s="49">
        <f t="shared" si="27"/>
        <v>-1.8676329124156729E-5</v>
      </c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</row>
    <row r="18" spans="1:66" x14ac:dyDescent="0.25">
      <c r="A18" s="9">
        <v>5505</v>
      </c>
      <c r="B18" s="10" t="s">
        <v>46</v>
      </c>
      <c r="C18" s="67"/>
      <c r="D18" s="49">
        <f t="shared" si="15"/>
        <v>0</v>
      </c>
      <c r="E18" s="67"/>
      <c r="F18" s="49">
        <f t="shared" si="16"/>
        <v>0</v>
      </c>
      <c r="G18" s="67"/>
      <c r="H18" s="49">
        <f t="shared" si="17"/>
        <v>0</v>
      </c>
      <c r="I18" s="67"/>
      <c r="J18" s="49">
        <f t="shared" si="18"/>
        <v>0</v>
      </c>
      <c r="K18" s="67"/>
      <c r="L18" s="49">
        <f t="shared" si="19"/>
        <v>0</v>
      </c>
      <c r="M18" s="67"/>
      <c r="N18" s="49">
        <f t="shared" si="20"/>
        <v>0</v>
      </c>
      <c r="O18" s="67"/>
      <c r="P18" s="49">
        <f t="shared" si="21"/>
        <v>0</v>
      </c>
      <c r="Q18" s="67"/>
      <c r="R18" s="49">
        <f t="shared" si="22"/>
        <v>0</v>
      </c>
      <c r="S18" s="67"/>
      <c r="T18" s="49">
        <f t="shared" si="23"/>
        <v>0</v>
      </c>
      <c r="U18" s="67"/>
      <c r="V18" s="49">
        <f t="shared" si="24"/>
        <v>0</v>
      </c>
      <c r="W18" s="67"/>
      <c r="X18" s="49">
        <f t="shared" si="25"/>
        <v>0</v>
      </c>
      <c r="Y18" s="67"/>
      <c r="Z18" s="49">
        <f t="shared" si="26"/>
        <v>0</v>
      </c>
      <c r="AA18" s="82">
        <f t="shared" si="0"/>
        <v>0</v>
      </c>
      <c r="AB18" s="49">
        <f t="shared" si="26"/>
        <v>0</v>
      </c>
      <c r="AC18" s="82">
        <f t="shared" si="13"/>
        <v>0</v>
      </c>
      <c r="AD18" s="49">
        <f t="shared" si="27"/>
        <v>0</v>
      </c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</row>
    <row r="19" spans="1:66" x14ac:dyDescent="0.25">
      <c r="A19" s="9">
        <v>5506</v>
      </c>
      <c r="B19" s="10" t="s">
        <v>47</v>
      </c>
      <c r="C19" s="67">
        <v>-203.41235</v>
      </c>
      <c r="D19" s="49">
        <f t="shared" si="15"/>
        <v>-1.1138124607916969E-5</v>
      </c>
      <c r="E19" s="67">
        <v>-203.41235</v>
      </c>
      <c r="F19" s="49">
        <f t="shared" si="16"/>
        <v>-1.1138124607916969E-5</v>
      </c>
      <c r="G19" s="67">
        <v>-203.41235</v>
      </c>
      <c r="H19" s="49">
        <f t="shared" si="17"/>
        <v>-1.1138124607916969E-5</v>
      </c>
      <c r="I19" s="67">
        <v>-203.41235</v>
      </c>
      <c r="J19" s="49">
        <f t="shared" si="18"/>
        <v>-1.1138124607916969E-5</v>
      </c>
      <c r="K19" s="67">
        <v>-203.41235</v>
      </c>
      <c r="L19" s="49">
        <f t="shared" si="19"/>
        <v>-1.1138124607916969E-5</v>
      </c>
      <c r="M19" s="67">
        <v>-203.41235</v>
      </c>
      <c r="N19" s="49">
        <f t="shared" si="20"/>
        <v>-1.1138124607916969E-5</v>
      </c>
      <c r="O19" s="67">
        <v>-203.41235</v>
      </c>
      <c r="P19" s="49">
        <f t="shared" si="21"/>
        <v>-1.1138124607916969E-5</v>
      </c>
      <c r="Q19" s="67">
        <v>-203.41235</v>
      </c>
      <c r="R19" s="49">
        <f t="shared" si="22"/>
        <v>-1.1138124607916969E-5</v>
      </c>
      <c r="S19" s="67">
        <v>-203.41235</v>
      </c>
      <c r="T19" s="49">
        <f t="shared" si="23"/>
        <v>-1.1138124607916969E-5</v>
      </c>
      <c r="U19" s="67">
        <v>-203.41235</v>
      </c>
      <c r="V19" s="49">
        <f t="shared" si="24"/>
        <v>-1.1138124607916969E-5</v>
      </c>
      <c r="W19" s="67">
        <v>-203.41235</v>
      </c>
      <c r="X19" s="49">
        <f t="shared" si="25"/>
        <v>-1.1138124607916969E-5</v>
      </c>
      <c r="Y19" s="67">
        <v>-203.41235</v>
      </c>
      <c r="Z19" s="49">
        <f t="shared" si="26"/>
        <v>-1.1138124607916969E-5</v>
      </c>
      <c r="AA19" s="82">
        <f t="shared" si="0"/>
        <v>-2440.9482000000003</v>
      </c>
      <c r="AB19" s="49">
        <f t="shared" si="26"/>
        <v>-1.1138124607916971E-5</v>
      </c>
      <c r="AC19" s="82">
        <f t="shared" si="13"/>
        <v>-203.41235000000003</v>
      </c>
      <c r="AD19" s="49">
        <f t="shared" si="27"/>
        <v>-1.1138124607916971E-5</v>
      </c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</row>
    <row r="20" spans="1:66" s="5" customFormat="1" x14ac:dyDescent="0.25">
      <c r="A20" s="12">
        <v>5599</v>
      </c>
      <c r="B20" s="1" t="s">
        <v>48</v>
      </c>
      <c r="C20" s="74">
        <f>SUM(C15:C19)</f>
        <v>9351525.1759500001</v>
      </c>
      <c r="D20" s="56">
        <f t="shared" si="15"/>
        <v>0.51205569712853594</v>
      </c>
      <c r="E20" s="74">
        <f>SUM(E15:E19)</f>
        <v>9351525.1759500001</v>
      </c>
      <c r="F20" s="56">
        <f t="shared" si="16"/>
        <v>0.51205569712853594</v>
      </c>
      <c r="G20" s="74">
        <f>SUM(G15:G19)</f>
        <v>9351525.1759500001</v>
      </c>
      <c r="H20" s="56">
        <f t="shared" si="17"/>
        <v>0.51205569712853594</v>
      </c>
      <c r="I20" s="74">
        <f>SUM(I15:I19)</f>
        <v>9351525.1759500001</v>
      </c>
      <c r="J20" s="56">
        <f t="shared" si="18"/>
        <v>0.51205569712853594</v>
      </c>
      <c r="K20" s="74">
        <f>SUM(K15:K19)</f>
        <v>9351525.1759500001</v>
      </c>
      <c r="L20" s="56">
        <f t="shared" si="19"/>
        <v>0.51205569712853594</v>
      </c>
      <c r="M20" s="74">
        <f>SUM(M15:M19)</f>
        <v>9351525.1759500001</v>
      </c>
      <c r="N20" s="56">
        <f t="shared" si="20"/>
        <v>0.51205569712853594</v>
      </c>
      <c r="O20" s="74">
        <f>SUM(O15:O19)</f>
        <v>9351525.1759500001</v>
      </c>
      <c r="P20" s="56">
        <f t="shared" si="21"/>
        <v>0.51205569712853594</v>
      </c>
      <c r="Q20" s="74">
        <f>SUM(Q15:Q19)</f>
        <v>9351525.1759500001</v>
      </c>
      <c r="R20" s="56">
        <f t="shared" si="22"/>
        <v>0.51205569712853594</v>
      </c>
      <c r="S20" s="74">
        <f>SUM(S15:S19)</f>
        <v>9351525.1759500001</v>
      </c>
      <c r="T20" s="56">
        <f t="shared" si="23"/>
        <v>0.51205569712853594</v>
      </c>
      <c r="U20" s="74">
        <f>SUM(U15:U19)</f>
        <v>9351525.1759500001</v>
      </c>
      <c r="V20" s="56">
        <f t="shared" si="24"/>
        <v>0.51205569712853594</v>
      </c>
      <c r="W20" s="74">
        <f>SUM(W15:W19)</f>
        <v>9351525.1759500001</v>
      </c>
      <c r="X20" s="56">
        <f t="shared" si="25"/>
        <v>0.51205569712853594</v>
      </c>
      <c r="Y20" s="74">
        <f>SUM(Y15:Y19)</f>
        <v>9351525.1759500001</v>
      </c>
      <c r="Z20" s="56">
        <f t="shared" si="26"/>
        <v>0.51205569712853594</v>
      </c>
      <c r="AA20" s="70">
        <f t="shared" si="0"/>
        <v>112218302.11140002</v>
      </c>
      <c r="AB20" s="56">
        <f t="shared" si="26"/>
        <v>0.51205569712853616</v>
      </c>
      <c r="AC20" s="93">
        <f t="shared" si="13"/>
        <v>9351525.1759500019</v>
      </c>
      <c r="AD20" s="56">
        <f t="shared" si="27"/>
        <v>0.51205569712853605</v>
      </c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</row>
    <row r="21" spans="1:66" s="8" customFormat="1" x14ac:dyDescent="0.25">
      <c r="A21" s="26">
        <v>5601</v>
      </c>
      <c r="B21" s="27" t="s">
        <v>49</v>
      </c>
      <c r="C21" s="69"/>
      <c r="D21" s="57">
        <f t="shared" si="15"/>
        <v>0</v>
      </c>
      <c r="E21" s="69"/>
      <c r="F21" s="57">
        <f t="shared" si="16"/>
        <v>0</v>
      </c>
      <c r="G21" s="69"/>
      <c r="H21" s="57">
        <f t="shared" si="17"/>
        <v>0</v>
      </c>
      <c r="I21" s="69"/>
      <c r="J21" s="57">
        <f t="shared" si="18"/>
        <v>0</v>
      </c>
      <c r="K21" s="69"/>
      <c r="L21" s="57">
        <f t="shared" si="19"/>
        <v>0</v>
      </c>
      <c r="M21" s="69"/>
      <c r="N21" s="57">
        <f t="shared" si="20"/>
        <v>0</v>
      </c>
      <c r="O21" s="69"/>
      <c r="P21" s="57">
        <f t="shared" si="21"/>
        <v>0</v>
      </c>
      <c r="Q21" s="69"/>
      <c r="R21" s="57">
        <f t="shared" si="22"/>
        <v>0</v>
      </c>
      <c r="S21" s="69"/>
      <c r="T21" s="57">
        <f t="shared" si="23"/>
        <v>0</v>
      </c>
      <c r="U21" s="69"/>
      <c r="V21" s="57">
        <f t="shared" si="24"/>
        <v>0</v>
      </c>
      <c r="W21" s="69"/>
      <c r="X21" s="57">
        <f t="shared" si="25"/>
        <v>0</v>
      </c>
      <c r="Y21" s="69"/>
      <c r="Z21" s="57">
        <f t="shared" si="26"/>
        <v>0</v>
      </c>
      <c r="AA21" s="69">
        <f t="shared" si="0"/>
        <v>0</v>
      </c>
      <c r="AB21" s="57">
        <f t="shared" si="26"/>
        <v>0</v>
      </c>
      <c r="AC21" s="85">
        <f t="shared" si="13"/>
        <v>0</v>
      </c>
      <c r="AD21" s="57">
        <f t="shared" si="27"/>
        <v>0</v>
      </c>
    </row>
    <row r="22" spans="1:66" x14ac:dyDescent="0.25">
      <c r="A22" s="9">
        <v>5602</v>
      </c>
      <c r="B22" s="10" t="s">
        <v>50</v>
      </c>
      <c r="C22" s="67"/>
      <c r="D22" s="49">
        <f t="shared" si="15"/>
        <v>0</v>
      </c>
      <c r="E22" s="67"/>
      <c r="F22" s="49">
        <f t="shared" si="16"/>
        <v>0</v>
      </c>
      <c r="G22" s="67"/>
      <c r="H22" s="49">
        <f t="shared" si="17"/>
        <v>0</v>
      </c>
      <c r="I22" s="67"/>
      <c r="J22" s="49">
        <f t="shared" si="18"/>
        <v>0</v>
      </c>
      <c r="K22" s="67"/>
      <c r="L22" s="49">
        <f t="shared" si="19"/>
        <v>0</v>
      </c>
      <c r="M22" s="67"/>
      <c r="N22" s="49">
        <f t="shared" si="20"/>
        <v>0</v>
      </c>
      <c r="O22" s="67"/>
      <c r="P22" s="49">
        <f t="shared" si="21"/>
        <v>0</v>
      </c>
      <c r="Q22" s="67"/>
      <c r="R22" s="49">
        <f t="shared" si="22"/>
        <v>0</v>
      </c>
      <c r="S22" s="67"/>
      <c r="T22" s="49">
        <f t="shared" si="23"/>
        <v>0</v>
      </c>
      <c r="U22" s="67"/>
      <c r="V22" s="49">
        <f t="shared" si="24"/>
        <v>0</v>
      </c>
      <c r="W22" s="67"/>
      <c r="X22" s="49">
        <f t="shared" si="25"/>
        <v>0</v>
      </c>
      <c r="Y22" s="67"/>
      <c r="Z22" s="49">
        <f t="shared" si="26"/>
        <v>0</v>
      </c>
      <c r="AA22" s="82">
        <f t="shared" si="0"/>
        <v>0</v>
      </c>
      <c r="AB22" s="49">
        <f t="shared" si="26"/>
        <v>0</v>
      </c>
      <c r="AC22" s="82">
        <f t="shared" si="13"/>
        <v>0</v>
      </c>
      <c r="AD22" s="49">
        <f t="shared" si="27"/>
        <v>0</v>
      </c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</row>
    <row r="23" spans="1:66" x14ac:dyDescent="0.25">
      <c r="A23" s="9">
        <v>5603</v>
      </c>
      <c r="B23" s="10" t="s">
        <v>51</v>
      </c>
      <c r="C23" s="67"/>
      <c r="D23" s="49">
        <f t="shared" si="15"/>
        <v>0</v>
      </c>
      <c r="E23" s="67"/>
      <c r="F23" s="49">
        <f t="shared" si="16"/>
        <v>0</v>
      </c>
      <c r="G23" s="67"/>
      <c r="H23" s="49">
        <f t="shared" si="17"/>
        <v>0</v>
      </c>
      <c r="I23" s="67"/>
      <c r="J23" s="49">
        <f t="shared" si="18"/>
        <v>0</v>
      </c>
      <c r="K23" s="67"/>
      <c r="L23" s="49">
        <f t="shared" si="19"/>
        <v>0</v>
      </c>
      <c r="M23" s="67"/>
      <c r="N23" s="49">
        <f t="shared" si="20"/>
        <v>0</v>
      </c>
      <c r="O23" s="67"/>
      <c r="P23" s="49">
        <f t="shared" si="21"/>
        <v>0</v>
      </c>
      <c r="Q23" s="67"/>
      <c r="R23" s="49">
        <f t="shared" si="22"/>
        <v>0</v>
      </c>
      <c r="S23" s="67"/>
      <c r="T23" s="49">
        <f t="shared" si="23"/>
        <v>0</v>
      </c>
      <c r="U23" s="67"/>
      <c r="V23" s="49">
        <f t="shared" si="24"/>
        <v>0</v>
      </c>
      <c r="W23" s="67"/>
      <c r="X23" s="49">
        <f t="shared" si="25"/>
        <v>0</v>
      </c>
      <c r="Y23" s="67"/>
      <c r="Z23" s="49">
        <f t="shared" si="26"/>
        <v>0</v>
      </c>
      <c r="AA23" s="82">
        <f t="shared" si="0"/>
        <v>0</v>
      </c>
      <c r="AB23" s="49">
        <f t="shared" si="26"/>
        <v>0</v>
      </c>
      <c r="AC23" s="82">
        <f t="shared" si="13"/>
        <v>0</v>
      </c>
      <c r="AD23" s="49">
        <f t="shared" si="27"/>
        <v>0</v>
      </c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</row>
    <row r="24" spans="1:66" x14ac:dyDescent="0.25">
      <c r="A24" s="9">
        <v>5604</v>
      </c>
      <c r="B24" s="10" t="s">
        <v>52</v>
      </c>
      <c r="C24" s="67">
        <v>18527.534100000001</v>
      </c>
      <c r="D24" s="49">
        <f t="shared" si="15"/>
        <v>1.0145007590897542E-3</v>
      </c>
      <c r="E24" s="67">
        <v>18527.534100000001</v>
      </c>
      <c r="F24" s="49">
        <f t="shared" si="16"/>
        <v>1.0145007590897542E-3</v>
      </c>
      <c r="G24" s="67">
        <v>18527.534100000001</v>
      </c>
      <c r="H24" s="49">
        <f t="shared" si="17"/>
        <v>1.0145007590897542E-3</v>
      </c>
      <c r="I24" s="67">
        <v>18527.534100000001</v>
      </c>
      <c r="J24" s="49">
        <f t="shared" si="18"/>
        <v>1.0145007590897542E-3</v>
      </c>
      <c r="K24" s="67">
        <v>18527.534100000001</v>
      </c>
      <c r="L24" s="49">
        <f t="shared" si="19"/>
        <v>1.0145007590897542E-3</v>
      </c>
      <c r="M24" s="67">
        <v>18527.534100000001</v>
      </c>
      <c r="N24" s="49">
        <f t="shared" si="20"/>
        <v>1.0145007590897542E-3</v>
      </c>
      <c r="O24" s="67">
        <v>18527.534100000001</v>
      </c>
      <c r="P24" s="49">
        <f t="shared" si="21"/>
        <v>1.0145007590897542E-3</v>
      </c>
      <c r="Q24" s="67">
        <v>18527.534100000001</v>
      </c>
      <c r="R24" s="49">
        <f t="shared" si="22"/>
        <v>1.0145007590897542E-3</v>
      </c>
      <c r="S24" s="67">
        <v>18527.534100000001</v>
      </c>
      <c r="T24" s="49">
        <f t="shared" si="23"/>
        <v>1.0145007590897542E-3</v>
      </c>
      <c r="U24" s="67">
        <v>18527.534100000001</v>
      </c>
      <c r="V24" s="49">
        <f t="shared" si="24"/>
        <v>1.0145007590897542E-3</v>
      </c>
      <c r="W24" s="67">
        <v>18527.534100000001</v>
      </c>
      <c r="X24" s="49">
        <f t="shared" si="25"/>
        <v>1.0145007590897542E-3</v>
      </c>
      <c r="Y24" s="67">
        <v>18527.534100000001</v>
      </c>
      <c r="Z24" s="49">
        <f t="shared" si="26"/>
        <v>1.0145007590897542E-3</v>
      </c>
      <c r="AA24" s="82">
        <f t="shared" si="0"/>
        <v>222330.40919999997</v>
      </c>
      <c r="AB24" s="49">
        <f t="shared" si="26"/>
        <v>1.0145007590897542E-3</v>
      </c>
      <c r="AC24" s="82">
        <f t="shared" si="13"/>
        <v>18527.534099999997</v>
      </c>
      <c r="AD24" s="49">
        <f t="shared" si="27"/>
        <v>1.0145007590897539E-3</v>
      </c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</row>
    <row r="25" spans="1:66" x14ac:dyDescent="0.25">
      <c r="A25" s="9">
        <v>5605</v>
      </c>
      <c r="B25" s="10" t="s">
        <v>53</v>
      </c>
      <c r="C25" s="67"/>
      <c r="D25" s="49">
        <f t="shared" si="15"/>
        <v>0</v>
      </c>
      <c r="E25" s="67"/>
      <c r="F25" s="49">
        <f t="shared" si="16"/>
        <v>0</v>
      </c>
      <c r="G25" s="67"/>
      <c r="H25" s="49">
        <f t="shared" si="17"/>
        <v>0</v>
      </c>
      <c r="I25" s="67"/>
      <c r="J25" s="49">
        <f t="shared" si="18"/>
        <v>0</v>
      </c>
      <c r="K25" s="67"/>
      <c r="L25" s="49">
        <f t="shared" si="19"/>
        <v>0</v>
      </c>
      <c r="M25" s="67"/>
      <c r="N25" s="49">
        <f t="shared" si="20"/>
        <v>0</v>
      </c>
      <c r="O25" s="67"/>
      <c r="P25" s="49">
        <f t="shared" si="21"/>
        <v>0</v>
      </c>
      <c r="Q25" s="67"/>
      <c r="R25" s="49">
        <f t="shared" si="22"/>
        <v>0</v>
      </c>
      <c r="S25" s="67"/>
      <c r="T25" s="49">
        <f t="shared" si="23"/>
        <v>0</v>
      </c>
      <c r="U25" s="67"/>
      <c r="V25" s="49">
        <f t="shared" si="24"/>
        <v>0</v>
      </c>
      <c r="W25" s="67"/>
      <c r="X25" s="49">
        <f t="shared" si="25"/>
        <v>0</v>
      </c>
      <c r="Y25" s="67"/>
      <c r="Z25" s="49">
        <f t="shared" si="26"/>
        <v>0</v>
      </c>
      <c r="AA25" s="82">
        <f t="shared" si="0"/>
        <v>0</v>
      </c>
      <c r="AB25" s="49">
        <f t="shared" si="26"/>
        <v>0</v>
      </c>
      <c r="AC25" s="82">
        <f t="shared" si="13"/>
        <v>0</v>
      </c>
      <c r="AD25" s="49">
        <f t="shared" si="27"/>
        <v>0</v>
      </c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</row>
    <row r="26" spans="1:66" x14ac:dyDescent="0.25">
      <c r="A26" s="9">
        <v>5606</v>
      </c>
      <c r="B26" s="10" t="s">
        <v>54</v>
      </c>
      <c r="C26" s="67">
        <v>40549.181600000004</v>
      </c>
      <c r="D26" s="49">
        <f t="shared" si="15"/>
        <v>2.2203265308613465E-3</v>
      </c>
      <c r="E26" s="67">
        <v>40549.181600000004</v>
      </c>
      <c r="F26" s="49">
        <f t="shared" si="16"/>
        <v>2.2203265308613465E-3</v>
      </c>
      <c r="G26" s="67">
        <v>40549.181600000004</v>
      </c>
      <c r="H26" s="49">
        <f t="shared" si="17"/>
        <v>2.2203265308613465E-3</v>
      </c>
      <c r="I26" s="67">
        <v>40549.181600000004</v>
      </c>
      <c r="J26" s="49">
        <f t="shared" si="18"/>
        <v>2.2203265308613465E-3</v>
      </c>
      <c r="K26" s="67">
        <v>40549.181600000004</v>
      </c>
      <c r="L26" s="49">
        <f t="shared" si="19"/>
        <v>2.2203265308613465E-3</v>
      </c>
      <c r="M26" s="67">
        <v>40549.181600000004</v>
      </c>
      <c r="N26" s="49">
        <f t="shared" si="20"/>
        <v>2.2203265308613465E-3</v>
      </c>
      <c r="O26" s="67">
        <v>40549.181600000004</v>
      </c>
      <c r="P26" s="49">
        <f t="shared" si="21"/>
        <v>2.2203265308613465E-3</v>
      </c>
      <c r="Q26" s="67">
        <v>40549.181600000004</v>
      </c>
      <c r="R26" s="49">
        <f t="shared" si="22"/>
        <v>2.2203265308613465E-3</v>
      </c>
      <c r="S26" s="67">
        <v>40549.181600000004</v>
      </c>
      <c r="T26" s="49">
        <f t="shared" si="23"/>
        <v>2.2203265308613465E-3</v>
      </c>
      <c r="U26" s="67">
        <v>40549.181600000004</v>
      </c>
      <c r="V26" s="49">
        <f t="shared" si="24"/>
        <v>2.2203265308613465E-3</v>
      </c>
      <c r="W26" s="67">
        <v>40549.181600000004</v>
      </c>
      <c r="X26" s="49">
        <f t="shared" si="25"/>
        <v>2.2203265308613465E-3</v>
      </c>
      <c r="Y26" s="67">
        <v>40549.181600000004</v>
      </c>
      <c r="Z26" s="49">
        <f t="shared" si="26"/>
        <v>2.2203265308613465E-3</v>
      </c>
      <c r="AA26" s="82">
        <f t="shared" si="0"/>
        <v>486590.17920000007</v>
      </c>
      <c r="AB26" s="49">
        <f t="shared" si="26"/>
        <v>2.2203265308613465E-3</v>
      </c>
      <c r="AC26" s="82">
        <f t="shared" si="13"/>
        <v>40549.181600000004</v>
      </c>
      <c r="AD26" s="49">
        <f t="shared" si="27"/>
        <v>2.2203265308613465E-3</v>
      </c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</row>
    <row r="27" spans="1:66" x14ac:dyDescent="0.25">
      <c r="A27" s="9">
        <v>5607</v>
      </c>
      <c r="B27" s="10" t="s">
        <v>55</v>
      </c>
      <c r="C27" s="67"/>
      <c r="D27" s="49">
        <f t="shared" si="15"/>
        <v>0</v>
      </c>
      <c r="E27" s="67"/>
      <c r="F27" s="49">
        <f t="shared" si="16"/>
        <v>0</v>
      </c>
      <c r="G27" s="67"/>
      <c r="H27" s="49">
        <f t="shared" si="17"/>
        <v>0</v>
      </c>
      <c r="I27" s="67"/>
      <c r="J27" s="49">
        <f t="shared" si="18"/>
        <v>0</v>
      </c>
      <c r="K27" s="67"/>
      <c r="L27" s="49">
        <f t="shared" si="19"/>
        <v>0</v>
      </c>
      <c r="M27" s="67"/>
      <c r="N27" s="49">
        <f t="shared" si="20"/>
        <v>0</v>
      </c>
      <c r="O27" s="67"/>
      <c r="P27" s="49">
        <f t="shared" si="21"/>
        <v>0</v>
      </c>
      <c r="Q27" s="67"/>
      <c r="R27" s="49">
        <f t="shared" si="22"/>
        <v>0</v>
      </c>
      <c r="S27" s="67"/>
      <c r="T27" s="49">
        <f t="shared" si="23"/>
        <v>0</v>
      </c>
      <c r="U27" s="67"/>
      <c r="V27" s="49">
        <f t="shared" si="24"/>
        <v>0</v>
      </c>
      <c r="W27" s="67"/>
      <c r="X27" s="49">
        <f t="shared" si="25"/>
        <v>0</v>
      </c>
      <c r="Y27" s="67"/>
      <c r="Z27" s="49">
        <f t="shared" si="26"/>
        <v>0</v>
      </c>
      <c r="AA27" s="82">
        <f t="shared" si="0"/>
        <v>0</v>
      </c>
      <c r="AB27" s="49">
        <f t="shared" si="26"/>
        <v>0</v>
      </c>
      <c r="AC27" s="82">
        <f t="shared" si="13"/>
        <v>0</v>
      </c>
      <c r="AD27" s="49">
        <f t="shared" si="27"/>
        <v>0</v>
      </c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</row>
    <row r="28" spans="1:66" x14ac:dyDescent="0.25">
      <c r="A28" s="9">
        <v>5608</v>
      </c>
      <c r="B28" s="10" t="s">
        <v>56</v>
      </c>
      <c r="C28" s="67"/>
      <c r="D28" s="49">
        <f t="shared" si="15"/>
        <v>0</v>
      </c>
      <c r="E28" s="67"/>
      <c r="F28" s="49">
        <f t="shared" si="16"/>
        <v>0</v>
      </c>
      <c r="G28" s="67"/>
      <c r="H28" s="49">
        <f t="shared" si="17"/>
        <v>0</v>
      </c>
      <c r="I28" s="67"/>
      <c r="J28" s="49">
        <f t="shared" si="18"/>
        <v>0</v>
      </c>
      <c r="K28" s="67"/>
      <c r="L28" s="49">
        <f t="shared" si="19"/>
        <v>0</v>
      </c>
      <c r="M28" s="67"/>
      <c r="N28" s="49">
        <f t="shared" si="20"/>
        <v>0</v>
      </c>
      <c r="O28" s="67"/>
      <c r="P28" s="49">
        <f t="shared" si="21"/>
        <v>0</v>
      </c>
      <c r="Q28" s="67"/>
      <c r="R28" s="49">
        <f t="shared" si="22"/>
        <v>0</v>
      </c>
      <c r="S28" s="67"/>
      <c r="T28" s="49">
        <f t="shared" si="23"/>
        <v>0</v>
      </c>
      <c r="U28" s="67"/>
      <c r="V28" s="49">
        <f t="shared" si="24"/>
        <v>0</v>
      </c>
      <c r="W28" s="67"/>
      <c r="X28" s="49">
        <f t="shared" si="25"/>
        <v>0</v>
      </c>
      <c r="Y28" s="67"/>
      <c r="Z28" s="49">
        <f t="shared" si="26"/>
        <v>0</v>
      </c>
      <c r="AA28" s="82">
        <f t="shared" si="0"/>
        <v>0</v>
      </c>
      <c r="AB28" s="49">
        <f t="shared" si="26"/>
        <v>0</v>
      </c>
      <c r="AC28" s="82">
        <f t="shared" si="13"/>
        <v>0</v>
      </c>
      <c r="AD28" s="49">
        <f t="shared" si="27"/>
        <v>0</v>
      </c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</row>
    <row r="29" spans="1:66" x14ac:dyDescent="0.25">
      <c r="A29" s="9">
        <v>5609</v>
      </c>
      <c r="B29" s="10" t="s">
        <v>57</v>
      </c>
      <c r="C29" s="67"/>
      <c r="D29" s="49">
        <f t="shared" si="15"/>
        <v>0</v>
      </c>
      <c r="E29" s="67"/>
      <c r="F29" s="49">
        <f t="shared" si="16"/>
        <v>0</v>
      </c>
      <c r="G29" s="67"/>
      <c r="H29" s="49">
        <f t="shared" si="17"/>
        <v>0</v>
      </c>
      <c r="I29" s="67"/>
      <c r="J29" s="49">
        <f t="shared" si="18"/>
        <v>0</v>
      </c>
      <c r="K29" s="67"/>
      <c r="L29" s="49">
        <f t="shared" si="19"/>
        <v>0</v>
      </c>
      <c r="M29" s="67"/>
      <c r="N29" s="49">
        <f t="shared" si="20"/>
        <v>0</v>
      </c>
      <c r="O29" s="67"/>
      <c r="P29" s="49">
        <f t="shared" si="21"/>
        <v>0</v>
      </c>
      <c r="Q29" s="67"/>
      <c r="R29" s="49">
        <f t="shared" si="22"/>
        <v>0</v>
      </c>
      <c r="S29" s="67"/>
      <c r="T29" s="49">
        <f t="shared" si="23"/>
        <v>0</v>
      </c>
      <c r="U29" s="67"/>
      <c r="V29" s="49">
        <f t="shared" si="24"/>
        <v>0</v>
      </c>
      <c r="W29" s="67"/>
      <c r="X29" s="49">
        <f t="shared" si="25"/>
        <v>0</v>
      </c>
      <c r="Y29" s="67"/>
      <c r="Z29" s="49">
        <f t="shared" ref="Z29:AB44" si="28">IF(Y$10&lt;&gt;0,Y29/Y$10,"-")</f>
        <v>0</v>
      </c>
      <c r="AA29" s="82">
        <f t="shared" si="0"/>
        <v>0</v>
      </c>
      <c r="AB29" s="49">
        <f t="shared" si="28"/>
        <v>0</v>
      </c>
      <c r="AC29" s="82">
        <f t="shared" si="13"/>
        <v>0</v>
      </c>
      <c r="AD29" s="49">
        <f t="shared" si="27"/>
        <v>0</v>
      </c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</row>
    <row r="30" spans="1:66" x14ac:dyDescent="0.25">
      <c r="A30" s="9">
        <v>5610</v>
      </c>
      <c r="B30" s="10" t="s">
        <v>58</v>
      </c>
      <c r="C30" s="67"/>
      <c r="D30" s="49">
        <f t="shared" si="15"/>
        <v>0</v>
      </c>
      <c r="E30" s="67"/>
      <c r="F30" s="49">
        <f t="shared" si="16"/>
        <v>0</v>
      </c>
      <c r="G30" s="67"/>
      <c r="H30" s="49">
        <f t="shared" si="17"/>
        <v>0</v>
      </c>
      <c r="I30" s="67"/>
      <c r="J30" s="49">
        <f t="shared" si="18"/>
        <v>0</v>
      </c>
      <c r="K30" s="67"/>
      <c r="L30" s="49">
        <f t="shared" si="19"/>
        <v>0</v>
      </c>
      <c r="M30" s="67"/>
      <c r="N30" s="49">
        <f t="shared" si="20"/>
        <v>0</v>
      </c>
      <c r="O30" s="67"/>
      <c r="P30" s="49">
        <f t="shared" si="21"/>
        <v>0</v>
      </c>
      <c r="Q30" s="67"/>
      <c r="R30" s="49">
        <f t="shared" si="22"/>
        <v>0</v>
      </c>
      <c r="S30" s="67"/>
      <c r="T30" s="49">
        <f t="shared" si="23"/>
        <v>0</v>
      </c>
      <c r="U30" s="67"/>
      <c r="V30" s="49">
        <f t="shared" si="24"/>
        <v>0</v>
      </c>
      <c r="W30" s="67"/>
      <c r="X30" s="49">
        <f t="shared" si="25"/>
        <v>0</v>
      </c>
      <c r="Y30" s="67"/>
      <c r="Z30" s="49">
        <f t="shared" si="28"/>
        <v>0</v>
      </c>
      <c r="AA30" s="82">
        <f t="shared" si="0"/>
        <v>0</v>
      </c>
      <c r="AB30" s="49">
        <f t="shared" si="28"/>
        <v>0</v>
      </c>
      <c r="AC30" s="82">
        <f t="shared" si="13"/>
        <v>0</v>
      </c>
      <c r="AD30" s="49">
        <f t="shared" si="27"/>
        <v>0</v>
      </c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</row>
    <row r="31" spans="1:66" x14ac:dyDescent="0.25">
      <c r="A31" s="9">
        <v>5611</v>
      </c>
      <c r="B31" s="10" t="s">
        <v>59</v>
      </c>
      <c r="C31" s="67"/>
      <c r="D31" s="49">
        <f t="shared" si="15"/>
        <v>0</v>
      </c>
      <c r="E31" s="67"/>
      <c r="F31" s="49">
        <f t="shared" si="16"/>
        <v>0</v>
      </c>
      <c r="G31" s="67"/>
      <c r="H31" s="49">
        <f t="shared" si="17"/>
        <v>0</v>
      </c>
      <c r="I31" s="67"/>
      <c r="J31" s="49">
        <f t="shared" si="18"/>
        <v>0</v>
      </c>
      <c r="K31" s="67"/>
      <c r="L31" s="49">
        <f t="shared" si="19"/>
        <v>0</v>
      </c>
      <c r="M31" s="67"/>
      <c r="N31" s="49">
        <f t="shared" si="20"/>
        <v>0</v>
      </c>
      <c r="O31" s="67"/>
      <c r="P31" s="49">
        <f t="shared" si="21"/>
        <v>0</v>
      </c>
      <c r="Q31" s="67"/>
      <c r="R31" s="49">
        <f t="shared" si="22"/>
        <v>0</v>
      </c>
      <c r="S31" s="67"/>
      <c r="T31" s="49">
        <f t="shared" si="23"/>
        <v>0</v>
      </c>
      <c r="U31" s="67"/>
      <c r="V31" s="49">
        <f t="shared" si="24"/>
        <v>0</v>
      </c>
      <c r="W31" s="67"/>
      <c r="X31" s="49">
        <f t="shared" si="25"/>
        <v>0</v>
      </c>
      <c r="Y31" s="67"/>
      <c r="Z31" s="49">
        <f t="shared" si="28"/>
        <v>0</v>
      </c>
      <c r="AA31" s="82">
        <f t="shared" si="0"/>
        <v>0</v>
      </c>
      <c r="AB31" s="49">
        <f t="shared" si="28"/>
        <v>0</v>
      </c>
      <c r="AC31" s="82">
        <f t="shared" si="13"/>
        <v>0</v>
      </c>
      <c r="AD31" s="49">
        <f t="shared" si="27"/>
        <v>0</v>
      </c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</row>
    <row r="32" spans="1:66" x14ac:dyDescent="0.25">
      <c r="A32" s="9">
        <v>5612</v>
      </c>
      <c r="B32" s="10" t="s">
        <v>60</v>
      </c>
      <c r="C32" s="67"/>
      <c r="D32" s="49">
        <f t="shared" si="15"/>
        <v>0</v>
      </c>
      <c r="E32" s="67"/>
      <c r="F32" s="49">
        <f t="shared" si="16"/>
        <v>0</v>
      </c>
      <c r="G32" s="67"/>
      <c r="H32" s="49">
        <f t="shared" si="17"/>
        <v>0</v>
      </c>
      <c r="I32" s="67"/>
      <c r="J32" s="49">
        <f t="shared" si="18"/>
        <v>0</v>
      </c>
      <c r="K32" s="67"/>
      <c r="L32" s="49">
        <f t="shared" si="19"/>
        <v>0</v>
      </c>
      <c r="M32" s="67"/>
      <c r="N32" s="49">
        <f t="shared" si="20"/>
        <v>0</v>
      </c>
      <c r="O32" s="67"/>
      <c r="P32" s="49">
        <f t="shared" si="21"/>
        <v>0</v>
      </c>
      <c r="Q32" s="67"/>
      <c r="R32" s="49">
        <f t="shared" si="22"/>
        <v>0</v>
      </c>
      <c r="S32" s="67"/>
      <c r="T32" s="49">
        <f t="shared" si="23"/>
        <v>0</v>
      </c>
      <c r="U32" s="67"/>
      <c r="V32" s="49">
        <f t="shared" si="24"/>
        <v>0</v>
      </c>
      <c r="W32" s="67"/>
      <c r="X32" s="49">
        <f t="shared" si="25"/>
        <v>0</v>
      </c>
      <c r="Y32" s="67"/>
      <c r="Z32" s="49">
        <f t="shared" si="28"/>
        <v>0</v>
      </c>
      <c r="AA32" s="82">
        <f t="shared" si="0"/>
        <v>0</v>
      </c>
      <c r="AB32" s="49">
        <f t="shared" si="28"/>
        <v>0</v>
      </c>
      <c r="AC32" s="82">
        <f t="shared" si="13"/>
        <v>0</v>
      </c>
      <c r="AD32" s="49">
        <f t="shared" si="27"/>
        <v>0</v>
      </c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</row>
    <row r="33" spans="1:66" x14ac:dyDescent="0.25">
      <c r="A33" s="9">
        <v>5613</v>
      </c>
      <c r="B33" s="10" t="s">
        <v>61</v>
      </c>
      <c r="C33" s="67"/>
      <c r="D33" s="49">
        <f t="shared" si="15"/>
        <v>0</v>
      </c>
      <c r="E33" s="67"/>
      <c r="F33" s="49">
        <f t="shared" si="16"/>
        <v>0</v>
      </c>
      <c r="G33" s="67"/>
      <c r="H33" s="49">
        <f t="shared" si="17"/>
        <v>0</v>
      </c>
      <c r="I33" s="67"/>
      <c r="J33" s="49">
        <f t="shared" si="18"/>
        <v>0</v>
      </c>
      <c r="K33" s="67"/>
      <c r="L33" s="49">
        <f t="shared" si="19"/>
        <v>0</v>
      </c>
      <c r="M33" s="67"/>
      <c r="N33" s="49">
        <f t="shared" si="20"/>
        <v>0</v>
      </c>
      <c r="O33" s="67"/>
      <c r="P33" s="49">
        <f t="shared" si="21"/>
        <v>0</v>
      </c>
      <c r="Q33" s="67"/>
      <c r="R33" s="49">
        <f t="shared" si="22"/>
        <v>0</v>
      </c>
      <c r="S33" s="67"/>
      <c r="T33" s="49">
        <f t="shared" si="23"/>
        <v>0</v>
      </c>
      <c r="U33" s="67"/>
      <c r="V33" s="49">
        <f t="shared" si="24"/>
        <v>0</v>
      </c>
      <c r="W33" s="67"/>
      <c r="X33" s="49">
        <f t="shared" si="25"/>
        <v>0</v>
      </c>
      <c r="Y33" s="67"/>
      <c r="Z33" s="49">
        <f t="shared" si="28"/>
        <v>0</v>
      </c>
      <c r="AA33" s="82">
        <f t="shared" si="0"/>
        <v>0</v>
      </c>
      <c r="AB33" s="49">
        <f t="shared" si="28"/>
        <v>0</v>
      </c>
      <c r="AC33" s="82">
        <f t="shared" si="13"/>
        <v>0</v>
      </c>
      <c r="AD33" s="49">
        <f t="shared" si="27"/>
        <v>0</v>
      </c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</row>
    <row r="34" spans="1:66" s="5" customFormat="1" x14ac:dyDescent="0.25">
      <c r="A34" s="12">
        <v>5699</v>
      </c>
      <c r="B34" s="1" t="s">
        <v>62</v>
      </c>
      <c r="C34" s="74">
        <f>SUM(C21:C33)</f>
        <v>59076.715700000001</v>
      </c>
      <c r="D34" s="56">
        <f t="shared" si="15"/>
        <v>3.2348272899511005E-3</v>
      </c>
      <c r="E34" s="74">
        <f>SUM(E21:E33)</f>
        <v>59076.715700000001</v>
      </c>
      <c r="F34" s="56">
        <f t="shared" si="16"/>
        <v>3.2348272899511005E-3</v>
      </c>
      <c r="G34" s="74">
        <f>SUM(G21:G33)</f>
        <v>59076.715700000001</v>
      </c>
      <c r="H34" s="56">
        <f t="shared" si="17"/>
        <v>3.2348272899511005E-3</v>
      </c>
      <c r="I34" s="74">
        <f>SUM(I21:I33)</f>
        <v>59076.715700000001</v>
      </c>
      <c r="J34" s="56">
        <f t="shared" si="18"/>
        <v>3.2348272899511005E-3</v>
      </c>
      <c r="K34" s="74">
        <f>SUM(K21:K33)</f>
        <v>59076.715700000001</v>
      </c>
      <c r="L34" s="56">
        <f t="shared" si="19"/>
        <v>3.2348272899511005E-3</v>
      </c>
      <c r="M34" s="74">
        <f>SUM(M21:M33)</f>
        <v>59076.715700000001</v>
      </c>
      <c r="N34" s="56">
        <f t="shared" si="20"/>
        <v>3.2348272899511005E-3</v>
      </c>
      <c r="O34" s="74">
        <f>SUM(O21:O33)</f>
        <v>59076.715700000001</v>
      </c>
      <c r="P34" s="56">
        <f t="shared" si="21"/>
        <v>3.2348272899511005E-3</v>
      </c>
      <c r="Q34" s="74">
        <f>SUM(Q21:Q33)</f>
        <v>59076.715700000001</v>
      </c>
      <c r="R34" s="56">
        <f t="shared" si="22"/>
        <v>3.2348272899511005E-3</v>
      </c>
      <c r="S34" s="74">
        <f>SUM(S21:S33)</f>
        <v>59076.715700000001</v>
      </c>
      <c r="T34" s="56">
        <f t="shared" si="23"/>
        <v>3.2348272899511005E-3</v>
      </c>
      <c r="U34" s="74">
        <f>SUM(U21:U33)</f>
        <v>59076.715700000001</v>
      </c>
      <c r="V34" s="56">
        <f t="shared" si="24"/>
        <v>3.2348272899511005E-3</v>
      </c>
      <c r="W34" s="74">
        <f>SUM(W21:W33)</f>
        <v>59076.715700000001</v>
      </c>
      <c r="X34" s="56">
        <f t="shared" si="25"/>
        <v>3.2348272899511005E-3</v>
      </c>
      <c r="Y34" s="74">
        <f>SUM(Y21:Y33)</f>
        <v>59076.715700000001</v>
      </c>
      <c r="Z34" s="56">
        <f t="shared" si="28"/>
        <v>3.2348272899511005E-3</v>
      </c>
      <c r="AA34" s="74">
        <f t="shared" si="0"/>
        <v>708920.58840000024</v>
      </c>
      <c r="AB34" s="56">
        <f t="shared" si="28"/>
        <v>3.2348272899511018E-3</v>
      </c>
      <c r="AC34" s="94">
        <f t="shared" si="13"/>
        <v>59076.715700000022</v>
      </c>
      <c r="AD34" s="56">
        <f t="shared" si="27"/>
        <v>3.2348272899511018E-3</v>
      </c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</row>
    <row r="35" spans="1:66" x14ac:dyDescent="0.25">
      <c r="A35" s="13">
        <v>5999</v>
      </c>
      <c r="B35" s="2" t="s">
        <v>63</v>
      </c>
      <c r="C35" s="68">
        <f>C20+C34</f>
        <v>9410601.8916500006</v>
      </c>
      <c r="D35" s="58">
        <f t="shared" si="15"/>
        <v>0.51529052441848711</v>
      </c>
      <c r="E35" s="68">
        <f>E20+E34</f>
        <v>9410601.8916500006</v>
      </c>
      <c r="F35" s="58">
        <f t="shared" si="16"/>
        <v>0.51529052441848711</v>
      </c>
      <c r="G35" s="68">
        <f>G20+G34</f>
        <v>9410601.8916500006</v>
      </c>
      <c r="H35" s="58">
        <f t="shared" si="17"/>
        <v>0.51529052441848711</v>
      </c>
      <c r="I35" s="68">
        <f>I20+I34</f>
        <v>9410601.8916500006</v>
      </c>
      <c r="J35" s="58">
        <f t="shared" si="18"/>
        <v>0.51529052441848711</v>
      </c>
      <c r="K35" s="68">
        <f>K20+K34</f>
        <v>9410601.8916500006</v>
      </c>
      <c r="L35" s="58">
        <f t="shared" si="19"/>
        <v>0.51529052441848711</v>
      </c>
      <c r="M35" s="68">
        <f>M20+M34</f>
        <v>9410601.8916500006</v>
      </c>
      <c r="N35" s="58">
        <f t="shared" si="20"/>
        <v>0.51529052441848711</v>
      </c>
      <c r="O35" s="68">
        <f>O20+O34</f>
        <v>9410601.8916500006</v>
      </c>
      <c r="P35" s="58">
        <f t="shared" si="21"/>
        <v>0.51529052441848711</v>
      </c>
      <c r="Q35" s="68">
        <f>Q20+Q34</f>
        <v>9410601.8916500006</v>
      </c>
      <c r="R35" s="58">
        <f t="shared" si="22"/>
        <v>0.51529052441848711</v>
      </c>
      <c r="S35" s="68">
        <f>S20+S34</f>
        <v>9410601.8916500006</v>
      </c>
      <c r="T35" s="58">
        <f t="shared" si="23"/>
        <v>0.51529052441848711</v>
      </c>
      <c r="U35" s="68">
        <f>U20+U34</f>
        <v>9410601.8916500006</v>
      </c>
      <c r="V35" s="58">
        <f t="shared" si="24"/>
        <v>0.51529052441848711</v>
      </c>
      <c r="W35" s="68">
        <f>W20+W34</f>
        <v>9410601.8916500006</v>
      </c>
      <c r="X35" s="58">
        <f t="shared" si="25"/>
        <v>0.51529052441848711</v>
      </c>
      <c r="Y35" s="68">
        <f>Y20+Y34</f>
        <v>9410601.8916500006</v>
      </c>
      <c r="Z35" s="58">
        <f t="shared" si="28"/>
        <v>0.51529052441848711</v>
      </c>
      <c r="AA35" s="84">
        <f t="shared" si="0"/>
        <v>112927222.69980003</v>
      </c>
      <c r="AB35" s="58">
        <f t="shared" si="28"/>
        <v>0.51529052441848722</v>
      </c>
      <c r="AC35" s="84">
        <f t="shared" si="13"/>
        <v>9410601.8916500024</v>
      </c>
      <c r="AD35" s="58">
        <f t="shared" si="27"/>
        <v>0.51529052441848722</v>
      </c>
    </row>
    <row r="36" spans="1:66" x14ac:dyDescent="0.25">
      <c r="A36" s="18">
        <v>7000</v>
      </c>
      <c r="B36" s="19" t="s">
        <v>64</v>
      </c>
      <c r="C36" s="75">
        <f>C14-C35</f>
        <v>8852109.066850001</v>
      </c>
      <c r="D36" s="59">
        <f t="shared" si="15"/>
        <v>0.48470947722420449</v>
      </c>
      <c r="E36" s="75">
        <f>E14-E35</f>
        <v>8852109.066850001</v>
      </c>
      <c r="F36" s="59">
        <f t="shared" si="16"/>
        <v>0.48470947722420449</v>
      </c>
      <c r="G36" s="75">
        <f>G14-G35</f>
        <v>8852109.066850001</v>
      </c>
      <c r="H36" s="59">
        <f t="shared" si="17"/>
        <v>0.48470947722420449</v>
      </c>
      <c r="I36" s="75">
        <f>I14-I35</f>
        <v>8852109.066850001</v>
      </c>
      <c r="J36" s="59">
        <f t="shared" si="18"/>
        <v>0.48470947722420449</v>
      </c>
      <c r="K36" s="75">
        <f>K14-K35</f>
        <v>8852109.066850001</v>
      </c>
      <c r="L36" s="59">
        <f t="shared" si="19"/>
        <v>0.48470947722420449</v>
      </c>
      <c r="M36" s="75">
        <f>M14-M35</f>
        <v>8852109.066850001</v>
      </c>
      <c r="N36" s="59">
        <f t="shared" si="20"/>
        <v>0.48470947722420449</v>
      </c>
      <c r="O36" s="75">
        <f>O14-O35</f>
        <v>8852109.066850001</v>
      </c>
      <c r="P36" s="59">
        <f t="shared" si="21"/>
        <v>0.48470947722420449</v>
      </c>
      <c r="Q36" s="75">
        <f>Q14-Q35</f>
        <v>8852109.066850001</v>
      </c>
      <c r="R36" s="59">
        <f t="shared" si="22"/>
        <v>0.48470947722420449</v>
      </c>
      <c r="S36" s="75">
        <f>S14-S35</f>
        <v>8852109.066850001</v>
      </c>
      <c r="T36" s="59">
        <f t="shared" si="23"/>
        <v>0.48470947722420449</v>
      </c>
      <c r="U36" s="75">
        <f>U14-U35</f>
        <v>8852109.066850001</v>
      </c>
      <c r="V36" s="59">
        <f t="shared" si="24"/>
        <v>0.48470947722420449</v>
      </c>
      <c r="W36" s="75">
        <f>W14-W35</f>
        <v>8852109.066850001</v>
      </c>
      <c r="X36" s="59">
        <f t="shared" si="25"/>
        <v>0.48470947722420449</v>
      </c>
      <c r="Y36" s="75">
        <f>Y14-Y35</f>
        <v>8852109.066850001</v>
      </c>
      <c r="Z36" s="59">
        <f t="shared" si="28"/>
        <v>0.48470947722420449</v>
      </c>
      <c r="AA36" s="75">
        <f t="shared" si="0"/>
        <v>106225308.80220003</v>
      </c>
      <c r="AB36" s="59">
        <f t="shared" si="28"/>
        <v>0.4847094772242046</v>
      </c>
      <c r="AC36" s="75">
        <f t="shared" si="13"/>
        <v>8852109.0668500029</v>
      </c>
      <c r="AD36" s="59">
        <f t="shared" si="27"/>
        <v>0.48470947722420454</v>
      </c>
    </row>
    <row r="37" spans="1:66" s="30" customFormat="1" x14ac:dyDescent="0.25">
      <c r="A37" s="31">
        <v>6002</v>
      </c>
      <c r="B37" s="32" t="s">
        <v>65</v>
      </c>
      <c r="C37" s="76"/>
      <c r="D37" s="60">
        <f t="shared" si="15"/>
        <v>0</v>
      </c>
      <c r="E37" s="76"/>
      <c r="F37" s="60">
        <f t="shared" si="16"/>
        <v>0</v>
      </c>
      <c r="G37" s="76"/>
      <c r="H37" s="60">
        <f t="shared" si="17"/>
        <v>0</v>
      </c>
      <c r="I37" s="76"/>
      <c r="J37" s="60">
        <f t="shared" si="18"/>
        <v>0</v>
      </c>
      <c r="K37" s="76"/>
      <c r="L37" s="60">
        <f t="shared" si="19"/>
        <v>0</v>
      </c>
      <c r="M37" s="76"/>
      <c r="N37" s="60">
        <f t="shared" si="20"/>
        <v>0</v>
      </c>
      <c r="O37" s="76"/>
      <c r="P37" s="60">
        <f t="shared" si="21"/>
        <v>0</v>
      </c>
      <c r="Q37" s="76"/>
      <c r="R37" s="60">
        <f t="shared" si="22"/>
        <v>0</v>
      </c>
      <c r="S37" s="76"/>
      <c r="T37" s="60">
        <f t="shared" si="23"/>
        <v>0</v>
      </c>
      <c r="U37" s="76"/>
      <c r="V37" s="60">
        <f t="shared" si="24"/>
        <v>0</v>
      </c>
      <c r="W37" s="76"/>
      <c r="X37" s="60">
        <f t="shared" si="25"/>
        <v>0</v>
      </c>
      <c r="Y37" s="76"/>
      <c r="Z37" s="60">
        <f t="shared" si="28"/>
        <v>0</v>
      </c>
      <c r="AA37" s="76">
        <f t="shared" si="0"/>
        <v>0</v>
      </c>
      <c r="AB37" s="60">
        <f t="shared" si="28"/>
        <v>0</v>
      </c>
      <c r="AC37" s="76">
        <f t="shared" si="13"/>
        <v>0</v>
      </c>
      <c r="AD37" s="60">
        <f t="shared" si="27"/>
        <v>0</v>
      </c>
    </row>
    <row r="38" spans="1:66" x14ac:dyDescent="0.25">
      <c r="A38" s="9">
        <v>6003</v>
      </c>
      <c r="B38" s="10" t="s">
        <v>66</v>
      </c>
      <c r="C38" s="67">
        <v>36500</v>
      </c>
      <c r="D38" s="49">
        <f t="shared" si="15"/>
        <v>1.99860799105349E-3</v>
      </c>
      <c r="E38" s="67">
        <v>36500</v>
      </c>
      <c r="F38" s="49">
        <f t="shared" si="16"/>
        <v>1.99860799105349E-3</v>
      </c>
      <c r="G38" s="67">
        <v>36500</v>
      </c>
      <c r="H38" s="49">
        <f t="shared" si="17"/>
        <v>1.99860799105349E-3</v>
      </c>
      <c r="I38" s="67">
        <v>36500</v>
      </c>
      <c r="J38" s="49">
        <f t="shared" si="18"/>
        <v>1.99860799105349E-3</v>
      </c>
      <c r="K38" s="67">
        <v>36500</v>
      </c>
      <c r="L38" s="49">
        <f t="shared" si="19"/>
        <v>1.99860799105349E-3</v>
      </c>
      <c r="M38" s="67">
        <v>36500</v>
      </c>
      <c r="N38" s="49">
        <f t="shared" si="20"/>
        <v>1.99860799105349E-3</v>
      </c>
      <c r="O38" s="67">
        <v>36500</v>
      </c>
      <c r="P38" s="49">
        <f t="shared" si="21"/>
        <v>1.99860799105349E-3</v>
      </c>
      <c r="Q38" s="67">
        <v>36500</v>
      </c>
      <c r="R38" s="49">
        <f t="shared" si="22"/>
        <v>1.99860799105349E-3</v>
      </c>
      <c r="S38" s="67">
        <v>36500</v>
      </c>
      <c r="T38" s="49">
        <f t="shared" si="23"/>
        <v>1.99860799105349E-3</v>
      </c>
      <c r="U38" s="67">
        <v>36500</v>
      </c>
      <c r="V38" s="49">
        <f t="shared" si="24"/>
        <v>1.99860799105349E-3</v>
      </c>
      <c r="W38" s="67">
        <v>36500</v>
      </c>
      <c r="X38" s="49">
        <f t="shared" si="25"/>
        <v>1.99860799105349E-3</v>
      </c>
      <c r="Y38" s="67">
        <v>36500</v>
      </c>
      <c r="Z38" s="49">
        <f t="shared" si="28"/>
        <v>1.99860799105349E-3</v>
      </c>
      <c r="AA38" s="82">
        <f t="shared" si="0"/>
        <v>438000</v>
      </c>
      <c r="AB38" s="49">
        <f t="shared" si="28"/>
        <v>1.99860799105349E-3</v>
      </c>
      <c r="AC38" s="82">
        <f t="shared" si="13"/>
        <v>36500</v>
      </c>
      <c r="AD38" s="49">
        <f t="shared" si="27"/>
        <v>1.99860799105349E-3</v>
      </c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</row>
    <row r="39" spans="1:66" x14ac:dyDescent="0.25">
      <c r="A39" s="9">
        <v>6004</v>
      </c>
      <c r="B39" s="10" t="s">
        <v>67</v>
      </c>
      <c r="C39" s="67"/>
      <c r="D39" s="49">
        <f t="shared" si="15"/>
        <v>0</v>
      </c>
      <c r="E39" s="67"/>
      <c r="F39" s="49">
        <f t="shared" si="16"/>
        <v>0</v>
      </c>
      <c r="G39" s="67"/>
      <c r="H39" s="49">
        <f t="shared" si="17"/>
        <v>0</v>
      </c>
      <c r="I39" s="67"/>
      <c r="J39" s="49">
        <f t="shared" si="18"/>
        <v>0</v>
      </c>
      <c r="K39" s="67"/>
      <c r="L39" s="49">
        <f t="shared" si="19"/>
        <v>0</v>
      </c>
      <c r="M39" s="67"/>
      <c r="N39" s="49">
        <f t="shared" si="20"/>
        <v>0</v>
      </c>
      <c r="O39" s="67"/>
      <c r="P39" s="49">
        <f t="shared" si="21"/>
        <v>0</v>
      </c>
      <c r="Q39" s="67"/>
      <c r="R39" s="49">
        <f t="shared" si="22"/>
        <v>0</v>
      </c>
      <c r="S39" s="67"/>
      <c r="T39" s="49">
        <f t="shared" si="23"/>
        <v>0</v>
      </c>
      <c r="U39" s="67"/>
      <c r="V39" s="49">
        <f t="shared" si="24"/>
        <v>0</v>
      </c>
      <c r="W39" s="67"/>
      <c r="X39" s="49">
        <f t="shared" si="25"/>
        <v>0</v>
      </c>
      <c r="Y39" s="67"/>
      <c r="Z39" s="49">
        <f t="shared" si="28"/>
        <v>0</v>
      </c>
      <c r="AA39" s="82">
        <f t="shared" si="0"/>
        <v>0</v>
      </c>
      <c r="AB39" s="49">
        <f t="shared" si="28"/>
        <v>0</v>
      </c>
      <c r="AC39" s="82">
        <f t="shared" si="13"/>
        <v>0</v>
      </c>
      <c r="AD39" s="49">
        <f t="shared" si="27"/>
        <v>0</v>
      </c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</row>
    <row r="40" spans="1:66" s="5" customFormat="1" x14ac:dyDescent="0.25">
      <c r="A40" s="12">
        <v>6099</v>
      </c>
      <c r="B40" s="1" t="s">
        <v>68</v>
      </c>
      <c r="C40" s="74">
        <f>SUM(C37:C39)</f>
        <v>36500</v>
      </c>
      <c r="D40" s="56">
        <f t="shared" si="15"/>
        <v>1.99860799105349E-3</v>
      </c>
      <c r="E40" s="74">
        <f>SUM(E37:E39)</f>
        <v>36500</v>
      </c>
      <c r="F40" s="56">
        <f t="shared" si="16"/>
        <v>1.99860799105349E-3</v>
      </c>
      <c r="G40" s="74">
        <f>SUM(G37:G39)</f>
        <v>36500</v>
      </c>
      <c r="H40" s="56">
        <f t="shared" si="17"/>
        <v>1.99860799105349E-3</v>
      </c>
      <c r="I40" s="74">
        <f>SUM(I37:I39)</f>
        <v>36500</v>
      </c>
      <c r="J40" s="56">
        <f t="shared" si="18"/>
        <v>1.99860799105349E-3</v>
      </c>
      <c r="K40" s="74">
        <f>SUM(K37:K39)</f>
        <v>36500</v>
      </c>
      <c r="L40" s="56">
        <f t="shared" si="19"/>
        <v>1.99860799105349E-3</v>
      </c>
      <c r="M40" s="74">
        <f>SUM(M37:M39)</f>
        <v>36500</v>
      </c>
      <c r="N40" s="56">
        <f t="shared" si="20"/>
        <v>1.99860799105349E-3</v>
      </c>
      <c r="O40" s="74">
        <f>SUM(O37:O39)</f>
        <v>36500</v>
      </c>
      <c r="P40" s="56">
        <f t="shared" si="21"/>
        <v>1.99860799105349E-3</v>
      </c>
      <c r="Q40" s="74">
        <f>SUM(Q37:Q39)</f>
        <v>36500</v>
      </c>
      <c r="R40" s="56">
        <f t="shared" si="22"/>
        <v>1.99860799105349E-3</v>
      </c>
      <c r="S40" s="74">
        <f>SUM(S37:S39)</f>
        <v>36500</v>
      </c>
      <c r="T40" s="56">
        <f t="shared" si="23"/>
        <v>1.99860799105349E-3</v>
      </c>
      <c r="U40" s="74">
        <f>SUM(U37:U39)</f>
        <v>36500</v>
      </c>
      <c r="V40" s="56">
        <f t="shared" si="24"/>
        <v>1.99860799105349E-3</v>
      </c>
      <c r="W40" s="74">
        <f>SUM(W37:W39)</f>
        <v>36500</v>
      </c>
      <c r="X40" s="56">
        <f t="shared" si="25"/>
        <v>1.99860799105349E-3</v>
      </c>
      <c r="Y40" s="74">
        <f>SUM(Y37:Y39)</f>
        <v>36500</v>
      </c>
      <c r="Z40" s="56">
        <f t="shared" si="28"/>
        <v>1.99860799105349E-3</v>
      </c>
      <c r="AA40" s="74">
        <f t="shared" si="0"/>
        <v>438000</v>
      </c>
      <c r="AB40" s="56">
        <f t="shared" si="28"/>
        <v>1.99860799105349E-3</v>
      </c>
      <c r="AC40" s="94">
        <f t="shared" si="13"/>
        <v>36500</v>
      </c>
      <c r="AD40" s="56">
        <f t="shared" si="27"/>
        <v>1.99860799105349E-3</v>
      </c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</row>
    <row r="41" spans="1:66" s="8" customFormat="1" x14ac:dyDescent="0.25">
      <c r="A41" s="26">
        <v>6101</v>
      </c>
      <c r="B41" s="27" t="s">
        <v>69</v>
      </c>
      <c r="C41" s="69">
        <v>2133555.66395</v>
      </c>
      <c r="D41" s="57">
        <f t="shared" si="15"/>
        <v>0.11682579176240833</v>
      </c>
      <c r="E41" s="69">
        <v>2133555.66395</v>
      </c>
      <c r="F41" s="57">
        <f t="shared" si="16"/>
        <v>0.11682579176240833</v>
      </c>
      <c r="G41" s="69">
        <v>2133555.66395</v>
      </c>
      <c r="H41" s="57">
        <f t="shared" si="17"/>
        <v>0.11682579176240833</v>
      </c>
      <c r="I41" s="69">
        <v>2133555.66395</v>
      </c>
      <c r="J41" s="57">
        <f t="shared" si="18"/>
        <v>0.11682579176240833</v>
      </c>
      <c r="K41" s="69">
        <v>2133555.66395</v>
      </c>
      <c r="L41" s="57">
        <f t="shared" si="19"/>
        <v>0.11682579176240833</v>
      </c>
      <c r="M41" s="69">
        <v>2133555.66395</v>
      </c>
      <c r="N41" s="57">
        <f t="shared" si="20"/>
        <v>0.11682579176240833</v>
      </c>
      <c r="O41" s="69">
        <v>2133555.66395</v>
      </c>
      <c r="P41" s="57">
        <f t="shared" si="21"/>
        <v>0.11682579176240833</v>
      </c>
      <c r="Q41" s="69">
        <v>2133555.66395</v>
      </c>
      <c r="R41" s="57">
        <f t="shared" si="22"/>
        <v>0.11682579176240833</v>
      </c>
      <c r="S41" s="69">
        <v>2133555.66395</v>
      </c>
      <c r="T41" s="57">
        <f t="shared" si="23"/>
        <v>0.11682579176240833</v>
      </c>
      <c r="U41" s="69">
        <v>2133555.66395</v>
      </c>
      <c r="V41" s="57">
        <f t="shared" si="24"/>
        <v>0.11682579176240833</v>
      </c>
      <c r="W41" s="69">
        <v>2133555.66395</v>
      </c>
      <c r="X41" s="57">
        <f t="shared" si="25"/>
        <v>0.11682579176240833</v>
      </c>
      <c r="Y41" s="69">
        <v>2133555.66395</v>
      </c>
      <c r="Z41" s="57">
        <f t="shared" si="28"/>
        <v>0.11682579176240833</v>
      </c>
      <c r="AA41" s="69">
        <f t="shared" si="0"/>
        <v>25602667.967399999</v>
      </c>
      <c r="AB41" s="57">
        <f t="shared" si="28"/>
        <v>0.11682579176240834</v>
      </c>
      <c r="AC41" s="85">
        <f t="shared" si="13"/>
        <v>2133555.66395</v>
      </c>
      <c r="AD41" s="57">
        <f t="shared" si="27"/>
        <v>0.11682579176240833</v>
      </c>
    </row>
    <row r="42" spans="1:66" x14ac:dyDescent="0.25">
      <c r="A42" s="9">
        <v>6102</v>
      </c>
      <c r="B42" s="10" t="s">
        <v>70</v>
      </c>
      <c r="C42" s="67">
        <v>240155.33825</v>
      </c>
      <c r="D42" s="49">
        <f t="shared" si="15"/>
        <v>1.3150037756728872E-2</v>
      </c>
      <c r="E42" s="67">
        <v>240155.33825</v>
      </c>
      <c r="F42" s="49">
        <f t="shared" si="16"/>
        <v>1.3150037756728872E-2</v>
      </c>
      <c r="G42" s="67">
        <v>240155.33825</v>
      </c>
      <c r="H42" s="49">
        <f t="shared" si="17"/>
        <v>1.3150037756728872E-2</v>
      </c>
      <c r="I42" s="67">
        <v>240155.33825</v>
      </c>
      <c r="J42" s="49">
        <f t="shared" si="18"/>
        <v>1.3150037756728872E-2</v>
      </c>
      <c r="K42" s="67">
        <v>240155.33825</v>
      </c>
      <c r="L42" s="49">
        <f t="shared" si="19"/>
        <v>1.3150037756728872E-2</v>
      </c>
      <c r="M42" s="67">
        <v>240155.33825</v>
      </c>
      <c r="N42" s="49">
        <f t="shared" si="20"/>
        <v>1.3150037756728872E-2</v>
      </c>
      <c r="O42" s="67">
        <v>240155.33825</v>
      </c>
      <c r="P42" s="49">
        <f t="shared" si="21"/>
        <v>1.3150037756728872E-2</v>
      </c>
      <c r="Q42" s="67">
        <v>240155.33825</v>
      </c>
      <c r="R42" s="49">
        <f t="shared" si="22"/>
        <v>1.3150037756728872E-2</v>
      </c>
      <c r="S42" s="67">
        <v>240155.33825</v>
      </c>
      <c r="T42" s="49">
        <f t="shared" si="23"/>
        <v>1.3150037756728872E-2</v>
      </c>
      <c r="U42" s="67">
        <v>240155.33825</v>
      </c>
      <c r="V42" s="49">
        <f t="shared" si="24"/>
        <v>1.3150037756728872E-2</v>
      </c>
      <c r="W42" s="67">
        <v>240155.33825</v>
      </c>
      <c r="X42" s="49">
        <f t="shared" si="25"/>
        <v>1.3150037756728872E-2</v>
      </c>
      <c r="Y42" s="67">
        <v>240155.33825</v>
      </c>
      <c r="Z42" s="49">
        <f t="shared" si="28"/>
        <v>1.3150037756728872E-2</v>
      </c>
      <c r="AA42" s="82">
        <f t="shared" si="0"/>
        <v>2881864.0589999999</v>
      </c>
      <c r="AB42" s="49">
        <f t="shared" si="28"/>
        <v>1.3150037756728872E-2</v>
      </c>
      <c r="AC42" s="82">
        <f t="shared" si="13"/>
        <v>240155.33825</v>
      </c>
      <c r="AD42" s="49">
        <f t="shared" si="27"/>
        <v>1.3150037756728872E-2</v>
      </c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</row>
    <row r="43" spans="1:66" x14ac:dyDescent="0.25">
      <c r="A43" s="9">
        <v>6103</v>
      </c>
      <c r="B43" s="10" t="s">
        <v>71</v>
      </c>
      <c r="C43" s="67">
        <v>147.50819999999999</v>
      </c>
      <c r="D43" s="49">
        <f t="shared" si="15"/>
        <v>8.0770155415319548E-6</v>
      </c>
      <c r="E43" s="67">
        <v>147.50819999999999</v>
      </c>
      <c r="F43" s="49">
        <f t="shared" si="16"/>
        <v>8.0770155415319548E-6</v>
      </c>
      <c r="G43" s="67">
        <v>147.50819999999999</v>
      </c>
      <c r="H43" s="49">
        <f t="shared" si="17"/>
        <v>8.0770155415319548E-6</v>
      </c>
      <c r="I43" s="67">
        <v>147.50819999999999</v>
      </c>
      <c r="J43" s="49">
        <f t="shared" si="18"/>
        <v>8.0770155415319548E-6</v>
      </c>
      <c r="K43" s="67">
        <v>147.50819999999999</v>
      </c>
      <c r="L43" s="49">
        <f t="shared" si="19"/>
        <v>8.0770155415319548E-6</v>
      </c>
      <c r="M43" s="67">
        <v>147.50819999999999</v>
      </c>
      <c r="N43" s="49">
        <f t="shared" si="20"/>
        <v>8.0770155415319548E-6</v>
      </c>
      <c r="O43" s="67">
        <v>147.50819999999999</v>
      </c>
      <c r="P43" s="49">
        <f t="shared" si="21"/>
        <v>8.0770155415319548E-6</v>
      </c>
      <c r="Q43" s="67">
        <v>147.50819999999999</v>
      </c>
      <c r="R43" s="49">
        <f t="shared" si="22"/>
        <v>8.0770155415319548E-6</v>
      </c>
      <c r="S43" s="67">
        <v>147.50819999999999</v>
      </c>
      <c r="T43" s="49">
        <f t="shared" si="23"/>
        <v>8.0770155415319548E-6</v>
      </c>
      <c r="U43" s="67">
        <v>147.50819999999999</v>
      </c>
      <c r="V43" s="49">
        <f t="shared" si="24"/>
        <v>8.0770155415319548E-6</v>
      </c>
      <c r="W43" s="67">
        <v>147.50819999999999</v>
      </c>
      <c r="X43" s="49">
        <f t="shared" si="25"/>
        <v>8.0770155415319548E-6</v>
      </c>
      <c r="Y43" s="67">
        <v>147.50819999999999</v>
      </c>
      <c r="Z43" s="49">
        <f t="shared" si="28"/>
        <v>8.0770155415319548E-6</v>
      </c>
      <c r="AA43" s="82">
        <f t="shared" si="0"/>
        <v>1770.0983999999999</v>
      </c>
      <c r="AB43" s="49">
        <f t="shared" si="28"/>
        <v>8.0770155415319565E-6</v>
      </c>
      <c r="AC43" s="82">
        <f t="shared" si="13"/>
        <v>147.50819999999999</v>
      </c>
      <c r="AD43" s="49">
        <f t="shared" si="27"/>
        <v>8.0770155415319548E-6</v>
      </c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</row>
    <row r="44" spans="1:66" x14ac:dyDescent="0.25">
      <c r="A44" s="9">
        <v>6104</v>
      </c>
      <c r="B44" s="10" t="s">
        <v>72</v>
      </c>
      <c r="C44" s="67">
        <v>47343.078600000001</v>
      </c>
      <c r="D44" s="49">
        <f t="shared" si="15"/>
        <v>2.5923357592063964E-3</v>
      </c>
      <c r="E44" s="67">
        <v>47343.078600000001</v>
      </c>
      <c r="F44" s="49">
        <f t="shared" si="16"/>
        <v>2.5923357592063964E-3</v>
      </c>
      <c r="G44" s="67">
        <v>47343.078600000001</v>
      </c>
      <c r="H44" s="49">
        <f t="shared" si="17"/>
        <v>2.5923357592063964E-3</v>
      </c>
      <c r="I44" s="67">
        <v>47343.078600000001</v>
      </c>
      <c r="J44" s="49">
        <f t="shared" si="18"/>
        <v>2.5923357592063964E-3</v>
      </c>
      <c r="K44" s="67">
        <v>47343.078600000001</v>
      </c>
      <c r="L44" s="49">
        <f t="shared" si="19"/>
        <v>2.5923357592063964E-3</v>
      </c>
      <c r="M44" s="67">
        <v>47343.078600000001</v>
      </c>
      <c r="N44" s="49">
        <f t="shared" si="20"/>
        <v>2.5923357592063964E-3</v>
      </c>
      <c r="O44" s="67">
        <v>47343.078600000001</v>
      </c>
      <c r="P44" s="49">
        <f t="shared" si="21"/>
        <v>2.5923357592063964E-3</v>
      </c>
      <c r="Q44" s="67">
        <v>47343.078600000001</v>
      </c>
      <c r="R44" s="49">
        <f t="shared" si="22"/>
        <v>2.5923357592063964E-3</v>
      </c>
      <c r="S44" s="67">
        <v>47343.078600000001</v>
      </c>
      <c r="T44" s="49">
        <f t="shared" si="23"/>
        <v>2.5923357592063964E-3</v>
      </c>
      <c r="U44" s="67">
        <v>47343.078600000001</v>
      </c>
      <c r="V44" s="49">
        <f t="shared" si="24"/>
        <v>2.5923357592063964E-3</v>
      </c>
      <c r="W44" s="67">
        <v>47343.078600000001</v>
      </c>
      <c r="X44" s="49">
        <f t="shared" si="25"/>
        <v>2.5923357592063964E-3</v>
      </c>
      <c r="Y44" s="67">
        <v>47343.078600000001</v>
      </c>
      <c r="Z44" s="49">
        <f t="shared" si="28"/>
        <v>2.5923357592063964E-3</v>
      </c>
      <c r="AA44" s="82">
        <f t="shared" si="0"/>
        <v>568116.94319999998</v>
      </c>
      <c r="AB44" s="49">
        <f t="shared" si="28"/>
        <v>2.5923357592063964E-3</v>
      </c>
      <c r="AC44" s="82">
        <f t="shared" si="13"/>
        <v>47343.078600000001</v>
      </c>
      <c r="AD44" s="49">
        <f t="shared" si="27"/>
        <v>2.5923357592063964E-3</v>
      </c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</row>
    <row r="45" spans="1:66" x14ac:dyDescent="0.25">
      <c r="A45" s="9">
        <v>6105</v>
      </c>
      <c r="B45" s="10" t="s">
        <v>73</v>
      </c>
      <c r="C45" s="67">
        <v>22871.266599999999</v>
      </c>
      <c r="D45" s="49">
        <f t="shared" si="15"/>
        <v>1.2523478408842405E-3</v>
      </c>
      <c r="E45" s="67">
        <v>22871.266599999999</v>
      </c>
      <c r="F45" s="49">
        <f t="shared" si="16"/>
        <v>1.2523478408842405E-3</v>
      </c>
      <c r="G45" s="67">
        <v>22871.266599999999</v>
      </c>
      <c r="H45" s="49">
        <f t="shared" si="17"/>
        <v>1.2523478408842405E-3</v>
      </c>
      <c r="I45" s="67">
        <v>22871.266599999999</v>
      </c>
      <c r="J45" s="49">
        <f t="shared" si="18"/>
        <v>1.2523478408842405E-3</v>
      </c>
      <c r="K45" s="67">
        <v>22871.266599999999</v>
      </c>
      <c r="L45" s="49">
        <f t="shared" si="19"/>
        <v>1.2523478408842405E-3</v>
      </c>
      <c r="M45" s="67">
        <v>22871.266599999999</v>
      </c>
      <c r="N45" s="49">
        <f t="shared" si="20"/>
        <v>1.2523478408842405E-3</v>
      </c>
      <c r="O45" s="67">
        <v>22871.266599999999</v>
      </c>
      <c r="P45" s="49">
        <f t="shared" si="21"/>
        <v>1.2523478408842405E-3</v>
      </c>
      <c r="Q45" s="67">
        <v>22871.266599999999</v>
      </c>
      <c r="R45" s="49">
        <f t="shared" si="22"/>
        <v>1.2523478408842405E-3</v>
      </c>
      <c r="S45" s="67">
        <v>22871.266599999999</v>
      </c>
      <c r="T45" s="49">
        <f t="shared" si="23"/>
        <v>1.2523478408842405E-3</v>
      </c>
      <c r="U45" s="67">
        <v>22871.266599999999</v>
      </c>
      <c r="V45" s="49">
        <f t="shared" si="24"/>
        <v>1.2523478408842405E-3</v>
      </c>
      <c r="W45" s="67">
        <v>22871.266599999999</v>
      </c>
      <c r="X45" s="49">
        <f t="shared" si="25"/>
        <v>1.2523478408842405E-3</v>
      </c>
      <c r="Y45" s="67">
        <v>22871.266599999999</v>
      </c>
      <c r="Z45" s="49">
        <f t="shared" ref="Z45:AB60" si="29">IF(Y$10&lt;&gt;0,Y45/Y$10,"-")</f>
        <v>1.2523478408842405E-3</v>
      </c>
      <c r="AA45" s="82">
        <f t="shared" si="0"/>
        <v>274455.19919999997</v>
      </c>
      <c r="AB45" s="49">
        <f t="shared" si="29"/>
        <v>1.2523478408842405E-3</v>
      </c>
      <c r="AC45" s="82">
        <f t="shared" si="13"/>
        <v>22871.266599999999</v>
      </c>
      <c r="AD45" s="49">
        <f t="shared" si="27"/>
        <v>1.2523478408842405E-3</v>
      </c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</row>
    <row r="46" spans="1:66" x14ac:dyDescent="0.25">
      <c r="A46" s="9">
        <v>6106</v>
      </c>
      <c r="B46" s="10" t="s">
        <v>74</v>
      </c>
      <c r="C46" s="67">
        <v>14021.615</v>
      </c>
      <c r="D46" s="49">
        <f t="shared" si="15"/>
        <v>7.6777292565686247E-4</v>
      </c>
      <c r="E46" s="67">
        <v>14021.615</v>
      </c>
      <c r="F46" s="49">
        <f t="shared" si="16"/>
        <v>7.6777292565686247E-4</v>
      </c>
      <c r="G46" s="67">
        <v>14021.615</v>
      </c>
      <c r="H46" s="49">
        <f t="shared" si="17"/>
        <v>7.6777292565686247E-4</v>
      </c>
      <c r="I46" s="67">
        <v>14021.615</v>
      </c>
      <c r="J46" s="49">
        <f t="shared" si="18"/>
        <v>7.6777292565686247E-4</v>
      </c>
      <c r="K46" s="67">
        <v>14021.615</v>
      </c>
      <c r="L46" s="49">
        <f t="shared" si="19"/>
        <v>7.6777292565686247E-4</v>
      </c>
      <c r="M46" s="67">
        <v>14021.615</v>
      </c>
      <c r="N46" s="49">
        <f t="shared" si="20"/>
        <v>7.6777292565686247E-4</v>
      </c>
      <c r="O46" s="67">
        <v>14021.615</v>
      </c>
      <c r="P46" s="49">
        <f t="shared" si="21"/>
        <v>7.6777292565686247E-4</v>
      </c>
      <c r="Q46" s="67">
        <v>14021.615</v>
      </c>
      <c r="R46" s="49">
        <f t="shared" si="22"/>
        <v>7.6777292565686247E-4</v>
      </c>
      <c r="S46" s="67">
        <v>14021.615</v>
      </c>
      <c r="T46" s="49">
        <f t="shared" si="23"/>
        <v>7.6777292565686247E-4</v>
      </c>
      <c r="U46" s="67">
        <v>14021.615</v>
      </c>
      <c r="V46" s="49">
        <f t="shared" si="24"/>
        <v>7.6777292565686247E-4</v>
      </c>
      <c r="W46" s="67">
        <v>14021.615</v>
      </c>
      <c r="X46" s="49">
        <f t="shared" si="25"/>
        <v>7.6777292565686247E-4</v>
      </c>
      <c r="Y46" s="67">
        <v>14021.615</v>
      </c>
      <c r="Z46" s="49">
        <f t="shared" si="29"/>
        <v>7.6777292565686247E-4</v>
      </c>
      <c r="AA46" s="82">
        <f t="shared" si="0"/>
        <v>168259.38</v>
      </c>
      <c r="AB46" s="49">
        <f t="shared" si="29"/>
        <v>7.6777292565686247E-4</v>
      </c>
      <c r="AC46" s="82">
        <f t="shared" si="13"/>
        <v>14021.615</v>
      </c>
      <c r="AD46" s="49">
        <f t="shared" si="27"/>
        <v>7.6777292565686247E-4</v>
      </c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</row>
    <row r="47" spans="1:66" x14ac:dyDescent="0.25">
      <c r="A47" s="9">
        <v>6107</v>
      </c>
      <c r="B47" s="10" t="s">
        <v>75</v>
      </c>
      <c r="C47" s="67">
        <v>4575</v>
      </c>
      <c r="D47" s="49">
        <f t="shared" si="15"/>
        <v>2.505104536731429E-4</v>
      </c>
      <c r="E47" s="67">
        <v>4575</v>
      </c>
      <c r="F47" s="49">
        <f t="shared" si="16"/>
        <v>2.505104536731429E-4</v>
      </c>
      <c r="G47" s="67">
        <v>4575</v>
      </c>
      <c r="H47" s="49">
        <f t="shared" si="17"/>
        <v>2.505104536731429E-4</v>
      </c>
      <c r="I47" s="67">
        <v>4575</v>
      </c>
      <c r="J47" s="49">
        <f t="shared" si="18"/>
        <v>2.505104536731429E-4</v>
      </c>
      <c r="K47" s="67">
        <v>4575</v>
      </c>
      <c r="L47" s="49">
        <f t="shared" si="19"/>
        <v>2.505104536731429E-4</v>
      </c>
      <c r="M47" s="67">
        <v>4575</v>
      </c>
      <c r="N47" s="49">
        <f t="shared" si="20"/>
        <v>2.505104536731429E-4</v>
      </c>
      <c r="O47" s="67">
        <v>4575</v>
      </c>
      <c r="P47" s="49">
        <f t="shared" si="21"/>
        <v>2.505104536731429E-4</v>
      </c>
      <c r="Q47" s="67">
        <v>4575</v>
      </c>
      <c r="R47" s="49">
        <f t="shared" si="22"/>
        <v>2.505104536731429E-4</v>
      </c>
      <c r="S47" s="67">
        <v>4575</v>
      </c>
      <c r="T47" s="49">
        <f t="shared" si="23"/>
        <v>2.505104536731429E-4</v>
      </c>
      <c r="U47" s="67">
        <v>4575</v>
      </c>
      <c r="V47" s="49">
        <f t="shared" si="24"/>
        <v>2.505104536731429E-4</v>
      </c>
      <c r="W47" s="67">
        <v>4575</v>
      </c>
      <c r="X47" s="49">
        <f t="shared" si="25"/>
        <v>2.505104536731429E-4</v>
      </c>
      <c r="Y47" s="67">
        <v>4575</v>
      </c>
      <c r="Z47" s="49">
        <f t="shared" si="29"/>
        <v>2.505104536731429E-4</v>
      </c>
      <c r="AA47" s="82">
        <f t="shared" si="0"/>
        <v>54900</v>
      </c>
      <c r="AB47" s="49">
        <f t="shared" si="29"/>
        <v>2.505104536731429E-4</v>
      </c>
      <c r="AC47" s="82">
        <f t="shared" si="13"/>
        <v>4575</v>
      </c>
      <c r="AD47" s="49">
        <f t="shared" si="27"/>
        <v>2.505104536731429E-4</v>
      </c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</row>
    <row r="48" spans="1:66" x14ac:dyDescent="0.25">
      <c r="A48" s="9">
        <v>6108</v>
      </c>
      <c r="B48" s="10" t="s">
        <v>76</v>
      </c>
      <c r="C48" s="67">
        <v>5359</v>
      </c>
      <c r="D48" s="49">
        <f t="shared" si="15"/>
        <v>2.9343945819330556E-4</v>
      </c>
      <c r="E48" s="67">
        <v>5359</v>
      </c>
      <c r="F48" s="49">
        <f t="shared" si="16"/>
        <v>2.9343945819330556E-4</v>
      </c>
      <c r="G48" s="67">
        <v>5359</v>
      </c>
      <c r="H48" s="49">
        <f t="shared" si="17"/>
        <v>2.9343945819330556E-4</v>
      </c>
      <c r="I48" s="67">
        <v>5359</v>
      </c>
      <c r="J48" s="49">
        <f t="shared" si="18"/>
        <v>2.9343945819330556E-4</v>
      </c>
      <c r="K48" s="67">
        <v>5359</v>
      </c>
      <c r="L48" s="49">
        <f t="shared" si="19"/>
        <v>2.9343945819330556E-4</v>
      </c>
      <c r="M48" s="67">
        <v>5359</v>
      </c>
      <c r="N48" s="49">
        <f t="shared" si="20"/>
        <v>2.9343945819330556E-4</v>
      </c>
      <c r="O48" s="67">
        <v>5359</v>
      </c>
      <c r="P48" s="49">
        <f t="shared" si="21"/>
        <v>2.9343945819330556E-4</v>
      </c>
      <c r="Q48" s="67">
        <v>5359</v>
      </c>
      <c r="R48" s="49">
        <f t="shared" si="22"/>
        <v>2.9343945819330556E-4</v>
      </c>
      <c r="S48" s="67">
        <v>5359</v>
      </c>
      <c r="T48" s="49">
        <f t="shared" si="23"/>
        <v>2.9343945819330556E-4</v>
      </c>
      <c r="U48" s="67">
        <v>5359</v>
      </c>
      <c r="V48" s="49">
        <f t="shared" si="24"/>
        <v>2.9343945819330556E-4</v>
      </c>
      <c r="W48" s="67">
        <v>5359</v>
      </c>
      <c r="X48" s="49">
        <f t="shared" si="25"/>
        <v>2.9343945819330556E-4</v>
      </c>
      <c r="Y48" s="67">
        <v>5359</v>
      </c>
      <c r="Z48" s="49">
        <f t="shared" si="29"/>
        <v>2.9343945819330556E-4</v>
      </c>
      <c r="AA48" s="82">
        <f t="shared" si="0"/>
        <v>64308</v>
      </c>
      <c r="AB48" s="49">
        <f t="shared" si="29"/>
        <v>2.9343945819330556E-4</v>
      </c>
      <c r="AC48" s="82">
        <f t="shared" si="13"/>
        <v>5359</v>
      </c>
      <c r="AD48" s="49">
        <f t="shared" si="27"/>
        <v>2.9343945819330556E-4</v>
      </c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</row>
    <row r="49" spans="1:66" x14ac:dyDescent="0.25">
      <c r="A49" s="9">
        <v>6109</v>
      </c>
      <c r="B49" s="10" t="s">
        <v>77</v>
      </c>
      <c r="C49" s="67">
        <v>2286</v>
      </c>
      <c r="D49" s="49">
        <f t="shared" si="15"/>
        <v>1.2517309226159665E-4</v>
      </c>
      <c r="E49" s="67">
        <v>2286</v>
      </c>
      <c r="F49" s="49">
        <f t="shared" si="16"/>
        <v>1.2517309226159665E-4</v>
      </c>
      <c r="G49" s="67">
        <v>2286</v>
      </c>
      <c r="H49" s="49">
        <f t="shared" si="17"/>
        <v>1.2517309226159665E-4</v>
      </c>
      <c r="I49" s="67">
        <v>2286</v>
      </c>
      <c r="J49" s="49">
        <f t="shared" si="18"/>
        <v>1.2517309226159665E-4</v>
      </c>
      <c r="K49" s="67">
        <v>2286</v>
      </c>
      <c r="L49" s="49">
        <f t="shared" si="19"/>
        <v>1.2517309226159665E-4</v>
      </c>
      <c r="M49" s="67">
        <v>2286</v>
      </c>
      <c r="N49" s="49">
        <f t="shared" si="20"/>
        <v>1.2517309226159665E-4</v>
      </c>
      <c r="O49" s="67">
        <v>2286</v>
      </c>
      <c r="P49" s="49">
        <f t="shared" si="21"/>
        <v>1.2517309226159665E-4</v>
      </c>
      <c r="Q49" s="67">
        <v>2286</v>
      </c>
      <c r="R49" s="49">
        <f t="shared" si="22"/>
        <v>1.2517309226159665E-4</v>
      </c>
      <c r="S49" s="67">
        <v>2286</v>
      </c>
      <c r="T49" s="49">
        <f t="shared" si="23"/>
        <v>1.2517309226159665E-4</v>
      </c>
      <c r="U49" s="67">
        <v>2286</v>
      </c>
      <c r="V49" s="49">
        <f t="shared" si="24"/>
        <v>1.2517309226159665E-4</v>
      </c>
      <c r="W49" s="67">
        <v>2286</v>
      </c>
      <c r="X49" s="49">
        <f t="shared" si="25"/>
        <v>1.2517309226159665E-4</v>
      </c>
      <c r="Y49" s="67">
        <v>2286</v>
      </c>
      <c r="Z49" s="49">
        <f t="shared" si="29"/>
        <v>1.2517309226159665E-4</v>
      </c>
      <c r="AA49" s="82">
        <f t="shared" si="0"/>
        <v>27432</v>
      </c>
      <c r="AB49" s="49">
        <f t="shared" si="29"/>
        <v>1.2517309226159665E-4</v>
      </c>
      <c r="AC49" s="82">
        <f t="shared" si="13"/>
        <v>2286</v>
      </c>
      <c r="AD49" s="49">
        <f t="shared" si="27"/>
        <v>1.2517309226159665E-4</v>
      </c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</row>
    <row r="50" spans="1:66" x14ac:dyDescent="0.25">
      <c r="A50" s="9">
        <v>6110</v>
      </c>
      <c r="B50" s="10" t="s">
        <v>78</v>
      </c>
      <c r="C50" s="67">
        <v>1882.432</v>
      </c>
      <c r="D50" s="49">
        <f t="shared" si="15"/>
        <v>1.0307516815930968E-4</v>
      </c>
      <c r="E50" s="67">
        <v>1882.432</v>
      </c>
      <c r="F50" s="49">
        <f t="shared" si="16"/>
        <v>1.0307516815930968E-4</v>
      </c>
      <c r="G50" s="67">
        <v>1882.432</v>
      </c>
      <c r="H50" s="49">
        <f t="shared" si="17"/>
        <v>1.0307516815930968E-4</v>
      </c>
      <c r="I50" s="67">
        <v>1882.432</v>
      </c>
      <c r="J50" s="49">
        <f t="shared" si="18"/>
        <v>1.0307516815930968E-4</v>
      </c>
      <c r="K50" s="67">
        <v>1882.432</v>
      </c>
      <c r="L50" s="49">
        <f t="shared" si="19"/>
        <v>1.0307516815930968E-4</v>
      </c>
      <c r="M50" s="67">
        <v>1882.432</v>
      </c>
      <c r="N50" s="49">
        <f t="shared" si="20"/>
        <v>1.0307516815930968E-4</v>
      </c>
      <c r="O50" s="67">
        <v>1882.432</v>
      </c>
      <c r="P50" s="49">
        <f t="shared" si="21"/>
        <v>1.0307516815930968E-4</v>
      </c>
      <c r="Q50" s="67">
        <v>1882.432</v>
      </c>
      <c r="R50" s="49">
        <f t="shared" si="22"/>
        <v>1.0307516815930968E-4</v>
      </c>
      <c r="S50" s="67">
        <v>1882.432</v>
      </c>
      <c r="T50" s="49">
        <f t="shared" si="23"/>
        <v>1.0307516815930968E-4</v>
      </c>
      <c r="U50" s="67">
        <v>1882.432</v>
      </c>
      <c r="V50" s="49">
        <f t="shared" si="24"/>
        <v>1.0307516815930968E-4</v>
      </c>
      <c r="W50" s="67">
        <v>1882.432</v>
      </c>
      <c r="X50" s="49">
        <f t="shared" si="25"/>
        <v>1.0307516815930968E-4</v>
      </c>
      <c r="Y50" s="67">
        <v>1882.432</v>
      </c>
      <c r="Z50" s="49">
        <f t="shared" si="29"/>
        <v>1.0307516815930968E-4</v>
      </c>
      <c r="AA50" s="82">
        <f t="shared" si="0"/>
        <v>22589.184000000005</v>
      </c>
      <c r="AB50" s="49">
        <f t="shared" si="29"/>
        <v>1.030751681593097E-4</v>
      </c>
      <c r="AC50" s="82">
        <f t="shared" si="13"/>
        <v>1882.4320000000005</v>
      </c>
      <c r="AD50" s="49">
        <f t="shared" si="27"/>
        <v>1.0307516815930969E-4</v>
      </c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</row>
    <row r="51" spans="1:66" x14ac:dyDescent="0.25">
      <c r="A51" s="9">
        <v>6111</v>
      </c>
      <c r="B51" s="10" t="s">
        <v>79</v>
      </c>
      <c r="C51" s="67">
        <v>533052.09750000003</v>
      </c>
      <c r="D51" s="49">
        <f t="shared" si="15"/>
        <v>2.918800497839244E-2</v>
      </c>
      <c r="E51" s="67">
        <v>533052.09750000003</v>
      </c>
      <c r="F51" s="49">
        <f t="shared" si="16"/>
        <v>2.918800497839244E-2</v>
      </c>
      <c r="G51" s="67">
        <v>533052.09750000003</v>
      </c>
      <c r="H51" s="49">
        <f t="shared" si="17"/>
        <v>2.918800497839244E-2</v>
      </c>
      <c r="I51" s="67">
        <v>533052.09750000003</v>
      </c>
      <c r="J51" s="49">
        <f t="shared" si="18"/>
        <v>2.918800497839244E-2</v>
      </c>
      <c r="K51" s="67">
        <v>533052.09750000003</v>
      </c>
      <c r="L51" s="49">
        <f t="shared" si="19"/>
        <v>2.918800497839244E-2</v>
      </c>
      <c r="M51" s="67">
        <v>533052.09750000003</v>
      </c>
      <c r="N51" s="49">
        <f t="shared" si="20"/>
        <v>2.918800497839244E-2</v>
      </c>
      <c r="O51" s="67">
        <v>533052.09750000003</v>
      </c>
      <c r="P51" s="49">
        <f t="shared" si="21"/>
        <v>2.918800497839244E-2</v>
      </c>
      <c r="Q51" s="67">
        <v>533052.09750000003</v>
      </c>
      <c r="R51" s="49">
        <f t="shared" si="22"/>
        <v>2.918800497839244E-2</v>
      </c>
      <c r="S51" s="67">
        <v>533052.09750000003</v>
      </c>
      <c r="T51" s="49">
        <f t="shared" si="23"/>
        <v>2.918800497839244E-2</v>
      </c>
      <c r="U51" s="67">
        <v>533052.09750000003</v>
      </c>
      <c r="V51" s="49">
        <f t="shared" si="24"/>
        <v>2.918800497839244E-2</v>
      </c>
      <c r="W51" s="67">
        <v>533052.09750000003</v>
      </c>
      <c r="X51" s="49">
        <f t="shared" si="25"/>
        <v>2.918800497839244E-2</v>
      </c>
      <c r="Y51" s="67">
        <v>533052.09750000003</v>
      </c>
      <c r="Z51" s="49">
        <f t="shared" si="29"/>
        <v>2.918800497839244E-2</v>
      </c>
      <c r="AA51" s="82">
        <f t="shared" si="0"/>
        <v>6396625.1700000009</v>
      </c>
      <c r="AB51" s="49">
        <f t="shared" si="29"/>
        <v>2.9188004978392443E-2</v>
      </c>
      <c r="AC51" s="82">
        <f t="shared" si="13"/>
        <v>533052.09750000003</v>
      </c>
      <c r="AD51" s="49">
        <f t="shared" si="27"/>
        <v>2.918800497839244E-2</v>
      </c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</row>
    <row r="52" spans="1:66" x14ac:dyDescent="0.25">
      <c r="A52" s="9">
        <v>6112</v>
      </c>
      <c r="B52" s="10" t="s">
        <v>80</v>
      </c>
      <c r="C52" s="67">
        <v>55738.8</v>
      </c>
      <c r="D52" s="49">
        <f t="shared" si="15"/>
        <v>3.0520550984036239E-3</v>
      </c>
      <c r="E52" s="67">
        <v>55738.8</v>
      </c>
      <c r="F52" s="49">
        <f t="shared" si="16"/>
        <v>3.0520550984036239E-3</v>
      </c>
      <c r="G52" s="67">
        <v>55738.8</v>
      </c>
      <c r="H52" s="49">
        <f t="shared" si="17"/>
        <v>3.0520550984036239E-3</v>
      </c>
      <c r="I52" s="67">
        <v>55738.8</v>
      </c>
      <c r="J52" s="49">
        <f t="shared" si="18"/>
        <v>3.0520550984036239E-3</v>
      </c>
      <c r="K52" s="67">
        <v>55738.8</v>
      </c>
      <c r="L52" s="49">
        <f t="shared" si="19"/>
        <v>3.0520550984036239E-3</v>
      </c>
      <c r="M52" s="67">
        <v>55738.8</v>
      </c>
      <c r="N52" s="49">
        <f t="shared" si="20"/>
        <v>3.0520550984036239E-3</v>
      </c>
      <c r="O52" s="67">
        <v>55738.8</v>
      </c>
      <c r="P52" s="49">
        <f t="shared" si="21"/>
        <v>3.0520550984036239E-3</v>
      </c>
      <c r="Q52" s="67">
        <v>55738.8</v>
      </c>
      <c r="R52" s="49">
        <f t="shared" si="22"/>
        <v>3.0520550984036239E-3</v>
      </c>
      <c r="S52" s="67">
        <v>55738.8</v>
      </c>
      <c r="T52" s="49">
        <f t="shared" si="23"/>
        <v>3.0520550984036239E-3</v>
      </c>
      <c r="U52" s="67">
        <v>55738.8</v>
      </c>
      <c r="V52" s="49">
        <f t="shared" si="24"/>
        <v>3.0520550984036239E-3</v>
      </c>
      <c r="W52" s="67">
        <v>55738.8</v>
      </c>
      <c r="X52" s="49">
        <f t="shared" si="25"/>
        <v>3.0520550984036239E-3</v>
      </c>
      <c r="Y52" s="67">
        <v>55738.8</v>
      </c>
      <c r="Z52" s="49">
        <f t="shared" si="29"/>
        <v>3.0520550984036239E-3</v>
      </c>
      <c r="AA52" s="82">
        <f t="shared" si="0"/>
        <v>668865.60000000009</v>
      </c>
      <c r="AB52" s="49">
        <f t="shared" si="29"/>
        <v>3.0520550984036244E-3</v>
      </c>
      <c r="AC52" s="82">
        <f t="shared" si="13"/>
        <v>55738.80000000001</v>
      </c>
      <c r="AD52" s="49">
        <f t="shared" si="27"/>
        <v>3.0520550984036239E-3</v>
      </c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</row>
    <row r="53" spans="1:66" x14ac:dyDescent="0.25">
      <c r="A53" s="9">
        <v>6113</v>
      </c>
      <c r="B53" s="10" t="s">
        <v>81</v>
      </c>
      <c r="C53" s="67">
        <v>18252.599999999999</v>
      </c>
      <c r="D53" s="49">
        <f t="shared" si="15"/>
        <v>9.9944636212336794E-4</v>
      </c>
      <c r="E53" s="67">
        <v>18252.599999999999</v>
      </c>
      <c r="F53" s="49">
        <f t="shared" si="16"/>
        <v>9.9944636212336794E-4</v>
      </c>
      <c r="G53" s="67">
        <v>18252.599999999999</v>
      </c>
      <c r="H53" s="49">
        <f t="shared" si="17"/>
        <v>9.9944636212336794E-4</v>
      </c>
      <c r="I53" s="67">
        <v>18252.599999999999</v>
      </c>
      <c r="J53" s="49">
        <f t="shared" si="18"/>
        <v>9.9944636212336794E-4</v>
      </c>
      <c r="K53" s="67">
        <v>18252.599999999999</v>
      </c>
      <c r="L53" s="49">
        <f t="shared" si="19"/>
        <v>9.9944636212336794E-4</v>
      </c>
      <c r="M53" s="67">
        <v>18252.599999999999</v>
      </c>
      <c r="N53" s="49">
        <f t="shared" si="20"/>
        <v>9.9944636212336794E-4</v>
      </c>
      <c r="O53" s="67">
        <v>18252.599999999999</v>
      </c>
      <c r="P53" s="49">
        <f t="shared" si="21"/>
        <v>9.9944636212336794E-4</v>
      </c>
      <c r="Q53" s="67">
        <v>18252.599999999999</v>
      </c>
      <c r="R53" s="49">
        <f t="shared" si="22"/>
        <v>9.9944636212336794E-4</v>
      </c>
      <c r="S53" s="67">
        <v>18252.599999999999</v>
      </c>
      <c r="T53" s="49">
        <f t="shared" si="23"/>
        <v>9.9944636212336794E-4</v>
      </c>
      <c r="U53" s="67">
        <v>18252.599999999999</v>
      </c>
      <c r="V53" s="49">
        <f t="shared" si="24"/>
        <v>9.9944636212336794E-4</v>
      </c>
      <c r="W53" s="67">
        <v>18252.599999999999</v>
      </c>
      <c r="X53" s="49">
        <f t="shared" si="25"/>
        <v>9.9944636212336794E-4</v>
      </c>
      <c r="Y53" s="67">
        <v>18252.599999999999</v>
      </c>
      <c r="Z53" s="49">
        <f t="shared" si="29"/>
        <v>9.9944636212336794E-4</v>
      </c>
      <c r="AA53" s="82">
        <f t="shared" si="0"/>
        <v>219031.20000000004</v>
      </c>
      <c r="AB53" s="49">
        <f t="shared" si="29"/>
        <v>9.9944636212336816E-4</v>
      </c>
      <c r="AC53" s="82">
        <f t="shared" si="13"/>
        <v>18252.600000000002</v>
      </c>
      <c r="AD53" s="49">
        <f t="shared" si="27"/>
        <v>9.9944636212336794E-4</v>
      </c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</row>
    <row r="54" spans="1:66" x14ac:dyDescent="0.25">
      <c r="A54" s="9">
        <v>6114</v>
      </c>
      <c r="B54" s="10" t="s">
        <v>82</v>
      </c>
      <c r="C54" s="67">
        <v>37359.57475</v>
      </c>
      <c r="D54" s="49">
        <f t="shared" si="15"/>
        <v>2.0456751955537037E-3</v>
      </c>
      <c r="E54" s="67">
        <v>37359.57475</v>
      </c>
      <c r="F54" s="49">
        <f t="shared" si="16"/>
        <v>2.0456751955537037E-3</v>
      </c>
      <c r="G54" s="67">
        <v>37359.57475</v>
      </c>
      <c r="H54" s="49">
        <f t="shared" si="17"/>
        <v>2.0456751955537037E-3</v>
      </c>
      <c r="I54" s="67">
        <v>37359.57475</v>
      </c>
      <c r="J54" s="49">
        <f t="shared" si="18"/>
        <v>2.0456751955537037E-3</v>
      </c>
      <c r="K54" s="67">
        <v>37359.57475</v>
      </c>
      <c r="L54" s="49">
        <f t="shared" si="19"/>
        <v>2.0456751955537037E-3</v>
      </c>
      <c r="M54" s="67">
        <v>37359.57475</v>
      </c>
      <c r="N54" s="49">
        <f t="shared" si="20"/>
        <v>2.0456751955537037E-3</v>
      </c>
      <c r="O54" s="67">
        <v>37359.57475</v>
      </c>
      <c r="P54" s="49">
        <f t="shared" si="21"/>
        <v>2.0456751955537037E-3</v>
      </c>
      <c r="Q54" s="67">
        <v>37359.57475</v>
      </c>
      <c r="R54" s="49">
        <f t="shared" si="22"/>
        <v>2.0456751955537037E-3</v>
      </c>
      <c r="S54" s="67">
        <v>37359.57475</v>
      </c>
      <c r="T54" s="49">
        <f t="shared" si="23"/>
        <v>2.0456751955537037E-3</v>
      </c>
      <c r="U54" s="67">
        <v>37359.57475</v>
      </c>
      <c r="V54" s="49">
        <f t="shared" si="24"/>
        <v>2.0456751955537037E-3</v>
      </c>
      <c r="W54" s="67">
        <v>37359.57475</v>
      </c>
      <c r="X54" s="49">
        <f t="shared" si="25"/>
        <v>2.0456751955537037E-3</v>
      </c>
      <c r="Y54" s="67">
        <v>37359.57475</v>
      </c>
      <c r="Z54" s="49">
        <f t="shared" si="29"/>
        <v>2.0456751955537037E-3</v>
      </c>
      <c r="AA54" s="82">
        <f t="shared" si="0"/>
        <v>448314.89700000011</v>
      </c>
      <c r="AB54" s="49">
        <f t="shared" si="29"/>
        <v>2.0456751955537041E-3</v>
      </c>
      <c r="AC54" s="82">
        <f t="shared" si="13"/>
        <v>37359.574750000007</v>
      </c>
      <c r="AD54" s="49">
        <f t="shared" si="27"/>
        <v>2.0456751955537041E-3</v>
      </c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</row>
    <row r="55" spans="1:66" x14ac:dyDescent="0.25">
      <c r="A55" s="9">
        <v>6115</v>
      </c>
      <c r="B55" s="10" t="s">
        <v>83</v>
      </c>
      <c r="C55" s="67">
        <v>2633.9811500000001</v>
      </c>
      <c r="D55" s="49">
        <f t="shared" si="15"/>
        <v>1.4422728149792496E-4</v>
      </c>
      <c r="E55" s="67">
        <v>2633.9811500000001</v>
      </c>
      <c r="F55" s="49">
        <f t="shared" si="16"/>
        <v>1.4422728149792496E-4</v>
      </c>
      <c r="G55" s="67">
        <v>2633.9811500000001</v>
      </c>
      <c r="H55" s="49">
        <f t="shared" si="17"/>
        <v>1.4422728149792496E-4</v>
      </c>
      <c r="I55" s="67">
        <v>2633.9811500000001</v>
      </c>
      <c r="J55" s="49">
        <f t="shared" si="18"/>
        <v>1.4422728149792496E-4</v>
      </c>
      <c r="K55" s="67">
        <v>2633.9811500000001</v>
      </c>
      <c r="L55" s="49">
        <f t="shared" si="19"/>
        <v>1.4422728149792496E-4</v>
      </c>
      <c r="M55" s="67">
        <v>2633.9811500000001</v>
      </c>
      <c r="N55" s="49">
        <f t="shared" si="20"/>
        <v>1.4422728149792496E-4</v>
      </c>
      <c r="O55" s="67">
        <v>2633.9811500000001</v>
      </c>
      <c r="P55" s="49">
        <f t="shared" si="21"/>
        <v>1.4422728149792496E-4</v>
      </c>
      <c r="Q55" s="67">
        <v>2633.9811500000001</v>
      </c>
      <c r="R55" s="49">
        <f t="shared" si="22"/>
        <v>1.4422728149792496E-4</v>
      </c>
      <c r="S55" s="67">
        <v>2633.9811500000001</v>
      </c>
      <c r="T55" s="49">
        <f t="shared" si="23"/>
        <v>1.4422728149792496E-4</v>
      </c>
      <c r="U55" s="67">
        <v>2633.9811500000001</v>
      </c>
      <c r="V55" s="49">
        <f t="shared" si="24"/>
        <v>1.4422728149792496E-4</v>
      </c>
      <c r="W55" s="67">
        <v>2633.9811500000001</v>
      </c>
      <c r="X55" s="49">
        <f t="shared" si="25"/>
        <v>1.4422728149792496E-4</v>
      </c>
      <c r="Y55" s="67">
        <v>2633.9811500000001</v>
      </c>
      <c r="Z55" s="49">
        <f t="shared" si="29"/>
        <v>1.4422728149792496E-4</v>
      </c>
      <c r="AA55" s="82">
        <f t="shared" si="0"/>
        <v>31607.773799999999</v>
      </c>
      <c r="AB55" s="49">
        <f t="shared" si="29"/>
        <v>1.4422728149792496E-4</v>
      </c>
      <c r="AC55" s="82">
        <f t="shared" si="13"/>
        <v>2633.9811500000001</v>
      </c>
      <c r="AD55" s="49">
        <f t="shared" si="27"/>
        <v>1.4422728149792496E-4</v>
      </c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</row>
    <row r="56" spans="1:66" x14ac:dyDescent="0.25">
      <c r="A56" s="9">
        <v>6116</v>
      </c>
      <c r="B56" s="10" t="s">
        <v>53</v>
      </c>
      <c r="C56" s="67">
        <v>49479.155850000003</v>
      </c>
      <c r="D56" s="49">
        <f t="shared" si="15"/>
        <v>2.7092996239011244E-3</v>
      </c>
      <c r="E56" s="67">
        <v>49479.155850000003</v>
      </c>
      <c r="F56" s="49">
        <f t="shared" si="16"/>
        <v>2.7092996239011244E-3</v>
      </c>
      <c r="G56" s="67">
        <v>49479.155850000003</v>
      </c>
      <c r="H56" s="49">
        <f t="shared" si="17"/>
        <v>2.7092996239011244E-3</v>
      </c>
      <c r="I56" s="67">
        <v>49479.155850000003</v>
      </c>
      <c r="J56" s="49">
        <f t="shared" si="18"/>
        <v>2.7092996239011244E-3</v>
      </c>
      <c r="K56" s="67">
        <v>49479.155850000003</v>
      </c>
      <c r="L56" s="49">
        <f t="shared" si="19"/>
        <v>2.7092996239011244E-3</v>
      </c>
      <c r="M56" s="67">
        <v>49479.155850000003</v>
      </c>
      <c r="N56" s="49">
        <f t="shared" si="20"/>
        <v>2.7092996239011244E-3</v>
      </c>
      <c r="O56" s="67">
        <v>49479.155850000003</v>
      </c>
      <c r="P56" s="49">
        <f t="shared" si="21"/>
        <v>2.7092996239011244E-3</v>
      </c>
      <c r="Q56" s="67">
        <v>49479.155850000003</v>
      </c>
      <c r="R56" s="49">
        <f t="shared" si="22"/>
        <v>2.7092996239011244E-3</v>
      </c>
      <c r="S56" s="67">
        <v>49479.155850000003</v>
      </c>
      <c r="T56" s="49">
        <f t="shared" si="23"/>
        <v>2.7092996239011244E-3</v>
      </c>
      <c r="U56" s="67">
        <v>49479.155850000003</v>
      </c>
      <c r="V56" s="49">
        <f t="shared" si="24"/>
        <v>2.7092996239011244E-3</v>
      </c>
      <c r="W56" s="67">
        <v>49479.155850000003</v>
      </c>
      <c r="X56" s="49">
        <f t="shared" si="25"/>
        <v>2.7092996239011244E-3</v>
      </c>
      <c r="Y56" s="67">
        <v>49479.155850000003</v>
      </c>
      <c r="Z56" s="49">
        <f t="shared" si="29"/>
        <v>2.7092996239011244E-3</v>
      </c>
      <c r="AA56" s="82">
        <f t="shared" si="0"/>
        <v>593749.87019999989</v>
      </c>
      <c r="AB56" s="49">
        <f t="shared" si="29"/>
        <v>2.709299623901124E-3</v>
      </c>
      <c r="AC56" s="82">
        <f t="shared" si="13"/>
        <v>49479.155849999988</v>
      </c>
      <c r="AD56" s="49">
        <f t="shared" si="27"/>
        <v>2.7092996239011236E-3</v>
      </c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</row>
    <row r="57" spans="1:66" x14ac:dyDescent="0.25">
      <c r="A57" s="9">
        <v>6117</v>
      </c>
      <c r="B57" s="10" t="s">
        <v>84</v>
      </c>
      <c r="C57" s="67"/>
      <c r="D57" s="49">
        <f t="shared" si="15"/>
        <v>0</v>
      </c>
      <c r="E57" s="67"/>
      <c r="F57" s="49">
        <f t="shared" si="16"/>
        <v>0</v>
      </c>
      <c r="G57" s="67"/>
      <c r="H57" s="49">
        <f t="shared" si="17"/>
        <v>0</v>
      </c>
      <c r="I57" s="67"/>
      <c r="J57" s="49">
        <f t="shared" si="18"/>
        <v>0</v>
      </c>
      <c r="K57" s="67"/>
      <c r="L57" s="49">
        <f t="shared" si="19"/>
        <v>0</v>
      </c>
      <c r="M57" s="67"/>
      <c r="N57" s="49">
        <f t="shared" si="20"/>
        <v>0</v>
      </c>
      <c r="O57" s="67"/>
      <c r="P57" s="49">
        <f t="shared" si="21"/>
        <v>0</v>
      </c>
      <c r="Q57" s="67"/>
      <c r="R57" s="49">
        <f t="shared" si="22"/>
        <v>0</v>
      </c>
      <c r="S57" s="67"/>
      <c r="T57" s="49">
        <f t="shared" si="23"/>
        <v>0</v>
      </c>
      <c r="U57" s="67"/>
      <c r="V57" s="49">
        <f t="shared" si="24"/>
        <v>0</v>
      </c>
      <c r="W57" s="67"/>
      <c r="X57" s="49">
        <f t="shared" si="25"/>
        <v>0</v>
      </c>
      <c r="Y57" s="67"/>
      <c r="Z57" s="49">
        <f t="shared" si="29"/>
        <v>0</v>
      </c>
      <c r="AA57" s="82">
        <f t="shared" si="0"/>
        <v>0</v>
      </c>
      <c r="AB57" s="49">
        <f t="shared" si="29"/>
        <v>0</v>
      </c>
      <c r="AC57" s="82">
        <f t="shared" si="13"/>
        <v>0</v>
      </c>
      <c r="AD57" s="49">
        <f t="shared" si="27"/>
        <v>0</v>
      </c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</row>
    <row r="58" spans="1:66" x14ac:dyDescent="0.25">
      <c r="A58" s="9">
        <v>6118</v>
      </c>
      <c r="B58" s="10" t="s">
        <v>85</v>
      </c>
      <c r="C58" s="67">
        <v>192889.89689999999</v>
      </c>
      <c r="D58" s="49">
        <f t="shared" si="15"/>
        <v>1.0561953132543116E-2</v>
      </c>
      <c r="E58" s="67">
        <v>192889.89689999999</v>
      </c>
      <c r="F58" s="49">
        <f t="shared" si="16"/>
        <v>1.0561953132543116E-2</v>
      </c>
      <c r="G58" s="67">
        <v>192889.89689999999</v>
      </c>
      <c r="H58" s="49">
        <f t="shared" si="17"/>
        <v>1.0561953132543116E-2</v>
      </c>
      <c r="I58" s="67">
        <v>192889.89689999999</v>
      </c>
      <c r="J58" s="49">
        <f t="shared" si="18"/>
        <v>1.0561953132543116E-2</v>
      </c>
      <c r="K58" s="67">
        <v>192889.89689999999</v>
      </c>
      <c r="L58" s="49">
        <f t="shared" si="19"/>
        <v>1.0561953132543116E-2</v>
      </c>
      <c r="M58" s="67">
        <v>192889.89689999999</v>
      </c>
      <c r="N58" s="49">
        <f t="shared" si="20"/>
        <v>1.0561953132543116E-2</v>
      </c>
      <c r="O58" s="67">
        <v>192889.89689999999</v>
      </c>
      <c r="P58" s="49">
        <f t="shared" si="21"/>
        <v>1.0561953132543116E-2</v>
      </c>
      <c r="Q58" s="67">
        <v>192889.89689999999</v>
      </c>
      <c r="R58" s="49">
        <f t="shared" si="22"/>
        <v>1.0561953132543116E-2</v>
      </c>
      <c r="S58" s="67">
        <v>192889.89689999999</v>
      </c>
      <c r="T58" s="49">
        <f t="shared" si="23"/>
        <v>1.0561953132543116E-2</v>
      </c>
      <c r="U58" s="67">
        <v>192889.89689999999</v>
      </c>
      <c r="V58" s="49">
        <f t="shared" si="24"/>
        <v>1.0561953132543116E-2</v>
      </c>
      <c r="W58" s="67">
        <v>192889.89689999999</v>
      </c>
      <c r="X58" s="49">
        <f t="shared" si="25"/>
        <v>1.0561953132543116E-2</v>
      </c>
      <c r="Y58" s="67">
        <v>192889.89689999999</v>
      </c>
      <c r="Z58" s="49">
        <f t="shared" si="29"/>
        <v>1.0561953132543116E-2</v>
      </c>
      <c r="AA58" s="82">
        <f t="shared" si="0"/>
        <v>2314678.7628000001</v>
      </c>
      <c r="AB58" s="49">
        <f t="shared" si="29"/>
        <v>1.0561953132543118E-2</v>
      </c>
      <c r="AC58" s="82">
        <f t="shared" si="13"/>
        <v>192889.89690000002</v>
      </c>
      <c r="AD58" s="49">
        <f t="shared" si="27"/>
        <v>1.0561953132543118E-2</v>
      </c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</row>
    <row r="59" spans="1:66" x14ac:dyDescent="0.25">
      <c r="A59" s="9">
        <v>6119</v>
      </c>
      <c r="B59" s="10" t="s">
        <v>86</v>
      </c>
      <c r="C59" s="67">
        <v>1050</v>
      </c>
      <c r="D59" s="49">
        <f t="shared" si="15"/>
        <v>5.7494202482360667E-5</v>
      </c>
      <c r="E59" s="67">
        <v>1050</v>
      </c>
      <c r="F59" s="49">
        <f t="shared" si="16"/>
        <v>5.7494202482360667E-5</v>
      </c>
      <c r="G59" s="67">
        <v>1050</v>
      </c>
      <c r="H59" s="49">
        <f t="shared" si="17"/>
        <v>5.7494202482360667E-5</v>
      </c>
      <c r="I59" s="67">
        <v>1050</v>
      </c>
      <c r="J59" s="49">
        <f t="shared" si="18"/>
        <v>5.7494202482360667E-5</v>
      </c>
      <c r="K59" s="67">
        <v>1050</v>
      </c>
      <c r="L59" s="49">
        <f t="shared" si="19"/>
        <v>5.7494202482360667E-5</v>
      </c>
      <c r="M59" s="67">
        <v>1050</v>
      </c>
      <c r="N59" s="49">
        <f t="shared" si="20"/>
        <v>5.7494202482360667E-5</v>
      </c>
      <c r="O59" s="67">
        <v>1050</v>
      </c>
      <c r="P59" s="49">
        <f t="shared" si="21"/>
        <v>5.7494202482360667E-5</v>
      </c>
      <c r="Q59" s="67">
        <v>1050</v>
      </c>
      <c r="R59" s="49">
        <f t="shared" si="22"/>
        <v>5.7494202482360667E-5</v>
      </c>
      <c r="S59" s="67">
        <v>1050</v>
      </c>
      <c r="T59" s="49">
        <f t="shared" si="23"/>
        <v>5.7494202482360667E-5</v>
      </c>
      <c r="U59" s="67">
        <v>1050</v>
      </c>
      <c r="V59" s="49">
        <f t="shared" si="24"/>
        <v>5.7494202482360667E-5</v>
      </c>
      <c r="W59" s="67">
        <v>1050</v>
      </c>
      <c r="X59" s="49">
        <f t="shared" si="25"/>
        <v>5.7494202482360667E-5</v>
      </c>
      <c r="Y59" s="67">
        <v>1050</v>
      </c>
      <c r="Z59" s="49">
        <f t="shared" si="29"/>
        <v>5.7494202482360667E-5</v>
      </c>
      <c r="AA59" s="82">
        <f t="shared" si="0"/>
        <v>12600</v>
      </c>
      <c r="AB59" s="49">
        <f t="shared" si="29"/>
        <v>5.7494202482360674E-5</v>
      </c>
      <c r="AC59" s="82">
        <f t="shared" si="13"/>
        <v>1050</v>
      </c>
      <c r="AD59" s="49">
        <f t="shared" si="27"/>
        <v>5.7494202482360667E-5</v>
      </c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</row>
    <row r="60" spans="1:66" x14ac:dyDescent="0.25">
      <c r="A60" s="9">
        <v>6120</v>
      </c>
      <c r="B60" s="10" t="s">
        <v>87</v>
      </c>
      <c r="C60" s="67"/>
      <c r="D60" s="49">
        <f t="shared" si="15"/>
        <v>0</v>
      </c>
      <c r="E60" s="67"/>
      <c r="F60" s="49">
        <f t="shared" si="16"/>
        <v>0</v>
      </c>
      <c r="G60" s="67"/>
      <c r="H60" s="49">
        <f t="shared" si="17"/>
        <v>0</v>
      </c>
      <c r="I60" s="67"/>
      <c r="J60" s="49">
        <f t="shared" si="18"/>
        <v>0</v>
      </c>
      <c r="K60" s="67"/>
      <c r="L60" s="49">
        <f t="shared" si="19"/>
        <v>0</v>
      </c>
      <c r="M60" s="67"/>
      <c r="N60" s="49">
        <f t="shared" si="20"/>
        <v>0</v>
      </c>
      <c r="O60" s="67"/>
      <c r="P60" s="49">
        <f t="shared" si="21"/>
        <v>0</v>
      </c>
      <c r="Q60" s="67"/>
      <c r="R60" s="49">
        <f t="shared" si="22"/>
        <v>0</v>
      </c>
      <c r="S60" s="67"/>
      <c r="T60" s="49">
        <f t="shared" si="23"/>
        <v>0</v>
      </c>
      <c r="U60" s="67"/>
      <c r="V60" s="49">
        <f t="shared" si="24"/>
        <v>0</v>
      </c>
      <c r="W60" s="67"/>
      <c r="X60" s="49">
        <f t="shared" si="25"/>
        <v>0</v>
      </c>
      <c r="Y60" s="67"/>
      <c r="Z60" s="49">
        <f t="shared" si="29"/>
        <v>0</v>
      </c>
      <c r="AA60" s="82">
        <f t="shared" si="0"/>
        <v>0</v>
      </c>
      <c r="AB60" s="49">
        <f t="shared" si="29"/>
        <v>0</v>
      </c>
      <c r="AC60" s="82">
        <f t="shared" si="13"/>
        <v>0</v>
      </c>
      <c r="AD60" s="49">
        <f t="shared" si="27"/>
        <v>0</v>
      </c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</row>
    <row r="61" spans="1:66" x14ac:dyDescent="0.25">
      <c r="A61" s="9">
        <v>6121</v>
      </c>
      <c r="B61" s="10" t="s">
        <v>88</v>
      </c>
      <c r="C61" s="67">
        <v>6273.8078999999998</v>
      </c>
      <c r="D61" s="49">
        <f t="shared" si="15"/>
        <v>3.4353103022669902E-4</v>
      </c>
      <c r="E61" s="67">
        <v>6273.8078999999998</v>
      </c>
      <c r="F61" s="49">
        <f t="shared" si="16"/>
        <v>3.4353103022669902E-4</v>
      </c>
      <c r="G61" s="67">
        <v>6273.8078999999998</v>
      </c>
      <c r="H61" s="49">
        <f t="shared" si="17"/>
        <v>3.4353103022669902E-4</v>
      </c>
      <c r="I61" s="67">
        <v>6273.8078999999998</v>
      </c>
      <c r="J61" s="49">
        <f t="shared" si="18"/>
        <v>3.4353103022669902E-4</v>
      </c>
      <c r="K61" s="67">
        <v>6273.8078999999998</v>
      </c>
      <c r="L61" s="49">
        <f t="shared" si="19"/>
        <v>3.4353103022669902E-4</v>
      </c>
      <c r="M61" s="67">
        <v>6273.8078999999998</v>
      </c>
      <c r="N61" s="49">
        <f t="shared" si="20"/>
        <v>3.4353103022669902E-4</v>
      </c>
      <c r="O61" s="67">
        <v>6273.8078999999998</v>
      </c>
      <c r="P61" s="49">
        <f t="shared" si="21"/>
        <v>3.4353103022669902E-4</v>
      </c>
      <c r="Q61" s="67">
        <v>6273.8078999999998</v>
      </c>
      <c r="R61" s="49">
        <f t="shared" si="22"/>
        <v>3.4353103022669902E-4</v>
      </c>
      <c r="S61" s="67">
        <v>6273.8078999999998</v>
      </c>
      <c r="T61" s="49">
        <f t="shared" si="23"/>
        <v>3.4353103022669902E-4</v>
      </c>
      <c r="U61" s="67">
        <v>6273.8078999999998</v>
      </c>
      <c r="V61" s="49">
        <f t="shared" si="24"/>
        <v>3.4353103022669902E-4</v>
      </c>
      <c r="W61" s="67">
        <v>6273.8078999999998</v>
      </c>
      <c r="X61" s="49">
        <f t="shared" si="25"/>
        <v>3.4353103022669902E-4</v>
      </c>
      <c r="Y61" s="67">
        <v>6273.8078999999998</v>
      </c>
      <c r="Z61" s="49">
        <f t="shared" ref="Z61:AB80" si="30">IF(Y$10&lt;&gt;0,Y61/Y$10,"-")</f>
        <v>3.4353103022669902E-4</v>
      </c>
      <c r="AA61" s="82">
        <f t="shared" si="0"/>
        <v>75285.694799999997</v>
      </c>
      <c r="AB61" s="49">
        <f t="shared" si="30"/>
        <v>3.4353103022669902E-4</v>
      </c>
      <c r="AC61" s="82">
        <f t="shared" si="13"/>
        <v>6273.8078999999998</v>
      </c>
      <c r="AD61" s="49">
        <f t="shared" si="27"/>
        <v>3.4353103022669902E-4</v>
      </c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</row>
    <row r="62" spans="1:66" x14ac:dyDescent="0.25">
      <c r="A62" s="9">
        <v>6122</v>
      </c>
      <c r="B62" s="10" t="s">
        <v>89</v>
      </c>
      <c r="C62" s="67">
        <v>5294.3651499999996</v>
      </c>
      <c r="D62" s="49">
        <f t="shared" si="15"/>
        <v>2.8990028757109882E-4</v>
      </c>
      <c r="E62" s="67">
        <v>5294.3651499999996</v>
      </c>
      <c r="F62" s="49">
        <f t="shared" si="16"/>
        <v>2.8990028757109882E-4</v>
      </c>
      <c r="G62" s="67">
        <v>5294.3651499999996</v>
      </c>
      <c r="H62" s="49">
        <f t="shared" si="17"/>
        <v>2.8990028757109882E-4</v>
      </c>
      <c r="I62" s="67">
        <v>5294.3651499999996</v>
      </c>
      <c r="J62" s="49">
        <f t="shared" si="18"/>
        <v>2.8990028757109882E-4</v>
      </c>
      <c r="K62" s="67">
        <v>5294.3651499999996</v>
      </c>
      <c r="L62" s="49">
        <f t="shared" si="19"/>
        <v>2.8990028757109882E-4</v>
      </c>
      <c r="M62" s="67">
        <v>5294.3651499999996</v>
      </c>
      <c r="N62" s="49">
        <f t="shared" si="20"/>
        <v>2.8990028757109882E-4</v>
      </c>
      <c r="O62" s="67">
        <v>5294.3651499999996</v>
      </c>
      <c r="P62" s="49">
        <f t="shared" si="21"/>
        <v>2.8990028757109882E-4</v>
      </c>
      <c r="Q62" s="67">
        <v>5294.3651499999996</v>
      </c>
      <c r="R62" s="49">
        <f t="shared" si="22"/>
        <v>2.8990028757109882E-4</v>
      </c>
      <c r="S62" s="67">
        <v>5294.3651499999996</v>
      </c>
      <c r="T62" s="49">
        <f t="shared" si="23"/>
        <v>2.8990028757109882E-4</v>
      </c>
      <c r="U62" s="67">
        <v>5294.3651499999996</v>
      </c>
      <c r="V62" s="49">
        <f t="shared" si="24"/>
        <v>2.8990028757109882E-4</v>
      </c>
      <c r="W62" s="67">
        <v>5294.3651499999996</v>
      </c>
      <c r="X62" s="49">
        <f t="shared" si="25"/>
        <v>2.8990028757109882E-4</v>
      </c>
      <c r="Y62" s="67">
        <v>5294.3651499999996</v>
      </c>
      <c r="Z62" s="49">
        <f t="shared" si="30"/>
        <v>2.8990028757109882E-4</v>
      </c>
      <c r="AA62" s="82">
        <f t="shared" si="0"/>
        <v>63532.381799999981</v>
      </c>
      <c r="AB62" s="49">
        <f t="shared" si="30"/>
        <v>2.8990028757109877E-4</v>
      </c>
      <c r="AC62" s="82">
        <f t="shared" si="13"/>
        <v>5294.3651499999987</v>
      </c>
      <c r="AD62" s="49">
        <f t="shared" si="27"/>
        <v>2.8990028757109877E-4</v>
      </c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</row>
    <row r="63" spans="1:66" x14ac:dyDescent="0.25">
      <c r="A63" s="9">
        <v>6123</v>
      </c>
      <c r="B63" s="10" t="s">
        <v>90</v>
      </c>
      <c r="C63" s="67"/>
      <c r="D63" s="49">
        <f t="shared" si="15"/>
        <v>0</v>
      </c>
      <c r="E63" s="67"/>
      <c r="F63" s="49">
        <f t="shared" si="16"/>
        <v>0</v>
      </c>
      <c r="G63" s="67"/>
      <c r="H63" s="49">
        <f t="shared" si="17"/>
        <v>0</v>
      </c>
      <c r="I63" s="67"/>
      <c r="J63" s="49">
        <f t="shared" si="18"/>
        <v>0</v>
      </c>
      <c r="K63" s="67"/>
      <c r="L63" s="49">
        <f t="shared" si="19"/>
        <v>0</v>
      </c>
      <c r="M63" s="67"/>
      <c r="N63" s="49">
        <f t="shared" si="20"/>
        <v>0</v>
      </c>
      <c r="O63" s="67"/>
      <c r="P63" s="49">
        <f t="shared" si="21"/>
        <v>0</v>
      </c>
      <c r="Q63" s="67"/>
      <c r="R63" s="49">
        <f t="shared" si="22"/>
        <v>0</v>
      </c>
      <c r="S63" s="67"/>
      <c r="T63" s="49">
        <f t="shared" si="23"/>
        <v>0</v>
      </c>
      <c r="U63" s="67"/>
      <c r="V63" s="49">
        <f t="shared" si="24"/>
        <v>0</v>
      </c>
      <c r="W63" s="67"/>
      <c r="X63" s="49">
        <f t="shared" si="25"/>
        <v>0</v>
      </c>
      <c r="Y63" s="67"/>
      <c r="Z63" s="49">
        <f t="shared" si="30"/>
        <v>0</v>
      </c>
      <c r="AA63" s="82">
        <f t="shared" si="0"/>
        <v>0</v>
      </c>
      <c r="AB63" s="49">
        <f t="shared" si="30"/>
        <v>0</v>
      </c>
      <c r="AC63" s="82">
        <f t="shared" si="13"/>
        <v>0</v>
      </c>
      <c r="AD63" s="49">
        <f t="shared" si="27"/>
        <v>0</v>
      </c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</row>
    <row r="64" spans="1:66" x14ac:dyDescent="0.25">
      <c r="A64" s="9">
        <v>6124</v>
      </c>
      <c r="B64" s="10" t="s">
        <v>91</v>
      </c>
      <c r="C64" s="67">
        <v>165388.19575000001</v>
      </c>
      <c r="D64" s="49">
        <f t="shared" si="15"/>
        <v>9.0560594425169554E-3</v>
      </c>
      <c r="E64" s="67">
        <v>165388.19575000001</v>
      </c>
      <c r="F64" s="49">
        <f t="shared" si="16"/>
        <v>9.0560594425169554E-3</v>
      </c>
      <c r="G64" s="67">
        <v>165388.19575000001</v>
      </c>
      <c r="H64" s="49">
        <f t="shared" si="17"/>
        <v>9.0560594425169554E-3</v>
      </c>
      <c r="I64" s="67">
        <v>165388.19575000001</v>
      </c>
      <c r="J64" s="49">
        <f t="shared" si="18"/>
        <v>9.0560594425169554E-3</v>
      </c>
      <c r="K64" s="67">
        <v>165388.19575000001</v>
      </c>
      <c r="L64" s="49">
        <f t="shared" si="19"/>
        <v>9.0560594425169554E-3</v>
      </c>
      <c r="M64" s="67">
        <v>165388.19575000001</v>
      </c>
      <c r="N64" s="49">
        <f t="shared" si="20"/>
        <v>9.0560594425169554E-3</v>
      </c>
      <c r="O64" s="67">
        <v>165388.19575000001</v>
      </c>
      <c r="P64" s="49">
        <f t="shared" si="21"/>
        <v>9.0560594425169554E-3</v>
      </c>
      <c r="Q64" s="67">
        <v>165388.19575000001</v>
      </c>
      <c r="R64" s="49">
        <f t="shared" si="22"/>
        <v>9.0560594425169554E-3</v>
      </c>
      <c r="S64" s="67">
        <v>165388.19575000001</v>
      </c>
      <c r="T64" s="49">
        <f t="shared" si="23"/>
        <v>9.0560594425169554E-3</v>
      </c>
      <c r="U64" s="67">
        <v>165388.19575000001</v>
      </c>
      <c r="V64" s="49">
        <f t="shared" si="24"/>
        <v>9.0560594425169554E-3</v>
      </c>
      <c r="W64" s="67">
        <v>165388.19575000001</v>
      </c>
      <c r="X64" s="49">
        <f t="shared" si="25"/>
        <v>9.0560594425169554E-3</v>
      </c>
      <c r="Y64" s="67">
        <v>165388.19575000001</v>
      </c>
      <c r="Z64" s="49">
        <f t="shared" si="30"/>
        <v>9.0560594425169554E-3</v>
      </c>
      <c r="AA64" s="82">
        <f t="shared" si="0"/>
        <v>1984658.3489999997</v>
      </c>
      <c r="AB64" s="49">
        <f t="shared" si="30"/>
        <v>9.0560594425169536E-3</v>
      </c>
      <c r="AC64" s="82">
        <f t="shared" si="13"/>
        <v>165388.19574999998</v>
      </c>
      <c r="AD64" s="49">
        <f t="shared" si="27"/>
        <v>9.0560594425169536E-3</v>
      </c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</row>
    <row r="65" spans="1:66" x14ac:dyDescent="0.25">
      <c r="A65" s="9">
        <v>6125</v>
      </c>
      <c r="B65" s="10" t="s">
        <v>92</v>
      </c>
      <c r="C65" s="67">
        <v>16911.027849999999</v>
      </c>
      <c r="D65" s="49">
        <f t="shared" si="15"/>
        <v>9.2598672323118128E-4</v>
      </c>
      <c r="E65" s="67">
        <v>16911.027849999999</v>
      </c>
      <c r="F65" s="49">
        <f t="shared" si="16"/>
        <v>9.2598672323118128E-4</v>
      </c>
      <c r="G65" s="67">
        <v>16911.027849999999</v>
      </c>
      <c r="H65" s="49">
        <f t="shared" si="17"/>
        <v>9.2598672323118128E-4</v>
      </c>
      <c r="I65" s="67">
        <v>16911.027849999999</v>
      </c>
      <c r="J65" s="49">
        <f t="shared" si="18"/>
        <v>9.2598672323118128E-4</v>
      </c>
      <c r="K65" s="67">
        <v>16911.027849999999</v>
      </c>
      <c r="L65" s="49">
        <f t="shared" si="19"/>
        <v>9.2598672323118128E-4</v>
      </c>
      <c r="M65" s="67">
        <v>16911.027849999999</v>
      </c>
      <c r="N65" s="49">
        <f t="shared" si="20"/>
        <v>9.2598672323118128E-4</v>
      </c>
      <c r="O65" s="67">
        <v>16911.027849999999</v>
      </c>
      <c r="P65" s="49">
        <f t="shared" si="21"/>
        <v>9.2598672323118128E-4</v>
      </c>
      <c r="Q65" s="67">
        <v>16911.027849999999</v>
      </c>
      <c r="R65" s="49">
        <f t="shared" si="22"/>
        <v>9.2598672323118128E-4</v>
      </c>
      <c r="S65" s="67">
        <v>16911.027849999999</v>
      </c>
      <c r="T65" s="49">
        <f t="shared" si="23"/>
        <v>9.2598672323118128E-4</v>
      </c>
      <c r="U65" s="67">
        <v>16911.027849999999</v>
      </c>
      <c r="V65" s="49">
        <f t="shared" si="24"/>
        <v>9.2598672323118128E-4</v>
      </c>
      <c r="W65" s="67">
        <v>16911.027849999999</v>
      </c>
      <c r="X65" s="49">
        <f t="shared" si="25"/>
        <v>9.2598672323118128E-4</v>
      </c>
      <c r="Y65" s="67">
        <v>16911.027849999999</v>
      </c>
      <c r="Z65" s="49">
        <f t="shared" si="30"/>
        <v>9.2598672323118128E-4</v>
      </c>
      <c r="AA65" s="82">
        <f t="shared" si="0"/>
        <v>202932.33420000004</v>
      </c>
      <c r="AB65" s="49">
        <f t="shared" si="30"/>
        <v>9.259867232311816E-4</v>
      </c>
      <c r="AC65" s="82">
        <f t="shared" si="13"/>
        <v>16911.027850000002</v>
      </c>
      <c r="AD65" s="49">
        <f t="shared" si="27"/>
        <v>9.2598672323118139E-4</v>
      </c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</row>
    <row r="66" spans="1:66" x14ac:dyDescent="0.25">
      <c r="A66" s="9">
        <v>6126</v>
      </c>
      <c r="B66" s="10" t="s">
        <v>93</v>
      </c>
      <c r="C66" s="67">
        <v>1903</v>
      </c>
      <c r="D66" s="49">
        <f t="shared" si="15"/>
        <v>1.0420139745136414E-4</v>
      </c>
      <c r="E66" s="67">
        <v>1903</v>
      </c>
      <c r="F66" s="49">
        <f t="shared" si="16"/>
        <v>1.0420139745136414E-4</v>
      </c>
      <c r="G66" s="67">
        <v>1903</v>
      </c>
      <c r="H66" s="49">
        <f t="shared" si="17"/>
        <v>1.0420139745136414E-4</v>
      </c>
      <c r="I66" s="67">
        <v>1903</v>
      </c>
      <c r="J66" s="49">
        <f t="shared" si="18"/>
        <v>1.0420139745136414E-4</v>
      </c>
      <c r="K66" s="67">
        <v>1903</v>
      </c>
      <c r="L66" s="49">
        <f t="shared" si="19"/>
        <v>1.0420139745136414E-4</v>
      </c>
      <c r="M66" s="67">
        <v>1903</v>
      </c>
      <c r="N66" s="49">
        <f t="shared" si="20"/>
        <v>1.0420139745136414E-4</v>
      </c>
      <c r="O66" s="67">
        <v>1903</v>
      </c>
      <c r="P66" s="49">
        <f t="shared" si="21"/>
        <v>1.0420139745136414E-4</v>
      </c>
      <c r="Q66" s="67">
        <v>1903</v>
      </c>
      <c r="R66" s="49">
        <f t="shared" si="22"/>
        <v>1.0420139745136414E-4</v>
      </c>
      <c r="S66" s="67">
        <v>1903</v>
      </c>
      <c r="T66" s="49">
        <f t="shared" si="23"/>
        <v>1.0420139745136414E-4</v>
      </c>
      <c r="U66" s="67">
        <v>1903</v>
      </c>
      <c r="V66" s="49">
        <f t="shared" si="24"/>
        <v>1.0420139745136414E-4</v>
      </c>
      <c r="W66" s="67">
        <v>1903</v>
      </c>
      <c r="X66" s="49">
        <f t="shared" si="25"/>
        <v>1.0420139745136414E-4</v>
      </c>
      <c r="Y66" s="67">
        <v>1903</v>
      </c>
      <c r="Z66" s="49">
        <f t="shared" si="30"/>
        <v>1.0420139745136414E-4</v>
      </c>
      <c r="AA66" s="82">
        <f t="shared" si="0"/>
        <v>22836</v>
      </c>
      <c r="AB66" s="49">
        <f t="shared" si="30"/>
        <v>1.0420139745136415E-4</v>
      </c>
      <c r="AC66" s="82">
        <f t="shared" si="13"/>
        <v>1903</v>
      </c>
      <c r="AD66" s="49">
        <f t="shared" si="27"/>
        <v>1.0420139745136414E-4</v>
      </c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</row>
    <row r="67" spans="1:66" x14ac:dyDescent="0.25">
      <c r="A67" s="9">
        <v>6127</v>
      </c>
      <c r="B67" s="10" t="s">
        <v>94</v>
      </c>
      <c r="C67" s="67">
        <v>18684.87355</v>
      </c>
      <c r="D67" s="49">
        <f t="shared" si="15"/>
        <v>1.0231160983247669E-3</v>
      </c>
      <c r="E67" s="67">
        <v>18684.87355</v>
      </c>
      <c r="F67" s="49">
        <f t="shared" si="16"/>
        <v>1.0231160983247669E-3</v>
      </c>
      <c r="G67" s="67">
        <v>18684.87355</v>
      </c>
      <c r="H67" s="49">
        <f t="shared" si="17"/>
        <v>1.0231160983247669E-3</v>
      </c>
      <c r="I67" s="67">
        <v>18684.87355</v>
      </c>
      <c r="J67" s="49">
        <f t="shared" si="18"/>
        <v>1.0231160983247669E-3</v>
      </c>
      <c r="K67" s="67">
        <v>18684.87355</v>
      </c>
      <c r="L67" s="49">
        <f t="shared" si="19"/>
        <v>1.0231160983247669E-3</v>
      </c>
      <c r="M67" s="67">
        <v>18684.87355</v>
      </c>
      <c r="N67" s="49">
        <f t="shared" si="20"/>
        <v>1.0231160983247669E-3</v>
      </c>
      <c r="O67" s="67">
        <v>18684.87355</v>
      </c>
      <c r="P67" s="49">
        <f t="shared" si="21"/>
        <v>1.0231160983247669E-3</v>
      </c>
      <c r="Q67" s="67">
        <v>18684.87355</v>
      </c>
      <c r="R67" s="49">
        <f t="shared" si="22"/>
        <v>1.0231160983247669E-3</v>
      </c>
      <c r="S67" s="67">
        <v>18684.87355</v>
      </c>
      <c r="T67" s="49">
        <f t="shared" si="23"/>
        <v>1.0231160983247669E-3</v>
      </c>
      <c r="U67" s="67">
        <v>18684.87355</v>
      </c>
      <c r="V67" s="49">
        <f t="shared" si="24"/>
        <v>1.0231160983247669E-3</v>
      </c>
      <c r="W67" s="67">
        <v>18684.87355</v>
      </c>
      <c r="X67" s="49">
        <f t="shared" si="25"/>
        <v>1.0231160983247669E-3</v>
      </c>
      <c r="Y67" s="67">
        <v>18684.87355</v>
      </c>
      <c r="Z67" s="49">
        <f t="shared" si="30"/>
        <v>1.0231160983247669E-3</v>
      </c>
      <c r="AA67" s="82">
        <f t="shared" ref="AA67:AA134" si="31">C67+E67+G67+I67+K67+M67+O67+Q67+S67+U67+W67+Y67</f>
        <v>224218.48259999996</v>
      </c>
      <c r="AB67" s="49">
        <f t="shared" si="30"/>
        <v>1.0231160983247666E-3</v>
      </c>
      <c r="AC67" s="82">
        <f t="shared" si="13"/>
        <v>18684.873549999997</v>
      </c>
      <c r="AD67" s="49">
        <f t="shared" si="27"/>
        <v>1.0231160983247666E-3</v>
      </c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</row>
    <row r="68" spans="1:66" x14ac:dyDescent="0.25">
      <c r="A68" s="9">
        <v>6131</v>
      </c>
      <c r="B68" s="10" t="s">
        <v>95</v>
      </c>
      <c r="C68" s="67">
        <v>5725.6821</v>
      </c>
      <c r="D68" s="49">
        <f t="shared" si="15"/>
        <v>3.1351764381621716E-4</v>
      </c>
      <c r="E68" s="67">
        <v>5725.6821</v>
      </c>
      <c r="F68" s="49">
        <f t="shared" si="16"/>
        <v>3.1351764381621716E-4</v>
      </c>
      <c r="G68" s="67">
        <v>5725.6821</v>
      </c>
      <c r="H68" s="49">
        <f t="shared" si="17"/>
        <v>3.1351764381621716E-4</v>
      </c>
      <c r="I68" s="67">
        <v>5725.6821</v>
      </c>
      <c r="J68" s="49">
        <f t="shared" si="18"/>
        <v>3.1351764381621716E-4</v>
      </c>
      <c r="K68" s="67">
        <v>5725.6821</v>
      </c>
      <c r="L68" s="49">
        <f t="shared" si="19"/>
        <v>3.1351764381621716E-4</v>
      </c>
      <c r="M68" s="67">
        <v>5725.6821</v>
      </c>
      <c r="N68" s="49">
        <f t="shared" si="20"/>
        <v>3.1351764381621716E-4</v>
      </c>
      <c r="O68" s="67">
        <v>5725.6821</v>
      </c>
      <c r="P68" s="49">
        <f t="shared" si="21"/>
        <v>3.1351764381621716E-4</v>
      </c>
      <c r="Q68" s="67">
        <v>5725.6821</v>
      </c>
      <c r="R68" s="49">
        <f t="shared" si="22"/>
        <v>3.1351764381621716E-4</v>
      </c>
      <c r="S68" s="67">
        <v>5725.6821</v>
      </c>
      <c r="T68" s="49">
        <f t="shared" si="23"/>
        <v>3.1351764381621716E-4</v>
      </c>
      <c r="U68" s="67">
        <v>5725.6821</v>
      </c>
      <c r="V68" s="49">
        <f t="shared" si="24"/>
        <v>3.1351764381621716E-4</v>
      </c>
      <c r="W68" s="67">
        <v>5725.6821</v>
      </c>
      <c r="X68" s="49">
        <f t="shared" si="25"/>
        <v>3.1351764381621716E-4</v>
      </c>
      <c r="Y68" s="67">
        <v>5725.6821</v>
      </c>
      <c r="Z68" s="49">
        <f t="shared" si="30"/>
        <v>3.1351764381621716E-4</v>
      </c>
      <c r="AA68" s="82">
        <f t="shared" si="31"/>
        <v>68708.185199999993</v>
      </c>
      <c r="AB68" s="49">
        <f t="shared" si="30"/>
        <v>3.1351764381621716E-4</v>
      </c>
      <c r="AC68" s="82">
        <f t="shared" ref="AC68:AC141" si="32">AA68/12</f>
        <v>5725.6820999999991</v>
      </c>
      <c r="AD68" s="49">
        <f t="shared" si="27"/>
        <v>3.1351764381621711E-4</v>
      </c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</row>
    <row r="69" spans="1:66" x14ac:dyDescent="0.25">
      <c r="A69" s="9">
        <v>6132</v>
      </c>
      <c r="B69" s="10" t="s">
        <v>96</v>
      </c>
      <c r="C69" s="67"/>
      <c r="D69" s="49">
        <f t="shared" si="15"/>
        <v>0</v>
      </c>
      <c r="E69" s="67"/>
      <c r="F69" s="49">
        <f t="shared" si="16"/>
        <v>0</v>
      </c>
      <c r="G69" s="67"/>
      <c r="H69" s="49">
        <f t="shared" si="17"/>
        <v>0</v>
      </c>
      <c r="I69" s="67"/>
      <c r="J69" s="49">
        <f t="shared" si="18"/>
        <v>0</v>
      </c>
      <c r="K69" s="67"/>
      <c r="L69" s="49">
        <f t="shared" si="19"/>
        <v>0</v>
      </c>
      <c r="M69" s="67"/>
      <c r="N69" s="49">
        <f t="shared" si="20"/>
        <v>0</v>
      </c>
      <c r="O69" s="67"/>
      <c r="P69" s="49">
        <f t="shared" si="21"/>
        <v>0</v>
      </c>
      <c r="Q69" s="67"/>
      <c r="R69" s="49">
        <f t="shared" si="22"/>
        <v>0</v>
      </c>
      <c r="S69" s="67"/>
      <c r="T69" s="49">
        <f t="shared" si="23"/>
        <v>0</v>
      </c>
      <c r="U69" s="67"/>
      <c r="V69" s="49">
        <f t="shared" si="24"/>
        <v>0</v>
      </c>
      <c r="W69" s="67"/>
      <c r="X69" s="49">
        <f t="shared" si="25"/>
        <v>0</v>
      </c>
      <c r="Y69" s="67"/>
      <c r="Z69" s="49">
        <f t="shared" si="30"/>
        <v>0</v>
      </c>
      <c r="AA69" s="82">
        <f t="shared" si="31"/>
        <v>0</v>
      </c>
      <c r="AB69" s="49">
        <f t="shared" si="30"/>
        <v>0</v>
      </c>
      <c r="AC69" s="82">
        <f t="shared" si="32"/>
        <v>0</v>
      </c>
      <c r="AD69" s="49">
        <f t="shared" si="27"/>
        <v>0</v>
      </c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</row>
    <row r="70" spans="1:66" x14ac:dyDescent="0.25">
      <c r="A70" s="9">
        <v>6133</v>
      </c>
      <c r="B70" s="10" t="s">
        <v>97</v>
      </c>
      <c r="C70" s="67"/>
      <c r="D70" s="49">
        <f t="shared" si="15"/>
        <v>0</v>
      </c>
      <c r="E70" s="67"/>
      <c r="F70" s="49">
        <f t="shared" si="16"/>
        <v>0</v>
      </c>
      <c r="G70" s="67"/>
      <c r="H70" s="49">
        <f t="shared" si="17"/>
        <v>0</v>
      </c>
      <c r="I70" s="67"/>
      <c r="J70" s="49">
        <f t="shared" si="18"/>
        <v>0</v>
      </c>
      <c r="K70" s="67"/>
      <c r="L70" s="49">
        <f t="shared" si="19"/>
        <v>0</v>
      </c>
      <c r="M70" s="67"/>
      <c r="N70" s="49">
        <f t="shared" si="20"/>
        <v>0</v>
      </c>
      <c r="O70" s="67"/>
      <c r="P70" s="49">
        <f t="shared" si="21"/>
        <v>0</v>
      </c>
      <c r="Q70" s="67"/>
      <c r="R70" s="49">
        <f t="shared" si="22"/>
        <v>0</v>
      </c>
      <c r="S70" s="67"/>
      <c r="T70" s="49">
        <f t="shared" si="23"/>
        <v>0</v>
      </c>
      <c r="U70" s="67"/>
      <c r="V70" s="49">
        <f t="shared" si="24"/>
        <v>0</v>
      </c>
      <c r="W70" s="67"/>
      <c r="X70" s="49">
        <f t="shared" si="25"/>
        <v>0</v>
      </c>
      <c r="Y70" s="67"/>
      <c r="Z70" s="49">
        <f t="shared" si="30"/>
        <v>0</v>
      </c>
      <c r="AA70" s="82">
        <f t="shared" si="31"/>
        <v>0</v>
      </c>
      <c r="AB70" s="49">
        <f t="shared" si="30"/>
        <v>0</v>
      </c>
      <c r="AC70" s="82">
        <f t="shared" si="32"/>
        <v>0</v>
      </c>
      <c r="AD70" s="49">
        <f t="shared" si="27"/>
        <v>0</v>
      </c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</row>
    <row r="71" spans="1:66" x14ac:dyDescent="0.25">
      <c r="A71" s="9">
        <v>6134</v>
      </c>
      <c r="B71" s="10" t="s">
        <v>98</v>
      </c>
      <c r="C71" s="67"/>
      <c r="D71" s="49">
        <f t="shared" si="15"/>
        <v>0</v>
      </c>
      <c r="E71" s="67"/>
      <c r="F71" s="49">
        <f t="shared" si="16"/>
        <v>0</v>
      </c>
      <c r="G71" s="67"/>
      <c r="H71" s="49">
        <f t="shared" si="17"/>
        <v>0</v>
      </c>
      <c r="I71" s="67"/>
      <c r="J71" s="49">
        <f t="shared" si="18"/>
        <v>0</v>
      </c>
      <c r="K71" s="67"/>
      <c r="L71" s="49">
        <f t="shared" si="19"/>
        <v>0</v>
      </c>
      <c r="M71" s="67"/>
      <c r="N71" s="49">
        <f t="shared" si="20"/>
        <v>0</v>
      </c>
      <c r="O71" s="67"/>
      <c r="P71" s="49">
        <f t="shared" si="21"/>
        <v>0</v>
      </c>
      <c r="Q71" s="67"/>
      <c r="R71" s="49">
        <f t="shared" si="22"/>
        <v>0</v>
      </c>
      <c r="S71" s="67"/>
      <c r="T71" s="49">
        <f t="shared" si="23"/>
        <v>0</v>
      </c>
      <c r="U71" s="67"/>
      <c r="V71" s="49">
        <f t="shared" si="24"/>
        <v>0</v>
      </c>
      <c r="W71" s="67"/>
      <c r="X71" s="49">
        <f t="shared" si="25"/>
        <v>0</v>
      </c>
      <c r="Y71" s="67"/>
      <c r="Z71" s="49">
        <f t="shared" si="30"/>
        <v>0</v>
      </c>
      <c r="AA71" s="82">
        <f t="shared" si="31"/>
        <v>0</v>
      </c>
      <c r="AB71" s="49">
        <f t="shared" si="30"/>
        <v>0</v>
      </c>
      <c r="AC71" s="82">
        <f t="shared" si="32"/>
        <v>0</v>
      </c>
      <c r="AD71" s="49">
        <f t="shared" si="27"/>
        <v>0</v>
      </c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</row>
    <row r="72" spans="1:66" x14ac:dyDescent="0.25">
      <c r="A72" s="9">
        <v>6135</v>
      </c>
      <c r="B72" s="10" t="s">
        <v>99</v>
      </c>
      <c r="C72" s="67"/>
      <c r="D72" s="49">
        <f t="shared" si="15"/>
        <v>0</v>
      </c>
      <c r="E72" s="67"/>
      <c r="F72" s="49">
        <f t="shared" si="16"/>
        <v>0</v>
      </c>
      <c r="G72" s="67"/>
      <c r="H72" s="49">
        <f t="shared" si="17"/>
        <v>0</v>
      </c>
      <c r="I72" s="67"/>
      <c r="J72" s="49">
        <f t="shared" si="18"/>
        <v>0</v>
      </c>
      <c r="K72" s="67"/>
      <c r="L72" s="49">
        <f t="shared" si="19"/>
        <v>0</v>
      </c>
      <c r="M72" s="67"/>
      <c r="N72" s="49">
        <f t="shared" si="20"/>
        <v>0</v>
      </c>
      <c r="O72" s="67"/>
      <c r="P72" s="49">
        <f t="shared" si="21"/>
        <v>0</v>
      </c>
      <c r="Q72" s="67"/>
      <c r="R72" s="49">
        <f t="shared" si="22"/>
        <v>0</v>
      </c>
      <c r="S72" s="67"/>
      <c r="T72" s="49">
        <f t="shared" si="23"/>
        <v>0</v>
      </c>
      <c r="U72" s="67"/>
      <c r="V72" s="49">
        <f t="shared" si="24"/>
        <v>0</v>
      </c>
      <c r="W72" s="67"/>
      <c r="X72" s="49">
        <f t="shared" si="25"/>
        <v>0</v>
      </c>
      <c r="Y72" s="67"/>
      <c r="Z72" s="49">
        <f t="shared" si="30"/>
        <v>0</v>
      </c>
      <c r="AA72" s="82">
        <f t="shared" si="31"/>
        <v>0</v>
      </c>
      <c r="AB72" s="49">
        <f t="shared" si="30"/>
        <v>0</v>
      </c>
      <c r="AC72" s="82">
        <f t="shared" si="32"/>
        <v>0</v>
      </c>
      <c r="AD72" s="49">
        <f t="shared" si="27"/>
        <v>0</v>
      </c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</row>
    <row r="73" spans="1:66" x14ac:dyDescent="0.25">
      <c r="A73" s="9">
        <v>6136</v>
      </c>
      <c r="B73" s="10" t="s">
        <v>100</v>
      </c>
      <c r="C73" s="67">
        <v>17764.062249999999</v>
      </c>
      <c r="D73" s="49">
        <f t="shared" si="15"/>
        <v>9.7269580181977083E-4</v>
      </c>
      <c r="E73" s="67">
        <v>17764.062249999999</v>
      </c>
      <c r="F73" s="49">
        <f t="shared" si="16"/>
        <v>9.7269580181977083E-4</v>
      </c>
      <c r="G73" s="67">
        <v>17764.062249999999</v>
      </c>
      <c r="H73" s="49">
        <f t="shared" si="17"/>
        <v>9.7269580181977083E-4</v>
      </c>
      <c r="I73" s="67">
        <v>17764.062249999999</v>
      </c>
      <c r="J73" s="49">
        <f t="shared" si="18"/>
        <v>9.7269580181977083E-4</v>
      </c>
      <c r="K73" s="67">
        <v>17764.062249999999</v>
      </c>
      <c r="L73" s="49">
        <f t="shared" si="19"/>
        <v>9.7269580181977083E-4</v>
      </c>
      <c r="M73" s="67">
        <v>17764.062249999999</v>
      </c>
      <c r="N73" s="49">
        <f t="shared" si="20"/>
        <v>9.7269580181977083E-4</v>
      </c>
      <c r="O73" s="67">
        <v>17764.062249999999</v>
      </c>
      <c r="P73" s="49">
        <f t="shared" si="21"/>
        <v>9.7269580181977083E-4</v>
      </c>
      <c r="Q73" s="67">
        <v>17764.062249999999</v>
      </c>
      <c r="R73" s="49">
        <f t="shared" si="22"/>
        <v>9.7269580181977083E-4</v>
      </c>
      <c r="S73" s="67">
        <v>17764.062249999999</v>
      </c>
      <c r="T73" s="49">
        <f t="shared" si="23"/>
        <v>9.7269580181977083E-4</v>
      </c>
      <c r="U73" s="67">
        <v>17764.062249999999</v>
      </c>
      <c r="V73" s="49">
        <f t="shared" si="24"/>
        <v>9.7269580181977083E-4</v>
      </c>
      <c r="W73" s="67">
        <v>17764.062249999999</v>
      </c>
      <c r="X73" s="49">
        <f t="shared" si="25"/>
        <v>9.7269580181977083E-4</v>
      </c>
      <c r="Y73" s="67">
        <v>17764.062249999999</v>
      </c>
      <c r="Z73" s="49">
        <f t="shared" si="30"/>
        <v>9.7269580181977083E-4</v>
      </c>
      <c r="AA73" s="82">
        <f t="shared" si="31"/>
        <v>213168.74699999994</v>
      </c>
      <c r="AB73" s="49">
        <f t="shared" si="30"/>
        <v>9.7269580181977072E-4</v>
      </c>
      <c r="AC73" s="82">
        <f t="shared" si="32"/>
        <v>17764.062249999995</v>
      </c>
      <c r="AD73" s="49">
        <f t="shared" si="27"/>
        <v>9.7269580181977061E-4</v>
      </c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</row>
    <row r="74" spans="1:66" x14ac:dyDescent="0.25">
      <c r="A74" s="9">
        <v>6137</v>
      </c>
      <c r="B74" s="10"/>
      <c r="C74" s="67"/>
      <c r="D74" s="49">
        <f t="shared" si="15"/>
        <v>0</v>
      </c>
      <c r="E74" s="67"/>
      <c r="F74" s="49">
        <f t="shared" si="15"/>
        <v>0</v>
      </c>
      <c r="G74" s="67"/>
      <c r="H74" s="49">
        <f t="shared" si="15"/>
        <v>0</v>
      </c>
      <c r="I74" s="67"/>
      <c r="J74" s="49">
        <f t="shared" si="15"/>
        <v>0</v>
      </c>
      <c r="K74" s="67"/>
      <c r="L74" s="49">
        <f t="shared" si="15"/>
        <v>0</v>
      </c>
      <c r="M74" s="67"/>
      <c r="N74" s="49">
        <f t="shared" si="15"/>
        <v>0</v>
      </c>
      <c r="O74" s="67"/>
      <c r="P74" s="49">
        <f t="shared" si="15"/>
        <v>0</v>
      </c>
      <c r="Q74" s="67"/>
      <c r="R74" s="49">
        <f t="shared" si="15"/>
        <v>0</v>
      </c>
      <c r="S74" s="67"/>
      <c r="T74" s="49">
        <f t="shared" si="23"/>
        <v>0</v>
      </c>
      <c r="U74" s="67"/>
      <c r="V74" s="49">
        <f t="shared" si="23"/>
        <v>0</v>
      </c>
      <c r="W74" s="67"/>
      <c r="X74" s="49">
        <f t="shared" si="23"/>
        <v>0</v>
      </c>
      <c r="Y74" s="67"/>
      <c r="Z74" s="49">
        <f t="shared" si="23"/>
        <v>0</v>
      </c>
      <c r="AA74" s="82"/>
      <c r="AB74" s="49">
        <f t="shared" si="23"/>
        <v>0</v>
      </c>
      <c r="AC74" s="82"/>
      <c r="AD74" s="49">
        <f t="shared" si="23"/>
        <v>0</v>
      </c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</row>
    <row r="75" spans="1:66" x14ac:dyDescent="0.25">
      <c r="A75" s="9">
        <v>6138</v>
      </c>
      <c r="B75" s="10"/>
      <c r="C75" s="67"/>
      <c r="D75" s="49">
        <f t="shared" si="15"/>
        <v>0</v>
      </c>
      <c r="E75" s="67"/>
      <c r="F75" s="49">
        <f t="shared" si="15"/>
        <v>0</v>
      </c>
      <c r="G75" s="67"/>
      <c r="H75" s="49">
        <f t="shared" si="15"/>
        <v>0</v>
      </c>
      <c r="I75" s="67"/>
      <c r="J75" s="49">
        <f t="shared" si="15"/>
        <v>0</v>
      </c>
      <c r="K75" s="67"/>
      <c r="L75" s="49">
        <f t="shared" si="15"/>
        <v>0</v>
      </c>
      <c r="M75" s="67"/>
      <c r="N75" s="49">
        <f t="shared" si="15"/>
        <v>0</v>
      </c>
      <c r="O75" s="67"/>
      <c r="P75" s="49">
        <f t="shared" si="15"/>
        <v>0</v>
      </c>
      <c r="Q75" s="67"/>
      <c r="R75" s="49">
        <f t="shared" si="15"/>
        <v>0</v>
      </c>
      <c r="S75" s="67"/>
      <c r="T75" s="49">
        <f t="shared" si="23"/>
        <v>0</v>
      </c>
      <c r="U75" s="67"/>
      <c r="V75" s="49">
        <f t="shared" si="23"/>
        <v>0</v>
      </c>
      <c r="W75" s="67"/>
      <c r="X75" s="49">
        <f t="shared" si="23"/>
        <v>0</v>
      </c>
      <c r="Y75" s="67"/>
      <c r="Z75" s="49">
        <f t="shared" si="23"/>
        <v>0</v>
      </c>
      <c r="AA75" s="82"/>
      <c r="AB75" s="49">
        <f t="shared" si="23"/>
        <v>0</v>
      </c>
      <c r="AC75" s="82"/>
      <c r="AD75" s="49">
        <f t="shared" si="23"/>
        <v>0</v>
      </c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</row>
    <row r="76" spans="1:66" x14ac:dyDescent="0.25">
      <c r="A76" s="9">
        <v>6139</v>
      </c>
      <c r="B76" s="10"/>
      <c r="C76" s="67"/>
      <c r="D76" s="49">
        <f t="shared" si="15"/>
        <v>0</v>
      </c>
      <c r="E76" s="67"/>
      <c r="F76" s="49">
        <f t="shared" si="15"/>
        <v>0</v>
      </c>
      <c r="G76" s="67"/>
      <c r="H76" s="49">
        <f t="shared" si="15"/>
        <v>0</v>
      </c>
      <c r="I76" s="67"/>
      <c r="J76" s="49">
        <f t="shared" si="15"/>
        <v>0</v>
      </c>
      <c r="K76" s="67"/>
      <c r="L76" s="49">
        <f t="shared" si="15"/>
        <v>0</v>
      </c>
      <c r="M76" s="67"/>
      <c r="N76" s="49">
        <f t="shared" si="15"/>
        <v>0</v>
      </c>
      <c r="O76" s="67"/>
      <c r="P76" s="49">
        <f t="shared" si="15"/>
        <v>0</v>
      </c>
      <c r="Q76" s="67"/>
      <c r="R76" s="49">
        <f t="shared" si="15"/>
        <v>0</v>
      </c>
      <c r="S76" s="67"/>
      <c r="T76" s="49">
        <f t="shared" si="23"/>
        <v>0</v>
      </c>
      <c r="U76" s="67"/>
      <c r="V76" s="49">
        <f t="shared" si="23"/>
        <v>0</v>
      </c>
      <c r="W76" s="67"/>
      <c r="X76" s="49">
        <f t="shared" si="23"/>
        <v>0</v>
      </c>
      <c r="Y76" s="67"/>
      <c r="Z76" s="49">
        <f t="shared" si="23"/>
        <v>0</v>
      </c>
      <c r="AA76" s="82"/>
      <c r="AB76" s="49">
        <f t="shared" si="23"/>
        <v>0</v>
      </c>
      <c r="AC76" s="82"/>
      <c r="AD76" s="49">
        <f t="shared" si="23"/>
        <v>0</v>
      </c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</row>
    <row r="77" spans="1:66" x14ac:dyDescent="0.25">
      <c r="A77" s="9">
        <v>6140</v>
      </c>
      <c r="B77" s="10"/>
      <c r="C77" s="67"/>
      <c r="D77" s="49">
        <f t="shared" si="15"/>
        <v>0</v>
      </c>
      <c r="E77" s="67"/>
      <c r="F77" s="49">
        <f t="shared" si="15"/>
        <v>0</v>
      </c>
      <c r="G77" s="67"/>
      <c r="H77" s="49">
        <f t="shared" si="15"/>
        <v>0</v>
      </c>
      <c r="I77" s="67"/>
      <c r="J77" s="49">
        <f t="shared" si="15"/>
        <v>0</v>
      </c>
      <c r="K77" s="67"/>
      <c r="L77" s="49">
        <f t="shared" si="15"/>
        <v>0</v>
      </c>
      <c r="M77" s="67"/>
      <c r="N77" s="49">
        <f t="shared" si="15"/>
        <v>0</v>
      </c>
      <c r="O77" s="67"/>
      <c r="P77" s="49">
        <f t="shared" si="15"/>
        <v>0</v>
      </c>
      <c r="Q77" s="67"/>
      <c r="R77" s="49">
        <f t="shared" si="15"/>
        <v>0</v>
      </c>
      <c r="S77" s="67"/>
      <c r="T77" s="49">
        <f t="shared" si="23"/>
        <v>0</v>
      </c>
      <c r="U77" s="67"/>
      <c r="V77" s="49">
        <f t="shared" si="23"/>
        <v>0</v>
      </c>
      <c r="W77" s="67"/>
      <c r="X77" s="49">
        <f t="shared" si="23"/>
        <v>0</v>
      </c>
      <c r="Y77" s="67"/>
      <c r="Z77" s="49">
        <f t="shared" si="23"/>
        <v>0</v>
      </c>
      <c r="AA77" s="82"/>
      <c r="AB77" s="49">
        <f t="shared" si="23"/>
        <v>0</v>
      </c>
      <c r="AC77" s="82"/>
      <c r="AD77" s="49">
        <f t="shared" si="23"/>
        <v>0</v>
      </c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</row>
    <row r="78" spans="1:66" s="5" customFormat="1" x14ac:dyDescent="0.25">
      <c r="A78" s="12">
        <v>6199</v>
      </c>
      <c r="B78" s="1" t="s">
        <v>101</v>
      </c>
      <c r="C78" s="74">
        <f>SUM(C41:C77)</f>
        <v>3600598.0233000009</v>
      </c>
      <c r="D78" s="56">
        <f t="shared" si="15"/>
        <v>0.19715572553256935</v>
      </c>
      <c r="E78" s="74">
        <f>SUM(E41:E77)</f>
        <v>3600598.0233000009</v>
      </c>
      <c r="F78" s="56">
        <f t="shared" si="16"/>
        <v>0.19715572553256935</v>
      </c>
      <c r="G78" s="74">
        <f>SUM(G41:G77)</f>
        <v>3600598.0233000009</v>
      </c>
      <c r="H78" s="56">
        <f t="shared" si="17"/>
        <v>0.19715572553256935</v>
      </c>
      <c r="I78" s="74">
        <f>SUM(I41:I77)</f>
        <v>3600598.0233000009</v>
      </c>
      <c r="J78" s="56">
        <f t="shared" si="18"/>
        <v>0.19715572553256935</v>
      </c>
      <c r="K78" s="74">
        <f>SUM(K41:K77)</f>
        <v>3600598.0233000009</v>
      </c>
      <c r="L78" s="56">
        <f t="shared" si="19"/>
        <v>0.19715572553256935</v>
      </c>
      <c r="M78" s="74">
        <f>SUM(M41:M77)</f>
        <v>3600598.0233000009</v>
      </c>
      <c r="N78" s="56">
        <f t="shared" si="20"/>
        <v>0.19715572553256935</v>
      </c>
      <c r="O78" s="74">
        <f>SUM(O41:O77)</f>
        <v>3600598.0233000009</v>
      </c>
      <c r="P78" s="56">
        <f t="shared" si="21"/>
        <v>0.19715572553256935</v>
      </c>
      <c r="Q78" s="74">
        <f>SUM(Q41:Q77)</f>
        <v>3600598.0233000009</v>
      </c>
      <c r="R78" s="56">
        <f t="shared" si="22"/>
        <v>0.19715572553256935</v>
      </c>
      <c r="S78" s="74">
        <f>SUM(S41:S77)</f>
        <v>3600598.0233000009</v>
      </c>
      <c r="T78" s="56">
        <f t="shared" si="23"/>
        <v>0.19715572553256935</v>
      </c>
      <c r="U78" s="74">
        <f>SUM(U41:U77)</f>
        <v>3600598.0233000009</v>
      </c>
      <c r="V78" s="56">
        <f t="shared" si="24"/>
        <v>0.19715572553256935</v>
      </c>
      <c r="W78" s="74">
        <f>SUM(W41:W77)</f>
        <v>3600598.0233000009</v>
      </c>
      <c r="X78" s="56">
        <f t="shared" si="25"/>
        <v>0.19715572553256935</v>
      </c>
      <c r="Y78" s="74">
        <f>SUM(Y41:Y77)</f>
        <v>3600598.0233000009</v>
      </c>
      <c r="Z78" s="56">
        <f t="shared" si="30"/>
        <v>0.19715572553256935</v>
      </c>
      <c r="AA78" s="74">
        <f t="shared" si="31"/>
        <v>43207176.279600002</v>
      </c>
      <c r="AB78" s="56">
        <f t="shared" si="30"/>
        <v>0.19715572553256933</v>
      </c>
      <c r="AC78" s="94">
        <f t="shared" si="32"/>
        <v>3600598.0233</v>
      </c>
      <c r="AD78" s="56">
        <f t="shared" si="27"/>
        <v>0.1971557255325693</v>
      </c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</row>
    <row r="79" spans="1:66" s="8" customFormat="1" x14ac:dyDescent="0.25">
      <c r="A79" s="26">
        <v>6201</v>
      </c>
      <c r="B79" s="27" t="s">
        <v>102</v>
      </c>
      <c r="C79" s="69">
        <v>1108447.4173999999</v>
      </c>
      <c r="D79" s="57">
        <f t="shared" si="15"/>
        <v>6.0694571673376517E-2</v>
      </c>
      <c r="E79" s="69">
        <v>1108447.4173999999</v>
      </c>
      <c r="F79" s="57">
        <f t="shared" si="16"/>
        <v>6.0694571673376517E-2</v>
      </c>
      <c r="G79" s="69">
        <v>1108447.4173999999</v>
      </c>
      <c r="H79" s="57">
        <f t="shared" si="17"/>
        <v>6.0694571673376517E-2</v>
      </c>
      <c r="I79" s="69">
        <v>1108447.4173999999</v>
      </c>
      <c r="J79" s="57">
        <f t="shared" si="18"/>
        <v>6.0694571673376517E-2</v>
      </c>
      <c r="K79" s="69">
        <v>1108447.4173999999</v>
      </c>
      <c r="L79" s="57">
        <f t="shared" si="19"/>
        <v>6.0694571673376517E-2</v>
      </c>
      <c r="M79" s="69">
        <v>1108447.4173999999</v>
      </c>
      <c r="N79" s="57">
        <f t="shared" si="20"/>
        <v>6.0694571673376517E-2</v>
      </c>
      <c r="O79" s="69">
        <v>1108447.4173999999</v>
      </c>
      <c r="P79" s="57">
        <f t="shared" si="21"/>
        <v>6.0694571673376517E-2</v>
      </c>
      <c r="Q79" s="69">
        <v>1108447.4173999999</v>
      </c>
      <c r="R79" s="57">
        <f t="shared" si="22"/>
        <v>6.0694571673376517E-2</v>
      </c>
      <c r="S79" s="69">
        <v>1108447.4173999999</v>
      </c>
      <c r="T79" s="57">
        <f t="shared" si="23"/>
        <v>6.0694571673376517E-2</v>
      </c>
      <c r="U79" s="69">
        <v>1108447.4173999999</v>
      </c>
      <c r="V79" s="57">
        <f t="shared" si="24"/>
        <v>6.0694571673376517E-2</v>
      </c>
      <c r="W79" s="69">
        <v>1108447.4173999999</v>
      </c>
      <c r="X79" s="57">
        <f t="shared" si="25"/>
        <v>6.0694571673376517E-2</v>
      </c>
      <c r="Y79" s="69">
        <v>1108447.4173999999</v>
      </c>
      <c r="Z79" s="57">
        <f t="shared" si="30"/>
        <v>6.0694571673376517E-2</v>
      </c>
      <c r="AA79" s="69">
        <f t="shared" si="31"/>
        <v>13301369.008800002</v>
      </c>
      <c r="AB79" s="57">
        <f t="shared" si="30"/>
        <v>6.0694571673376538E-2</v>
      </c>
      <c r="AC79" s="85">
        <f t="shared" si="32"/>
        <v>1108447.4174000002</v>
      </c>
      <c r="AD79" s="57">
        <f t="shared" si="27"/>
        <v>6.0694571673376531E-2</v>
      </c>
    </row>
    <row r="80" spans="1:66" x14ac:dyDescent="0.25">
      <c r="A80" s="9">
        <v>6202</v>
      </c>
      <c r="B80" s="10" t="s">
        <v>103</v>
      </c>
      <c r="C80" s="67">
        <v>456495.73090000002</v>
      </c>
      <c r="D80" s="49">
        <f t="shared" si="15"/>
        <v>2.4996055223521742E-2</v>
      </c>
      <c r="E80" s="67">
        <v>456495.73090000002</v>
      </c>
      <c r="F80" s="49">
        <f t="shared" si="16"/>
        <v>2.4996055223521742E-2</v>
      </c>
      <c r="G80" s="67">
        <v>456495.73090000002</v>
      </c>
      <c r="H80" s="49">
        <f t="shared" si="17"/>
        <v>2.4996055223521742E-2</v>
      </c>
      <c r="I80" s="67">
        <v>456495.73090000002</v>
      </c>
      <c r="J80" s="49">
        <f t="shared" si="18"/>
        <v>2.4996055223521742E-2</v>
      </c>
      <c r="K80" s="67">
        <v>456495.73090000002</v>
      </c>
      <c r="L80" s="49">
        <f t="shared" si="19"/>
        <v>2.4996055223521742E-2</v>
      </c>
      <c r="M80" s="67">
        <v>456495.73090000002</v>
      </c>
      <c r="N80" s="49">
        <f t="shared" si="20"/>
        <v>2.4996055223521742E-2</v>
      </c>
      <c r="O80" s="67">
        <v>456495.73090000002</v>
      </c>
      <c r="P80" s="49">
        <f t="shared" si="21"/>
        <v>2.4996055223521742E-2</v>
      </c>
      <c r="Q80" s="67">
        <v>456495.73090000002</v>
      </c>
      <c r="R80" s="49">
        <f t="shared" si="22"/>
        <v>2.4996055223521742E-2</v>
      </c>
      <c r="S80" s="67">
        <v>456495.73090000002</v>
      </c>
      <c r="T80" s="49">
        <f t="shared" si="23"/>
        <v>2.4996055223521742E-2</v>
      </c>
      <c r="U80" s="67">
        <v>456495.73090000002</v>
      </c>
      <c r="V80" s="49">
        <f t="shared" si="24"/>
        <v>2.4996055223521742E-2</v>
      </c>
      <c r="W80" s="67">
        <v>456495.73090000002</v>
      </c>
      <c r="X80" s="49">
        <f t="shared" si="25"/>
        <v>2.4996055223521742E-2</v>
      </c>
      <c r="Y80" s="67">
        <v>456495.73090000002</v>
      </c>
      <c r="Z80" s="49">
        <f t="shared" si="30"/>
        <v>2.4996055223521742E-2</v>
      </c>
      <c r="AA80" s="82">
        <f t="shared" si="31"/>
        <v>5477948.7707999991</v>
      </c>
      <c r="AB80" s="49">
        <f t="shared" si="30"/>
        <v>2.4996055223521739E-2</v>
      </c>
      <c r="AC80" s="82">
        <f t="shared" si="32"/>
        <v>456495.73089999991</v>
      </c>
      <c r="AD80" s="49">
        <f t="shared" si="27"/>
        <v>2.4996055223521736E-2</v>
      </c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</row>
    <row r="81" spans="1:66" x14ac:dyDescent="0.25">
      <c r="A81" s="9">
        <v>6203</v>
      </c>
      <c r="B81" s="10" t="s">
        <v>104</v>
      </c>
      <c r="C81" s="67">
        <v>169990.63605</v>
      </c>
      <c r="D81" s="49">
        <f t="shared" ref="D81:R156" si="33">IF(C$10&lt;&gt;0,C81/C$10,"-")</f>
        <v>9.3080724277752186E-3</v>
      </c>
      <c r="E81" s="67">
        <v>169990.63605</v>
      </c>
      <c r="F81" s="49">
        <f t="shared" ref="F81:F141" si="34">IF(E$10&lt;&gt;0,E81/E$10,"-")</f>
        <v>9.3080724277752186E-3</v>
      </c>
      <c r="G81" s="67">
        <v>169990.63605</v>
      </c>
      <c r="H81" s="49">
        <f t="shared" ref="H81:H141" si="35">IF(G$10&lt;&gt;0,G81/G$10,"-")</f>
        <v>9.3080724277752186E-3</v>
      </c>
      <c r="I81" s="67">
        <v>169990.63605</v>
      </c>
      <c r="J81" s="49">
        <f t="shared" ref="J81:J141" si="36">IF(I$10&lt;&gt;0,I81/I$10,"-")</f>
        <v>9.3080724277752186E-3</v>
      </c>
      <c r="K81" s="67">
        <v>169990.63605</v>
      </c>
      <c r="L81" s="49">
        <f t="shared" ref="L81:L141" si="37">IF(K$10&lt;&gt;0,K81/K$10,"-")</f>
        <v>9.3080724277752186E-3</v>
      </c>
      <c r="M81" s="67">
        <v>169990.63605</v>
      </c>
      <c r="N81" s="49">
        <f t="shared" ref="N81:N141" si="38">IF(M$10&lt;&gt;0,M81/M$10,"-")</f>
        <v>9.3080724277752186E-3</v>
      </c>
      <c r="O81" s="67">
        <v>169990.63605</v>
      </c>
      <c r="P81" s="49">
        <f t="shared" ref="P81:P141" si="39">IF(O$10&lt;&gt;0,O81/O$10,"-")</f>
        <v>9.3080724277752186E-3</v>
      </c>
      <c r="Q81" s="67">
        <v>169990.63605</v>
      </c>
      <c r="R81" s="49">
        <f t="shared" ref="R81:R141" si="40">IF(Q$10&lt;&gt;0,Q81/Q$10,"-")</f>
        <v>9.3080724277752186E-3</v>
      </c>
      <c r="S81" s="67">
        <v>169990.63605</v>
      </c>
      <c r="T81" s="49">
        <f t="shared" ref="T81:AD141" si="41">IF(S$10&lt;&gt;0,S81/S$10,"-")</f>
        <v>9.3080724277752186E-3</v>
      </c>
      <c r="U81" s="67">
        <v>169990.63605</v>
      </c>
      <c r="V81" s="49">
        <f t="shared" ref="V81:V141" si="42">IF(U$10&lt;&gt;0,U81/U$10,"-")</f>
        <v>9.3080724277752186E-3</v>
      </c>
      <c r="W81" s="67">
        <v>169990.63605</v>
      </c>
      <c r="X81" s="49">
        <f t="shared" ref="X81:X141" si="43">IF(W$10&lt;&gt;0,W81/W$10,"-")</f>
        <v>9.3080724277752186E-3</v>
      </c>
      <c r="Y81" s="67">
        <v>169990.63605</v>
      </c>
      <c r="Z81" s="49">
        <f t="shared" ref="Z81:AB100" si="44">IF(Y$10&lt;&gt;0,Y81/Y$10,"-")</f>
        <v>9.3080724277752186E-3</v>
      </c>
      <c r="AA81" s="82">
        <f t="shared" si="31"/>
        <v>2039887.6326000004</v>
      </c>
      <c r="AB81" s="49">
        <f t="shared" si="44"/>
        <v>9.3080724277752203E-3</v>
      </c>
      <c r="AC81" s="82">
        <f t="shared" si="32"/>
        <v>169990.63605000003</v>
      </c>
      <c r="AD81" s="49">
        <f t="shared" ref="AD81:AD141" si="45">IF(AC$10&lt;&gt;0,AC81/AC$10,"-")</f>
        <v>9.3080724277752186E-3</v>
      </c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</row>
    <row r="82" spans="1:66" x14ac:dyDescent="0.25">
      <c r="A82" s="9">
        <v>6204</v>
      </c>
      <c r="B82" s="10" t="s">
        <v>105</v>
      </c>
      <c r="C82" s="67">
        <v>5033.6400000000003</v>
      </c>
      <c r="D82" s="49">
        <f t="shared" si="33"/>
        <v>2.7562392131743804E-4</v>
      </c>
      <c r="E82" s="67">
        <v>5033.6400000000003</v>
      </c>
      <c r="F82" s="49">
        <f t="shared" si="34"/>
        <v>2.7562392131743804E-4</v>
      </c>
      <c r="G82" s="67">
        <v>5033.6400000000003</v>
      </c>
      <c r="H82" s="49">
        <f t="shared" si="35"/>
        <v>2.7562392131743804E-4</v>
      </c>
      <c r="I82" s="67">
        <v>5033.6400000000003</v>
      </c>
      <c r="J82" s="49">
        <f t="shared" si="36"/>
        <v>2.7562392131743804E-4</v>
      </c>
      <c r="K82" s="67">
        <v>5033.6400000000003</v>
      </c>
      <c r="L82" s="49">
        <f t="shared" si="37"/>
        <v>2.7562392131743804E-4</v>
      </c>
      <c r="M82" s="67">
        <v>5033.6400000000003</v>
      </c>
      <c r="N82" s="49">
        <f t="shared" si="38"/>
        <v>2.7562392131743804E-4</v>
      </c>
      <c r="O82" s="67">
        <v>5033.6400000000003</v>
      </c>
      <c r="P82" s="49">
        <f t="shared" si="39"/>
        <v>2.7562392131743804E-4</v>
      </c>
      <c r="Q82" s="67">
        <v>5033.6400000000003</v>
      </c>
      <c r="R82" s="49">
        <f t="shared" si="40"/>
        <v>2.7562392131743804E-4</v>
      </c>
      <c r="S82" s="67">
        <v>5033.6400000000003</v>
      </c>
      <c r="T82" s="49">
        <f t="shared" si="41"/>
        <v>2.7562392131743804E-4</v>
      </c>
      <c r="U82" s="67">
        <v>5033.6400000000003</v>
      </c>
      <c r="V82" s="49">
        <f t="shared" si="42"/>
        <v>2.7562392131743804E-4</v>
      </c>
      <c r="W82" s="67">
        <v>5033.6400000000003</v>
      </c>
      <c r="X82" s="49">
        <f t="shared" si="43"/>
        <v>2.7562392131743804E-4</v>
      </c>
      <c r="Y82" s="67">
        <v>5033.6400000000003</v>
      </c>
      <c r="Z82" s="49">
        <f t="shared" si="44"/>
        <v>2.7562392131743804E-4</v>
      </c>
      <c r="AA82" s="82">
        <f t="shared" si="31"/>
        <v>60403.68</v>
      </c>
      <c r="AB82" s="49">
        <f t="shared" si="44"/>
        <v>2.7562392131743804E-4</v>
      </c>
      <c r="AC82" s="82">
        <f t="shared" si="32"/>
        <v>5033.6400000000003</v>
      </c>
      <c r="AD82" s="49">
        <f t="shared" si="45"/>
        <v>2.7562392131743804E-4</v>
      </c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</row>
    <row r="83" spans="1:66" x14ac:dyDescent="0.25">
      <c r="A83" s="9">
        <v>6205</v>
      </c>
      <c r="B83" s="10" t="s">
        <v>106</v>
      </c>
      <c r="C83" s="67">
        <v>8342.5</v>
      </c>
      <c r="D83" s="49">
        <f t="shared" si="33"/>
        <v>4.5680512781818465E-4</v>
      </c>
      <c r="E83" s="67">
        <v>8342.5</v>
      </c>
      <c r="F83" s="49">
        <f t="shared" si="34"/>
        <v>4.5680512781818465E-4</v>
      </c>
      <c r="G83" s="67">
        <v>8342.5</v>
      </c>
      <c r="H83" s="49">
        <f t="shared" si="35"/>
        <v>4.5680512781818465E-4</v>
      </c>
      <c r="I83" s="67">
        <v>8342.5</v>
      </c>
      <c r="J83" s="49">
        <f t="shared" si="36"/>
        <v>4.5680512781818465E-4</v>
      </c>
      <c r="K83" s="67">
        <v>8342.5</v>
      </c>
      <c r="L83" s="49">
        <f t="shared" si="37"/>
        <v>4.5680512781818465E-4</v>
      </c>
      <c r="M83" s="67">
        <v>8342.5</v>
      </c>
      <c r="N83" s="49">
        <f t="shared" si="38"/>
        <v>4.5680512781818465E-4</v>
      </c>
      <c r="O83" s="67">
        <v>8342.5</v>
      </c>
      <c r="P83" s="49">
        <f t="shared" si="39"/>
        <v>4.5680512781818465E-4</v>
      </c>
      <c r="Q83" s="67">
        <v>8342.5</v>
      </c>
      <c r="R83" s="49">
        <f t="shared" si="40"/>
        <v>4.5680512781818465E-4</v>
      </c>
      <c r="S83" s="67">
        <v>8342.5</v>
      </c>
      <c r="T83" s="49">
        <f t="shared" si="41"/>
        <v>4.5680512781818465E-4</v>
      </c>
      <c r="U83" s="67">
        <v>8342.5</v>
      </c>
      <c r="V83" s="49">
        <f t="shared" si="42"/>
        <v>4.5680512781818465E-4</v>
      </c>
      <c r="W83" s="67">
        <v>8342.5</v>
      </c>
      <c r="X83" s="49">
        <f t="shared" si="43"/>
        <v>4.5680512781818465E-4</v>
      </c>
      <c r="Y83" s="67">
        <v>8342.5</v>
      </c>
      <c r="Z83" s="49">
        <f t="shared" si="44"/>
        <v>4.5680512781818465E-4</v>
      </c>
      <c r="AA83" s="82">
        <f t="shared" si="31"/>
        <v>100110</v>
      </c>
      <c r="AB83" s="49">
        <f t="shared" si="44"/>
        <v>4.5680512781818465E-4</v>
      </c>
      <c r="AC83" s="82">
        <f t="shared" si="32"/>
        <v>8342.5</v>
      </c>
      <c r="AD83" s="49">
        <f t="shared" si="45"/>
        <v>4.5680512781818465E-4</v>
      </c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</row>
    <row r="84" spans="1:66" x14ac:dyDescent="0.25">
      <c r="A84" s="9">
        <v>6206</v>
      </c>
      <c r="B84" s="10" t="s">
        <v>107</v>
      </c>
      <c r="C84" s="67">
        <v>18619.813900000001</v>
      </c>
      <c r="D84" s="49">
        <f t="shared" si="33"/>
        <v>1.0195536671909274E-3</v>
      </c>
      <c r="E84" s="67">
        <v>18619.813900000001</v>
      </c>
      <c r="F84" s="49">
        <f t="shared" si="34"/>
        <v>1.0195536671909274E-3</v>
      </c>
      <c r="G84" s="67">
        <v>18619.813900000001</v>
      </c>
      <c r="H84" s="49">
        <f t="shared" si="35"/>
        <v>1.0195536671909274E-3</v>
      </c>
      <c r="I84" s="67">
        <v>18619.813900000001</v>
      </c>
      <c r="J84" s="49">
        <f t="shared" si="36"/>
        <v>1.0195536671909274E-3</v>
      </c>
      <c r="K84" s="67">
        <v>18619.813900000001</v>
      </c>
      <c r="L84" s="49">
        <f t="shared" si="37"/>
        <v>1.0195536671909274E-3</v>
      </c>
      <c r="M84" s="67">
        <v>18619.813900000001</v>
      </c>
      <c r="N84" s="49">
        <f t="shared" si="38"/>
        <v>1.0195536671909274E-3</v>
      </c>
      <c r="O84" s="67">
        <v>18619.813900000001</v>
      </c>
      <c r="P84" s="49">
        <f t="shared" si="39"/>
        <v>1.0195536671909274E-3</v>
      </c>
      <c r="Q84" s="67">
        <v>18619.813900000001</v>
      </c>
      <c r="R84" s="49">
        <f t="shared" si="40"/>
        <v>1.0195536671909274E-3</v>
      </c>
      <c r="S84" s="67">
        <v>18619.813900000001</v>
      </c>
      <c r="T84" s="49">
        <f t="shared" si="41"/>
        <v>1.0195536671909274E-3</v>
      </c>
      <c r="U84" s="67">
        <v>18619.813900000001</v>
      </c>
      <c r="V84" s="49">
        <f t="shared" si="42"/>
        <v>1.0195536671909274E-3</v>
      </c>
      <c r="W84" s="67">
        <v>18619.813900000001</v>
      </c>
      <c r="X84" s="49">
        <f t="shared" si="43"/>
        <v>1.0195536671909274E-3</v>
      </c>
      <c r="Y84" s="67">
        <v>18619.813900000001</v>
      </c>
      <c r="Z84" s="49">
        <f t="shared" si="44"/>
        <v>1.0195536671909274E-3</v>
      </c>
      <c r="AA84" s="82">
        <f t="shared" si="31"/>
        <v>223437.76680000007</v>
      </c>
      <c r="AB84" s="49">
        <f t="shared" si="44"/>
        <v>1.0195536671909276E-3</v>
      </c>
      <c r="AC84" s="82">
        <f t="shared" si="32"/>
        <v>18619.813900000005</v>
      </c>
      <c r="AD84" s="49">
        <f t="shared" si="45"/>
        <v>1.0195536671909276E-3</v>
      </c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</row>
    <row r="85" spans="1:66" x14ac:dyDescent="0.25">
      <c r="A85" s="9">
        <v>6207</v>
      </c>
      <c r="B85" s="10" t="s">
        <v>108</v>
      </c>
      <c r="C85" s="67">
        <v>69618.509999999995</v>
      </c>
      <c r="D85" s="49">
        <f t="shared" si="33"/>
        <v>3.8120578194859528E-3</v>
      </c>
      <c r="E85" s="67">
        <v>69618.509999999995</v>
      </c>
      <c r="F85" s="49">
        <f t="shared" si="34"/>
        <v>3.8120578194859528E-3</v>
      </c>
      <c r="G85" s="67">
        <v>69618.509999999995</v>
      </c>
      <c r="H85" s="49">
        <f t="shared" si="35"/>
        <v>3.8120578194859528E-3</v>
      </c>
      <c r="I85" s="67">
        <v>69618.509999999995</v>
      </c>
      <c r="J85" s="49">
        <f t="shared" si="36"/>
        <v>3.8120578194859528E-3</v>
      </c>
      <c r="K85" s="67">
        <v>69618.509999999995</v>
      </c>
      <c r="L85" s="49">
        <f t="shared" si="37"/>
        <v>3.8120578194859528E-3</v>
      </c>
      <c r="M85" s="67">
        <v>69618.509999999995</v>
      </c>
      <c r="N85" s="49">
        <f t="shared" si="38"/>
        <v>3.8120578194859528E-3</v>
      </c>
      <c r="O85" s="67">
        <v>69618.509999999995</v>
      </c>
      <c r="P85" s="49">
        <f t="shared" si="39"/>
        <v>3.8120578194859528E-3</v>
      </c>
      <c r="Q85" s="67">
        <v>69618.509999999995</v>
      </c>
      <c r="R85" s="49">
        <f t="shared" si="40"/>
        <v>3.8120578194859528E-3</v>
      </c>
      <c r="S85" s="67">
        <v>69618.509999999995</v>
      </c>
      <c r="T85" s="49">
        <f t="shared" si="41"/>
        <v>3.8120578194859528E-3</v>
      </c>
      <c r="U85" s="67">
        <v>69618.509999999995</v>
      </c>
      <c r="V85" s="49">
        <f t="shared" si="42"/>
        <v>3.8120578194859528E-3</v>
      </c>
      <c r="W85" s="67">
        <v>69618.509999999995</v>
      </c>
      <c r="X85" s="49">
        <f t="shared" si="43"/>
        <v>3.8120578194859528E-3</v>
      </c>
      <c r="Y85" s="67">
        <v>69618.509999999995</v>
      </c>
      <c r="Z85" s="49">
        <f t="shared" si="44"/>
        <v>3.8120578194859528E-3</v>
      </c>
      <c r="AA85" s="82">
        <f t="shared" si="31"/>
        <v>835422.12</v>
      </c>
      <c r="AB85" s="49">
        <f t="shared" si="44"/>
        <v>3.8120578194859537E-3</v>
      </c>
      <c r="AC85" s="82">
        <f t="shared" si="32"/>
        <v>69618.509999999995</v>
      </c>
      <c r="AD85" s="49">
        <f t="shared" si="45"/>
        <v>3.8120578194859528E-3</v>
      </c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</row>
    <row r="86" spans="1:66" x14ac:dyDescent="0.25">
      <c r="A86" s="9">
        <v>6208</v>
      </c>
      <c r="B86" s="10" t="s">
        <v>109</v>
      </c>
      <c r="C86" s="67"/>
      <c r="D86" s="49">
        <f t="shared" si="33"/>
        <v>0</v>
      </c>
      <c r="E86" s="67"/>
      <c r="F86" s="49">
        <f t="shared" si="34"/>
        <v>0</v>
      </c>
      <c r="G86" s="67"/>
      <c r="H86" s="49">
        <f t="shared" si="35"/>
        <v>0</v>
      </c>
      <c r="I86" s="67"/>
      <c r="J86" s="49">
        <f t="shared" si="36"/>
        <v>0</v>
      </c>
      <c r="K86" s="67"/>
      <c r="L86" s="49">
        <f t="shared" si="37"/>
        <v>0</v>
      </c>
      <c r="M86" s="67"/>
      <c r="N86" s="49">
        <f t="shared" si="38"/>
        <v>0</v>
      </c>
      <c r="O86" s="67"/>
      <c r="P86" s="49">
        <f t="shared" si="39"/>
        <v>0</v>
      </c>
      <c r="Q86" s="67"/>
      <c r="R86" s="49">
        <f t="shared" si="40"/>
        <v>0</v>
      </c>
      <c r="S86" s="67"/>
      <c r="T86" s="49">
        <f t="shared" si="41"/>
        <v>0</v>
      </c>
      <c r="U86" s="67"/>
      <c r="V86" s="49">
        <f t="shared" si="42"/>
        <v>0</v>
      </c>
      <c r="W86" s="67"/>
      <c r="X86" s="49">
        <f t="shared" si="43"/>
        <v>0</v>
      </c>
      <c r="Y86" s="67"/>
      <c r="Z86" s="49">
        <f t="shared" si="44"/>
        <v>0</v>
      </c>
      <c r="AA86" s="82">
        <f t="shared" si="31"/>
        <v>0</v>
      </c>
      <c r="AB86" s="49">
        <f t="shared" si="44"/>
        <v>0</v>
      </c>
      <c r="AC86" s="82">
        <f t="shared" si="32"/>
        <v>0</v>
      </c>
      <c r="AD86" s="49">
        <f t="shared" si="45"/>
        <v>0</v>
      </c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</row>
    <row r="87" spans="1:66" x14ac:dyDescent="0.25">
      <c r="A87" s="9">
        <v>6209</v>
      </c>
      <c r="B87" s="10" t="s">
        <v>110</v>
      </c>
      <c r="C87" s="67">
        <v>154073.30059999999</v>
      </c>
      <c r="D87" s="49">
        <f t="shared" si="33"/>
        <v>8.4364967064971628E-3</v>
      </c>
      <c r="E87" s="67">
        <v>154073.30059999999</v>
      </c>
      <c r="F87" s="49">
        <f t="shared" si="34"/>
        <v>8.4364967064971628E-3</v>
      </c>
      <c r="G87" s="67">
        <v>154073.30059999999</v>
      </c>
      <c r="H87" s="49">
        <f t="shared" si="35"/>
        <v>8.4364967064971628E-3</v>
      </c>
      <c r="I87" s="67">
        <v>154073.30059999999</v>
      </c>
      <c r="J87" s="49">
        <f t="shared" si="36"/>
        <v>8.4364967064971628E-3</v>
      </c>
      <c r="K87" s="67">
        <v>154073.30059999999</v>
      </c>
      <c r="L87" s="49">
        <f t="shared" si="37"/>
        <v>8.4364967064971628E-3</v>
      </c>
      <c r="M87" s="67">
        <v>154073.30059999999</v>
      </c>
      <c r="N87" s="49">
        <f t="shared" si="38"/>
        <v>8.4364967064971628E-3</v>
      </c>
      <c r="O87" s="67">
        <v>154073.30059999999</v>
      </c>
      <c r="P87" s="49">
        <f t="shared" si="39"/>
        <v>8.4364967064971628E-3</v>
      </c>
      <c r="Q87" s="67">
        <v>154073.30059999999</v>
      </c>
      <c r="R87" s="49">
        <f t="shared" si="40"/>
        <v>8.4364967064971628E-3</v>
      </c>
      <c r="S87" s="67">
        <v>154073.30059999999</v>
      </c>
      <c r="T87" s="49">
        <f t="shared" si="41"/>
        <v>8.4364967064971628E-3</v>
      </c>
      <c r="U87" s="67">
        <v>154073.30059999999</v>
      </c>
      <c r="V87" s="49">
        <f t="shared" si="42"/>
        <v>8.4364967064971628E-3</v>
      </c>
      <c r="W87" s="67">
        <v>154073.30059999999</v>
      </c>
      <c r="X87" s="49">
        <f t="shared" si="43"/>
        <v>8.4364967064971628E-3</v>
      </c>
      <c r="Y87" s="67">
        <v>154073.30059999999</v>
      </c>
      <c r="Z87" s="49">
        <f t="shared" si="44"/>
        <v>8.4364967064971628E-3</v>
      </c>
      <c r="AA87" s="82">
        <f t="shared" si="31"/>
        <v>1848879.6071999997</v>
      </c>
      <c r="AB87" s="49">
        <f t="shared" si="44"/>
        <v>8.4364967064971628E-3</v>
      </c>
      <c r="AC87" s="82">
        <f t="shared" si="32"/>
        <v>154073.30059999999</v>
      </c>
      <c r="AD87" s="49">
        <f t="shared" si="45"/>
        <v>8.4364967064971628E-3</v>
      </c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</row>
    <row r="88" spans="1:66" x14ac:dyDescent="0.25">
      <c r="A88" s="9">
        <v>6210</v>
      </c>
      <c r="B88" s="10" t="s">
        <v>111</v>
      </c>
      <c r="C88" s="67">
        <v>162239.85440000001</v>
      </c>
      <c r="D88" s="49">
        <f t="shared" si="33"/>
        <v>8.8836676567450607E-3</v>
      </c>
      <c r="E88" s="67">
        <v>162239.85440000001</v>
      </c>
      <c r="F88" s="49">
        <f t="shared" si="34"/>
        <v>8.8836676567450607E-3</v>
      </c>
      <c r="G88" s="67">
        <v>162239.85440000001</v>
      </c>
      <c r="H88" s="49">
        <f t="shared" si="35"/>
        <v>8.8836676567450607E-3</v>
      </c>
      <c r="I88" s="67">
        <v>162239.85440000001</v>
      </c>
      <c r="J88" s="49">
        <f t="shared" si="36"/>
        <v>8.8836676567450607E-3</v>
      </c>
      <c r="K88" s="67">
        <v>162239.85440000001</v>
      </c>
      <c r="L88" s="49">
        <f t="shared" si="37"/>
        <v>8.8836676567450607E-3</v>
      </c>
      <c r="M88" s="67">
        <v>162239.85440000001</v>
      </c>
      <c r="N88" s="49">
        <f t="shared" si="38"/>
        <v>8.8836676567450607E-3</v>
      </c>
      <c r="O88" s="67">
        <v>162239.85440000001</v>
      </c>
      <c r="P88" s="49">
        <f t="shared" si="39"/>
        <v>8.8836676567450607E-3</v>
      </c>
      <c r="Q88" s="67">
        <v>162239.85440000001</v>
      </c>
      <c r="R88" s="49">
        <f t="shared" si="40"/>
        <v>8.8836676567450607E-3</v>
      </c>
      <c r="S88" s="67">
        <v>162239.85440000001</v>
      </c>
      <c r="T88" s="49">
        <f t="shared" si="41"/>
        <v>8.8836676567450607E-3</v>
      </c>
      <c r="U88" s="67">
        <v>162239.85440000001</v>
      </c>
      <c r="V88" s="49">
        <f t="shared" si="42"/>
        <v>8.8836676567450607E-3</v>
      </c>
      <c r="W88" s="67">
        <v>162239.85440000001</v>
      </c>
      <c r="X88" s="49">
        <f t="shared" si="43"/>
        <v>8.8836676567450607E-3</v>
      </c>
      <c r="Y88" s="67">
        <v>162239.85440000001</v>
      </c>
      <c r="Z88" s="49">
        <f t="shared" si="44"/>
        <v>8.8836676567450607E-3</v>
      </c>
      <c r="AA88" s="82">
        <f t="shared" si="31"/>
        <v>1946878.2528000006</v>
      </c>
      <c r="AB88" s="49">
        <f t="shared" si="44"/>
        <v>8.8836676567450642E-3</v>
      </c>
      <c r="AC88" s="82">
        <f t="shared" si="32"/>
        <v>162239.85440000004</v>
      </c>
      <c r="AD88" s="49">
        <f t="shared" si="45"/>
        <v>8.8836676567450625E-3</v>
      </c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</row>
    <row r="89" spans="1:66" x14ac:dyDescent="0.25">
      <c r="A89" s="9">
        <v>6211</v>
      </c>
      <c r="B89" s="10" t="s">
        <v>112</v>
      </c>
      <c r="C89" s="67">
        <v>55387.9107</v>
      </c>
      <c r="D89" s="49">
        <f t="shared" si="33"/>
        <v>3.0328416693911533E-3</v>
      </c>
      <c r="E89" s="67">
        <v>55387.9107</v>
      </c>
      <c r="F89" s="49">
        <f t="shared" si="34"/>
        <v>3.0328416693911533E-3</v>
      </c>
      <c r="G89" s="67">
        <v>55387.9107</v>
      </c>
      <c r="H89" s="49">
        <f t="shared" si="35"/>
        <v>3.0328416693911533E-3</v>
      </c>
      <c r="I89" s="67">
        <v>55387.9107</v>
      </c>
      <c r="J89" s="49">
        <f t="shared" si="36"/>
        <v>3.0328416693911533E-3</v>
      </c>
      <c r="K89" s="67">
        <v>55387.9107</v>
      </c>
      <c r="L89" s="49">
        <f t="shared" si="37"/>
        <v>3.0328416693911533E-3</v>
      </c>
      <c r="M89" s="67">
        <v>55387.9107</v>
      </c>
      <c r="N89" s="49">
        <f t="shared" si="38"/>
        <v>3.0328416693911533E-3</v>
      </c>
      <c r="O89" s="67">
        <v>55387.9107</v>
      </c>
      <c r="P89" s="49">
        <f t="shared" si="39"/>
        <v>3.0328416693911533E-3</v>
      </c>
      <c r="Q89" s="67">
        <v>55387.9107</v>
      </c>
      <c r="R89" s="49">
        <f t="shared" si="40"/>
        <v>3.0328416693911533E-3</v>
      </c>
      <c r="S89" s="67">
        <v>55387.9107</v>
      </c>
      <c r="T89" s="49">
        <f t="shared" si="41"/>
        <v>3.0328416693911533E-3</v>
      </c>
      <c r="U89" s="67">
        <v>55387.9107</v>
      </c>
      <c r="V89" s="49">
        <f t="shared" si="42"/>
        <v>3.0328416693911533E-3</v>
      </c>
      <c r="W89" s="67">
        <v>55387.9107</v>
      </c>
      <c r="X89" s="49">
        <f t="shared" si="43"/>
        <v>3.0328416693911533E-3</v>
      </c>
      <c r="Y89" s="67">
        <v>55387.9107</v>
      </c>
      <c r="Z89" s="49">
        <f t="shared" si="44"/>
        <v>3.0328416693911533E-3</v>
      </c>
      <c r="AA89" s="82">
        <f t="shared" si="31"/>
        <v>664654.92839999998</v>
      </c>
      <c r="AB89" s="49">
        <f t="shared" si="44"/>
        <v>3.0328416693911533E-3</v>
      </c>
      <c r="AC89" s="82">
        <f t="shared" si="32"/>
        <v>55387.9107</v>
      </c>
      <c r="AD89" s="49">
        <f t="shared" si="45"/>
        <v>3.0328416693911533E-3</v>
      </c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</row>
    <row r="90" spans="1:66" x14ac:dyDescent="0.25">
      <c r="A90" s="9">
        <v>6212</v>
      </c>
      <c r="B90" s="10" t="s">
        <v>113</v>
      </c>
      <c r="C90" s="67"/>
      <c r="D90" s="49">
        <f t="shared" si="33"/>
        <v>0</v>
      </c>
      <c r="E90" s="67"/>
      <c r="F90" s="49">
        <f t="shared" si="34"/>
        <v>0</v>
      </c>
      <c r="G90" s="67"/>
      <c r="H90" s="49">
        <f t="shared" si="35"/>
        <v>0</v>
      </c>
      <c r="I90" s="67"/>
      <c r="J90" s="49">
        <f t="shared" si="36"/>
        <v>0</v>
      </c>
      <c r="K90" s="67"/>
      <c r="L90" s="49">
        <f t="shared" si="37"/>
        <v>0</v>
      </c>
      <c r="M90" s="67"/>
      <c r="N90" s="49">
        <f t="shared" si="38"/>
        <v>0</v>
      </c>
      <c r="O90" s="67"/>
      <c r="P90" s="49">
        <f t="shared" si="39"/>
        <v>0</v>
      </c>
      <c r="Q90" s="67"/>
      <c r="R90" s="49">
        <f t="shared" si="40"/>
        <v>0</v>
      </c>
      <c r="S90" s="67"/>
      <c r="T90" s="49">
        <f t="shared" si="41"/>
        <v>0</v>
      </c>
      <c r="U90" s="67"/>
      <c r="V90" s="49">
        <f t="shared" si="42"/>
        <v>0</v>
      </c>
      <c r="W90" s="67"/>
      <c r="X90" s="49">
        <f t="shared" si="43"/>
        <v>0</v>
      </c>
      <c r="Y90" s="67"/>
      <c r="Z90" s="49">
        <f t="shared" si="44"/>
        <v>0</v>
      </c>
      <c r="AA90" s="82">
        <f t="shared" si="31"/>
        <v>0</v>
      </c>
      <c r="AB90" s="49">
        <f t="shared" si="44"/>
        <v>0</v>
      </c>
      <c r="AC90" s="82">
        <f t="shared" si="32"/>
        <v>0</v>
      </c>
      <c r="AD90" s="49">
        <f t="shared" si="45"/>
        <v>0</v>
      </c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</row>
    <row r="91" spans="1:66" x14ac:dyDescent="0.25">
      <c r="A91" s="9">
        <v>6213</v>
      </c>
      <c r="B91" s="10" t="s">
        <v>114</v>
      </c>
      <c r="C91" s="67">
        <v>4154.7124999999996</v>
      </c>
      <c r="D91" s="49">
        <f t="shared" si="33"/>
        <v>2.2749703021999511E-4</v>
      </c>
      <c r="E91" s="67">
        <v>4154.7124999999996</v>
      </c>
      <c r="F91" s="49">
        <f t="shared" si="34"/>
        <v>2.2749703021999511E-4</v>
      </c>
      <c r="G91" s="67">
        <v>4154.7124999999996</v>
      </c>
      <c r="H91" s="49">
        <f t="shared" si="35"/>
        <v>2.2749703021999511E-4</v>
      </c>
      <c r="I91" s="67">
        <v>4154.7124999999996</v>
      </c>
      <c r="J91" s="49">
        <f t="shared" si="36"/>
        <v>2.2749703021999511E-4</v>
      </c>
      <c r="K91" s="67">
        <v>4154.7124999999996</v>
      </c>
      <c r="L91" s="49">
        <f t="shared" si="37"/>
        <v>2.2749703021999511E-4</v>
      </c>
      <c r="M91" s="67">
        <v>4154.7124999999996</v>
      </c>
      <c r="N91" s="49">
        <f t="shared" si="38"/>
        <v>2.2749703021999511E-4</v>
      </c>
      <c r="O91" s="67">
        <v>4154.7124999999996</v>
      </c>
      <c r="P91" s="49">
        <f t="shared" si="39"/>
        <v>2.2749703021999511E-4</v>
      </c>
      <c r="Q91" s="67">
        <v>4154.7124999999996</v>
      </c>
      <c r="R91" s="49">
        <f t="shared" si="40"/>
        <v>2.2749703021999511E-4</v>
      </c>
      <c r="S91" s="67">
        <v>4154.7124999999996</v>
      </c>
      <c r="T91" s="49">
        <f t="shared" si="41"/>
        <v>2.2749703021999511E-4</v>
      </c>
      <c r="U91" s="67">
        <v>4154.7124999999996</v>
      </c>
      <c r="V91" s="49">
        <f t="shared" si="42"/>
        <v>2.2749703021999511E-4</v>
      </c>
      <c r="W91" s="67">
        <v>4154.7124999999996</v>
      </c>
      <c r="X91" s="49">
        <f t="shared" si="43"/>
        <v>2.2749703021999511E-4</v>
      </c>
      <c r="Y91" s="67">
        <v>4154.7124999999996</v>
      </c>
      <c r="Z91" s="49">
        <f t="shared" si="44"/>
        <v>2.2749703021999511E-4</v>
      </c>
      <c r="AA91" s="82">
        <f t="shared" si="31"/>
        <v>49856.55000000001</v>
      </c>
      <c r="AB91" s="49">
        <f t="shared" si="44"/>
        <v>2.2749703021999519E-4</v>
      </c>
      <c r="AC91" s="82">
        <f t="shared" si="32"/>
        <v>4154.7125000000005</v>
      </c>
      <c r="AD91" s="49">
        <f t="shared" si="45"/>
        <v>2.2749703021999516E-4</v>
      </c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</row>
    <row r="92" spans="1:66" x14ac:dyDescent="0.25">
      <c r="A92" s="9">
        <v>6214</v>
      </c>
      <c r="B92" s="10" t="s">
        <v>115</v>
      </c>
      <c r="C92" s="67">
        <v>35492.519999999997</v>
      </c>
      <c r="D92" s="49">
        <f t="shared" si="33"/>
        <v>1.943442029989748E-3</v>
      </c>
      <c r="E92" s="67">
        <v>35492.519999999997</v>
      </c>
      <c r="F92" s="49">
        <f t="shared" si="34"/>
        <v>1.943442029989748E-3</v>
      </c>
      <c r="G92" s="67">
        <v>35492.519999999997</v>
      </c>
      <c r="H92" s="49">
        <f t="shared" si="35"/>
        <v>1.943442029989748E-3</v>
      </c>
      <c r="I92" s="67">
        <v>35492.519999999997</v>
      </c>
      <c r="J92" s="49">
        <f t="shared" si="36"/>
        <v>1.943442029989748E-3</v>
      </c>
      <c r="K92" s="67">
        <v>35492.519999999997</v>
      </c>
      <c r="L92" s="49">
        <f t="shared" si="37"/>
        <v>1.943442029989748E-3</v>
      </c>
      <c r="M92" s="67">
        <v>35492.519999999997</v>
      </c>
      <c r="N92" s="49">
        <f t="shared" si="38"/>
        <v>1.943442029989748E-3</v>
      </c>
      <c r="O92" s="67">
        <v>35492.519999999997</v>
      </c>
      <c r="P92" s="49">
        <f t="shared" si="39"/>
        <v>1.943442029989748E-3</v>
      </c>
      <c r="Q92" s="67">
        <v>35492.519999999997</v>
      </c>
      <c r="R92" s="49">
        <f t="shared" si="40"/>
        <v>1.943442029989748E-3</v>
      </c>
      <c r="S92" s="67">
        <v>35492.519999999997</v>
      </c>
      <c r="T92" s="49">
        <f t="shared" si="41"/>
        <v>1.943442029989748E-3</v>
      </c>
      <c r="U92" s="67">
        <v>35492.519999999997</v>
      </c>
      <c r="V92" s="49">
        <f t="shared" si="42"/>
        <v>1.943442029989748E-3</v>
      </c>
      <c r="W92" s="67">
        <v>35492.519999999997</v>
      </c>
      <c r="X92" s="49">
        <f t="shared" si="43"/>
        <v>1.943442029989748E-3</v>
      </c>
      <c r="Y92" s="67">
        <v>35492.519999999997</v>
      </c>
      <c r="Z92" s="49">
        <f t="shared" si="44"/>
        <v>1.943442029989748E-3</v>
      </c>
      <c r="AA92" s="82">
        <f t="shared" si="31"/>
        <v>425910.24000000005</v>
      </c>
      <c r="AB92" s="49">
        <f t="shared" si="44"/>
        <v>1.9434420299897486E-3</v>
      </c>
      <c r="AC92" s="82">
        <f t="shared" si="32"/>
        <v>35492.520000000004</v>
      </c>
      <c r="AD92" s="49">
        <f t="shared" si="45"/>
        <v>1.9434420299897484E-3</v>
      </c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</row>
    <row r="93" spans="1:66" x14ac:dyDescent="0.25">
      <c r="A93" s="9">
        <v>6215</v>
      </c>
      <c r="B93" s="10" t="s">
        <v>116</v>
      </c>
      <c r="C93" s="67">
        <v>25004.726699999999</v>
      </c>
      <c r="D93" s="49">
        <f t="shared" si="33"/>
        <v>1.3691683999103713E-3</v>
      </c>
      <c r="E93" s="67">
        <v>25004.726699999999</v>
      </c>
      <c r="F93" s="49">
        <f t="shared" si="34"/>
        <v>1.3691683999103713E-3</v>
      </c>
      <c r="G93" s="67">
        <v>25004.726699999999</v>
      </c>
      <c r="H93" s="49">
        <f t="shared" si="35"/>
        <v>1.3691683999103713E-3</v>
      </c>
      <c r="I93" s="67">
        <v>25004.726699999999</v>
      </c>
      <c r="J93" s="49">
        <f t="shared" si="36"/>
        <v>1.3691683999103713E-3</v>
      </c>
      <c r="K93" s="67">
        <v>25004.726699999999</v>
      </c>
      <c r="L93" s="49">
        <f t="shared" si="37"/>
        <v>1.3691683999103713E-3</v>
      </c>
      <c r="M93" s="67">
        <v>25004.726699999999</v>
      </c>
      <c r="N93" s="49">
        <f t="shared" si="38"/>
        <v>1.3691683999103713E-3</v>
      </c>
      <c r="O93" s="67">
        <v>25004.726699999999</v>
      </c>
      <c r="P93" s="49">
        <f t="shared" si="39"/>
        <v>1.3691683999103713E-3</v>
      </c>
      <c r="Q93" s="67">
        <v>25004.726699999999</v>
      </c>
      <c r="R93" s="49">
        <f t="shared" si="40"/>
        <v>1.3691683999103713E-3</v>
      </c>
      <c r="S93" s="67">
        <v>25004.726699999999</v>
      </c>
      <c r="T93" s="49">
        <f t="shared" si="41"/>
        <v>1.3691683999103713E-3</v>
      </c>
      <c r="U93" s="67">
        <v>25004.726699999999</v>
      </c>
      <c r="V93" s="49">
        <f t="shared" si="42"/>
        <v>1.3691683999103713E-3</v>
      </c>
      <c r="W93" s="67">
        <v>25004.726699999999</v>
      </c>
      <c r="X93" s="49">
        <f t="shared" si="43"/>
        <v>1.3691683999103713E-3</v>
      </c>
      <c r="Y93" s="67">
        <v>25004.726699999999</v>
      </c>
      <c r="Z93" s="49">
        <f t="shared" si="44"/>
        <v>1.3691683999103713E-3</v>
      </c>
      <c r="AA93" s="82">
        <f t="shared" si="31"/>
        <v>300056.72039999999</v>
      </c>
      <c r="AB93" s="49">
        <f t="shared" si="44"/>
        <v>1.3691683999103716E-3</v>
      </c>
      <c r="AC93" s="82">
        <f t="shared" si="32"/>
        <v>25004.726699999999</v>
      </c>
      <c r="AD93" s="49">
        <f t="shared" si="45"/>
        <v>1.3691683999103713E-3</v>
      </c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</row>
    <row r="94" spans="1:66" x14ac:dyDescent="0.25">
      <c r="A94" s="9">
        <v>6216</v>
      </c>
      <c r="B94" s="10" t="s">
        <v>117</v>
      </c>
      <c r="C94" s="67">
        <v>4875</v>
      </c>
      <c r="D94" s="49">
        <f t="shared" si="33"/>
        <v>2.6693736866810312E-4</v>
      </c>
      <c r="E94" s="67">
        <v>4875</v>
      </c>
      <c r="F94" s="49">
        <f t="shared" si="34"/>
        <v>2.6693736866810312E-4</v>
      </c>
      <c r="G94" s="67">
        <v>4875</v>
      </c>
      <c r="H94" s="49">
        <f t="shared" si="35"/>
        <v>2.6693736866810312E-4</v>
      </c>
      <c r="I94" s="67">
        <v>4875</v>
      </c>
      <c r="J94" s="49">
        <f t="shared" si="36"/>
        <v>2.6693736866810312E-4</v>
      </c>
      <c r="K94" s="67">
        <v>4875</v>
      </c>
      <c r="L94" s="49">
        <f t="shared" si="37"/>
        <v>2.6693736866810312E-4</v>
      </c>
      <c r="M94" s="67">
        <v>4875</v>
      </c>
      <c r="N94" s="49">
        <f t="shared" si="38"/>
        <v>2.6693736866810312E-4</v>
      </c>
      <c r="O94" s="67">
        <v>4875</v>
      </c>
      <c r="P94" s="49">
        <f t="shared" si="39"/>
        <v>2.6693736866810312E-4</v>
      </c>
      <c r="Q94" s="67">
        <v>4875</v>
      </c>
      <c r="R94" s="49">
        <f t="shared" si="40"/>
        <v>2.6693736866810312E-4</v>
      </c>
      <c r="S94" s="67">
        <v>4875</v>
      </c>
      <c r="T94" s="49">
        <f t="shared" si="41"/>
        <v>2.6693736866810312E-4</v>
      </c>
      <c r="U94" s="67">
        <v>4875</v>
      </c>
      <c r="V94" s="49">
        <f t="shared" si="42"/>
        <v>2.6693736866810312E-4</v>
      </c>
      <c r="W94" s="67">
        <v>4875</v>
      </c>
      <c r="X94" s="49">
        <f t="shared" si="43"/>
        <v>2.6693736866810312E-4</v>
      </c>
      <c r="Y94" s="67">
        <v>4875</v>
      </c>
      <c r="Z94" s="49">
        <f t="shared" si="44"/>
        <v>2.6693736866810312E-4</v>
      </c>
      <c r="AA94" s="82">
        <f t="shared" si="31"/>
        <v>58500</v>
      </c>
      <c r="AB94" s="49">
        <f t="shared" si="44"/>
        <v>2.6693736866810312E-4</v>
      </c>
      <c r="AC94" s="82">
        <f t="shared" si="32"/>
        <v>4875</v>
      </c>
      <c r="AD94" s="49">
        <f t="shared" si="45"/>
        <v>2.6693736866810312E-4</v>
      </c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</row>
    <row r="95" spans="1:66" x14ac:dyDescent="0.25">
      <c r="A95" s="9">
        <v>6217</v>
      </c>
      <c r="B95" s="10"/>
      <c r="C95" s="67"/>
      <c r="D95" s="49">
        <f t="shared" si="33"/>
        <v>0</v>
      </c>
      <c r="E95" s="67"/>
      <c r="F95" s="49">
        <f t="shared" si="33"/>
        <v>0</v>
      </c>
      <c r="G95" s="67"/>
      <c r="H95" s="49">
        <f t="shared" si="33"/>
        <v>0</v>
      </c>
      <c r="I95" s="67"/>
      <c r="J95" s="49">
        <f t="shared" si="33"/>
        <v>0</v>
      </c>
      <c r="K95" s="67"/>
      <c r="L95" s="49">
        <f t="shared" si="33"/>
        <v>0</v>
      </c>
      <c r="M95" s="67"/>
      <c r="N95" s="49">
        <f t="shared" si="33"/>
        <v>0</v>
      </c>
      <c r="O95" s="67"/>
      <c r="P95" s="49">
        <f t="shared" si="33"/>
        <v>0</v>
      </c>
      <c r="Q95" s="67"/>
      <c r="R95" s="49">
        <f t="shared" si="33"/>
        <v>0</v>
      </c>
      <c r="S95" s="67"/>
      <c r="T95" s="49">
        <f t="shared" si="41"/>
        <v>0</v>
      </c>
      <c r="U95" s="67"/>
      <c r="V95" s="49">
        <f t="shared" si="41"/>
        <v>0</v>
      </c>
      <c r="W95" s="67"/>
      <c r="X95" s="49">
        <f t="shared" si="41"/>
        <v>0</v>
      </c>
      <c r="Y95" s="67"/>
      <c r="Z95" s="49">
        <f t="shared" si="41"/>
        <v>0</v>
      </c>
      <c r="AA95" s="82"/>
      <c r="AB95" s="49">
        <f t="shared" si="41"/>
        <v>0</v>
      </c>
      <c r="AC95" s="82"/>
      <c r="AD95" s="49">
        <f t="shared" si="41"/>
        <v>0</v>
      </c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</row>
    <row r="96" spans="1:66" x14ac:dyDescent="0.25">
      <c r="A96" s="9">
        <v>6218</v>
      </c>
      <c r="B96" s="10"/>
      <c r="C96" s="67"/>
      <c r="D96" s="49">
        <f t="shared" si="33"/>
        <v>0</v>
      </c>
      <c r="E96" s="67"/>
      <c r="F96" s="49">
        <f t="shared" si="33"/>
        <v>0</v>
      </c>
      <c r="G96" s="67"/>
      <c r="H96" s="49">
        <f t="shared" si="33"/>
        <v>0</v>
      </c>
      <c r="I96" s="67"/>
      <c r="J96" s="49">
        <f t="shared" si="33"/>
        <v>0</v>
      </c>
      <c r="K96" s="67"/>
      <c r="L96" s="49">
        <f t="shared" si="33"/>
        <v>0</v>
      </c>
      <c r="M96" s="67"/>
      <c r="N96" s="49">
        <f t="shared" si="33"/>
        <v>0</v>
      </c>
      <c r="O96" s="67"/>
      <c r="P96" s="49">
        <f t="shared" si="33"/>
        <v>0</v>
      </c>
      <c r="Q96" s="67"/>
      <c r="R96" s="49">
        <f t="shared" si="33"/>
        <v>0</v>
      </c>
      <c r="S96" s="67"/>
      <c r="T96" s="49">
        <f t="shared" si="41"/>
        <v>0</v>
      </c>
      <c r="U96" s="67"/>
      <c r="V96" s="49">
        <f t="shared" si="41"/>
        <v>0</v>
      </c>
      <c r="W96" s="67"/>
      <c r="X96" s="49">
        <f t="shared" si="41"/>
        <v>0</v>
      </c>
      <c r="Y96" s="67"/>
      <c r="Z96" s="49">
        <f t="shared" si="41"/>
        <v>0</v>
      </c>
      <c r="AA96" s="82"/>
      <c r="AB96" s="49">
        <f t="shared" si="41"/>
        <v>0</v>
      </c>
      <c r="AC96" s="82"/>
      <c r="AD96" s="49">
        <f t="shared" si="41"/>
        <v>0</v>
      </c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</row>
    <row r="97" spans="1:66" x14ac:dyDescent="0.25">
      <c r="A97" s="9">
        <v>6219</v>
      </c>
      <c r="B97" s="10"/>
      <c r="C97" s="67"/>
      <c r="D97" s="49">
        <f t="shared" si="33"/>
        <v>0</v>
      </c>
      <c r="E97" s="67"/>
      <c r="F97" s="49">
        <f t="shared" si="33"/>
        <v>0</v>
      </c>
      <c r="G97" s="67"/>
      <c r="H97" s="49">
        <f t="shared" si="33"/>
        <v>0</v>
      </c>
      <c r="I97" s="67"/>
      <c r="J97" s="49">
        <f t="shared" si="33"/>
        <v>0</v>
      </c>
      <c r="K97" s="67"/>
      <c r="L97" s="49">
        <f t="shared" si="33"/>
        <v>0</v>
      </c>
      <c r="M97" s="67"/>
      <c r="N97" s="49">
        <f t="shared" si="33"/>
        <v>0</v>
      </c>
      <c r="O97" s="67"/>
      <c r="P97" s="49">
        <f t="shared" si="33"/>
        <v>0</v>
      </c>
      <c r="Q97" s="67"/>
      <c r="R97" s="49">
        <f t="shared" si="33"/>
        <v>0</v>
      </c>
      <c r="S97" s="67"/>
      <c r="T97" s="49">
        <f t="shared" si="41"/>
        <v>0</v>
      </c>
      <c r="U97" s="67"/>
      <c r="V97" s="49">
        <f t="shared" si="41"/>
        <v>0</v>
      </c>
      <c r="W97" s="67"/>
      <c r="X97" s="49">
        <f t="shared" si="41"/>
        <v>0</v>
      </c>
      <c r="Y97" s="67"/>
      <c r="Z97" s="49">
        <f t="shared" si="41"/>
        <v>0</v>
      </c>
      <c r="AA97" s="82"/>
      <c r="AB97" s="49">
        <f t="shared" si="41"/>
        <v>0</v>
      </c>
      <c r="AC97" s="82"/>
      <c r="AD97" s="49">
        <f t="shared" si="41"/>
        <v>0</v>
      </c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</row>
    <row r="98" spans="1:66" x14ac:dyDescent="0.25">
      <c r="A98" s="9">
        <v>6220</v>
      </c>
      <c r="B98" s="10"/>
      <c r="C98" s="67"/>
      <c r="D98" s="49">
        <f t="shared" si="33"/>
        <v>0</v>
      </c>
      <c r="E98" s="67"/>
      <c r="F98" s="49">
        <f t="shared" si="33"/>
        <v>0</v>
      </c>
      <c r="G98" s="67"/>
      <c r="H98" s="49">
        <f t="shared" si="33"/>
        <v>0</v>
      </c>
      <c r="I98" s="67"/>
      <c r="J98" s="49">
        <f t="shared" si="33"/>
        <v>0</v>
      </c>
      <c r="K98" s="67"/>
      <c r="L98" s="49">
        <f t="shared" si="33"/>
        <v>0</v>
      </c>
      <c r="M98" s="67"/>
      <c r="N98" s="49">
        <f t="shared" si="33"/>
        <v>0</v>
      </c>
      <c r="O98" s="67"/>
      <c r="P98" s="49">
        <f t="shared" si="33"/>
        <v>0</v>
      </c>
      <c r="Q98" s="67"/>
      <c r="R98" s="49">
        <f t="shared" si="33"/>
        <v>0</v>
      </c>
      <c r="S98" s="67"/>
      <c r="T98" s="49">
        <f t="shared" si="41"/>
        <v>0</v>
      </c>
      <c r="U98" s="67"/>
      <c r="V98" s="49">
        <f t="shared" si="41"/>
        <v>0</v>
      </c>
      <c r="W98" s="67"/>
      <c r="X98" s="49">
        <f t="shared" si="41"/>
        <v>0</v>
      </c>
      <c r="Y98" s="67"/>
      <c r="Z98" s="49">
        <f t="shared" si="41"/>
        <v>0</v>
      </c>
      <c r="AA98" s="82"/>
      <c r="AB98" s="49">
        <f t="shared" si="41"/>
        <v>0</v>
      </c>
      <c r="AC98" s="82"/>
      <c r="AD98" s="49">
        <f t="shared" si="41"/>
        <v>0</v>
      </c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</row>
    <row r="99" spans="1:66" s="5" customFormat="1" x14ac:dyDescent="0.25">
      <c r="A99" s="12">
        <v>6299</v>
      </c>
      <c r="B99" s="1" t="s">
        <v>118</v>
      </c>
      <c r="C99" s="74">
        <f>SUM(C79:C98)</f>
        <v>2277776.2731499998</v>
      </c>
      <c r="D99" s="56">
        <f t="shared" si="33"/>
        <v>0.12472279072190756</v>
      </c>
      <c r="E99" s="74">
        <f>SUM(E79:E98)</f>
        <v>2277776.2731499998</v>
      </c>
      <c r="F99" s="56">
        <f t="shared" si="34"/>
        <v>0.12472279072190756</v>
      </c>
      <c r="G99" s="74">
        <f>SUM(G79:G98)</f>
        <v>2277776.2731499998</v>
      </c>
      <c r="H99" s="56">
        <f t="shared" si="35"/>
        <v>0.12472279072190756</v>
      </c>
      <c r="I99" s="74">
        <f>SUM(I79:I98)</f>
        <v>2277776.2731499998</v>
      </c>
      <c r="J99" s="56">
        <f t="shared" si="36"/>
        <v>0.12472279072190756</v>
      </c>
      <c r="K99" s="74">
        <f>SUM(K79:K98)</f>
        <v>2277776.2731499998</v>
      </c>
      <c r="L99" s="56">
        <f t="shared" si="37"/>
        <v>0.12472279072190756</v>
      </c>
      <c r="M99" s="74">
        <f>SUM(M79:M98)</f>
        <v>2277776.2731499998</v>
      </c>
      <c r="N99" s="56">
        <f t="shared" si="38"/>
        <v>0.12472279072190756</v>
      </c>
      <c r="O99" s="74">
        <f>SUM(O79:O98)</f>
        <v>2277776.2731499998</v>
      </c>
      <c r="P99" s="56">
        <f t="shared" si="39"/>
        <v>0.12472279072190756</v>
      </c>
      <c r="Q99" s="74">
        <f>SUM(Q79:Q98)</f>
        <v>2277776.2731499998</v>
      </c>
      <c r="R99" s="56">
        <f t="shared" si="40"/>
        <v>0.12472279072190756</v>
      </c>
      <c r="S99" s="74">
        <f>SUM(S79:S98)</f>
        <v>2277776.2731499998</v>
      </c>
      <c r="T99" s="56">
        <f t="shared" si="41"/>
        <v>0.12472279072190756</v>
      </c>
      <c r="U99" s="74">
        <f>SUM(U79:U98)</f>
        <v>2277776.2731499998</v>
      </c>
      <c r="V99" s="56">
        <f t="shared" si="42"/>
        <v>0.12472279072190756</v>
      </c>
      <c r="W99" s="74">
        <f>SUM(W79:W98)</f>
        <v>2277776.2731499998</v>
      </c>
      <c r="X99" s="56">
        <f t="shared" si="43"/>
        <v>0.12472279072190756</v>
      </c>
      <c r="Y99" s="74">
        <f>SUM(Y79:Y98)</f>
        <v>2277776.2731499998</v>
      </c>
      <c r="Z99" s="56">
        <f t="shared" si="44"/>
        <v>0.12472279072190756</v>
      </c>
      <c r="AA99" s="74">
        <f t="shared" si="31"/>
        <v>27333315.277800005</v>
      </c>
      <c r="AB99" s="56">
        <f t="shared" si="44"/>
        <v>0.12472279072190762</v>
      </c>
      <c r="AC99" s="94">
        <f t="shared" si="32"/>
        <v>2277776.2731500003</v>
      </c>
      <c r="AD99" s="56">
        <f t="shared" si="45"/>
        <v>0.12472279072190759</v>
      </c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</row>
    <row r="100" spans="1:66" s="8" customFormat="1" x14ac:dyDescent="0.25">
      <c r="A100" s="26">
        <v>6301</v>
      </c>
      <c r="B100" s="27" t="s">
        <v>119</v>
      </c>
      <c r="C100" s="69"/>
      <c r="D100" s="57">
        <f t="shared" si="33"/>
        <v>0</v>
      </c>
      <c r="E100" s="69"/>
      <c r="F100" s="57">
        <f t="shared" si="34"/>
        <v>0</v>
      </c>
      <c r="G100" s="69"/>
      <c r="H100" s="57">
        <f t="shared" si="35"/>
        <v>0</v>
      </c>
      <c r="I100" s="69"/>
      <c r="J100" s="57">
        <f t="shared" si="36"/>
        <v>0</v>
      </c>
      <c r="K100" s="69"/>
      <c r="L100" s="57">
        <f t="shared" si="37"/>
        <v>0</v>
      </c>
      <c r="M100" s="69"/>
      <c r="N100" s="57">
        <f t="shared" si="38"/>
        <v>0</v>
      </c>
      <c r="O100" s="69"/>
      <c r="P100" s="57">
        <f t="shared" si="39"/>
        <v>0</v>
      </c>
      <c r="Q100" s="69"/>
      <c r="R100" s="57">
        <f t="shared" si="40"/>
        <v>0</v>
      </c>
      <c r="S100" s="69"/>
      <c r="T100" s="57">
        <f t="shared" si="41"/>
        <v>0</v>
      </c>
      <c r="U100" s="69"/>
      <c r="V100" s="57">
        <f t="shared" si="42"/>
        <v>0</v>
      </c>
      <c r="W100" s="69"/>
      <c r="X100" s="57">
        <f t="shared" si="43"/>
        <v>0</v>
      </c>
      <c r="Y100" s="69"/>
      <c r="Z100" s="57">
        <f t="shared" si="44"/>
        <v>0</v>
      </c>
      <c r="AA100" s="69">
        <f t="shared" si="31"/>
        <v>0</v>
      </c>
      <c r="AB100" s="57">
        <f t="shared" si="44"/>
        <v>0</v>
      </c>
      <c r="AC100" s="85">
        <f t="shared" si="32"/>
        <v>0</v>
      </c>
      <c r="AD100" s="57">
        <f t="shared" si="45"/>
        <v>0</v>
      </c>
    </row>
    <row r="101" spans="1:66" x14ac:dyDescent="0.25">
      <c r="A101" s="9">
        <v>6302</v>
      </c>
      <c r="B101" s="10" t="s">
        <v>120</v>
      </c>
      <c r="C101" s="67">
        <v>29998.517199999998</v>
      </c>
      <c r="D101" s="49">
        <f t="shared" si="33"/>
        <v>1.6426103067308372E-3</v>
      </c>
      <c r="E101" s="67">
        <v>29998.517199999998</v>
      </c>
      <c r="F101" s="49">
        <f t="shared" si="34"/>
        <v>1.6426103067308372E-3</v>
      </c>
      <c r="G101" s="67">
        <v>29998.517199999998</v>
      </c>
      <c r="H101" s="49">
        <f t="shared" si="35"/>
        <v>1.6426103067308372E-3</v>
      </c>
      <c r="I101" s="67">
        <v>29998.517199999998</v>
      </c>
      <c r="J101" s="49">
        <f t="shared" si="36"/>
        <v>1.6426103067308372E-3</v>
      </c>
      <c r="K101" s="67">
        <v>29998.517199999998</v>
      </c>
      <c r="L101" s="49">
        <f t="shared" si="37"/>
        <v>1.6426103067308372E-3</v>
      </c>
      <c r="M101" s="67">
        <v>29998.517199999998</v>
      </c>
      <c r="N101" s="49">
        <f t="shared" si="38"/>
        <v>1.6426103067308372E-3</v>
      </c>
      <c r="O101" s="67">
        <v>29998.517199999998</v>
      </c>
      <c r="P101" s="49">
        <f t="shared" si="39"/>
        <v>1.6426103067308372E-3</v>
      </c>
      <c r="Q101" s="67">
        <v>29998.517199999998</v>
      </c>
      <c r="R101" s="49">
        <f t="shared" si="40"/>
        <v>1.6426103067308372E-3</v>
      </c>
      <c r="S101" s="67">
        <v>29998.517199999998</v>
      </c>
      <c r="T101" s="49">
        <f t="shared" si="41"/>
        <v>1.6426103067308372E-3</v>
      </c>
      <c r="U101" s="67">
        <v>29998.517199999998</v>
      </c>
      <c r="V101" s="49">
        <f t="shared" si="42"/>
        <v>1.6426103067308372E-3</v>
      </c>
      <c r="W101" s="67">
        <v>29998.517199999998</v>
      </c>
      <c r="X101" s="49">
        <f t="shared" si="43"/>
        <v>1.6426103067308372E-3</v>
      </c>
      <c r="Y101" s="67">
        <v>29998.517199999998</v>
      </c>
      <c r="Z101" s="49">
        <f t="shared" ref="Z101:AB116" si="46">IF(Y$10&lt;&gt;0,Y101/Y$10,"-")</f>
        <v>1.6426103067308372E-3</v>
      </c>
      <c r="AA101" s="82">
        <f t="shared" si="31"/>
        <v>359982.20639999997</v>
      </c>
      <c r="AB101" s="49">
        <f t="shared" si="46"/>
        <v>1.6426103067308372E-3</v>
      </c>
      <c r="AC101" s="82">
        <f t="shared" si="32"/>
        <v>29998.517199999998</v>
      </c>
      <c r="AD101" s="49">
        <f t="shared" si="45"/>
        <v>1.6426103067308372E-3</v>
      </c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</row>
    <row r="102" spans="1:66" x14ac:dyDescent="0.25">
      <c r="A102" s="9">
        <v>6303</v>
      </c>
      <c r="B102" s="10" t="s">
        <v>121</v>
      </c>
      <c r="C102" s="67">
        <v>13235.2</v>
      </c>
      <c r="D102" s="49">
        <f t="shared" si="33"/>
        <v>7.2471168447099036E-4</v>
      </c>
      <c r="E102" s="67">
        <v>13235.2</v>
      </c>
      <c r="F102" s="49">
        <f t="shared" si="34"/>
        <v>7.2471168447099036E-4</v>
      </c>
      <c r="G102" s="67">
        <v>13235.2</v>
      </c>
      <c r="H102" s="49">
        <f t="shared" si="35"/>
        <v>7.2471168447099036E-4</v>
      </c>
      <c r="I102" s="67">
        <v>13235.2</v>
      </c>
      <c r="J102" s="49">
        <f t="shared" si="36"/>
        <v>7.2471168447099036E-4</v>
      </c>
      <c r="K102" s="67">
        <v>13235.2</v>
      </c>
      <c r="L102" s="49">
        <f t="shared" si="37"/>
        <v>7.2471168447099036E-4</v>
      </c>
      <c r="M102" s="67">
        <v>13235.2</v>
      </c>
      <c r="N102" s="49">
        <f t="shared" si="38"/>
        <v>7.2471168447099036E-4</v>
      </c>
      <c r="O102" s="67">
        <v>13235.2</v>
      </c>
      <c r="P102" s="49">
        <f t="shared" si="39"/>
        <v>7.2471168447099036E-4</v>
      </c>
      <c r="Q102" s="67">
        <v>13235.2</v>
      </c>
      <c r="R102" s="49">
        <f t="shared" si="40"/>
        <v>7.2471168447099036E-4</v>
      </c>
      <c r="S102" s="67">
        <v>13235.2</v>
      </c>
      <c r="T102" s="49">
        <f t="shared" si="41"/>
        <v>7.2471168447099036E-4</v>
      </c>
      <c r="U102" s="67">
        <v>13235.2</v>
      </c>
      <c r="V102" s="49">
        <f t="shared" si="42"/>
        <v>7.2471168447099036E-4</v>
      </c>
      <c r="W102" s="67">
        <v>13235.2</v>
      </c>
      <c r="X102" s="49">
        <f t="shared" si="43"/>
        <v>7.2471168447099036E-4</v>
      </c>
      <c r="Y102" s="67">
        <v>13235.2</v>
      </c>
      <c r="Z102" s="49">
        <f t="shared" si="46"/>
        <v>7.2471168447099036E-4</v>
      </c>
      <c r="AA102" s="82">
        <f t="shared" si="31"/>
        <v>158822.40000000002</v>
      </c>
      <c r="AB102" s="49">
        <f t="shared" si="46"/>
        <v>7.2471168447099058E-4</v>
      </c>
      <c r="AC102" s="82">
        <f t="shared" si="32"/>
        <v>13235.200000000003</v>
      </c>
      <c r="AD102" s="49">
        <f t="shared" si="45"/>
        <v>7.2471168447099047E-4</v>
      </c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</row>
    <row r="103" spans="1:66" x14ac:dyDescent="0.25">
      <c r="A103" s="9">
        <v>6304</v>
      </c>
      <c r="B103" s="10" t="s">
        <v>122</v>
      </c>
      <c r="C103" s="67">
        <v>3418.02</v>
      </c>
      <c r="D103" s="49">
        <f t="shared" si="33"/>
        <v>1.8715841330357944E-4</v>
      </c>
      <c r="E103" s="67">
        <v>3418.02</v>
      </c>
      <c r="F103" s="49">
        <f t="shared" si="34"/>
        <v>1.8715841330357944E-4</v>
      </c>
      <c r="G103" s="67">
        <v>3418.02</v>
      </c>
      <c r="H103" s="49">
        <f t="shared" si="35"/>
        <v>1.8715841330357944E-4</v>
      </c>
      <c r="I103" s="67">
        <v>3418.02</v>
      </c>
      <c r="J103" s="49">
        <f t="shared" si="36"/>
        <v>1.8715841330357944E-4</v>
      </c>
      <c r="K103" s="67">
        <v>3418.02</v>
      </c>
      <c r="L103" s="49">
        <f t="shared" si="37"/>
        <v>1.8715841330357944E-4</v>
      </c>
      <c r="M103" s="67">
        <v>3418.02</v>
      </c>
      <c r="N103" s="49">
        <f t="shared" si="38"/>
        <v>1.8715841330357944E-4</v>
      </c>
      <c r="O103" s="67">
        <v>3418.02</v>
      </c>
      <c r="P103" s="49">
        <f t="shared" si="39"/>
        <v>1.8715841330357944E-4</v>
      </c>
      <c r="Q103" s="67">
        <v>3418.02</v>
      </c>
      <c r="R103" s="49">
        <f t="shared" si="40"/>
        <v>1.8715841330357944E-4</v>
      </c>
      <c r="S103" s="67">
        <v>3418.02</v>
      </c>
      <c r="T103" s="49">
        <f t="shared" si="41"/>
        <v>1.8715841330357944E-4</v>
      </c>
      <c r="U103" s="67">
        <v>3418.02</v>
      </c>
      <c r="V103" s="49">
        <f t="shared" si="42"/>
        <v>1.8715841330357944E-4</v>
      </c>
      <c r="W103" s="67">
        <v>3418.02</v>
      </c>
      <c r="X103" s="49">
        <f t="shared" si="43"/>
        <v>1.8715841330357944E-4</v>
      </c>
      <c r="Y103" s="67">
        <v>3418.02</v>
      </c>
      <c r="Z103" s="49">
        <f t="shared" si="46"/>
        <v>1.8715841330357944E-4</v>
      </c>
      <c r="AA103" s="82">
        <f t="shared" si="31"/>
        <v>41016.239999999991</v>
      </c>
      <c r="AB103" s="49">
        <f t="shared" si="46"/>
        <v>1.8715841330357942E-4</v>
      </c>
      <c r="AC103" s="82">
        <f t="shared" si="32"/>
        <v>3418.0199999999991</v>
      </c>
      <c r="AD103" s="49">
        <f t="shared" si="45"/>
        <v>1.8715841330357939E-4</v>
      </c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</row>
    <row r="104" spans="1:66" x14ac:dyDescent="0.25">
      <c r="A104" s="9">
        <v>6305</v>
      </c>
      <c r="B104" s="10" t="s">
        <v>73</v>
      </c>
      <c r="C104" s="67"/>
      <c r="D104" s="49">
        <f t="shared" si="33"/>
        <v>0</v>
      </c>
      <c r="E104" s="67"/>
      <c r="F104" s="49">
        <f t="shared" si="34"/>
        <v>0</v>
      </c>
      <c r="G104" s="67"/>
      <c r="H104" s="49">
        <f t="shared" si="35"/>
        <v>0</v>
      </c>
      <c r="I104" s="67"/>
      <c r="J104" s="49">
        <f t="shared" si="36"/>
        <v>0</v>
      </c>
      <c r="K104" s="67"/>
      <c r="L104" s="49">
        <f t="shared" si="37"/>
        <v>0</v>
      </c>
      <c r="M104" s="67"/>
      <c r="N104" s="49">
        <f t="shared" si="38"/>
        <v>0</v>
      </c>
      <c r="O104" s="67"/>
      <c r="P104" s="49">
        <f t="shared" si="39"/>
        <v>0</v>
      </c>
      <c r="Q104" s="67"/>
      <c r="R104" s="49">
        <f t="shared" si="40"/>
        <v>0</v>
      </c>
      <c r="S104" s="67"/>
      <c r="T104" s="49">
        <f t="shared" si="41"/>
        <v>0</v>
      </c>
      <c r="U104" s="67"/>
      <c r="V104" s="49">
        <f t="shared" si="42"/>
        <v>0</v>
      </c>
      <c r="W104" s="67"/>
      <c r="X104" s="49">
        <f t="shared" si="43"/>
        <v>0</v>
      </c>
      <c r="Y104" s="67"/>
      <c r="Z104" s="49">
        <f t="shared" si="46"/>
        <v>0</v>
      </c>
      <c r="AA104" s="82">
        <f t="shared" si="31"/>
        <v>0</v>
      </c>
      <c r="AB104" s="49">
        <f t="shared" si="46"/>
        <v>0</v>
      </c>
      <c r="AC104" s="82">
        <f t="shared" si="32"/>
        <v>0</v>
      </c>
      <c r="AD104" s="49">
        <f t="shared" si="45"/>
        <v>0</v>
      </c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</row>
    <row r="105" spans="1:66" x14ac:dyDescent="0.25">
      <c r="A105" s="9">
        <v>6306</v>
      </c>
      <c r="B105" s="10" t="s">
        <v>123</v>
      </c>
      <c r="C105" s="67"/>
      <c r="D105" s="49">
        <f t="shared" si="33"/>
        <v>0</v>
      </c>
      <c r="E105" s="67"/>
      <c r="F105" s="49">
        <f t="shared" si="34"/>
        <v>0</v>
      </c>
      <c r="G105" s="67"/>
      <c r="H105" s="49">
        <f t="shared" si="35"/>
        <v>0</v>
      </c>
      <c r="I105" s="67"/>
      <c r="J105" s="49">
        <f t="shared" si="36"/>
        <v>0</v>
      </c>
      <c r="K105" s="67"/>
      <c r="L105" s="49">
        <f t="shared" si="37"/>
        <v>0</v>
      </c>
      <c r="M105" s="67"/>
      <c r="N105" s="49">
        <f t="shared" si="38"/>
        <v>0</v>
      </c>
      <c r="O105" s="67"/>
      <c r="P105" s="49">
        <f t="shared" si="39"/>
        <v>0</v>
      </c>
      <c r="Q105" s="67"/>
      <c r="R105" s="49">
        <f t="shared" si="40"/>
        <v>0</v>
      </c>
      <c r="S105" s="67"/>
      <c r="T105" s="49">
        <f t="shared" si="41"/>
        <v>0</v>
      </c>
      <c r="U105" s="67"/>
      <c r="V105" s="49">
        <f t="shared" si="42"/>
        <v>0</v>
      </c>
      <c r="W105" s="67"/>
      <c r="X105" s="49">
        <f t="shared" si="43"/>
        <v>0</v>
      </c>
      <c r="Y105" s="67"/>
      <c r="Z105" s="49">
        <f t="shared" si="46"/>
        <v>0</v>
      </c>
      <c r="AA105" s="82">
        <f t="shared" si="31"/>
        <v>0</v>
      </c>
      <c r="AB105" s="49">
        <f t="shared" si="46"/>
        <v>0</v>
      </c>
      <c r="AC105" s="82">
        <f t="shared" si="32"/>
        <v>0</v>
      </c>
      <c r="AD105" s="49">
        <f t="shared" si="45"/>
        <v>0</v>
      </c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</row>
    <row r="106" spans="1:66" x14ac:dyDescent="0.25">
      <c r="A106" s="9">
        <v>6307</v>
      </c>
      <c r="B106" s="10" t="s">
        <v>124</v>
      </c>
      <c r="C106" s="67"/>
      <c r="D106" s="49">
        <f t="shared" si="33"/>
        <v>0</v>
      </c>
      <c r="E106" s="67"/>
      <c r="F106" s="49">
        <f t="shared" si="34"/>
        <v>0</v>
      </c>
      <c r="G106" s="67"/>
      <c r="H106" s="49">
        <f t="shared" si="35"/>
        <v>0</v>
      </c>
      <c r="I106" s="67"/>
      <c r="J106" s="49">
        <f t="shared" si="36"/>
        <v>0</v>
      </c>
      <c r="K106" s="67"/>
      <c r="L106" s="49">
        <f t="shared" si="37"/>
        <v>0</v>
      </c>
      <c r="M106" s="67"/>
      <c r="N106" s="49">
        <f t="shared" si="38"/>
        <v>0</v>
      </c>
      <c r="O106" s="67"/>
      <c r="P106" s="49">
        <f t="shared" si="39"/>
        <v>0</v>
      </c>
      <c r="Q106" s="67"/>
      <c r="R106" s="49">
        <f t="shared" si="40"/>
        <v>0</v>
      </c>
      <c r="S106" s="67"/>
      <c r="T106" s="49">
        <f t="shared" si="41"/>
        <v>0</v>
      </c>
      <c r="U106" s="67"/>
      <c r="V106" s="49">
        <f t="shared" si="42"/>
        <v>0</v>
      </c>
      <c r="W106" s="67"/>
      <c r="X106" s="49">
        <f t="shared" si="43"/>
        <v>0</v>
      </c>
      <c r="Y106" s="67"/>
      <c r="Z106" s="49">
        <f t="shared" si="46"/>
        <v>0</v>
      </c>
      <c r="AA106" s="82">
        <f t="shared" si="31"/>
        <v>0</v>
      </c>
      <c r="AB106" s="49">
        <f t="shared" si="46"/>
        <v>0</v>
      </c>
      <c r="AC106" s="82">
        <f t="shared" si="32"/>
        <v>0</v>
      </c>
      <c r="AD106" s="49">
        <f t="shared" si="45"/>
        <v>0</v>
      </c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</row>
    <row r="107" spans="1:66" x14ac:dyDescent="0.25">
      <c r="A107" s="9">
        <v>6308</v>
      </c>
      <c r="B107" s="10" t="s">
        <v>125</v>
      </c>
      <c r="C107" s="67"/>
      <c r="D107" s="49">
        <f t="shared" si="33"/>
        <v>0</v>
      </c>
      <c r="E107" s="67"/>
      <c r="F107" s="49">
        <f t="shared" si="34"/>
        <v>0</v>
      </c>
      <c r="G107" s="67"/>
      <c r="H107" s="49">
        <f t="shared" si="35"/>
        <v>0</v>
      </c>
      <c r="I107" s="67"/>
      <c r="J107" s="49">
        <f t="shared" si="36"/>
        <v>0</v>
      </c>
      <c r="K107" s="67"/>
      <c r="L107" s="49">
        <f t="shared" si="37"/>
        <v>0</v>
      </c>
      <c r="M107" s="67"/>
      <c r="N107" s="49">
        <f t="shared" si="38"/>
        <v>0</v>
      </c>
      <c r="O107" s="67"/>
      <c r="P107" s="49">
        <f t="shared" si="39"/>
        <v>0</v>
      </c>
      <c r="Q107" s="67"/>
      <c r="R107" s="49">
        <f t="shared" si="40"/>
        <v>0</v>
      </c>
      <c r="S107" s="67"/>
      <c r="T107" s="49">
        <f t="shared" si="41"/>
        <v>0</v>
      </c>
      <c r="U107" s="67"/>
      <c r="V107" s="49">
        <f t="shared" si="42"/>
        <v>0</v>
      </c>
      <c r="W107" s="67"/>
      <c r="X107" s="49">
        <f t="shared" si="43"/>
        <v>0</v>
      </c>
      <c r="Y107" s="67"/>
      <c r="Z107" s="49">
        <f t="shared" si="46"/>
        <v>0</v>
      </c>
      <c r="AA107" s="82">
        <f t="shared" si="31"/>
        <v>0</v>
      </c>
      <c r="AB107" s="49">
        <f t="shared" si="46"/>
        <v>0</v>
      </c>
      <c r="AC107" s="82">
        <f t="shared" si="32"/>
        <v>0</v>
      </c>
      <c r="AD107" s="49">
        <f t="shared" si="45"/>
        <v>0</v>
      </c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</row>
    <row r="108" spans="1:66" x14ac:dyDescent="0.25">
      <c r="A108" s="9">
        <v>6309</v>
      </c>
      <c r="B108" s="10" t="s">
        <v>126</v>
      </c>
      <c r="C108" s="67">
        <v>37861.698250000001</v>
      </c>
      <c r="D108" s="49">
        <f t="shared" si="33"/>
        <v>2.0731696623919435E-3</v>
      </c>
      <c r="E108" s="67">
        <v>37861.698250000001</v>
      </c>
      <c r="F108" s="49">
        <f t="shared" si="34"/>
        <v>2.0731696623919435E-3</v>
      </c>
      <c r="G108" s="67">
        <v>37861.698250000001</v>
      </c>
      <c r="H108" s="49">
        <f t="shared" si="35"/>
        <v>2.0731696623919435E-3</v>
      </c>
      <c r="I108" s="67">
        <v>37861.698250000001</v>
      </c>
      <c r="J108" s="49">
        <f t="shared" si="36"/>
        <v>2.0731696623919435E-3</v>
      </c>
      <c r="K108" s="67">
        <v>37861.698250000001</v>
      </c>
      <c r="L108" s="49">
        <f t="shared" si="37"/>
        <v>2.0731696623919435E-3</v>
      </c>
      <c r="M108" s="67">
        <v>37861.698250000001</v>
      </c>
      <c r="N108" s="49">
        <f t="shared" si="38"/>
        <v>2.0731696623919435E-3</v>
      </c>
      <c r="O108" s="67">
        <v>37861.698250000001</v>
      </c>
      <c r="P108" s="49">
        <f t="shared" si="39"/>
        <v>2.0731696623919435E-3</v>
      </c>
      <c r="Q108" s="67">
        <v>37861.698250000001</v>
      </c>
      <c r="R108" s="49">
        <f t="shared" si="40"/>
        <v>2.0731696623919435E-3</v>
      </c>
      <c r="S108" s="67">
        <v>37861.698250000001</v>
      </c>
      <c r="T108" s="49">
        <f t="shared" si="41"/>
        <v>2.0731696623919435E-3</v>
      </c>
      <c r="U108" s="67">
        <v>37861.698250000001</v>
      </c>
      <c r="V108" s="49">
        <f t="shared" si="42"/>
        <v>2.0731696623919435E-3</v>
      </c>
      <c r="W108" s="67">
        <v>37861.698250000001</v>
      </c>
      <c r="X108" s="49">
        <f t="shared" si="43"/>
        <v>2.0731696623919435E-3</v>
      </c>
      <c r="Y108" s="67">
        <v>37861.698250000001</v>
      </c>
      <c r="Z108" s="49">
        <f t="shared" si="46"/>
        <v>2.0731696623919435E-3</v>
      </c>
      <c r="AA108" s="82">
        <f t="shared" si="31"/>
        <v>454340.37900000013</v>
      </c>
      <c r="AB108" s="49">
        <f t="shared" si="46"/>
        <v>2.073169662391944E-3</v>
      </c>
      <c r="AC108" s="82">
        <f t="shared" si="32"/>
        <v>37861.698250000009</v>
      </c>
      <c r="AD108" s="49">
        <f t="shared" si="45"/>
        <v>2.073169662391944E-3</v>
      </c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</row>
    <row r="109" spans="1:66" x14ac:dyDescent="0.25">
      <c r="A109" s="9">
        <v>6310</v>
      </c>
      <c r="B109" s="10" t="s">
        <v>127</v>
      </c>
      <c r="C109" s="67">
        <v>8530.1</v>
      </c>
      <c r="D109" s="49">
        <f t="shared" si="33"/>
        <v>4.6707742532836643E-4</v>
      </c>
      <c r="E109" s="67">
        <v>8530.1</v>
      </c>
      <c r="F109" s="49">
        <f t="shared" si="34"/>
        <v>4.6707742532836643E-4</v>
      </c>
      <c r="G109" s="67">
        <v>8530.1</v>
      </c>
      <c r="H109" s="49">
        <f t="shared" si="35"/>
        <v>4.6707742532836643E-4</v>
      </c>
      <c r="I109" s="67">
        <v>8530.1</v>
      </c>
      <c r="J109" s="49">
        <f t="shared" si="36"/>
        <v>4.6707742532836643E-4</v>
      </c>
      <c r="K109" s="67">
        <v>8530.1</v>
      </c>
      <c r="L109" s="49">
        <f t="shared" si="37"/>
        <v>4.6707742532836643E-4</v>
      </c>
      <c r="M109" s="67">
        <v>8530.1</v>
      </c>
      <c r="N109" s="49">
        <f t="shared" si="38"/>
        <v>4.6707742532836643E-4</v>
      </c>
      <c r="O109" s="67">
        <v>8530.1</v>
      </c>
      <c r="P109" s="49">
        <f t="shared" si="39"/>
        <v>4.6707742532836643E-4</v>
      </c>
      <c r="Q109" s="67">
        <v>8530.1</v>
      </c>
      <c r="R109" s="49">
        <f t="shared" si="40"/>
        <v>4.6707742532836643E-4</v>
      </c>
      <c r="S109" s="67">
        <v>8530.1</v>
      </c>
      <c r="T109" s="49">
        <f t="shared" si="41"/>
        <v>4.6707742532836643E-4</v>
      </c>
      <c r="U109" s="67">
        <v>8530.1</v>
      </c>
      <c r="V109" s="49">
        <f t="shared" si="42"/>
        <v>4.6707742532836643E-4</v>
      </c>
      <c r="W109" s="67">
        <v>8530.1</v>
      </c>
      <c r="X109" s="49">
        <f t="shared" si="43"/>
        <v>4.6707742532836643E-4</v>
      </c>
      <c r="Y109" s="67">
        <v>8530.1</v>
      </c>
      <c r="Z109" s="49">
        <f t="shared" si="46"/>
        <v>4.6707742532836643E-4</v>
      </c>
      <c r="AA109" s="82">
        <f t="shared" si="31"/>
        <v>102361.20000000003</v>
      </c>
      <c r="AB109" s="49">
        <f t="shared" si="46"/>
        <v>4.6707742532836653E-4</v>
      </c>
      <c r="AC109" s="82">
        <f t="shared" si="32"/>
        <v>8530.1000000000022</v>
      </c>
      <c r="AD109" s="49">
        <f t="shared" si="45"/>
        <v>4.6707742532836653E-4</v>
      </c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</row>
    <row r="110" spans="1:66" x14ac:dyDescent="0.25">
      <c r="A110" s="9">
        <v>6311</v>
      </c>
      <c r="B110" s="10" t="s">
        <v>128</v>
      </c>
      <c r="C110" s="67"/>
      <c r="D110" s="49">
        <f t="shared" si="33"/>
        <v>0</v>
      </c>
      <c r="E110" s="67"/>
      <c r="F110" s="49">
        <f t="shared" si="34"/>
        <v>0</v>
      </c>
      <c r="G110" s="67"/>
      <c r="H110" s="49">
        <f t="shared" si="35"/>
        <v>0</v>
      </c>
      <c r="I110" s="67"/>
      <c r="J110" s="49">
        <f t="shared" si="36"/>
        <v>0</v>
      </c>
      <c r="K110" s="67"/>
      <c r="L110" s="49">
        <f t="shared" si="37"/>
        <v>0</v>
      </c>
      <c r="M110" s="67"/>
      <c r="N110" s="49">
        <f t="shared" si="38"/>
        <v>0</v>
      </c>
      <c r="O110" s="67"/>
      <c r="P110" s="49">
        <f t="shared" si="39"/>
        <v>0</v>
      </c>
      <c r="Q110" s="67"/>
      <c r="R110" s="49">
        <f t="shared" si="40"/>
        <v>0</v>
      </c>
      <c r="S110" s="67"/>
      <c r="T110" s="49">
        <f t="shared" si="41"/>
        <v>0</v>
      </c>
      <c r="U110" s="67"/>
      <c r="V110" s="49">
        <f t="shared" si="42"/>
        <v>0</v>
      </c>
      <c r="W110" s="67"/>
      <c r="X110" s="49">
        <f t="shared" si="43"/>
        <v>0</v>
      </c>
      <c r="Y110" s="67"/>
      <c r="Z110" s="49">
        <f t="shared" si="46"/>
        <v>0</v>
      </c>
      <c r="AA110" s="82">
        <f t="shared" si="31"/>
        <v>0</v>
      </c>
      <c r="AB110" s="49">
        <f t="shared" si="46"/>
        <v>0</v>
      </c>
      <c r="AC110" s="82">
        <f t="shared" si="32"/>
        <v>0</v>
      </c>
      <c r="AD110" s="49">
        <f t="shared" si="45"/>
        <v>0</v>
      </c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</row>
    <row r="111" spans="1:66" x14ac:dyDescent="0.25">
      <c r="A111" s="9">
        <v>6312</v>
      </c>
      <c r="B111" s="10" t="s">
        <v>129</v>
      </c>
      <c r="C111" s="67"/>
      <c r="D111" s="49">
        <f t="shared" si="33"/>
        <v>0</v>
      </c>
      <c r="E111" s="67"/>
      <c r="F111" s="49">
        <f t="shared" si="34"/>
        <v>0</v>
      </c>
      <c r="G111" s="67"/>
      <c r="H111" s="49">
        <f t="shared" si="35"/>
        <v>0</v>
      </c>
      <c r="I111" s="67"/>
      <c r="J111" s="49">
        <f t="shared" si="36"/>
        <v>0</v>
      </c>
      <c r="K111" s="67"/>
      <c r="L111" s="49">
        <f t="shared" si="37"/>
        <v>0</v>
      </c>
      <c r="M111" s="67"/>
      <c r="N111" s="49">
        <f t="shared" si="38"/>
        <v>0</v>
      </c>
      <c r="O111" s="67"/>
      <c r="P111" s="49">
        <f t="shared" si="39"/>
        <v>0</v>
      </c>
      <c r="Q111" s="67"/>
      <c r="R111" s="49">
        <f t="shared" si="40"/>
        <v>0</v>
      </c>
      <c r="S111" s="67"/>
      <c r="T111" s="49">
        <f t="shared" si="41"/>
        <v>0</v>
      </c>
      <c r="U111" s="67"/>
      <c r="V111" s="49">
        <f t="shared" si="42"/>
        <v>0</v>
      </c>
      <c r="W111" s="67"/>
      <c r="X111" s="49">
        <f t="shared" si="43"/>
        <v>0</v>
      </c>
      <c r="Y111" s="67"/>
      <c r="Z111" s="49">
        <f t="shared" si="46"/>
        <v>0</v>
      </c>
      <c r="AA111" s="82">
        <f t="shared" si="31"/>
        <v>0</v>
      </c>
      <c r="AB111" s="49">
        <f t="shared" si="46"/>
        <v>0</v>
      </c>
      <c r="AC111" s="82">
        <f t="shared" si="32"/>
        <v>0</v>
      </c>
      <c r="AD111" s="49">
        <f t="shared" si="45"/>
        <v>0</v>
      </c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</row>
    <row r="112" spans="1:66" x14ac:dyDescent="0.25">
      <c r="A112" s="9">
        <v>6313</v>
      </c>
      <c r="B112" s="10" t="s">
        <v>130</v>
      </c>
      <c r="C112" s="67"/>
      <c r="D112" s="49">
        <f t="shared" si="33"/>
        <v>0</v>
      </c>
      <c r="E112" s="67"/>
      <c r="F112" s="49">
        <f t="shared" si="34"/>
        <v>0</v>
      </c>
      <c r="G112" s="67"/>
      <c r="H112" s="49">
        <f t="shared" si="35"/>
        <v>0</v>
      </c>
      <c r="I112" s="67"/>
      <c r="J112" s="49">
        <f t="shared" si="36"/>
        <v>0</v>
      </c>
      <c r="K112" s="67"/>
      <c r="L112" s="49">
        <f t="shared" si="37"/>
        <v>0</v>
      </c>
      <c r="M112" s="67"/>
      <c r="N112" s="49">
        <f t="shared" si="38"/>
        <v>0</v>
      </c>
      <c r="O112" s="67"/>
      <c r="P112" s="49">
        <f t="shared" si="39"/>
        <v>0</v>
      </c>
      <c r="Q112" s="67"/>
      <c r="R112" s="49">
        <f t="shared" si="40"/>
        <v>0</v>
      </c>
      <c r="S112" s="67"/>
      <c r="T112" s="49">
        <f t="shared" si="41"/>
        <v>0</v>
      </c>
      <c r="U112" s="67"/>
      <c r="V112" s="49">
        <f t="shared" si="42"/>
        <v>0</v>
      </c>
      <c r="W112" s="67"/>
      <c r="X112" s="49">
        <f t="shared" si="43"/>
        <v>0</v>
      </c>
      <c r="Y112" s="67"/>
      <c r="Z112" s="49">
        <f t="shared" si="46"/>
        <v>0</v>
      </c>
      <c r="AA112" s="82">
        <f t="shared" si="31"/>
        <v>0</v>
      </c>
      <c r="AB112" s="49">
        <f t="shared" si="46"/>
        <v>0</v>
      </c>
      <c r="AC112" s="82">
        <f t="shared" si="32"/>
        <v>0</v>
      </c>
      <c r="AD112" s="49">
        <f t="shared" si="45"/>
        <v>0</v>
      </c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</row>
    <row r="113" spans="1:66" x14ac:dyDescent="0.25">
      <c r="A113" s="9">
        <v>6314</v>
      </c>
      <c r="B113" s="10" t="s">
        <v>131</v>
      </c>
      <c r="C113" s="67">
        <v>229340.83004999999</v>
      </c>
      <c r="D113" s="49">
        <f t="shared" si="33"/>
        <v>1.2557874400349871E-2</v>
      </c>
      <c r="E113" s="67">
        <v>229340.83004999999</v>
      </c>
      <c r="F113" s="49">
        <f t="shared" si="34"/>
        <v>1.2557874400349871E-2</v>
      </c>
      <c r="G113" s="67">
        <v>229340.83004999999</v>
      </c>
      <c r="H113" s="49">
        <f t="shared" si="35"/>
        <v>1.2557874400349871E-2</v>
      </c>
      <c r="I113" s="67">
        <v>229340.83004999999</v>
      </c>
      <c r="J113" s="49">
        <f t="shared" si="36"/>
        <v>1.2557874400349871E-2</v>
      </c>
      <c r="K113" s="67">
        <v>229340.83004999999</v>
      </c>
      <c r="L113" s="49">
        <f t="shared" si="37"/>
        <v>1.2557874400349871E-2</v>
      </c>
      <c r="M113" s="67">
        <v>229340.83004999999</v>
      </c>
      <c r="N113" s="49">
        <f t="shared" si="38"/>
        <v>1.2557874400349871E-2</v>
      </c>
      <c r="O113" s="67">
        <v>229340.83004999999</v>
      </c>
      <c r="P113" s="49">
        <f t="shared" si="39"/>
        <v>1.2557874400349871E-2</v>
      </c>
      <c r="Q113" s="67">
        <v>229340.83004999999</v>
      </c>
      <c r="R113" s="49">
        <f t="shared" si="40"/>
        <v>1.2557874400349871E-2</v>
      </c>
      <c r="S113" s="67">
        <v>229340.83004999999</v>
      </c>
      <c r="T113" s="49">
        <f t="shared" si="41"/>
        <v>1.2557874400349871E-2</v>
      </c>
      <c r="U113" s="67">
        <v>229340.83004999999</v>
      </c>
      <c r="V113" s="49">
        <f t="shared" si="42"/>
        <v>1.2557874400349871E-2</v>
      </c>
      <c r="W113" s="67">
        <v>229340.83004999999</v>
      </c>
      <c r="X113" s="49">
        <f t="shared" si="43"/>
        <v>1.2557874400349871E-2</v>
      </c>
      <c r="Y113" s="67">
        <v>229340.83004999999</v>
      </c>
      <c r="Z113" s="49">
        <f t="shared" si="46"/>
        <v>1.2557874400349871E-2</v>
      </c>
      <c r="AA113" s="82">
        <f t="shared" si="31"/>
        <v>2752089.9605999999</v>
      </c>
      <c r="AB113" s="49">
        <f t="shared" si="46"/>
        <v>1.2557874400349873E-2</v>
      </c>
      <c r="AC113" s="82">
        <f t="shared" si="32"/>
        <v>229340.83004999999</v>
      </c>
      <c r="AD113" s="49">
        <f t="shared" si="45"/>
        <v>1.2557874400349871E-2</v>
      </c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</row>
    <row r="114" spans="1:66" x14ac:dyDescent="0.25">
      <c r="A114" s="9">
        <v>6315</v>
      </c>
      <c r="B114" s="10" t="s">
        <v>132</v>
      </c>
      <c r="C114" s="67">
        <v>295.83499999999998</v>
      </c>
      <c r="D114" s="49">
        <f t="shared" si="33"/>
        <v>1.6198854658446824E-5</v>
      </c>
      <c r="E114" s="67">
        <v>295.83499999999998</v>
      </c>
      <c r="F114" s="49">
        <f t="shared" si="34"/>
        <v>1.6198854658446824E-5</v>
      </c>
      <c r="G114" s="67">
        <v>295.83499999999998</v>
      </c>
      <c r="H114" s="49">
        <f t="shared" si="35"/>
        <v>1.6198854658446824E-5</v>
      </c>
      <c r="I114" s="67">
        <v>295.83499999999998</v>
      </c>
      <c r="J114" s="49">
        <f t="shared" si="36"/>
        <v>1.6198854658446824E-5</v>
      </c>
      <c r="K114" s="67">
        <v>295.83499999999998</v>
      </c>
      <c r="L114" s="49">
        <f t="shared" si="37"/>
        <v>1.6198854658446824E-5</v>
      </c>
      <c r="M114" s="67">
        <v>295.83499999999998</v>
      </c>
      <c r="N114" s="49">
        <f t="shared" si="38"/>
        <v>1.6198854658446824E-5</v>
      </c>
      <c r="O114" s="67">
        <v>295.83499999999998</v>
      </c>
      <c r="P114" s="49">
        <f t="shared" si="39"/>
        <v>1.6198854658446824E-5</v>
      </c>
      <c r="Q114" s="67">
        <v>295.83499999999998</v>
      </c>
      <c r="R114" s="49">
        <f t="shared" si="40"/>
        <v>1.6198854658446824E-5</v>
      </c>
      <c r="S114" s="67">
        <v>295.83499999999998</v>
      </c>
      <c r="T114" s="49">
        <f t="shared" si="41"/>
        <v>1.6198854658446824E-5</v>
      </c>
      <c r="U114" s="67">
        <v>295.83499999999998</v>
      </c>
      <c r="V114" s="49">
        <f t="shared" si="42"/>
        <v>1.6198854658446824E-5</v>
      </c>
      <c r="W114" s="67">
        <v>295.83499999999998</v>
      </c>
      <c r="X114" s="49">
        <f t="shared" si="43"/>
        <v>1.6198854658446824E-5</v>
      </c>
      <c r="Y114" s="67">
        <v>295.83499999999998</v>
      </c>
      <c r="Z114" s="49">
        <f t="shared" si="46"/>
        <v>1.6198854658446824E-5</v>
      </c>
      <c r="AA114" s="82">
        <f t="shared" si="31"/>
        <v>3550.02</v>
      </c>
      <c r="AB114" s="49">
        <f t="shared" si="46"/>
        <v>1.6198854658446827E-5</v>
      </c>
      <c r="AC114" s="82">
        <f t="shared" si="32"/>
        <v>295.83499999999998</v>
      </c>
      <c r="AD114" s="49">
        <f t="shared" si="45"/>
        <v>1.6198854658446824E-5</v>
      </c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</row>
    <row r="115" spans="1:66" x14ac:dyDescent="0.25">
      <c r="A115" s="9">
        <v>6316</v>
      </c>
      <c r="B115" s="10" t="s">
        <v>133</v>
      </c>
      <c r="C115" s="67"/>
      <c r="D115" s="49">
        <f t="shared" si="33"/>
        <v>0</v>
      </c>
      <c r="E115" s="67"/>
      <c r="F115" s="49">
        <f t="shared" si="34"/>
        <v>0</v>
      </c>
      <c r="G115" s="67"/>
      <c r="H115" s="49">
        <f t="shared" si="35"/>
        <v>0</v>
      </c>
      <c r="I115" s="67"/>
      <c r="J115" s="49">
        <f t="shared" si="36"/>
        <v>0</v>
      </c>
      <c r="K115" s="67"/>
      <c r="L115" s="49">
        <f t="shared" si="37"/>
        <v>0</v>
      </c>
      <c r="M115" s="67"/>
      <c r="N115" s="49">
        <f t="shared" si="38"/>
        <v>0</v>
      </c>
      <c r="O115" s="67"/>
      <c r="P115" s="49">
        <f t="shared" si="39"/>
        <v>0</v>
      </c>
      <c r="Q115" s="67"/>
      <c r="R115" s="49">
        <f t="shared" si="40"/>
        <v>0</v>
      </c>
      <c r="S115" s="67"/>
      <c r="T115" s="49">
        <f t="shared" si="41"/>
        <v>0</v>
      </c>
      <c r="U115" s="67"/>
      <c r="V115" s="49">
        <f t="shared" si="42"/>
        <v>0</v>
      </c>
      <c r="W115" s="67"/>
      <c r="X115" s="49">
        <f t="shared" si="43"/>
        <v>0</v>
      </c>
      <c r="Y115" s="67"/>
      <c r="Z115" s="49">
        <f t="shared" si="46"/>
        <v>0</v>
      </c>
      <c r="AA115" s="82">
        <f t="shared" si="31"/>
        <v>0</v>
      </c>
      <c r="AB115" s="49">
        <f t="shared" si="46"/>
        <v>0</v>
      </c>
      <c r="AC115" s="82">
        <f t="shared" si="32"/>
        <v>0</v>
      </c>
      <c r="AD115" s="49">
        <f t="shared" si="45"/>
        <v>0</v>
      </c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</row>
    <row r="116" spans="1:66" x14ac:dyDescent="0.25">
      <c r="A116" s="9">
        <v>6317</v>
      </c>
      <c r="B116" s="10" t="s">
        <v>134</v>
      </c>
      <c r="C116" s="67">
        <v>2678.6927000000001</v>
      </c>
      <c r="D116" s="49">
        <f t="shared" si="33"/>
        <v>1.4667552426840134E-4</v>
      </c>
      <c r="E116" s="67">
        <v>2678.6927000000001</v>
      </c>
      <c r="F116" s="49">
        <f t="shared" si="34"/>
        <v>1.4667552426840134E-4</v>
      </c>
      <c r="G116" s="67">
        <v>2678.6927000000001</v>
      </c>
      <c r="H116" s="49">
        <f t="shared" si="35"/>
        <v>1.4667552426840134E-4</v>
      </c>
      <c r="I116" s="67">
        <v>2678.6927000000001</v>
      </c>
      <c r="J116" s="49">
        <f t="shared" si="36"/>
        <v>1.4667552426840134E-4</v>
      </c>
      <c r="K116" s="67">
        <v>2678.6927000000001</v>
      </c>
      <c r="L116" s="49">
        <f t="shared" si="37"/>
        <v>1.4667552426840134E-4</v>
      </c>
      <c r="M116" s="67">
        <v>2678.6927000000001</v>
      </c>
      <c r="N116" s="49">
        <f t="shared" si="38"/>
        <v>1.4667552426840134E-4</v>
      </c>
      <c r="O116" s="67">
        <v>2678.6927000000001</v>
      </c>
      <c r="P116" s="49">
        <f t="shared" si="39"/>
        <v>1.4667552426840134E-4</v>
      </c>
      <c r="Q116" s="67">
        <v>2678.6927000000001</v>
      </c>
      <c r="R116" s="49">
        <f t="shared" si="40"/>
        <v>1.4667552426840134E-4</v>
      </c>
      <c r="S116" s="67">
        <v>2678.6927000000001</v>
      </c>
      <c r="T116" s="49">
        <f t="shared" si="41"/>
        <v>1.4667552426840134E-4</v>
      </c>
      <c r="U116" s="67">
        <v>2678.6927000000001</v>
      </c>
      <c r="V116" s="49">
        <f t="shared" si="42"/>
        <v>1.4667552426840134E-4</v>
      </c>
      <c r="W116" s="67">
        <v>2678.6927000000001</v>
      </c>
      <c r="X116" s="49">
        <f t="shared" si="43"/>
        <v>1.4667552426840134E-4</v>
      </c>
      <c r="Y116" s="67">
        <v>2678.6927000000001</v>
      </c>
      <c r="Z116" s="49">
        <f t="shared" si="46"/>
        <v>1.4667552426840134E-4</v>
      </c>
      <c r="AA116" s="82">
        <f t="shared" si="31"/>
        <v>32144.312399999999</v>
      </c>
      <c r="AB116" s="49">
        <f t="shared" si="46"/>
        <v>1.4667552426840134E-4</v>
      </c>
      <c r="AC116" s="82">
        <f t="shared" si="32"/>
        <v>2678.6927000000001</v>
      </c>
      <c r="AD116" s="49">
        <f t="shared" si="45"/>
        <v>1.4667552426840134E-4</v>
      </c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</row>
    <row r="117" spans="1:66" x14ac:dyDescent="0.25">
      <c r="A117" s="9">
        <v>6318</v>
      </c>
      <c r="B117" s="10" t="s">
        <v>135</v>
      </c>
      <c r="C117" s="67">
        <v>6510.85</v>
      </c>
      <c r="D117" s="49">
        <f t="shared" si="33"/>
        <v>3.5651059831645523E-4</v>
      </c>
      <c r="E117" s="67">
        <v>6510.85</v>
      </c>
      <c r="F117" s="49">
        <f t="shared" si="34"/>
        <v>3.5651059831645523E-4</v>
      </c>
      <c r="G117" s="67">
        <v>6510.85</v>
      </c>
      <c r="H117" s="49">
        <f t="shared" si="35"/>
        <v>3.5651059831645523E-4</v>
      </c>
      <c r="I117" s="67">
        <v>6510.85</v>
      </c>
      <c r="J117" s="49">
        <f t="shared" si="36"/>
        <v>3.5651059831645523E-4</v>
      </c>
      <c r="K117" s="67">
        <v>6510.85</v>
      </c>
      <c r="L117" s="49">
        <f t="shared" si="37"/>
        <v>3.5651059831645523E-4</v>
      </c>
      <c r="M117" s="67">
        <v>6510.85</v>
      </c>
      <c r="N117" s="49">
        <f t="shared" si="38"/>
        <v>3.5651059831645523E-4</v>
      </c>
      <c r="O117" s="67">
        <v>6510.85</v>
      </c>
      <c r="P117" s="49">
        <f t="shared" si="39"/>
        <v>3.5651059831645523E-4</v>
      </c>
      <c r="Q117" s="67">
        <v>6510.85</v>
      </c>
      <c r="R117" s="49">
        <f t="shared" si="40"/>
        <v>3.5651059831645523E-4</v>
      </c>
      <c r="S117" s="67">
        <v>6510.85</v>
      </c>
      <c r="T117" s="49">
        <f t="shared" si="41"/>
        <v>3.5651059831645523E-4</v>
      </c>
      <c r="U117" s="67">
        <v>6510.85</v>
      </c>
      <c r="V117" s="49">
        <f t="shared" si="42"/>
        <v>3.5651059831645523E-4</v>
      </c>
      <c r="W117" s="67">
        <v>6510.85</v>
      </c>
      <c r="X117" s="49">
        <f t="shared" si="43"/>
        <v>3.5651059831645523E-4</v>
      </c>
      <c r="Y117" s="67">
        <v>6510.85</v>
      </c>
      <c r="Z117" s="49">
        <f t="shared" ref="Z117:AB136" si="47">IF(Y$10&lt;&gt;0,Y117/Y$10,"-")</f>
        <v>3.5651059831645523E-4</v>
      </c>
      <c r="AA117" s="82">
        <f t="shared" si="31"/>
        <v>78130.2</v>
      </c>
      <c r="AB117" s="49">
        <f t="shared" si="47"/>
        <v>3.5651059831645518E-4</v>
      </c>
      <c r="AC117" s="82">
        <f t="shared" si="32"/>
        <v>6510.8499999999995</v>
      </c>
      <c r="AD117" s="49">
        <f t="shared" si="45"/>
        <v>3.5651059831645518E-4</v>
      </c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</row>
    <row r="118" spans="1:66" x14ac:dyDescent="0.25">
      <c r="A118" s="9">
        <v>6319</v>
      </c>
      <c r="B118" s="10" t="s">
        <v>136</v>
      </c>
      <c r="C118" s="67"/>
      <c r="D118" s="49">
        <f t="shared" si="33"/>
        <v>0</v>
      </c>
      <c r="E118" s="67"/>
      <c r="F118" s="49">
        <f t="shared" si="34"/>
        <v>0</v>
      </c>
      <c r="G118" s="67"/>
      <c r="H118" s="49">
        <f t="shared" si="35"/>
        <v>0</v>
      </c>
      <c r="I118" s="67"/>
      <c r="J118" s="49">
        <f t="shared" si="36"/>
        <v>0</v>
      </c>
      <c r="K118" s="67"/>
      <c r="L118" s="49">
        <f t="shared" si="37"/>
        <v>0</v>
      </c>
      <c r="M118" s="67"/>
      <c r="N118" s="49">
        <f t="shared" si="38"/>
        <v>0</v>
      </c>
      <c r="O118" s="67"/>
      <c r="P118" s="49">
        <f t="shared" si="39"/>
        <v>0</v>
      </c>
      <c r="Q118" s="67"/>
      <c r="R118" s="49">
        <f t="shared" si="40"/>
        <v>0</v>
      </c>
      <c r="S118" s="67"/>
      <c r="T118" s="49">
        <f t="shared" si="41"/>
        <v>0</v>
      </c>
      <c r="U118" s="67"/>
      <c r="V118" s="49">
        <f t="shared" si="42"/>
        <v>0</v>
      </c>
      <c r="W118" s="67"/>
      <c r="X118" s="49">
        <f t="shared" si="43"/>
        <v>0</v>
      </c>
      <c r="Y118" s="67"/>
      <c r="Z118" s="49">
        <f t="shared" si="47"/>
        <v>0</v>
      </c>
      <c r="AA118" s="82">
        <f t="shared" si="31"/>
        <v>0</v>
      </c>
      <c r="AB118" s="49">
        <f t="shared" si="47"/>
        <v>0</v>
      </c>
      <c r="AC118" s="82">
        <f t="shared" si="32"/>
        <v>0</v>
      </c>
      <c r="AD118" s="49">
        <f t="shared" si="45"/>
        <v>0</v>
      </c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</row>
    <row r="119" spans="1:66" x14ac:dyDescent="0.25">
      <c r="A119" s="9">
        <v>6320</v>
      </c>
      <c r="B119" s="10" t="s">
        <v>137</v>
      </c>
      <c r="C119" s="67"/>
      <c r="D119" s="49">
        <f t="shared" si="33"/>
        <v>0</v>
      </c>
      <c r="E119" s="67"/>
      <c r="F119" s="49">
        <f t="shared" si="34"/>
        <v>0</v>
      </c>
      <c r="G119" s="67"/>
      <c r="H119" s="49">
        <f t="shared" si="35"/>
        <v>0</v>
      </c>
      <c r="I119" s="67"/>
      <c r="J119" s="49">
        <f t="shared" si="36"/>
        <v>0</v>
      </c>
      <c r="K119" s="67"/>
      <c r="L119" s="49">
        <f t="shared" si="37"/>
        <v>0</v>
      </c>
      <c r="M119" s="67"/>
      <c r="N119" s="49">
        <f t="shared" si="38"/>
        <v>0</v>
      </c>
      <c r="O119" s="67"/>
      <c r="P119" s="49">
        <f t="shared" si="39"/>
        <v>0</v>
      </c>
      <c r="Q119" s="67"/>
      <c r="R119" s="49">
        <f t="shared" si="40"/>
        <v>0</v>
      </c>
      <c r="S119" s="67"/>
      <c r="T119" s="49">
        <f t="shared" si="41"/>
        <v>0</v>
      </c>
      <c r="U119" s="67"/>
      <c r="V119" s="49">
        <f t="shared" si="42"/>
        <v>0</v>
      </c>
      <c r="W119" s="67"/>
      <c r="X119" s="49">
        <f t="shared" si="43"/>
        <v>0</v>
      </c>
      <c r="Y119" s="67"/>
      <c r="Z119" s="49">
        <f t="shared" si="47"/>
        <v>0</v>
      </c>
      <c r="AA119" s="82">
        <f t="shared" si="31"/>
        <v>0</v>
      </c>
      <c r="AB119" s="49">
        <f t="shared" si="47"/>
        <v>0</v>
      </c>
      <c r="AC119" s="82">
        <f t="shared" si="32"/>
        <v>0</v>
      </c>
      <c r="AD119" s="49">
        <f t="shared" si="45"/>
        <v>0</v>
      </c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</row>
    <row r="120" spans="1:66" x14ac:dyDescent="0.25">
      <c r="A120" s="9">
        <v>6321</v>
      </c>
      <c r="B120" s="10" t="s">
        <v>138</v>
      </c>
      <c r="C120" s="67">
        <v>73959.850000000006</v>
      </c>
      <c r="D120" s="49">
        <f t="shared" si="33"/>
        <v>4.0497738966333548E-3</v>
      </c>
      <c r="E120" s="67">
        <v>73959.850000000006</v>
      </c>
      <c r="F120" s="49">
        <f t="shared" si="34"/>
        <v>4.0497738966333548E-3</v>
      </c>
      <c r="G120" s="67">
        <v>73959.850000000006</v>
      </c>
      <c r="H120" s="49">
        <f t="shared" si="35"/>
        <v>4.0497738966333548E-3</v>
      </c>
      <c r="I120" s="67">
        <v>73959.850000000006</v>
      </c>
      <c r="J120" s="49">
        <f t="shared" si="36"/>
        <v>4.0497738966333548E-3</v>
      </c>
      <c r="K120" s="67">
        <v>73959.850000000006</v>
      </c>
      <c r="L120" s="49">
        <f t="shared" si="37"/>
        <v>4.0497738966333548E-3</v>
      </c>
      <c r="M120" s="67">
        <v>73959.850000000006</v>
      </c>
      <c r="N120" s="49">
        <f t="shared" si="38"/>
        <v>4.0497738966333548E-3</v>
      </c>
      <c r="O120" s="67">
        <v>73959.850000000006</v>
      </c>
      <c r="P120" s="49">
        <f t="shared" si="39"/>
        <v>4.0497738966333548E-3</v>
      </c>
      <c r="Q120" s="67">
        <v>73959.850000000006</v>
      </c>
      <c r="R120" s="49">
        <f t="shared" si="40"/>
        <v>4.0497738966333548E-3</v>
      </c>
      <c r="S120" s="67">
        <v>73959.850000000006</v>
      </c>
      <c r="T120" s="49">
        <f t="shared" si="41"/>
        <v>4.0497738966333548E-3</v>
      </c>
      <c r="U120" s="67">
        <v>73959.850000000006</v>
      </c>
      <c r="V120" s="49">
        <f t="shared" si="42"/>
        <v>4.0497738966333548E-3</v>
      </c>
      <c r="W120" s="67">
        <v>73959.850000000006</v>
      </c>
      <c r="X120" s="49">
        <f t="shared" si="43"/>
        <v>4.0497738966333548E-3</v>
      </c>
      <c r="Y120" s="67">
        <v>73959.850000000006</v>
      </c>
      <c r="Z120" s="49">
        <f t="shared" si="47"/>
        <v>4.0497738966333548E-3</v>
      </c>
      <c r="AA120" s="82">
        <f t="shared" si="31"/>
        <v>887518.19999999984</v>
      </c>
      <c r="AB120" s="49">
        <f t="shared" si="47"/>
        <v>4.0497738966333539E-3</v>
      </c>
      <c r="AC120" s="82">
        <f t="shared" si="32"/>
        <v>73959.849999999991</v>
      </c>
      <c r="AD120" s="49">
        <f t="shared" si="45"/>
        <v>4.0497738966333539E-3</v>
      </c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</row>
    <row r="121" spans="1:66" x14ac:dyDescent="0.25">
      <c r="A121" s="9">
        <v>6322</v>
      </c>
      <c r="B121" s="10"/>
      <c r="C121" s="67"/>
      <c r="D121" s="49">
        <f t="shared" si="33"/>
        <v>0</v>
      </c>
      <c r="E121" s="67"/>
      <c r="F121" s="49">
        <f t="shared" si="33"/>
        <v>0</v>
      </c>
      <c r="G121" s="67"/>
      <c r="H121" s="49">
        <f t="shared" si="33"/>
        <v>0</v>
      </c>
      <c r="I121" s="67"/>
      <c r="J121" s="49">
        <f t="shared" si="33"/>
        <v>0</v>
      </c>
      <c r="K121" s="67"/>
      <c r="L121" s="49">
        <f t="shared" si="33"/>
        <v>0</v>
      </c>
      <c r="M121" s="67"/>
      <c r="N121" s="49">
        <f t="shared" si="33"/>
        <v>0</v>
      </c>
      <c r="O121" s="67"/>
      <c r="P121" s="49">
        <f t="shared" si="33"/>
        <v>0</v>
      </c>
      <c r="Q121" s="67"/>
      <c r="R121" s="49">
        <f t="shared" si="33"/>
        <v>0</v>
      </c>
      <c r="S121" s="67"/>
      <c r="T121" s="49">
        <f t="shared" si="41"/>
        <v>0</v>
      </c>
      <c r="U121" s="67"/>
      <c r="V121" s="49">
        <f t="shared" si="41"/>
        <v>0</v>
      </c>
      <c r="W121" s="67"/>
      <c r="X121" s="49">
        <f t="shared" si="41"/>
        <v>0</v>
      </c>
      <c r="Y121" s="67"/>
      <c r="Z121" s="49">
        <f t="shared" si="41"/>
        <v>0</v>
      </c>
      <c r="AA121" s="82"/>
      <c r="AB121" s="49">
        <f t="shared" si="41"/>
        <v>0</v>
      </c>
      <c r="AC121" s="82"/>
      <c r="AD121" s="49">
        <f t="shared" si="41"/>
        <v>0</v>
      </c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</row>
    <row r="122" spans="1:66" x14ac:dyDescent="0.25">
      <c r="A122" s="9">
        <v>6323</v>
      </c>
      <c r="B122" s="10"/>
      <c r="C122" s="67"/>
      <c r="D122" s="49">
        <f t="shared" si="33"/>
        <v>0</v>
      </c>
      <c r="E122" s="67"/>
      <c r="F122" s="49">
        <f t="shared" si="33"/>
        <v>0</v>
      </c>
      <c r="G122" s="67"/>
      <c r="H122" s="49">
        <f t="shared" si="33"/>
        <v>0</v>
      </c>
      <c r="I122" s="67"/>
      <c r="J122" s="49">
        <f t="shared" si="33"/>
        <v>0</v>
      </c>
      <c r="K122" s="67"/>
      <c r="L122" s="49">
        <f t="shared" si="33"/>
        <v>0</v>
      </c>
      <c r="M122" s="67"/>
      <c r="N122" s="49">
        <f t="shared" si="33"/>
        <v>0</v>
      </c>
      <c r="O122" s="67"/>
      <c r="P122" s="49">
        <f t="shared" si="33"/>
        <v>0</v>
      </c>
      <c r="Q122" s="67"/>
      <c r="R122" s="49">
        <f t="shared" si="33"/>
        <v>0</v>
      </c>
      <c r="S122" s="67"/>
      <c r="T122" s="49">
        <f t="shared" si="41"/>
        <v>0</v>
      </c>
      <c r="U122" s="67"/>
      <c r="V122" s="49">
        <f t="shared" si="41"/>
        <v>0</v>
      </c>
      <c r="W122" s="67"/>
      <c r="X122" s="49">
        <f t="shared" si="41"/>
        <v>0</v>
      </c>
      <c r="Y122" s="67"/>
      <c r="Z122" s="49">
        <f t="shared" si="41"/>
        <v>0</v>
      </c>
      <c r="AA122" s="82"/>
      <c r="AB122" s="49">
        <f t="shared" si="41"/>
        <v>0</v>
      </c>
      <c r="AC122" s="82"/>
      <c r="AD122" s="49">
        <f t="shared" si="41"/>
        <v>0</v>
      </c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</row>
    <row r="123" spans="1:66" x14ac:dyDescent="0.25">
      <c r="A123" s="9">
        <v>6324</v>
      </c>
      <c r="B123" s="10"/>
      <c r="C123" s="67"/>
      <c r="D123" s="49">
        <f t="shared" si="33"/>
        <v>0</v>
      </c>
      <c r="E123" s="67"/>
      <c r="F123" s="49">
        <f t="shared" si="33"/>
        <v>0</v>
      </c>
      <c r="G123" s="67"/>
      <c r="H123" s="49">
        <f t="shared" si="33"/>
        <v>0</v>
      </c>
      <c r="I123" s="67"/>
      <c r="J123" s="49">
        <f t="shared" si="33"/>
        <v>0</v>
      </c>
      <c r="K123" s="67"/>
      <c r="L123" s="49">
        <f t="shared" si="33"/>
        <v>0</v>
      </c>
      <c r="M123" s="67"/>
      <c r="N123" s="49">
        <f t="shared" si="33"/>
        <v>0</v>
      </c>
      <c r="O123" s="67"/>
      <c r="P123" s="49">
        <f t="shared" si="33"/>
        <v>0</v>
      </c>
      <c r="Q123" s="67"/>
      <c r="R123" s="49">
        <f t="shared" si="33"/>
        <v>0</v>
      </c>
      <c r="S123" s="67"/>
      <c r="T123" s="49">
        <f t="shared" si="41"/>
        <v>0</v>
      </c>
      <c r="U123" s="67"/>
      <c r="V123" s="49">
        <f t="shared" si="41"/>
        <v>0</v>
      </c>
      <c r="W123" s="67"/>
      <c r="X123" s="49">
        <f t="shared" si="41"/>
        <v>0</v>
      </c>
      <c r="Y123" s="67"/>
      <c r="Z123" s="49">
        <f t="shared" si="41"/>
        <v>0</v>
      </c>
      <c r="AA123" s="82"/>
      <c r="AB123" s="49">
        <f t="shared" si="41"/>
        <v>0</v>
      </c>
      <c r="AC123" s="82"/>
      <c r="AD123" s="49">
        <f t="shared" si="41"/>
        <v>0</v>
      </c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</row>
    <row r="124" spans="1:66" x14ac:dyDescent="0.25">
      <c r="A124" s="9">
        <v>6325</v>
      </c>
      <c r="B124" s="10"/>
      <c r="C124" s="67"/>
      <c r="D124" s="49">
        <f t="shared" si="33"/>
        <v>0</v>
      </c>
      <c r="E124" s="67"/>
      <c r="F124" s="49">
        <f t="shared" si="33"/>
        <v>0</v>
      </c>
      <c r="G124" s="67"/>
      <c r="H124" s="49">
        <f t="shared" si="33"/>
        <v>0</v>
      </c>
      <c r="I124" s="67"/>
      <c r="J124" s="49">
        <f t="shared" si="33"/>
        <v>0</v>
      </c>
      <c r="K124" s="67"/>
      <c r="L124" s="49">
        <f t="shared" si="33"/>
        <v>0</v>
      </c>
      <c r="M124" s="67"/>
      <c r="N124" s="49">
        <f t="shared" si="33"/>
        <v>0</v>
      </c>
      <c r="O124" s="67"/>
      <c r="P124" s="49">
        <f t="shared" si="33"/>
        <v>0</v>
      </c>
      <c r="Q124" s="67"/>
      <c r="R124" s="49">
        <f t="shared" si="33"/>
        <v>0</v>
      </c>
      <c r="S124" s="67"/>
      <c r="T124" s="49">
        <f t="shared" si="41"/>
        <v>0</v>
      </c>
      <c r="U124" s="67"/>
      <c r="V124" s="49">
        <f t="shared" si="41"/>
        <v>0</v>
      </c>
      <c r="W124" s="67"/>
      <c r="X124" s="49">
        <f t="shared" si="41"/>
        <v>0</v>
      </c>
      <c r="Y124" s="67"/>
      <c r="Z124" s="49">
        <f t="shared" si="41"/>
        <v>0</v>
      </c>
      <c r="AA124" s="82"/>
      <c r="AB124" s="49">
        <f t="shared" si="41"/>
        <v>0</v>
      </c>
      <c r="AC124" s="82"/>
      <c r="AD124" s="49">
        <f t="shared" si="41"/>
        <v>0</v>
      </c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</row>
    <row r="125" spans="1:66" s="5" customFormat="1" x14ac:dyDescent="0.25">
      <c r="A125" s="12">
        <v>6399</v>
      </c>
      <c r="B125" s="1" t="s">
        <v>139</v>
      </c>
      <c r="C125" s="74">
        <f>SUM(C100:C124)</f>
        <v>405829.5932</v>
      </c>
      <c r="D125" s="56">
        <f t="shared" si="33"/>
        <v>2.2221760766452249E-2</v>
      </c>
      <c r="E125" s="74">
        <f>SUM(E100:E124)</f>
        <v>405829.5932</v>
      </c>
      <c r="F125" s="56">
        <f t="shared" si="34"/>
        <v>2.2221760766452249E-2</v>
      </c>
      <c r="G125" s="74">
        <f>SUM(G100:G124)</f>
        <v>405829.5932</v>
      </c>
      <c r="H125" s="56">
        <f t="shared" si="35"/>
        <v>2.2221760766452249E-2</v>
      </c>
      <c r="I125" s="74">
        <f>SUM(I100:I124)</f>
        <v>405829.5932</v>
      </c>
      <c r="J125" s="56">
        <f t="shared" si="36"/>
        <v>2.2221760766452249E-2</v>
      </c>
      <c r="K125" s="74">
        <f>SUM(K100:K124)</f>
        <v>405829.5932</v>
      </c>
      <c r="L125" s="56">
        <f t="shared" si="37"/>
        <v>2.2221760766452249E-2</v>
      </c>
      <c r="M125" s="74">
        <f>SUM(M100:M124)</f>
        <v>405829.5932</v>
      </c>
      <c r="N125" s="56">
        <f t="shared" si="38"/>
        <v>2.2221760766452249E-2</v>
      </c>
      <c r="O125" s="74">
        <f>SUM(O100:O124)</f>
        <v>405829.5932</v>
      </c>
      <c r="P125" s="56">
        <f t="shared" si="39"/>
        <v>2.2221760766452249E-2</v>
      </c>
      <c r="Q125" s="74">
        <f>SUM(Q100:Q124)</f>
        <v>405829.5932</v>
      </c>
      <c r="R125" s="56">
        <f t="shared" si="40"/>
        <v>2.2221760766452249E-2</v>
      </c>
      <c r="S125" s="74">
        <f>SUM(S100:S124)</f>
        <v>405829.5932</v>
      </c>
      <c r="T125" s="56">
        <f t="shared" si="41"/>
        <v>2.2221760766452249E-2</v>
      </c>
      <c r="U125" s="74">
        <f>SUM(U100:U124)</f>
        <v>405829.5932</v>
      </c>
      <c r="V125" s="56">
        <f t="shared" si="42"/>
        <v>2.2221760766452249E-2</v>
      </c>
      <c r="W125" s="74">
        <f>SUM(W100:W124)</f>
        <v>405829.5932</v>
      </c>
      <c r="X125" s="56">
        <f t="shared" si="43"/>
        <v>2.2221760766452249E-2</v>
      </c>
      <c r="Y125" s="74">
        <f>SUM(Y100:Y124)</f>
        <v>405829.5932</v>
      </c>
      <c r="Z125" s="56">
        <f t="shared" si="47"/>
        <v>2.2221760766452249E-2</v>
      </c>
      <c r="AA125" s="74">
        <f t="shared" si="31"/>
        <v>4869955.1184</v>
      </c>
      <c r="AB125" s="56">
        <f t="shared" si="47"/>
        <v>2.2221760766452249E-2</v>
      </c>
      <c r="AC125" s="94">
        <f t="shared" si="32"/>
        <v>405829.5932</v>
      </c>
      <c r="AD125" s="56">
        <f t="shared" si="45"/>
        <v>2.2221760766452249E-2</v>
      </c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</row>
    <row r="126" spans="1:66" s="8" customFormat="1" x14ac:dyDescent="0.25">
      <c r="A126" s="26">
        <v>6401</v>
      </c>
      <c r="B126" s="27" t="s">
        <v>140</v>
      </c>
      <c r="C126" s="69"/>
      <c r="D126" s="57">
        <f t="shared" si="33"/>
        <v>0</v>
      </c>
      <c r="E126" s="69"/>
      <c r="F126" s="57">
        <f t="shared" si="34"/>
        <v>0</v>
      </c>
      <c r="G126" s="69"/>
      <c r="H126" s="57">
        <f t="shared" si="35"/>
        <v>0</v>
      </c>
      <c r="I126" s="69"/>
      <c r="J126" s="57">
        <f t="shared" si="36"/>
        <v>0</v>
      </c>
      <c r="K126" s="69"/>
      <c r="L126" s="57">
        <f t="shared" si="37"/>
        <v>0</v>
      </c>
      <c r="M126" s="69"/>
      <c r="N126" s="57">
        <f t="shared" si="38"/>
        <v>0</v>
      </c>
      <c r="O126" s="69"/>
      <c r="P126" s="57">
        <f t="shared" si="39"/>
        <v>0</v>
      </c>
      <c r="Q126" s="69"/>
      <c r="R126" s="57">
        <f t="shared" si="40"/>
        <v>0</v>
      </c>
      <c r="S126" s="69"/>
      <c r="T126" s="57">
        <f t="shared" si="41"/>
        <v>0</v>
      </c>
      <c r="U126" s="69"/>
      <c r="V126" s="57">
        <f t="shared" si="42"/>
        <v>0</v>
      </c>
      <c r="W126" s="69"/>
      <c r="X126" s="57">
        <f t="shared" si="43"/>
        <v>0</v>
      </c>
      <c r="Y126" s="69"/>
      <c r="Z126" s="57">
        <f t="shared" si="47"/>
        <v>0</v>
      </c>
      <c r="AA126" s="69">
        <f t="shared" si="31"/>
        <v>0</v>
      </c>
      <c r="AB126" s="57">
        <f t="shared" si="47"/>
        <v>0</v>
      </c>
      <c r="AC126" s="85">
        <f t="shared" si="32"/>
        <v>0</v>
      </c>
      <c r="AD126" s="57">
        <f t="shared" si="45"/>
        <v>0</v>
      </c>
    </row>
    <row r="127" spans="1:66" x14ac:dyDescent="0.25">
      <c r="A127" s="9">
        <v>6402</v>
      </c>
      <c r="B127" s="10" t="s">
        <v>141</v>
      </c>
      <c r="C127" s="67">
        <v>-236416.39415000001</v>
      </c>
      <c r="D127" s="49">
        <f t="shared" si="33"/>
        <v>-1.294530670039018E-2</v>
      </c>
      <c r="E127" s="67">
        <v>-236416.39415000001</v>
      </c>
      <c r="F127" s="49">
        <f t="shared" si="34"/>
        <v>-1.294530670039018E-2</v>
      </c>
      <c r="G127" s="67">
        <v>-236416.39415000001</v>
      </c>
      <c r="H127" s="49">
        <f t="shared" si="35"/>
        <v>-1.294530670039018E-2</v>
      </c>
      <c r="I127" s="67">
        <v>-236416.39415000001</v>
      </c>
      <c r="J127" s="49">
        <f t="shared" si="36"/>
        <v>-1.294530670039018E-2</v>
      </c>
      <c r="K127" s="67">
        <v>-236416.39415000001</v>
      </c>
      <c r="L127" s="49">
        <f t="shared" si="37"/>
        <v>-1.294530670039018E-2</v>
      </c>
      <c r="M127" s="67">
        <v>-236416.39415000001</v>
      </c>
      <c r="N127" s="49">
        <f t="shared" si="38"/>
        <v>-1.294530670039018E-2</v>
      </c>
      <c r="O127" s="67">
        <v>-236416.39415000001</v>
      </c>
      <c r="P127" s="49">
        <f t="shared" si="39"/>
        <v>-1.294530670039018E-2</v>
      </c>
      <c r="Q127" s="67">
        <v>-236416.39415000001</v>
      </c>
      <c r="R127" s="49">
        <f t="shared" si="40"/>
        <v>-1.294530670039018E-2</v>
      </c>
      <c r="S127" s="67">
        <v>-236416.39415000001</v>
      </c>
      <c r="T127" s="49">
        <f t="shared" si="41"/>
        <v>-1.294530670039018E-2</v>
      </c>
      <c r="U127" s="67">
        <v>-236416.39415000001</v>
      </c>
      <c r="V127" s="49">
        <f t="shared" si="42"/>
        <v>-1.294530670039018E-2</v>
      </c>
      <c r="W127" s="67">
        <v>-236416.39415000001</v>
      </c>
      <c r="X127" s="49">
        <f t="shared" si="43"/>
        <v>-1.294530670039018E-2</v>
      </c>
      <c r="Y127" s="67">
        <v>-236416.39415000001</v>
      </c>
      <c r="Z127" s="49">
        <f t="shared" si="47"/>
        <v>-1.294530670039018E-2</v>
      </c>
      <c r="AA127" s="82">
        <f t="shared" si="31"/>
        <v>-2836996.7298000003</v>
      </c>
      <c r="AB127" s="49">
        <f t="shared" si="47"/>
        <v>-1.2945306700390182E-2</v>
      </c>
      <c r="AC127" s="82">
        <f t="shared" si="32"/>
        <v>-236416.39415000004</v>
      </c>
      <c r="AD127" s="49">
        <f t="shared" si="45"/>
        <v>-1.294530670039018E-2</v>
      </c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</row>
    <row r="128" spans="1:66" x14ac:dyDescent="0.25">
      <c r="A128" s="9">
        <v>6403</v>
      </c>
      <c r="B128" s="10" t="s">
        <v>142</v>
      </c>
      <c r="C128" s="67">
        <v>163687.19820000001</v>
      </c>
      <c r="D128" s="49">
        <f t="shared" si="33"/>
        <v>8.9629189686486702E-3</v>
      </c>
      <c r="E128" s="67">
        <v>163687.19820000001</v>
      </c>
      <c r="F128" s="49">
        <f t="shared" si="34"/>
        <v>8.9629189686486702E-3</v>
      </c>
      <c r="G128" s="67">
        <v>163687.19820000001</v>
      </c>
      <c r="H128" s="49">
        <f t="shared" si="35"/>
        <v>8.9629189686486702E-3</v>
      </c>
      <c r="I128" s="67">
        <v>163687.19820000001</v>
      </c>
      <c r="J128" s="49">
        <f t="shared" si="36"/>
        <v>8.9629189686486702E-3</v>
      </c>
      <c r="K128" s="67">
        <v>163687.19820000001</v>
      </c>
      <c r="L128" s="49">
        <f t="shared" si="37"/>
        <v>8.9629189686486702E-3</v>
      </c>
      <c r="M128" s="67">
        <v>163687.19820000001</v>
      </c>
      <c r="N128" s="49">
        <f t="shared" si="38"/>
        <v>8.9629189686486702E-3</v>
      </c>
      <c r="O128" s="67">
        <v>163687.19820000001</v>
      </c>
      <c r="P128" s="49">
        <f t="shared" si="39"/>
        <v>8.9629189686486702E-3</v>
      </c>
      <c r="Q128" s="67">
        <v>163687.19820000001</v>
      </c>
      <c r="R128" s="49">
        <f t="shared" si="40"/>
        <v>8.9629189686486702E-3</v>
      </c>
      <c r="S128" s="67">
        <v>163687.19820000001</v>
      </c>
      <c r="T128" s="49">
        <f t="shared" si="41"/>
        <v>8.9629189686486702E-3</v>
      </c>
      <c r="U128" s="67">
        <v>163687.19820000001</v>
      </c>
      <c r="V128" s="49">
        <f t="shared" si="42"/>
        <v>8.9629189686486702E-3</v>
      </c>
      <c r="W128" s="67">
        <v>163687.19820000001</v>
      </c>
      <c r="X128" s="49">
        <f t="shared" si="43"/>
        <v>8.9629189686486702E-3</v>
      </c>
      <c r="Y128" s="67">
        <v>163687.19820000001</v>
      </c>
      <c r="Z128" s="49">
        <f t="shared" si="47"/>
        <v>8.9629189686486702E-3</v>
      </c>
      <c r="AA128" s="82">
        <f t="shared" si="31"/>
        <v>1964246.3784</v>
      </c>
      <c r="AB128" s="49">
        <f t="shared" si="47"/>
        <v>8.9629189686486702E-3</v>
      </c>
      <c r="AC128" s="82">
        <f t="shared" si="32"/>
        <v>163687.19820000001</v>
      </c>
      <c r="AD128" s="49">
        <f t="shared" si="45"/>
        <v>8.9629189686486702E-3</v>
      </c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</row>
    <row r="129" spans="1:66" x14ac:dyDescent="0.25">
      <c r="A129" s="9">
        <v>6404</v>
      </c>
      <c r="B129" s="10" t="s">
        <v>143</v>
      </c>
      <c r="C129" s="67">
        <v>25081.5</v>
      </c>
      <c r="D129" s="49">
        <f t="shared" si="33"/>
        <v>1.3733722281536467E-3</v>
      </c>
      <c r="E129" s="67">
        <v>25081.5</v>
      </c>
      <c r="F129" s="49">
        <f t="shared" si="34"/>
        <v>1.3733722281536467E-3</v>
      </c>
      <c r="G129" s="67">
        <v>25081.5</v>
      </c>
      <c r="H129" s="49">
        <f t="shared" si="35"/>
        <v>1.3733722281536467E-3</v>
      </c>
      <c r="I129" s="67">
        <v>25081.5</v>
      </c>
      <c r="J129" s="49">
        <f t="shared" si="36"/>
        <v>1.3733722281536467E-3</v>
      </c>
      <c r="K129" s="67">
        <v>25081.5</v>
      </c>
      <c r="L129" s="49">
        <f t="shared" si="37"/>
        <v>1.3733722281536467E-3</v>
      </c>
      <c r="M129" s="67">
        <v>25081.5</v>
      </c>
      <c r="N129" s="49">
        <f t="shared" si="38"/>
        <v>1.3733722281536467E-3</v>
      </c>
      <c r="O129" s="67">
        <v>25081.5</v>
      </c>
      <c r="P129" s="49">
        <f t="shared" si="39"/>
        <v>1.3733722281536467E-3</v>
      </c>
      <c r="Q129" s="67">
        <v>25081.5</v>
      </c>
      <c r="R129" s="49">
        <f t="shared" si="40"/>
        <v>1.3733722281536467E-3</v>
      </c>
      <c r="S129" s="67">
        <v>25081.5</v>
      </c>
      <c r="T129" s="49">
        <f t="shared" si="41"/>
        <v>1.3733722281536467E-3</v>
      </c>
      <c r="U129" s="67">
        <v>25081.5</v>
      </c>
      <c r="V129" s="49">
        <f t="shared" si="42"/>
        <v>1.3733722281536467E-3</v>
      </c>
      <c r="W129" s="67">
        <v>25081.5</v>
      </c>
      <c r="X129" s="49">
        <f t="shared" si="43"/>
        <v>1.3733722281536467E-3</v>
      </c>
      <c r="Y129" s="67">
        <v>25081.5</v>
      </c>
      <c r="Z129" s="49">
        <f t="shared" si="47"/>
        <v>1.3733722281536467E-3</v>
      </c>
      <c r="AA129" s="82">
        <f t="shared" si="31"/>
        <v>300978</v>
      </c>
      <c r="AB129" s="49">
        <f t="shared" si="47"/>
        <v>1.3733722281536469E-3</v>
      </c>
      <c r="AC129" s="82">
        <f t="shared" si="32"/>
        <v>25081.5</v>
      </c>
      <c r="AD129" s="49">
        <f t="shared" si="45"/>
        <v>1.3733722281536467E-3</v>
      </c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</row>
    <row r="130" spans="1:66" x14ac:dyDescent="0.25">
      <c r="A130" s="9">
        <v>6406</v>
      </c>
      <c r="B130" s="10" t="s">
        <v>144</v>
      </c>
      <c r="C130" s="67">
        <v>-1321.2790500000001</v>
      </c>
      <c r="D130" s="49">
        <f t="shared" si="33"/>
        <v>-7.2348462129905855E-5</v>
      </c>
      <c r="E130" s="67">
        <v>-1321.2790500000001</v>
      </c>
      <c r="F130" s="49">
        <f t="shared" si="34"/>
        <v>-7.2348462129905855E-5</v>
      </c>
      <c r="G130" s="67">
        <v>-1321.2790500000001</v>
      </c>
      <c r="H130" s="49">
        <f t="shared" si="35"/>
        <v>-7.2348462129905855E-5</v>
      </c>
      <c r="I130" s="67">
        <v>-1321.2790500000001</v>
      </c>
      <c r="J130" s="49">
        <f t="shared" si="36"/>
        <v>-7.2348462129905855E-5</v>
      </c>
      <c r="K130" s="67">
        <v>-1321.2790500000001</v>
      </c>
      <c r="L130" s="49">
        <f t="shared" si="37"/>
        <v>-7.2348462129905855E-5</v>
      </c>
      <c r="M130" s="67">
        <v>-1321.2790500000001</v>
      </c>
      <c r="N130" s="49">
        <f t="shared" si="38"/>
        <v>-7.2348462129905855E-5</v>
      </c>
      <c r="O130" s="67">
        <v>-1321.2790500000001</v>
      </c>
      <c r="P130" s="49">
        <f t="shared" si="39"/>
        <v>-7.2348462129905855E-5</v>
      </c>
      <c r="Q130" s="67">
        <v>-1321.2790500000001</v>
      </c>
      <c r="R130" s="49">
        <f t="shared" si="40"/>
        <v>-7.2348462129905855E-5</v>
      </c>
      <c r="S130" s="67">
        <v>-1321.2790500000001</v>
      </c>
      <c r="T130" s="49">
        <f t="shared" si="41"/>
        <v>-7.2348462129905855E-5</v>
      </c>
      <c r="U130" s="67">
        <v>-1321.2790500000001</v>
      </c>
      <c r="V130" s="49">
        <f t="shared" si="42"/>
        <v>-7.2348462129905855E-5</v>
      </c>
      <c r="W130" s="67">
        <v>-1321.2790500000001</v>
      </c>
      <c r="X130" s="49">
        <f t="shared" si="43"/>
        <v>-7.2348462129905855E-5</v>
      </c>
      <c r="Y130" s="67">
        <v>-1321.2790500000001</v>
      </c>
      <c r="Z130" s="49">
        <f t="shared" si="47"/>
        <v>-7.2348462129905855E-5</v>
      </c>
      <c r="AA130" s="82">
        <f t="shared" si="31"/>
        <v>-15855.348600000005</v>
      </c>
      <c r="AB130" s="49">
        <f t="shared" si="47"/>
        <v>-7.2348462129905882E-5</v>
      </c>
      <c r="AC130" s="82">
        <f t="shared" si="32"/>
        <v>-1321.2790500000003</v>
      </c>
      <c r="AD130" s="49">
        <f t="shared" si="45"/>
        <v>-7.2348462129905868E-5</v>
      </c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</row>
    <row r="131" spans="1:66" x14ac:dyDescent="0.25">
      <c r="A131" s="9">
        <v>6407</v>
      </c>
      <c r="B131" s="10" t="s">
        <v>145</v>
      </c>
      <c r="C131" s="67">
        <v>-651.53465000000006</v>
      </c>
      <c r="D131" s="49">
        <f t="shared" si="33"/>
        <v>-3.5675681039403799E-5</v>
      </c>
      <c r="E131" s="67">
        <v>-651.53465000000006</v>
      </c>
      <c r="F131" s="49">
        <f t="shared" si="34"/>
        <v>-3.5675681039403799E-5</v>
      </c>
      <c r="G131" s="67">
        <v>-651.53465000000006</v>
      </c>
      <c r="H131" s="49">
        <f t="shared" si="35"/>
        <v>-3.5675681039403799E-5</v>
      </c>
      <c r="I131" s="67">
        <v>-651.53465000000006</v>
      </c>
      <c r="J131" s="49">
        <f t="shared" si="36"/>
        <v>-3.5675681039403799E-5</v>
      </c>
      <c r="K131" s="67">
        <v>-651.53465000000006</v>
      </c>
      <c r="L131" s="49">
        <f t="shared" si="37"/>
        <v>-3.5675681039403799E-5</v>
      </c>
      <c r="M131" s="67">
        <v>-651.53465000000006</v>
      </c>
      <c r="N131" s="49">
        <f t="shared" si="38"/>
        <v>-3.5675681039403799E-5</v>
      </c>
      <c r="O131" s="67">
        <v>-651.53465000000006</v>
      </c>
      <c r="P131" s="49">
        <f t="shared" si="39"/>
        <v>-3.5675681039403799E-5</v>
      </c>
      <c r="Q131" s="67">
        <v>-651.53465000000006</v>
      </c>
      <c r="R131" s="49">
        <f t="shared" si="40"/>
        <v>-3.5675681039403799E-5</v>
      </c>
      <c r="S131" s="67">
        <v>-651.53465000000006</v>
      </c>
      <c r="T131" s="49">
        <f t="shared" si="41"/>
        <v>-3.5675681039403799E-5</v>
      </c>
      <c r="U131" s="67">
        <v>-651.53465000000006</v>
      </c>
      <c r="V131" s="49">
        <f t="shared" si="42"/>
        <v>-3.5675681039403799E-5</v>
      </c>
      <c r="W131" s="67">
        <v>-651.53465000000006</v>
      </c>
      <c r="X131" s="49">
        <f t="shared" si="43"/>
        <v>-3.5675681039403799E-5</v>
      </c>
      <c r="Y131" s="67">
        <v>-651.53465000000006</v>
      </c>
      <c r="Z131" s="49">
        <f t="shared" si="47"/>
        <v>-3.5675681039403799E-5</v>
      </c>
      <c r="AA131" s="82">
        <f t="shared" si="31"/>
        <v>-7818.4157999999989</v>
      </c>
      <c r="AB131" s="49">
        <f t="shared" si="47"/>
        <v>-3.5675681039403792E-5</v>
      </c>
      <c r="AC131" s="82">
        <f t="shared" si="32"/>
        <v>-651.53464999999994</v>
      </c>
      <c r="AD131" s="49">
        <f t="shared" si="45"/>
        <v>-3.5675681039403792E-5</v>
      </c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</row>
    <row r="132" spans="1:66" x14ac:dyDescent="0.25">
      <c r="A132" s="9">
        <v>6408</v>
      </c>
      <c r="B132" s="10" t="s">
        <v>146</v>
      </c>
      <c r="C132" s="67">
        <v>-161.8252</v>
      </c>
      <c r="D132" s="49">
        <f t="shared" si="33"/>
        <v>-8.8609626814747721E-6</v>
      </c>
      <c r="E132" s="67">
        <v>-161.8252</v>
      </c>
      <c r="F132" s="49">
        <f t="shared" si="34"/>
        <v>-8.8609626814747721E-6</v>
      </c>
      <c r="G132" s="67">
        <v>-161.8252</v>
      </c>
      <c r="H132" s="49">
        <f t="shared" si="35"/>
        <v>-8.8609626814747721E-6</v>
      </c>
      <c r="I132" s="67">
        <v>-161.8252</v>
      </c>
      <c r="J132" s="49">
        <f t="shared" si="36"/>
        <v>-8.8609626814747721E-6</v>
      </c>
      <c r="K132" s="67">
        <v>-161.8252</v>
      </c>
      <c r="L132" s="49">
        <f t="shared" si="37"/>
        <v>-8.8609626814747721E-6</v>
      </c>
      <c r="M132" s="67">
        <v>-161.8252</v>
      </c>
      <c r="N132" s="49">
        <f t="shared" si="38"/>
        <v>-8.8609626814747721E-6</v>
      </c>
      <c r="O132" s="67">
        <v>-161.8252</v>
      </c>
      <c r="P132" s="49">
        <f t="shared" si="39"/>
        <v>-8.8609626814747721E-6</v>
      </c>
      <c r="Q132" s="67">
        <v>-161.8252</v>
      </c>
      <c r="R132" s="49">
        <f t="shared" si="40"/>
        <v>-8.8609626814747721E-6</v>
      </c>
      <c r="S132" s="67">
        <v>-161.8252</v>
      </c>
      <c r="T132" s="49">
        <f t="shared" si="41"/>
        <v>-8.8609626814747721E-6</v>
      </c>
      <c r="U132" s="67">
        <v>-161.8252</v>
      </c>
      <c r="V132" s="49">
        <f t="shared" si="42"/>
        <v>-8.8609626814747721E-6</v>
      </c>
      <c r="W132" s="67">
        <v>-161.8252</v>
      </c>
      <c r="X132" s="49">
        <f t="shared" si="43"/>
        <v>-8.8609626814747721E-6</v>
      </c>
      <c r="Y132" s="67">
        <v>-161.8252</v>
      </c>
      <c r="Z132" s="49">
        <f t="shared" si="47"/>
        <v>-8.8609626814747721E-6</v>
      </c>
      <c r="AA132" s="82">
        <f t="shared" si="31"/>
        <v>-1941.9023999999999</v>
      </c>
      <c r="AB132" s="49">
        <f t="shared" si="47"/>
        <v>-8.8609626814747738E-6</v>
      </c>
      <c r="AC132" s="82">
        <f t="shared" si="32"/>
        <v>-161.8252</v>
      </c>
      <c r="AD132" s="49">
        <f t="shared" si="45"/>
        <v>-8.8609626814747721E-6</v>
      </c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</row>
    <row r="133" spans="1:66" x14ac:dyDescent="0.25">
      <c r="A133" s="9">
        <v>6409</v>
      </c>
      <c r="B133" s="10" t="s">
        <v>147</v>
      </c>
      <c r="C133" s="67">
        <v>0</v>
      </c>
      <c r="D133" s="49">
        <f t="shared" si="33"/>
        <v>0</v>
      </c>
      <c r="E133" s="67">
        <v>0</v>
      </c>
      <c r="F133" s="49">
        <f t="shared" si="34"/>
        <v>0</v>
      </c>
      <c r="G133" s="67">
        <v>0</v>
      </c>
      <c r="H133" s="49">
        <f t="shared" si="35"/>
        <v>0</v>
      </c>
      <c r="I133" s="67">
        <v>0</v>
      </c>
      <c r="J133" s="49">
        <f t="shared" si="36"/>
        <v>0</v>
      </c>
      <c r="K133" s="67">
        <v>0</v>
      </c>
      <c r="L133" s="49">
        <f t="shared" si="37"/>
        <v>0</v>
      </c>
      <c r="M133" s="67">
        <v>0</v>
      </c>
      <c r="N133" s="49">
        <f t="shared" si="38"/>
        <v>0</v>
      </c>
      <c r="O133" s="67">
        <v>0</v>
      </c>
      <c r="P133" s="49">
        <f t="shared" si="39"/>
        <v>0</v>
      </c>
      <c r="Q133" s="67">
        <v>0</v>
      </c>
      <c r="R133" s="49">
        <f t="shared" si="40"/>
        <v>0</v>
      </c>
      <c r="S133" s="67">
        <v>0</v>
      </c>
      <c r="T133" s="49">
        <f t="shared" si="41"/>
        <v>0</v>
      </c>
      <c r="U133" s="67">
        <v>0</v>
      </c>
      <c r="V133" s="49">
        <f t="shared" si="42"/>
        <v>0</v>
      </c>
      <c r="W133" s="67">
        <v>0</v>
      </c>
      <c r="X133" s="49">
        <f t="shared" si="43"/>
        <v>0</v>
      </c>
      <c r="Y133" s="67">
        <v>0</v>
      </c>
      <c r="Z133" s="49">
        <f t="shared" si="47"/>
        <v>0</v>
      </c>
      <c r="AA133" s="82">
        <f t="shared" si="31"/>
        <v>0</v>
      </c>
      <c r="AB133" s="49">
        <f t="shared" si="47"/>
        <v>0</v>
      </c>
      <c r="AC133" s="82">
        <f t="shared" si="32"/>
        <v>0</v>
      </c>
      <c r="AD133" s="49">
        <f t="shared" si="45"/>
        <v>0</v>
      </c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</row>
    <row r="134" spans="1:66" x14ac:dyDescent="0.25">
      <c r="A134" s="9">
        <v>6410</v>
      </c>
      <c r="B134" s="10" t="s">
        <v>148</v>
      </c>
      <c r="C134" s="67">
        <v>17223</v>
      </c>
      <c r="D134" s="49">
        <f t="shared" si="33"/>
        <v>9.4306918986066456E-4</v>
      </c>
      <c r="E134" s="67">
        <v>17223</v>
      </c>
      <c r="F134" s="49">
        <f t="shared" si="34"/>
        <v>9.4306918986066456E-4</v>
      </c>
      <c r="G134" s="67">
        <v>17223</v>
      </c>
      <c r="H134" s="49">
        <f t="shared" si="35"/>
        <v>9.4306918986066456E-4</v>
      </c>
      <c r="I134" s="67">
        <v>17223</v>
      </c>
      <c r="J134" s="49">
        <f t="shared" si="36"/>
        <v>9.4306918986066456E-4</v>
      </c>
      <c r="K134" s="67">
        <v>17223</v>
      </c>
      <c r="L134" s="49">
        <f t="shared" si="37"/>
        <v>9.4306918986066456E-4</v>
      </c>
      <c r="M134" s="67">
        <v>17223</v>
      </c>
      <c r="N134" s="49">
        <f t="shared" si="38"/>
        <v>9.4306918986066456E-4</v>
      </c>
      <c r="O134" s="67">
        <v>17223</v>
      </c>
      <c r="P134" s="49">
        <f t="shared" si="39"/>
        <v>9.4306918986066456E-4</v>
      </c>
      <c r="Q134" s="67">
        <v>17223</v>
      </c>
      <c r="R134" s="49">
        <f t="shared" si="40"/>
        <v>9.4306918986066456E-4</v>
      </c>
      <c r="S134" s="67">
        <v>17223</v>
      </c>
      <c r="T134" s="49">
        <f t="shared" si="41"/>
        <v>9.4306918986066456E-4</v>
      </c>
      <c r="U134" s="67">
        <v>17223</v>
      </c>
      <c r="V134" s="49">
        <f t="shared" si="42"/>
        <v>9.4306918986066456E-4</v>
      </c>
      <c r="W134" s="67">
        <v>17223</v>
      </c>
      <c r="X134" s="49">
        <f t="shared" si="43"/>
        <v>9.4306918986066456E-4</v>
      </c>
      <c r="Y134" s="67">
        <v>17223</v>
      </c>
      <c r="Z134" s="49">
        <f t="shared" si="47"/>
        <v>9.4306918986066456E-4</v>
      </c>
      <c r="AA134" s="82">
        <f t="shared" si="31"/>
        <v>206676</v>
      </c>
      <c r="AB134" s="49">
        <f t="shared" si="47"/>
        <v>9.4306918986066456E-4</v>
      </c>
      <c r="AC134" s="82">
        <f t="shared" si="32"/>
        <v>17223</v>
      </c>
      <c r="AD134" s="49">
        <f t="shared" si="45"/>
        <v>9.4306918986066456E-4</v>
      </c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</row>
    <row r="135" spans="1:66" x14ac:dyDescent="0.25">
      <c r="A135" s="9">
        <v>6411</v>
      </c>
      <c r="B135" s="10" t="s">
        <v>149</v>
      </c>
      <c r="C135" s="67">
        <v>13658.15</v>
      </c>
      <c r="D135" s="49">
        <f t="shared" si="33"/>
        <v>7.4787089679471844E-4</v>
      </c>
      <c r="E135" s="67">
        <v>13658.15</v>
      </c>
      <c r="F135" s="49">
        <f t="shared" si="34"/>
        <v>7.4787089679471844E-4</v>
      </c>
      <c r="G135" s="67">
        <v>13658.15</v>
      </c>
      <c r="H135" s="49">
        <f t="shared" si="35"/>
        <v>7.4787089679471844E-4</v>
      </c>
      <c r="I135" s="67">
        <v>13658.15</v>
      </c>
      <c r="J135" s="49">
        <f t="shared" si="36"/>
        <v>7.4787089679471844E-4</v>
      </c>
      <c r="K135" s="67">
        <v>13658.15</v>
      </c>
      <c r="L135" s="49">
        <f t="shared" si="37"/>
        <v>7.4787089679471844E-4</v>
      </c>
      <c r="M135" s="67">
        <v>13658.15</v>
      </c>
      <c r="N135" s="49">
        <f t="shared" si="38"/>
        <v>7.4787089679471844E-4</v>
      </c>
      <c r="O135" s="67">
        <v>13658.15</v>
      </c>
      <c r="P135" s="49">
        <f t="shared" si="39"/>
        <v>7.4787089679471844E-4</v>
      </c>
      <c r="Q135" s="67">
        <v>13658.15</v>
      </c>
      <c r="R135" s="49">
        <f t="shared" si="40"/>
        <v>7.4787089679471844E-4</v>
      </c>
      <c r="S135" s="67">
        <v>13658.15</v>
      </c>
      <c r="T135" s="49">
        <f t="shared" si="41"/>
        <v>7.4787089679471844E-4</v>
      </c>
      <c r="U135" s="67">
        <v>13658.15</v>
      </c>
      <c r="V135" s="49">
        <f t="shared" si="42"/>
        <v>7.4787089679471844E-4</v>
      </c>
      <c r="W135" s="67">
        <v>13658.15</v>
      </c>
      <c r="X135" s="49">
        <f t="shared" si="43"/>
        <v>7.4787089679471844E-4</v>
      </c>
      <c r="Y135" s="67">
        <v>13658.15</v>
      </c>
      <c r="Z135" s="49">
        <f t="shared" si="47"/>
        <v>7.4787089679471844E-4</v>
      </c>
      <c r="AA135" s="82">
        <f t="shared" ref="AA135:AA165" si="48">C135+E135+G135+I135+K135+M135+O135+Q135+S135+U135+W135+Y135</f>
        <v>163897.79999999996</v>
      </c>
      <c r="AB135" s="49">
        <f t="shared" si="47"/>
        <v>7.4787089679471833E-4</v>
      </c>
      <c r="AC135" s="82">
        <f t="shared" si="32"/>
        <v>13658.149999999996</v>
      </c>
      <c r="AD135" s="49">
        <f t="shared" si="45"/>
        <v>7.4787089679471822E-4</v>
      </c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</row>
    <row r="136" spans="1:66" x14ac:dyDescent="0.25">
      <c r="A136" s="9">
        <v>6413</v>
      </c>
      <c r="B136" s="10" t="s">
        <v>150</v>
      </c>
      <c r="C136" s="67">
        <v>168490.57519999999</v>
      </c>
      <c r="D136" s="49">
        <f t="shared" si="33"/>
        <v>9.225934520874491E-3</v>
      </c>
      <c r="E136" s="67">
        <v>168490.57519999999</v>
      </c>
      <c r="F136" s="49">
        <f t="shared" si="34"/>
        <v>9.225934520874491E-3</v>
      </c>
      <c r="G136" s="67">
        <v>168490.57519999999</v>
      </c>
      <c r="H136" s="49">
        <f t="shared" si="35"/>
        <v>9.225934520874491E-3</v>
      </c>
      <c r="I136" s="67">
        <v>168490.57519999999</v>
      </c>
      <c r="J136" s="49">
        <f t="shared" si="36"/>
        <v>9.225934520874491E-3</v>
      </c>
      <c r="K136" s="67">
        <v>168490.57519999999</v>
      </c>
      <c r="L136" s="49">
        <f t="shared" si="37"/>
        <v>9.225934520874491E-3</v>
      </c>
      <c r="M136" s="67">
        <v>168490.57519999999</v>
      </c>
      <c r="N136" s="49">
        <f t="shared" si="38"/>
        <v>9.225934520874491E-3</v>
      </c>
      <c r="O136" s="67">
        <v>168490.57519999999</v>
      </c>
      <c r="P136" s="49">
        <f t="shared" si="39"/>
        <v>9.225934520874491E-3</v>
      </c>
      <c r="Q136" s="67">
        <v>168490.57519999999</v>
      </c>
      <c r="R136" s="49">
        <f t="shared" si="40"/>
        <v>9.225934520874491E-3</v>
      </c>
      <c r="S136" s="67">
        <v>168490.57519999999</v>
      </c>
      <c r="T136" s="49">
        <f t="shared" si="41"/>
        <v>9.225934520874491E-3</v>
      </c>
      <c r="U136" s="67">
        <v>168490.57519999999</v>
      </c>
      <c r="V136" s="49">
        <f t="shared" si="42"/>
        <v>9.225934520874491E-3</v>
      </c>
      <c r="W136" s="67">
        <v>168490.57519999999</v>
      </c>
      <c r="X136" s="49">
        <f t="shared" si="43"/>
        <v>9.225934520874491E-3</v>
      </c>
      <c r="Y136" s="67">
        <v>168490.57519999999</v>
      </c>
      <c r="Z136" s="49">
        <f t="shared" si="47"/>
        <v>9.225934520874491E-3</v>
      </c>
      <c r="AA136" s="82">
        <f t="shared" si="48"/>
        <v>2021886.9024000003</v>
      </c>
      <c r="AB136" s="49">
        <f t="shared" si="47"/>
        <v>9.2259345208744944E-3</v>
      </c>
      <c r="AC136" s="82">
        <f t="shared" si="32"/>
        <v>168490.57520000002</v>
      </c>
      <c r="AD136" s="49">
        <f t="shared" si="45"/>
        <v>9.2259345208744927E-3</v>
      </c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</row>
    <row r="137" spans="1:66" x14ac:dyDescent="0.25">
      <c r="A137" s="9">
        <v>6414</v>
      </c>
      <c r="B137" s="10" t="s">
        <v>151</v>
      </c>
      <c r="C137" s="67">
        <v>24802.06165</v>
      </c>
      <c r="D137" s="49">
        <f t="shared" si="33"/>
        <v>1.3580711947477069E-3</v>
      </c>
      <c r="E137" s="67">
        <v>24802.06165</v>
      </c>
      <c r="F137" s="49">
        <f t="shared" si="34"/>
        <v>1.3580711947477069E-3</v>
      </c>
      <c r="G137" s="67">
        <v>24802.06165</v>
      </c>
      <c r="H137" s="49">
        <f t="shared" si="35"/>
        <v>1.3580711947477069E-3</v>
      </c>
      <c r="I137" s="67">
        <v>24802.06165</v>
      </c>
      <c r="J137" s="49">
        <f t="shared" si="36"/>
        <v>1.3580711947477069E-3</v>
      </c>
      <c r="K137" s="67">
        <v>24802.06165</v>
      </c>
      <c r="L137" s="49">
        <f t="shared" si="37"/>
        <v>1.3580711947477069E-3</v>
      </c>
      <c r="M137" s="67">
        <v>24802.06165</v>
      </c>
      <c r="N137" s="49">
        <f t="shared" si="38"/>
        <v>1.3580711947477069E-3</v>
      </c>
      <c r="O137" s="67">
        <v>24802.06165</v>
      </c>
      <c r="P137" s="49">
        <f t="shared" si="39"/>
        <v>1.3580711947477069E-3</v>
      </c>
      <c r="Q137" s="67">
        <v>24802.06165</v>
      </c>
      <c r="R137" s="49">
        <f t="shared" si="40"/>
        <v>1.3580711947477069E-3</v>
      </c>
      <c r="S137" s="67">
        <v>24802.06165</v>
      </c>
      <c r="T137" s="49">
        <f t="shared" si="41"/>
        <v>1.3580711947477069E-3</v>
      </c>
      <c r="U137" s="67">
        <v>24802.06165</v>
      </c>
      <c r="V137" s="49">
        <f t="shared" si="42"/>
        <v>1.3580711947477069E-3</v>
      </c>
      <c r="W137" s="67">
        <v>24802.06165</v>
      </c>
      <c r="X137" s="49">
        <f t="shared" si="43"/>
        <v>1.3580711947477069E-3</v>
      </c>
      <c r="Y137" s="67">
        <v>24802.06165</v>
      </c>
      <c r="Z137" s="49">
        <f t="shared" ref="Z137:AB141" si="49">IF(Y$10&lt;&gt;0,Y137/Y$10,"-")</f>
        <v>1.3580711947477069E-3</v>
      </c>
      <c r="AA137" s="82">
        <f t="shared" si="48"/>
        <v>297624.73979999992</v>
      </c>
      <c r="AB137" s="49">
        <f t="shared" si="49"/>
        <v>1.3580711947477067E-3</v>
      </c>
      <c r="AC137" s="82">
        <f t="shared" si="32"/>
        <v>24802.061649999992</v>
      </c>
      <c r="AD137" s="49">
        <f t="shared" si="45"/>
        <v>1.3580711947477064E-3</v>
      </c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</row>
    <row r="138" spans="1:66" x14ac:dyDescent="0.25">
      <c r="A138" s="9">
        <v>6415</v>
      </c>
      <c r="B138" s="10" t="s">
        <v>152</v>
      </c>
      <c r="C138" s="67">
        <v>209.81</v>
      </c>
      <c r="D138" s="49">
        <f t="shared" si="33"/>
        <v>1.1488436783641993E-5</v>
      </c>
      <c r="E138" s="67">
        <v>209.81</v>
      </c>
      <c r="F138" s="49">
        <f t="shared" si="34"/>
        <v>1.1488436783641993E-5</v>
      </c>
      <c r="G138" s="67">
        <v>209.81</v>
      </c>
      <c r="H138" s="49">
        <f t="shared" si="35"/>
        <v>1.1488436783641993E-5</v>
      </c>
      <c r="I138" s="67">
        <v>209.81</v>
      </c>
      <c r="J138" s="49">
        <f t="shared" si="36"/>
        <v>1.1488436783641993E-5</v>
      </c>
      <c r="K138" s="67">
        <v>209.81</v>
      </c>
      <c r="L138" s="49">
        <f t="shared" si="37"/>
        <v>1.1488436783641993E-5</v>
      </c>
      <c r="M138" s="67">
        <v>209.81</v>
      </c>
      <c r="N138" s="49">
        <f t="shared" si="38"/>
        <v>1.1488436783641993E-5</v>
      </c>
      <c r="O138" s="67">
        <v>209.81</v>
      </c>
      <c r="P138" s="49">
        <f t="shared" si="39"/>
        <v>1.1488436783641993E-5</v>
      </c>
      <c r="Q138" s="67">
        <v>209.81</v>
      </c>
      <c r="R138" s="49">
        <f t="shared" si="40"/>
        <v>1.1488436783641993E-5</v>
      </c>
      <c r="S138" s="67">
        <v>209.81</v>
      </c>
      <c r="T138" s="49">
        <f t="shared" si="41"/>
        <v>1.1488436783641993E-5</v>
      </c>
      <c r="U138" s="67">
        <v>209.81</v>
      </c>
      <c r="V138" s="49">
        <f t="shared" si="42"/>
        <v>1.1488436783641993E-5</v>
      </c>
      <c r="W138" s="67">
        <v>209.81</v>
      </c>
      <c r="X138" s="49">
        <f t="shared" si="43"/>
        <v>1.1488436783641993E-5</v>
      </c>
      <c r="Y138" s="67">
        <v>209.81</v>
      </c>
      <c r="Z138" s="49">
        <f t="shared" si="49"/>
        <v>1.1488436783641993E-5</v>
      </c>
      <c r="AA138" s="82">
        <f t="shared" si="48"/>
        <v>2517.7199999999998</v>
      </c>
      <c r="AB138" s="49">
        <f t="shared" si="49"/>
        <v>1.1488436783641991E-5</v>
      </c>
      <c r="AC138" s="82">
        <f t="shared" si="32"/>
        <v>209.80999999999997</v>
      </c>
      <c r="AD138" s="49">
        <f t="shared" si="45"/>
        <v>1.1488436783641991E-5</v>
      </c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</row>
    <row r="139" spans="1:66" s="5" customFormat="1" x14ac:dyDescent="0.25">
      <c r="A139" s="12">
        <v>6499</v>
      </c>
      <c r="B139" s="1" t="s">
        <v>153</v>
      </c>
      <c r="C139" s="74">
        <f>SUM(C126:C138)</f>
        <v>174601.26199999999</v>
      </c>
      <c r="D139" s="56">
        <f t="shared" si="33"/>
        <v>9.5605336296225758E-3</v>
      </c>
      <c r="E139" s="74">
        <f>SUM(E126:E138)</f>
        <v>174601.26199999999</v>
      </c>
      <c r="F139" s="56">
        <f t="shared" si="34"/>
        <v>9.5605336296225758E-3</v>
      </c>
      <c r="G139" s="74">
        <f>SUM(G126:G138)</f>
        <v>174601.26199999999</v>
      </c>
      <c r="H139" s="56">
        <f t="shared" si="35"/>
        <v>9.5605336296225758E-3</v>
      </c>
      <c r="I139" s="74">
        <f>SUM(I126:I138)</f>
        <v>174601.26199999999</v>
      </c>
      <c r="J139" s="56">
        <f t="shared" si="36"/>
        <v>9.5605336296225758E-3</v>
      </c>
      <c r="K139" s="74">
        <f>SUM(K126:K138)</f>
        <v>174601.26199999999</v>
      </c>
      <c r="L139" s="56">
        <f t="shared" si="37"/>
        <v>9.5605336296225758E-3</v>
      </c>
      <c r="M139" s="74">
        <f>SUM(M126:M138)</f>
        <v>174601.26199999999</v>
      </c>
      <c r="N139" s="56">
        <f t="shared" si="38"/>
        <v>9.5605336296225758E-3</v>
      </c>
      <c r="O139" s="74">
        <f>SUM(O126:O138)</f>
        <v>174601.26199999999</v>
      </c>
      <c r="P139" s="56">
        <f t="shared" si="39"/>
        <v>9.5605336296225758E-3</v>
      </c>
      <c r="Q139" s="74">
        <f>SUM(Q126:Q138)</f>
        <v>174601.26199999999</v>
      </c>
      <c r="R139" s="56">
        <f t="shared" si="40"/>
        <v>9.5605336296225758E-3</v>
      </c>
      <c r="S139" s="74">
        <f>SUM(S126:S138)</f>
        <v>174601.26199999999</v>
      </c>
      <c r="T139" s="56">
        <f t="shared" si="41"/>
        <v>9.5605336296225758E-3</v>
      </c>
      <c r="U139" s="74">
        <f>SUM(U126:U138)</f>
        <v>174601.26199999999</v>
      </c>
      <c r="V139" s="56">
        <f t="shared" si="42"/>
        <v>9.5605336296225758E-3</v>
      </c>
      <c r="W139" s="74">
        <f>SUM(W126:W138)</f>
        <v>174601.26199999999</v>
      </c>
      <c r="X139" s="56">
        <f t="shared" si="43"/>
        <v>9.5605336296225758E-3</v>
      </c>
      <c r="Y139" s="74">
        <f>SUM(Y126:Y138)</f>
        <v>174601.26199999999</v>
      </c>
      <c r="Z139" s="56">
        <f t="shared" si="49"/>
        <v>9.5605336296225758E-3</v>
      </c>
      <c r="AA139" s="74">
        <f t="shared" si="48"/>
        <v>2095215.1440000003</v>
      </c>
      <c r="AB139" s="56">
        <f t="shared" si="49"/>
        <v>9.5605336296225793E-3</v>
      </c>
      <c r="AC139" s="94">
        <f t="shared" si="32"/>
        <v>174601.26200000002</v>
      </c>
      <c r="AD139" s="56">
        <f t="shared" si="45"/>
        <v>9.5605336296225776E-3</v>
      </c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</row>
    <row r="140" spans="1:66" s="8" customFormat="1" x14ac:dyDescent="0.25">
      <c r="A140" s="26"/>
      <c r="B140" s="27"/>
      <c r="C140" s="69"/>
      <c r="D140" s="57">
        <f t="shared" si="33"/>
        <v>0</v>
      </c>
      <c r="E140" s="69"/>
      <c r="F140" s="57">
        <f t="shared" si="34"/>
        <v>0</v>
      </c>
      <c r="G140" s="69"/>
      <c r="H140" s="57">
        <f t="shared" si="35"/>
        <v>0</v>
      </c>
      <c r="I140" s="69"/>
      <c r="J140" s="57">
        <f t="shared" si="36"/>
        <v>0</v>
      </c>
      <c r="K140" s="69"/>
      <c r="L140" s="57">
        <f t="shared" si="37"/>
        <v>0</v>
      </c>
      <c r="M140" s="69"/>
      <c r="N140" s="57">
        <f t="shared" si="38"/>
        <v>0</v>
      </c>
      <c r="O140" s="69"/>
      <c r="P140" s="57">
        <f t="shared" si="39"/>
        <v>0</v>
      </c>
      <c r="Q140" s="69"/>
      <c r="R140" s="57">
        <f t="shared" si="40"/>
        <v>0</v>
      </c>
      <c r="S140" s="69"/>
      <c r="T140" s="57">
        <f t="shared" si="41"/>
        <v>0</v>
      </c>
      <c r="U140" s="69"/>
      <c r="V140" s="57">
        <f t="shared" si="42"/>
        <v>0</v>
      </c>
      <c r="W140" s="69"/>
      <c r="X140" s="57">
        <f t="shared" si="43"/>
        <v>0</v>
      </c>
      <c r="Y140" s="69"/>
      <c r="Z140" s="57">
        <f t="shared" si="49"/>
        <v>0</v>
      </c>
      <c r="AA140" s="69">
        <f t="shared" si="48"/>
        <v>0</v>
      </c>
      <c r="AB140" s="57">
        <f t="shared" si="49"/>
        <v>0</v>
      </c>
      <c r="AC140" s="85">
        <f t="shared" si="32"/>
        <v>0</v>
      </c>
      <c r="AD140" s="57">
        <f t="shared" si="45"/>
        <v>0</v>
      </c>
    </row>
    <row r="141" spans="1:66" x14ac:dyDescent="0.25">
      <c r="A141" s="18">
        <v>7001</v>
      </c>
      <c r="B141" s="19" t="s">
        <v>154</v>
      </c>
      <c r="C141" s="75">
        <f>C36-C40-C78-C99-C125-C139</f>
        <v>2356803.9151999997</v>
      </c>
      <c r="D141" s="59">
        <f t="shared" si="33"/>
        <v>0.12905005858259921</v>
      </c>
      <c r="E141" s="75">
        <f>E36-E40-E78-E99-E125-E139</f>
        <v>2356803.9151999997</v>
      </c>
      <c r="F141" s="59">
        <f t="shared" si="34"/>
        <v>0.12905005858259921</v>
      </c>
      <c r="G141" s="75">
        <f>G36-G40-G78-G99-G125-G139</f>
        <v>2356803.9151999997</v>
      </c>
      <c r="H141" s="59">
        <f t="shared" si="35"/>
        <v>0.12905005858259921</v>
      </c>
      <c r="I141" s="75">
        <f>I36-I40-I78-I99-I125-I139</f>
        <v>2356803.9151999997</v>
      </c>
      <c r="J141" s="59">
        <f t="shared" si="36"/>
        <v>0.12905005858259921</v>
      </c>
      <c r="K141" s="75">
        <f>K36-K40-K78-K99-K125-K139</f>
        <v>2356803.9151999997</v>
      </c>
      <c r="L141" s="59">
        <f t="shared" si="37"/>
        <v>0.12905005858259921</v>
      </c>
      <c r="M141" s="75">
        <f>M36-M40-M78-M99-M125-M139</f>
        <v>2356803.9151999997</v>
      </c>
      <c r="N141" s="59">
        <f t="shared" si="38"/>
        <v>0.12905005858259921</v>
      </c>
      <c r="O141" s="75">
        <f>O36-O40-O78-O99-O125-O139</f>
        <v>2356803.9151999997</v>
      </c>
      <c r="P141" s="59">
        <f t="shared" si="39"/>
        <v>0.12905005858259921</v>
      </c>
      <c r="Q141" s="75">
        <f>Q36-Q40-Q78-Q99-Q125-Q139</f>
        <v>2356803.9151999997</v>
      </c>
      <c r="R141" s="59">
        <f t="shared" si="40"/>
        <v>0.12905005858259921</v>
      </c>
      <c r="S141" s="75">
        <f>S36-S40-S78-S99-S125-S139</f>
        <v>2356803.9151999997</v>
      </c>
      <c r="T141" s="59">
        <f t="shared" si="41"/>
        <v>0.12905005858259921</v>
      </c>
      <c r="U141" s="75">
        <f>U36-U40-U78-U99-U125-U139</f>
        <v>2356803.9151999997</v>
      </c>
      <c r="V141" s="59">
        <f t="shared" si="42"/>
        <v>0.12905005858259921</v>
      </c>
      <c r="W141" s="75">
        <f>W36-W40-W78-W99-W125-W139</f>
        <v>2356803.9151999997</v>
      </c>
      <c r="X141" s="59">
        <f t="shared" si="43"/>
        <v>0.12905005858259921</v>
      </c>
      <c r="Y141" s="75">
        <f>Y36-Y40-Y78-Y99-Y125-Y139</f>
        <v>2356803.9151999997</v>
      </c>
      <c r="Z141" s="59">
        <f t="shared" si="49"/>
        <v>0.12905005858259921</v>
      </c>
      <c r="AA141" s="75">
        <f t="shared" si="48"/>
        <v>28281646.982399989</v>
      </c>
      <c r="AB141" s="59">
        <f t="shared" si="49"/>
        <v>0.12905005858259919</v>
      </c>
      <c r="AC141" s="75">
        <f t="shared" si="32"/>
        <v>2356803.9151999992</v>
      </c>
      <c r="AD141" s="59">
        <f t="shared" si="45"/>
        <v>0.12905005858259919</v>
      </c>
    </row>
    <row r="142" spans="1:66" s="30" customFormat="1" x14ac:dyDescent="0.25">
      <c r="A142" s="31"/>
      <c r="B142" s="32"/>
      <c r="C142" s="76"/>
      <c r="D142" s="60"/>
      <c r="E142" s="76"/>
      <c r="F142" s="60"/>
      <c r="G142" s="76"/>
      <c r="H142" s="60"/>
      <c r="I142" s="76"/>
      <c r="J142" s="60"/>
      <c r="K142" s="76"/>
      <c r="L142" s="60"/>
      <c r="M142" s="76"/>
      <c r="N142" s="60"/>
      <c r="O142" s="76"/>
      <c r="P142" s="60"/>
      <c r="Q142" s="76"/>
      <c r="R142" s="60"/>
      <c r="S142" s="76"/>
      <c r="T142" s="60"/>
      <c r="U142" s="76"/>
      <c r="V142" s="60"/>
      <c r="W142" s="76"/>
      <c r="X142" s="60"/>
      <c r="Y142" s="76"/>
      <c r="Z142" s="60"/>
      <c r="AA142" s="76"/>
      <c r="AB142" s="60"/>
      <c r="AC142" s="76"/>
      <c r="AD142" s="60"/>
    </row>
    <row r="143" spans="1:66" s="7" customFormat="1" x14ac:dyDescent="0.25">
      <c r="A143" s="15">
        <v>6412</v>
      </c>
      <c r="B143" s="6" t="s">
        <v>155</v>
      </c>
      <c r="C143" s="77">
        <v>160808.44</v>
      </c>
      <c r="D143" s="61">
        <f t="shared" si="33"/>
        <v>8.8052885811738535E-3</v>
      </c>
      <c r="E143" s="77">
        <v>160808.44</v>
      </c>
      <c r="F143" s="61">
        <f t="shared" ref="F143:F165" si="50">IF(E$10&lt;&gt;0,E143/E$10,"-")</f>
        <v>8.8052885811738535E-3</v>
      </c>
      <c r="G143" s="77">
        <v>160808.44</v>
      </c>
      <c r="H143" s="61">
        <f t="shared" ref="H143:H165" si="51">IF(G$10&lt;&gt;0,G143/G$10,"-")</f>
        <v>8.8052885811738535E-3</v>
      </c>
      <c r="I143" s="77">
        <v>160808.44</v>
      </c>
      <c r="J143" s="61">
        <f t="shared" ref="J143:J165" si="52">IF(I$10&lt;&gt;0,I143/I$10,"-")</f>
        <v>8.8052885811738535E-3</v>
      </c>
      <c r="K143" s="77">
        <v>160808.44</v>
      </c>
      <c r="L143" s="61">
        <f t="shared" ref="L143:L165" si="53">IF(K$10&lt;&gt;0,K143/K$10,"-")</f>
        <v>8.8052885811738535E-3</v>
      </c>
      <c r="M143" s="77">
        <v>160808.44</v>
      </c>
      <c r="N143" s="61">
        <f t="shared" ref="N143:N165" si="54">IF(M$10&lt;&gt;0,M143/M$10,"-")</f>
        <v>8.8052885811738535E-3</v>
      </c>
      <c r="O143" s="77">
        <v>160808.44</v>
      </c>
      <c r="P143" s="61">
        <f t="shared" ref="P143:P165" si="55">IF(O$10&lt;&gt;0,O143/O$10,"-")</f>
        <v>8.8052885811738535E-3</v>
      </c>
      <c r="Q143" s="77">
        <v>160808.44</v>
      </c>
      <c r="R143" s="61">
        <f t="shared" ref="R143:R165" si="56">IF(Q$10&lt;&gt;0,Q143/Q$10,"-")</f>
        <v>8.8052885811738535E-3</v>
      </c>
      <c r="S143" s="77">
        <v>160808.44</v>
      </c>
      <c r="T143" s="61">
        <f t="shared" ref="T143:AD165" si="57">IF(S$10&lt;&gt;0,S143/S$10,"-")</f>
        <v>8.8052885811738535E-3</v>
      </c>
      <c r="U143" s="77">
        <v>160808.44</v>
      </c>
      <c r="V143" s="61">
        <f t="shared" ref="V143:V165" si="58">IF(U$10&lt;&gt;0,U143/U$10,"-")</f>
        <v>8.8052885811738535E-3</v>
      </c>
      <c r="W143" s="77">
        <v>160808.44</v>
      </c>
      <c r="X143" s="61">
        <f t="shared" ref="X143:X165" si="59">IF(W$10&lt;&gt;0,W143/W$10,"-")</f>
        <v>8.8052885811738535E-3</v>
      </c>
      <c r="Y143" s="77">
        <v>160808.44</v>
      </c>
      <c r="Z143" s="61">
        <f t="shared" ref="Z143:AB162" si="60">IF(Y$10&lt;&gt;0,Y143/Y$10,"-")</f>
        <v>8.8052885811738535E-3</v>
      </c>
      <c r="AA143" s="89">
        <f t="shared" si="48"/>
        <v>1929701.2799999996</v>
      </c>
      <c r="AB143" s="61">
        <f t="shared" si="60"/>
        <v>8.8052885811738518E-3</v>
      </c>
      <c r="AC143" s="89">
        <f t="shared" ref="AC143:AC165" si="61">AA143/12</f>
        <v>160808.43999999997</v>
      </c>
      <c r="AD143" s="61">
        <f t="shared" ref="AD143:AD165" si="62">IF(AC$10&lt;&gt;0,AC143/AC$10,"-")</f>
        <v>8.8052885811738518E-3</v>
      </c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</row>
    <row r="144" spans="1:66" s="35" customFormat="1" x14ac:dyDescent="0.25">
      <c r="A144" s="33"/>
      <c r="B144" s="34"/>
      <c r="C144" s="78"/>
      <c r="D144" s="62">
        <f t="shared" si="33"/>
        <v>0</v>
      </c>
      <c r="E144" s="78"/>
      <c r="F144" s="62">
        <f t="shared" si="50"/>
        <v>0</v>
      </c>
      <c r="G144" s="78"/>
      <c r="H144" s="62">
        <f t="shared" si="51"/>
        <v>0</v>
      </c>
      <c r="I144" s="78"/>
      <c r="J144" s="62">
        <f t="shared" si="52"/>
        <v>0</v>
      </c>
      <c r="K144" s="78"/>
      <c r="L144" s="62">
        <f t="shared" si="53"/>
        <v>0</v>
      </c>
      <c r="M144" s="78"/>
      <c r="N144" s="62">
        <f t="shared" si="54"/>
        <v>0</v>
      </c>
      <c r="O144" s="78"/>
      <c r="P144" s="62">
        <f t="shared" si="55"/>
        <v>0</v>
      </c>
      <c r="Q144" s="78"/>
      <c r="R144" s="62">
        <f t="shared" si="56"/>
        <v>0</v>
      </c>
      <c r="S144" s="78"/>
      <c r="T144" s="62">
        <f t="shared" si="57"/>
        <v>0</v>
      </c>
      <c r="U144" s="78"/>
      <c r="V144" s="62">
        <f t="shared" si="58"/>
        <v>0</v>
      </c>
      <c r="W144" s="78"/>
      <c r="X144" s="62">
        <f t="shared" si="59"/>
        <v>0</v>
      </c>
      <c r="Y144" s="78"/>
      <c r="Z144" s="62">
        <f t="shared" si="60"/>
        <v>0</v>
      </c>
      <c r="AA144" s="90">
        <f t="shared" si="48"/>
        <v>0</v>
      </c>
      <c r="AB144" s="62">
        <f t="shared" si="60"/>
        <v>0</v>
      </c>
      <c r="AC144" s="90">
        <f t="shared" si="61"/>
        <v>0</v>
      </c>
      <c r="AD144" s="62">
        <f t="shared" si="62"/>
        <v>0</v>
      </c>
    </row>
    <row r="145" spans="1:66" x14ac:dyDescent="0.25">
      <c r="A145" s="18">
        <v>7002</v>
      </c>
      <c r="B145" s="19" t="s">
        <v>156</v>
      </c>
      <c r="C145" s="75">
        <f>C141-C143</f>
        <v>2195995.4751999998</v>
      </c>
      <c r="D145" s="59">
        <f t="shared" si="33"/>
        <v>0.12024477000142535</v>
      </c>
      <c r="E145" s="75">
        <f>E141-E143</f>
        <v>2195995.4751999998</v>
      </c>
      <c r="F145" s="59">
        <f t="shared" si="50"/>
        <v>0.12024477000142535</v>
      </c>
      <c r="G145" s="75">
        <f>G141-G143</f>
        <v>2195995.4751999998</v>
      </c>
      <c r="H145" s="59">
        <f t="shared" si="51"/>
        <v>0.12024477000142535</v>
      </c>
      <c r="I145" s="75">
        <f>I141-I143</f>
        <v>2195995.4751999998</v>
      </c>
      <c r="J145" s="59">
        <f t="shared" si="52"/>
        <v>0.12024477000142535</v>
      </c>
      <c r="K145" s="75">
        <f>K141-K143</f>
        <v>2195995.4751999998</v>
      </c>
      <c r="L145" s="59">
        <f t="shared" si="53"/>
        <v>0.12024477000142535</v>
      </c>
      <c r="M145" s="75">
        <f>M141-M143</f>
        <v>2195995.4751999998</v>
      </c>
      <c r="N145" s="59">
        <f t="shared" si="54"/>
        <v>0.12024477000142535</v>
      </c>
      <c r="O145" s="75">
        <f>O141-O143</f>
        <v>2195995.4751999998</v>
      </c>
      <c r="P145" s="59">
        <f t="shared" si="55"/>
        <v>0.12024477000142535</v>
      </c>
      <c r="Q145" s="75">
        <f>Q141-Q143</f>
        <v>2195995.4751999998</v>
      </c>
      <c r="R145" s="59">
        <f t="shared" si="56"/>
        <v>0.12024477000142535</v>
      </c>
      <c r="S145" s="75">
        <f>S141-S143</f>
        <v>2195995.4751999998</v>
      </c>
      <c r="T145" s="59">
        <f t="shared" si="57"/>
        <v>0.12024477000142535</v>
      </c>
      <c r="U145" s="75">
        <f>U141-U143</f>
        <v>2195995.4751999998</v>
      </c>
      <c r="V145" s="59">
        <f t="shared" si="58"/>
        <v>0.12024477000142535</v>
      </c>
      <c r="W145" s="75">
        <f>W141-W143</f>
        <v>2195995.4751999998</v>
      </c>
      <c r="X145" s="59">
        <f t="shared" si="59"/>
        <v>0.12024477000142535</v>
      </c>
      <c r="Y145" s="75">
        <f>Y141-Y143</f>
        <v>2195995.4751999998</v>
      </c>
      <c r="Z145" s="59">
        <f t="shared" si="60"/>
        <v>0.12024477000142535</v>
      </c>
      <c r="AA145" s="75">
        <f t="shared" si="48"/>
        <v>26351945.702400003</v>
      </c>
      <c r="AB145" s="59">
        <f t="shared" si="60"/>
        <v>0.12024477000142539</v>
      </c>
      <c r="AC145" s="75">
        <f t="shared" si="61"/>
        <v>2195995.4752000002</v>
      </c>
      <c r="AD145" s="59">
        <f t="shared" si="62"/>
        <v>0.12024477000142537</v>
      </c>
    </row>
    <row r="146" spans="1:66" s="30" customFormat="1" x14ac:dyDescent="0.25">
      <c r="A146" s="31">
        <v>6501</v>
      </c>
      <c r="B146" s="32" t="s">
        <v>157</v>
      </c>
      <c r="C146" s="76"/>
      <c r="D146" s="60">
        <f t="shared" si="33"/>
        <v>0</v>
      </c>
      <c r="E146" s="76"/>
      <c r="F146" s="60">
        <f t="shared" si="50"/>
        <v>0</v>
      </c>
      <c r="G146" s="76"/>
      <c r="H146" s="60">
        <f t="shared" si="51"/>
        <v>0</v>
      </c>
      <c r="I146" s="76"/>
      <c r="J146" s="60">
        <f t="shared" si="52"/>
        <v>0</v>
      </c>
      <c r="K146" s="76"/>
      <c r="L146" s="60">
        <f t="shared" si="53"/>
        <v>0</v>
      </c>
      <c r="M146" s="76"/>
      <c r="N146" s="60">
        <f t="shared" si="54"/>
        <v>0</v>
      </c>
      <c r="O146" s="76"/>
      <c r="P146" s="60">
        <f t="shared" si="55"/>
        <v>0</v>
      </c>
      <c r="Q146" s="76"/>
      <c r="R146" s="60">
        <f t="shared" si="56"/>
        <v>0</v>
      </c>
      <c r="S146" s="76"/>
      <c r="T146" s="60">
        <f t="shared" si="57"/>
        <v>0</v>
      </c>
      <c r="U146" s="76"/>
      <c r="V146" s="60">
        <f t="shared" si="58"/>
        <v>0</v>
      </c>
      <c r="W146" s="76"/>
      <c r="X146" s="60">
        <f t="shared" si="59"/>
        <v>0</v>
      </c>
      <c r="Y146" s="76"/>
      <c r="Z146" s="60">
        <f t="shared" si="60"/>
        <v>0</v>
      </c>
      <c r="AA146" s="76">
        <f t="shared" si="48"/>
        <v>0</v>
      </c>
      <c r="AB146" s="60">
        <f t="shared" si="60"/>
        <v>0</v>
      </c>
      <c r="AC146" s="76">
        <f t="shared" si="61"/>
        <v>0</v>
      </c>
      <c r="AD146" s="60">
        <f t="shared" si="62"/>
        <v>0</v>
      </c>
    </row>
    <row r="147" spans="1:66" x14ac:dyDescent="0.25">
      <c r="A147" s="9">
        <v>6502</v>
      </c>
      <c r="B147" s="10" t="s">
        <v>158</v>
      </c>
      <c r="C147" s="67">
        <v>1041556.93065</v>
      </c>
      <c r="D147" s="49">
        <f t="shared" si="33"/>
        <v>5.7031890540663988E-2</v>
      </c>
      <c r="E147" s="67">
        <v>1041556.93065</v>
      </c>
      <c r="F147" s="49">
        <f t="shared" si="50"/>
        <v>5.7031890540663988E-2</v>
      </c>
      <c r="G147" s="67">
        <v>1041556.93065</v>
      </c>
      <c r="H147" s="49">
        <f t="shared" si="51"/>
        <v>5.7031890540663988E-2</v>
      </c>
      <c r="I147" s="67">
        <v>1041556.93065</v>
      </c>
      <c r="J147" s="49">
        <f t="shared" si="52"/>
        <v>5.7031890540663988E-2</v>
      </c>
      <c r="K147" s="67">
        <v>1041556.93065</v>
      </c>
      <c r="L147" s="49">
        <f t="shared" si="53"/>
        <v>5.7031890540663988E-2</v>
      </c>
      <c r="M147" s="67">
        <v>1041556.93065</v>
      </c>
      <c r="N147" s="49">
        <f t="shared" si="54"/>
        <v>5.7031890540663988E-2</v>
      </c>
      <c r="O147" s="67">
        <v>1041556.93065</v>
      </c>
      <c r="P147" s="49">
        <f t="shared" si="55"/>
        <v>5.7031890540663988E-2</v>
      </c>
      <c r="Q147" s="67">
        <v>1041556.93065</v>
      </c>
      <c r="R147" s="49">
        <f t="shared" si="56"/>
        <v>5.7031890540663988E-2</v>
      </c>
      <c r="S147" s="67">
        <v>1041556.93065</v>
      </c>
      <c r="T147" s="49">
        <f t="shared" si="57"/>
        <v>5.7031890540663988E-2</v>
      </c>
      <c r="U147" s="67">
        <v>1041556.93065</v>
      </c>
      <c r="V147" s="49">
        <f t="shared" si="58"/>
        <v>5.7031890540663988E-2</v>
      </c>
      <c r="W147" s="67">
        <v>1041556.93065</v>
      </c>
      <c r="X147" s="49">
        <f t="shared" si="59"/>
        <v>5.7031890540663988E-2</v>
      </c>
      <c r="Y147" s="67">
        <v>1041556.93065</v>
      </c>
      <c r="Z147" s="49">
        <f t="shared" si="60"/>
        <v>5.7031890540663988E-2</v>
      </c>
      <c r="AA147" s="82">
        <f t="shared" si="48"/>
        <v>12498683.167799996</v>
      </c>
      <c r="AB147" s="49">
        <f t="shared" si="60"/>
        <v>5.7031890540663974E-2</v>
      </c>
      <c r="AC147" s="82">
        <f t="shared" si="61"/>
        <v>1041556.9306499996</v>
      </c>
      <c r="AD147" s="49">
        <f t="shared" si="62"/>
        <v>5.7031890540663967E-2</v>
      </c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</row>
    <row r="148" spans="1:66" x14ac:dyDescent="0.25">
      <c r="A148" s="9">
        <v>6503</v>
      </c>
      <c r="B148" s="10" t="s">
        <v>159</v>
      </c>
      <c r="C148" s="67">
        <v>94178.289950000006</v>
      </c>
      <c r="D148" s="49">
        <f t="shared" si="33"/>
        <v>5.1568625445978789E-3</v>
      </c>
      <c r="E148" s="67">
        <v>94178.289950000006</v>
      </c>
      <c r="F148" s="49">
        <f t="shared" si="50"/>
        <v>5.1568625445978789E-3</v>
      </c>
      <c r="G148" s="67">
        <v>94178.289950000006</v>
      </c>
      <c r="H148" s="49">
        <f t="shared" si="51"/>
        <v>5.1568625445978789E-3</v>
      </c>
      <c r="I148" s="67">
        <v>94178.289950000006</v>
      </c>
      <c r="J148" s="49">
        <f t="shared" si="52"/>
        <v>5.1568625445978789E-3</v>
      </c>
      <c r="K148" s="67">
        <v>94178.289950000006</v>
      </c>
      <c r="L148" s="49">
        <f t="shared" si="53"/>
        <v>5.1568625445978789E-3</v>
      </c>
      <c r="M148" s="67">
        <v>94178.289950000006</v>
      </c>
      <c r="N148" s="49">
        <f t="shared" si="54"/>
        <v>5.1568625445978789E-3</v>
      </c>
      <c r="O148" s="67">
        <v>94178.289950000006</v>
      </c>
      <c r="P148" s="49">
        <f t="shared" si="55"/>
        <v>5.1568625445978789E-3</v>
      </c>
      <c r="Q148" s="67">
        <v>94178.289950000006</v>
      </c>
      <c r="R148" s="49">
        <f t="shared" si="56"/>
        <v>5.1568625445978789E-3</v>
      </c>
      <c r="S148" s="67">
        <v>94178.289950000006</v>
      </c>
      <c r="T148" s="49">
        <f t="shared" si="57"/>
        <v>5.1568625445978789E-3</v>
      </c>
      <c r="U148" s="67">
        <v>94178.289950000006</v>
      </c>
      <c r="V148" s="49">
        <f t="shared" si="58"/>
        <v>5.1568625445978789E-3</v>
      </c>
      <c r="W148" s="67">
        <v>94178.289950000006</v>
      </c>
      <c r="X148" s="49">
        <f t="shared" si="59"/>
        <v>5.1568625445978789E-3</v>
      </c>
      <c r="Y148" s="67">
        <v>94178.289950000006</v>
      </c>
      <c r="Z148" s="49">
        <f t="shared" si="60"/>
        <v>5.1568625445978789E-3</v>
      </c>
      <c r="AA148" s="82">
        <f t="shared" si="48"/>
        <v>1130139.4794000001</v>
      </c>
      <c r="AB148" s="49">
        <f t="shared" si="60"/>
        <v>5.1568625445978797E-3</v>
      </c>
      <c r="AC148" s="82">
        <f t="shared" si="61"/>
        <v>94178.289950000006</v>
      </c>
      <c r="AD148" s="49">
        <f t="shared" si="62"/>
        <v>5.1568625445978789E-3</v>
      </c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</row>
    <row r="149" spans="1:66" x14ac:dyDescent="0.25">
      <c r="A149" s="9">
        <v>6504</v>
      </c>
      <c r="B149" s="10" t="s">
        <v>160</v>
      </c>
      <c r="C149" s="67">
        <v>2249.2637500000001</v>
      </c>
      <c r="D149" s="49">
        <f t="shared" si="33"/>
        <v>1.2316154807498464E-4</v>
      </c>
      <c r="E149" s="67">
        <v>2249.2637500000001</v>
      </c>
      <c r="F149" s="49">
        <f t="shared" si="50"/>
        <v>1.2316154807498464E-4</v>
      </c>
      <c r="G149" s="67">
        <v>2249.2637500000001</v>
      </c>
      <c r="H149" s="49">
        <f t="shared" si="51"/>
        <v>1.2316154807498464E-4</v>
      </c>
      <c r="I149" s="67">
        <v>2249.2637500000001</v>
      </c>
      <c r="J149" s="49">
        <f t="shared" si="52"/>
        <v>1.2316154807498464E-4</v>
      </c>
      <c r="K149" s="67">
        <v>2249.2637500000001</v>
      </c>
      <c r="L149" s="49">
        <f t="shared" si="53"/>
        <v>1.2316154807498464E-4</v>
      </c>
      <c r="M149" s="67">
        <v>2249.2637500000001</v>
      </c>
      <c r="N149" s="49">
        <f t="shared" si="54"/>
        <v>1.2316154807498464E-4</v>
      </c>
      <c r="O149" s="67">
        <v>2249.2637500000001</v>
      </c>
      <c r="P149" s="49">
        <f t="shared" si="55"/>
        <v>1.2316154807498464E-4</v>
      </c>
      <c r="Q149" s="67">
        <v>2249.2637500000001</v>
      </c>
      <c r="R149" s="49">
        <f t="shared" si="56"/>
        <v>1.2316154807498464E-4</v>
      </c>
      <c r="S149" s="67">
        <v>2249.2637500000001</v>
      </c>
      <c r="T149" s="49">
        <f t="shared" si="57"/>
        <v>1.2316154807498464E-4</v>
      </c>
      <c r="U149" s="67">
        <v>2249.2637500000001</v>
      </c>
      <c r="V149" s="49">
        <f t="shared" si="58"/>
        <v>1.2316154807498464E-4</v>
      </c>
      <c r="W149" s="67">
        <v>2249.2637500000001</v>
      </c>
      <c r="X149" s="49">
        <f t="shared" si="59"/>
        <v>1.2316154807498464E-4</v>
      </c>
      <c r="Y149" s="67">
        <v>2249.2637500000001</v>
      </c>
      <c r="Z149" s="49">
        <f t="shared" si="60"/>
        <v>1.2316154807498464E-4</v>
      </c>
      <c r="AA149" s="82">
        <f t="shared" si="48"/>
        <v>26991.164999999994</v>
      </c>
      <c r="AB149" s="49">
        <f t="shared" si="60"/>
        <v>1.2316154807498462E-4</v>
      </c>
      <c r="AC149" s="82">
        <f t="shared" si="61"/>
        <v>2249.2637499999996</v>
      </c>
      <c r="AD149" s="49">
        <f t="shared" si="62"/>
        <v>1.2316154807498462E-4</v>
      </c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</row>
    <row r="150" spans="1:66" x14ac:dyDescent="0.25">
      <c r="A150" s="9">
        <v>6505</v>
      </c>
      <c r="B150" s="10" t="s">
        <v>161</v>
      </c>
      <c r="C150" s="67"/>
      <c r="D150" s="49">
        <f t="shared" si="33"/>
        <v>0</v>
      </c>
      <c r="E150" s="67"/>
      <c r="F150" s="49">
        <f t="shared" si="50"/>
        <v>0</v>
      </c>
      <c r="G150" s="67"/>
      <c r="H150" s="49">
        <f t="shared" si="51"/>
        <v>0</v>
      </c>
      <c r="I150" s="67"/>
      <c r="J150" s="49">
        <f t="shared" si="52"/>
        <v>0</v>
      </c>
      <c r="K150" s="67"/>
      <c r="L150" s="49">
        <f t="shared" si="53"/>
        <v>0</v>
      </c>
      <c r="M150" s="67"/>
      <c r="N150" s="49">
        <f t="shared" si="54"/>
        <v>0</v>
      </c>
      <c r="O150" s="67"/>
      <c r="P150" s="49">
        <f t="shared" si="55"/>
        <v>0</v>
      </c>
      <c r="Q150" s="67"/>
      <c r="R150" s="49">
        <f t="shared" si="56"/>
        <v>0</v>
      </c>
      <c r="S150" s="67"/>
      <c r="T150" s="49">
        <f t="shared" si="57"/>
        <v>0</v>
      </c>
      <c r="U150" s="67"/>
      <c r="V150" s="49">
        <f t="shared" si="58"/>
        <v>0</v>
      </c>
      <c r="W150" s="67"/>
      <c r="X150" s="49">
        <f t="shared" si="59"/>
        <v>0</v>
      </c>
      <c r="Y150" s="67"/>
      <c r="Z150" s="49">
        <f t="shared" si="60"/>
        <v>0</v>
      </c>
      <c r="AA150" s="82">
        <f t="shared" si="48"/>
        <v>0</v>
      </c>
      <c r="AB150" s="49">
        <f t="shared" si="60"/>
        <v>0</v>
      </c>
      <c r="AC150" s="82">
        <f t="shared" si="61"/>
        <v>0</v>
      </c>
      <c r="AD150" s="49">
        <f t="shared" si="62"/>
        <v>0</v>
      </c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</row>
    <row r="151" spans="1:66" x14ac:dyDescent="0.25">
      <c r="A151" s="9">
        <v>6506</v>
      </c>
      <c r="B151" s="10" t="s">
        <v>162</v>
      </c>
      <c r="C151" s="67"/>
      <c r="D151" s="49">
        <f t="shared" si="33"/>
        <v>0</v>
      </c>
      <c r="E151" s="67"/>
      <c r="F151" s="49">
        <f t="shared" si="50"/>
        <v>0</v>
      </c>
      <c r="G151" s="67"/>
      <c r="H151" s="49">
        <f t="shared" si="51"/>
        <v>0</v>
      </c>
      <c r="I151" s="67"/>
      <c r="J151" s="49">
        <f t="shared" si="52"/>
        <v>0</v>
      </c>
      <c r="K151" s="67"/>
      <c r="L151" s="49">
        <f t="shared" si="53"/>
        <v>0</v>
      </c>
      <c r="M151" s="67"/>
      <c r="N151" s="49">
        <f t="shared" si="54"/>
        <v>0</v>
      </c>
      <c r="O151" s="67"/>
      <c r="P151" s="49">
        <f t="shared" si="55"/>
        <v>0</v>
      </c>
      <c r="Q151" s="67"/>
      <c r="R151" s="49">
        <f t="shared" si="56"/>
        <v>0</v>
      </c>
      <c r="S151" s="67"/>
      <c r="T151" s="49">
        <f t="shared" si="57"/>
        <v>0</v>
      </c>
      <c r="U151" s="67"/>
      <c r="V151" s="49">
        <f t="shared" si="58"/>
        <v>0</v>
      </c>
      <c r="W151" s="67"/>
      <c r="X151" s="49">
        <f t="shared" si="59"/>
        <v>0</v>
      </c>
      <c r="Y151" s="67"/>
      <c r="Z151" s="49">
        <f t="shared" si="60"/>
        <v>0</v>
      </c>
      <c r="AA151" s="82">
        <f t="shared" si="48"/>
        <v>0</v>
      </c>
      <c r="AB151" s="49">
        <f t="shared" si="60"/>
        <v>0</v>
      </c>
      <c r="AC151" s="82">
        <f t="shared" si="61"/>
        <v>0</v>
      </c>
      <c r="AD151" s="49">
        <f t="shared" si="62"/>
        <v>0</v>
      </c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</row>
    <row r="152" spans="1:66" x14ac:dyDescent="0.25">
      <c r="A152" s="9">
        <v>6507</v>
      </c>
      <c r="B152" s="10"/>
      <c r="C152" s="67"/>
      <c r="D152" s="49">
        <f t="shared" si="33"/>
        <v>0</v>
      </c>
      <c r="E152" s="67"/>
      <c r="F152" s="49">
        <f t="shared" si="33"/>
        <v>0</v>
      </c>
      <c r="G152" s="67"/>
      <c r="H152" s="49">
        <f t="shared" si="33"/>
        <v>0</v>
      </c>
      <c r="I152" s="67"/>
      <c r="J152" s="49">
        <f t="shared" si="33"/>
        <v>0</v>
      </c>
      <c r="K152" s="67"/>
      <c r="L152" s="49">
        <f t="shared" si="33"/>
        <v>0</v>
      </c>
      <c r="M152" s="67"/>
      <c r="N152" s="49">
        <f t="shared" si="33"/>
        <v>0</v>
      </c>
      <c r="O152" s="67"/>
      <c r="P152" s="49">
        <f t="shared" si="33"/>
        <v>0</v>
      </c>
      <c r="Q152" s="67"/>
      <c r="R152" s="49">
        <f t="shared" si="33"/>
        <v>0</v>
      </c>
      <c r="S152" s="67"/>
      <c r="T152" s="49">
        <f t="shared" si="57"/>
        <v>0</v>
      </c>
      <c r="U152" s="67"/>
      <c r="V152" s="49">
        <f t="shared" si="57"/>
        <v>0</v>
      </c>
      <c r="W152" s="67"/>
      <c r="X152" s="49">
        <f t="shared" si="57"/>
        <v>0</v>
      </c>
      <c r="Y152" s="67"/>
      <c r="Z152" s="49">
        <f t="shared" si="57"/>
        <v>0</v>
      </c>
      <c r="AA152" s="82"/>
      <c r="AB152" s="49">
        <f t="shared" si="57"/>
        <v>0</v>
      </c>
      <c r="AC152" s="82"/>
      <c r="AD152" s="49">
        <f t="shared" si="57"/>
        <v>0</v>
      </c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</row>
    <row r="153" spans="1:66" x14ac:dyDescent="0.25">
      <c r="A153" s="9">
        <v>6508</v>
      </c>
      <c r="B153" s="10"/>
      <c r="C153" s="67"/>
      <c r="D153" s="49">
        <f t="shared" si="33"/>
        <v>0</v>
      </c>
      <c r="E153" s="67"/>
      <c r="F153" s="49">
        <f t="shared" si="33"/>
        <v>0</v>
      </c>
      <c r="G153" s="67"/>
      <c r="H153" s="49">
        <f t="shared" si="33"/>
        <v>0</v>
      </c>
      <c r="I153" s="67"/>
      <c r="J153" s="49">
        <f t="shared" si="33"/>
        <v>0</v>
      </c>
      <c r="K153" s="67"/>
      <c r="L153" s="49">
        <f t="shared" si="33"/>
        <v>0</v>
      </c>
      <c r="M153" s="67"/>
      <c r="N153" s="49">
        <f t="shared" si="33"/>
        <v>0</v>
      </c>
      <c r="O153" s="67"/>
      <c r="P153" s="49">
        <f t="shared" si="33"/>
        <v>0</v>
      </c>
      <c r="Q153" s="67"/>
      <c r="R153" s="49">
        <f t="shared" si="33"/>
        <v>0</v>
      </c>
      <c r="S153" s="67"/>
      <c r="T153" s="49">
        <f t="shared" si="57"/>
        <v>0</v>
      </c>
      <c r="U153" s="67"/>
      <c r="V153" s="49">
        <f t="shared" si="57"/>
        <v>0</v>
      </c>
      <c r="W153" s="67"/>
      <c r="X153" s="49">
        <f t="shared" si="57"/>
        <v>0</v>
      </c>
      <c r="Y153" s="67"/>
      <c r="Z153" s="49">
        <f t="shared" si="57"/>
        <v>0</v>
      </c>
      <c r="AA153" s="82"/>
      <c r="AB153" s="49">
        <f t="shared" si="57"/>
        <v>0</v>
      </c>
      <c r="AC153" s="82"/>
      <c r="AD153" s="49">
        <f t="shared" si="57"/>
        <v>0</v>
      </c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</row>
    <row r="154" spans="1:66" x14ac:dyDescent="0.25">
      <c r="A154" s="9">
        <v>6509</v>
      </c>
      <c r="B154" s="10"/>
      <c r="C154" s="67"/>
      <c r="D154" s="49">
        <f t="shared" si="33"/>
        <v>0</v>
      </c>
      <c r="E154" s="67"/>
      <c r="F154" s="49">
        <f t="shared" si="33"/>
        <v>0</v>
      </c>
      <c r="G154" s="67"/>
      <c r="H154" s="49">
        <f t="shared" si="33"/>
        <v>0</v>
      </c>
      <c r="I154" s="67"/>
      <c r="J154" s="49">
        <f t="shared" si="33"/>
        <v>0</v>
      </c>
      <c r="K154" s="67"/>
      <c r="L154" s="49">
        <f t="shared" si="33"/>
        <v>0</v>
      </c>
      <c r="M154" s="67"/>
      <c r="N154" s="49">
        <f t="shared" si="33"/>
        <v>0</v>
      </c>
      <c r="O154" s="67"/>
      <c r="P154" s="49">
        <f t="shared" si="33"/>
        <v>0</v>
      </c>
      <c r="Q154" s="67"/>
      <c r="R154" s="49">
        <f t="shared" si="33"/>
        <v>0</v>
      </c>
      <c r="S154" s="67"/>
      <c r="T154" s="49">
        <f t="shared" si="57"/>
        <v>0</v>
      </c>
      <c r="U154" s="67"/>
      <c r="V154" s="49">
        <f t="shared" si="57"/>
        <v>0</v>
      </c>
      <c r="W154" s="67"/>
      <c r="X154" s="49">
        <f t="shared" si="57"/>
        <v>0</v>
      </c>
      <c r="Y154" s="67"/>
      <c r="Z154" s="49">
        <f t="shared" si="57"/>
        <v>0</v>
      </c>
      <c r="AA154" s="82"/>
      <c r="AB154" s="49">
        <f t="shared" si="57"/>
        <v>0</v>
      </c>
      <c r="AC154" s="82"/>
      <c r="AD154" s="49">
        <f t="shared" si="57"/>
        <v>0</v>
      </c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</row>
    <row r="155" spans="1:66" x14ac:dyDescent="0.25">
      <c r="A155" s="9">
        <v>6510</v>
      </c>
      <c r="B155" s="10"/>
      <c r="C155" s="67"/>
      <c r="D155" s="49">
        <f t="shared" si="33"/>
        <v>0</v>
      </c>
      <c r="E155" s="67"/>
      <c r="F155" s="49">
        <f t="shared" si="33"/>
        <v>0</v>
      </c>
      <c r="G155" s="67"/>
      <c r="H155" s="49">
        <f t="shared" si="33"/>
        <v>0</v>
      </c>
      <c r="I155" s="67"/>
      <c r="J155" s="49">
        <f t="shared" si="33"/>
        <v>0</v>
      </c>
      <c r="K155" s="67"/>
      <c r="L155" s="49">
        <f t="shared" si="33"/>
        <v>0</v>
      </c>
      <c r="M155" s="67"/>
      <c r="N155" s="49">
        <f t="shared" si="33"/>
        <v>0</v>
      </c>
      <c r="O155" s="67"/>
      <c r="P155" s="49">
        <f t="shared" si="33"/>
        <v>0</v>
      </c>
      <c r="Q155" s="67"/>
      <c r="R155" s="49">
        <f t="shared" si="33"/>
        <v>0</v>
      </c>
      <c r="S155" s="67"/>
      <c r="T155" s="49">
        <f t="shared" si="57"/>
        <v>0</v>
      </c>
      <c r="U155" s="67"/>
      <c r="V155" s="49">
        <f t="shared" si="57"/>
        <v>0</v>
      </c>
      <c r="W155" s="67"/>
      <c r="X155" s="49">
        <f t="shared" si="57"/>
        <v>0</v>
      </c>
      <c r="Y155" s="67"/>
      <c r="Z155" s="49">
        <f t="shared" si="57"/>
        <v>0</v>
      </c>
      <c r="AA155" s="82"/>
      <c r="AB155" s="49">
        <f t="shared" si="57"/>
        <v>0</v>
      </c>
      <c r="AC155" s="82"/>
      <c r="AD155" s="49">
        <f t="shared" si="57"/>
        <v>0</v>
      </c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</row>
    <row r="156" spans="1:66" x14ac:dyDescent="0.25">
      <c r="A156" s="9">
        <v>6604</v>
      </c>
      <c r="B156" s="10" t="s">
        <v>163</v>
      </c>
      <c r="C156" s="67"/>
      <c r="D156" s="49">
        <f t="shared" si="33"/>
        <v>0</v>
      </c>
      <c r="E156" s="67"/>
      <c r="F156" s="49">
        <f t="shared" si="50"/>
        <v>0</v>
      </c>
      <c r="G156" s="67"/>
      <c r="H156" s="49">
        <f t="shared" si="51"/>
        <v>0</v>
      </c>
      <c r="I156" s="67"/>
      <c r="J156" s="49">
        <f t="shared" si="52"/>
        <v>0</v>
      </c>
      <c r="K156" s="67"/>
      <c r="L156" s="49">
        <f t="shared" si="53"/>
        <v>0</v>
      </c>
      <c r="M156" s="67"/>
      <c r="N156" s="49">
        <f t="shared" si="54"/>
        <v>0</v>
      </c>
      <c r="O156" s="67"/>
      <c r="P156" s="49">
        <f t="shared" si="55"/>
        <v>0</v>
      </c>
      <c r="Q156" s="67"/>
      <c r="R156" s="49">
        <f t="shared" si="56"/>
        <v>0</v>
      </c>
      <c r="S156" s="67"/>
      <c r="T156" s="49">
        <f t="shared" si="57"/>
        <v>0</v>
      </c>
      <c r="U156" s="67"/>
      <c r="V156" s="49">
        <f t="shared" si="58"/>
        <v>0</v>
      </c>
      <c r="W156" s="67"/>
      <c r="X156" s="49">
        <f t="shared" si="59"/>
        <v>0</v>
      </c>
      <c r="Y156" s="67"/>
      <c r="Z156" s="49">
        <f t="shared" si="60"/>
        <v>0</v>
      </c>
      <c r="AA156" s="82">
        <f t="shared" si="48"/>
        <v>0</v>
      </c>
      <c r="AB156" s="49">
        <f t="shared" si="60"/>
        <v>0</v>
      </c>
      <c r="AC156" s="82">
        <f t="shared" si="61"/>
        <v>0</v>
      </c>
      <c r="AD156" s="49">
        <f t="shared" si="62"/>
        <v>0</v>
      </c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</row>
    <row r="157" spans="1:66" x14ac:dyDescent="0.25">
      <c r="A157" s="9">
        <v>6701</v>
      </c>
      <c r="B157" s="10" t="s">
        <v>164</v>
      </c>
      <c r="C157" s="67">
        <v>800203.61699999997</v>
      </c>
      <c r="D157" s="49">
        <f t="shared" ref="D157:D165" si="63">IF(C$10&lt;&gt;0,C157/C$10,"-")</f>
        <v>4.3816255983728937E-2</v>
      </c>
      <c r="E157" s="67">
        <v>800203.61699999997</v>
      </c>
      <c r="F157" s="49">
        <f t="shared" si="50"/>
        <v>4.3816255983728937E-2</v>
      </c>
      <c r="G157" s="67">
        <v>800203.61699999997</v>
      </c>
      <c r="H157" s="49">
        <f t="shared" si="51"/>
        <v>4.3816255983728937E-2</v>
      </c>
      <c r="I157" s="67">
        <v>800203.61699999997</v>
      </c>
      <c r="J157" s="49">
        <f t="shared" si="52"/>
        <v>4.3816255983728937E-2</v>
      </c>
      <c r="K157" s="67">
        <v>800203.61699999997</v>
      </c>
      <c r="L157" s="49">
        <f t="shared" si="53"/>
        <v>4.3816255983728937E-2</v>
      </c>
      <c r="M157" s="67">
        <v>800203.61699999997</v>
      </c>
      <c r="N157" s="49">
        <f t="shared" si="54"/>
        <v>4.3816255983728937E-2</v>
      </c>
      <c r="O157" s="67">
        <v>800203.61699999997</v>
      </c>
      <c r="P157" s="49">
        <f t="shared" si="55"/>
        <v>4.3816255983728937E-2</v>
      </c>
      <c r="Q157" s="67">
        <v>800203.61699999997</v>
      </c>
      <c r="R157" s="49">
        <f t="shared" si="56"/>
        <v>4.3816255983728937E-2</v>
      </c>
      <c r="S157" s="67">
        <v>800203.61699999997</v>
      </c>
      <c r="T157" s="49">
        <f t="shared" si="57"/>
        <v>4.3816255983728937E-2</v>
      </c>
      <c r="U157" s="67">
        <v>800203.61699999997</v>
      </c>
      <c r="V157" s="49">
        <f t="shared" si="58"/>
        <v>4.3816255983728937E-2</v>
      </c>
      <c r="W157" s="67">
        <v>800203.61699999997</v>
      </c>
      <c r="X157" s="49">
        <f t="shared" si="59"/>
        <v>4.3816255983728937E-2</v>
      </c>
      <c r="Y157" s="67">
        <v>800203.61699999997</v>
      </c>
      <c r="Z157" s="49">
        <f t="shared" si="60"/>
        <v>4.3816255983728937E-2</v>
      </c>
      <c r="AA157" s="82">
        <f t="shared" si="48"/>
        <v>9602443.4039999992</v>
      </c>
      <c r="AB157" s="49">
        <f t="shared" si="60"/>
        <v>4.3816255983728937E-2</v>
      </c>
      <c r="AC157" s="82">
        <f t="shared" si="61"/>
        <v>800203.61699999997</v>
      </c>
      <c r="AD157" s="49">
        <f t="shared" si="62"/>
        <v>4.3816255983728937E-2</v>
      </c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</row>
    <row r="158" spans="1:66" x14ac:dyDescent="0.25">
      <c r="A158" s="9">
        <v>5152</v>
      </c>
      <c r="B158" s="10" t="s">
        <v>40</v>
      </c>
      <c r="C158" s="67">
        <v>-800000</v>
      </c>
      <c r="D158" s="49">
        <f t="shared" si="63"/>
        <v>-4.3805106653227177E-2</v>
      </c>
      <c r="E158" s="67">
        <v>-800000</v>
      </c>
      <c r="F158" s="49">
        <f t="shared" si="50"/>
        <v>-4.3805106653227177E-2</v>
      </c>
      <c r="G158" s="67">
        <v>-800000</v>
      </c>
      <c r="H158" s="49">
        <f t="shared" si="51"/>
        <v>-4.3805106653227177E-2</v>
      </c>
      <c r="I158" s="67">
        <v>-800000</v>
      </c>
      <c r="J158" s="49">
        <f t="shared" si="52"/>
        <v>-4.3805106653227177E-2</v>
      </c>
      <c r="K158" s="67">
        <v>-800000</v>
      </c>
      <c r="L158" s="49">
        <f t="shared" si="53"/>
        <v>-4.3805106653227177E-2</v>
      </c>
      <c r="M158" s="67">
        <v>-800000</v>
      </c>
      <c r="N158" s="49">
        <f t="shared" si="54"/>
        <v>-4.3805106653227177E-2</v>
      </c>
      <c r="O158" s="67">
        <v>-800000</v>
      </c>
      <c r="P158" s="49">
        <f t="shared" si="55"/>
        <v>-4.3805106653227177E-2</v>
      </c>
      <c r="Q158" s="67">
        <v>-800000</v>
      </c>
      <c r="R158" s="49">
        <f t="shared" si="56"/>
        <v>-4.3805106653227177E-2</v>
      </c>
      <c r="S158" s="67">
        <v>-800000</v>
      </c>
      <c r="T158" s="49">
        <f t="shared" si="57"/>
        <v>-4.3805106653227177E-2</v>
      </c>
      <c r="U158" s="67">
        <v>-800000</v>
      </c>
      <c r="V158" s="49">
        <f t="shared" si="58"/>
        <v>-4.3805106653227177E-2</v>
      </c>
      <c r="W158" s="67">
        <v>-800000</v>
      </c>
      <c r="X158" s="49">
        <f t="shared" si="59"/>
        <v>-4.3805106653227177E-2</v>
      </c>
      <c r="Y158" s="67">
        <v>-800000</v>
      </c>
      <c r="Z158" s="49">
        <f t="shared" si="60"/>
        <v>-4.3805106653227177E-2</v>
      </c>
      <c r="AA158" s="91">
        <f t="shared" si="48"/>
        <v>-9600000</v>
      </c>
      <c r="AB158" s="49">
        <f t="shared" si="60"/>
        <v>-4.3805106653227177E-2</v>
      </c>
      <c r="AC158" s="82">
        <f t="shared" si="61"/>
        <v>-800000</v>
      </c>
      <c r="AD158" s="49">
        <f t="shared" si="62"/>
        <v>-4.3805106653227177E-2</v>
      </c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</row>
    <row r="159" spans="1:66" s="5" customFormat="1" x14ac:dyDescent="0.25">
      <c r="A159" s="12">
        <v>7003</v>
      </c>
      <c r="B159" s="1" t="s">
        <v>165</v>
      </c>
      <c r="C159" s="74">
        <f>SUM(C146:C158)</f>
        <v>1138188.1013500001</v>
      </c>
      <c r="D159" s="56">
        <f t="shared" si="63"/>
        <v>6.2323063963838618E-2</v>
      </c>
      <c r="E159" s="74">
        <f>SUM(E146:E158)</f>
        <v>1138188.1013500001</v>
      </c>
      <c r="F159" s="56">
        <f t="shared" si="50"/>
        <v>6.2323063963838618E-2</v>
      </c>
      <c r="G159" s="74">
        <f>SUM(G146:G158)</f>
        <v>1138188.1013500001</v>
      </c>
      <c r="H159" s="56">
        <f t="shared" si="51"/>
        <v>6.2323063963838618E-2</v>
      </c>
      <c r="I159" s="74">
        <f>SUM(I146:I158)</f>
        <v>1138188.1013500001</v>
      </c>
      <c r="J159" s="56">
        <f t="shared" si="52"/>
        <v>6.2323063963838618E-2</v>
      </c>
      <c r="K159" s="74">
        <f>SUM(K146:K158)</f>
        <v>1138188.1013500001</v>
      </c>
      <c r="L159" s="56">
        <f t="shared" si="53"/>
        <v>6.2323063963838618E-2</v>
      </c>
      <c r="M159" s="74">
        <f>SUM(M146:M158)</f>
        <v>1138188.1013500001</v>
      </c>
      <c r="N159" s="56">
        <f t="shared" si="54"/>
        <v>6.2323063963838618E-2</v>
      </c>
      <c r="O159" s="74">
        <f>SUM(O146:O158)</f>
        <v>1138188.1013500001</v>
      </c>
      <c r="P159" s="56">
        <f t="shared" si="55"/>
        <v>6.2323063963838618E-2</v>
      </c>
      <c r="Q159" s="74">
        <f>SUM(Q146:Q158)</f>
        <v>1138188.1013500001</v>
      </c>
      <c r="R159" s="56">
        <f t="shared" si="56"/>
        <v>6.2323063963838618E-2</v>
      </c>
      <c r="S159" s="74">
        <f>SUM(S146:S158)</f>
        <v>1138188.1013500001</v>
      </c>
      <c r="T159" s="56">
        <f t="shared" si="57"/>
        <v>6.2323063963838618E-2</v>
      </c>
      <c r="U159" s="74">
        <f>SUM(U146:U158)</f>
        <v>1138188.1013500001</v>
      </c>
      <c r="V159" s="56">
        <f t="shared" si="58"/>
        <v>6.2323063963838618E-2</v>
      </c>
      <c r="W159" s="74">
        <f>SUM(W146:W158)</f>
        <v>1138188.1013500001</v>
      </c>
      <c r="X159" s="56">
        <f t="shared" si="59"/>
        <v>6.2323063963838618E-2</v>
      </c>
      <c r="Y159" s="74">
        <f>SUM(Y146:Y158)</f>
        <v>1138188.1013500001</v>
      </c>
      <c r="Z159" s="56">
        <f t="shared" si="60"/>
        <v>6.2323063963838618E-2</v>
      </c>
      <c r="AA159" s="74">
        <f t="shared" si="48"/>
        <v>13658257.216200002</v>
      </c>
      <c r="AB159" s="56">
        <f t="shared" si="60"/>
        <v>6.2323063963838625E-2</v>
      </c>
      <c r="AC159" s="94">
        <f t="shared" si="61"/>
        <v>1138188.1013500001</v>
      </c>
      <c r="AD159" s="56">
        <f t="shared" si="62"/>
        <v>6.2323063963838618E-2</v>
      </c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</row>
    <row r="160" spans="1:66" x14ac:dyDescent="0.25">
      <c r="A160" s="16">
        <v>7004</v>
      </c>
      <c r="B160" s="17" t="s">
        <v>166</v>
      </c>
      <c r="C160" s="79">
        <f>C40+C78+C99+C125+C139+C143+C159</f>
        <v>7794301.6930000009</v>
      </c>
      <c r="D160" s="63">
        <f t="shared" si="63"/>
        <v>0.4267877711866177</v>
      </c>
      <c r="E160" s="79">
        <f>E40+E78+E99+E125+E139+E143+E159</f>
        <v>7794301.6930000009</v>
      </c>
      <c r="F160" s="63">
        <f t="shared" si="50"/>
        <v>0.4267877711866177</v>
      </c>
      <c r="G160" s="79">
        <f>G40+G78+G99+G125+G139+G143+G159</f>
        <v>7794301.6930000009</v>
      </c>
      <c r="H160" s="63">
        <f t="shared" si="51"/>
        <v>0.4267877711866177</v>
      </c>
      <c r="I160" s="79">
        <f>I40+I78+I99+I125+I139+I143+I159</f>
        <v>7794301.6930000009</v>
      </c>
      <c r="J160" s="63">
        <f t="shared" si="52"/>
        <v>0.4267877711866177</v>
      </c>
      <c r="K160" s="79">
        <f>K40+K78+K99+K125+K139+K143+K159</f>
        <v>7794301.6930000009</v>
      </c>
      <c r="L160" s="63">
        <f t="shared" si="53"/>
        <v>0.4267877711866177</v>
      </c>
      <c r="M160" s="79">
        <f>M40+M78+M99+M125+M139+M143+M159</f>
        <v>7794301.6930000009</v>
      </c>
      <c r="N160" s="63">
        <f t="shared" si="54"/>
        <v>0.4267877711866177</v>
      </c>
      <c r="O160" s="79">
        <f>O40+O78+O99+O125+O139+O143+O159</f>
        <v>7794301.6930000009</v>
      </c>
      <c r="P160" s="63">
        <f t="shared" si="55"/>
        <v>0.4267877711866177</v>
      </c>
      <c r="Q160" s="79">
        <f>Q40+Q78+Q99+Q125+Q139+Q143+Q159</f>
        <v>7794301.6930000009</v>
      </c>
      <c r="R160" s="63">
        <f t="shared" si="56"/>
        <v>0.4267877711866177</v>
      </c>
      <c r="S160" s="79">
        <f>S40+S78+S99+S125+S139+S143+S159</f>
        <v>7794301.6930000009</v>
      </c>
      <c r="T160" s="63">
        <f t="shared" si="57"/>
        <v>0.4267877711866177</v>
      </c>
      <c r="U160" s="79">
        <f>U40+U78+U99+U125+U139+U143+U159</f>
        <v>7794301.6930000009</v>
      </c>
      <c r="V160" s="63">
        <f t="shared" si="58"/>
        <v>0.4267877711866177</v>
      </c>
      <c r="W160" s="79">
        <f>W40+W78+W99+W125+W139+W143+W159</f>
        <v>7794301.6930000009</v>
      </c>
      <c r="X160" s="63">
        <f t="shared" si="59"/>
        <v>0.4267877711866177</v>
      </c>
      <c r="Y160" s="79">
        <f>Y40+Y78+Y99+Y125+Y139+Y143+Y159</f>
        <v>7794301.6930000009</v>
      </c>
      <c r="Z160" s="63">
        <f t="shared" si="60"/>
        <v>0.4267877711866177</v>
      </c>
      <c r="AA160" s="86">
        <f t="shared" si="48"/>
        <v>93531620.316000029</v>
      </c>
      <c r="AB160" s="63">
        <f t="shared" si="60"/>
        <v>0.42678777118661781</v>
      </c>
      <c r="AC160" s="86">
        <f t="shared" si="61"/>
        <v>7794301.6930000028</v>
      </c>
      <c r="AD160" s="63">
        <f t="shared" si="62"/>
        <v>0.42678777118661781</v>
      </c>
    </row>
    <row r="161" spans="1:66" x14ac:dyDescent="0.25">
      <c r="A161" s="14">
        <v>7005</v>
      </c>
      <c r="B161" s="3" t="s">
        <v>167</v>
      </c>
      <c r="C161" s="80">
        <f>C36-C160</f>
        <v>1057807.3738500001</v>
      </c>
      <c r="D161" s="64">
        <f t="shared" si="63"/>
        <v>5.7921706037586757E-2</v>
      </c>
      <c r="E161" s="80">
        <f>E36-E160</f>
        <v>1057807.3738500001</v>
      </c>
      <c r="F161" s="64">
        <f t="shared" si="50"/>
        <v>5.7921706037586757E-2</v>
      </c>
      <c r="G161" s="80">
        <f>G36-G160</f>
        <v>1057807.3738500001</v>
      </c>
      <c r="H161" s="64">
        <f t="shared" si="51"/>
        <v>5.7921706037586757E-2</v>
      </c>
      <c r="I161" s="80">
        <f>I36-I160</f>
        <v>1057807.3738500001</v>
      </c>
      <c r="J161" s="64">
        <f t="shared" si="52"/>
        <v>5.7921706037586757E-2</v>
      </c>
      <c r="K161" s="80">
        <f>K36-K160</f>
        <v>1057807.3738500001</v>
      </c>
      <c r="L161" s="64">
        <f t="shared" si="53"/>
        <v>5.7921706037586757E-2</v>
      </c>
      <c r="M161" s="80">
        <f>M36-M160</f>
        <v>1057807.3738500001</v>
      </c>
      <c r="N161" s="64">
        <f t="shared" si="54"/>
        <v>5.7921706037586757E-2</v>
      </c>
      <c r="O161" s="80">
        <f>O36-O160</f>
        <v>1057807.3738500001</v>
      </c>
      <c r="P161" s="64">
        <f t="shared" si="55"/>
        <v>5.7921706037586757E-2</v>
      </c>
      <c r="Q161" s="80">
        <f>Q36-Q160</f>
        <v>1057807.3738500001</v>
      </c>
      <c r="R161" s="64">
        <f t="shared" si="56"/>
        <v>5.7921706037586757E-2</v>
      </c>
      <c r="S161" s="80">
        <f>S36-S160</f>
        <v>1057807.3738500001</v>
      </c>
      <c r="T161" s="64">
        <f t="shared" si="57"/>
        <v>5.7921706037586757E-2</v>
      </c>
      <c r="U161" s="80">
        <f>U36-U160</f>
        <v>1057807.3738500001</v>
      </c>
      <c r="V161" s="64">
        <f t="shared" si="58"/>
        <v>5.7921706037586757E-2</v>
      </c>
      <c r="W161" s="80">
        <f>W36-W160</f>
        <v>1057807.3738500001</v>
      </c>
      <c r="X161" s="64">
        <f t="shared" si="59"/>
        <v>5.7921706037586757E-2</v>
      </c>
      <c r="Y161" s="80">
        <f>Y36-Y160</f>
        <v>1057807.3738500001</v>
      </c>
      <c r="Z161" s="64">
        <f t="shared" si="60"/>
        <v>5.7921706037586757E-2</v>
      </c>
      <c r="AA161" s="80">
        <f t="shared" si="48"/>
        <v>12693688.486199997</v>
      </c>
      <c r="AB161" s="64">
        <f t="shared" si="60"/>
        <v>5.7921706037586743E-2</v>
      </c>
      <c r="AC161" s="80">
        <f t="shared" si="61"/>
        <v>1057807.3738499999</v>
      </c>
      <c r="AD161" s="64">
        <f t="shared" si="62"/>
        <v>5.7921706037586743E-2</v>
      </c>
    </row>
    <row r="162" spans="1:66" s="8" customFormat="1" x14ac:dyDescent="0.25">
      <c r="A162" s="26">
        <v>6602</v>
      </c>
      <c r="B162" s="27" t="s">
        <v>168</v>
      </c>
      <c r="C162" s="69">
        <v>83265.466799999995</v>
      </c>
      <c r="D162" s="60">
        <f t="shared" si="63"/>
        <v>4.5593158171309328E-3</v>
      </c>
      <c r="E162" s="69">
        <v>83265.466799999995</v>
      </c>
      <c r="F162" s="60">
        <f t="shared" si="50"/>
        <v>4.5593158171309328E-3</v>
      </c>
      <c r="G162" s="69">
        <v>83265.466799999995</v>
      </c>
      <c r="H162" s="60">
        <f t="shared" si="51"/>
        <v>4.5593158171309328E-3</v>
      </c>
      <c r="I162" s="69">
        <v>83265.466799999995</v>
      </c>
      <c r="J162" s="60">
        <f t="shared" si="52"/>
        <v>4.5593158171309328E-3</v>
      </c>
      <c r="K162" s="69">
        <v>83265.466799999995</v>
      </c>
      <c r="L162" s="60">
        <f t="shared" si="53"/>
        <v>4.5593158171309328E-3</v>
      </c>
      <c r="M162" s="69">
        <v>83265.466799999995</v>
      </c>
      <c r="N162" s="60">
        <f t="shared" si="54"/>
        <v>4.5593158171309328E-3</v>
      </c>
      <c r="O162" s="69">
        <v>83265.466799999995</v>
      </c>
      <c r="P162" s="60">
        <f t="shared" si="55"/>
        <v>4.5593158171309328E-3</v>
      </c>
      <c r="Q162" s="69">
        <v>83265.466799999995</v>
      </c>
      <c r="R162" s="60">
        <f t="shared" si="56"/>
        <v>4.5593158171309328E-3</v>
      </c>
      <c r="S162" s="69">
        <v>83265.466799999995</v>
      </c>
      <c r="T162" s="60">
        <f t="shared" si="57"/>
        <v>4.5593158171309328E-3</v>
      </c>
      <c r="U162" s="69">
        <v>83265.466799999995</v>
      </c>
      <c r="V162" s="60">
        <f t="shared" si="58"/>
        <v>4.5593158171309328E-3</v>
      </c>
      <c r="W162" s="69">
        <v>83265.466799999995</v>
      </c>
      <c r="X162" s="60">
        <f t="shared" si="59"/>
        <v>4.5593158171309328E-3</v>
      </c>
      <c r="Y162" s="69">
        <v>83265.466799999995</v>
      </c>
      <c r="Z162" s="60">
        <f t="shared" si="60"/>
        <v>4.5593158171309328E-3</v>
      </c>
      <c r="AA162" s="69">
        <f t="shared" si="48"/>
        <v>999185.60160000017</v>
      </c>
      <c r="AB162" s="60">
        <f t="shared" si="60"/>
        <v>4.5593158171309345E-3</v>
      </c>
      <c r="AC162" s="69">
        <f t="shared" si="61"/>
        <v>83265.466800000009</v>
      </c>
      <c r="AD162" s="60">
        <f t="shared" si="62"/>
        <v>4.5593158171309336E-3</v>
      </c>
    </row>
    <row r="163" spans="1:66" x14ac:dyDescent="0.25">
      <c r="A163" s="9">
        <v>6603</v>
      </c>
      <c r="B163" s="10" t="s">
        <v>169</v>
      </c>
      <c r="C163" s="67"/>
      <c r="D163" s="49">
        <f t="shared" si="63"/>
        <v>0</v>
      </c>
      <c r="E163" s="67"/>
      <c r="F163" s="49">
        <f t="shared" si="50"/>
        <v>0</v>
      </c>
      <c r="G163" s="67"/>
      <c r="H163" s="49">
        <f t="shared" si="51"/>
        <v>0</v>
      </c>
      <c r="I163" s="67"/>
      <c r="J163" s="49">
        <f t="shared" si="52"/>
        <v>0</v>
      </c>
      <c r="K163" s="67"/>
      <c r="L163" s="49">
        <f t="shared" si="53"/>
        <v>0</v>
      </c>
      <c r="M163" s="67"/>
      <c r="N163" s="49">
        <f t="shared" si="54"/>
        <v>0</v>
      </c>
      <c r="O163" s="67"/>
      <c r="P163" s="49">
        <f t="shared" si="55"/>
        <v>0</v>
      </c>
      <c r="Q163" s="67"/>
      <c r="R163" s="49">
        <f t="shared" si="56"/>
        <v>0</v>
      </c>
      <c r="S163" s="67"/>
      <c r="T163" s="49">
        <f t="shared" si="57"/>
        <v>0</v>
      </c>
      <c r="U163" s="67"/>
      <c r="V163" s="49">
        <f t="shared" si="58"/>
        <v>0</v>
      </c>
      <c r="W163" s="67"/>
      <c r="X163" s="49">
        <f t="shared" si="59"/>
        <v>0</v>
      </c>
      <c r="Y163" s="67"/>
      <c r="Z163" s="49">
        <f t="shared" ref="Z163:AB165" si="64">IF(Y$10&lt;&gt;0,Y163/Y$10,"-")</f>
        <v>0</v>
      </c>
      <c r="AA163" s="82">
        <f t="shared" si="48"/>
        <v>0</v>
      </c>
      <c r="AB163" s="49">
        <f t="shared" si="64"/>
        <v>0</v>
      </c>
      <c r="AC163" s="82">
        <f t="shared" si="61"/>
        <v>0</v>
      </c>
      <c r="AD163" s="49">
        <f t="shared" si="62"/>
        <v>0</v>
      </c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</row>
    <row r="164" spans="1:66" x14ac:dyDescent="0.25">
      <c r="A164" s="9">
        <v>6128</v>
      </c>
      <c r="B164" s="10" t="s">
        <v>170</v>
      </c>
      <c r="C164" s="67"/>
      <c r="D164" s="49">
        <f t="shared" si="63"/>
        <v>0</v>
      </c>
      <c r="E164" s="67"/>
      <c r="F164" s="49">
        <f t="shared" si="50"/>
        <v>0</v>
      </c>
      <c r="G164" s="67"/>
      <c r="H164" s="49">
        <f t="shared" si="51"/>
        <v>0</v>
      </c>
      <c r="I164" s="67"/>
      <c r="J164" s="49">
        <f t="shared" si="52"/>
        <v>0</v>
      </c>
      <c r="K164" s="67"/>
      <c r="L164" s="49">
        <f t="shared" si="53"/>
        <v>0</v>
      </c>
      <c r="M164" s="67"/>
      <c r="N164" s="49">
        <f t="shared" si="54"/>
        <v>0</v>
      </c>
      <c r="O164" s="67"/>
      <c r="P164" s="49">
        <f t="shared" si="55"/>
        <v>0</v>
      </c>
      <c r="Q164" s="67"/>
      <c r="R164" s="49">
        <f t="shared" si="56"/>
        <v>0</v>
      </c>
      <c r="S164" s="67"/>
      <c r="T164" s="49">
        <f t="shared" si="57"/>
        <v>0</v>
      </c>
      <c r="U164" s="67"/>
      <c r="V164" s="49">
        <f t="shared" si="58"/>
        <v>0</v>
      </c>
      <c r="W164" s="67"/>
      <c r="X164" s="49">
        <f t="shared" si="59"/>
        <v>0</v>
      </c>
      <c r="Y164" s="67"/>
      <c r="Z164" s="49">
        <f t="shared" si="64"/>
        <v>0</v>
      </c>
      <c r="AA164" s="82">
        <f t="shared" si="48"/>
        <v>0</v>
      </c>
      <c r="AB164" s="49">
        <f t="shared" si="64"/>
        <v>0</v>
      </c>
      <c r="AC164" s="82">
        <f t="shared" si="61"/>
        <v>0</v>
      </c>
      <c r="AD164" s="49">
        <f t="shared" si="62"/>
        <v>0</v>
      </c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</row>
    <row r="165" spans="1:66" x14ac:dyDescent="0.25">
      <c r="A165" s="18">
        <v>7006</v>
      </c>
      <c r="B165" s="19" t="s">
        <v>171</v>
      </c>
      <c r="C165" s="75">
        <f>C161-C162-C163-C164</f>
        <v>974541.90705000004</v>
      </c>
      <c r="D165" s="59">
        <f t="shared" si="63"/>
        <v>5.3362390220455823E-2</v>
      </c>
      <c r="E165" s="75">
        <f>E161-E162-E163-E164</f>
        <v>974541.90705000004</v>
      </c>
      <c r="F165" s="59">
        <f t="shared" si="50"/>
        <v>5.3362390220455823E-2</v>
      </c>
      <c r="G165" s="75">
        <f>G161-G162-G163-G164</f>
        <v>974541.90705000004</v>
      </c>
      <c r="H165" s="59">
        <f t="shared" si="51"/>
        <v>5.3362390220455823E-2</v>
      </c>
      <c r="I165" s="75">
        <f>I161-I162-I163-I164</f>
        <v>974541.90705000004</v>
      </c>
      <c r="J165" s="59">
        <f t="shared" si="52"/>
        <v>5.3362390220455823E-2</v>
      </c>
      <c r="K165" s="75">
        <f>K161-K162-K163-K164</f>
        <v>974541.90705000004</v>
      </c>
      <c r="L165" s="59">
        <f t="shared" si="53"/>
        <v>5.3362390220455823E-2</v>
      </c>
      <c r="M165" s="75">
        <f>M161-M162-M163-M164</f>
        <v>974541.90705000004</v>
      </c>
      <c r="N165" s="59">
        <f t="shared" si="54"/>
        <v>5.3362390220455823E-2</v>
      </c>
      <c r="O165" s="75">
        <f>O161-O162-O163-O164</f>
        <v>974541.90705000004</v>
      </c>
      <c r="P165" s="59">
        <f t="shared" si="55"/>
        <v>5.3362390220455823E-2</v>
      </c>
      <c r="Q165" s="75">
        <f>Q161-Q162-Q163-Q164</f>
        <v>974541.90705000004</v>
      </c>
      <c r="R165" s="59">
        <f t="shared" si="56"/>
        <v>5.3362390220455823E-2</v>
      </c>
      <c r="S165" s="75">
        <f>S161-S162-S163-S164</f>
        <v>974541.90705000004</v>
      </c>
      <c r="T165" s="59">
        <f t="shared" si="57"/>
        <v>5.3362390220455823E-2</v>
      </c>
      <c r="U165" s="75">
        <f>U161-U162-U163-U164</f>
        <v>974541.90705000004</v>
      </c>
      <c r="V165" s="59">
        <f t="shared" si="58"/>
        <v>5.3362390220455823E-2</v>
      </c>
      <c r="W165" s="75">
        <f>W161-W162-W163-W164</f>
        <v>974541.90705000004</v>
      </c>
      <c r="X165" s="59">
        <f t="shared" si="59"/>
        <v>5.3362390220455823E-2</v>
      </c>
      <c r="Y165" s="75">
        <f>Y161-Y162-Y163-Y164</f>
        <v>974541.90705000004</v>
      </c>
      <c r="Z165" s="59">
        <f t="shared" si="64"/>
        <v>5.3362390220455823E-2</v>
      </c>
      <c r="AA165" s="75">
        <f t="shared" si="48"/>
        <v>11694502.884600004</v>
      </c>
      <c r="AB165" s="59">
        <f t="shared" si="64"/>
        <v>5.3362390220455837E-2</v>
      </c>
      <c r="AC165" s="75">
        <f t="shared" si="61"/>
        <v>974541.90705000039</v>
      </c>
      <c r="AD165" s="59">
        <f t="shared" si="62"/>
        <v>5.3362390220455837E-2</v>
      </c>
    </row>
    <row r="166" spans="1:66" s="99" customFormat="1" x14ac:dyDescent="0.25">
      <c r="A166" s="95"/>
      <c r="B166" s="96"/>
      <c r="C166" s="97"/>
      <c r="D166" s="98"/>
      <c r="E166" s="97"/>
      <c r="F166" s="98"/>
      <c r="G166" s="97"/>
      <c r="H166" s="98"/>
      <c r="I166" s="97"/>
      <c r="J166" s="98"/>
      <c r="K166" s="97"/>
      <c r="L166" s="98"/>
      <c r="M166" s="97"/>
      <c r="N166" s="98"/>
      <c r="O166" s="97"/>
      <c r="P166" s="98"/>
      <c r="Q166" s="97"/>
      <c r="R166" s="98"/>
      <c r="S166" s="97"/>
      <c r="T166" s="98"/>
      <c r="U166" s="97"/>
      <c r="V166" s="98"/>
      <c r="W166" s="97"/>
      <c r="X166" s="98"/>
      <c r="Y166" s="97"/>
      <c r="Z166" s="98"/>
      <c r="AA166" s="97"/>
      <c r="AB166" s="98"/>
      <c r="AC166" s="97"/>
      <c r="AD166" s="98"/>
    </row>
    <row r="167" spans="1:66" x14ac:dyDescent="0.25">
      <c r="A167" s="42">
        <v>7007</v>
      </c>
      <c r="B167" s="43" t="s">
        <v>172</v>
      </c>
      <c r="C167" s="81">
        <f>C165</f>
        <v>974541.90705000004</v>
      </c>
      <c r="D167" s="65"/>
      <c r="E167" s="81">
        <f>C167+E165</f>
        <v>1949083.8141000001</v>
      </c>
      <c r="F167" s="65"/>
      <c r="G167" s="81">
        <f>E167+G165</f>
        <v>2923625.7211500001</v>
      </c>
      <c r="H167" s="65"/>
      <c r="I167" s="81">
        <f>G167+I165</f>
        <v>3898167.6282000002</v>
      </c>
      <c r="J167" s="65"/>
      <c r="K167" s="81">
        <f>I167+K165</f>
        <v>4872709.5352500007</v>
      </c>
      <c r="L167" s="65"/>
      <c r="M167" s="81">
        <f>K167+M165</f>
        <v>5847251.4423000012</v>
      </c>
      <c r="N167" s="65"/>
      <c r="O167" s="81">
        <f>M167+O165</f>
        <v>6821793.3493500017</v>
      </c>
      <c r="P167" s="65"/>
      <c r="Q167" s="81">
        <f>O167+Q165</f>
        <v>7796335.2564000022</v>
      </c>
      <c r="R167" s="65"/>
      <c r="S167" s="81">
        <f>Q167+S165</f>
        <v>8770877.1634500027</v>
      </c>
      <c r="T167" s="65"/>
      <c r="U167" s="81">
        <f>S167+U165</f>
        <v>9745419.0705000032</v>
      </c>
      <c r="V167" s="65"/>
      <c r="W167" s="81">
        <f>U167+W165</f>
        <v>10719960.977550004</v>
      </c>
      <c r="X167" s="65"/>
      <c r="Y167" s="81">
        <f>W167+Y165</f>
        <v>11694502.884600004</v>
      </c>
      <c r="Z167" s="65"/>
      <c r="AA167" s="92"/>
      <c r="AB167" s="65"/>
      <c r="AC167" s="20"/>
      <c r="AD167" s="65"/>
    </row>
    <row r="168" spans="1:66" s="41" customFormat="1" x14ac:dyDescent="0.25">
      <c r="A168" s="36"/>
      <c r="B168" s="37"/>
      <c r="C168" s="11"/>
      <c r="D168" s="38"/>
      <c r="E168" s="67"/>
      <c r="F168" s="38"/>
      <c r="G168" s="11"/>
      <c r="H168" s="38"/>
      <c r="I168" s="11"/>
      <c r="J168" s="39"/>
      <c r="K168" s="11"/>
      <c r="L168" s="10"/>
      <c r="M168" s="11"/>
      <c r="N168" s="10"/>
      <c r="O168" s="11"/>
      <c r="P168" s="10"/>
      <c r="Q168" s="11"/>
      <c r="R168" s="10"/>
      <c r="S168" s="11"/>
      <c r="T168" s="10"/>
      <c r="U168" s="11"/>
      <c r="V168" s="10"/>
      <c r="W168" s="11"/>
      <c r="X168" s="10"/>
      <c r="Y168" s="11"/>
      <c r="Z168" s="10"/>
      <c r="AA168" s="40"/>
      <c r="AB168" s="10"/>
      <c r="AC168" s="40"/>
      <c r="AD168" s="10"/>
    </row>
    <row r="169" spans="1:66" x14ac:dyDescent="0.25"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</row>
    <row r="170" spans="1:66" x14ac:dyDescent="0.25">
      <c r="AA170" s="44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</row>
    <row r="171" spans="1:66" x14ac:dyDescent="0.25"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</row>
    <row r="172" spans="1:66" x14ac:dyDescent="0.25"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</row>
    <row r="173" spans="1:66" x14ac:dyDescent="0.25"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</row>
    <row r="174" spans="1:66" x14ac:dyDescent="0.25"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</row>
    <row r="175" spans="1:66" x14ac:dyDescent="0.25"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</row>
    <row r="176" spans="1:66" x14ac:dyDescent="0.25"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</row>
    <row r="177" spans="4:66" x14ac:dyDescent="0.25"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</row>
    <row r="178" spans="4:66" x14ac:dyDescent="0.25">
      <c r="D178"/>
      <c r="H17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</row>
    <row r="179" spans="4:66" x14ac:dyDescent="0.25">
      <c r="D179"/>
      <c r="H179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</row>
    <row r="180" spans="4:66" x14ac:dyDescent="0.25">
      <c r="D180"/>
      <c r="H180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</row>
  </sheetData>
  <mergeCells count="1">
    <mergeCell ref="C1:AD1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180"/>
  <sheetViews>
    <sheetView zoomScale="115" zoomScaleNormal="115" workbookViewId="0">
      <pane xSplit="2" ySplit="2" topLeftCell="C3" activePane="bottomRight" state="frozen"/>
      <selection pane="topRight" activeCell="C1" sqref="C1"/>
      <selection pane="bottomLeft" activeCell="A3" sqref="A3"/>
      <selection pane="bottomRight" sqref="A1:XFD1048576"/>
    </sheetView>
  </sheetViews>
  <sheetFormatPr defaultRowHeight="15" x14ac:dyDescent="0.25"/>
  <cols>
    <col min="1" max="1" width="19.28515625" customWidth="1"/>
    <col min="2" max="2" width="43.140625" customWidth="1"/>
    <col min="3" max="3" width="12.28515625" bestFit="1" customWidth="1"/>
    <col min="4" max="4" width="7" style="4" bestFit="1" customWidth="1"/>
    <col min="5" max="5" width="12.28515625" bestFit="1" customWidth="1"/>
    <col min="6" max="6" width="7" bestFit="1" customWidth="1"/>
    <col min="7" max="7" width="12.28515625" bestFit="1" customWidth="1"/>
    <col min="8" max="8" width="7.28515625" style="4" bestFit="1" customWidth="1"/>
    <col min="9" max="9" width="12.28515625" bestFit="1" customWidth="1"/>
    <col min="10" max="10" width="7" bestFit="1" customWidth="1"/>
    <col min="11" max="11" width="12.28515625" bestFit="1" customWidth="1"/>
    <col min="12" max="12" width="7.140625" bestFit="1" customWidth="1"/>
    <col min="13" max="13" width="12.28515625" bestFit="1" customWidth="1"/>
    <col min="14" max="14" width="7" bestFit="1" customWidth="1"/>
    <col min="15" max="15" width="12.28515625" bestFit="1" customWidth="1"/>
    <col min="16" max="16" width="7" bestFit="1" customWidth="1"/>
    <col min="17" max="17" width="12.28515625" bestFit="1" customWidth="1"/>
    <col min="18" max="18" width="7.140625" bestFit="1" customWidth="1"/>
    <col min="19" max="19" width="12.28515625" bestFit="1" customWidth="1"/>
    <col min="20" max="20" width="7" bestFit="1" customWidth="1"/>
    <col min="21" max="21" width="12.28515625" bestFit="1" customWidth="1"/>
    <col min="22" max="22" width="7" bestFit="1" customWidth="1"/>
    <col min="23" max="23" width="12.28515625" bestFit="1" customWidth="1"/>
    <col min="24" max="24" width="7.140625" bestFit="1" customWidth="1"/>
    <col min="25" max="25" width="12.28515625" bestFit="1" customWidth="1"/>
    <col min="26" max="26" width="7" bestFit="1" customWidth="1"/>
    <col min="27" max="27" width="13.42578125" bestFit="1" customWidth="1"/>
    <col min="28" max="28" width="7.85546875" bestFit="1" customWidth="1"/>
    <col min="29" max="29" width="12.28515625" bestFit="1" customWidth="1"/>
    <col min="30" max="30" width="7" bestFit="1" customWidth="1"/>
  </cols>
  <sheetData>
    <row r="1" spans="1:66" ht="18.75" x14ac:dyDescent="0.3">
      <c r="A1" s="22"/>
      <c r="B1" s="23"/>
      <c r="C1" s="100" t="s">
        <v>30</v>
      </c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A1" s="100"/>
      <c r="AB1" s="100"/>
      <c r="AC1" s="100"/>
      <c r="AD1" s="100"/>
    </row>
    <row r="2" spans="1:66" x14ac:dyDescent="0.25">
      <c r="A2" s="21" t="s">
        <v>0</v>
      </c>
      <c r="B2" s="21" t="s">
        <v>1</v>
      </c>
      <c r="C2" s="21" t="s">
        <v>15</v>
      </c>
      <c r="D2" s="48" t="s">
        <v>2</v>
      </c>
      <c r="E2" s="21" t="s">
        <v>16</v>
      </c>
      <c r="F2" s="66" t="s">
        <v>3</v>
      </c>
      <c r="G2" s="21" t="s">
        <v>17</v>
      </c>
      <c r="H2" s="48" t="s">
        <v>4</v>
      </c>
      <c r="I2" s="21" t="s">
        <v>18</v>
      </c>
      <c r="J2" s="48" t="s">
        <v>5</v>
      </c>
      <c r="K2" s="21" t="s">
        <v>19</v>
      </c>
      <c r="L2" s="48" t="s">
        <v>6</v>
      </c>
      <c r="M2" s="21" t="s">
        <v>20</v>
      </c>
      <c r="N2" s="48" t="s">
        <v>7</v>
      </c>
      <c r="O2" s="21" t="s">
        <v>21</v>
      </c>
      <c r="P2" s="48" t="s">
        <v>8</v>
      </c>
      <c r="Q2" s="21" t="s">
        <v>22</v>
      </c>
      <c r="R2" s="48" t="s">
        <v>9</v>
      </c>
      <c r="S2" s="21" t="s">
        <v>23</v>
      </c>
      <c r="T2" s="48" t="s">
        <v>10</v>
      </c>
      <c r="U2" s="21" t="s">
        <v>24</v>
      </c>
      <c r="V2" s="48" t="s">
        <v>11</v>
      </c>
      <c r="W2" s="21" t="s">
        <v>25</v>
      </c>
      <c r="X2" s="48" t="s">
        <v>12</v>
      </c>
      <c r="Y2" s="21" t="s">
        <v>26</v>
      </c>
      <c r="Z2" s="48" t="s">
        <v>13</v>
      </c>
      <c r="AA2" s="21" t="s">
        <v>27</v>
      </c>
      <c r="AB2" s="48" t="s">
        <v>14</v>
      </c>
      <c r="AC2" s="21" t="s">
        <v>28</v>
      </c>
      <c r="AD2" s="48" t="s">
        <v>29</v>
      </c>
    </row>
    <row r="3" spans="1:66" x14ac:dyDescent="0.25">
      <c r="A3" s="9">
        <v>5004</v>
      </c>
      <c r="B3" s="10" t="s">
        <v>31</v>
      </c>
      <c r="C3" s="67">
        <v>18284180.307</v>
      </c>
      <c r="D3" s="49">
        <f>IF(C$3&lt;&gt;0,C3/C$3,"-")</f>
        <v>1</v>
      </c>
      <c r="E3" s="67">
        <v>18284180.307</v>
      </c>
      <c r="F3" s="49">
        <f>IF(E$3&lt;&gt;0,E3/E$3,"-")</f>
        <v>1</v>
      </c>
      <c r="G3" s="67">
        <v>18284180.307</v>
      </c>
      <c r="H3" s="49">
        <f>IF(G$3&lt;&gt;0,G3/G$3,"-")</f>
        <v>1</v>
      </c>
      <c r="I3" s="67">
        <v>18284180.307</v>
      </c>
      <c r="J3" s="49">
        <f>IF(I$3&lt;&gt;0,I3/I$3,"-")</f>
        <v>1</v>
      </c>
      <c r="K3" s="67">
        <v>18284180.307</v>
      </c>
      <c r="L3" s="49">
        <f>IF(K$3&lt;&gt;0,K3/K$3,"-")</f>
        <v>1</v>
      </c>
      <c r="M3" s="67">
        <v>18284180.307</v>
      </c>
      <c r="N3" s="49">
        <f>IF(M$3&lt;&gt;0,M3/M$3,"-")</f>
        <v>1</v>
      </c>
      <c r="O3" s="67">
        <v>18284180.307</v>
      </c>
      <c r="P3" s="49">
        <f>IF(O$3&lt;&gt;0,O3/O$3,"-")</f>
        <v>1</v>
      </c>
      <c r="Q3" s="67">
        <v>18284180.307</v>
      </c>
      <c r="R3" s="49">
        <f>IF(Q$3&lt;&gt;0,Q3/Q$3,"-")</f>
        <v>1</v>
      </c>
      <c r="S3" s="67">
        <v>18284180.307</v>
      </c>
      <c r="T3" s="49">
        <f>IF(S$3&lt;&gt;0,S3/S$3,"-")</f>
        <v>1</v>
      </c>
      <c r="U3" s="67">
        <v>18284180.307</v>
      </c>
      <c r="V3" s="49">
        <f>IF(U$3&lt;&gt;0,U3/U$3,"-")</f>
        <v>1</v>
      </c>
      <c r="W3" s="67">
        <v>18284180.307</v>
      </c>
      <c r="X3" s="49">
        <f>IF(W$3&lt;&gt;0,W3/W$3,"-")</f>
        <v>1</v>
      </c>
      <c r="Y3" s="67">
        <v>18284180.307</v>
      </c>
      <c r="Z3" s="49">
        <f>IF(Y$3&lt;&gt;0,Y3/Y$3,"-")</f>
        <v>1</v>
      </c>
      <c r="AA3" s="82">
        <f t="shared" ref="AA3:AA66" si="0">C3+E3+G3+I3+K3+M3+O3+Q3+S3+U3+W3+Y3</f>
        <v>219410163.68400005</v>
      </c>
      <c r="AB3" s="49">
        <f>IF(AA$3&lt;&gt;0,AA3/AA$3,"-")</f>
        <v>1</v>
      </c>
      <c r="AC3" s="82">
        <f>AA3/12</f>
        <v>18284180.307000004</v>
      </c>
      <c r="AD3" s="49">
        <f>IF(AC$3&lt;&gt;0,AC3/AC$3,"-")</f>
        <v>1</v>
      </c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</row>
    <row r="4" spans="1:66" x14ac:dyDescent="0.25">
      <c r="A4" s="9">
        <v>5005</v>
      </c>
      <c r="B4" s="10" t="s">
        <v>32</v>
      </c>
      <c r="C4" s="67"/>
      <c r="D4" s="49">
        <f t="shared" ref="D4:D10" si="1">IF(C$3&lt;&gt;0,C4/C$3,"-")</f>
        <v>0</v>
      </c>
      <c r="E4" s="67"/>
      <c r="F4" s="49">
        <f t="shared" ref="F4:F10" si="2">IF(E$3&lt;&gt;0,E4/E$3,"-")</f>
        <v>0</v>
      </c>
      <c r="G4" s="67"/>
      <c r="H4" s="49">
        <f t="shared" ref="H4:H10" si="3">IF(G$3&lt;&gt;0,G4/G$3,"-")</f>
        <v>0</v>
      </c>
      <c r="I4" s="67"/>
      <c r="J4" s="49">
        <f t="shared" ref="J4:J10" si="4">IF(I$3&lt;&gt;0,I4/I$3,"-")</f>
        <v>0</v>
      </c>
      <c r="K4" s="67"/>
      <c r="L4" s="49">
        <f t="shared" ref="L4:L10" si="5">IF(K$3&lt;&gt;0,K4/K$3,"-")</f>
        <v>0</v>
      </c>
      <c r="M4" s="67"/>
      <c r="N4" s="49">
        <f t="shared" ref="N4:N10" si="6">IF(M$3&lt;&gt;0,M4/M$3,"-")</f>
        <v>0</v>
      </c>
      <c r="O4" s="67"/>
      <c r="P4" s="49">
        <f t="shared" ref="P4:P10" si="7">IF(O$3&lt;&gt;0,O4/O$3,"-")</f>
        <v>0</v>
      </c>
      <c r="Q4" s="67"/>
      <c r="R4" s="49">
        <f t="shared" ref="R4:R10" si="8">IF(Q$3&lt;&gt;0,Q4/Q$3,"-")</f>
        <v>0</v>
      </c>
      <c r="S4" s="67"/>
      <c r="T4" s="49">
        <f t="shared" ref="T4:T10" si="9">IF(S$3&lt;&gt;0,S4/S$3,"-")</f>
        <v>0</v>
      </c>
      <c r="U4" s="67"/>
      <c r="V4" s="49">
        <f t="shared" ref="V4:V10" si="10">IF(U$3&lt;&gt;0,U4/U$3,"-")</f>
        <v>0</v>
      </c>
      <c r="W4" s="67"/>
      <c r="X4" s="49">
        <f t="shared" ref="X4:X10" si="11">IF(W$3&lt;&gt;0,W4/W$3,"-")</f>
        <v>0</v>
      </c>
      <c r="Y4" s="67"/>
      <c r="Z4" s="49">
        <f t="shared" ref="Z4:AB10" si="12">IF(Y$3&lt;&gt;0,Y4/Y$3,"-")</f>
        <v>0</v>
      </c>
      <c r="AA4" s="82">
        <f t="shared" si="0"/>
        <v>0</v>
      </c>
      <c r="AB4" s="49">
        <f t="shared" si="12"/>
        <v>0</v>
      </c>
      <c r="AC4" s="82">
        <f t="shared" ref="AC4:AC67" si="13">AA4/12</f>
        <v>0</v>
      </c>
      <c r="AD4" s="49">
        <f t="shared" ref="AD4:AD10" si="14">IF(AC$3&lt;&gt;0,AC4/AC$3,"-")</f>
        <v>0</v>
      </c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</row>
    <row r="5" spans="1:66" s="47" customFormat="1" x14ac:dyDescent="0.25">
      <c r="A5" s="45">
        <v>5051</v>
      </c>
      <c r="B5" s="46" t="s">
        <v>33</v>
      </c>
      <c r="C5" s="67">
        <v>1283.0363</v>
      </c>
      <c r="D5" s="49">
        <f t="shared" si="1"/>
        <v>7.017193434199489E-5</v>
      </c>
      <c r="E5" s="67">
        <v>1283.0363</v>
      </c>
      <c r="F5" s="49">
        <f t="shared" si="2"/>
        <v>7.017193434199489E-5</v>
      </c>
      <c r="G5" s="67">
        <v>1283.0363</v>
      </c>
      <c r="H5" s="49">
        <f t="shared" si="3"/>
        <v>7.017193434199489E-5</v>
      </c>
      <c r="I5" s="67">
        <v>1283.0363</v>
      </c>
      <c r="J5" s="49">
        <f t="shared" si="4"/>
        <v>7.017193434199489E-5</v>
      </c>
      <c r="K5" s="67">
        <v>1283.0363</v>
      </c>
      <c r="L5" s="49">
        <f t="shared" si="5"/>
        <v>7.017193434199489E-5</v>
      </c>
      <c r="M5" s="67">
        <v>1283.0363</v>
      </c>
      <c r="N5" s="49">
        <f t="shared" si="6"/>
        <v>7.017193434199489E-5</v>
      </c>
      <c r="O5" s="67">
        <v>1283.0363</v>
      </c>
      <c r="P5" s="49">
        <f t="shared" si="7"/>
        <v>7.017193434199489E-5</v>
      </c>
      <c r="Q5" s="67">
        <v>1283.0363</v>
      </c>
      <c r="R5" s="49">
        <f t="shared" si="8"/>
        <v>7.017193434199489E-5</v>
      </c>
      <c r="S5" s="67">
        <v>1283.0363</v>
      </c>
      <c r="T5" s="49">
        <f t="shared" si="9"/>
        <v>7.017193434199489E-5</v>
      </c>
      <c r="U5" s="67">
        <v>1283.0363</v>
      </c>
      <c r="V5" s="49">
        <f t="shared" si="10"/>
        <v>7.017193434199489E-5</v>
      </c>
      <c r="W5" s="67">
        <v>1283.0363</v>
      </c>
      <c r="X5" s="49">
        <f t="shared" si="11"/>
        <v>7.017193434199489E-5</v>
      </c>
      <c r="Y5" s="67">
        <v>1283.0363</v>
      </c>
      <c r="Z5" s="50">
        <f t="shared" si="12"/>
        <v>7.017193434199489E-5</v>
      </c>
      <c r="AA5" s="83">
        <f t="shared" si="0"/>
        <v>15396.435599999999</v>
      </c>
      <c r="AB5" s="49">
        <f t="shared" si="12"/>
        <v>7.0171934341994876E-5</v>
      </c>
      <c r="AC5" s="83">
        <f t="shared" si="13"/>
        <v>1283.0363</v>
      </c>
      <c r="AD5" s="49">
        <f t="shared" si="14"/>
        <v>7.0171934341994876E-5</v>
      </c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/>
      <c r="AX5" s="30"/>
      <c r="AY5" s="30"/>
      <c r="AZ5" s="30"/>
      <c r="BA5" s="30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0"/>
      <c r="BM5" s="30"/>
      <c r="BN5" s="30"/>
    </row>
    <row r="6" spans="1:66" s="47" customFormat="1" x14ac:dyDescent="0.25">
      <c r="A6" s="45">
        <v>5052</v>
      </c>
      <c r="B6" s="46" t="s">
        <v>34</v>
      </c>
      <c r="C6" s="67">
        <v>13315.05</v>
      </c>
      <c r="D6" s="49">
        <f t="shared" si="1"/>
        <v>7.2822788751992368E-4</v>
      </c>
      <c r="E6" s="67">
        <v>13315.05</v>
      </c>
      <c r="F6" s="49">
        <f t="shared" si="2"/>
        <v>7.2822788751992368E-4</v>
      </c>
      <c r="G6" s="67">
        <v>13315.05</v>
      </c>
      <c r="H6" s="49">
        <f t="shared" si="3"/>
        <v>7.2822788751992368E-4</v>
      </c>
      <c r="I6" s="67">
        <v>13315.05</v>
      </c>
      <c r="J6" s="49">
        <f t="shared" si="4"/>
        <v>7.2822788751992368E-4</v>
      </c>
      <c r="K6" s="67">
        <v>13315.05</v>
      </c>
      <c r="L6" s="49">
        <f t="shared" si="5"/>
        <v>7.2822788751992368E-4</v>
      </c>
      <c r="M6" s="67">
        <v>13315.05</v>
      </c>
      <c r="N6" s="49">
        <f t="shared" si="6"/>
        <v>7.2822788751992368E-4</v>
      </c>
      <c r="O6" s="67">
        <v>13315.05</v>
      </c>
      <c r="P6" s="49">
        <f t="shared" si="7"/>
        <v>7.2822788751992368E-4</v>
      </c>
      <c r="Q6" s="67">
        <v>13315.05</v>
      </c>
      <c r="R6" s="49">
        <f t="shared" si="8"/>
        <v>7.2822788751992368E-4</v>
      </c>
      <c r="S6" s="67">
        <v>13315.05</v>
      </c>
      <c r="T6" s="49">
        <f t="shared" si="9"/>
        <v>7.2822788751992368E-4</v>
      </c>
      <c r="U6" s="67">
        <v>13315.05</v>
      </c>
      <c r="V6" s="49">
        <f t="shared" si="10"/>
        <v>7.2822788751992368E-4</v>
      </c>
      <c r="W6" s="67">
        <v>13315.05</v>
      </c>
      <c r="X6" s="49">
        <f t="shared" si="11"/>
        <v>7.2822788751992368E-4</v>
      </c>
      <c r="Y6" s="67">
        <v>13315.05</v>
      </c>
      <c r="Z6" s="50">
        <f t="shared" si="12"/>
        <v>7.2822788751992368E-4</v>
      </c>
      <c r="AA6" s="83">
        <f t="shared" si="0"/>
        <v>159780.59999999998</v>
      </c>
      <c r="AB6" s="49">
        <f t="shared" si="12"/>
        <v>7.2822788751992346E-4</v>
      </c>
      <c r="AC6" s="83">
        <f t="shared" si="13"/>
        <v>13315.049999999997</v>
      </c>
      <c r="AD6" s="49">
        <f t="shared" si="14"/>
        <v>7.2822788751992346E-4</v>
      </c>
      <c r="AE6" s="30"/>
      <c r="AF6" s="30"/>
      <c r="AG6" s="30"/>
      <c r="AH6" s="30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0"/>
      <c r="AW6" s="30"/>
      <c r="AX6" s="30"/>
      <c r="AY6" s="30"/>
      <c r="AZ6" s="30"/>
      <c r="BA6" s="30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0"/>
      <c r="BM6" s="30"/>
      <c r="BN6" s="30"/>
    </row>
    <row r="7" spans="1:66" x14ac:dyDescent="0.25">
      <c r="A7" s="9">
        <v>5101</v>
      </c>
      <c r="B7" s="10" t="s">
        <v>35</v>
      </c>
      <c r="C7" s="67">
        <v>3916.2921999999999</v>
      </c>
      <c r="D7" s="49">
        <f t="shared" si="1"/>
        <v>2.1419019798774727E-4</v>
      </c>
      <c r="E7" s="67">
        <v>3916.2921999999999</v>
      </c>
      <c r="F7" s="49">
        <f t="shared" si="2"/>
        <v>2.1419019798774727E-4</v>
      </c>
      <c r="G7" s="67">
        <v>3916.2921999999999</v>
      </c>
      <c r="H7" s="49">
        <f t="shared" si="3"/>
        <v>2.1419019798774727E-4</v>
      </c>
      <c r="I7" s="67">
        <v>3916.2921999999999</v>
      </c>
      <c r="J7" s="49">
        <f t="shared" si="4"/>
        <v>2.1419019798774727E-4</v>
      </c>
      <c r="K7" s="67">
        <v>3916.2921999999999</v>
      </c>
      <c r="L7" s="49">
        <f t="shared" si="5"/>
        <v>2.1419019798774727E-4</v>
      </c>
      <c r="M7" s="67">
        <v>3916.2921999999999</v>
      </c>
      <c r="N7" s="49">
        <f t="shared" si="6"/>
        <v>2.1419019798774727E-4</v>
      </c>
      <c r="O7" s="67">
        <v>3916.2921999999999</v>
      </c>
      <c r="P7" s="49">
        <f t="shared" si="7"/>
        <v>2.1419019798774727E-4</v>
      </c>
      <c r="Q7" s="67">
        <v>3916.2921999999999</v>
      </c>
      <c r="R7" s="49">
        <f t="shared" si="8"/>
        <v>2.1419019798774727E-4</v>
      </c>
      <c r="S7" s="67">
        <v>3916.2921999999999</v>
      </c>
      <c r="T7" s="49">
        <f t="shared" si="9"/>
        <v>2.1419019798774727E-4</v>
      </c>
      <c r="U7" s="67">
        <v>3916.2921999999999</v>
      </c>
      <c r="V7" s="49">
        <f t="shared" si="10"/>
        <v>2.1419019798774727E-4</v>
      </c>
      <c r="W7" s="67">
        <v>3916.2921999999999</v>
      </c>
      <c r="X7" s="49">
        <f t="shared" si="11"/>
        <v>2.1419019798774727E-4</v>
      </c>
      <c r="Y7" s="67">
        <v>3916.2921999999999</v>
      </c>
      <c r="Z7" s="49">
        <f t="shared" si="12"/>
        <v>2.1419019798774727E-4</v>
      </c>
      <c r="AA7" s="82">
        <f t="shared" si="0"/>
        <v>46995.506399999984</v>
      </c>
      <c r="AB7" s="49">
        <f t="shared" si="12"/>
        <v>2.1419019798774716E-4</v>
      </c>
      <c r="AC7" s="82">
        <f t="shared" si="13"/>
        <v>3916.2921999999985</v>
      </c>
      <c r="AD7" s="49">
        <f t="shared" si="14"/>
        <v>2.1419019798774716E-4</v>
      </c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</row>
    <row r="8" spans="1:66" x14ac:dyDescent="0.25">
      <c r="A8" s="9">
        <v>5102</v>
      </c>
      <c r="B8" s="10" t="s">
        <v>36</v>
      </c>
      <c r="C8" s="67">
        <v>2955</v>
      </c>
      <c r="D8" s="49">
        <f t="shared" si="1"/>
        <v>1.6161512030532177E-4</v>
      </c>
      <c r="E8" s="67">
        <v>2955</v>
      </c>
      <c r="F8" s="49">
        <f t="shared" si="2"/>
        <v>1.6161512030532177E-4</v>
      </c>
      <c r="G8" s="67">
        <v>2955</v>
      </c>
      <c r="H8" s="49">
        <f t="shared" si="3"/>
        <v>1.6161512030532177E-4</v>
      </c>
      <c r="I8" s="67">
        <v>2955</v>
      </c>
      <c r="J8" s="49">
        <f t="shared" si="4"/>
        <v>1.6161512030532177E-4</v>
      </c>
      <c r="K8" s="67">
        <v>2955</v>
      </c>
      <c r="L8" s="49">
        <f t="shared" si="5"/>
        <v>1.6161512030532177E-4</v>
      </c>
      <c r="M8" s="67">
        <v>2955</v>
      </c>
      <c r="N8" s="49">
        <f t="shared" si="6"/>
        <v>1.6161512030532177E-4</v>
      </c>
      <c r="O8" s="67">
        <v>2955</v>
      </c>
      <c r="P8" s="49">
        <f t="shared" si="7"/>
        <v>1.6161512030532177E-4</v>
      </c>
      <c r="Q8" s="67">
        <v>2955</v>
      </c>
      <c r="R8" s="49">
        <f t="shared" si="8"/>
        <v>1.6161512030532177E-4</v>
      </c>
      <c r="S8" s="67">
        <v>2955</v>
      </c>
      <c r="T8" s="49">
        <f t="shared" si="9"/>
        <v>1.6161512030532177E-4</v>
      </c>
      <c r="U8" s="67">
        <v>2955</v>
      </c>
      <c r="V8" s="49">
        <f t="shared" si="10"/>
        <v>1.6161512030532177E-4</v>
      </c>
      <c r="W8" s="67">
        <v>2955</v>
      </c>
      <c r="X8" s="49">
        <f t="shared" si="11"/>
        <v>1.6161512030532177E-4</v>
      </c>
      <c r="Y8" s="67">
        <v>2955</v>
      </c>
      <c r="Z8" s="49">
        <f t="shared" si="12"/>
        <v>1.6161512030532177E-4</v>
      </c>
      <c r="AA8" s="82">
        <f t="shared" si="0"/>
        <v>35460</v>
      </c>
      <c r="AB8" s="49">
        <f t="shared" si="12"/>
        <v>1.6161512030532174E-4</v>
      </c>
      <c r="AC8" s="82">
        <f t="shared" si="13"/>
        <v>2955</v>
      </c>
      <c r="AD8" s="49">
        <f t="shared" si="14"/>
        <v>1.6161512030532174E-4</v>
      </c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</row>
    <row r="9" spans="1:66" x14ac:dyDescent="0.25">
      <c r="A9" s="9">
        <v>5103</v>
      </c>
      <c r="B9" s="10" t="s">
        <v>37</v>
      </c>
      <c r="C9" s="67"/>
      <c r="D9" s="49">
        <f t="shared" si="1"/>
        <v>0</v>
      </c>
      <c r="E9" s="67"/>
      <c r="F9" s="49">
        <f t="shared" si="2"/>
        <v>0</v>
      </c>
      <c r="G9" s="67"/>
      <c r="H9" s="49">
        <f t="shared" si="3"/>
        <v>0</v>
      </c>
      <c r="I9" s="67"/>
      <c r="J9" s="49">
        <f t="shared" si="4"/>
        <v>0</v>
      </c>
      <c r="K9" s="67"/>
      <c r="L9" s="49">
        <f t="shared" si="5"/>
        <v>0</v>
      </c>
      <c r="M9" s="67"/>
      <c r="N9" s="49">
        <f t="shared" si="6"/>
        <v>0</v>
      </c>
      <c r="O9" s="67"/>
      <c r="P9" s="49">
        <f t="shared" si="7"/>
        <v>0</v>
      </c>
      <c r="Q9" s="67"/>
      <c r="R9" s="49">
        <f t="shared" si="8"/>
        <v>0</v>
      </c>
      <c r="S9" s="67"/>
      <c r="T9" s="49">
        <f t="shared" si="9"/>
        <v>0</v>
      </c>
      <c r="U9" s="67"/>
      <c r="V9" s="49">
        <f t="shared" si="10"/>
        <v>0</v>
      </c>
      <c r="W9" s="67"/>
      <c r="X9" s="49">
        <f t="shared" si="11"/>
        <v>0</v>
      </c>
      <c r="Y9" s="67"/>
      <c r="Z9" s="49">
        <f t="shared" si="12"/>
        <v>0</v>
      </c>
      <c r="AA9" s="82">
        <f t="shared" si="0"/>
        <v>0</v>
      </c>
      <c r="AB9" s="49">
        <f t="shared" si="12"/>
        <v>0</v>
      </c>
      <c r="AC9" s="82">
        <f t="shared" si="13"/>
        <v>0</v>
      </c>
      <c r="AD9" s="49">
        <f t="shared" si="14"/>
        <v>0</v>
      </c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</row>
    <row r="10" spans="1:66" x14ac:dyDescent="0.25">
      <c r="A10" s="13">
        <v>5149</v>
      </c>
      <c r="B10" s="2" t="s">
        <v>38</v>
      </c>
      <c r="C10" s="68">
        <f>C3+C4-C5-C6-C7-C8+C9</f>
        <v>18262710.9285</v>
      </c>
      <c r="D10" s="51">
        <f t="shared" si="1"/>
        <v>0.99882579485984502</v>
      </c>
      <c r="E10" s="68">
        <f>E3+E4-E5-E6-E7-E8+E9</f>
        <v>18262710.9285</v>
      </c>
      <c r="F10" s="51">
        <f t="shared" si="2"/>
        <v>0.99882579485984502</v>
      </c>
      <c r="G10" s="68">
        <f>G3+G4-G5-G6-G7-G8+G9</f>
        <v>18262710.9285</v>
      </c>
      <c r="H10" s="51">
        <f t="shared" si="3"/>
        <v>0.99882579485984502</v>
      </c>
      <c r="I10" s="68">
        <f>I3+I4-I5-I6-I7-I8+I9</f>
        <v>18262710.9285</v>
      </c>
      <c r="J10" s="51">
        <f t="shared" si="4"/>
        <v>0.99882579485984502</v>
      </c>
      <c r="K10" s="68">
        <f>K3+K4-K5-K6-K7-K8+K9</f>
        <v>18262710.9285</v>
      </c>
      <c r="L10" s="51">
        <f t="shared" si="5"/>
        <v>0.99882579485984502</v>
      </c>
      <c r="M10" s="68">
        <f>M3+M4-M5-M6-M7-M8+M9</f>
        <v>18262710.9285</v>
      </c>
      <c r="N10" s="51">
        <f t="shared" si="6"/>
        <v>0.99882579485984502</v>
      </c>
      <c r="O10" s="68">
        <f>O3+O4-O5-O6-O7-O8+O9</f>
        <v>18262710.9285</v>
      </c>
      <c r="P10" s="51">
        <f t="shared" si="7"/>
        <v>0.99882579485984502</v>
      </c>
      <c r="Q10" s="68">
        <f>Q3+Q4-Q5-Q6-Q7-Q8+Q9</f>
        <v>18262710.9285</v>
      </c>
      <c r="R10" s="51">
        <f t="shared" si="8"/>
        <v>0.99882579485984502</v>
      </c>
      <c r="S10" s="68">
        <f>S3+S4-S5-S6-S7-S8+S9</f>
        <v>18262710.9285</v>
      </c>
      <c r="T10" s="51">
        <f t="shared" si="9"/>
        <v>0.99882579485984502</v>
      </c>
      <c r="U10" s="68">
        <f>U3+U4-U5-U6-U7-U8+U9</f>
        <v>18262710.9285</v>
      </c>
      <c r="V10" s="51">
        <f t="shared" si="10"/>
        <v>0.99882579485984502</v>
      </c>
      <c r="W10" s="68">
        <f>W3+W4-W5-W6-W7-W8+W9</f>
        <v>18262710.9285</v>
      </c>
      <c r="X10" s="51">
        <f t="shared" si="11"/>
        <v>0.99882579485984502</v>
      </c>
      <c r="Y10" s="68">
        <f>Y3+Y4-Y5-Y6-Y7-Y8+Y9</f>
        <v>18262710.9285</v>
      </c>
      <c r="Z10" s="51">
        <f t="shared" si="12"/>
        <v>0.99882579485984502</v>
      </c>
      <c r="AA10" s="84">
        <f t="shared" si="0"/>
        <v>219152531.14199999</v>
      </c>
      <c r="AB10" s="51">
        <f t="shared" si="12"/>
        <v>0.9988257948598448</v>
      </c>
      <c r="AC10" s="84">
        <f t="shared" si="13"/>
        <v>18262710.9285</v>
      </c>
      <c r="AD10" s="51">
        <f t="shared" si="14"/>
        <v>0.9988257948598448</v>
      </c>
    </row>
    <row r="11" spans="1:66" s="8" customFormat="1" x14ac:dyDescent="0.25">
      <c r="A11" s="26">
        <v>5151</v>
      </c>
      <c r="B11" s="27" t="s">
        <v>39</v>
      </c>
      <c r="C11" s="69">
        <v>0.03</v>
      </c>
      <c r="D11" s="60">
        <f>IF(C$10&lt;&gt;0,C11/C$10,"-")</f>
        <v>1.642691499496019E-9</v>
      </c>
      <c r="E11" s="69">
        <v>0.03</v>
      </c>
      <c r="F11" s="60">
        <f>IF(E$10&lt;&gt;0,E11/E$10,"-")</f>
        <v>1.642691499496019E-9</v>
      </c>
      <c r="G11" s="69">
        <v>0.03</v>
      </c>
      <c r="H11" s="60">
        <f>IF(G$10&lt;&gt;0,G11/G$10,"-")</f>
        <v>1.642691499496019E-9</v>
      </c>
      <c r="I11" s="69">
        <v>0.03</v>
      </c>
      <c r="J11" s="60">
        <f>IF(I$10&lt;&gt;0,I11/I$10,"-")</f>
        <v>1.642691499496019E-9</v>
      </c>
      <c r="K11" s="69">
        <v>0.03</v>
      </c>
      <c r="L11" s="60">
        <f>IF(K$10&lt;&gt;0,K11/K$10,"-")</f>
        <v>1.642691499496019E-9</v>
      </c>
      <c r="M11" s="69">
        <v>0.03</v>
      </c>
      <c r="N11" s="60">
        <f>IF(M$10&lt;&gt;0,M11/M$10,"-")</f>
        <v>1.642691499496019E-9</v>
      </c>
      <c r="O11" s="69">
        <v>0.03</v>
      </c>
      <c r="P11" s="60">
        <f>IF(O$10&lt;&gt;0,O11/O$10,"-")</f>
        <v>1.642691499496019E-9</v>
      </c>
      <c r="Q11" s="69">
        <v>0.03</v>
      </c>
      <c r="R11" s="60">
        <f>IF(Q$10&lt;&gt;0,Q11/Q$10,"-")</f>
        <v>1.642691499496019E-9</v>
      </c>
      <c r="S11" s="69">
        <v>0.03</v>
      </c>
      <c r="T11" s="60">
        <f>IF(S$10&lt;&gt;0,S11/S$10,"-")</f>
        <v>1.642691499496019E-9</v>
      </c>
      <c r="U11" s="69">
        <v>0.03</v>
      </c>
      <c r="V11" s="60">
        <f>IF(U$10&lt;&gt;0,U11/U$10,"-")</f>
        <v>1.642691499496019E-9</v>
      </c>
      <c r="W11" s="69">
        <v>0.03</v>
      </c>
      <c r="X11" s="60">
        <f>IF(W$10&lt;&gt;0,W11/W$10,"-")</f>
        <v>1.642691499496019E-9</v>
      </c>
      <c r="Y11" s="69">
        <v>0.03</v>
      </c>
      <c r="Z11" s="60">
        <f>IF(Y$10&lt;&gt;0,Y11/Y$10,"-")</f>
        <v>1.642691499496019E-9</v>
      </c>
      <c r="AA11" s="85">
        <f t="shared" si="0"/>
        <v>0.3600000000000001</v>
      </c>
      <c r="AB11" s="60">
        <f>IF(AA$10&lt;&gt;0,AA11/AA$10,"-")</f>
        <v>1.6426914994960196E-9</v>
      </c>
      <c r="AC11" s="85">
        <f t="shared" si="13"/>
        <v>3.0000000000000009E-2</v>
      </c>
      <c r="AD11" s="60">
        <f>IF(AC$10&lt;&gt;0,AC11/AC$10,"-")</f>
        <v>1.6426914994960196E-9</v>
      </c>
    </row>
    <row r="12" spans="1:66" x14ac:dyDescent="0.25">
      <c r="A12" s="9"/>
      <c r="B12" s="10"/>
      <c r="C12" s="67"/>
      <c r="D12" s="49"/>
      <c r="E12" s="67"/>
      <c r="F12" s="49"/>
      <c r="G12" s="67"/>
      <c r="H12" s="49"/>
      <c r="I12" s="67"/>
      <c r="J12" s="49"/>
      <c r="K12" s="67"/>
      <c r="L12" s="49"/>
      <c r="M12" s="67"/>
      <c r="N12" s="49"/>
      <c r="O12" s="67"/>
      <c r="P12" s="49"/>
      <c r="Q12" s="67"/>
      <c r="R12" s="49"/>
      <c r="S12" s="67"/>
      <c r="T12" s="49"/>
      <c r="U12" s="67"/>
      <c r="V12" s="49"/>
      <c r="W12" s="67"/>
      <c r="X12" s="49"/>
      <c r="Y12" s="67"/>
      <c r="Z12" s="49"/>
      <c r="AA12" s="82"/>
      <c r="AB12" s="49"/>
      <c r="AC12" s="82"/>
      <c r="AD12" s="49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</row>
    <row r="13" spans="1:66" s="5" customFormat="1" x14ac:dyDescent="0.25">
      <c r="A13" s="12">
        <v>5198</v>
      </c>
      <c r="B13" s="1" t="s">
        <v>41</v>
      </c>
      <c r="C13" s="70">
        <f>C11+C12</f>
        <v>0.03</v>
      </c>
      <c r="D13" s="53">
        <f t="shared" ref="D13:R80" si="15">IF(C$10&lt;&gt;0,C13/C$10,"-")</f>
        <v>1.642691499496019E-9</v>
      </c>
      <c r="E13" s="70">
        <f>E11+E12</f>
        <v>0.03</v>
      </c>
      <c r="F13" s="53">
        <f t="shared" ref="F13:F80" si="16">IF(E$10&lt;&gt;0,E13/E$10,"-")</f>
        <v>1.642691499496019E-9</v>
      </c>
      <c r="G13" s="70">
        <f>G11+G12</f>
        <v>0.03</v>
      </c>
      <c r="H13" s="53">
        <f t="shared" ref="H13:H80" si="17">IF(G$10&lt;&gt;0,G13/G$10,"-")</f>
        <v>1.642691499496019E-9</v>
      </c>
      <c r="I13" s="70">
        <f>I11+I12</f>
        <v>0.03</v>
      </c>
      <c r="J13" s="53">
        <f t="shared" ref="J13:J80" si="18">IF(I$10&lt;&gt;0,I13/I$10,"-")</f>
        <v>1.642691499496019E-9</v>
      </c>
      <c r="K13" s="70">
        <f>K11+K12</f>
        <v>0.03</v>
      </c>
      <c r="L13" s="53">
        <f t="shared" ref="L13:L80" si="19">IF(K$10&lt;&gt;0,K13/K$10,"-")</f>
        <v>1.642691499496019E-9</v>
      </c>
      <c r="M13" s="70">
        <f>M11+M12</f>
        <v>0.03</v>
      </c>
      <c r="N13" s="53">
        <f t="shared" ref="N13:N80" si="20">IF(M$10&lt;&gt;0,M13/M$10,"-")</f>
        <v>1.642691499496019E-9</v>
      </c>
      <c r="O13" s="70">
        <f>O11+O12</f>
        <v>0.03</v>
      </c>
      <c r="P13" s="53">
        <f t="shared" ref="P13:P80" si="21">IF(O$10&lt;&gt;0,O13/O$10,"-")</f>
        <v>1.642691499496019E-9</v>
      </c>
      <c r="Q13" s="70">
        <f>Q11+Q12</f>
        <v>0.03</v>
      </c>
      <c r="R13" s="53">
        <f t="shared" ref="R13:R80" si="22">IF(Q$10&lt;&gt;0,Q13/Q$10,"-")</f>
        <v>1.642691499496019E-9</v>
      </c>
      <c r="S13" s="70">
        <f>S11+S12</f>
        <v>0.03</v>
      </c>
      <c r="T13" s="53">
        <f t="shared" ref="T13:AD80" si="23">IF(S$10&lt;&gt;0,S13/S$10,"-")</f>
        <v>1.642691499496019E-9</v>
      </c>
      <c r="U13" s="70">
        <f>U11+U12</f>
        <v>0.03</v>
      </c>
      <c r="V13" s="53">
        <f t="shared" ref="V13:V80" si="24">IF(U$10&lt;&gt;0,U13/U$10,"-")</f>
        <v>1.642691499496019E-9</v>
      </c>
      <c r="W13" s="70">
        <f>W11+W12</f>
        <v>0.03</v>
      </c>
      <c r="X13" s="53">
        <f t="shared" ref="X13:X80" si="25">IF(W$10&lt;&gt;0,W13/W$10,"-")</f>
        <v>1.642691499496019E-9</v>
      </c>
      <c r="Y13" s="70">
        <f>Y11+Y12</f>
        <v>0.03</v>
      </c>
      <c r="Z13" s="53">
        <f t="shared" ref="Z13:AB28" si="26">IF(Y$10&lt;&gt;0,Y13/Y$10,"-")</f>
        <v>1.642691499496019E-9</v>
      </c>
      <c r="AA13" s="70">
        <f t="shared" si="0"/>
        <v>0.3600000000000001</v>
      </c>
      <c r="AB13" s="53">
        <f t="shared" si="26"/>
        <v>1.6426914994960196E-9</v>
      </c>
      <c r="AC13" s="93">
        <f t="shared" si="13"/>
        <v>3.0000000000000009E-2</v>
      </c>
      <c r="AD13" s="53">
        <f t="shared" ref="AD13:AD80" si="27">IF(AC$10&lt;&gt;0,AC13/AC$10,"-")</f>
        <v>1.6426914994960196E-9</v>
      </c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</row>
    <row r="14" spans="1:66" x14ac:dyDescent="0.25">
      <c r="A14" s="16">
        <v>5199</v>
      </c>
      <c r="B14" s="17" t="s">
        <v>42</v>
      </c>
      <c r="C14" s="71">
        <f>C10+C13</f>
        <v>18262710.958500002</v>
      </c>
      <c r="D14" s="54">
        <f t="shared" si="15"/>
        <v>1.0000000016426915</v>
      </c>
      <c r="E14" s="71">
        <f>E10+E13</f>
        <v>18262710.958500002</v>
      </c>
      <c r="F14" s="54">
        <f t="shared" si="16"/>
        <v>1.0000000016426915</v>
      </c>
      <c r="G14" s="71">
        <f>G10+G13</f>
        <v>18262710.958500002</v>
      </c>
      <c r="H14" s="54">
        <f t="shared" si="17"/>
        <v>1.0000000016426915</v>
      </c>
      <c r="I14" s="71">
        <f>I10+I13</f>
        <v>18262710.958500002</v>
      </c>
      <c r="J14" s="54">
        <f t="shared" si="18"/>
        <v>1.0000000016426915</v>
      </c>
      <c r="K14" s="71">
        <f>K10+K13</f>
        <v>18262710.958500002</v>
      </c>
      <c r="L14" s="54">
        <f t="shared" si="19"/>
        <v>1.0000000016426915</v>
      </c>
      <c r="M14" s="71">
        <f>M10+M13</f>
        <v>18262710.958500002</v>
      </c>
      <c r="N14" s="54">
        <f t="shared" si="20"/>
        <v>1.0000000016426915</v>
      </c>
      <c r="O14" s="71">
        <f>O10+O13</f>
        <v>18262710.958500002</v>
      </c>
      <c r="P14" s="54">
        <f t="shared" si="21"/>
        <v>1.0000000016426915</v>
      </c>
      <c r="Q14" s="71">
        <f>Q10+Q13</f>
        <v>18262710.958500002</v>
      </c>
      <c r="R14" s="54">
        <f t="shared" si="22"/>
        <v>1.0000000016426915</v>
      </c>
      <c r="S14" s="71">
        <f>S10+S13</f>
        <v>18262710.958500002</v>
      </c>
      <c r="T14" s="54">
        <f t="shared" si="23"/>
        <v>1.0000000016426915</v>
      </c>
      <c r="U14" s="71">
        <f>U10+U13</f>
        <v>18262710.958500002</v>
      </c>
      <c r="V14" s="54">
        <f t="shared" si="24"/>
        <v>1.0000000016426915</v>
      </c>
      <c r="W14" s="71">
        <f>W10+W13</f>
        <v>18262710.958500002</v>
      </c>
      <c r="X14" s="54">
        <f t="shared" si="25"/>
        <v>1.0000000016426915</v>
      </c>
      <c r="Y14" s="71">
        <f>Y10+Y13</f>
        <v>18262710.958500002</v>
      </c>
      <c r="Z14" s="54">
        <f t="shared" si="26"/>
        <v>1.0000000016426915</v>
      </c>
      <c r="AA14" s="86">
        <f t="shared" si="0"/>
        <v>219152531.502</v>
      </c>
      <c r="AB14" s="54">
        <f t="shared" si="26"/>
        <v>1.0000000016426915</v>
      </c>
      <c r="AC14" s="86">
        <f t="shared" si="13"/>
        <v>18262710.958500002</v>
      </c>
      <c r="AD14" s="54">
        <f t="shared" si="27"/>
        <v>1.0000000016426915</v>
      </c>
    </row>
    <row r="15" spans="1:66" s="30" customFormat="1" x14ac:dyDescent="0.25">
      <c r="A15" s="28">
        <v>5502</v>
      </c>
      <c r="B15" s="29" t="s">
        <v>43</v>
      </c>
      <c r="C15" s="72">
        <v>9352069.6687000003</v>
      </c>
      <c r="D15" s="60">
        <f t="shared" si="15"/>
        <v>0.512085511582268</v>
      </c>
      <c r="E15" s="72">
        <v>9352069.6687000003</v>
      </c>
      <c r="F15" s="60">
        <f t="shared" si="16"/>
        <v>0.512085511582268</v>
      </c>
      <c r="G15" s="72">
        <v>9352069.6687000003</v>
      </c>
      <c r="H15" s="60">
        <f t="shared" si="17"/>
        <v>0.512085511582268</v>
      </c>
      <c r="I15" s="72">
        <v>9352069.6687000003</v>
      </c>
      <c r="J15" s="52">
        <f t="shared" si="18"/>
        <v>0.512085511582268</v>
      </c>
      <c r="K15" s="72">
        <v>9352069.6687000003</v>
      </c>
      <c r="L15" s="60">
        <f t="shared" si="19"/>
        <v>0.512085511582268</v>
      </c>
      <c r="M15" s="72">
        <v>9352069.6687000003</v>
      </c>
      <c r="N15" s="60">
        <f t="shared" si="20"/>
        <v>0.512085511582268</v>
      </c>
      <c r="O15" s="72">
        <v>9352069.6687000003</v>
      </c>
      <c r="P15" s="60">
        <f t="shared" si="21"/>
        <v>0.512085511582268</v>
      </c>
      <c r="Q15" s="72">
        <v>9352069.6687000003</v>
      </c>
      <c r="R15" s="60">
        <f t="shared" si="22"/>
        <v>0.512085511582268</v>
      </c>
      <c r="S15" s="72">
        <v>9352069.6687000003</v>
      </c>
      <c r="T15" s="60">
        <f t="shared" si="23"/>
        <v>0.512085511582268</v>
      </c>
      <c r="U15" s="72">
        <v>9352069.6687000003</v>
      </c>
      <c r="V15" s="60">
        <f t="shared" si="24"/>
        <v>0.512085511582268</v>
      </c>
      <c r="W15" s="72">
        <v>9352069.6687000003</v>
      </c>
      <c r="X15" s="60">
        <f t="shared" si="25"/>
        <v>0.512085511582268</v>
      </c>
      <c r="Y15" s="72">
        <v>9352069.6687000003</v>
      </c>
      <c r="Z15" s="52">
        <f t="shared" si="26"/>
        <v>0.512085511582268</v>
      </c>
      <c r="AA15" s="87">
        <f t="shared" si="0"/>
        <v>112224836.02439998</v>
      </c>
      <c r="AB15" s="52">
        <f t="shared" si="26"/>
        <v>0.512085511582268</v>
      </c>
      <c r="AC15" s="87">
        <f t="shared" si="13"/>
        <v>9352069.6686999984</v>
      </c>
      <c r="AD15" s="52">
        <f t="shared" si="27"/>
        <v>0.512085511582268</v>
      </c>
    </row>
    <row r="16" spans="1:66" x14ac:dyDescent="0.25">
      <c r="A16" s="24">
        <v>5503</v>
      </c>
      <c r="B16" s="25" t="s">
        <v>44</v>
      </c>
      <c r="C16" s="73"/>
      <c r="D16" s="55">
        <f t="shared" si="15"/>
        <v>0</v>
      </c>
      <c r="E16" s="73"/>
      <c r="F16" s="55">
        <f t="shared" si="16"/>
        <v>0</v>
      </c>
      <c r="G16" s="73"/>
      <c r="H16" s="55">
        <f t="shared" si="17"/>
        <v>0</v>
      </c>
      <c r="I16" s="73"/>
      <c r="J16" s="55">
        <f t="shared" si="18"/>
        <v>0</v>
      </c>
      <c r="K16" s="73"/>
      <c r="L16" s="55">
        <f t="shared" si="19"/>
        <v>0</v>
      </c>
      <c r="M16" s="73"/>
      <c r="N16" s="55">
        <f t="shared" si="20"/>
        <v>0</v>
      </c>
      <c r="O16" s="73"/>
      <c r="P16" s="55">
        <f t="shared" si="21"/>
        <v>0</v>
      </c>
      <c r="Q16" s="73"/>
      <c r="R16" s="55">
        <f t="shared" si="22"/>
        <v>0</v>
      </c>
      <c r="S16" s="73"/>
      <c r="T16" s="55">
        <f t="shared" si="23"/>
        <v>0</v>
      </c>
      <c r="U16" s="73"/>
      <c r="V16" s="55">
        <f t="shared" si="24"/>
        <v>0</v>
      </c>
      <c r="W16" s="73"/>
      <c r="X16" s="55">
        <f t="shared" si="25"/>
        <v>0</v>
      </c>
      <c r="Y16" s="73"/>
      <c r="Z16" s="55">
        <f t="shared" si="26"/>
        <v>0</v>
      </c>
      <c r="AA16" s="88">
        <f t="shared" si="0"/>
        <v>0</v>
      </c>
      <c r="AB16" s="55">
        <f t="shared" si="26"/>
        <v>0</v>
      </c>
      <c r="AC16" s="88">
        <f t="shared" si="13"/>
        <v>0</v>
      </c>
      <c r="AD16" s="55">
        <f t="shared" si="27"/>
        <v>0</v>
      </c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</row>
    <row r="17" spans="1:66" x14ac:dyDescent="0.25">
      <c r="A17" s="9">
        <v>5504</v>
      </c>
      <c r="B17" s="10" t="s">
        <v>45</v>
      </c>
      <c r="C17" s="67">
        <v>-341.0804</v>
      </c>
      <c r="D17" s="49">
        <f t="shared" si="15"/>
        <v>-1.8676329124156733E-5</v>
      </c>
      <c r="E17" s="67">
        <v>-341.0804</v>
      </c>
      <c r="F17" s="49">
        <f t="shared" si="16"/>
        <v>-1.8676329124156733E-5</v>
      </c>
      <c r="G17" s="67">
        <v>-341.0804</v>
      </c>
      <c r="H17" s="49">
        <f t="shared" si="17"/>
        <v>-1.8676329124156733E-5</v>
      </c>
      <c r="I17" s="67">
        <v>-341.0804</v>
      </c>
      <c r="J17" s="49">
        <f t="shared" si="18"/>
        <v>-1.8676329124156733E-5</v>
      </c>
      <c r="K17" s="67">
        <v>-341.0804</v>
      </c>
      <c r="L17" s="49">
        <f t="shared" si="19"/>
        <v>-1.8676329124156733E-5</v>
      </c>
      <c r="M17" s="67">
        <v>-341.0804</v>
      </c>
      <c r="N17" s="49">
        <f t="shared" si="20"/>
        <v>-1.8676329124156733E-5</v>
      </c>
      <c r="O17" s="67">
        <v>-341.0804</v>
      </c>
      <c r="P17" s="49">
        <f t="shared" si="21"/>
        <v>-1.8676329124156733E-5</v>
      </c>
      <c r="Q17" s="67">
        <v>-341.0804</v>
      </c>
      <c r="R17" s="49">
        <f t="shared" si="22"/>
        <v>-1.8676329124156733E-5</v>
      </c>
      <c r="S17" s="67">
        <v>-341.0804</v>
      </c>
      <c r="T17" s="49">
        <f t="shared" si="23"/>
        <v>-1.8676329124156733E-5</v>
      </c>
      <c r="U17" s="67">
        <v>-341.0804</v>
      </c>
      <c r="V17" s="49">
        <f t="shared" si="24"/>
        <v>-1.8676329124156733E-5</v>
      </c>
      <c r="W17" s="67">
        <v>-341.0804</v>
      </c>
      <c r="X17" s="49">
        <f t="shared" si="25"/>
        <v>-1.8676329124156733E-5</v>
      </c>
      <c r="Y17" s="67">
        <v>-341.0804</v>
      </c>
      <c r="Z17" s="49">
        <f t="shared" si="26"/>
        <v>-1.8676329124156733E-5</v>
      </c>
      <c r="AA17" s="82">
        <f t="shared" si="0"/>
        <v>-4092.9647999999993</v>
      </c>
      <c r="AB17" s="49">
        <f t="shared" si="26"/>
        <v>-1.8676329124156729E-5</v>
      </c>
      <c r="AC17" s="82">
        <f t="shared" si="13"/>
        <v>-341.08039999999994</v>
      </c>
      <c r="AD17" s="49">
        <f t="shared" si="27"/>
        <v>-1.8676329124156729E-5</v>
      </c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</row>
    <row r="18" spans="1:66" x14ac:dyDescent="0.25">
      <c r="A18" s="9">
        <v>5505</v>
      </c>
      <c r="B18" s="10" t="s">
        <v>46</v>
      </c>
      <c r="C18" s="67"/>
      <c r="D18" s="49">
        <f t="shared" si="15"/>
        <v>0</v>
      </c>
      <c r="E18" s="67"/>
      <c r="F18" s="49">
        <f t="shared" si="16"/>
        <v>0</v>
      </c>
      <c r="G18" s="67"/>
      <c r="H18" s="49">
        <f t="shared" si="17"/>
        <v>0</v>
      </c>
      <c r="I18" s="67"/>
      <c r="J18" s="49">
        <f t="shared" si="18"/>
        <v>0</v>
      </c>
      <c r="K18" s="67"/>
      <c r="L18" s="49">
        <f t="shared" si="19"/>
        <v>0</v>
      </c>
      <c r="M18" s="67"/>
      <c r="N18" s="49">
        <f t="shared" si="20"/>
        <v>0</v>
      </c>
      <c r="O18" s="67"/>
      <c r="P18" s="49">
        <f t="shared" si="21"/>
        <v>0</v>
      </c>
      <c r="Q18" s="67"/>
      <c r="R18" s="49">
        <f t="shared" si="22"/>
        <v>0</v>
      </c>
      <c r="S18" s="67"/>
      <c r="T18" s="49">
        <f t="shared" si="23"/>
        <v>0</v>
      </c>
      <c r="U18" s="67"/>
      <c r="V18" s="49">
        <f t="shared" si="24"/>
        <v>0</v>
      </c>
      <c r="W18" s="67"/>
      <c r="X18" s="49">
        <f t="shared" si="25"/>
        <v>0</v>
      </c>
      <c r="Y18" s="67"/>
      <c r="Z18" s="49">
        <f t="shared" si="26"/>
        <v>0</v>
      </c>
      <c r="AA18" s="82">
        <f t="shared" si="0"/>
        <v>0</v>
      </c>
      <c r="AB18" s="49">
        <f t="shared" si="26"/>
        <v>0</v>
      </c>
      <c r="AC18" s="82">
        <f t="shared" si="13"/>
        <v>0</v>
      </c>
      <c r="AD18" s="49">
        <f t="shared" si="27"/>
        <v>0</v>
      </c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</row>
    <row r="19" spans="1:66" x14ac:dyDescent="0.25">
      <c r="A19" s="9">
        <v>5506</v>
      </c>
      <c r="B19" s="10" t="s">
        <v>47</v>
      </c>
      <c r="C19" s="67">
        <v>-203.41235</v>
      </c>
      <c r="D19" s="49">
        <f t="shared" si="15"/>
        <v>-1.1138124607916969E-5</v>
      </c>
      <c r="E19" s="67">
        <v>-203.41235</v>
      </c>
      <c r="F19" s="49">
        <f t="shared" si="16"/>
        <v>-1.1138124607916969E-5</v>
      </c>
      <c r="G19" s="67">
        <v>-203.41235</v>
      </c>
      <c r="H19" s="49">
        <f t="shared" si="17"/>
        <v>-1.1138124607916969E-5</v>
      </c>
      <c r="I19" s="67">
        <v>-203.41235</v>
      </c>
      <c r="J19" s="49">
        <f t="shared" si="18"/>
        <v>-1.1138124607916969E-5</v>
      </c>
      <c r="K19" s="67">
        <v>-203.41235</v>
      </c>
      <c r="L19" s="49">
        <f t="shared" si="19"/>
        <v>-1.1138124607916969E-5</v>
      </c>
      <c r="M19" s="67">
        <v>-203.41235</v>
      </c>
      <c r="N19" s="49">
        <f t="shared" si="20"/>
        <v>-1.1138124607916969E-5</v>
      </c>
      <c r="O19" s="67">
        <v>-203.41235</v>
      </c>
      <c r="P19" s="49">
        <f t="shared" si="21"/>
        <v>-1.1138124607916969E-5</v>
      </c>
      <c r="Q19" s="67">
        <v>-203.41235</v>
      </c>
      <c r="R19" s="49">
        <f t="shared" si="22"/>
        <v>-1.1138124607916969E-5</v>
      </c>
      <c r="S19" s="67">
        <v>-203.41235</v>
      </c>
      <c r="T19" s="49">
        <f t="shared" si="23"/>
        <v>-1.1138124607916969E-5</v>
      </c>
      <c r="U19" s="67">
        <v>-203.41235</v>
      </c>
      <c r="V19" s="49">
        <f t="shared" si="24"/>
        <v>-1.1138124607916969E-5</v>
      </c>
      <c r="W19" s="67">
        <v>-203.41235</v>
      </c>
      <c r="X19" s="49">
        <f t="shared" si="25"/>
        <v>-1.1138124607916969E-5</v>
      </c>
      <c r="Y19" s="67">
        <v>-203.41235</v>
      </c>
      <c r="Z19" s="49">
        <f t="shared" si="26"/>
        <v>-1.1138124607916969E-5</v>
      </c>
      <c r="AA19" s="82">
        <f t="shared" si="0"/>
        <v>-2440.9482000000003</v>
      </c>
      <c r="AB19" s="49">
        <f t="shared" si="26"/>
        <v>-1.1138124607916971E-5</v>
      </c>
      <c r="AC19" s="82">
        <f t="shared" si="13"/>
        <v>-203.41235000000003</v>
      </c>
      <c r="AD19" s="49">
        <f t="shared" si="27"/>
        <v>-1.1138124607916971E-5</v>
      </c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</row>
    <row r="20" spans="1:66" s="5" customFormat="1" x14ac:dyDescent="0.25">
      <c r="A20" s="12">
        <v>5599</v>
      </c>
      <c r="B20" s="1" t="s">
        <v>48</v>
      </c>
      <c r="C20" s="74">
        <f>SUM(C15:C19)</f>
        <v>9351525.1759500001</v>
      </c>
      <c r="D20" s="56">
        <f t="shared" si="15"/>
        <v>0.51205569712853594</v>
      </c>
      <c r="E20" s="74">
        <f>SUM(E15:E19)</f>
        <v>9351525.1759500001</v>
      </c>
      <c r="F20" s="56">
        <f t="shared" si="16"/>
        <v>0.51205569712853594</v>
      </c>
      <c r="G20" s="74">
        <f>SUM(G15:G19)</f>
        <v>9351525.1759500001</v>
      </c>
      <c r="H20" s="56">
        <f t="shared" si="17"/>
        <v>0.51205569712853594</v>
      </c>
      <c r="I20" s="74">
        <f>SUM(I15:I19)</f>
        <v>9351525.1759500001</v>
      </c>
      <c r="J20" s="56">
        <f t="shared" si="18"/>
        <v>0.51205569712853594</v>
      </c>
      <c r="K20" s="74">
        <f>SUM(K15:K19)</f>
        <v>9351525.1759500001</v>
      </c>
      <c r="L20" s="56">
        <f t="shared" si="19"/>
        <v>0.51205569712853594</v>
      </c>
      <c r="M20" s="74">
        <f>SUM(M15:M19)</f>
        <v>9351525.1759500001</v>
      </c>
      <c r="N20" s="56">
        <f t="shared" si="20"/>
        <v>0.51205569712853594</v>
      </c>
      <c r="O20" s="74">
        <f>SUM(O15:O19)</f>
        <v>9351525.1759500001</v>
      </c>
      <c r="P20" s="56">
        <f t="shared" si="21"/>
        <v>0.51205569712853594</v>
      </c>
      <c r="Q20" s="74">
        <f>SUM(Q15:Q19)</f>
        <v>9351525.1759500001</v>
      </c>
      <c r="R20" s="56">
        <f t="shared" si="22"/>
        <v>0.51205569712853594</v>
      </c>
      <c r="S20" s="74">
        <f>SUM(S15:S19)</f>
        <v>9351525.1759500001</v>
      </c>
      <c r="T20" s="56">
        <f t="shared" si="23"/>
        <v>0.51205569712853594</v>
      </c>
      <c r="U20" s="74">
        <f>SUM(U15:U19)</f>
        <v>9351525.1759500001</v>
      </c>
      <c r="V20" s="56">
        <f t="shared" si="24"/>
        <v>0.51205569712853594</v>
      </c>
      <c r="W20" s="74">
        <f>SUM(W15:W19)</f>
        <v>9351525.1759500001</v>
      </c>
      <c r="X20" s="56">
        <f t="shared" si="25"/>
        <v>0.51205569712853594</v>
      </c>
      <c r="Y20" s="74">
        <f>SUM(Y15:Y19)</f>
        <v>9351525.1759500001</v>
      </c>
      <c r="Z20" s="56">
        <f t="shared" si="26"/>
        <v>0.51205569712853594</v>
      </c>
      <c r="AA20" s="70">
        <f t="shared" si="0"/>
        <v>112218302.11140002</v>
      </c>
      <c r="AB20" s="56">
        <f t="shared" si="26"/>
        <v>0.51205569712853616</v>
      </c>
      <c r="AC20" s="93">
        <f t="shared" si="13"/>
        <v>9351525.1759500019</v>
      </c>
      <c r="AD20" s="56">
        <f t="shared" si="27"/>
        <v>0.51205569712853605</v>
      </c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</row>
    <row r="21" spans="1:66" s="8" customFormat="1" x14ac:dyDescent="0.25">
      <c r="A21" s="26">
        <v>5601</v>
      </c>
      <c r="B21" s="27" t="s">
        <v>49</v>
      </c>
      <c r="C21" s="69"/>
      <c r="D21" s="57">
        <f t="shared" si="15"/>
        <v>0</v>
      </c>
      <c r="E21" s="69"/>
      <c r="F21" s="57">
        <f t="shared" si="16"/>
        <v>0</v>
      </c>
      <c r="G21" s="69"/>
      <c r="H21" s="57">
        <f t="shared" si="17"/>
        <v>0</v>
      </c>
      <c r="I21" s="69"/>
      <c r="J21" s="57">
        <f t="shared" si="18"/>
        <v>0</v>
      </c>
      <c r="K21" s="69"/>
      <c r="L21" s="57">
        <f t="shared" si="19"/>
        <v>0</v>
      </c>
      <c r="M21" s="69"/>
      <c r="N21" s="57">
        <f t="shared" si="20"/>
        <v>0</v>
      </c>
      <c r="O21" s="69"/>
      <c r="P21" s="57">
        <f t="shared" si="21"/>
        <v>0</v>
      </c>
      <c r="Q21" s="69"/>
      <c r="R21" s="57">
        <f t="shared" si="22"/>
        <v>0</v>
      </c>
      <c r="S21" s="69"/>
      <c r="T21" s="57">
        <f t="shared" si="23"/>
        <v>0</v>
      </c>
      <c r="U21" s="69"/>
      <c r="V21" s="57">
        <f t="shared" si="24"/>
        <v>0</v>
      </c>
      <c r="W21" s="69"/>
      <c r="X21" s="57">
        <f t="shared" si="25"/>
        <v>0</v>
      </c>
      <c r="Y21" s="69"/>
      <c r="Z21" s="57">
        <f t="shared" si="26"/>
        <v>0</v>
      </c>
      <c r="AA21" s="69">
        <f t="shared" si="0"/>
        <v>0</v>
      </c>
      <c r="AB21" s="57">
        <f t="shared" si="26"/>
        <v>0</v>
      </c>
      <c r="AC21" s="85">
        <f t="shared" si="13"/>
        <v>0</v>
      </c>
      <c r="AD21" s="57">
        <f t="shared" si="27"/>
        <v>0</v>
      </c>
    </row>
    <row r="22" spans="1:66" x14ac:dyDescent="0.25">
      <c r="A22" s="9">
        <v>5602</v>
      </c>
      <c r="B22" s="10" t="s">
        <v>50</v>
      </c>
      <c r="C22" s="67"/>
      <c r="D22" s="49">
        <f t="shared" si="15"/>
        <v>0</v>
      </c>
      <c r="E22" s="67"/>
      <c r="F22" s="49">
        <f t="shared" si="16"/>
        <v>0</v>
      </c>
      <c r="G22" s="67"/>
      <c r="H22" s="49">
        <f t="shared" si="17"/>
        <v>0</v>
      </c>
      <c r="I22" s="67"/>
      <c r="J22" s="49">
        <f t="shared" si="18"/>
        <v>0</v>
      </c>
      <c r="K22" s="67"/>
      <c r="L22" s="49">
        <f t="shared" si="19"/>
        <v>0</v>
      </c>
      <c r="M22" s="67"/>
      <c r="N22" s="49">
        <f t="shared" si="20"/>
        <v>0</v>
      </c>
      <c r="O22" s="67"/>
      <c r="P22" s="49">
        <f t="shared" si="21"/>
        <v>0</v>
      </c>
      <c r="Q22" s="67"/>
      <c r="R22" s="49">
        <f t="shared" si="22"/>
        <v>0</v>
      </c>
      <c r="S22" s="67"/>
      <c r="T22" s="49">
        <f t="shared" si="23"/>
        <v>0</v>
      </c>
      <c r="U22" s="67"/>
      <c r="V22" s="49">
        <f t="shared" si="24"/>
        <v>0</v>
      </c>
      <c r="W22" s="67"/>
      <c r="X22" s="49">
        <f t="shared" si="25"/>
        <v>0</v>
      </c>
      <c r="Y22" s="67"/>
      <c r="Z22" s="49">
        <f t="shared" si="26"/>
        <v>0</v>
      </c>
      <c r="AA22" s="82">
        <f t="shared" si="0"/>
        <v>0</v>
      </c>
      <c r="AB22" s="49">
        <f t="shared" si="26"/>
        <v>0</v>
      </c>
      <c r="AC22" s="82">
        <f t="shared" si="13"/>
        <v>0</v>
      </c>
      <c r="AD22" s="49">
        <f t="shared" si="27"/>
        <v>0</v>
      </c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</row>
    <row r="23" spans="1:66" x14ac:dyDescent="0.25">
      <c r="A23" s="9">
        <v>5603</v>
      </c>
      <c r="B23" s="10" t="s">
        <v>51</v>
      </c>
      <c r="C23" s="67"/>
      <c r="D23" s="49">
        <f t="shared" si="15"/>
        <v>0</v>
      </c>
      <c r="E23" s="67"/>
      <c r="F23" s="49">
        <f t="shared" si="16"/>
        <v>0</v>
      </c>
      <c r="G23" s="67"/>
      <c r="H23" s="49">
        <f t="shared" si="17"/>
        <v>0</v>
      </c>
      <c r="I23" s="67"/>
      <c r="J23" s="49">
        <f t="shared" si="18"/>
        <v>0</v>
      </c>
      <c r="K23" s="67"/>
      <c r="L23" s="49">
        <f t="shared" si="19"/>
        <v>0</v>
      </c>
      <c r="M23" s="67"/>
      <c r="N23" s="49">
        <f t="shared" si="20"/>
        <v>0</v>
      </c>
      <c r="O23" s="67"/>
      <c r="P23" s="49">
        <f t="shared" si="21"/>
        <v>0</v>
      </c>
      <c r="Q23" s="67"/>
      <c r="R23" s="49">
        <f t="shared" si="22"/>
        <v>0</v>
      </c>
      <c r="S23" s="67"/>
      <c r="T23" s="49">
        <f t="shared" si="23"/>
        <v>0</v>
      </c>
      <c r="U23" s="67"/>
      <c r="V23" s="49">
        <f t="shared" si="24"/>
        <v>0</v>
      </c>
      <c r="W23" s="67"/>
      <c r="X23" s="49">
        <f t="shared" si="25"/>
        <v>0</v>
      </c>
      <c r="Y23" s="67"/>
      <c r="Z23" s="49">
        <f t="shared" si="26"/>
        <v>0</v>
      </c>
      <c r="AA23" s="82">
        <f t="shared" si="0"/>
        <v>0</v>
      </c>
      <c r="AB23" s="49">
        <f t="shared" si="26"/>
        <v>0</v>
      </c>
      <c r="AC23" s="82">
        <f t="shared" si="13"/>
        <v>0</v>
      </c>
      <c r="AD23" s="49">
        <f t="shared" si="27"/>
        <v>0</v>
      </c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</row>
    <row r="24" spans="1:66" x14ac:dyDescent="0.25">
      <c r="A24" s="9">
        <v>5604</v>
      </c>
      <c r="B24" s="10" t="s">
        <v>52</v>
      </c>
      <c r="C24" s="67">
        <v>18527.534100000001</v>
      </c>
      <c r="D24" s="49">
        <f t="shared" si="15"/>
        <v>1.0145007590897542E-3</v>
      </c>
      <c r="E24" s="67">
        <v>18527.534100000001</v>
      </c>
      <c r="F24" s="49">
        <f t="shared" si="16"/>
        <v>1.0145007590897542E-3</v>
      </c>
      <c r="G24" s="67">
        <v>18527.534100000001</v>
      </c>
      <c r="H24" s="49">
        <f t="shared" si="17"/>
        <v>1.0145007590897542E-3</v>
      </c>
      <c r="I24" s="67">
        <v>18527.534100000001</v>
      </c>
      <c r="J24" s="49">
        <f t="shared" si="18"/>
        <v>1.0145007590897542E-3</v>
      </c>
      <c r="K24" s="67">
        <v>18527.534100000001</v>
      </c>
      <c r="L24" s="49">
        <f t="shared" si="19"/>
        <v>1.0145007590897542E-3</v>
      </c>
      <c r="M24" s="67">
        <v>18527.534100000001</v>
      </c>
      <c r="N24" s="49">
        <f t="shared" si="20"/>
        <v>1.0145007590897542E-3</v>
      </c>
      <c r="O24" s="67">
        <v>18527.534100000001</v>
      </c>
      <c r="P24" s="49">
        <f t="shared" si="21"/>
        <v>1.0145007590897542E-3</v>
      </c>
      <c r="Q24" s="67">
        <v>18527.534100000001</v>
      </c>
      <c r="R24" s="49">
        <f t="shared" si="22"/>
        <v>1.0145007590897542E-3</v>
      </c>
      <c r="S24" s="67">
        <v>18527.534100000001</v>
      </c>
      <c r="T24" s="49">
        <f t="shared" si="23"/>
        <v>1.0145007590897542E-3</v>
      </c>
      <c r="U24" s="67">
        <v>18527.534100000001</v>
      </c>
      <c r="V24" s="49">
        <f t="shared" si="24"/>
        <v>1.0145007590897542E-3</v>
      </c>
      <c r="W24" s="67">
        <v>18527.534100000001</v>
      </c>
      <c r="X24" s="49">
        <f t="shared" si="25"/>
        <v>1.0145007590897542E-3</v>
      </c>
      <c r="Y24" s="67">
        <v>18527.534100000001</v>
      </c>
      <c r="Z24" s="49">
        <f t="shared" si="26"/>
        <v>1.0145007590897542E-3</v>
      </c>
      <c r="AA24" s="82">
        <f t="shared" si="0"/>
        <v>222330.40919999997</v>
      </c>
      <c r="AB24" s="49">
        <f t="shared" si="26"/>
        <v>1.0145007590897542E-3</v>
      </c>
      <c r="AC24" s="82">
        <f t="shared" si="13"/>
        <v>18527.534099999997</v>
      </c>
      <c r="AD24" s="49">
        <f t="shared" si="27"/>
        <v>1.0145007590897539E-3</v>
      </c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</row>
    <row r="25" spans="1:66" x14ac:dyDescent="0.25">
      <c r="A25" s="9">
        <v>5605</v>
      </c>
      <c r="B25" s="10" t="s">
        <v>53</v>
      </c>
      <c r="C25" s="67"/>
      <c r="D25" s="49">
        <f t="shared" si="15"/>
        <v>0</v>
      </c>
      <c r="E25" s="67"/>
      <c r="F25" s="49">
        <f t="shared" si="16"/>
        <v>0</v>
      </c>
      <c r="G25" s="67"/>
      <c r="H25" s="49">
        <f t="shared" si="17"/>
        <v>0</v>
      </c>
      <c r="I25" s="67"/>
      <c r="J25" s="49">
        <f t="shared" si="18"/>
        <v>0</v>
      </c>
      <c r="K25" s="67"/>
      <c r="L25" s="49">
        <f t="shared" si="19"/>
        <v>0</v>
      </c>
      <c r="M25" s="67"/>
      <c r="N25" s="49">
        <f t="shared" si="20"/>
        <v>0</v>
      </c>
      <c r="O25" s="67"/>
      <c r="P25" s="49">
        <f t="shared" si="21"/>
        <v>0</v>
      </c>
      <c r="Q25" s="67"/>
      <c r="R25" s="49">
        <f t="shared" si="22"/>
        <v>0</v>
      </c>
      <c r="S25" s="67"/>
      <c r="T25" s="49">
        <f t="shared" si="23"/>
        <v>0</v>
      </c>
      <c r="U25" s="67"/>
      <c r="V25" s="49">
        <f t="shared" si="24"/>
        <v>0</v>
      </c>
      <c r="W25" s="67"/>
      <c r="X25" s="49">
        <f t="shared" si="25"/>
        <v>0</v>
      </c>
      <c r="Y25" s="67"/>
      <c r="Z25" s="49">
        <f t="shared" si="26"/>
        <v>0</v>
      </c>
      <c r="AA25" s="82">
        <f t="shared" si="0"/>
        <v>0</v>
      </c>
      <c r="AB25" s="49">
        <f t="shared" si="26"/>
        <v>0</v>
      </c>
      <c r="AC25" s="82">
        <f t="shared" si="13"/>
        <v>0</v>
      </c>
      <c r="AD25" s="49">
        <f t="shared" si="27"/>
        <v>0</v>
      </c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</row>
    <row r="26" spans="1:66" x14ac:dyDescent="0.25">
      <c r="A26" s="9">
        <v>5606</v>
      </c>
      <c r="B26" s="10" t="s">
        <v>54</v>
      </c>
      <c r="C26" s="67">
        <v>40549.181600000004</v>
      </c>
      <c r="D26" s="49">
        <f t="shared" si="15"/>
        <v>2.2203265308613465E-3</v>
      </c>
      <c r="E26" s="67">
        <v>40549.181600000004</v>
      </c>
      <c r="F26" s="49">
        <f t="shared" si="16"/>
        <v>2.2203265308613465E-3</v>
      </c>
      <c r="G26" s="67">
        <v>40549.181600000004</v>
      </c>
      <c r="H26" s="49">
        <f t="shared" si="17"/>
        <v>2.2203265308613465E-3</v>
      </c>
      <c r="I26" s="67">
        <v>40549.181600000004</v>
      </c>
      <c r="J26" s="49">
        <f t="shared" si="18"/>
        <v>2.2203265308613465E-3</v>
      </c>
      <c r="K26" s="67">
        <v>40549.181600000004</v>
      </c>
      <c r="L26" s="49">
        <f t="shared" si="19"/>
        <v>2.2203265308613465E-3</v>
      </c>
      <c r="M26" s="67">
        <v>40549.181600000004</v>
      </c>
      <c r="N26" s="49">
        <f t="shared" si="20"/>
        <v>2.2203265308613465E-3</v>
      </c>
      <c r="O26" s="67">
        <v>40549.181600000004</v>
      </c>
      <c r="P26" s="49">
        <f t="shared" si="21"/>
        <v>2.2203265308613465E-3</v>
      </c>
      <c r="Q26" s="67">
        <v>40549.181600000004</v>
      </c>
      <c r="R26" s="49">
        <f t="shared" si="22"/>
        <v>2.2203265308613465E-3</v>
      </c>
      <c r="S26" s="67">
        <v>40549.181600000004</v>
      </c>
      <c r="T26" s="49">
        <f t="shared" si="23"/>
        <v>2.2203265308613465E-3</v>
      </c>
      <c r="U26" s="67">
        <v>40549.181600000004</v>
      </c>
      <c r="V26" s="49">
        <f t="shared" si="24"/>
        <v>2.2203265308613465E-3</v>
      </c>
      <c r="W26" s="67">
        <v>40549.181600000004</v>
      </c>
      <c r="X26" s="49">
        <f t="shared" si="25"/>
        <v>2.2203265308613465E-3</v>
      </c>
      <c r="Y26" s="67">
        <v>40549.181600000004</v>
      </c>
      <c r="Z26" s="49">
        <f t="shared" si="26"/>
        <v>2.2203265308613465E-3</v>
      </c>
      <c r="AA26" s="82">
        <f t="shared" si="0"/>
        <v>486590.17920000007</v>
      </c>
      <c r="AB26" s="49">
        <f t="shared" si="26"/>
        <v>2.2203265308613465E-3</v>
      </c>
      <c r="AC26" s="82">
        <f t="shared" si="13"/>
        <v>40549.181600000004</v>
      </c>
      <c r="AD26" s="49">
        <f t="shared" si="27"/>
        <v>2.2203265308613465E-3</v>
      </c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</row>
    <row r="27" spans="1:66" x14ac:dyDescent="0.25">
      <c r="A27" s="9">
        <v>5607</v>
      </c>
      <c r="B27" s="10" t="s">
        <v>55</v>
      </c>
      <c r="C27" s="67"/>
      <c r="D27" s="49">
        <f t="shared" si="15"/>
        <v>0</v>
      </c>
      <c r="E27" s="67"/>
      <c r="F27" s="49">
        <f t="shared" si="16"/>
        <v>0</v>
      </c>
      <c r="G27" s="67"/>
      <c r="H27" s="49">
        <f t="shared" si="17"/>
        <v>0</v>
      </c>
      <c r="I27" s="67"/>
      <c r="J27" s="49">
        <f t="shared" si="18"/>
        <v>0</v>
      </c>
      <c r="K27" s="67"/>
      <c r="L27" s="49">
        <f t="shared" si="19"/>
        <v>0</v>
      </c>
      <c r="M27" s="67"/>
      <c r="N27" s="49">
        <f t="shared" si="20"/>
        <v>0</v>
      </c>
      <c r="O27" s="67"/>
      <c r="P27" s="49">
        <f t="shared" si="21"/>
        <v>0</v>
      </c>
      <c r="Q27" s="67"/>
      <c r="R27" s="49">
        <f t="shared" si="22"/>
        <v>0</v>
      </c>
      <c r="S27" s="67"/>
      <c r="T27" s="49">
        <f t="shared" si="23"/>
        <v>0</v>
      </c>
      <c r="U27" s="67"/>
      <c r="V27" s="49">
        <f t="shared" si="24"/>
        <v>0</v>
      </c>
      <c r="W27" s="67"/>
      <c r="X27" s="49">
        <f t="shared" si="25"/>
        <v>0</v>
      </c>
      <c r="Y27" s="67"/>
      <c r="Z27" s="49">
        <f t="shared" si="26"/>
        <v>0</v>
      </c>
      <c r="AA27" s="82">
        <f t="shared" si="0"/>
        <v>0</v>
      </c>
      <c r="AB27" s="49">
        <f t="shared" si="26"/>
        <v>0</v>
      </c>
      <c r="AC27" s="82">
        <f t="shared" si="13"/>
        <v>0</v>
      </c>
      <c r="AD27" s="49">
        <f t="shared" si="27"/>
        <v>0</v>
      </c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</row>
    <row r="28" spans="1:66" x14ac:dyDescent="0.25">
      <c r="A28" s="9">
        <v>5608</v>
      </c>
      <c r="B28" s="10" t="s">
        <v>56</v>
      </c>
      <c r="C28" s="67"/>
      <c r="D28" s="49">
        <f t="shared" si="15"/>
        <v>0</v>
      </c>
      <c r="E28" s="67"/>
      <c r="F28" s="49">
        <f t="shared" si="16"/>
        <v>0</v>
      </c>
      <c r="G28" s="67"/>
      <c r="H28" s="49">
        <f t="shared" si="17"/>
        <v>0</v>
      </c>
      <c r="I28" s="67"/>
      <c r="J28" s="49">
        <f t="shared" si="18"/>
        <v>0</v>
      </c>
      <c r="K28" s="67"/>
      <c r="L28" s="49">
        <f t="shared" si="19"/>
        <v>0</v>
      </c>
      <c r="M28" s="67"/>
      <c r="N28" s="49">
        <f t="shared" si="20"/>
        <v>0</v>
      </c>
      <c r="O28" s="67"/>
      <c r="P28" s="49">
        <f t="shared" si="21"/>
        <v>0</v>
      </c>
      <c r="Q28" s="67"/>
      <c r="R28" s="49">
        <f t="shared" si="22"/>
        <v>0</v>
      </c>
      <c r="S28" s="67"/>
      <c r="T28" s="49">
        <f t="shared" si="23"/>
        <v>0</v>
      </c>
      <c r="U28" s="67"/>
      <c r="V28" s="49">
        <f t="shared" si="24"/>
        <v>0</v>
      </c>
      <c r="W28" s="67"/>
      <c r="X28" s="49">
        <f t="shared" si="25"/>
        <v>0</v>
      </c>
      <c r="Y28" s="67"/>
      <c r="Z28" s="49">
        <f t="shared" si="26"/>
        <v>0</v>
      </c>
      <c r="AA28" s="82">
        <f t="shared" si="0"/>
        <v>0</v>
      </c>
      <c r="AB28" s="49">
        <f t="shared" si="26"/>
        <v>0</v>
      </c>
      <c r="AC28" s="82">
        <f t="shared" si="13"/>
        <v>0</v>
      </c>
      <c r="AD28" s="49">
        <f t="shared" si="27"/>
        <v>0</v>
      </c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</row>
    <row r="29" spans="1:66" x14ac:dyDescent="0.25">
      <c r="A29" s="9">
        <v>5609</v>
      </c>
      <c r="B29" s="10" t="s">
        <v>57</v>
      </c>
      <c r="C29" s="67"/>
      <c r="D29" s="49">
        <f t="shared" si="15"/>
        <v>0</v>
      </c>
      <c r="E29" s="67"/>
      <c r="F29" s="49">
        <f t="shared" si="16"/>
        <v>0</v>
      </c>
      <c r="G29" s="67"/>
      <c r="H29" s="49">
        <f t="shared" si="17"/>
        <v>0</v>
      </c>
      <c r="I29" s="67"/>
      <c r="J29" s="49">
        <f t="shared" si="18"/>
        <v>0</v>
      </c>
      <c r="K29" s="67"/>
      <c r="L29" s="49">
        <f t="shared" si="19"/>
        <v>0</v>
      </c>
      <c r="M29" s="67"/>
      <c r="N29" s="49">
        <f t="shared" si="20"/>
        <v>0</v>
      </c>
      <c r="O29" s="67"/>
      <c r="P29" s="49">
        <f t="shared" si="21"/>
        <v>0</v>
      </c>
      <c r="Q29" s="67"/>
      <c r="R29" s="49">
        <f t="shared" si="22"/>
        <v>0</v>
      </c>
      <c r="S29" s="67"/>
      <c r="T29" s="49">
        <f t="shared" si="23"/>
        <v>0</v>
      </c>
      <c r="U29" s="67"/>
      <c r="V29" s="49">
        <f t="shared" si="24"/>
        <v>0</v>
      </c>
      <c r="W29" s="67"/>
      <c r="X29" s="49">
        <f t="shared" si="25"/>
        <v>0</v>
      </c>
      <c r="Y29" s="67"/>
      <c r="Z29" s="49">
        <f t="shared" ref="Z29:AB44" si="28">IF(Y$10&lt;&gt;0,Y29/Y$10,"-")</f>
        <v>0</v>
      </c>
      <c r="AA29" s="82">
        <f t="shared" si="0"/>
        <v>0</v>
      </c>
      <c r="AB29" s="49">
        <f t="shared" si="28"/>
        <v>0</v>
      </c>
      <c r="AC29" s="82">
        <f t="shared" si="13"/>
        <v>0</v>
      </c>
      <c r="AD29" s="49">
        <f t="shared" si="27"/>
        <v>0</v>
      </c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</row>
    <row r="30" spans="1:66" x14ac:dyDescent="0.25">
      <c r="A30" s="9">
        <v>5610</v>
      </c>
      <c r="B30" s="10" t="s">
        <v>58</v>
      </c>
      <c r="C30" s="67"/>
      <c r="D30" s="49">
        <f t="shared" si="15"/>
        <v>0</v>
      </c>
      <c r="E30" s="67"/>
      <c r="F30" s="49">
        <f t="shared" si="16"/>
        <v>0</v>
      </c>
      <c r="G30" s="67"/>
      <c r="H30" s="49">
        <f t="shared" si="17"/>
        <v>0</v>
      </c>
      <c r="I30" s="67"/>
      <c r="J30" s="49">
        <f t="shared" si="18"/>
        <v>0</v>
      </c>
      <c r="K30" s="67"/>
      <c r="L30" s="49">
        <f t="shared" si="19"/>
        <v>0</v>
      </c>
      <c r="M30" s="67"/>
      <c r="N30" s="49">
        <f t="shared" si="20"/>
        <v>0</v>
      </c>
      <c r="O30" s="67"/>
      <c r="P30" s="49">
        <f t="shared" si="21"/>
        <v>0</v>
      </c>
      <c r="Q30" s="67"/>
      <c r="R30" s="49">
        <f t="shared" si="22"/>
        <v>0</v>
      </c>
      <c r="S30" s="67"/>
      <c r="T30" s="49">
        <f t="shared" si="23"/>
        <v>0</v>
      </c>
      <c r="U30" s="67"/>
      <c r="V30" s="49">
        <f t="shared" si="24"/>
        <v>0</v>
      </c>
      <c r="W30" s="67"/>
      <c r="X30" s="49">
        <f t="shared" si="25"/>
        <v>0</v>
      </c>
      <c r="Y30" s="67"/>
      <c r="Z30" s="49">
        <f t="shared" si="28"/>
        <v>0</v>
      </c>
      <c r="AA30" s="82">
        <f t="shared" si="0"/>
        <v>0</v>
      </c>
      <c r="AB30" s="49">
        <f t="shared" si="28"/>
        <v>0</v>
      </c>
      <c r="AC30" s="82">
        <f t="shared" si="13"/>
        <v>0</v>
      </c>
      <c r="AD30" s="49">
        <f t="shared" si="27"/>
        <v>0</v>
      </c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</row>
    <row r="31" spans="1:66" x14ac:dyDescent="0.25">
      <c r="A31" s="9">
        <v>5611</v>
      </c>
      <c r="B31" s="10" t="s">
        <v>59</v>
      </c>
      <c r="C31" s="67"/>
      <c r="D31" s="49">
        <f t="shared" si="15"/>
        <v>0</v>
      </c>
      <c r="E31" s="67"/>
      <c r="F31" s="49">
        <f t="shared" si="16"/>
        <v>0</v>
      </c>
      <c r="G31" s="67"/>
      <c r="H31" s="49">
        <f t="shared" si="17"/>
        <v>0</v>
      </c>
      <c r="I31" s="67"/>
      <c r="J31" s="49">
        <f t="shared" si="18"/>
        <v>0</v>
      </c>
      <c r="K31" s="67"/>
      <c r="L31" s="49">
        <f t="shared" si="19"/>
        <v>0</v>
      </c>
      <c r="M31" s="67"/>
      <c r="N31" s="49">
        <f t="shared" si="20"/>
        <v>0</v>
      </c>
      <c r="O31" s="67"/>
      <c r="P31" s="49">
        <f t="shared" si="21"/>
        <v>0</v>
      </c>
      <c r="Q31" s="67"/>
      <c r="R31" s="49">
        <f t="shared" si="22"/>
        <v>0</v>
      </c>
      <c r="S31" s="67"/>
      <c r="T31" s="49">
        <f t="shared" si="23"/>
        <v>0</v>
      </c>
      <c r="U31" s="67"/>
      <c r="V31" s="49">
        <f t="shared" si="24"/>
        <v>0</v>
      </c>
      <c r="W31" s="67"/>
      <c r="X31" s="49">
        <f t="shared" si="25"/>
        <v>0</v>
      </c>
      <c r="Y31" s="67"/>
      <c r="Z31" s="49">
        <f t="shared" si="28"/>
        <v>0</v>
      </c>
      <c r="AA31" s="82">
        <f t="shared" si="0"/>
        <v>0</v>
      </c>
      <c r="AB31" s="49">
        <f t="shared" si="28"/>
        <v>0</v>
      </c>
      <c r="AC31" s="82">
        <f t="shared" si="13"/>
        <v>0</v>
      </c>
      <c r="AD31" s="49">
        <f t="shared" si="27"/>
        <v>0</v>
      </c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</row>
    <row r="32" spans="1:66" x14ac:dyDescent="0.25">
      <c r="A32" s="9">
        <v>5612</v>
      </c>
      <c r="B32" s="10" t="s">
        <v>60</v>
      </c>
      <c r="C32" s="67"/>
      <c r="D32" s="49">
        <f t="shared" si="15"/>
        <v>0</v>
      </c>
      <c r="E32" s="67"/>
      <c r="F32" s="49">
        <f t="shared" si="16"/>
        <v>0</v>
      </c>
      <c r="G32" s="67"/>
      <c r="H32" s="49">
        <f t="shared" si="17"/>
        <v>0</v>
      </c>
      <c r="I32" s="67"/>
      <c r="J32" s="49">
        <f t="shared" si="18"/>
        <v>0</v>
      </c>
      <c r="K32" s="67"/>
      <c r="L32" s="49">
        <f t="shared" si="19"/>
        <v>0</v>
      </c>
      <c r="M32" s="67"/>
      <c r="N32" s="49">
        <f t="shared" si="20"/>
        <v>0</v>
      </c>
      <c r="O32" s="67"/>
      <c r="P32" s="49">
        <f t="shared" si="21"/>
        <v>0</v>
      </c>
      <c r="Q32" s="67"/>
      <c r="R32" s="49">
        <f t="shared" si="22"/>
        <v>0</v>
      </c>
      <c r="S32" s="67"/>
      <c r="T32" s="49">
        <f t="shared" si="23"/>
        <v>0</v>
      </c>
      <c r="U32" s="67"/>
      <c r="V32" s="49">
        <f t="shared" si="24"/>
        <v>0</v>
      </c>
      <c r="W32" s="67"/>
      <c r="X32" s="49">
        <f t="shared" si="25"/>
        <v>0</v>
      </c>
      <c r="Y32" s="67"/>
      <c r="Z32" s="49">
        <f t="shared" si="28"/>
        <v>0</v>
      </c>
      <c r="AA32" s="82">
        <f t="shared" si="0"/>
        <v>0</v>
      </c>
      <c r="AB32" s="49">
        <f t="shared" si="28"/>
        <v>0</v>
      </c>
      <c r="AC32" s="82">
        <f t="shared" si="13"/>
        <v>0</v>
      </c>
      <c r="AD32" s="49">
        <f t="shared" si="27"/>
        <v>0</v>
      </c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</row>
    <row r="33" spans="1:66" x14ac:dyDescent="0.25">
      <c r="A33" s="9">
        <v>5613</v>
      </c>
      <c r="B33" s="10" t="s">
        <v>61</v>
      </c>
      <c r="C33" s="67"/>
      <c r="D33" s="49">
        <f t="shared" si="15"/>
        <v>0</v>
      </c>
      <c r="E33" s="67"/>
      <c r="F33" s="49">
        <f t="shared" si="16"/>
        <v>0</v>
      </c>
      <c r="G33" s="67"/>
      <c r="H33" s="49">
        <f t="shared" si="17"/>
        <v>0</v>
      </c>
      <c r="I33" s="67"/>
      <c r="J33" s="49">
        <f t="shared" si="18"/>
        <v>0</v>
      </c>
      <c r="K33" s="67"/>
      <c r="L33" s="49">
        <f t="shared" si="19"/>
        <v>0</v>
      </c>
      <c r="M33" s="67"/>
      <c r="N33" s="49">
        <f t="shared" si="20"/>
        <v>0</v>
      </c>
      <c r="O33" s="67"/>
      <c r="P33" s="49">
        <f t="shared" si="21"/>
        <v>0</v>
      </c>
      <c r="Q33" s="67"/>
      <c r="R33" s="49">
        <f t="shared" si="22"/>
        <v>0</v>
      </c>
      <c r="S33" s="67"/>
      <c r="T33" s="49">
        <f t="shared" si="23"/>
        <v>0</v>
      </c>
      <c r="U33" s="67"/>
      <c r="V33" s="49">
        <f t="shared" si="24"/>
        <v>0</v>
      </c>
      <c r="W33" s="67"/>
      <c r="X33" s="49">
        <f t="shared" si="25"/>
        <v>0</v>
      </c>
      <c r="Y33" s="67"/>
      <c r="Z33" s="49">
        <f t="shared" si="28"/>
        <v>0</v>
      </c>
      <c r="AA33" s="82">
        <f t="shared" si="0"/>
        <v>0</v>
      </c>
      <c r="AB33" s="49">
        <f t="shared" si="28"/>
        <v>0</v>
      </c>
      <c r="AC33" s="82">
        <f t="shared" si="13"/>
        <v>0</v>
      </c>
      <c r="AD33" s="49">
        <f t="shared" si="27"/>
        <v>0</v>
      </c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</row>
    <row r="34" spans="1:66" s="5" customFormat="1" x14ac:dyDescent="0.25">
      <c r="A34" s="12">
        <v>5699</v>
      </c>
      <c r="B34" s="1" t="s">
        <v>62</v>
      </c>
      <c r="C34" s="74">
        <f>SUM(C21:C33)</f>
        <v>59076.715700000001</v>
      </c>
      <c r="D34" s="56">
        <f t="shared" si="15"/>
        <v>3.2348272899511005E-3</v>
      </c>
      <c r="E34" s="74">
        <f>SUM(E21:E33)</f>
        <v>59076.715700000001</v>
      </c>
      <c r="F34" s="56">
        <f t="shared" si="16"/>
        <v>3.2348272899511005E-3</v>
      </c>
      <c r="G34" s="74">
        <f>SUM(G21:G33)</f>
        <v>59076.715700000001</v>
      </c>
      <c r="H34" s="56">
        <f t="shared" si="17"/>
        <v>3.2348272899511005E-3</v>
      </c>
      <c r="I34" s="74">
        <f>SUM(I21:I33)</f>
        <v>59076.715700000001</v>
      </c>
      <c r="J34" s="56">
        <f t="shared" si="18"/>
        <v>3.2348272899511005E-3</v>
      </c>
      <c r="K34" s="74">
        <f>SUM(K21:K33)</f>
        <v>59076.715700000001</v>
      </c>
      <c r="L34" s="56">
        <f t="shared" si="19"/>
        <v>3.2348272899511005E-3</v>
      </c>
      <c r="M34" s="74">
        <f>SUM(M21:M33)</f>
        <v>59076.715700000001</v>
      </c>
      <c r="N34" s="56">
        <f t="shared" si="20"/>
        <v>3.2348272899511005E-3</v>
      </c>
      <c r="O34" s="74">
        <f>SUM(O21:O33)</f>
        <v>59076.715700000001</v>
      </c>
      <c r="P34" s="56">
        <f t="shared" si="21"/>
        <v>3.2348272899511005E-3</v>
      </c>
      <c r="Q34" s="74">
        <f>SUM(Q21:Q33)</f>
        <v>59076.715700000001</v>
      </c>
      <c r="R34" s="56">
        <f t="shared" si="22"/>
        <v>3.2348272899511005E-3</v>
      </c>
      <c r="S34" s="74">
        <f>SUM(S21:S33)</f>
        <v>59076.715700000001</v>
      </c>
      <c r="T34" s="56">
        <f t="shared" si="23"/>
        <v>3.2348272899511005E-3</v>
      </c>
      <c r="U34" s="74">
        <f>SUM(U21:U33)</f>
        <v>59076.715700000001</v>
      </c>
      <c r="V34" s="56">
        <f t="shared" si="24"/>
        <v>3.2348272899511005E-3</v>
      </c>
      <c r="W34" s="74">
        <f>SUM(W21:W33)</f>
        <v>59076.715700000001</v>
      </c>
      <c r="X34" s="56">
        <f t="shared" si="25"/>
        <v>3.2348272899511005E-3</v>
      </c>
      <c r="Y34" s="74">
        <f>SUM(Y21:Y33)</f>
        <v>59076.715700000001</v>
      </c>
      <c r="Z34" s="56">
        <f t="shared" si="28"/>
        <v>3.2348272899511005E-3</v>
      </c>
      <c r="AA34" s="74">
        <f t="shared" si="0"/>
        <v>708920.58840000024</v>
      </c>
      <c r="AB34" s="56">
        <f t="shared" si="28"/>
        <v>3.2348272899511018E-3</v>
      </c>
      <c r="AC34" s="94">
        <f t="shared" si="13"/>
        <v>59076.715700000022</v>
      </c>
      <c r="AD34" s="56">
        <f t="shared" si="27"/>
        <v>3.2348272899511018E-3</v>
      </c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</row>
    <row r="35" spans="1:66" x14ac:dyDescent="0.25">
      <c r="A35" s="13">
        <v>5999</v>
      </c>
      <c r="B35" s="2" t="s">
        <v>63</v>
      </c>
      <c r="C35" s="68">
        <f>C20+C34</f>
        <v>9410601.8916500006</v>
      </c>
      <c r="D35" s="58">
        <f t="shared" si="15"/>
        <v>0.51529052441848711</v>
      </c>
      <c r="E35" s="68">
        <f>E20+E34</f>
        <v>9410601.8916500006</v>
      </c>
      <c r="F35" s="58">
        <f t="shared" si="16"/>
        <v>0.51529052441848711</v>
      </c>
      <c r="G35" s="68">
        <f>G20+G34</f>
        <v>9410601.8916500006</v>
      </c>
      <c r="H35" s="58">
        <f t="shared" si="17"/>
        <v>0.51529052441848711</v>
      </c>
      <c r="I35" s="68">
        <f>I20+I34</f>
        <v>9410601.8916500006</v>
      </c>
      <c r="J35" s="58">
        <f t="shared" si="18"/>
        <v>0.51529052441848711</v>
      </c>
      <c r="K35" s="68">
        <f>K20+K34</f>
        <v>9410601.8916500006</v>
      </c>
      <c r="L35" s="58">
        <f t="shared" si="19"/>
        <v>0.51529052441848711</v>
      </c>
      <c r="M35" s="68">
        <f>M20+M34</f>
        <v>9410601.8916500006</v>
      </c>
      <c r="N35" s="58">
        <f t="shared" si="20"/>
        <v>0.51529052441848711</v>
      </c>
      <c r="O35" s="68">
        <f>O20+O34</f>
        <v>9410601.8916500006</v>
      </c>
      <c r="P35" s="58">
        <f t="shared" si="21"/>
        <v>0.51529052441848711</v>
      </c>
      <c r="Q35" s="68">
        <f>Q20+Q34</f>
        <v>9410601.8916500006</v>
      </c>
      <c r="R35" s="58">
        <f t="shared" si="22"/>
        <v>0.51529052441848711</v>
      </c>
      <c r="S35" s="68">
        <f>S20+S34</f>
        <v>9410601.8916500006</v>
      </c>
      <c r="T35" s="58">
        <f t="shared" si="23"/>
        <v>0.51529052441848711</v>
      </c>
      <c r="U35" s="68">
        <f>U20+U34</f>
        <v>9410601.8916500006</v>
      </c>
      <c r="V35" s="58">
        <f t="shared" si="24"/>
        <v>0.51529052441848711</v>
      </c>
      <c r="W35" s="68">
        <f>W20+W34</f>
        <v>9410601.8916500006</v>
      </c>
      <c r="X35" s="58">
        <f t="shared" si="25"/>
        <v>0.51529052441848711</v>
      </c>
      <c r="Y35" s="68">
        <f>Y20+Y34</f>
        <v>9410601.8916500006</v>
      </c>
      <c r="Z35" s="58">
        <f t="shared" si="28"/>
        <v>0.51529052441848711</v>
      </c>
      <c r="AA35" s="84">
        <f t="shared" si="0"/>
        <v>112927222.69980003</v>
      </c>
      <c r="AB35" s="58">
        <f t="shared" si="28"/>
        <v>0.51529052441848722</v>
      </c>
      <c r="AC35" s="84">
        <f t="shared" si="13"/>
        <v>9410601.8916500024</v>
      </c>
      <c r="AD35" s="58">
        <f t="shared" si="27"/>
        <v>0.51529052441848722</v>
      </c>
    </row>
    <row r="36" spans="1:66" x14ac:dyDescent="0.25">
      <c r="A36" s="18">
        <v>7000</v>
      </c>
      <c r="B36" s="19" t="s">
        <v>64</v>
      </c>
      <c r="C36" s="75">
        <f>C14-C35</f>
        <v>8852109.066850001</v>
      </c>
      <c r="D36" s="59">
        <f t="shared" si="15"/>
        <v>0.48470947722420449</v>
      </c>
      <c r="E36" s="75">
        <f>E14-E35</f>
        <v>8852109.066850001</v>
      </c>
      <c r="F36" s="59">
        <f t="shared" si="16"/>
        <v>0.48470947722420449</v>
      </c>
      <c r="G36" s="75">
        <f>G14-G35</f>
        <v>8852109.066850001</v>
      </c>
      <c r="H36" s="59">
        <f t="shared" si="17"/>
        <v>0.48470947722420449</v>
      </c>
      <c r="I36" s="75">
        <f>I14-I35</f>
        <v>8852109.066850001</v>
      </c>
      <c r="J36" s="59">
        <f t="shared" si="18"/>
        <v>0.48470947722420449</v>
      </c>
      <c r="K36" s="75">
        <f>K14-K35</f>
        <v>8852109.066850001</v>
      </c>
      <c r="L36" s="59">
        <f t="shared" si="19"/>
        <v>0.48470947722420449</v>
      </c>
      <c r="M36" s="75">
        <f>M14-M35</f>
        <v>8852109.066850001</v>
      </c>
      <c r="N36" s="59">
        <f t="shared" si="20"/>
        <v>0.48470947722420449</v>
      </c>
      <c r="O36" s="75">
        <f>O14-O35</f>
        <v>8852109.066850001</v>
      </c>
      <c r="P36" s="59">
        <f t="shared" si="21"/>
        <v>0.48470947722420449</v>
      </c>
      <c r="Q36" s="75">
        <f>Q14-Q35</f>
        <v>8852109.066850001</v>
      </c>
      <c r="R36" s="59">
        <f t="shared" si="22"/>
        <v>0.48470947722420449</v>
      </c>
      <c r="S36" s="75">
        <f>S14-S35</f>
        <v>8852109.066850001</v>
      </c>
      <c r="T36" s="59">
        <f t="shared" si="23"/>
        <v>0.48470947722420449</v>
      </c>
      <c r="U36" s="75">
        <f>U14-U35</f>
        <v>8852109.066850001</v>
      </c>
      <c r="V36" s="59">
        <f t="shared" si="24"/>
        <v>0.48470947722420449</v>
      </c>
      <c r="W36" s="75">
        <f>W14-W35</f>
        <v>8852109.066850001</v>
      </c>
      <c r="X36" s="59">
        <f t="shared" si="25"/>
        <v>0.48470947722420449</v>
      </c>
      <c r="Y36" s="75">
        <f>Y14-Y35</f>
        <v>8852109.066850001</v>
      </c>
      <c r="Z36" s="59">
        <f t="shared" si="28"/>
        <v>0.48470947722420449</v>
      </c>
      <c r="AA36" s="75">
        <f t="shared" si="0"/>
        <v>106225308.80220003</v>
      </c>
      <c r="AB36" s="59">
        <f t="shared" si="28"/>
        <v>0.4847094772242046</v>
      </c>
      <c r="AC36" s="75">
        <f t="shared" si="13"/>
        <v>8852109.0668500029</v>
      </c>
      <c r="AD36" s="59">
        <f t="shared" si="27"/>
        <v>0.48470947722420454</v>
      </c>
    </row>
    <row r="37" spans="1:66" s="30" customFormat="1" x14ac:dyDescent="0.25">
      <c r="A37" s="31">
        <v>6002</v>
      </c>
      <c r="B37" s="32" t="s">
        <v>65</v>
      </c>
      <c r="C37" s="76"/>
      <c r="D37" s="60">
        <f t="shared" si="15"/>
        <v>0</v>
      </c>
      <c r="E37" s="76"/>
      <c r="F37" s="60">
        <f t="shared" si="16"/>
        <v>0</v>
      </c>
      <c r="G37" s="76"/>
      <c r="H37" s="60">
        <f t="shared" si="17"/>
        <v>0</v>
      </c>
      <c r="I37" s="76"/>
      <c r="J37" s="60">
        <f t="shared" si="18"/>
        <v>0</v>
      </c>
      <c r="K37" s="76"/>
      <c r="L37" s="60">
        <f t="shared" si="19"/>
        <v>0</v>
      </c>
      <c r="M37" s="76"/>
      <c r="N37" s="60">
        <f t="shared" si="20"/>
        <v>0</v>
      </c>
      <c r="O37" s="76"/>
      <c r="P37" s="60">
        <f t="shared" si="21"/>
        <v>0</v>
      </c>
      <c r="Q37" s="76"/>
      <c r="R37" s="60">
        <f t="shared" si="22"/>
        <v>0</v>
      </c>
      <c r="S37" s="76"/>
      <c r="T37" s="60">
        <f t="shared" si="23"/>
        <v>0</v>
      </c>
      <c r="U37" s="76"/>
      <c r="V37" s="60">
        <f t="shared" si="24"/>
        <v>0</v>
      </c>
      <c r="W37" s="76"/>
      <c r="X37" s="60">
        <f t="shared" si="25"/>
        <v>0</v>
      </c>
      <c r="Y37" s="76"/>
      <c r="Z37" s="60">
        <f t="shared" si="28"/>
        <v>0</v>
      </c>
      <c r="AA37" s="76">
        <f t="shared" si="0"/>
        <v>0</v>
      </c>
      <c r="AB37" s="60">
        <f t="shared" si="28"/>
        <v>0</v>
      </c>
      <c r="AC37" s="76">
        <f t="shared" si="13"/>
        <v>0</v>
      </c>
      <c r="AD37" s="60">
        <f t="shared" si="27"/>
        <v>0</v>
      </c>
    </row>
    <row r="38" spans="1:66" x14ac:dyDescent="0.25">
      <c r="A38" s="9">
        <v>6003</v>
      </c>
      <c r="B38" s="10" t="s">
        <v>66</v>
      </c>
      <c r="C38" s="67">
        <v>36500</v>
      </c>
      <c r="D38" s="49">
        <f t="shared" si="15"/>
        <v>1.99860799105349E-3</v>
      </c>
      <c r="E38" s="67">
        <v>36500</v>
      </c>
      <c r="F38" s="49">
        <f t="shared" si="16"/>
        <v>1.99860799105349E-3</v>
      </c>
      <c r="G38" s="67">
        <v>36500</v>
      </c>
      <c r="H38" s="49">
        <f t="shared" si="17"/>
        <v>1.99860799105349E-3</v>
      </c>
      <c r="I38" s="67">
        <v>36500</v>
      </c>
      <c r="J38" s="49">
        <f t="shared" si="18"/>
        <v>1.99860799105349E-3</v>
      </c>
      <c r="K38" s="67">
        <v>36500</v>
      </c>
      <c r="L38" s="49">
        <f t="shared" si="19"/>
        <v>1.99860799105349E-3</v>
      </c>
      <c r="M38" s="67">
        <v>36500</v>
      </c>
      <c r="N38" s="49">
        <f t="shared" si="20"/>
        <v>1.99860799105349E-3</v>
      </c>
      <c r="O38" s="67">
        <v>36500</v>
      </c>
      <c r="P38" s="49">
        <f t="shared" si="21"/>
        <v>1.99860799105349E-3</v>
      </c>
      <c r="Q38" s="67">
        <v>36500</v>
      </c>
      <c r="R38" s="49">
        <f t="shared" si="22"/>
        <v>1.99860799105349E-3</v>
      </c>
      <c r="S38" s="67">
        <v>36500</v>
      </c>
      <c r="T38" s="49">
        <f t="shared" si="23"/>
        <v>1.99860799105349E-3</v>
      </c>
      <c r="U38" s="67">
        <v>36500</v>
      </c>
      <c r="V38" s="49">
        <f t="shared" si="24"/>
        <v>1.99860799105349E-3</v>
      </c>
      <c r="W38" s="67">
        <v>36500</v>
      </c>
      <c r="X38" s="49">
        <f t="shared" si="25"/>
        <v>1.99860799105349E-3</v>
      </c>
      <c r="Y38" s="67">
        <v>36500</v>
      </c>
      <c r="Z38" s="49">
        <f t="shared" si="28"/>
        <v>1.99860799105349E-3</v>
      </c>
      <c r="AA38" s="82">
        <f t="shared" si="0"/>
        <v>438000</v>
      </c>
      <c r="AB38" s="49">
        <f t="shared" si="28"/>
        <v>1.99860799105349E-3</v>
      </c>
      <c r="AC38" s="82">
        <f t="shared" si="13"/>
        <v>36500</v>
      </c>
      <c r="AD38" s="49">
        <f t="shared" si="27"/>
        <v>1.99860799105349E-3</v>
      </c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</row>
    <row r="39" spans="1:66" x14ac:dyDescent="0.25">
      <c r="A39" s="9">
        <v>6004</v>
      </c>
      <c r="B39" s="10" t="s">
        <v>67</v>
      </c>
      <c r="C39" s="67"/>
      <c r="D39" s="49">
        <f t="shared" si="15"/>
        <v>0</v>
      </c>
      <c r="E39" s="67"/>
      <c r="F39" s="49">
        <f t="shared" si="16"/>
        <v>0</v>
      </c>
      <c r="G39" s="67"/>
      <c r="H39" s="49">
        <f t="shared" si="17"/>
        <v>0</v>
      </c>
      <c r="I39" s="67"/>
      <c r="J39" s="49">
        <f t="shared" si="18"/>
        <v>0</v>
      </c>
      <c r="K39" s="67"/>
      <c r="L39" s="49">
        <f t="shared" si="19"/>
        <v>0</v>
      </c>
      <c r="M39" s="67"/>
      <c r="N39" s="49">
        <f t="shared" si="20"/>
        <v>0</v>
      </c>
      <c r="O39" s="67"/>
      <c r="P39" s="49">
        <f t="shared" si="21"/>
        <v>0</v>
      </c>
      <c r="Q39" s="67"/>
      <c r="R39" s="49">
        <f t="shared" si="22"/>
        <v>0</v>
      </c>
      <c r="S39" s="67"/>
      <c r="T39" s="49">
        <f t="shared" si="23"/>
        <v>0</v>
      </c>
      <c r="U39" s="67"/>
      <c r="V39" s="49">
        <f t="shared" si="24"/>
        <v>0</v>
      </c>
      <c r="W39" s="67"/>
      <c r="X39" s="49">
        <f t="shared" si="25"/>
        <v>0</v>
      </c>
      <c r="Y39" s="67"/>
      <c r="Z39" s="49">
        <f t="shared" si="28"/>
        <v>0</v>
      </c>
      <c r="AA39" s="82">
        <f t="shared" si="0"/>
        <v>0</v>
      </c>
      <c r="AB39" s="49">
        <f t="shared" si="28"/>
        <v>0</v>
      </c>
      <c r="AC39" s="82">
        <f t="shared" si="13"/>
        <v>0</v>
      </c>
      <c r="AD39" s="49">
        <f t="shared" si="27"/>
        <v>0</v>
      </c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</row>
    <row r="40" spans="1:66" s="5" customFormat="1" x14ac:dyDescent="0.25">
      <c r="A40" s="12">
        <v>6099</v>
      </c>
      <c r="B40" s="1" t="s">
        <v>68</v>
      </c>
      <c r="C40" s="74">
        <f>SUM(C37:C39)</f>
        <v>36500</v>
      </c>
      <c r="D40" s="56">
        <f t="shared" si="15"/>
        <v>1.99860799105349E-3</v>
      </c>
      <c r="E40" s="74">
        <f>SUM(E37:E39)</f>
        <v>36500</v>
      </c>
      <c r="F40" s="56">
        <f t="shared" si="16"/>
        <v>1.99860799105349E-3</v>
      </c>
      <c r="G40" s="74">
        <f>SUM(G37:G39)</f>
        <v>36500</v>
      </c>
      <c r="H40" s="56">
        <f t="shared" si="17"/>
        <v>1.99860799105349E-3</v>
      </c>
      <c r="I40" s="74">
        <f>SUM(I37:I39)</f>
        <v>36500</v>
      </c>
      <c r="J40" s="56">
        <f t="shared" si="18"/>
        <v>1.99860799105349E-3</v>
      </c>
      <c r="K40" s="74">
        <f>SUM(K37:K39)</f>
        <v>36500</v>
      </c>
      <c r="L40" s="56">
        <f t="shared" si="19"/>
        <v>1.99860799105349E-3</v>
      </c>
      <c r="M40" s="74">
        <f>SUM(M37:M39)</f>
        <v>36500</v>
      </c>
      <c r="N40" s="56">
        <f t="shared" si="20"/>
        <v>1.99860799105349E-3</v>
      </c>
      <c r="O40" s="74">
        <f>SUM(O37:O39)</f>
        <v>36500</v>
      </c>
      <c r="P40" s="56">
        <f t="shared" si="21"/>
        <v>1.99860799105349E-3</v>
      </c>
      <c r="Q40" s="74">
        <f>SUM(Q37:Q39)</f>
        <v>36500</v>
      </c>
      <c r="R40" s="56">
        <f t="shared" si="22"/>
        <v>1.99860799105349E-3</v>
      </c>
      <c r="S40" s="74">
        <f>SUM(S37:S39)</f>
        <v>36500</v>
      </c>
      <c r="T40" s="56">
        <f t="shared" si="23"/>
        <v>1.99860799105349E-3</v>
      </c>
      <c r="U40" s="74">
        <f>SUM(U37:U39)</f>
        <v>36500</v>
      </c>
      <c r="V40" s="56">
        <f t="shared" si="24"/>
        <v>1.99860799105349E-3</v>
      </c>
      <c r="W40" s="74">
        <f>SUM(W37:W39)</f>
        <v>36500</v>
      </c>
      <c r="X40" s="56">
        <f t="shared" si="25"/>
        <v>1.99860799105349E-3</v>
      </c>
      <c r="Y40" s="74">
        <f>SUM(Y37:Y39)</f>
        <v>36500</v>
      </c>
      <c r="Z40" s="56">
        <f t="shared" si="28"/>
        <v>1.99860799105349E-3</v>
      </c>
      <c r="AA40" s="74">
        <f t="shared" si="0"/>
        <v>438000</v>
      </c>
      <c r="AB40" s="56">
        <f t="shared" si="28"/>
        <v>1.99860799105349E-3</v>
      </c>
      <c r="AC40" s="94">
        <f t="shared" si="13"/>
        <v>36500</v>
      </c>
      <c r="AD40" s="56">
        <f t="shared" si="27"/>
        <v>1.99860799105349E-3</v>
      </c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</row>
    <row r="41" spans="1:66" s="8" customFormat="1" x14ac:dyDescent="0.25">
      <c r="A41" s="26">
        <v>6101</v>
      </c>
      <c r="B41" s="27" t="s">
        <v>69</v>
      </c>
      <c r="C41" s="69">
        <v>2133555.66395</v>
      </c>
      <c r="D41" s="57">
        <f t="shared" si="15"/>
        <v>0.11682579176240833</v>
      </c>
      <c r="E41" s="69">
        <v>2133555.66395</v>
      </c>
      <c r="F41" s="57">
        <f t="shared" si="16"/>
        <v>0.11682579176240833</v>
      </c>
      <c r="G41" s="69">
        <v>2133555.66395</v>
      </c>
      <c r="H41" s="57">
        <f t="shared" si="17"/>
        <v>0.11682579176240833</v>
      </c>
      <c r="I41" s="69">
        <v>2133555.66395</v>
      </c>
      <c r="J41" s="57">
        <f t="shared" si="18"/>
        <v>0.11682579176240833</v>
      </c>
      <c r="K41" s="69">
        <v>2133555.66395</v>
      </c>
      <c r="L41" s="57">
        <f t="shared" si="19"/>
        <v>0.11682579176240833</v>
      </c>
      <c r="M41" s="69">
        <v>2133555.66395</v>
      </c>
      <c r="N41" s="57">
        <f t="shared" si="20"/>
        <v>0.11682579176240833</v>
      </c>
      <c r="O41" s="69">
        <v>2133555.66395</v>
      </c>
      <c r="P41" s="57">
        <f t="shared" si="21"/>
        <v>0.11682579176240833</v>
      </c>
      <c r="Q41" s="69">
        <v>2133555.66395</v>
      </c>
      <c r="R41" s="57">
        <f t="shared" si="22"/>
        <v>0.11682579176240833</v>
      </c>
      <c r="S41" s="69">
        <v>2133555.66395</v>
      </c>
      <c r="T41" s="57">
        <f t="shared" si="23"/>
        <v>0.11682579176240833</v>
      </c>
      <c r="U41" s="69">
        <v>2133555.66395</v>
      </c>
      <c r="V41" s="57">
        <f t="shared" si="24"/>
        <v>0.11682579176240833</v>
      </c>
      <c r="W41" s="69">
        <v>2133555.66395</v>
      </c>
      <c r="X41" s="57">
        <f t="shared" si="25"/>
        <v>0.11682579176240833</v>
      </c>
      <c r="Y41" s="69">
        <v>2133555.66395</v>
      </c>
      <c r="Z41" s="57">
        <f t="shared" si="28"/>
        <v>0.11682579176240833</v>
      </c>
      <c r="AA41" s="69">
        <f t="shared" si="0"/>
        <v>25602667.967399999</v>
      </c>
      <c r="AB41" s="57">
        <f t="shared" si="28"/>
        <v>0.11682579176240834</v>
      </c>
      <c r="AC41" s="85">
        <f t="shared" si="13"/>
        <v>2133555.66395</v>
      </c>
      <c r="AD41" s="57">
        <f t="shared" si="27"/>
        <v>0.11682579176240833</v>
      </c>
    </row>
    <row r="42" spans="1:66" x14ac:dyDescent="0.25">
      <c r="A42" s="9">
        <v>6102</v>
      </c>
      <c r="B42" s="10" t="s">
        <v>70</v>
      </c>
      <c r="C42" s="67">
        <v>240155.33825</v>
      </c>
      <c r="D42" s="49">
        <f t="shared" si="15"/>
        <v>1.3150037756728872E-2</v>
      </c>
      <c r="E42" s="67">
        <v>240155.33825</v>
      </c>
      <c r="F42" s="49">
        <f t="shared" si="16"/>
        <v>1.3150037756728872E-2</v>
      </c>
      <c r="G42" s="67">
        <v>240155.33825</v>
      </c>
      <c r="H42" s="49">
        <f t="shared" si="17"/>
        <v>1.3150037756728872E-2</v>
      </c>
      <c r="I42" s="67">
        <v>240155.33825</v>
      </c>
      <c r="J42" s="49">
        <f t="shared" si="18"/>
        <v>1.3150037756728872E-2</v>
      </c>
      <c r="K42" s="67">
        <v>240155.33825</v>
      </c>
      <c r="L42" s="49">
        <f t="shared" si="19"/>
        <v>1.3150037756728872E-2</v>
      </c>
      <c r="M42" s="67">
        <v>240155.33825</v>
      </c>
      <c r="N42" s="49">
        <f t="shared" si="20"/>
        <v>1.3150037756728872E-2</v>
      </c>
      <c r="O42" s="67">
        <v>240155.33825</v>
      </c>
      <c r="P42" s="49">
        <f t="shared" si="21"/>
        <v>1.3150037756728872E-2</v>
      </c>
      <c r="Q42" s="67">
        <v>240155.33825</v>
      </c>
      <c r="R42" s="49">
        <f t="shared" si="22"/>
        <v>1.3150037756728872E-2</v>
      </c>
      <c r="S42" s="67">
        <v>240155.33825</v>
      </c>
      <c r="T42" s="49">
        <f t="shared" si="23"/>
        <v>1.3150037756728872E-2</v>
      </c>
      <c r="U42" s="67">
        <v>240155.33825</v>
      </c>
      <c r="V42" s="49">
        <f t="shared" si="24"/>
        <v>1.3150037756728872E-2</v>
      </c>
      <c r="W42" s="67">
        <v>240155.33825</v>
      </c>
      <c r="X42" s="49">
        <f t="shared" si="25"/>
        <v>1.3150037756728872E-2</v>
      </c>
      <c r="Y42" s="67">
        <v>240155.33825</v>
      </c>
      <c r="Z42" s="49">
        <f t="shared" si="28"/>
        <v>1.3150037756728872E-2</v>
      </c>
      <c r="AA42" s="82">
        <f t="shared" si="0"/>
        <v>2881864.0589999999</v>
      </c>
      <c r="AB42" s="49">
        <f t="shared" si="28"/>
        <v>1.3150037756728872E-2</v>
      </c>
      <c r="AC42" s="82">
        <f t="shared" si="13"/>
        <v>240155.33825</v>
      </c>
      <c r="AD42" s="49">
        <f t="shared" si="27"/>
        <v>1.3150037756728872E-2</v>
      </c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</row>
    <row r="43" spans="1:66" x14ac:dyDescent="0.25">
      <c r="A43" s="9">
        <v>6103</v>
      </c>
      <c r="B43" s="10" t="s">
        <v>71</v>
      </c>
      <c r="C43" s="67">
        <v>147.50819999999999</v>
      </c>
      <c r="D43" s="49">
        <f t="shared" si="15"/>
        <v>8.0770155415319548E-6</v>
      </c>
      <c r="E43" s="67">
        <v>147.50819999999999</v>
      </c>
      <c r="F43" s="49">
        <f t="shared" si="16"/>
        <v>8.0770155415319548E-6</v>
      </c>
      <c r="G43" s="67">
        <v>147.50819999999999</v>
      </c>
      <c r="H43" s="49">
        <f t="shared" si="17"/>
        <v>8.0770155415319548E-6</v>
      </c>
      <c r="I43" s="67">
        <v>147.50819999999999</v>
      </c>
      <c r="J43" s="49">
        <f t="shared" si="18"/>
        <v>8.0770155415319548E-6</v>
      </c>
      <c r="K43" s="67">
        <v>147.50819999999999</v>
      </c>
      <c r="L43" s="49">
        <f t="shared" si="19"/>
        <v>8.0770155415319548E-6</v>
      </c>
      <c r="M43" s="67">
        <v>147.50819999999999</v>
      </c>
      <c r="N43" s="49">
        <f t="shared" si="20"/>
        <v>8.0770155415319548E-6</v>
      </c>
      <c r="O43" s="67">
        <v>147.50819999999999</v>
      </c>
      <c r="P43" s="49">
        <f t="shared" si="21"/>
        <v>8.0770155415319548E-6</v>
      </c>
      <c r="Q43" s="67">
        <v>147.50819999999999</v>
      </c>
      <c r="R43" s="49">
        <f t="shared" si="22"/>
        <v>8.0770155415319548E-6</v>
      </c>
      <c r="S43" s="67">
        <v>147.50819999999999</v>
      </c>
      <c r="T43" s="49">
        <f t="shared" si="23"/>
        <v>8.0770155415319548E-6</v>
      </c>
      <c r="U43" s="67">
        <v>147.50819999999999</v>
      </c>
      <c r="V43" s="49">
        <f t="shared" si="24"/>
        <v>8.0770155415319548E-6</v>
      </c>
      <c r="W43" s="67">
        <v>147.50819999999999</v>
      </c>
      <c r="X43" s="49">
        <f t="shared" si="25"/>
        <v>8.0770155415319548E-6</v>
      </c>
      <c r="Y43" s="67">
        <v>147.50819999999999</v>
      </c>
      <c r="Z43" s="49">
        <f t="shared" si="28"/>
        <v>8.0770155415319548E-6</v>
      </c>
      <c r="AA43" s="82">
        <f t="shared" si="0"/>
        <v>1770.0983999999999</v>
      </c>
      <c r="AB43" s="49">
        <f t="shared" si="28"/>
        <v>8.0770155415319565E-6</v>
      </c>
      <c r="AC43" s="82">
        <f t="shared" si="13"/>
        <v>147.50819999999999</v>
      </c>
      <c r="AD43" s="49">
        <f t="shared" si="27"/>
        <v>8.0770155415319548E-6</v>
      </c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</row>
    <row r="44" spans="1:66" x14ac:dyDescent="0.25">
      <c r="A44" s="9">
        <v>6104</v>
      </c>
      <c r="B44" s="10" t="s">
        <v>72</v>
      </c>
      <c r="C44" s="67">
        <v>47343.078600000001</v>
      </c>
      <c r="D44" s="49">
        <f t="shared" si="15"/>
        <v>2.5923357592063964E-3</v>
      </c>
      <c r="E44" s="67">
        <v>47343.078600000001</v>
      </c>
      <c r="F44" s="49">
        <f t="shared" si="16"/>
        <v>2.5923357592063964E-3</v>
      </c>
      <c r="G44" s="67">
        <v>47343.078600000001</v>
      </c>
      <c r="H44" s="49">
        <f t="shared" si="17"/>
        <v>2.5923357592063964E-3</v>
      </c>
      <c r="I44" s="67">
        <v>47343.078600000001</v>
      </c>
      <c r="J44" s="49">
        <f t="shared" si="18"/>
        <v>2.5923357592063964E-3</v>
      </c>
      <c r="K44" s="67">
        <v>47343.078600000001</v>
      </c>
      <c r="L44" s="49">
        <f t="shared" si="19"/>
        <v>2.5923357592063964E-3</v>
      </c>
      <c r="M44" s="67">
        <v>47343.078600000001</v>
      </c>
      <c r="N44" s="49">
        <f t="shared" si="20"/>
        <v>2.5923357592063964E-3</v>
      </c>
      <c r="O44" s="67">
        <v>47343.078600000001</v>
      </c>
      <c r="P44" s="49">
        <f t="shared" si="21"/>
        <v>2.5923357592063964E-3</v>
      </c>
      <c r="Q44" s="67">
        <v>47343.078600000001</v>
      </c>
      <c r="R44" s="49">
        <f t="shared" si="22"/>
        <v>2.5923357592063964E-3</v>
      </c>
      <c r="S44" s="67">
        <v>47343.078600000001</v>
      </c>
      <c r="T44" s="49">
        <f t="shared" si="23"/>
        <v>2.5923357592063964E-3</v>
      </c>
      <c r="U44" s="67">
        <v>47343.078600000001</v>
      </c>
      <c r="V44" s="49">
        <f t="shared" si="24"/>
        <v>2.5923357592063964E-3</v>
      </c>
      <c r="W44" s="67">
        <v>47343.078600000001</v>
      </c>
      <c r="X44" s="49">
        <f t="shared" si="25"/>
        <v>2.5923357592063964E-3</v>
      </c>
      <c r="Y44" s="67">
        <v>47343.078600000001</v>
      </c>
      <c r="Z44" s="49">
        <f t="shared" si="28"/>
        <v>2.5923357592063964E-3</v>
      </c>
      <c r="AA44" s="82">
        <f t="shared" si="0"/>
        <v>568116.94319999998</v>
      </c>
      <c r="AB44" s="49">
        <f t="shared" si="28"/>
        <v>2.5923357592063964E-3</v>
      </c>
      <c r="AC44" s="82">
        <f t="shared" si="13"/>
        <v>47343.078600000001</v>
      </c>
      <c r="AD44" s="49">
        <f t="shared" si="27"/>
        <v>2.5923357592063964E-3</v>
      </c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</row>
    <row r="45" spans="1:66" x14ac:dyDescent="0.25">
      <c r="A45" s="9">
        <v>6105</v>
      </c>
      <c r="B45" s="10" t="s">
        <v>73</v>
      </c>
      <c r="C45" s="67">
        <v>22871.266599999999</v>
      </c>
      <c r="D45" s="49">
        <f t="shared" si="15"/>
        <v>1.2523478408842405E-3</v>
      </c>
      <c r="E45" s="67">
        <v>22871.266599999999</v>
      </c>
      <c r="F45" s="49">
        <f t="shared" si="16"/>
        <v>1.2523478408842405E-3</v>
      </c>
      <c r="G45" s="67">
        <v>22871.266599999999</v>
      </c>
      <c r="H45" s="49">
        <f t="shared" si="17"/>
        <v>1.2523478408842405E-3</v>
      </c>
      <c r="I45" s="67">
        <v>22871.266599999999</v>
      </c>
      <c r="J45" s="49">
        <f t="shared" si="18"/>
        <v>1.2523478408842405E-3</v>
      </c>
      <c r="K45" s="67">
        <v>22871.266599999999</v>
      </c>
      <c r="L45" s="49">
        <f t="shared" si="19"/>
        <v>1.2523478408842405E-3</v>
      </c>
      <c r="M45" s="67">
        <v>22871.266599999999</v>
      </c>
      <c r="N45" s="49">
        <f t="shared" si="20"/>
        <v>1.2523478408842405E-3</v>
      </c>
      <c r="O45" s="67">
        <v>22871.266599999999</v>
      </c>
      <c r="P45" s="49">
        <f t="shared" si="21"/>
        <v>1.2523478408842405E-3</v>
      </c>
      <c r="Q45" s="67">
        <v>22871.266599999999</v>
      </c>
      <c r="R45" s="49">
        <f t="shared" si="22"/>
        <v>1.2523478408842405E-3</v>
      </c>
      <c r="S45" s="67">
        <v>22871.266599999999</v>
      </c>
      <c r="T45" s="49">
        <f t="shared" si="23"/>
        <v>1.2523478408842405E-3</v>
      </c>
      <c r="U45" s="67">
        <v>22871.266599999999</v>
      </c>
      <c r="V45" s="49">
        <f t="shared" si="24"/>
        <v>1.2523478408842405E-3</v>
      </c>
      <c r="W45" s="67">
        <v>22871.266599999999</v>
      </c>
      <c r="X45" s="49">
        <f t="shared" si="25"/>
        <v>1.2523478408842405E-3</v>
      </c>
      <c r="Y45" s="67">
        <v>22871.266599999999</v>
      </c>
      <c r="Z45" s="49">
        <f t="shared" ref="Z45:AB60" si="29">IF(Y$10&lt;&gt;0,Y45/Y$10,"-")</f>
        <v>1.2523478408842405E-3</v>
      </c>
      <c r="AA45" s="82">
        <f t="shared" si="0"/>
        <v>274455.19919999997</v>
      </c>
      <c r="AB45" s="49">
        <f t="shared" si="29"/>
        <v>1.2523478408842405E-3</v>
      </c>
      <c r="AC45" s="82">
        <f t="shared" si="13"/>
        <v>22871.266599999999</v>
      </c>
      <c r="AD45" s="49">
        <f t="shared" si="27"/>
        <v>1.2523478408842405E-3</v>
      </c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</row>
    <row r="46" spans="1:66" x14ac:dyDescent="0.25">
      <c r="A46" s="9">
        <v>6106</v>
      </c>
      <c r="B46" s="10" t="s">
        <v>74</v>
      </c>
      <c r="C46" s="67">
        <v>14021.615</v>
      </c>
      <c r="D46" s="49">
        <f t="shared" si="15"/>
        <v>7.6777292565686247E-4</v>
      </c>
      <c r="E46" s="67">
        <v>14021.615</v>
      </c>
      <c r="F46" s="49">
        <f t="shared" si="16"/>
        <v>7.6777292565686247E-4</v>
      </c>
      <c r="G46" s="67">
        <v>14021.615</v>
      </c>
      <c r="H46" s="49">
        <f t="shared" si="17"/>
        <v>7.6777292565686247E-4</v>
      </c>
      <c r="I46" s="67">
        <v>14021.615</v>
      </c>
      <c r="J46" s="49">
        <f t="shared" si="18"/>
        <v>7.6777292565686247E-4</v>
      </c>
      <c r="K46" s="67">
        <v>14021.615</v>
      </c>
      <c r="L46" s="49">
        <f t="shared" si="19"/>
        <v>7.6777292565686247E-4</v>
      </c>
      <c r="M46" s="67">
        <v>14021.615</v>
      </c>
      <c r="N46" s="49">
        <f t="shared" si="20"/>
        <v>7.6777292565686247E-4</v>
      </c>
      <c r="O46" s="67">
        <v>14021.615</v>
      </c>
      <c r="P46" s="49">
        <f t="shared" si="21"/>
        <v>7.6777292565686247E-4</v>
      </c>
      <c r="Q46" s="67">
        <v>14021.615</v>
      </c>
      <c r="R46" s="49">
        <f t="shared" si="22"/>
        <v>7.6777292565686247E-4</v>
      </c>
      <c r="S46" s="67">
        <v>14021.615</v>
      </c>
      <c r="T46" s="49">
        <f t="shared" si="23"/>
        <v>7.6777292565686247E-4</v>
      </c>
      <c r="U46" s="67">
        <v>14021.615</v>
      </c>
      <c r="V46" s="49">
        <f t="shared" si="24"/>
        <v>7.6777292565686247E-4</v>
      </c>
      <c r="W46" s="67">
        <v>14021.615</v>
      </c>
      <c r="X46" s="49">
        <f t="shared" si="25"/>
        <v>7.6777292565686247E-4</v>
      </c>
      <c r="Y46" s="67">
        <v>14021.615</v>
      </c>
      <c r="Z46" s="49">
        <f t="shared" si="29"/>
        <v>7.6777292565686247E-4</v>
      </c>
      <c r="AA46" s="82">
        <f t="shared" si="0"/>
        <v>168259.38</v>
      </c>
      <c r="AB46" s="49">
        <f t="shared" si="29"/>
        <v>7.6777292565686247E-4</v>
      </c>
      <c r="AC46" s="82">
        <f t="shared" si="13"/>
        <v>14021.615</v>
      </c>
      <c r="AD46" s="49">
        <f t="shared" si="27"/>
        <v>7.6777292565686247E-4</v>
      </c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</row>
    <row r="47" spans="1:66" x14ac:dyDescent="0.25">
      <c r="A47" s="9">
        <v>6107</v>
      </c>
      <c r="B47" s="10" t="s">
        <v>75</v>
      </c>
      <c r="C47" s="67">
        <v>4575</v>
      </c>
      <c r="D47" s="49">
        <f t="shared" si="15"/>
        <v>2.505104536731429E-4</v>
      </c>
      <c r="E47" s="67">
        <v>4575</v>
      </c>
      <c r="F47" s="49">
        <f t="shared" si="16"/>
        <v>2.505104536731429E-4</v>
      </c>
      <c r="G47" s="67">
        <v>4575</v>
      </c>
      <c r="H47" s="49">
        <f t="shared" si="17"/>
        <v>2.505104536731429E-4</v>
      </c>
      <c r="I47" s="67">
        <v>4575</v>
      </c>
      <c r="J47" s="49">
        <f t="shared" si="18"/>
        <v>2.505104536731429E-4</v>
      </c>
      <c r="K47" s="67">
        <v>4575</v>
      </c>
      <c r="L47" s="49">
        <f t="shared" si="19"/>
        <v>2.505104536731429E-4</v>
      </c>
      <c r="M47" s="67">
        <v>4575</v>
      </c>
      <c r="N47" s="49">
        <f t="shared" si="20"/>
        <v>2.505104536731429E-4</v>
      </c>
      <c r="O47" s="67">
        <v>4575</v>
      </c>
      <c r="P47" s="49">
        <f t="shared" si="21"/>
        <v>2.505104536731429E-4</v>
      </c>
      <c r="Q47" s="67">
        <v>4575</v>
      </c>
      <c r="R47" s="49">
        <f t="shared" si="22"/>
        <v>2.505104536731429E-4</v>
      </c>
      <c r="S47" s="67">
        <v>4575</v>
      </c>
      <c r="T47" s="49">
        <f t="shared" si="23"/>
        <v>2.505104536731429E-4</v>
      </c>
      <c r="U47" s="67">
        <v>4575</v>
      </c>
      <c r="V47" s="49">
        <f t="shared" si="24"/>
        <v>2.505104536731429E-4</v>
      </c>
      <c r="W47" s="67">
        <v>4575</v>
      </c>
      <c r="X47" s="49">
        <f t="shared" si="25"/>
        <v>2.505104536731429E-4</v>
      </c>
      <c r="Y47" s="67">
        <v>4575</v>
      </c>
      <c r="Z47" s="49">
        <f t="shared" si="29"/>
        <v>2.505104536731429E-4</v>
      </c>
      <c r="AA47" s="82">
        <f t="shared" si="0"/>
        <v>54900</v>
      </c>
      <c r="AB47" s="49">
        <f t="shared" si="29"/>
        <v>2.505104536731429E-4</v>
      </c>
      <c r="AC47" s="82">
        <f t="shared" si="13"/>
        <v>4575</v>
      </c>
      <c r="AD47" s="49">
        <f t="shared" si="27"/>
        <v>2.505104536731429E-4</v>
      </c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</row>
    <row r="48" spans="1:66" x14ac:dyDescent="0.25">
      <c r="A48" s="9">
        <v>6108</v>
      </c>
      <c r="B48" s="10" t="s">
        <v>76</v>
      </c>
      <c r="C48" s="67">
        <v>5359</v>
      </c>
      <c r="D48" s="49">
        <f t="shared" si="15"/>
        <v>2.9343945819330556E-4</v>
      </c>
      <c r="E48" s="67">
        <v>5359</v>
      </c>
      <c r="F48" s="49">
        <f t="shared" si="16"/>
        <v>2.9343945819330556E-4</v>
      </c>
      <c r="G48" s="67">
        <v>5359</v>
      </c>
      <c r="H48" s="49">
        <f t="shared" si="17"/>
        <v>2.9343945819330556E-4</v>
      </c>
      <c r="I48" s="67">
        <v>5359</v>
      </c>
      <c r="J48" s="49">
        <f t="shared" si="18"/>
        <v>2.9343945819330556E-4</v>
      </c>
      <c r="K48" s="67">
        <v>5359</v>
      </c>
      <c r="L48" s="49">
        <f t="shared" si="19"/>
        <v>2.9343945819330556E-4</v>
      </c>
      <c r="M48" s="67">
        <v>5359</v>
      </c>
      <c r="N48" s="49">
        <f t="shared" si="20"/>
        <v>2.9343945819330556E-4</v>
      </c>
      <c r="O48" s="67">
        <v>5359</v>
      </c>
      <c r="P48" s="49">
        <f t="shared" si="21"/>
        <v>2.9343945819330556E-4</v>
      </c>
      <c r="Q48" s="67">
        <v>5359</v>
      </c>
      <c r="R48" s="49">
        <f t="shared" si="22"/>
        <v>2.9343945819330556E-4</v>
      </c>
      <c r="S48" s="67">
        <v>5359</v>
      </c>
      <c r="T48" s="49">
        <f t="shared" si="23"/>
        <v>2.9343945819330556E-4</v>
      </c>
      <c r="U48" s="67">
        <v>5359</v>
      </c>
      <c r="V48" s="49">
        <f t="shared" si="24"/>
        <v>2.9343945819330556E-4</v>
      </c>
      <c r="W48" s="67">
        <v>5359</v>
      </c>
      <c r="X48" s="49">
        <f t="shared" si="25"/>
        <v>2.9343945819330556E-4</v>
      </c>
      <c r="Y48" s="67">
        <v>5359</v>
      </c>
      <c r="Z48" s="49">
        <f t="shared" si="29"/>
        <v>2.9343945819330556E-4</v>
      </c>
      <c r="AA48" s="82">
        <f t="shared" si="0"/>
        <v>64308</v>
      </c>
      <c r="AB48" s="49">
        <f t="shared" si="29"/>
        <v>2.9343945819330556E-4</v>
      </c>
      <c r="AC48" s="82">
        <f t="shared" si="13"/>
        <v>5359</v>
      </c>
      <c r="AD48" s="49">
        <f t="shared" si="27"/>
        <v>2.9343945819330556E-4</v>
      </c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</row>
    <row r="49" spans="1:66" x14ac:dyDescent="0.25">
      <c r="A49" s="9">
        <v>6109</v>
      </c>
      <c r="B49" s="10" t="s">
        <v>77</v>
      </c>
      <c r="C49" s="67">
        <v>2286</v>
      </c>
      <c r="D49" s="49">
        <f t="shared" si="15"/>
        <v>1.2517309226159665E-4</v>
      </c>
      <c r="E49" s="67">
        <v>2286</v>
      </c>
      <c r="F49" s="49">
        <f t="shared" si="16"/>
        <v>1.2517309226159665E-4</v>
      </c>
      <c r="G49" s="67">
        <v>2286</v>
      </c>
      <c r="H49" s="49">
        <f t="shared" si="17"/>
        <v>1.2517309226159665E-4</v>
      </c>
      <c r="I49" s="67">
        <v>2286</v>
      </c>
      <c r="J49" s="49">
        <f t="shared" si="18"/>
        <v>1.2517309226159665E-4</v>
      </c>
      <c r="K49" s="67">
        <v>2286</v>
      </c>
      <c r="L49" s="49">
        <f t="shared" si="19"/>
        <v>1.2517309226159665E-4</v>
      </c>
      <c r="M49" s="67">
        <v>2286</v>
      </c>
      <c r="N49" s="49">
        <f t="shared" si="20"/>
        <v>1.2517309226159665E-4</v>
      </c>
      <c r="O49" s="67">
        <v>2286</v>
      </c>
      <c r="P49" s="49">
        <f t="shared" si="21"/>
        <v>1.2517309226159665E-4</v>
      </c>
      <c r="Q49" s="67">
        <v>2286</v>
      </c>
      <c r="R49" s="49">
        <f t="shared" si="22"/>
        <v>1.2517309226159665E-4</v>
      </c>
      <c r="S49" s="67">
        <v>2286</v>
      </c>
      <c r="T49" s="49">
        <f t="shared" si="23"/>
        <v>1.2517309226159665E-4</v>
      </c>
      <c r="U49" s="67">
        <v>2286</v>
      </c>
      <c r="V49" s="49">
        <f t="shared" si="24"/>
        <v>1.2517309226159665E-4</v>
      </c>
      <c r="W49" s="67">
        <v>2286</v>
      </c>
      <c r="X49" s="49">
        <f t="shared" si="25"/>
        <v>1.2517309226159665E-4</v>
      </c>
      <c r="Y49" s="67">
        <v>2286</v>
      </c>
      <c r="Z49" s="49">
        <f t="shared" si="29"/>
        <v>1.2517309226159665E-4</v>
      </c>
      <c r="AA49" s="82">
        <f t="shared" si="0"/>
        <v>27432</v>
      </c>
      <c r="AB49" s="49">
        <f t="shared" si="29"/>
        <v>1.2517309226159665E-4</v>
      </c>
      <c r="AC49" s="82">
        <f t="shared" si="13"/>
        <v>2286</v>
      </c>
      <c r="AD49" s="49">
        <f t="shared" si="27"/>
        <v>1.2517309226159665E-4</v>
      </c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</row>
    <row r="50" spans="1:66" x14ac:dyDescent="0.25">
      <c r="A50" s="9">
        <v>6110</v>
      </c>
      <c r="B50" s="10" t="s">
        <v>78</v>
      </c>
      <c r="C50" s="67">
        <v>1882.432</v>
      </c>
      <c r="D50" s="49">
        <f t="shared" si="15"/>
        <v>1.0307516815930968E-4</v>
      </c>
      <c r="E50" s="67">
        <v>1882.432</v>
      </c>
      <c r="F50" s="49">
        <f t="shared" si="16"/>
        <v>1.0307516815930968E-4</v>
      </c>
      <c r="G50" s="67">
        <v>1882.432</v>
      </c>
      <c r="H50" s="49">
        <f t="shared" si="17"/>
        <v>1.0307516815930968E-4</v>
      </c>
      <c r="I50" s="67">
        <v>1882.432</v>
      </c>
      <c r="J50" s="49">
        <f t="shared" si="18"/>
        <v>1.0307516815930968E-4</v>
      </c>
      <c r="K50" s="67">
        <v>1882.432</v>
      </c>
      <c r="L50" s="49">
        <f t="shared" si="19"/>
        <v>1.0307516815930968E-4</v>
      </c>
      <c r="M50" s="67">
        <v>1882.432</v>
      </c>
      <c r="N50" s="49">
        <f t="shared" si="20"/>
        <v>1.0307516815930968E-4</v>
      </c>
      <c r="O50" s="67">
        <v>1882.432</v>
      </c>
      <c r="P50" s="49">
        <f t="shared" si="21"/>
        <v>1.0307516815930968E-4</v>
      </c>
      <c r="Q50" s="67">
        <v>1882.432</v>
      </c>
      <c r="R50" s="49">
        <f t="shared" si="22"/>
        <v>1.0307516815930968E-4</v>
      </c>
      <c r="S50" s="67">
        <v>1882.432</v>
      </c>
      <c r="T50" s="49">
        <f t="shared" si="23"/>
        <v>1.0307516815930968E-4</v>
      </c>
      <c r="U50" s="67">
        <v>1882.432</v>
      </c>
      <c r="V50" s="49">
        <f t="shared" si="24"/>
        <v>1.0307516815930968E-4</v>
      </c>
      <c r="W50" s="67">
        <v>1882.432</v>
      </c>
      <c r="X50" s="49">
        <f t="shared" si="25"/>
        <v>1.0307516815930968E-4</v>
      </c>
      <c r="Y50" s="67">
        <v>1882.432</v>
      </c>
      <c r="Z50" s="49">
        <f t="shared" si="29"/>
        <v>1.0307516815930968E-4</v>
      </c>
      <c r="AA50" s="82">
        <f t="shared" si="0"/>
        <v>22589.184000000005</v>
      </c>
      <c r="AB50" s="49">
        <f t="shared" si="29"/>
        <v>1.030751681593097E-4</v>
      </c>
      <c r="AC50" s="82">
        <f t="shared" si="13"/>
        <v>1882.4320000000005</v>
      </c>
      <c r="AD50" s="49">
        <f t="shared" si="27"/>
        <v>1.0307516815930969E-4</v>
      </c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</row>
    <row r="51" spans="1:66" x14ac:dyDescent="0.25">
      <c r="A51" s="9">
        <v>6111</v>
      </c>
      <c r="B51" s="10" t="s">
        <v>79</v>
      </c>
      <c r="C51" s="67">
        <v>533052.09750000003</v>
      </c>
      <c r="D51" s="49">
        <f t="shared" si="15"/>
        <v>2.918800497839244E-2</v>
      </c>
      <c r="E51" s="67">
        <v>533052.09750000003</v>
      </c>
      <c r="F51" s="49">
        <f t="shared" si="16"/>
        <v>2.918800497839244E-2</v>
      </c>
      <c r="G51" s="67">
        <v>533052.09750000003</v>
      </c>
      <c r="H51" s="49">
        <f t="shared" si="17"/>
        <v>2.918800497839244E-2</v>
      </c>
      <c r="I51" s="67">
        <v>533052.09750000003</v>
      </c>
      <c r="J51" s="49">
        <f t="shared" si="18"/>
        <v>2.918800497839244E-2</v>
      </c>
      <c r="K51" s="67">
        <v>533052.09750000003</v>
      </c>
      <c r="L51" s="49">
        <f t="shared" si="19"/>
        <v>2.918800497839244E-2</v>
      </c>
      <c r="M51" s="67">
        <v>533052.09750000003</v>
      </c>
      <c r="N51" s="49">
        <f t="shared" si="20"/>
        <v>2.918800497839244E-2</v>
      </c>
      <c r="O51" s="67">
        <v>533052.09750000003</v>
      </c>
      <c r="P51" s="49">
        <f t="shared" si="21"/>
        <v>2.918800497839244E-2</v>
      </c>
      <c r="Q51" s="67">
        <v>533052.09750000003</v>
      </c>
      <c r="R51" s="49">
        <f t="shared" si="22"/>
        <v>2.918800497839244E-2</v>
      </c>
      <c r="S51" s="67">
        <v>533052.09750000003</v>
      </c>
      <c r="T51" s="49">
        <f t="shared" si="23"/>
        <v>2.918800497839244E-2</v>
      </c>
      <c r="U51" s="67">
        <v>533052.09750000003</v>
      </c>
      <c r="V51" s="49">
        <f t="shared" si="24"/>
        <v>2.918800497839244E-2</v>
      </c>
      <c r="W51" s="67">
        <v>533052.09750000003</v>
      </c>
      <c r="X51" s="49">
        <f t="shared" si="25"/>
        <v>2.918800497839244E-2</v>
      </c>
      <c r="Y51" s="67">
        <v>533052.09750000003</v>
      </c>
      <c r="Z51" s="49">
        <f t="shared" si="29"/>
        <v>2.918800497839244E-2</v>
      </c>
      <c r="AA51" s="82">
        <f t="shared" si="0"/>
        <v>6396625.1700000009</v>
      </c>
      <c r="AB51" s="49">
        <f t="shared" si="29"/>
        <v>2.9188004978392443E-2</v>
      </c>
      <c r="AC51" s="82">
        <f t="shared" si="13"/>
        <v>533052.09750000003</v>
      </c>
      <c r="AD51" s="49">
        <f t="shared" si="27"/>
        <v>2.918800497839244E-2</v>
      </c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</row>
    <row r="52" spans="1:66" x14ac:dyDescent="0.25">
      <c r="A52" s="9">
        <v>6112</v>
      </c>
      <c r="B52" s="10" t="s">
        <v>80</v>
      </c>
      <c r="C52" s="67">
        <v>55738.8</v>
      </c>
      <c r="D52" s="49">
        <f t="shared" si="15"/>
        <v>3.0520550984036239E-3</v>
      </c>
      <c r="E52" s="67">
        <v>55738.8</v>
      </c>
      <c r="F52" s="49">
        <f t="shared" si="16"/>
        <v>3.0520550984036239E-3</v>
      </c>
      <c r="G52" s="67">
        <v>55738.8</v>
      </c>
      <c r="H52" s="49">
        <f t="shared" si="17"/>
        <v>3.0520550984036239E-3</v>
      </c>
      <c r="I52" s="67">
        <v>55738.8</v>
      </c>
      <c r="J52" s="49">
        <f t="shared" si="18"/>
        <v>3.0520550984036239E-3</v>
      </c>
      <c r="K52" s="67">
        <v>55738.8</v>
      </c>
      <c r="L52" s="49">
        <f t="shared" si="19"/>
        <v>3.0520550984036239E-3</v>
      </c>
      <c r="M52" s="67">
        <v>55738.8</v>
      </c>
      <c r="N52" s="49">
        <f t="shared" si="20"/>
        <v>3.0520550984036239E-3</v>
      </c>
      <c r="O52" s="67">
        <v>55738.8</v>
      </c>
      <c r="P52" s="49">
        <f t="shared" si="21"/>
        <v>3.0520550984036239E-3</v>
      </c>
      <c r="Q52" s="67">
        <v>55738.8</v>
      </c>
      <c r="R52" s="49">
        <f t="shared" si="22"/>
        <v>3.0520550984036239E-3</v>
      </c>
      <c r="S52" s="67">
        <v>55738.8</v>
      </c>
      <c r="T52" s="49">
        <f t="shared" si="23"/>
        <v>3.0520550984036239E-3</v>
      </c>
      <c r="U52" s="67">
        <v>55738.8</v>
      </c>
      <c r="V52" s="49">
        <f t="shared" si="24"/>
        <v>3.0520550984036239E-3</v>
      </c>
      <c r="W52" s="67">
        <v>55738.8</v>
      </c>
      <c r="X52" s="49">
        <f t="shared" si="25"/>
        <v>3.0520550984036239E-3</v>
      </c>
      <c r="Y52" s="67">
        <v>55738.8</v>
      </c>
      <c r="Z52" s="49">
        <f t="shared" si="29"/>
        <v>3.0520550984036239E-3</v>
      </c>
      <c r="AA52" s="82">
        <f t="shared" si="0"/>
        <v>668865.60000000009</v>
      </c>
      <c r="AB52" s="49">
        <f t="shared" si="29"/>
        <v>3.0520550984036244E-3</v>
      </c>
      <c r="AC52" s="82">
        <f t="shared" si="13"/>
        <v>55738.80000000001</v>
      </c>
      <c r="AD52" s="49">
        <f t="shared" si="27"/>
        <v>3.0520550984036239E-3</v>
      </c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</row>
    <row r="53" spans="1:66" x14ac:dyDescent="0.25">
      <c r="A53" s="9">
        <v>6113</v>
      </c>
      <c r="B53" s="10" t="s">
        <v>81</v>
      </c>
      <c r="C53" s="67">
        <v>18252.599999999999</v>
      </c>
      <c r="D53" s="49">
        <f t="shared" si="15"/>
        <v>9.9944636212336794E-4</v>
      </c>
      <c r="E53" s="67">
        <v>18252.599999999999</v>
      </c>
      <c r="F53" s="49">
        <f t="shared" si="16"/>
        <v>9.9944636212336794E-4</v>
      </c>
      <c r="G53" s="67">
        <v>18252.599999999999</v>
      </c>
      <c r="H53" s="49">
        <f t="shared" si="17"/>
        <v>9.9944636212336794E-4</v>
      </c>
      <c r="I53" s="67">
        <v>18252.599999999999</v>
      </c>
      <c r="J53" s="49">
        <f t="shared" si="18"/>
        <v>9.9944636212336794E-4</v>
      </c>
      <c r="K53" s="67">
        <v>18252.599999999999</v>
      </c>
      <c r="L53" s="49">
        <f t="shared" si="19"/>
        <v>9.9944636212336794E-4</v>
      </c>
      <c r="M53" s="67">
        <v>18252.599999999999</v>
      </c>
      <c r="N53" s="49">
        <f t="shared" si="20"/>
        <v>9.9944636212336794E-4</v>
      </c>
      <c r="O53" s="67">
        <v>18252.599999999999</v>
      </c>
      <c r="P53" s="49">
        <f t="shared" si="21"/>
        <v>9.9944636212336794E-4</v>
      </c>
      <c r="Q53" s="67">
        <v>18252.599999999999</v>
      </c>
      <c r="R53" s="49">
        <f t="shared" si="22"/>
        <v>9.9944636212336794E-4</v>
      </c>
      <c r="S53" s="67">
        <v>18252.599999999999</v>
      </c>
      <c r="T53" s="49">
        <f t="shared" si="23"/>
        <v>9.9944636212336794E-4</v>
      </c>
      <c r="U53" s="67">
        <v>18252.599999999999</v>
      </c>
      <c r="V53" s="49">
        <f t="shared" si="24"/>
        <v>9.9944636212336794E-4</v>
      </c>
      <c r="W53" s="67">
        <v>18252.599999999999</v>
      </c>
      <c r="X53" s="49">
        <f t="shared" si="25"/>
        <v>9.9944636212336794E-4</v>
      </c>
      <c r="Y53" s="67">
        <v>18252.599999999999</v>
      </c>
      <c r="Z53" s="49">
        <f t="shared" si="29"/>
        <v>9.9944636212336794E-4</v>
      </c>
      <c r="AA53" s="82">
        <f t="shared" si="0"/>
        <v>219031.20000000004</v>
      </c>
      <c r="AB53" s="49">
        <f t="shared" si="29"/>
        <v>9.9944636212336816E-4</v>
      </c>
      <c r="AC53" s="82">
        <f t="shared" si="13"/>
        <v>18252.600000000002</v>
      </c>
      <c r="AD53" s="49">
        <f t="shared" si="27"/>
        <v>9.9944636212336794E-4</v>
      </c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</row>
    <row r="54" spans="1:66" x14ac:dyDescent="0.25">
      <c r="A54" s="9">
        <v>6114</v>
      </c>
      <c r="B54" s="10" t="s">
        <v>82</v>
      </c>
      <c r="C54" s="67">
        <v>37359.57475</v>
      </c>
      <c r="D54" s="49">
        <f t="shared" si="15"/>
        <v>2.0456751955537037E-3</v>
      </c>
      <c r="E54" s="67">
        <v>37359.57475</v>
      </c>
      <c r="F54" s="49">
        <f t="shared" si="16"/>
        <v>2.0456751955537037E-3</v>
      </c>
      <c r="G54" s="67">
        <v>37359.57475</v>
      </c>
      <c r="H54" s="49">
        <f t="shared" si="17"/>
        <v>2.0456751955537037E-3</v>
      </c>
      <c r="I54" s="67">
        <v>37359.57475</v>
      </c>
      <c r="J54" s="49">
        <f t="shared" si="18"/>
        <v>2.0456751955537037E-3</v>
      </c>
      <c r="K54" s="67">
        <v>37359.57475</v>
      </c>
      <c r="L54" s="49">
        <f t="shared" si="19"/>
        <v>2.0456751955537037E-3</v>
      </c>
      <c r="M54" s="67">
        <v>37359.57475</v>
      </c>
      <c r="N54" s="49">
        <f t="shared" si="20"/>
        <v>2.0456751955537037E-3</v>
      </c>
      <c r="O54" s="67">
        <v>37359.57475</v>
      </c>
      <c r="P54" s="49">
        <f t="shared" si="21"/>
        <v>2.0456751955537037E-3</v>
      </c>
      <c r="Q54" s="67">
        <v>37359.57475</v>
      </c>
      <c r="R54" s="49">
        <f t="shared" si="22"/>
        <v>2.0456751955537037E-3</v>
      </c>
      <c r="S54" s="67">
        <v>37359.57475</v>
      </c>
      <c r="T54" s="49">
        <f t="shared" si="23"/>
        <v>2.0456751955537037E-3</v>
      </c>
      <c r="U54" s="67">
        <v>37359.57475</v>
      </c>
      <c r="V54" s="49">
        <f t="shared" si="24"/>
        <v>2.0456751955537037E-3</v>
      </c>
      <c r="W54" s="67">
        <v>37359.57475</v>
      </c>
      <c r="X54" s="49">
        <f t="shared" si="25"/>
        <v>2.0456751955537037E-3</v>
      </c>
      <c r="Y54" s="67">
        <v>37359.57475</v>
      </c>
      <c r="Z54" s="49">
        <f t="shared" si="29"/>
        <v>2.0456751955537037E-3</v>
      </c>
      <c r="AA54" s="82">
        <f t="shared" si="0"/>
        <v>448314.89700000011</v>
      </c>
      <c r="AB54" s="49">
        <f t="shared" si="29"/>
        <v>2.0456751955537041E-3</v>
      </c>
      <c r="AC54" s="82">
        <f t="shared" si="13"/>
        <v>37359.574750000007</v>
      </c>
      <c r="AD54" s="49">
        <f t="shared" si="27"/>
        <v>2.0456751955537041E-3</v>
      </c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</row>
    <row r="55" spans="1:66" x14ac:dyDescent="0.25">
      <c r="A55" s="9">
        <v>6115</v>
      </c>
      <c r="B55" s="10" t="s">
        <v>83</v>
      </c>
      <c r="C55" s="67">
        <v>2633.9811500000001</v>
      </c>
      <c r="D55" s="49">
        <f t="shared" si="15"/>
        <v>1.4422728149792496E-4</v>
      </c>
      <c r="E55" s="67">
        <v>2633.9811500000001</v>
      </c>
      <c r="F55" s="49">
        <f t="shared" si="16"/>
        <v>1.4422728149792496E-4</v>
      </c>
      <c r="G55" s="67">
        <v>2633.9811500000001</v>
      </c>
      <c r="H55" s="49">
        <f t="shared" si="17"/>
        <v>1.4422728149792496E-4</v>
      </c>
      <c r="I55" s="67">
        <v>2633.9811500000001</v>
      </c>
      <c r="J55" s="49">
        <f t="shared" si="18"/>
        <v>1.4422728149792496E-4</v>
      </c>
      <c r="K55" s="67">
        <v>2633.9811500000001</v>
      </c>
      <c r="L55" s="49">
        <f t="shared" si="19"/>
        <v>1.4422728149792496E-4</v>
      </c>
      <c r="M55" s="67">
        <v>2633.9811500000001</v>
      </c>
      <c r="N55" s="49">
        <f t="shared" si="20"/>
        <v>1.4422728149792496E-4</v>
      </c>
      <c r="O55" s="67">
        <v>2633.9811500000001</v>
      </c>
      <c r="P55" s="49">
        <f t="shared" si="21"/>
        <v>1.4422728149792496E-4</v>
      </c>
      <c r="Q55" s="67">
        <v>2633.9811500000001</v>
      </c>
      <c r="R55" s="49">
        <f t="shared" si="22"/>
        <v>1.4422728149792496E-4</v>
      </c>
      <c r="S55" s="67">
        <v>2633.9811500000001</v>
      </c>
      <c r="T55" s="49">
        <f t="shared" si="23"/>
        <v>1.4422728149792496E-4</v>
      </c>
      <c r="U55" s="67">
        <v>2633.9811500000001</v>
      </c>
      <c r="V55" s="49">
        <f t="shared" si="24"/>
        <v>1.4422728149792496E-4</v>
      </c>
      <c r="W55" s="67">
        <v>2633.9811500000001</v>
      </c>
      <c r="X55" s="49">
        <f t="shared" si="25"/>
        <v>1.4422728149792496E-4</v>
      </c>
      <c r="Y55" s="67">
        <v>2633.9811500000001</v>
      </c>
      <c r="Z55" s="49">
        <f t="shared" si="29"/>
        <v>1.4422728149792496E-4</v>
      </c>
      <c r="AA55" s="82">
        <f t="shared" si="0"/>
        <v>31607.773799999999</v>
      </c>
      <c r="AB55" s="49">
        <f t="shared" si="29"/>
        <v>1.4422728149792496E-4</v>
      </c>
      <c r="AC55" s="82">
        <f t="shared" si="13"/>
        <v>2633.9811500000001</v>
      </c>
      <c r="AD55" s="49">
        <f t="shared" si="27"/>
        <v>1.4422728149792496E-4</v>
      </c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</row>
    <row r="56" spans="1:66" x14ac:dyDescent="0.25">
      <c r="A56" s="9">
        <v>6116</v>
      </c>
      <c r="B56" s="10" t="s">
        <v>53</v>
      </c>
      <c r="C56" s="67">
        <v>49479.155850000003</v>
      </c>
      <c r="D56" s="49">
        <f t="shared" si="15"/>
        <v>2.7092996239011244E-3</v>
      </c>
      <c r="E56" s="67">
        <v>49479.155850000003</v>
      </c>
      <c r="F56" s="49">
        <f t="shared" si="16"/>
        <v>2.7092996239011244E-3</v>
      </c>
      <c r="G56" s="67">
        <v>49479.155850000003</v>
      </c>
      <c r="H56" s="49">
        <f t="shared" si="17"/>
        <v>2.7092996239011244E-3</v>
      </c>
      <c r="I56" s="67">
        <v>49479.155850000003</v>
      </c>
      <c r="J56" s="49">
        <f t="shared" si="18"/>
        <v>2.7092996239011244E-3</v>
      </c>
      <c r="K56" s="67">
        <v>49479.155850000003</v>
      </c>
      <c r="L56" s="49">
        <f t="shared" si="19"/>
        <v>2.7092996239011244E-3</v>
      </c>
      <c r="M56" s="67">
        <v>49479.155850000003</v>
      </c>
      <c r="N56" s="49">
        <f t="shared" si="20"/>
        <v>2.7092996239011244E-3</v>
      </c>
      <c r="O56" s="67">
        <v>49479.155850000003</v>
      </c>
      <c r="P56" s="49">
        <f t="shared" si="21"/>
        <v>2.7092996239011244E-3</v>
      </c>
      <c r="Q56" s="67">
        <v>49479.155850000003</v>
      </c>
      <c r="R56" s="49">
        <f t="shared" si="22"/>
        <v>2.7092996239011244E-3</v>
      </c>
      <c r="S56" s="67">
        <v>49479.155850000003</v>
      </c>
      <c r="T56" s="49">
        <f t="shared" si="23"/>
        <v>2.7092996239011244E-3</v>
      </c>
      <c r="U56" s="67">
        <v>49479.155850000003</v>
      </c>
      <c r="V56" s="49">
        <f t="shared" si="24"/>
        <v>2.7092996239011244E-3</v>
      </c>
      <c r="W56" s="67">
        <v>49479.155850000003</v>
      </c>
      <c r="X56" s="49">
        <f t="shared" si="25"/>
        <v>2.7092996239011244E-3</v>
      </c>
      <c r="Y56" s="67">
        <v>49479.155850000003</v>
      </c>
      <c r="Z56" s="49">
        <f t="shared" si="29"/>
        <v>2.7092996239011244E-3</v>
      </c>
      <c r="AA56" s="82">
        <f t="shared" si="0"/>
        <v>593749.87019999989</v>
      </c>
      <c r="AB56" s="49">
        <f t="shared" si="29"/>
        <v>2.709299623901124E-3</v>
      </c>
      <c r="AC56" s="82">
        <f t="shared" si="13"/>
        <v>49479.155849999988</v>
      </c>
      <c r="AD56" s="49">
        <f t="shared" si="27"/>
        <v>2.7092996239011236E-3</v>
      </c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</row>
    <row r="57" spans="1:66" x14ac:dyDescent="0.25">
      <c r="A57" s="9">
        <v>6117</v>
      </c>
      <c r="B57" s="10" t="s">
        <v>84</v>
      </c>
      <c r="C57" s="67"/>
      <c r="D57" s="49">
        <f t="shared" si="15"/>
        <v>0</v>
      </c>
      <c r="E57" s="67"/>
      <c r="F57" s="49">
        <f t="shared" si="16"/>
        <v>0</v>
      </c>
      <c r="G57" s="67"/>
      <c r="H57" s="49">
        <f t="shared" si="17"/>
        <v>0</v>
      </c>
      <c r="I57" s="67"/>
      <c r="J57" s="49">
        <f t="shared" si="18"/>
        <v>0</v>
      </c>
      <c r="K57" s="67"/>
      <c r="L57" s="49">
        <f t="shared" si="19"/>
        <v>0</v>
      </c>
      <c r="M57" s="67"/>
      <c r="N57" s="49">
        <f t="shared" si="20"/>
        <v>0</v>
      </c>
      <c r="O57" s="67"/>
      <c r="P57" s="49">
        <f t="shared" si="21"/>
        <v>0</v>
      </c>
      <c r="Q57" s="67"/>
      <c r="R57" s="49">
        <f t="shared" si="22"/>
        <v>0</v>
      </c>
      <c r="S57" s="67"/>
      <c r="T57" s="49">
        <f t="shared" si="23"/>
        <v>0</v>
      </c>
      <c r="U57" s="67"/>
      <c r="V57" s="49">
        <f t="shared" si="24"/>
        <v>0</v>
      </c>
      <c r="W57" s="67"/>
      <c r="X57" s="49">
        <f t="shared" si="25"/>
        <v>0</v>
      </c>
      <c r="Y57" s="67"/>
      <c r="Z57" s="49">
        <f t="shared" si="29"/>
        <v>0</v>
      </c>
      <c r="AA57" s="82">
        <f t="shared" si="0"/>
        <v>0</v>
      </c>
      <c r="AB57" s="49">
        <f t="shared" si="29"/>
        <v>0</v>
      </c>
      <c r="AC57" s="82">
        <f t="shared" si="13"/>
        <v>0</v>
      </c>
      <c r="AD57" s="49">
        <f t="shared" si="27"/>
        <v>0</v>
      </c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</row>
    <row r="58" spans="1:66" x14ac:dyDescent="0.25">
      <c r="A58" s="9">
        <v>6118</v>
      </c>
      <c r="B58" s="10" t="s">
        <v>85</v>
      </c>
      <c r="C58" s="67">
        <v>192889.89689999999</v>
      </c>
      <c r="D58" s="49">
        <f t="shared" si="15"/>
        <v>1.0561953132543116E-2</v>
      </c>
      <c r="E58" s="67">
        <v>192889.89689999999</v>
      </c>
      <c r="F58" s="49">
        <f t="shared" si="16"/>
        <v>1.0561953132543116E-2</v>
      </c>
      <c r="G58" s="67">
        <v>192889.89689999999</v>
      </c>
      <c r="H58" s="49">
        <f t="shared" si="17"/>
        <v>1.0561953132543116E-2</v>
      </c>
      <c r="I58" s="67">
        <v>192889.89689999999</v>
      </c>
      <c r="J58" s="49">
        <f t="shared" si="18"/>
        <v>1.0561953132543116E-2</v>
      </c>
      <c r="K58" s="67">
        <v>192889.89689999999</v>
      </c>
      <c r="L58" s="49">
        <f t="shared" si="19"/>
        <v>1.0561953132543116E-2</v>
      </c>
      <c r="M58" s="67">
        <v>192889.89689999999</v>
      </c>
      <c r="N58" s="49">
        <f t="shared" si="20"/>
        <v>1.0561953132543116E-2</v>
      </c>
      <c r="O58" s="67">
        <v>192889.89689999999</v>
      </c>
      <c r="P58" s="49">
        <f t="shared" si="21"/>
        <v>1.0561953132543116E-2</v>
      </c>
      <c r="Q58" s="67">
        <v>192889.89689999999</v>
      </c>
      <c r="R58" s="49">
        <f t="shared" si="22"/>
        <v>1.0561953132543116E-2</v>
      </c>
      <c r="S58" s="67">
        <v>192889.89689999999</v>
      </c>
      <c r="T58" s="49">
        <f t="shared" si="23"/>
        <v>1.0561953132543116E-2</v>
      </c>
      <c r="U58" s="67">
        <v>192889.89689999999</v>
      </c>
      <c r="V58" s="49">
        <f t="shared" si="24"/>
        <v>1.0561953132543116E-2</v>
      </c>
      <c r="W58" s="67">
        <v>192889.89689999999</v>
      </c>
      <c r="X58" s="49">
        <f t="shared" si="25"/>
        <v>1.0561953132543116E-2</v>
      </c>
      <c r="Y58" s="67">
        <v>192889.89689999999</v>
      </c>
      <c r="Z58" s="49">
        <f t="shared" si="29"/>
        <v>1.0561953132543116E-2</v>
      </c>
      <c r="AA58" s="82">
        <f t="shared" si="0"/>
        <v>2314678.7628000001</v>
      </c>
      <c r="AB58" s="49">
        <f t="shared" si="29"/>
        <v>1.0561953132543118E-2</v>
      </c>
      <c r="AC58" s="82">
        <f t="shared" si="13"/>
        <v>192889.89690000002</v>
      </c>
      <c r="AD58" s="49">
        <f t="shared" si="27"/>
        <v>1.0561953132543118E-2</v>
      </c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</row>
    <row r="59" spans="1:66" x14ac:dyDescent="0.25">
      <c r="A59" s="9">
        <v>6119</v>
      </c>
      <c r="B59" s="10" t="s">
        <v>86</v>
      </c>
      <c r="C59" s="67">
        <v>1050</v>
      </c>
      <c r="D59" s="49">
        <f t="shared" si="15"/>
        <v>5.7494202482360667E-5</v>
      </c>
      <c r="E59" s="67">
        <v>1050</v>
      </c>
      <c r="F59" s="49">
        <f t="shared" si="16"/>
        <v>5.7494202482360667E-5</v>
      </c>
      <c r="G59" s="67">
        <v>1050</v>
      </c>
      <c r="H59" s="49">
        <f t="shared" si="17"/>
        <v>5.7494202482360667E-5</v>
      </c>
      <c r="I59" s="67">
        <v>1050</v>
      </c>
      <c r="J59" s="49">
        <f t="shared" si="18"/>
        <v>5.7494202482360667E-5</v>
      </c>
      <c r="K59" s="67">
        <v>1050</v>
      </c>
      <c r="L59" s="49">
        <f t="shared" si="19"/>
        <v>5.7494202482360667E-5</v>
      </c>
      <c r="M59" s="67">
        <v>1050</v>
      </c>
      <c r="N59" s="49">
        <f t="shared" si="20"/>
        <v>5.7494202482360667E-5</v>
      </c>
      <c r="O59" s="67">
        <v>1050</v>
      </c>
      <c r="P59" s="49">
        <f t="shared" si="21"/>
        <v>5.7494202482360667E-5</v>
      </c>
      <c r="Q59" s="67">
        <v>1050</v>
      </c>
      <c r="R59" s="49">
        <f t="shared" si="22"/>
        <v>5.7494202482360667E-5</v>
      </c>
      <c r="S59" s="67">
        <v>1050</v>
      </c>
      <c r="T59" s="49">
        <f t="shared" si="23"/>
        <v>5.7494202482360667E-5</v>
      </c>
      <c r="U59" s="67">
        <v>1050</v>
      </c>
      <c r="V59" s="49">
        <f t="shared" si="24"/>
        <v>5.7494202482360667E-5</v>
      </c>
      <c r="W59" s="67">
        <v>1050</v>
      </c>
      <c r="X59" s="49">
        <f t="shared" si="25"/>
        <v>5.7494202482360667E-5</v>
      </c>
      <c r="Y59" s="67">
        <v>1050</v>
      </c>
      <c r="Z59" s="49">
        <f t="shared" si="29"/>
        <v>5.7494202482360667E-5</v>
      </c>
      <c r="AA59" s="82">
        <f t="shared" si="0"/>
        <v>12600</v>
      </c>
      <c r="AB59" s="49">
        <f t="shared" si="29"/>
        <v>5.7494202482360674E-5</v>
      </c>
      <c r="AC59" s="82">
        <f t="shared" si="13"/>
        <v>1050</v>
      </c>
      <c r="AD59" s="49">
        <f t="shared" si="27"/>
        <v>5.7494202482360667E-5</v>
      </c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</row>
    <row r="60" spans="1:66" x14ac:dyDescent="0.25">
      <c r="A60" s="9">
        <v>6120</v>
      </c>
      <c r="B60" s="10" t="s">
        <v>87</v>
      </c>
      <c r="C60" s="67"/>
      <c r="D60" s="49">
        <f t="shared" si="15"/>
        <v>0</v>
      </c>
      <c r="E60" s="67"/>
      <c r="F60" s="49">
        <f t="shared" si="16"/>
        <v>0</v>
      </c>
      <c r="G60" s="67"/>
      <c r="H60" s="49">
        <f t="shared" si="17"/>
        <v>0</v>
      </c>
      <c r="I60" s="67"/>
      <c r="J60" s="49">
        <f t="shared" si="18"/>
        <v>0</v>
      </c>
      <c r="K60" s="67"/>
      <c r="L60" s="49">
        <f t="shared" si="19"/>
        <v>0</v>
      </c>
      <c r="M60" s="67"/>
      <c r="N60" s="49">
        <f t="shared" si="20"/>
        <v>0</v>
      </c>
      <c r="O60" s="67"/>
      <c r="P60" s="49">
        <f t="shared" si="21"/>
        <v>0</v>
      </c>
      <c r="Q60" s="67"/>
      <c r="R60" s="49">
        <f t="shared" si="22"/>
        <v>0</v>
      </c>
      <c r="S60" s="67"/>
      <c r="T60" s="49">
        <f t="shared" si="23"/>
        <v>0</v>
      </c>
      <c r="U60" s="67"/>
      <c r="V60" s="49">
        <f t="shared" si="24"/>
        <v>0</v>
      </c>
      <c r="W60" s="67"/>
      <c r="X60" s="49">
        <f t="shared" si="25"/>
        <v>0</v>
      </c>
      <c r="Y60" s="67"/>
      <c r="Z60" s="49">
        <f t="shared" si="29"/>
        <v>0</v>
      </c>
      <c r="AA60" s="82">
        <f t="shared" si="0"/>
        <v>0</v>
      </c>
      <c r="AB60" s="49">
        <f t="shared" si="29"/>
        <v>0</v>
      </c>
      <c r="AC60" s="82">
        <f t="shared" si="13"/>
        <v>0</v>
      </c>
      <c r="AD60" s="49">
        <f t="shared" si="27"/>
        <v>0</v>
      </c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</row>
    <row r="61" spans="1:66" x14ac:dyDescent="0.25">
      <c r="A61" s="9">
        <v>6121</v>
      </c>
      <c r="B61" s="10" t="s">
        <v>88</v>
      </c>
      <c r="C61" s="67">
        <v>6273.8078999999998</v>
      </c>
      <c r="D61" s="49">
        <f t="shared" si="15"/>
        <v>3.4353103022669902E-4</v>
      </c>
      <c r="E61" s="67">
        <v>6273.8078999999998</v>
      </c>
      <c r="F61" s="49">
        <f t="shared" si="16"/>
        <v>3.4353103022669902E-4</v>
      </c>
      <c r="G61" s="67">
        <v>6273.8078999999998</v>
      </c>
      <c r="H61" s="49">
        <f t="shared" si="17"/>
        <v>3.4353103022669902E-4</v>
      </c>
      <c r="I61" s="67">
        <v>6273.8078999999998</v>
      </c>
      <c r="J61" s="49">
        <f t="shared" si="18"/>
        <v>3.4353103022669902E-4</v>
      </c>
      <c r="K61" s="67">
        <v>6273.8078999999998</v>
      </c>
      <c r="L61" s="49">
        <f t="shared" si="19"/>
        <v>3.4353103022669902E-4</v>
      </c>
      <c r="M61" s="67">
        <v>6273.8078999999998</v>
      </c>
      <c r="N61" s="49">
        <f t="shared" si="20"/>
        <v>3.4353103022669902E-4</v>
      </c>
      <c r="O61" s="67">
        <v>6273.8078999999998</v>
      </c>
      <c r="P61" s="49">
        <f t="shared" si="21"/>
        <v>3.4353103022669902E-4</v>
      </c>
      <c r="Q61" s="67">
        <v>6273.8078999999998</v>
      </c>
      <c r="R61" s="49">
        <f t="shared" si="22"/>
        <v>3.4353103022669902E-4</v>
      </c>
      <c r="S61" s="67">
        <v>6273.8078999999998</v>
      </c>
      <c r="T61" s="49">
        <f t="shared" si="23"/>
        <v>3.4353103022669902E-4</v>
      </c>
      <c r="U61" s="67">
        <v>6273.8078999999998</v>
      </c>
      <c r="V61" s="49">
        <f t="shared" si="24"/>
        <v>3.4353103022669902E-4</v>
      </c>
      <c r="W61" s="67">
        <v>6273.8078999999998</v>
      </c>
      <c r="X61" s="49">
        <f t="shared" si="25"/>
        <v>3.4353103022669902E-4</v>
      </c>
      <c r="Y61" s="67">
        <v>6273.8078999999998</v>
      </c>
      <c r="Z61" s="49">
        <f t="shared" ref="Z61:AB80" si="30">IF(Y$10&lt;&gt;0,Y61/Y$10,"-")</f>
        <v>3.4353103022669902E-4</v>
      </c>
      <c r="AA61" s="82">
        <f t="shared" si="0"/>
        <v>75285.694799999997</v>
      </c>
      <c r="AB61" s="49">
        <f t="shared" si="30"/>
        <v>3.4353103022669902E-4</v>
      </c>
      <c r="AC61" s="82">
        <f t="shared" si="13"/>
        <v>6273.8078999999998</v>
      </c>
      <c r="AD61" s="49">
        <f t="shared" si="27"/>
        <v>3.4353103022669902E-4</v>
      </c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</row>
    <row r="62" spans="1:66" x14ac:dyDescent="0.25">
      <c r="A62" s="9">
        <v>6122</v>
      </c>
      <c r="B62" s="10" t="s">
        <v>89</v>
      </c>
      <c r="C62" s="67">
        <v>5294.3651499999996</v>
      </c>
      <c r="D62" s="49">
        <f t="shared" si="15"/>
        <v>2.8990028757109882E-4</v>
      </c>
      <c r="E62" s="67">
        <v>5294.3651499999996</v>
      </c>
      <c r="F62" s="49">
        <f t="shared" si="16"/>
        <v>2.8990028757109882E-4</v>
      </c>
      <c r="G62" s="67">
        <v>5294.3651499999996</v>
      </c>
      <c r="H62" s="49">
        <f t="shared" si="17"/>
        <v>2.8990028757109882E-4</v>
      </c>
      <c r="I62" s="67">
        <v>5294.3651499999996</v>
      </c>
      <c r="J62" s="49">
        <f t="shared" si="18"/>
        <v>2.8990028757109882E-4</v>
      </c>
      <c r="K62" s="67">
        <v>5294.3651499999996</v>
      </c>
      <c r="L62" s="49">
        <f t="shared" si="19"/>
        <v>2.8990028757109882E-4</v>
      </c>
      <c r="M62" s="67">
        <v>5294.3651499999996</v>
      </c>
      <c r="N62" s="49">
        <f t="shared" si="20"/>
        <v>2.8990028757109882E-4</v>
      </c>
      <c r="O62" s="67">
        <v>5294.3651499999996</v>
      </c>
      <c r="P62" s="49">
        <f t="shared" si="21"/>
        <v>2.8990028757109882E-4</v>
      </c>
      <c r="Q62" s="67">
        <v>5294.3651499999996</v>
      </c>
      <c r="R62" s="49">
        <f t="shared" si="22"/>
        <v>2.8990028757109882E-4</v>
      </c>
      <c r="S62" s="67">
        <v>5294.3651499999996</v>
      </c>
      <c r="T62" s="49">
        <f t="shared" si="23"/>
        <v>2.8990028757109882E-4</v>
      </c>
      <c r="U62" s="67">
        <v>5294.3651499999996</v>
      </c>
      <c r="V62" s="49">
        <f t="shared" si="24"/>
        <v>2.8990028757109882E-4</v>
      </c>
      <c r="W62" s="67">
        <v>5294.3651499999996</v>
      </c>
      <c r="X62" s="49">
        <f t="shared" si="25"/>
        <v>2.8990028757109882E-4</v>
      </c>
      <c r="Y62" s="67">
        <v>5294.3651499999996</v>
      </c>
      <c r="Z62" s="49">
        <f t="shared" si="30"/>
        <v>2.8990028757109882E-4</v>
      </c>
      <c r="AA62" s="82">
        <f t="shared" si="0"/>
        <v>63532.381799999981</v>
      </c>
      <c r="AB62" s="49">
        <f t="shared" si="30"/>
        <v>2.8990028757109877E-4</v>
      </c>
      <c r="AC62" s="82">
        <f t="shared" si="13"/>
        <v>5294.3651499999987</v>
      </c>
      <c r="AD62" s="49">
        <f t="shared" si="27"/>
        <v>2.8990028757109877E-4</v>
      </c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</row>
    <row r="63" spans="1:66" x14ac:dyDescent="0.25">
      <c r="A63" s="9">
        <v>6123</v>
      </c>
      <c r="B63" s="10" t="s">
        <v>90</v>
      </c>
      <c r="C63" s="67"/>
      <c r="D63" s="49">
        <f t="shared" si="15"/>
        <v>0</v>
      </c>
      <c r="E63" s="67"/>
      <c r="F63" s="49">
        <f t="shared" si="16"/>
        <v>0</v>
      </c>
      <c r="G63" s="67"/>
      <c r="H63" s="49">
        <f t="shared" si="17"/>
        <v>0</v>
      </c>
      <c r="I63" s="67"/>
      <c r="J63" s="49">
        <f t="shared" si="18"/>
        <v>0</v>
      </c>
      <c r="K63" s="67"/>
      <c r="L63" s="49">
        <f t="shared" si="19"/>
        <v>0</v>
      </c>
      <c r="M63" s="67"/>
      <c r="N63" s="49">
        <f t="shared" si="20"/>
        <v>0</v>
      </c>
      <c r="O63" s="67"/>
      <c r="P63" s="49">
        <f t="shared" si="21"/>
        <v>0</v>
      </c>
      <c r="Q63" s="67"/>
      <c r="R63" s="49">
        <f t="shared" si="22"/>
        <v>0</v>
      </c>
      <c r="S63" s="67"/>
      <c r="T63" s="49">
        <f t="shared" si="23"/>
        <v>0</v>
      </c>
      <c r="U63" s="67"/>
      <c r="V63" s="49">
        <f t="shared" si="24"/>
        <v>0</v>
      </c>
      <c r="W63" s="67"/>
      <c r="X63" s="49">
        <f t="shared" si="25"/>
        <v>0</v>
      </c>
      <c r="Y63" s="67"/>
      <c r="Z63" s="49">
        <f t="shared" si="30"/>
        <v>0</v>
      </c>
      <c r="AA63" s="82">
        <f t="shared" si="0"/>
        <v>0</v>
      </c>
      <c r="AB63" s="49">
        <f t="shared" si="30"/>
        <v>0</v>
      </c>
      <c r="AC63" s="82">
        <f t="shared" si="13"/>
        <v>0</v>
      </c>
      <c r="AD63" s="49">
        <f t="shared" si="27"/>
        <v>0</v>
      </c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</row>
    <row r="64" spans="1:66" x14ac:dyDescent="0.25">
      <c r="A64" s="9">
        <v>6124</v>
      </c>
      <c r="B64" s="10" t="s">
        <v>91</v>
      </c>
      <c r="C64" s="67">
        <v>165388.19575000001</v>
      </c>
      <c r="D64" s="49">
        <f t="shared" si="15"/>
        <v>9.0560594425169554E-3</v>
      </c>
      <c r="E64" s="67">
        <v>165388.19575000001</v>
      </c>
      <c r="F64" s="49">
        <f t="shared" si="16"/>
        <v>9.0560594425169554E-3</v>
      </c>
      <c r="G64" s="67">
        <v>165388.19575000001</v>
      </c>
      <c r="H64" s="49">
        <f t="shared" si="17"/>
        <v>9.0560594425169554E-3</v>
      </c>
      <c r="I64" s="67">
        <v>165388.19575000001</v>
      </c>
      <c r="J64" s="49">
        <f t="shared" si="18"/>
        <v>9.0560594425169554E-3</v>
      </c>
      <c r="K64" s="67">
        <v>165388.19575000001</v>
      </c>
      <c r="L64" s="49">
        <f t="shared" si="19"/>
        <v>9.0560594425169554E-3</v>
      </c>
      <c r="M64" s="67">
        <v>165388.19575000001</v>
      </c>
      <c r="N64" s="49">
        <f t="shared" si="20"/>
        <v>9.0560594425169554E-3</v>
      </c>
      <c r="O64" s="67">
        <v>165388.19575000001</v>
      </c>
      <c r="P64" s="49">
        <f t="shared" si="21"/>
        <v>9.0560594425169554E-3</v>
      </c>
      <c r="Q64" s="67">
        <v>165388.19575000001</v>
      </c>
      <c r="R64" s="49">
        <f t="shared" si="22"/>
        <v>9.0560594425169554E-3</v>
      </c>
      <c r="S64" s="67">
        <v>165388.19575000001</v>
      </c>
      <c r="T64" s="49">
        <f t="shared" si="23"/>
        <v>9.0560594425169554E-3</v>
      </c>
      <c r="U64" s="67">
        <v>165388.19575000001</v>
      </c>
      <c r="V64" s="49">
        <f t="shared" si="24"/>
        <v>9.0560594425169554E-3</v>
      </c>
      <c r="W64" s="67">
        <v>165388.19575000001</v>
      </c>
      <c r="X64" s="49">
        <f t="shared" si="25"/>
        <v>9.0560594425169554E-3</v>
      </c>
      <c r="Y64" s="67">
        <v>165388.19575000001</v>
      </c>
      <c r="Z64" s="49">
        <f t="shared" si="30"/>
        <v>9.0560594425169554E-3</v>
      </c>
      <c r="AA64" s="82">
        <f t="shared" si="0"/>
        <v>1984658.3489999997</v>
      </c>
      <c r="AB64" s="49">
        <f t="shared" si="30"/>
        <v>9.0560594425169536E-3</v>
      </c>
      <c r="AC64" s="82">
        <f t="shared" si="13"/>
        <v>165388.19574999998</v>
      </c>
      <c r="AD64" s="49">
        <f t="shared" si="27"/>
        <v>9.0560594425169536E-3</v>
      </c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</row>
    <row r="65" spans="1:66" x14ac:dyDescent="0.25">
      <c r="A65" s="9">
        <v>6125</v>
      </c>
      <c r="B65" s="10" t="s">
        <v>92</v>
      </c>
      <c r="C65" s="67">
        <v>16911.027849999999</v>
      </c>
      <c r="D65" s="49">
        <f t="shared" si="15"/>
        <v>9.2598672323118128E-4</v>
      </c>
      <c r="E65" s="67">
        <v>16911.027849999999</v>
      </c>
      <c r="F65" s="49">
        <f t="shared" si="16"/>
        <v>9.2598672323118128E-4</v>
      </c>
      <c r="G65" s="67">
        <v>16911.027849999999</v>
      </c>
      <c r="H65" s="49">
        <f t="shared" si="17"/>
        <v>9.2598672323118128E-4</v>
      </c>
      <c r="I65" s="67">
        <v>16911.027849999999</v>
      </c>
      <c r="J65" s="49">
        <f t="shared" si="18"/>
        <v>9.2598672323118128E-4</v>
      </c>
      <c r="K65" s="67">
        <v>16911.027849999999</v>
      </c>
      <c r="L65" s="49">
        <f t="shared" si="19"/>
        <v>9.2598672323118128E-4</v>
      </c>
      <c r="M65" s="67">
        <v>16911.027849999999</v>
      </c>
      <c r="N65" s="49">
        <f t="shared" si="20"/>
        <v>9.2598672323118128E-4</v>
      </c>
      <c r="O65" s="67">
        <v>16911.027849999999</v>
      </c>
      <c r="P65" s="49">
        <f t="shared" si="21"/>
        <v>9.2598672323118128E-4</v>
      </c>
      <c r="Q65" s="67">
        <v>16911.027849999999</v>
      </c>
      <c r="R65" s="49">
        <f t="shared" si="22"/>
        <v>9.2598672323118128E-4</v>
      </c>
      <c r="S65" s="67">
        <v>16911.027849999999</v>
      </c>
      <c r="T65" s="49">
        <f t="shared" si="23"/>
        <v>9.2598672323118128E-4</v>
      </c>
      <c r="U65" s="67">
        <v>16911.027849999999</v>
      </c>
      <c r="V65" s="49">
        <f t="shared" si="24"/>
        <v>9.2598672323118128E-4</v>
      </c>
      <c r="W65" s="67">
        <v>16911.027849999999</v>
      </c>
      <c r="X65" s="49">
        <f t="shared" si="25"/>
        <v>9.2598672323118128E-4</v>
      </c>
      <c r="Y65" s="67">
        <v>16911.027849999999</v>
      </c>
      <c r="Z65" s="49">
        <f t="shared" si="30"/>
        <v>9.2598672323118128E-4</v>
      </c>
      <c r="AA65" s="82">
        <f t="shared" si="0"/>
        <v>202932.33420000004</v>
      </c>
      <c r="AB65" s="49">
        <f t="shared" si="30"/>
        <v>9.259867232311816E-4</v>
      </c>
      <c r="AC65" s="82">
        <f t="shared" si="13"/>
        <v>16911.027850000002</v>
      </c>
      <c r="AD65" s="49">
        <f t="shared" si="27"/>
        <v>9.2598672323118139E-4</v>
      </c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</row>
    <row r="66" spans="1:66" x14ac:dyDescent="0.25">
      <c r="A66" s="9">
        <v>6126</v>
      </c>
      <c r="B66" s="10" t="s">
        <v>93</v>
      </c>
      <c r="C66" s="67">
        <v>1903</v>
      </c>
      <c r="D66" s="49">
        <f t="shared" si="15"/>
        <v>1.0420139745136414E-4</v>
      </c>
      <c r="E66" s="67">
        <v>1903</v>
      </c>
      <c r="F66" s="49">
        <f t="shared" si="16"/>
        <v>1.0420139745136414E-4</v>
      </c>
      <c r="G66" s="67">
        <v>1903</v>
      </c>
      <c r="H66" s="49">
        <f t="shared" si="17"/>
        <v>1.0420139745136414E-4</v>
      </c>
      <c r="I66" s="67">
        <v>1903</v>
      </c>
      <c r="J66" s="49">
        <f t="shared" si="18"/>
        <v>1.0420139745136414E-4</v>
      </c>
      <c r="K66" s="67">
        <v>1903</v>
      </c>
      <c r="L66" s="49">
        <f t="shared" si="19"/>
        <v>1.0420139745136414E-4</v>
      </c>
      <c r="M66" s="67">
        <v>1903</v>
      </c>
      <c r="N66" s="49">
        <f t="shared" si="20"/>
        <v>1.0420139745136414E-4</v>
      </c>
      <c r="O66" s="67">
        <v>1903</v>
      </c>
      <c r="P66" s="49">
        <f t="shared" si="21"/>
        <v>1.0420139745136414E-4</v>
      </c>
      <c r="Q66" s="67">
        <v>1903</v>
      </c>
      <c r="R66" s="49">
        <f t="shared" si="22"/>
        <v>1.0420139745136414E-4</v>
      </c>
      <c r="S66" s="67">
        <v>1903</v>
      </c>
      <c r="T66" s="49">
        <f t="shared" si="23"/>
        <v>1.0420139745136414E-4</v>
      </c>
      <c r="U66" s="67">
        <v>1903</v>
      </c>
      <c r="V66" s="49">
        <f t="shared" si="24"/>
        <v>1.0420139745136414E-4</v>
      </c>
      <c r="W66" s="67">
        <v>1903</v>
      </c>
      <c r="X66" s="49">
        <f t="shared" si="25"/>
        <v>1.0420139745136414E-4</v>
      </c>
      <c r="Y66" s="67">
        <v>1903</v>
      </c>
      <c r="Z66" s="49">
        <f t="shared" si="30"/>
        <v>1.0420139745136414E-4</v>
      </c>
      <c r="AA66" s="82">
        <f t="shared" si="0"/>
        <v>22836</v>
      </c>
      <c r="AB66" s="49">
        <f t="shared" si="30"/>
        <v>1.0420139745136415E-4</v>
      </c>
      <c r="AC66" s="82">
        <f t="shared" si="13"/>
        <v>1903</v>
      </c>
      <c r="AD66" s="49">
        <f t="shared" si="27"/>
        <v>1.0420139745136414E-4</v>
      </c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</row>
    <row r="67" spans="1:66" x14ac:dyDescent="0.25">
      <c r="A67" s="9">
        <v>6127</v>
      </c>
      <c r="B67" s="10" t="s">
        <v>94</v>
      </c>
      <c r="C67" s="67">
        <v>18684.87355</v>
      </c>
      <c r="D67" s="49">
        <f t="shared" si="15"/>
        <v>1.0231160983247669E-3</v>
      </c>
      <c r="E67" s="67">
        <v>18684.87355</v>
      </c>
      <c r="F67" s="49">
        <f t="shared" si="16"/>
        <v>1.0231160983247669E-3</v>
      </c>
      <c r="G67" s="67">
        <v>18684.87355</v>
      </c>
      <c r="H67" s="49">
        <f t="shared" si="17"/>
        <v>1.0231160983247669E-3</v>
      </c>
      <c r="I67" s="67">
        <v>18684.87355</v>
      </c>
      <c r="J67" s="49">
        <f t="shared" si="18"/>
        <v>1.0231160983247669E-3</v>
      </c>
      <c r="K67" s="67">
        <v>18684.87355</v>
      </c>
      <c r="L67" s="49">
        <f t="shared" si="19"/>
        <v>1.0231160983247669E-3</v>
      </c>
      <c r="M67" s="67">
        <v>18684.87355</v>
      </c>
      <c r="N67" s="49">
        <f t="shared" si="20"/>
        <v>1.0231160983247669E-3</v>
      </c>
      <c r="O67" s="67">
        <v>18684.87355</v>
      </c>
      <c r="P67" s="49">
        <f t="shared" si="21"/>
        <v>1.0231160983247669E-3</v>
      </c>
      <c r="Q67" s="67">
        <v>18684.87355</v>
      </c>
      <c r="R67" s="49">
        <f t="shared" si="22"/>
        <v>1.0231160983247669E-3</v>
      </c>
      <c r="S67" s="67">
        <v>18684.87355</v>
      </c>
      <c r="T67" s="49">
        <f t="shared" si="23"/>
        <v>1.0231160983247669E-3</v>
      </c>
      <c r="U67" s="67">
        <v>18684.87355</v>
      </c>
      <c r="V67" s="49">
        <f t="shared" si="24"/>
        <v>1.0231160983247669E-3</v>
      </c>
      <c r="W67" s="67">
        <v>18684.87355</v>
      </c>
      <c r="X67" s="49">
        <f t="shared" si="25"/>
        <v>1.0231160983247669E-3</v>
      </c>
      <c r="Y67" s="67">
        <v>18684.87355</v>
      </c>
      <c r="Z67" s="49">
        <f t="shared" si="30"/>
        <v>1.0231160983247669E-3</v>
      </c>
      <c r="AA67" s="82">
        <f t="shared" ref="AA67:AA134" si="31">C67+E67+G67+I67+K67+M67+O67+Q67+S67+U67+W67+Y67</f>
        <v>224218.48259999996</v>
      </c>
      <c r="AB67" s="49">
        <f t="shared" si="30"/>
        <v>1.0231160983247666E-3</v>
      </c>
      <c r="AC67" s="82">
        <f t="shared" si="13"/>
        <v>18684.873549999997</v>
      </c>
      <c r="AD67" s="49">
        <f t="shared" si="27"/>
        <v>1.0231160983247666E-3</v>
      </c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</row>
    <row r="68" spans="1:66" x14ac:dyDescent="0.25">
      <c r="A68" s="9">
        <v>6131</v>
      </c>
      <c r="B68" s="10" t="s">
        <v>95</v>
      </c>
      <c r="C68" s="67">
        <v>5725.6821</v>
      </c>
      <c r="D68" s="49">
        <f t="shared" si="15"/>
        <v>3.1351764381621716E-4</v>
      </c>
      <c r="E68" s="67">
        <v>5725.6821</v>
      </c>
      <c r="F68" s="49">
        <f t="shared" si="16"/>
        <v>3.1351764381621716E-4</v>
      </c>
      <c r="G68" s="67">
        <v>5725.6821</v>
      </c>
      <c r="H68" s="49">
        <f t="shared" si="17"/>
        <v>3.1351764381621716E-4</v>
      </c>
      <c r="I68" s="67">
        <v>5725.6821</v>
      </c>
      <c r="J68" s="49">
        <f t="shared" si="18"/>
        <v>3.1351764381621716E-4</v>
      </c>
      <c r="K68" s="67">
        <v>5725.6821</v>
      </c>
      <c r="L68" s="49">
        <f t="shared" si="19"/>
        <v>3.1351764381621716E-4</v>
      </c>
      <c r="M68" s="67">
        <v>5725.6821</v>
      </c>
      <c r="N68" s="49">
        <f t="shared" si="20"/>
        <v>3.1351764381621716E-4</v>
      </c>
      <c r="O68" s="67">
        <v>5725.6821</v>
      </c>
      <c r="P68" s="49">
        <f t="shared" si="21"/>
        <v>3.1351764381621716E-4</v>
      </c>
      <c r="Q68" s="67">
        <v>5725.6821</v>
      </c>
      <c r="R68" s="49">
        <f t="shared" si="22"/>
        <v>3.1351764381621716E-4</v>
      </c>
      <c r="S68" s="67">
        <v>5725.6821</v>
      </c>
      <c r="T68" s="49">
        <f t="shared" si="23"/>
        <v>3.1351764381621716E-4</v>
      </c>
      <c r="U68" s="67">
        <v>5725.6821</v>
      </c>
      <c r="V68" s="49">
        <f t="shared" si="24"/>
        <v>3.1351764381621716E-4</v>
      </c>
      <c r="W68" s="67">
        <v>5725.6821</v>
      </c>
      <c r="X68" s="49">
        <f t="shared" si="25"/>
        <v>3.1351764381621716E-4</v>
      </c>
      <c r="Y68" s="67">
        <v>5725.6821</v>
      </c>
      <c r="Z68" s="49">
        <f t="shared" si="30"/>
        <v>3.1351764381621716E-4</v>
      </c>
      <c r="AA68" s="82">
        <f t="shared" si="31"/>
        <v>68708.185199999993</v>
      </c>
      <c r="AB68" s="49">
        <f t="shared" si="30"/>
        <v>3.1351764381621716E-4</v>
      </c>
      <c r="AC68" s="82">
        <f t="shared" ref="AC68:AC141" si="32">AA68/12</f>
        <v>5725.6820999999991</v>
      </c>
      <c r="AD68" s="49">
        <f t="shared" si="27"/>
        <v>3.1351764381621711E-4</v>
      </c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</row>
    <row r="69" spans="1:66" x14ac:dyDescent="0.25">
      <c r="A69" s="9">
        <v>6132</v>
      </c>
      <c r="B69" s="10" t="s">
        <v>96</v>
      </c>
      <c r="C69" s="67"/>
      <c r="D69" s="49">
        <f t="shared" si="15"/>
        <v>0</v>
      </c>
      <c r="E69" s="67"/>
      <c r="F69" s="49">
        <f t="shared" si="16"/>
        <v>0</v>
      </c>
      <c r="G69" s="67"/>
      <c r="H69" s="49">
        <f t="shared" si="17"/>
        <v>0</v>
      </c>
      <c r="I69" s="67"/>
      <c r="J69" s="49">
        <f t="shared" si="18"/>
        <v>0</v>
      </c>
      <c r="K69" s="67"/>
      <c r="L69" s="49">
        <f t="shared" si="19"/>
        <v>0</v>
      </c>
      <c r="M69" s="67"/>
      <c r="N69" s="49">
        <f t="shared" si="20"/>
        <v>0</v>
      </c>
      <c r="O69" s="67"/>
      <c r="P69" s="49">
        <f t="shared" si="21"/>
        <v>0</v>
      </c>
      <c r="Q69" s="67"/>
      <c r="R69" s="49">
        <f t="shared" si="22"/>
        <v>0</v>
      </c>
      <c r="S69" s="67"/>
      <c r="T69" s="49">
        <f t="shared" si="23"/>
        <v>0</v>
      </c>
      <c r="U69" s="67"/>
      <c r="V69" s="49">
        <f t="shared" si="24"/>
        <v>0</v>
      </c>
      <c r="W69" s="67"/>
      <c r="X69" s="49">
        <f t="shared" si="25"/>
        <v>0</v>
      </c>
      <c r="Y69" s="67"/>
      <c r="Z69" s="49">
        <f t="shared" si="30"/>
        <v>0</v>
      </c>
      <c r="AA69" s="82">
        <f t="shared" si="31"/>
        <v>0</v>
      </c>
      <c r="AB69" s="49">
        <f t="shared" si="30"/>
        <v>0</v>
      </c>
      <c r="AC69" s="82">
        <f t="shared" si="32"/>
        <v>0</v>
      </c>
      <c r="AD69" s="49">
        <f t="shared" si="27"/>
        <v>0</v>
      </c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</row>
    <row r="70" spans="1:66" x14ac:dyDescent="0.25">
      <c r="A70" s="9">
        <v>6133</v>
      </c>
      <c r="B70" s="10" t="s">
        <v>97</v>
      </c>
      <c r="C70" s="67"/>
      <c r="D70" s="49">
        <f t="shared" si="15"/>
        <v>0</v>
      </c>
      <c r="E70" s="67"/>
      <c r="F70" s="49">
        <f t="shared" si="16"/>
        <v>0</v>
      </c>
      <c r="G70" s="67"/>
      <c r="H70" s="49">
        <f t="shared" si="17"/>
        <v>0</v>
      </c>
      <c r="I70" s="67"/>
      <c r="J70" s="49">
        <f t="shared" si="18"/>
        <v>0</v>
      </c>
      <c r="K70" s="67"/>
      <c r="L70" s="49">
        <f t="shared" si="19"/>
        <v>0</v>
      </c>
      <c r="M70" s="67"/>
      <c r="N70" s="49">
        <f t="shared" si="20"/>
        <v>0</v>
      </c>
      <c r="O70" s="67"/>
      <c r="P70" s="49">
        <f t="shared" si="21"/>
        <v>0</v>
      </c>
      <c r="Q70" s="67"/>
      <c r="R70" s="49">
        <f t="shared" si="22"/>
        <v>0</v>
      </c>
      <c r="S70" s="67"/>
      <c r="T70" s="49">
        <f t="shared" si="23"/>
        <v>0</v>
      </c>
      <c r="U70" s="67"/>
      <c r="V70" s="49">
        <f t="shared" si="24"/>
        <v>0</v>
      </c>
      <c r="W70" s="67"/>
      <c r="X70" s="49">
        <f t="shared" si="25"/>
        <v>0</v>
      </c>
      <c r="Y70" s="67"/>
      <c r="Z70" s="49">
        <f t="shared" si="30"/>
        <v>0</v>
      </c>
      <c r="AA70" s="82">
        <f t="shared" si="31"/>
        <v>0</v>
      </c>
      <c r="AB70" s="49">
        <f t="shared" si="30"/>
        <v>0</v>
      </c>
      <c r="AC70" s="82">
        <f t="shared" si="32"/>
        <v>0</v>
      </c>
      <c r="AD70" s="49">
        <f t="shared" si="27"/>
        <v>0</v>
      </c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</row>
    <row r="71" spans="1:66" x14ac:dyDescent="0.25">
      <c r="A71" s="9">
        <v>6134</v>
      </c>
      <c r="B71" s="10" t="s">
        <v>98</v>
      </c>
      <c r="C71" s="67"/>
      <c r="D71" s="49">
        <f t="shared" si="15"/>
        <v>0</v>
      </c>
      <c r="E71" s="67"/>
      <c r="F71" s="49">
        <f t="shared" si="16"/>
        <v>0</v>
      </c>
      <c r="G71" s="67"/>
      <c r="H71" s="49">
        <f t="shared" si="17"/>
        <v>0</v>
      </c>
      <c r="I71" s="67"/>
      <c r="J71" s="49">
        <f t="shared" si="18"/>
        <v>0</v>
      </c>
      <c r="K71" s="67"/>
      <c r="L71" s="49">
        <f t="shared" si="19"/>
        <v>0</v>
      </c>
      <c r="M71" s="67"/>
      <c r="N71" s="49">
        <f t="shared" si="20"/>
        <v>0</v>
      </c>
      <c r="O71" s="67"/>
      <c r="P71" s="49">
        <f t="shared" si="21"/>
        <v>0</v>
      </c>
      <c r="Q71" s="67"/>
      <c r="R71" s="49">
        <f t="shared" si="22"/>
        <v>0</v>
      </c>
      <c r="S71" s="67"/>
      <c r="T71" s="49">
        <f t="shared" si="23"/>
        <v>0</v>
      </c>
      <c r="U71" s="67"/>
      <c r="V71" s="49">
        <f t="shared" si="24"/>
        <v>0</v>
      </c>
      <c r="W71" s="67"/>
      <c r="X71" s="49">
        <f t="shared" si="25"/>
        <v>0</v>
      </c>
      <c r="Y71" s="67"/>
      <c r="Z71" s="49">
        <f t="shared" si="30"/>
        <v>0</v>
      </c>
      <c r="AA71" s="82">
        <f t="shared" si="31"/>
        <v>0</v>
      </c>
      <c r="AB71" s="49">
        <f t="shared" si="30"/>
        <v>0</v>
      </c>
      <c r="AC71" s="82">
        <f t="shared" si="32"/>
        <v>0</v>
      </c>
      <c r="AD71" s="49">
        <f t="shared" si="27"/>
        <v>0</v>
      </c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</row>
    <row r="72" spans="1:66" x14ac:dyDescent="0.25">
      <c r="A72" s="9">
        <v>6135</v>
      </c>
      <c r="B72" s="10" t="s">
        <v>99</v>
      </c>
      <c r="C72" s="67"/>
      <c r="D72" s="49">
        <f t="shared" si="15"/>
        <v>0</v>
      </c>
      <c r="E72" s="67"/>
      <c r="F72" s="49">
        <f t="shared" si="16"/>
        <v>0</v>
      </c>
      <c r="G72" s="67"/>
      <c r="H72" s="49">
        <f t="shared" si="17"/>
        <v>0</v>
      </c>
      <c r="I72" s="67"/>
      <c r="J72" s="49">
        <f t="shared" si="18"/>
        <v>0</v>
      </c>
      <c r="K72" s="67"/>
      <c r="L72" s="49">
        <f t="shared" si="19"/>
        <v>0</v>
      </c>
      <c r="M72" s="67"/>
      <c r="N72" s="49">
        <f t="shared" si="20"/>
        <v>0</v>
      </c>
      <c r="O72" s="67"/>
      <c r="P72" s="49">
        <f t="shared" si="21"/>
        <v>0</v>
      </c>
      <c r="Q72" s="67"/>
      <c r="R72" s="49">
        <f t="shared" si="22"/>
        <v>0</v>
      </c>
      <c r="S72" s="67"/>
      <c r="T72" s="49">
        <f t="shared" si="23"/>
        <v>0</v>
      </c>
      <c r="U72" s="67"/>
      <c r="V72" s="49">
        <f t="shared" si="24"/>
        <v>0</v>
      </c>
      <c r="W72" s="67"/>
      <c r="X72" s="49">
        <f t="shared" si="25"/>
        <v>0</v>
      </c>
      <c r="Y72" s="67"/>
      <c r="Z72" s="49">
        <f t="shared" si="30"/>
        <v>0</v>
      </c>
      <c r="AA72" s="82">
        <f t="shared" si="31"/>
        <v>0</v>
      </c>
      <c r="AB72" s="49">
        <f t="shared" si="30"/>
        <v>0</v>
      </c>
      <c r="AC72" s="82">
        <f t="shared" si="32"/>
        <v>0</v>
      </c>
      <c r="AD72" s="49">
        <f t="shared" si="27"/>
        <v>0</v>
      </c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</row>
    <row r="73" spans="1:66" x14ac:dyDescent="0.25">
      <c r="A73" s="9">
        <v>6136</v>
      </c>
      <c r="B73" s="10" t="s">
        <v>100</v>
      </c>
      <c r="C73" s="67">
        <v>17764.062249999999</v>
      </c>
      <c r="D73" s="49">
        <f t="shared" si="15"/>
        <v>9.7269580181977083E-4</v>
      </c>
      <c r="E73" s="67">
        <v>17764.062249999999</v>
      </c>
      <c r="F73" s="49">
        <f t="shared" si="16"/>
        <v>9.7269580181977083E-4</v>
      </c>
      <c r="G73" s="67">
        <v>17764.062249999999</v>
      </c>
      <c r="H73" s="49">
        <f t="shared" si="17"/>
        <v>9.7269580181977083E-4</v>
      </c>
      <c r="I73" s="67">
        <v>17764.062249999999</v>
      </c>
      <c r="J73" s="49">
        <f t="shared" si="18"/>
        <v>9.7269580181977083E-4</v>
      </c>
      <c r="K73" s="67">
        <v>17764.062249999999</v>
      </c>
      <c r="L73" s="49">
        <f t="shared" si="19"/>
        <v>9.7269580181977083E-4</v>
      </c>
      <c r="M73" s="67">
        <v>17764.062249999999</v>
      </c>
      <c r="N73" s="49">
        <f t="shared" si="20"/>
        <v>9.7269580181977083E-4</v>
      </c>
      <c r="O73" s="67">
        <v>17764.062249999999</v>
      </c>
      <c r="P73" s="49">
        <f t="shared" si="21"/>
        <v>9.7269580181977083E-4</v>
      </c>
      <c r="Q73" s="67">
        <v>17764.062249999999</v>
      </c>
      <c r="R73" s="49">
        <f t="shared" si="22"/>
        <v>9.7269580181977083E-4</v>
      </c>
      <c r="S73" s="67">
        <v>17764.062249999999</v>
      </c>
      <c r="T73" s="49">
        <f t="shared" si="23"/>
        <v>9.7269580181977083E-4</v>
      </c>
      <c r="U73" s="67">
        <v>17764.062249999999</v>
      </c>
      <c r="V73" s="49">
        <f t="shared" si="24"/>
        <v>9.7269580181977083E-4</v>
      </c>
      <c r="W73" s="67">
        <v>17764.062249999999</v>
      </c>
      <c r="X73" s="49">
        <f t="shared" si="25"/>
        <v>9.7269580181977083E-4</v>
      </c>
      <c r="Y73" s="67">
        <v>17764.062249999999</v>
      </c>
      <c r="Z73" s="49">
        <f t="shared" si="30"/>
        <v>9.7269580181977083E-4</v>
      </c>
      <c r="AA73" s="82">
        <f t="shared" si="31"/>
        <v>213168.74699999994</v>
      </c>
      <c r="AB73" s="49">
        <f t="shared" si="30"/>
        <v>9.7269580181977072E-4</v>
      </c>
      <c r="AC73" s="82">
        <f t="shared" si="32"/>
        <v>17764.062249999995</v>
      </c>
      <c r="AD73" s="49">
        <f t="shared" si="27"/>
        <v>9.7269580181977061E-4</v>
      </c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</row>
    <row r="74" spans="1:66" x14ac:dyDescent="0.25">
      <c r="A74" s="9">
        <v>6137</v>
      </c>
      <c r="B74" s="10"/>
      <c r="C74" s="67"/>
      <c r="D74" s="49">
        <f t="shared" si="15"/>
        <v>0</v>
      </c>
      <c r="E74" s="67"/>
      <c r="F74" s="49">
        <f t="shared" si="15"/>
        <v>0</v>
      </c>
      <c r="G74" s="67"/>
      <c r="H74" s="49">
        <f t="shared" si="15"/>
        <v>0</v>
      </c>
      <c r="I74" s="67"/>
      <c r="J74" s="49">
        <f t="shared" si="15"/>
        <v>0</v>
      </c>
      <c r="K74" s="67"/>
      <c r="L74" s="49">
        <f t="shared" si="15"/>
        <v>0</v>
      </c>
      <c r="M74" s="67"/>
      <c r="N74" s="49">
        <f t="shared" si="15"/>
        <v>0</v>
      </c>
      <c r="O74" s="67"/>
      <c r="P74" s="49">
        <f t="shared" si="15"/>
        <v>0</v>
      </c>
      <c r="Q74" s="67"/>
      <c r="R74" s="49">
        <f t="shared" si="15"/>
        <v>0</v>
      </c>
      <c r="S74" s="67"/>
      <c r="T74" s="49">
        <f t="shared" si="23"/>
        <v>0</v>
      </c>
      <c r="U74" s="67"/>
      <c r="V74" s="49">
        <f t="shared" si="23"/>
        <v>0</v>
      </c>
      <c r="W74" s="67"/>
      <c r="X74" s="49">
        <f t="shared" si="23"/>
        <v>0</v>
      </c>
      <c r="Y74" s="67"/>
      <c r="Z74" s="49">
        <f t="shared" si="23"/>
        <v>0</v>
      </c>
      <c r="AA74" s="82"/>
      <c r="AB74" s="49">
        <f t="shared" si="23"/>
        <v>0</v>
      </c>
      <c r="AC74" s="82"/>
      <c r="AD74" s="49">
        <f t="shared" si="23"/>
        <v>0</v>
      </c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</row>
    <row r="75" spans="1:66" x14ac:dyDescent="0.25">
      <c r="A75" s="9">
        <v>6138</v>
      </c>
      <c r="B75" s="10"/>
      <c r="C75" s="67"/>
      <c r="D75" s="49">
        <f t="shared" si="15"/>
        <v>0</v>
      </c>
      <c r="E75" s="67"/>
      <c r="F75" s="49">
        <f t="shared" si="15"/>
        <v>0</v>
      </c>
      <c r="G75" s="67"/>
      <c r="H75" s="49">
        <f t="shared" si="15"/>
        <v>0</v>
      </c>
      <c r="I75" s="67"/>
      <c r="J75" s="49">
        <f t="shared" si="15"/>
        <v>0</v>
      </c>
      <c r="K75" s="67"/>
      <c r="L75" s="49">
        <f t="shared" si="15"/>
        <v>0</v>
      </c>
      <c r="M75" s="67"/>
      <c r="N75" s="49">
        <f t="shared" si="15"/>
        <v>0</v>
      </c>
      <c r="O75" s="67"/>
      <c r="P75" s="49">
        <f t="shared" si="15"/>
        <v>0</v>
      </c>
      <c r="Q75" s="67"/>
      <c r="R75" s="49">
        <f t="shared" si="15"/>
        <v>0</v>
      </c>
      <c r="S75" s="67"/>
      <c r="T75" s="49">
        <f t="shared" si="23"/>
        <v>0</v>
      </c>
      <c r="U75" s="67"/>
      <c r="V75" s="49">
        <f t="shared" si="23"/>
        <v>0</v>
      </c>
      <c r="W75" s="67"/>
      <c r="X75" s="49">
        <f t="shared" si="23"/>
        <v>0</v>
      </c>
      <c r="Y75" s="67"/>
      <c r="Z75" s="49">
        <f t="shared" si="23"/>
        <v>0</v>
      </c>
      <c r="AA75" s="82"/>
      <c r="AB75" s="49">
        <f t="shared" si="23"/>
        <v>0</v>
      </c>
      <c r="AC75" s="82"/>
      <c r="AD75" s="49">
        <f t="shared" si="23"/>
        <v>0</v>
      </c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</row>
    <row r="76" spans="1:66" x14ac:dyDescent="0.25">
      <c r="A76" s="9">
        <v>6139</v>
      </c>
      <c r="B76" s="10"/>
      <c r="C76" s="67"/>
      <c r="D76" s="49">
        <f t="shared" si="15"/>
        <v>0</v>
      </c>
      <c r="E76" s="67"/>
      <c r="F76" s="49">
        <f t="shared" si="15"/>
        <v>0</v>
      </c>
      <c r="G76" s="67"/>
      <c r="H76" s="49">
        <f t="shared" si="15"/>
        <v>0</v>
      </c>
      <c r="I76" s="67"/>
      <c r="J76" s="49">
        <f t="shared" si="15"/>
        <v>0</v>
      </c>
      <c r="K76" s="67"/>
      <c r="L76" s="49">
        <f t="shared" si="15"/>
        <v>0</v>
      </c>
      <c r="M76" s="67"/>
      <c r="N76" s="49">
        <f t="shared" si="15"/>
        <v>0</v>
      </c>
      <c r="O76" s="67"/>
      <c r="P76" s="49">
        <f t="shared" si="15"/>
        <v>0</v>
      </c>
      <c r="Q76" s="67"/>
      <c r="R76" s="49">
        <f t="shared" si="15"/>
        <v>0</v>
      </c>
      <c r="S76" s="67"/>
      <c r="T76" s="49">
        <f t="shared" si="23"/>
        <v>0</v>
      </c>
      <c r="U76" s="67"/>
      <c r="V76" s="49">
        <f t="shared" si="23"/>
        <v>0</v>
      </c>
      <c r="W76" s="67"/>
      <c r="X76" s="49">
        <f t="shared" si="23"/>
        <v>0</v>
      </c>
      <c r="Y76" s="67"/>
      <c r="Z76" s="49">
        <f t="shared" si="23"/>
        <v>0</v>
      </c>
      <c r="AA76" s="82"/>
      <c r="AB76" s="49">
        <f t="shared" si="23"/>
        <v>0</v>
      </c>
      <c r="AC76" s="82"/>
      <c r="AD76" s="49">
        <f t="shared" si="23"/>
        <v>0</v>
      </c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</row>
    <row r="77" spans="1:66" x14ac:dyDescent="0.25">
      <c r="A77" s="9">
        <v>6140</v>
      </c>
      <c r="B77" s="10"/>
      <c r="C77" s="67"/>
      <c r="D77" s="49">
        <f t="shared" si="15"/>
        <v>0</v>
      </c>
      <c r="E77" s="67"/>
      <c r="F77" s="49">
        <f t="shared" si="15"/>
        <v>0</v>
      </c>
      <c r="G77" s="67"/>
      <c r="H77" s="49">
        <f t="shared" si="15"/>
        <v>0</v>
      </c>
      <c r="I77" s="67"/>
      <c r="J77" s="49">
        <f t="shared" si="15"/>
        <v>0</v>
      </c>
      <c r="K77" s="67"/>
      <c r="L77" s="49">
        <f t="shared" si="15"/>
        <v>0</v>
      </c>
      <c r="M77" s="67"/>
      <c r="N77" s="49">
        <f t="shared" si="15"/>
        <v>0</v>
      </c>
      <c r="O77" s="67"/>
      <c r="P77" s="49">
        <f t="shared" si="15"/>
        <v>0</v>
      </c>
      <c r="Q77" s="67"/>
      <c r="R77" s="49">
        <f t="shared" si="15"/>
        <v>0</v>
      </c>
      <c r="S77" s="67"/>
      <c r="T77" s="49">
        <f t="shared" si="23"/>
        <v>0</v>
      </c>
      <c r="U77" s="67"/>
      <c r="V77" s="49">
        <f t="shared" si="23"/>
        <v>0</v>
      </c>
      <c r="W77" s="67"/>
      <c r="X77" s="49">
        <f t="shared" si="23"/>
        <v>0</v>
      </c>
      <c r="Y77" s="67"/>
      <c r="Z77" s="49">
        <f t="shared" si="23"/>
        <v>0</v>
      </c>
      <c r="AA77" s="82"/>
      <c r="AB77" s="49">
        <f t="shared" si="23"/>
        <v>0</v>
      </c>
      <c r="AC77" s="82"/>
      <c r="AD77" s="49">
        <f t="shared" si="23"/>
        <v>0</v>
      </c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</row>
    <row r="78" spans="1:66" s="5" customFormat="1" x14ac:dyDescent="0.25">
      <c r="A78" s="12">
        <v>6199</v>
      </c>
      <c r="B78" s="1" t="s">
        <v>101</v>
      </c>
      <c r="C78" s="74">
        <f>SUM(C41:C77)</f>
        <v>3600598.0233000009</v>
      </c>
      <c r="D78" s="56">
        <f t="shared" si="15"/>
        <v>0.19715572553256935</v>
      </c>
      <c r="E78" s="74">
        <f>SUM(E41:E77)</f>
        <v>3600598.0233000009</v>
      </c>
      <c r="F78" s="56">
        <f t="shared" si="16"/>
        <v>0.19715572553256935</v>
      </c>
      <c r="G78" s="74">
        <f>SUM(G41:G77)</f>
        <v>3600598.0233000009</v>
      </c>
      <c r="H78" s="56">
        <f t="shared" si="17"/>
        <v>0.19715572553256935</v>
      </c>
      <c r="I78" s="74">
        <f>SUM(I41:I77)</f>
        <v>3600598.0233000009</v>
      </c>
      <c r="J78" s="56">
        <f t="shared" si="18"/>
        <v>0.19715572553256935</v>
      </c>
      <c r="K78" s="74">
        <f>SUM(K41:K77)</f>
        <v>3600598.0233000009</v>
      </c>
      <c r="L78" s="56">
        <f t="shared" si="19"/>
        <v>0.19715572553256935</v>
      </c>
      <c r="M78" s="74">
        <f>SUM(M41:M77)</f>
        <v>3600598.0233000009</v>
      </c>
      <c r="N78" s="56">
        <f t="shared" si="20"/>
        <v>0.19715572553256935</v>
      </c>
      <c r="O78" s="74">
        <f>SUM(O41:O77)</f>
        <v>3600598.0233000009</v>
      </c>
      <c r="P78" s="56">
        <f t="shared" si="21"/>
        <v>0.19715572553256935</v>
      </c>
      <c r="Q78" s="74">
        <f>SUM(Q41:Q77)</f>
        <v>3600598.0233000009</v>
      </c>
      <c r="R78" s="56">
        <f t="shared" si="22"/>
        <v>0.19715572553256935</v>
      </c>
      <c r="S78" s="74">
        <f>SUM(S41:S77)</f>
        <v>3600598.0233000009</v>
      </c>
      <c r="T78" s="56">
        <f t="shared" si="23"/>
        <v>0.19715572553256935</v>
      </c>
      <c r="U78" s="74">
        <f>SUM(U41:U77)</f>
        <v>3600598.0233000009</v>
      </c>
      <c r="V78" s="56">
        <f t="shared" si="24"/>
        <v>0.19715572553256935</v>
      </c>
      <c r="W78" s="74">
        <f>SUM(W41:W77)</f>
        <v>3600598.0233000009</v>
      </c>
      <c r="X78" s="56">
        <f t="shared" si="25"/>
        <v>0.19715572553256935</v>
      </c>
      <c r="Y78" s="74">
        <f>SUM(Y41:Y77)</f>
        <v>3600598.0233000009</v>
      </c>
      <c r="Z78" s="56">
        <f t="shared" si="30"/>
        <v>0.19715572553256935</v>
      </c>
      <c r="AA78" s="74">
        <f t="shared" si="31"/>
        <v>43207176.279600002</v>
      </c>
      <c r="AB78" s="56">
        <f t="shared" si="30"/>
        <v>0.19715572553256933</v>
      </c>
      <c r="AC78" s="94">
        <f t="shared" si="32"/>
        <v>3600598.0233</v>
      </c>
      <c r="AD78" s="56">
        <f t="shared" si="27"/>
        <v>0.1971557255325693</v>
      </c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</row>
    <row r="79" spans="1:66" s="8" customFormat="1" x14ac:dyDescent="0.25">
      <c r="A79" s="26">
        <v>6201</v>
      </c>
      <c r="B79" s="27" t="s">
        <v>102</v>
      </c>
      <c r="C79" s="69">
        <v>1108447.4173999999</v>
      </c>
      <c r="D79" s="57">
        <f t="shared" si="15"/>
        <v>6.0694571673376517E-2</v>
      </c>
      <c r="E79" s="69">
        <v>1108447.4173999999</v>
      </c>
      <c r="F79" s="57">
        <f t="shared" si="16"/>
        <v>6.0694571673376517E-2</v>
      </c>
      <c r="G79" s="69">
        <v>1108447.4173999999</v>
      </c>
      <c r="H79" s="57">
        <f t="shared" si="17"/>
        <v>6.0694571673376517E-2</v>
      </c>
      <c r="I79" s="69">
        <v>1108447.4173999999</v>
      </c>
      <c r="J79" s="57">
        <f t="shared" si="18"/>
        <v>6.0694571673376517E-2</v>
      </c>
      <c r="K79" s="69">
        <v>1108447.4173999999</v>
      </c>
      <c r="L79" s="57">
        <f t="shared" si="19"/>
        <v>6.0694571673376517E-2</v>
      </c>
      <c r="M79" s="69">
        <v>1108447.4173999999</v>
      </c>
      <c r="N79" s="57">
        <f t="shared" si="20"/>
        <v>6.0694571673376517E-2</v>
      </c>
      <c r="O79" s="69">
        <v>1108447.4173999999</v>
      </c>
      <c r="P79" s="57">
        <f t="shared" si="21"/>
        <v>6.0694571673376517E-2</v>
      </c>
      <c r="Q79" s="69">
        <v>1108447.4173999999</v>
      </c>
      <c r="R79" s="57">
        <f t="shared" si="22"/>
        <v>6.0694571673376517E-2</v>
      </c>
      <c r="S79" s="69">
        <v>1108447.4173999999</v>
      </c>
      <c r="T79" s="57">
        <f t="shared" si="23"/>
        <v>6.0694571673376517E-2</v>
      </c>
      <c r="U79" s="69">
        <v>1108447.4173999999</v>
      </c>
      <c r="V79" s="57">
        <f t="shared" si="24"/>
        <v>6.0694571673376517E-2</v>
      </c>
      <c r="W79" s="69">
        <v>1108447.4173999999</v>
      </c>
      <c r="X79" s="57">
        <f t="shared" si="25"/>
        <v>6.0694571673376517E-2</v>
      </c>
      <c r="Y79" s="69">
        <v>1108447.4173999999</v>
      </c>
      <c r="Z79" s="57">
        <f t="shared" si="30"/>
        <v>6.0694571673376517E-2</v>
      </c>
      <c r="AA79" s="69">
        <f t="shared" si="31"/>
        <v>13301369.008800002</v>
      </c>
      <c r="AB79" s="57">
        <f t="shared" si="30"/>
        <v>6.0694571673376538E-2</v>
      </c>
      <c r="AC79" s="85">
        <f t="shared" si="32"/>
        <v>1108447.4174000002</v>
      </c>
      <c r="AD79" s="57">
        <f t="shared" si="27"/>
        <v>6.0694571673376531E-2</v>
      </c>
    </row>
    <row r="80" spans="1:66" x14ac:dyDescent="0.25">
      <c r="A80" s="9">
        <v>6202</v>
      </c>
      <c r="B80" s="10" t="s">
        <v>103</v>
      </c>
      <c r="C80" s="67">
        <v>456495.73090000002</v>
      </c>
      <c r="D80" s="49">
        <f t="shared" si="15"/>
        <v>2.4996055223521742E-2</v>
      </c>
      <c r="E80" s="67">
        <v>456495.73090000002</v>
      </c>
      <c r="F80" s="49">
        <f t="shared" si="16"/>
        <v>2.4996055223521742E-2</v>
      </c>
      <c r="G80" s="67">
        <v>456495.73090000002</v>
      </c>
      <c r="H80" s="49">
        <f t="shared" si="17"/>
        <v>2.4996055223521742E-2</v>
      </c>
      <c r="I80" s="67">
        <v>456495.73090000002</v>
      </c>
      <c r="J80" s="49">
        <f t="shared" si="18"/>
        <v>2.4996055223521742E-2</v>
      </c>
      <c r="K80" s="67">
        <v>456495.73090000002</v>
      </c>
      <c r="L80" s="49">
        <f t="shared" si="19"/>
        <v>2.4996055223521742E-2</v>
      </c>
      <c r="M80" s="67">
        <v>456495.73090000002</v>
      </c>
      <c r="N80" s="49">
        <f t="shared" si="20"/>
        <v>2.4996055223521742E-2</v>
      </c>
      <c r="O80" s="67">
        <v>456495.73090000002</v>
      </c>
      <c r="P80" s="49">
        <f t="shared" si="21"/>
        <v>2.4996055223521742E-2</v>
      </c>
      <c r="Q80" s="67">
        <v>456495.73090000002</v>
      </c>
      <c r="R80" s="49">
        <f t="shared" si="22"/>
        <v>2.4996055223521742E-2</v>
      </c>
      <c r="S80" s="67">
        <v>456495.73090000002</v>
      </c>
      <c r="T80" s="49">
        <f t="shared" si="23"/>
        <v>2.4996055223521742E-2</v>
      </c>
      <c r="U80" s="67">
        <v>456495.73090000002</v>
      </c>
      <c r="V80" s="49">
        <f t="shared" si="24"/>
        <v>2.4996055223521742E-2</v>
      </c>
      <c r="W80" s="67">
        <v>456495.73090000002</v>
      </c>
      <c r="X80" s="49">
        <f t="shared" si="25"/>
        <v>2.4996055223521742E-2</v>
      </c>
      <c r="Y80" s="67">
        <v>456495.73090000002</v>
      </c>
      <c r="Z80" s="49">
        <f t="shared" si="30"/>
        <v>2.4996055223521742E-2</v>
      </c>
      <c r="AA80" s="82">
        <f t="shared" si="31"/>
        <v>5477948.7707999991</v>
      </c>
      <c r="AB80" s="49">
        <f t="shared" si="30"/>
        <v>2.4996055223521739E-2</v>
      </c>
      <c r="AC80" s="82">
        <f t="shared" si="32"/>
        <v>456495.73089999991</v>
      </c>
      <c r="AD80" s="49">
        <f t="shared" si="27"/>
        <v>2.4996055223521736E-2</v>
      </c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</row>
    <row r="81" spans="1:66" x14ac:dyDescent="0.25">
      <c r="A81" s="9">
        <v>6203</v>
      </c>
      <c r="B81" s="10" t="s">
        <v>104</v>
      </c>
      <c r="C81" s="67">
        <v>169990.63605</v>
      </c>
      <c r="D81" s="49">
        <f t="shared" ref="D81:R156" si="33">IF(C$10&lt;&gt;0,C81/C$10,"-")</f>
        <v>9.3080724277752186E-3</v>
      </c>
      <c r="E81" s="67">
        <v>169990.63605</v>
      </c>
      <c r="F81" s="49">
        <f t="shared" ref="F81:F141" si="34">IF(E$10&lt;&gt;0,E81/E$10,"-")</f>
        <v>9.3080724277752186E-3</v>
      </c>
      <c r="G81" s="67">
        <v>169990.63605</v>
      </c>
      <c r="H81" s="49">
        <f t="shared" ref="H81:H141" si="35">IF(G$10&lt;&gt;0,G81/G$10,"-")</f>
        <v>9.3080724277752186E-3</v>
      </c>
      <c r="I81" s="67">
        <v>169990.63605</v>
      </c>
      <c r="J81" s="49">
        <f t="shared" ref="J81:J141" si="36">IF(I$10&lt;&gt;0,I81/I$10,"-")</f>
        <v>9.3080724277752186E-3</v>
      </c>
      <c r="K81" s="67">
        <v>169990.63605</v>
      </c>
      <c r="L81" s="49">
        <f t="shared" ref="L81:L141" si="37">IF(K$10&lt;&gt;0,K81/K$10,"-")</f>
        <v>9.3080724277752186E-3</v>
      </c>
      <c r="M81" s="67">
        <v>169990.63605</v>
      </c>
      <c r="N81" s="49">
        <f t="shared" ref="N81:N141" si="38">IF(M$10&lt;&gt;0,M81/M$10,"-")</f>
        <v>9.3080724277752186E-3</v>
      </c>
      <c r="O81" s="67">
        <v>169990.63605</v>
      </c>
      <c r="P81" s="49">
        <f t="shared" ref="P81:P141" si="39">IF(O$10&lt;&gt;0,O81/O$10,"-")</f>
        <v>9.3080724277752186E-3</v>
      </c>
      <c r="Q81" s="67">
        <v>169990.63605</v>
      </c>
      <c r="R81" s="49">
        <f t="shared" ref="R81:R141" si="40">IF(Q$10&lt;&gt;0,Q81/Q$10,"-")</f>
        <v>9.3080724277752186E-3</v>
      </c>
      <c r="S81" s="67">
        <v>169990.63605</v>
      </c>
      <c r="T81" s="49">
        <f t="shared" ref="T81:AD141" si="41">IF(S$10&lt;&gt;0,S81/S$10,"-")</f>
        <v>9.3080724277752186E-3</v>
      </c>
      <c r="U81" s="67">
        <v>169990.63605</v>
      </c>
      <c r="V81" s="49">
        <f t="shared" ref="V81:V141" si="42">IF(U$10&lt;&gt;0,U81/U$10,"-")</f>
        <v>9.3080724277752186E-3</v>
      </c>
      <c r="W81" s="67">
        <v>169990.63605</v>
      </c>
      <c r="X81" s="49">
        <f t="shared" ref="X81:X141" si="43">IF(W$10&lt;&gt;0,W81/W$10,"-")</f>
        <v>9.3080724277752186E-3</v>
      </c>
      <c r="Y81" s="67">
        <v>169990.63605</v>
      </c>
      <c r="Z81" s="49">
        <f t="shared" ref="Z81:AB100" si="44">IF(Y$10&lt;&gt;0,Y81/Y$10,"-")</f>
        <v>9.3080724277752186E-3</v>
      </c>
      <c r="AA81" s="82">
        <f t="shared" si="31"/>
        <v>2039887.6326000004</v>
      </c>
      <c r="AB81" s="49">
        <f t="shared" si="44"/>
        <v>9.3080724277752203E-3</v>
      </c>
      <c r="AC81" s="82">
        <f t="shared" si="32"/>
        <v>169990.63605000003</v>
      </c>
      <c r="AD81" s="49">
        <f t="shared" ref="AD81:AD141" si="45">IF(AC$10&lt;&gt;0,AC81/AC$10,"-")</f>
        <v>9.3080724277752186E-3</v>
      </c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</row>
    <row r="82" spans="1:66" x14ac:dyDescent="0.25">
      <c r="A82" s="9">
        <v>6204</v>
      </c>
      <c r="B82" s="10" t="s">
        <v>105</v>
      </c>
      <c r="C82" s="67">
        <v>5033.6400000000003</v>
      </c>
      <c r="D82" s="49">
        <f t="shared" si="33"/>
        <v>2.7562392131743804E-4</v>
      </c>
      <c r="E82" s="67">
        <v>5033.6400000000003</v>
      </c>
      <c r="F82" s="49">
        <f t="shared" si="34"/>
        <v>2.7562392131743804E-4</v>
      </c>
      <c r="G82" s="67">
        <v>5033.6400000000003</v>
      </c>
      <c r="H82" s="49">
        <f t="shared" si="35"/>
        <v>2.7562392131743804E-4</v>
      </c>
      <c r="I82" s="67">
        <v>5033.6400000000003</v>
      </c>
      <c r="J82" s="49">
        <f t="shared" si="36"/>
        <v>2.7562392131743804E-4</v>
      </c>
      <c r="K82" s="67">
        <v>5033.6400000000003</v>
      </c>
      <c r="L82" s="49">
        <f t="shared" si="37"/>
        <v>2.7562392131743804E-4</v>
      </c>
      <c r="M82" s="67">
        <v>5033.6400000000003</v>
      </c>
      <c r="N82" s="49">
        <f t="shared" si="38"/>
        <v>2.7562392131743804E-4</v>
      </c>
      <c r="O82" s="67">
        <v>5033.6400000000003</v>
      </c>
      <c r="P82" s="49">
        <f t="shared" si="39"/>
        <v>2.7562392131743804E-4</v>
      </c>
      <c r="Q82" s="67">
        <v>5033.6400000000003</v>
      </c>
      <c r="R82" s="49">
        <f t="shared" si="40"/>
        <v>2.7562392131743804E-4</v>
      </c>
      <c r="S82" s="67">
        <v>5033.6400000000003</v>
      </c>
      <c r="T82" s="49">
        <f t="shared" si="41"/>
        <v>2.7562392131743804E-4</v>
      </c>
      <c r="U82" s="67">
        <v>5033.6400000000003</v>
      </c>
      <c r="V82" s="49">
        <f t="shared" si="42"/>
        <v>2.7562392131743804E-4</v>
      </c>
      <c r="W82" s="67">
        <v>5033.6400000000003</v>
      </c>
      <c r="X82" s="49">
        <f t="shared" si="43"/>
        <v>2.7562392131743804E-4</v>
      </c>
      <c r="Y82" s="67">
        <v>5033.6400000000003</v>
      </c>
      <c r="Z82" s="49">
        <f t="shared" si="44"/>
        <v>2.7562392131743804E-4</v>
      </c>
      <c r="AA82" s="82">
        <f t="shared" si="31"/>
        <v>60403.68</v>
      </c>
      <c r="AB82" s="49">
        <f t="shared" si="44"/>
        <v>2.7562392131743804E-4</v>
      </c>
      <c r="AC82" s="82">
        <f t="shared" si="32"/>
        <v>5033.6400000000003</v>
      </c>
      <c r="AD82" s="49">
        <f t="shared" si="45"/>
        <v>2.7562392131743804E-4</v>
      </c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</row>
    <row r="83" spans="1:66" x14ac:dyDescent="0.25">
      <c r="A83" s="9">
        <v>6205</v>
      </c>
      <c r="B83" s="10" t="s">
        <v>106</v>
      </c>
      <c r="C83" s="67">
        <v>8342.5</v>
      </c>
      <c r="D83" s="49">
        <f t="shared" si="33"/>
        <v>4.5680512781818465E-4</v>
      </c>
      <c r="E83" s="67">
        <v>8342.5</v>
      </c>
      <c r="F83" s="49">
        <f t="shared" si="34"/>
        <v>4.5680512781818465E-4</v>
      </c>
      <c r="G83" s="67">
        <v>8342.5</v>
      </c>
      <c r="H83" s="49">
        <f t="shared" si="35"/>
        <v>4.5680512781818465E-4</v>
      </c>
      <c r="I83" s="67">
        <v>8342.5</v>
      </c>
      <c r="J83" s="49">
        <f t="shared" si="36"/>
        <v>4.5680512781818465E-4</v>
      </c>
      <c r="K83" s="67">
        <v>8342.5</v>
      </c>
      <c r="L83" s="49">
        <f t="shared" si="37"/>
        <v>4.5680512781818465E-4</v>
      </c>
      <c r="M83" s="67">
        <v>8342.5</v>
      </c>
      <c r="N83" s="49">
        <f t="shared" si="38"/>
        <v>4.5680512781818465E-4</v>
      </c>
      <c r="O83" s="67">
        <v>8342.5</v>
      </c>
      <c r="P83" s="49">
        <f t="shared" si="39"/>
        <v>4.5680512781818465E-4</v>
      </c>
      <c r="Q83" s="67">
        <v>8342.5</v>
      </c>
      <c r="R83" s="49">
        <f t="shared" si="40"/>
        <v>4.5680512781818465E-4</v>
      </c>
      <c r="S83" s="67">
        <v>8342.5</v>
      </c>
      <c r="T83" s="49">
        <f t="shared" si="41"/>
        <v>4.5680512781818465E-4</v>
      </c>
      <c r="U83" s="67">
        <v>8342.5</v>
      </c>
      <c r="V83" s="49">
        <f t="shared" si="42"/>
        <v>4.5680512781818465E-4</v>
      </c>
      <c r="W83" s="67">
        <v>8342.5</v>
      </c>
      <c r="X83" s="49">
        <f t="shared" si="43"/>
        <v>4.5680512781818465E-4</v>
      </c>
      <c r="Y83" s="67">
        <v>8342.5</v>
      </c>
      <c r="Z83" s="49">
        <f t="shared" si="44"/>
        <v>4.5680512781818465E-4</v>
      </c>
      <c r="AA83" s="82">
        <f t="shared" si="31"/>
        <v>100110</v>
      </c>
      <c r="AB83" s="49">
        <f t="shared" si="44"/>
        <v>4.5680512781818465E-4</v>
      </c>
      <c r="AC83" s="82">
        <f t="shared" si="32"/>
        <v>8342.5</v>
      </c>
      <c r="AD83" s="49">
        <f t="shared" si="45"/>
        <v>4.5680512781818465E-4</v>
      </c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</row>
    <row r="84" spans="1:66" x14ac:dyDescent="0.25">
      <c r="A84" s="9">
        <v>6206</v>
      </c>
      <c r="B84" s="10" t="s">
        <v>107</v>
      </c>
      <c r="C84" s="67">
        <v>18619.813900000001</v>
      </c>
      <c r="D84" s="49">
        <f t="shared" si="33"/>
        <v>1.0195536671909274E-3</v>
      </c>
      <c r="E84" s="67">
        <v>18619.813900000001</v>
      </c>
      <c r="F84" s="49">
        <f t="shared" si="34"/>
        <v>1.0195536671909274E-3</v>
      </c>
      <c r="G84" s="67">
        <v>18619.813900000001</v>
      </c>
      <c r="H84" s="49">
        <f t="shared" si="35"/>
        <v>1.0195536671909274E-3</v>
      </c>
      <c r="I84" s="67">
        <v>18619.813900000001</v>
      </c>
      <c r="J84" s="49">
        <f t="shared" si="36"/>
        <v>1.0195536671909274E-3</v>
      </c>
      <c r="K84" s="67">
        <v>18619.813900000001</v>
      </c>
      <c r="L84" s="49">
        <f t="shared" si="37"/>
        <v>1.0195536671909274E-3</v>
      </c>
      <c r="M84" s="67">
        <v>18619.813900000001</v>
      </c>
      <c r="N84" s="49">
        <f t="shared" si="38"/>
        <v>1.0195536671909274E-3</v>
      </c>
      <c r="O84" s="67">
        <v>18619.813900000001</v>
      </c>
      <c r="P84" s="49">
        <f t="shared" si="39"/>
        <v>1.0195536671909274E-3</v>
      </c>
      <c r="Q84" s="67">
        <v>18619.813900000001</v>
      </c>
      <c r="R84" s="49">
        <f t="shared" si="40"/>
        <v>1.0195536671909274E-3</v>
      </c>
      <c r="S84" s="67">
        <v>18619.813900000001</v>
      </c>
      <c r="T84" s="49">
        <f t="shared" si="41"/>
        <v>1.0195536671909274E-3</v>
      </c>
      <c r="U84" s="67">
        <v>18619.813900000001</v>
      </c>
      <c r="V84" s="49">
        <f t="shared" si="42"/>
        <v>1.0195536671909274E-3</v>
      </c>
      <c r="W84" s="67">
        <v>18619.813900000001</v>
      </c>
      <c r="X84" s="49">
        <f t="shared" si="43"/>
        <v>1.0195536671909274E-3</v>
      </c>
      <c r="Y84" s="67">
        <v>18619.813900000001</v>
      </c>
      <c r="Z84" s="49">
        <f t="shared" si="44"/>
        <v>1.0195536671909274E-3</v>
      </c>
      <c r="AA84" s="82">
        <f t="shared" si="31"/>
        <v>223437.76680000007</v>
      </c>
      <c r="AB84" s="49">
        <f t="shared" si="44"/>
        <v>1.0195536671909276E-3</v>
      </c>
      <c r="AC84" s="82">
        <f t="shared" si="32"/>
        <v>18619.813900000005</v>
      </c>
      <c r="AD84" s="49">
        <f t="shared" si="45"/>
        <v>1.0195536671909276E-3</v>
      </c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</row>
    <row r="85" spans="1:66" x14ac:dyDescent="0.25">
      <c r="A85" s="9">
        <v>6207</v>
      </c>
      <c r="B85" s="10" t="s">
        <v>108</v>
      </c>
      <c r="C85" s="67">
        <v>69618.509999999995</v>
      </c>
      <c r="D85" s="49">
        <f t="shared" si="33"/>
        <v>3.8120578194859528E-3</v>
      </c>
      <c r="E85" s="67">
        <v>69618.509999999995</v>
      </c>
      <c r="F85" s="49">
        <f t="shared" si="34"/>
        <v>3.8120578194859528E-3</v>
      </c>
      <c r="G85" s="67">
        <v>69618.509999999995</v>
      </c>
      <c r="H85" s="49">
        <f t="shared" si="35"/>
        <v>3.8120578194859528E-3</v>
      </c>
      <c r="I85" s="67">
        <v>69618.509999999995</v>
      </c>
      <c r="J85" s="49">
        <f t="shared" si="36"/>
        <v>3.8120578194859528E-3</v>
      </c>
      <c r="K85" s="67">
        <v>69618.509999999995</v>
      </c>
      <c r="L85" s="49">
        <f t="shared" si="37"/>
        <v>3.8120578194859528E-3</v>
      </c>
      <c r="M85" s="67">
        <v>69618.509999999995</v>
      </c>
      <c r="N85" s="49">
        <f t="shared" si="38"/>
        <v>3.8120578194859528E-3</v>
      </c>
      <c r="O85" s="67">
        <v>69618.509999999995</v>
      </c>
      <c r="P85" s="49">
        <f t="shared" si="39"/>
        <v>3.8120578194859528E-3</v>
      </c>
      <c r="Q85" s="67">
        <v>69618.509999999995</v>
      </c>
      <c r="R85" s="49">
        <f t="shared" si="40"/>
        <v>3.8120578194859528E-3</v>
      </c>
      <c r="S85" s="67">
        <v>69618.509999999995</v>
      </c>
      <c r="T85" s="49">
        <f t="shared" si="41"/>
        <v>3.8120578194859528E-3</v>
      </c>
      <c r="U85" s="67">
        <v>69618.509999999995</v>
      </c>
      <c r="V85" s="49">
        <f t="shared" si="42"/>
        <v>3.8120578194859528E-3</v>
      </c>
      <c r="W85" s="67">
        <v>69618.509999999995</v>
      </c>
      <c r="X85" s="49">
        <f t="shared" si="43"/>
        <v>3.8120578194859528E-3</v>
      </c>
      <c r="Y85" s="67">
        <v>69618.509999999995</v>
      </c>
      <c r="Z85" s="49">
        <f t="shared" si="44"/>
        <v>3.8120578194859528E-3</v>
      </c>
      <c r="AA85" s="82">
        <f t="shared" si="31"/>
        <v>835422.12</v>
      </c>
      <c r="AB85" s="49">
        <f t="shared" si="44"/>
        <v>3.8120578194859537E-3</v>
      </c>
      <c r="AC85" s="82">
        <f t="shared" si="32"/>
        <v>69618.509999999995</v>
      </c>
      <c r="AD85" s="49">
        <f t="shared" si="45"/>
        <v>3.8120578194859528E-3</v>
      </c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</row>
    <row r="86" spans="1:66" x14ac:dyDescent="0.25">
      <c r="A86" s="9">
        <v>6208</v>
      </c>
      <c r="B86" s="10" t="s">
        <v>109</v>
      </c>
      <c r="C86" s="67"/>
      <c r="D86" s="49">
        <f t="shared" si="33"/>
        <v>0</v>
      </c>
      <c r="E86" s="67"/>
      <c r="F86" s="49">
        <f t="shared" si="34"/>
        <v>0</v>
      </c>
      <c r="G86" s="67"/>
      <c r="H86" s="49">
        <f t="shared" si="35"/>
        <v>0</v>
      </c>
      <c r="I86" s="67"/>
      <c r="J86" s="49">
        <f t="shared" si="36"/>
        <v>0</v>
      </c>
      <c r="K86" s="67"/>
      <c r="L86" s="49">
        <f t="shared" si="37"/>
        <v>0</v>
      </c>
      <c r="M86" s="67"/>
      <c r="N86" s="49">
        <f t="shared" si="38"/>
        <v>0</v>
      </c>
      <c r="O86" s="67"/>
      <c r="P86" s="49">
        <f t="shared" si="39"/>
        <v>0</v>
      </c>
      <c r="Q86" s="67"/>
      <c r="R86" s="49">
        <f t="shared" si="40"/>
        <v>0</v>
      </c>
      <c r="S86" s="67"/>
      <c r="T86" s="49">
        <f t="shared" si="41"/>
        <v>0</v>
      </c>
      <c r="U86" s="67"/>
      <c r="V86" s="49">
        <f t="shared" si="42"/>
        <v>0</v>
      </c>
      <c r="W86" s="67"/>
      <c r="X86" s="49">
        <f t="shared" si="43"/>
        <v>0</v>
      </c>
      <c r="Y86" s="67"/>
      <c r="Z86" s="49">
        <f t="shared" si="44"/>
        <v>0</v>
      </c>
      <c r="AA86" s="82">
        <f t="shared" si="31"/>
        <v>0</v>
      </c>
      <c r="AB86" s="49">
        <f t="shared" si="44"/>
        <v>0</v>
      </c>
      <c r="AC86" s="82">
        <f t="shared" si="32"/>
        <v>0</v>
      </c>
      <c r="AD86" s="49">
        <f t="shared" si="45"/>
        <v>0</v>
      </c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</row>
    <row r="87" spans="1:66" x14ac:dyDescent="0.25">
      <c r="A87" s="9">
        <v>6209</v>
      </c>
      <c r="B87" s="10" t="s">
        <v>110</v>
      </c>
      <c r="C87" s="67">
        <v>154073.30059999999</v>
      </c>
      <c r="D87" s="49">
        <f t="shared" si="33"/>
        <v>8.4364967064971628E-3</v>
      </c>
      <c r="E87" s="67">
        <v>154073.30059999999</v>
      </c>
      <c r="F87" s="49">
        <f t="shared" si="34"/>
        <v>8.4364967064971628E-3</v>
      </c>
      <c r="G87" s="67">
        <v>154073.30059999999</v>
      </c>
      <c r="H87" s="49">
        <f t="shared" si="35"/>
        <v>8.4364967064971628E-3</v>
      </c>
      <c r="I87" s="67">
        <v>154073.30059999999</v>
      </c>
      <c r="J87" s="49">
        <f t="shared" si="36"/>
        <v>8.4364967064971628E-3</v>
      </c>
      <c r="K87" s="67">
        <v>154073.30059999999</v>
      </c>
      <c r="L87" s="49">
        <f t="shared" si="37"/>
        <v>8.4364967064971628E-3</v>
      </c>
      <c r="M87" s="67">
        <v>154073.30059999999</v>
      </c>
      <c r="N87" s="49">
        <f t="shared" si="38"/>
        <v>8.4364967064971628E-3</v>
      </c>
      <c r="O87" s="67">
        <v>154073.30059999999</v>
      </c>
      <c r="P87" s="49">
        <f t="shared" si="39"/>
        <v>8.4364967064971628E-3</v>
      </c>
      <c r="Q87" s="67">
        <v>154073.30059999999</v>
      </c>
      <c r="R87" s="49">
        <f t="shared" si="40"/>
        <v>8.4364967064971628E-3</v>
      </c>
      <c r="S87" s="67">
        <v>154073.30059999999</v>
      </c>
      <c r="T87" s="49">
        <f t="shared" si="41"/>
        <v>8.4364967064971628E-3</v>
      </c>
      <c r="U87" s="67">
        <v>154073.30059999999</v>
      </c>
      <c r="V87" s="49">
        <f t="shared" si="42"/>
        <v>8.4364967064971628E-3</v>
      </c>
      <c r="W87" s="67">
        <v>154073.30059999999</v>
      </c>
      <c r="X87" s="49">
        <f t="shared" si="43"/>
        <v>8.4364967064971628E-3</v>
      </c>
      <c r="Y87" s="67">
        <v>154073.30059999999</v>
      </c>
      <c r="Z87" s="49">
        <f t="shared" si="44"/>
        <v>8.4364967064971628E-3</v>
      </c>
      <c r="AA87" s="82">
        <f t="shared" si="31"/>
        <v>1848879.6071999997</v>
      </c>
      <c r="AB87" s="49">
        <f t="shared" si="44"/>
        <v>8.4364967064971628E-3</v>
      </c>
      <c r="AC87" s="82">
        <f t="shared" si="32"/>
        <v>154073.30059999999</v>
      </c>
      <c r="AD87" s="49">
        <f t="shared" si="45"/>
        <v>8.4364967064971628E-3</v>
      </c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</row>
    <row r="88" spans="1:66" x14ac:dyDescent="0.25">
      <c r="A88" s="9">
        <v>6210</v>
      </c>
      <c r="B88" s="10" t="s">
        <v>111</v>
      </c>
      <c r="C88" s="67">
        <v>162239.85440000001</v>
      </c>
      <c r="D88" s="49">
        <f t="shared" si="33"/>
        <v>8.8836676567450607E-3</v>
      </c>
      <c r="E88" s="67">
        <v>162239.85440000001</v>
      </c>
      <c r="F88" s="49">
        <f t="shared" si="34"/>
        <v>8.8836676567450607E-3</v>
      </c>
      <c r="G88" s="67">
        <v>162239.85440000001</v>
      </c>
      <c r="H88" s="49">
        <f t="shared" si="35"/>
        <v>8.8836676567450607E-3</v>
      </c>
      <c r="I88" s="67">
        <v>162239.85440000001</v>
      </c>
      <c r="J88" s="49">
        <f t="shared" si="36"/>
        <v>8.8836676567450607E-3</v>
      </c>
      <c r="K88" s="67">
        <v>162239.85440000001</v>
      </c>
      <c r="L88" s="49">
        <f t="shared" si="37"/>
        <v>8.8836676567450607E-3</v>
      </c>
      <c r="M88" s="67">
        <v>162239.85440000001</v>
      </c>
      <c r="N88" s="49">
        <f t="shared" si="38"/>
        <v>8.8836676567450607E-3</v>
      </c>
      <c r="O88" s="67">
        <v>162239.85440000001</v>
      </c>
      <c r="P88" s="49">
        <f t="shared" si="39"/>
        <v>8.8836676567450607E-3</v>
      </c>
      <c r="Q88" s="67">
        <v>162239.85440000001</v>
      </c>
      <c r="R88" s="49">
        <f t="shared" si="40"/>
        <v>8.8836676567450607E-3</v>
      </c>
      <c r="S88" s="67">
        <v>162239.85440000001</v>
      </c>
      <c r="T88" s="49">
        <f t="shared" si="41"/>
        <v>8.8836676567450607E-3</v>
      </c>
      <c r="U88" s="67">
        <v>162239.85440000001</v>
      </c>
      <c r="V88" s="49">
        <f t="shared" si="42"/>
        <v>8.8836676567450607E-3</v>
      </c>
      <c r="W88" s="67">
        <v>162239.85440000001</v>
      </c>
      <c r="X88" s="49">
        <f t="shared" si="43"/>
        <v>8.8836676567450607E-3</v>
      </c>
      <c r="Y88" s="67">
        <v>162239.85440000001</v>
      </c>
      <c r="Z88" s="49">
        <f t="shared" si="44"/>
        <v>8.8836676567450607E-3</v>
      </c>
      <c r="AA88" s="82">
        <f t="shared" si="31"/>
        <v>1946878.2528000006</v>
      </c>
      <c r="AB88" s="49">
        <f t="shared" si="44"/>
        <v>8.8836676567450642E-3</v>
      </c>
      <c r="AC88" s="82">
        <f t="shared" si="32"/>
        <v>162239.85440000004</v>
      </c>
      <c r="AD88" s="49">
        <f t="shared" si="45"/>
        <v>8.8836676567450625E-3</v>
      </c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</row>
    <row r="89" spans="1:66" x14ac:dyDescent="0.25">
      <c r="A89" s="9">
        <v>6211</v>
      </c>
      <c r="B89" s="10" t="s">
        <v>112</v>
      </c>
      <c r="C89" s="67">
        <v>55387.9107</v>
      </c>
      <c r="D89" s="49">
        <f t="shared" si="33"/>
        <v>3.0328416693911533E-3</v>
      </c>
      <c r="E89" s="67">
        <v>55387.9107</v>
      </c>
      <c r="F89" s="49">
        <f t="shared" si="34"/>
        <v>3.0328416693911533E-3</v>
      </c>
      <c r="G89" s="67">
        <v>55387.9107</v>
      </c>
      <c r="H89" s="49">
        <f t="shared" si="35"/>
        <v>3.0328416693911533E-3</v>
      </c>
      <c r="I89" s="67">
        <v>55387.9107</v>
      </c>
      <c r="J89" s="49">
        <f t="shared" si="36"/>
        <v>3.0328416693911533E-3</v>
      </c>
      <c r="K89" s="67">
        <v>55387.9107</v>
      </c>
      <c r="L89" s="49">
        <f t="shared" si="37"/>
        <v>3.0328416693911533E-3</v>
      </c>
      <c r="M89" s="67">
        <v>55387.9107</v>
      </c>
      <c r="N89" s="49">
        <f t="shared" si="38"/>
        <v>3.0328416693911533E-3</v>
      </c>
      <c r="O89" s="67">
        <v>55387.9107</v>
      </c>
      <c r="P89" s="49">
        <f t="shared" si="39"/>
        <v>3.0328416693911533E-3</v>
      </c>
      <c r="Q89" s="67">
        <v>55387.9107</v>
      </c>
      <c r="R89" s="49">
        <f t="shared" si="40"/>
        <v>3.0328416693911533E-3</v>
      </c>
      <c r="S89" s="67">
        <v>55387.9107</v>
      </c>
      <c r="T89" s="49">
        <f t="shared" si="41"/>
        <v>3.0328416693911533E-3</v>
      </c>
      <c r="U89" s="67">
        <v>55387.9107</v>
      </c>
      <c r="V89" s="49">
        <f t="shared" si="42"/>
        <v>3.0328416693911533E-3</v>
      </c>
      <c r="W89" s="67">
        <v>55387.9107</v>
      </c>
      <c r="X89" s="49">
        <f t="shared" si="43"/>
        <v>3.0328416693911533E-3</v>
      </c>
      <c r="Y89" s="67">
        <v>55387.9107</v>
      </c>
      <c r="Z89" s="49">
        <f t="shared" si="44"/>
        <v>3.0328416693911533E-3</v>
      </c>
      <c r="AA89" s="82">
        <f t="shared" si="31"/>
        <v>664654.92839999998</v>
      </c>
      <c r="AB89" s="49">
        <f t="shared" si="44"/>
        <v>3.0328416693911533E-3</v>
      </c>
      <c r="AC89" s="82">
        <f t="shared" si="32"/>
        <v>55387.9107</v>
      </c>
      <c r="AD89" s="49">
        <f t="shared" si="45"/>
        <v>3.0328416693911533E-3</v>
      </c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</row>
    <row r="90" spans="1:66" x14ac:dyDescent="0.25">
      <c r="A90" s="9">
        <v>6212</v>
      </c>
      <c r="B90" s="10" t="s">
        <v>113</v>
      </c>
      <c r="C90" s="67"/>
      <c r="D90" s="49">
        <f t="shared" si="33"/>
        <v>0</v>
      </c>
      <c r="E90" s="67"/>
      <c r="F90" s="49">
        <f t="shared" si="34"/>
        <v>0</v>
      </c>
      <c r="G90" s="67"/>
      <c r="H90" s="49">
        <f t="shared" si="35"/>
        <v>0</v>
      </c>
      <c r="I90" s="67"/>
      <c r="J90" s="49">
        <f t="shared" si="36"/>
        <v>0</v>
      </c>
      <c r="K90" s="67"/>
      <c r="L90" s="49">
        <f t="shared" si="37"/>
        <v>0</v>
      </c>
      <c r="M90" s="67"/>
      <c r="N90" s="49">
        <f t="shared" si="38"/>
        <v>0</v>
      </c>
      <c r="O90" s="67"/>
      <c r="P90" s="49">
        <f t="shared" si="39"/>
        <v>0</v>
      </c>
      <c r="Q90" s="67"/>
      <c r="R90" s="49">
        <f t="shared" si="40"/>
        <v>0</v>
      </c>
      <c r="S90" s="67"/>
      <c r="T90" s="49">
        <f t="shared" si="41"/>
        <v>0</v>
      </c>
      <c r="U90" s="67"/>
      <c r="V90" s="49">
        <f t="shared" si="42"/>
        <v>0</v>
      </c>
      <c r="W90" s="67"/>
      <c r="X90" s="49">
        <f t="shared" si="43"/>
        <v>0</v>
      </c>
      <c r="Y90" s="67"/>
      <c r="Z90" s="49">
        <f t="shared" si="44"/>
        <v>0</v>
      </c>
      <c r="AA90" s="82">
        <f t="shared" si="31"/>
        <v>0</v>
      </c>
      <c r="AB90" s="49">
        <f t="shared" si="44"/>
        <v>0</v>
      </c>
      <c r="AC90" s="82">
        <f t="shared" si="32"/>
        <v>0</v>
      </c>
      <c r="AD90" s="49">
        <f t="shared" si="45"/>
        <v>0</v>
      </c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</row>
    <row r="91" spans="1:66" x14ac:dyDescent="0.25">
      <c r="A91" s="9">
        <v>6213</v>
      </c>
      <c r="B91" s="10" t="s">
        <v>114</v>
      </c>
      <c r="C91" s="67">
        <v>4154.7124999999996</v>
      </c>
      <c r="D91" s="49">
        <f t="shared" si="33"/>
        <v>2.2749703021999511E-4</v>
      </c>
      <c r="E91" s="67">
        <v>4154.7124999999996</v>
      </c>
      <c r="F91" s="49">
        <f t="shared" si="34"/>
        <v>2.2749703021999511E-4</v>
      </c>
      <c r="G91" s="67">
        <v>4154.7124999999996</v>
      </c>
      <c r="H91" s="49">
        <f t="shared" si="35"/>
        <v>2.2749703021999511E-4</v>
      </c>
      <c r="I91" s="67">
        <v>4154.7124999999996</v>
      </c>
      <c r="J91" s="49">
        <f t="shared" si="36"/>
        <v>2.2749703021999511E-4</v>
      </c>
      <c r="K91" s="67">
        <v>4154.7124999999996</v>
      </c>
      <c r="L91" s="49">
        <f t="shared" si="37"/>
        <v>2.2749703021999511E-4</v>
      </c>
      <c r="M91" s="67">
        <v>4154.7124999999996</v>
      </c>
      <c r="N91" s="49">
        <f t="shared" si="38"/>
        <v>2.2749703021999511E-4</v>
      </c>
      <c r="O91" s="67">
        <v>4154.7124999999996</v>
      </c>
      <c r="P91" s="49">
        <f t="shared" si="39"/>
        <v>2.2749703021999511E-4</v>
      </c>
      <c r="Q91" s="67">
        <v>4154.7124999999996</v>
      </c>
      <c r="R91" s="49">
        <f t="shared" si="40"/>
        <v>2.2749703021999511E-4</v>
      </c>
      <c r="S91" s="67">
        <v>4154.7124999999996</v>
      </c>
      <c r="T91" s="49">
        <f t="shared" si="41"/>
        <v>2.2749703021999511E-4</v>
      </c>
      <c r="U91" s="67">
        <v>4154.7124999999996</v>
      </c>
      <c r="V91" s="49">
        <f t="shared" si="42"/>
        <v>2.2749703021999511E-4</v>
      </c>
      <c r="W91" s="67">
        <v>4154.7124999999996</v>
      </c>
      <c r="X91" s="49">
        <f t="shared" si="43"/>
        <v>2.2749703021999511E-4</v>
      </c>
      <c r="Y91" s="67">
        <v>4154.7124999999996</v>
      </c>
      <c r="Z91" s="49">
        <f t="shared" si="44"/>
        <v>2.2749703021999511E-4</v>
      </c>
      <c r="AA91" s="82">
        <f t="shared" si="31"/>
        <v>49856.55000000001</v>
      </c>
      <c r="AB91" s="49">
        <f t="shared" si="44"/>
        <v>2.2749703021999519E-4</v>
      </c>
      <c r="AC91" s="82">
        <f t="shared" si="32"/>
        <v>4154.7125000000005</v>
      </c>
      <c r="AD91" s="49">
        <f t="shared" si="45"/>
        <v>2.2749703021999516E-4</v>
      </c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</row>
    <row r="92" spans="1:66" x14ac:dyDescent="0.25">
      <c r="A92" s="9">
        <v>6214</v>
      </c>
      <c r="B92" s="10" t="s">
        <v>115</v>
      </c>
      <c r="C92" s="67">
        <v>35492.519999999997</v>
      </c>
      <c r="D92" s="49">
        <f t="shared" si="33"/>
        <v>1.943442029989748E-3</v>
      </c>
      <c r="E92" s="67">
        <v>35492.519999999997</v>
      </c>
      <c r="F92" s="49">
        <f t="shared" si="34"/>
        <v>1.943442029989748E-3</v>
      </c>
      <c r="G92" s="67">
        <v>35492.519999999997</v>
      </c>
      <c r="H92" s="49">
        <f t="shared" si="35"/>
        <v>1.943442029989748E-3</v>
      </c>
      <c r="I92" s="67">
        <v>35492.519999999997</v>
      </c>
      <c r="J92" s="49">
        <f t="shared" si="36"/>
        <v>1.943442029989748E-3</v>
      </c>
      <c r="K92" s="67">
        <v>35492.519999999997</v>
      </c>
      <c r="L92" s="49">
        <f t="shared" si="37"/>
        <v>1.943442029989748E-3</v>
      </c>
      <c r="M92" s="67">
        <v>35492.519999999997</v>
      </c>
      <c r="N92" s="49">
        <f t="shared" si="38"/>
        <v>1.943442029989748E-3</v>
      </c>
      <c r="O92" s="67">
        <v>35492.519999999997</v>
      </c>
      <c r="P92" s="49">
        <f t="shared" si="39"/>
        <v>1.943442029989748E-3</v>
      </c>
      <c r="Q92" s="67">
        <v>35492.519999999997</v>
      </c>
      <c r="R92" s="49">
        <f t="shared" si="40"/>
        <v>1.943442029989748E-3</v>
      </c>
      <c r="S92" s="67">
        <v>35492.519999999997</v>
      </c>
      <c r="T92" s="49">
        <f t="shared" si="41"/>
        <v>1.943442029989748E-3</v>
      </c>
      <c r="U92" s="67">
        <v>35492.519999999997</v>
      </c>
      <c r="V92" s="49">
        <f t="shared" si="42"/>
        <v>1.943442029989748E-3</v>
      </c>
      <c r="W92" s="67">
        <v>35492.519999999997</v>
      </c>
      <c r="X92" s="49">
        <f t="shared" si="43"/>
        <v>1.943442029989748E-3</v>
      </c>
      <c r="Y92" s="67">
        <v>35492.519999999997</v>
      </c>
      <c r="Z92" s="49">
        <f t="shared" si="44"/>
        <v>1.943442029989748E-3</v>
      </c>
      <c r="AA92" s="82">
        <f t="shared" si="31"/>
        <v>425910.24000000005</v>
      </c>
      <c r="AB92" s="49">
        <f t="shared" si="44"/>
        <v>1.9434420299897486E-3</v>
      </c>
      <c r="AC92" s="82">
        <f t="shared" si="32"/>
        <v>35492.520000000004</v>
      </c>
      <c r="AD92" s="49">
        <f t="shared" si="45"/>
        <v>1.9434420299897484E-3</v>
      </c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</row>
    <row r="93" spans="1:66" x14ac:dyDescent="0.25">
      <c r="A93" s="9">
        <v>6215</v>
      </c>
      <c r="B93" s="10" t="s">
        <v>116</v>
      </c>
      <c r="C93" s="67">
        <v>25004.726699999999</v>
      </c>
      <c r="D93" s="49">
        <f t="shared" si="33"/>
        <v>1.3691683999103713E-3</v>
      </c>
      <c r="E93" s="67">
        <v>25004.726699999999</v>
      </c>
      <c r="F93" s="49">
        <f t="shared" si="34"/>
        <v>1.3691683999103713E-3</v>
      </c>
      <c r="G93" s="67">
        <v>25004.726699999999</v>
      </c>
      <c r="H93" s="49">
        <f t="shared" si="35"/>
        <v>1.3691683999103713E-3</v>
      </c>
      <c r="I93" s="67">
        <v>25004.726699999999</v>
      </c>
      <c r="J93" s="49">
        <f t="shared" si="36"/>
        <v>1.3691683999103713E-3</v>
      </c>
      <c r="K93" s="67">
        <v>25004.726699999999</v>
      </c>
      <c r="L93" s="49">
        <f t="shared" si="37"/>
        <v>1.3691683999103713E-3</v>
      </c>
      <c r="M93" s="67">
        <v>25004.726699999999</v>
      </c>
      <c r="N93" s="49">
        <f t="shared" si="38"/>
        <v>1.3691683999103713E-3</v>
      </c>
      <c r="O93" s="67">
        <v>25004.726699999999</v>
      </c>
      <c r="P93" s="49">
        <f t="shared" si="39"/>
        <v>1.3691683999103713E-3</v>
      </c>
      <c r="Q93" s="67">
        <v>25004.726699999999</v>
      </c>
      <c r="R93" s="49">
        <f t="shared" si="40"/>
        <v>1.3691683999103713E-3</v>
      </c>
      <c r="S93" s="67">
        <v>25004.726699999999</v>
      </c>
      <c r="T93" s="49">
        <f t="shared" si="41"/>
        <v>1.3691683999103713E-3</v>
      </c>
      <c r="U93" s="67">
        <v>25004.726699999999</v>
      </c>
      <c r="V93" s="49">
        <f t="shared" si="42"/>
        <v>1.3691683999103713E-3</v>
      </c>
      <c r="W93" s="67">
        <v>25004.726699999999</v>
      </c>
      <c r="X93" s="49">
        <f t="shared" si="43"/>
        <v>1.3691683999103713E-3</v>
      </c>
      <c r="Y93" s="67">
        <v>25004.726699999999</v>
      </c>
      <c r="Z93" s="49">
        <f t="shared" si="44"/>
        <v>1.3691683999103713E-3</v>
      </c>
      <c r="AA93" s="82">
        <f t="shared" si="31"/>
        <v>300056.72039999999</v>
      </c>
      <c r="AB93" s="49">
        <f t="shared" si="44"/>
        <v>1.3691683999103716E-3</v>
      </c>
      <c r="AC93" s="82">
        <f t="shared" si="32"/>
        <v>25004.726699999999</v>
      </c>
      <c r="AD93" s="49">
        <f t="shared" si="45"/>
        <v>1.3691683999103713E-3</v>
      </c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</row>
    <row r="94" spans="1:66" x14ac:dyDescent="0.25">
      <c r="A94" s="9">
        <v>6216</v>
      </c>
      <c r="B94" s="10" t="s">
        <v>117</v>
      </c>
      <c r="C94" s="67">
        <v>4875</v>
      </c>
      <c r="D94" s="49">
        <f t="shared" si="33"/>
        <v>2.6693736866810312E-4</v>
      </c>
      <c r="E94" s="67">
        <v>4875</v>
      </c>
      <c r="F94" s="49">
        <f t="shared" si="34"/>
        <v>2.6693736866810312E-4</v>
      </c>
      <c r="G94" s="67">
        <v>4875</v>
      </c>
      <c r="H94" s="49">
        <f t="shared" si="35"/>
        <v>2.6693736866810312E-4</v>
      </c>
      <c r="I94" s="67">
        <v>4875</v>
      </c>
      <c r="J94" s="49">
        <f t="shared" si="36"/>
        <v>2.6693736866810312E-4</v>
      </c>
      <c r="K94" s="67">
        <v>4875</v>
      </c>
      <c r="L94" s="49">
        <f t="shared" si="37"/>
        <v>2.6693736866810312E-4</v>
      </c>
      <c r="M94" s="67">
        <v>4875</v>
      </c>
      <c r="N94" s="49">
        <f t="shared" si="38"/>
        <v>2.6693736866810312E-4</v>
      </c>
      <c r="O94" s="67">
        <v>4875</v>
      </c>
      <c r="P94" s="49">
        <f t="shared" si="39"/>
        <v>2.6693736866810312E-4</v>
      </c>
      <c r="Q94" s="67">
        <v>4875</v>
      </c>
      <c r="R94" s="49">
        <f t="shared" si="40"/>
        <v>2.6693736866810312E-4</v>
      </c>
      <c r="S94" s="67">
        <v>4875</v>
      </c>
      <c r="T94" s="49">
        <f t="shared" si="41"/>
        <v>2.6693736866810312E-4</v>
      </c>
      <c r="U94" s="67">
        <v>4875</v>
      </c>
      <c r="V94" s="49">
        <f t="shared" si="42"/>
        <v>2.6693736866810312E-4</v>
      </c>
      <c r="W94" s="67">
        <v>4875</v>
      </c>
      <c r="X94" s="49">
        <f t="shared" si="43"/>
        <v>2.6693736866810312E-4</v>
      </c>
      <c r="Y94" s="67">
        <v>4875</v>
      </c>
      <c r="Z94" s="49">
        <f t="shared" si="44"/>
        <v>2.6693736866810312E-4</v>
      </c>
      <c r="AA94" s="82">
        <f t="shared" si="31"/>
        <v>58500</v>
      </c>
      <c r="AB94" s="49">
        <f t="shared" si="44"/>
        <v>2.6693736866810312E-4</v>
      </c>
      <c r="AC94" s="82">
        <f t="shared" si="32"/>
        <v>4875</v>
      </c>
      <c r="AD94" s="49">
        <f t="shared" si="45"/>
        <v>2.6693736866810312E-4</v>
      </c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</row>
    <row r="95" spans="1:66" x14ac:dyDescent="0.25">
      <c r="A95" s="9">
        <v>6217</v>
      </c>
      <c r="B95" s="10"/>
      <c r="C95" s="67"/>
      <c r="D95" s="49">
        <f t="shared" si="33"/>
        <v>0</v>
      </c>
      <c r="E95" s="67"/>
      <c r="F95" s="49">
        <f t="shared" si="33"/>
        <v>0</v>
      </c>
      <c r="G95" s="67"/>
      <c r="H95" s="49">
        <f t="shared" si="33"/>
        <v>0</v>
      </c>
      <c r="I95" s="67"/>
      <c r="J95" s="49">
        <f t="shared" si="33"/>
        <v>0</v>
      </c>
      <c r="K95" s="67"/>
      <c r="L95" s="49">
        <f t="shared" si="33"/>
        <v>0</v>
      </c>
      <c r="M95" s="67"/>
      <c r="N95" s="49">
        <f t="shared" si="33"/>
        <v>0</v>
      </c>
      <c r="O95" s="67"/>
      <c r="P95" s="49">
        <f t="shared" si="33"/>
        <v>0</v>
      </c>
      <c r="Q95" s="67"/>
      <c r="R95" s="49">
        <f t="shared" si="33"/>
        <v>0</v>
      </c>
      <c r="S95" s="67"/>
      <c r="T95" s="49">
        <f t="shared" si="41"/>
        <v>0</v>
      </c>
      <c r="U95" s="67"/>
      <c r="V95" s="49">
        <f t="shared" si="41"/>
        <v>0</v>
      </c>
      <c r="W95" s="67"/>
      <c r="X95" s="49">
        <f t="shared" si="41"/>
        <v>0</v>
      </c>
      <c r="Y95" s="67"/>
      <c r="Z95" s="49">
        <f t="shared" si="41"/>
        <v>0</v>
      </c>
      <c r="AA95" s="82"/>
      <c r="AB95" s="49">
        <f t="shared" si="41"/>
        <v>0</v>
      </c>
      <c r="AC95" s="82"/>
      <c r="AD95" s="49">
        <f t="shared" si="41"/>
        <v>0</v>
      </c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</row>
    <row r="96" spans="1:66" x14ac:dyDescent="0.25">
      <c r="A96" s="9">
        <v>6218</v>
      </c>
      <c r="B96" s="10"/>
      <c r="C96" s="67"/>
      <c r="D96" s="49">
        <f t="shared" si="33"/>
        <v>0</v>
      </c>
      <c r="E96" s="67"/>
      <c r="F96" s="49">
        <f t="shared" si="33"/>
        <v>0</v>
      </c>
      <c r="G96" s="67"/>
      <c r="H96" s="49">
        <f t="shared" si="33"/>
        <v>0</v>
      </c>
      <c r="I96" s="67"/>
      <c r="J96" s="49">
        <f t="shared" si="33"/>
        <v>0</v>
      </c>
      <c r="K96" s="67"/>
      <c r="L96" s="49">
        <f t="shared" si="33"/>
        <v>0</v>
      </c>
      <c r="M96" s="67"/>
      <c r="N96" s="49">
        <f t="shared" si="33"/>
        <v>0</v>
      </c>
      <c r="O96" s="67"/>
      <c r="P96" s="49">
        <f t="shared" si="33"/>
        <v>0</v>
      </c>
      <c r="Q96" s="67"/>
      <c r="R96" s="49">
        <f t="shared" si="33"/>
        <v>0</v>
      </c>
      <c r="S96" s="67"/>
      <c r="T96" s="49">
        <f t="shared" si="41"/>
        <v>0</v>
      </c>
      <c r="U96" s="67"/>
      <c r="V96" s="49">
        <f t="shared" si="41"/>
        <v>0</v>
      </c>
      <c r="W96" s="67"/>
      <c r="X96" s="49">
        <f t="shared" si="41"/>
        <v>0</v>
      </c>
      <c r="Y96" s="67"/>
      <c r="Z96" s="49">
        <f t="shared" si="41"/>
        <v>0</v>
      </c>
      <c r="AA96" s="82"/>
      <c r="AB96" s="49">
        <f t="shared" si="41"/>
        <v>0</v>
      </c>
      <c r="AC96" s="82"/>
      <c r="AD96" s="49">
        <f t="shared" si="41"/>
        <v>0</v>
      </c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</row>
    <row r="97" spans="1:66" x14ac:dyDescent="0.25">
      <c r="A97" s="9">
        <v>6219</v>
      </c>
      <c r="B97" s="10"/>
      <c r="C97" s="67"/>
      <c r="D97" s="49">
        <f t="shared" si="33"/>
        <v>0</v>
      </c>
      <c r="E97" s="67"/>
      <c r="F97" s="49">
        <f t="shared" si="33"/>
        <v>0</v>
      </c>
      <c r="G97" s="67"/>
      <c r="H97" s="49">
        <f t="shared" si="33"/>
        <v>0</v>
      </c>
      <c r="I97" s="67"/>
      <c r="J97" s="49">
        <f t="shared" si="33"/>
        <v>0</v>
      </c>
      <c r="K97" s="67"/>
      <c r="L97" s="49">
        <f t="shared" si="33"/>
        <v>0</v>
      </c>
      <c r="M97" s="67"/>
      <c r="N97" s="49">
        <f t="shared" si="33"/>
        <v>0</v>
      </c>
      <c r="O97" s="67"/>
      <c r="P97" s="49">
        <f t="shared" si="33"/>
        <v>0</v>
      </c>
      <c r="Q97" s="67"/>
      <c r="R97" s="49">
        <f t="shared" si="33"/>
        <v>0</v>
      </c>
      <c r="S97" s="67"/>
      <c r="T97" s="49">
        <f t="shared" si="41"/>
        <v>0</v>
      </c>
      <c r="U97" s="67"/>
      <c r="V97" s="49">
        <f t="shared" si="41"/>
        <v>0</v>
      </c>
      <c r="W97" s="67"/>
      <c r="X97" s="49">
        <f t="shared" si="41"/>
        <v>0</v>
      </c>
      <c r="Y97" s="67"/>
      <c r="Z97" s="49">
        <f t="shared" si="41"/>
        <v>0</v>
      </c>
      <c r="AA97" s="82"/>
      <c r="AB97" s="49">
        <f t="shared" si="41"/>
        <v>0</v>
      </c>
      <c r="AC97" s="82"/>
      <c r="AD97" s="49">
        <f t="shared" si="41"/>
        <v>0</v>
      </c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</row>
    <row r="98" spans="1:66" x14ac:dyDescent="0.25">
      <c r="A98" s="9">
        <v>6220</v>
      </c>
      <c r="B98" s="10"/>
      <c r="C98" s="67"/>
      <c r="D98" s="49">
        <f t="shared" si="33"/>
        <v>0</v>
      </c>
      <c r="E98" s="67"/>
      <c r="F98" s="49">
        <f t="shared" si="33"/>
        <v>0</v>
      </c>
      <c r="G98" s="67"/>
      <c r="H98" s="49">
        <f t="shared" si="33"/>
        <v>0</v>
      </c>
      <c r="I98" s="67"/>
      <c r="J98" s="49">
        <f t="shared" si="33"/>
        <v>0</v>
      </c>
      <c r="K98" s="67"/>
      <c r="L98" s="49">
        <f t="shared" si="33"/>
        <v>0</v>
      </c>
      <c r="M98" s="67"/>
      <c r="N98" s="49">
        <f t="shared" si="33"/>
        <v>0</v>
      </c>
      <c r="O98" s="67"/>
      <c r="P98" s="49">
        <f t="shared" si="33"/>
        <v>0</v>
      </c>
      <c r="Q98" s="67"/>
      <c r="R98" s="49">
        <f t="shared" si="33"/>
        <v>0</v>
      </c>
      <c r="S98" s="67"/>
      <c r="T98" s="49">
        <f t="shared" si="41"/>
        <v>0</v>
      </c>
      <c r="U98" s="67"/>
      <c r="V98" s="49">
        <f t="shared" si="41"/>
        <v>0</v>
      </c>
      <c r="W98" s="67"/>
      <c r="X98" s="49">
        <f t="shared" si="41"/>
        <v>0</v>
      </c>
      <c r="Y98" s="67"/>
      <c r="Z98" s="49">
        <f t="shared" si="41"/>
        <v>0</v>
      </c>
      <c r="AA98" s="82"/>
      <c r="AB98" s="49">
        <f t="shared" si="41"/>
        <v>0</v>
      </c>
      <c r="AC98" s="82"/>
      <c r="AD98" s="49">
        <f t="shared" si="41"/>
        <v>0</v>
      </c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</row>
    <row r="99" spans="1:66" s="5" customFormat="1" x14ac:dyDescent="0.25">
      <c r="A99" s="12">
        <v>6299</v>
      </c>
      <c r="B99" s="1" t="s">
        <v>118</v>
      </c>
      <c r="C99" s="74">
        <f>SUM(C79:C98)</f>
        <v>2277776.2731499998</v>
      </c>
      <c r="D99" s="56">
        <f t="shared" si="33"/>
        <v>0.12472279072190756</v>
      </c>
      <c r="E99" s="74">
        <f>SUM(E79:E98)</f>
        <v>2277776.2731499998</v>
      </c>
      <c r="F99" s="56">
        <f t="shared" si="34"/>
        <v>0.12472279072190756</v>
      </c>
      <c r="G99" s="74">
        <f>SUM(G79:G98)</f>
        <v>2277776.2731499998</v>
      </c>
      <c r="H99" s="56">
        <f t="shared" si="35"/>
        <v>0.12472279072190756</v>
      </c>
      <c r="I99" s="74">
        <f>SUM(I79:I98)</f>
        <v>2277776.2731499998</v>
      </c>
      <c r="J99" s="56">
        <f t="shared" si="36"/>
        <v>0.12472279072190756</v>
      </c>
      <c r="K99" s="74">
        <f>SUM(K79:K98)</f>
        <v>2277776.2731499998</v>
      </c>
      <c r="L99" s="56">
        <f t="shared" si="37"/>
        <v>0.12472279072190756</v>
      </c>
      <c r="M99" s="74">
        <f>SUM(M79:M98)</f>
        <v>2277776.2731499998</v>
      </c>
      <c r="N99" s="56">
        <f t="shared" si="38"/>
        <v>0.12472279072190756</v>
      </c>
      <c r="O99" s="74">
        <f>SUM(O79:O98)</f>
        <v>2277776.2731499998</v>
      </c>
      <c r="P99" s="56">
        <f t="shared" si="39"/>
        <v>0.12472279072190756</v>
      </c>
      <c r="Q99" s="74">
        <f>SUM(Q79:Q98)</f>
        <v>2277776.2731499998</v>
      </c>
      <c r="R99" s="56">
        <f t="shared" si="40"/>
        <v>0.12472279072190756</v>
      </c>
      <c r="S99" s="74">
        <f>SUM(S79:S98)</f>
        <v>2277776.2731499998</v>
      </c>
      <c r="T99" s="56">
        <f t="shared" si="41"/>
        <v>0.12472279072190756</v>
      </c>
      <c r="U99" s="74">
        <f>SUM(U79:U98)</f>
        <v>2277776.2731499998</v>
      </c>
      <c r="V99" s="56">
        <f t="shared" si="42"/>
        <v>0.12472279072190756</v>
      </c>
      <c r="W99" s="74">
        <f>SUM(W79:W98)</f>
        <v>2277776.2731499998</v>
      </c>
      <c r="X99" s="56">
        <f t="shared" si="43"/>
        <v>0.12472279072190756</v>
      </c>
      <c r="Y99" s="74">
        <f>SUM(Y79:Y98)</f>
        <v>2277776.2731499998</v>
      </c>
      <c r="Z99" s="56">
        <f t="shared" si="44"/>
        <v>0.12472279072190756</v>
      </c>
      <c r="AA99" s="74">
        <f t="shared" si="31"/>
        <v>27333315.277800005</v>
      </c>
      <c r="AB99" s="56">
        <f t="shared" si="44"/>
        <v>0.12472279072190762</v>
      </c>
      <c r="AC99" s="94">
        <f t="shared" si="32"/>
        <v>2277776.2731500003</v>
      </c>
      <c r="AD99" s="56">
        <f t="shared" si="45"/>
        <v>0.12472279072190759</v>
      </c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</row>
    <row r="100" spans="1:66" s="8" customFormat="1" x14ac:dyDescent="0.25">
      <c r="A100" s="26">
        <v>6301</v>
      </c>
      <c r="B100" s="27" t="s">
        <v>119</v>
      </c>
      <c r="C100" s="69"/>
      <c r="D100" s="57">
        <f t="shared" si="33"/>
        <v>0</v>
      </c>
      <c r="E100" s="69"/>
      <c r="F100" s="57">
        <f t="shared" si="34"/>
        <v>0</v>
      </c>
      <c r="G100" s="69"/>
      <c r="H100" s="57">
        <f t="shared" si="35"/>
        <v>0</v>
      </c>
      <c r="I100" s="69"/>
      <c r="J100" s="57">
        <f t="shared" si="36"/>
        <v>0</v>
      </c>
      <c r="K100" s="69"/>
      <c r="L100" s="57">
        <f t="shared" si="37"/>
        <v>0</v>
      </c>
      <c r="M100" s="69"/>
      <c r="N100" s="57">
        <f t="shared" si="38"/>
        <v>0</v>
      </c>
      <c r="O100" s="69"/>
      <c r="P100" s="57">
        <f t="shared" si="39"/>
        <v>0</v>
      </c>
      <c r="Q100" s="69"/>
      <c r="R100" s="57">
        <f t="shared" si="40"/>
        <v>0</v>
      </c>
      <c r="S100" s="69"/>
      <c r="T100" s="57">
        <f t="shared" si="41"/>
        <v>0</v>
      </c>
      <c r="U100" s="69"/>
      <c r="V100" s="57">
        <f t="shared" si="42"/>
        <v>0</v>
      </c>
      <c r="W100" s="69"/>
      <c r="X100" s="57">
        <f t="shared" si="43"/>
        <v>0</v>
      </c>
      <c r="Y100" s="69"/>
      <c r="Z100" s="57">
        <f t="shared" si="44"/>
        <v>0</v>
      </c>
      <c r="AA100" s="69">
        <f t="shared" si="31"/>
        <v>0</v>
      </c>
      <c r="AB100" s="57">
        <f t="shared" si="44"/>
        <v>0</v>
      </c>
      <c r="AC100" s="85">
        <f t="shared" si="32"/>
        <v>0</v>
      </c>
      <c r="AD100" s="57">
        <f t="shared" si="45"/>
        <v>0</v>
      </c>
    </row>
    <row r="101" spans="1:66" x14ac:dyDescent="0.25">
      <c r="A101" s="9">
        <v>6302</v>
      </c>
      <c r="B101" s="10" t="s">
        <v>120</v>
      </c>
      <c r="C101" s="67">
        <v>29998.517199999998</v>
      </c>
      <c r="D101" s="49">
        <f t="shared" si="33"/>
        <v>1.6426103067308372E-3</v>
      </c>
      <c r="E101" s="67">
        <v>29998.517199999998</v>
      </c>
      <c r="F101" s="49">
        <f t="shared" si="34"/>
        <v>1.6426103067308372E-3</v>
      </c>
      <c r="G101" s="67">
        <v>29998.517199999998</v>
      </c>
      <c r="H101" s="49">
        <f t="shared" si="35"/>
        <v>1.6426103067308372E-3</v>
      </c>
      <c r="I101" s="67">
        <v>29998.517199999998</v>
      </c>
      <c r="J101" s="49">
        <f t="shared" si="36"/>
        <v>1.6426103067308372E-3</v>
      </c>
      <c r="K101" s="67">
        <v>29998.517199999998</v>
      </c>
      <c r="L101" s="49">
        <f t="shared" si="37"/>
        <v>1.6426103067308372E-3</v>
      </c>
      <c r="M101" s="67">
        <v>29998.517199999998</v>
      </c>
      <c r="N101" s="49">
        <f t="shared" si="38"/>
        <v>1.6426103067308372E-3</v>
      </c>
      <c r="O101" s="67">
        <v>29998.517199999998</v>
      </c>
      <c r="P101" s="49">
        <f t="shared" si="39"/>
        <v>1.6426103067308372E-3</v>
      </c>
      <c r="Q101" s="67">
        <v>29998.517199999998</v>
      </c>
      <c r="R101" s="49">
        <f t="shared" si="40"/>
        <v>1.6426103067308372E-3</v>
      </c>
      <c r="S101" s="67">
        <v>29998.517199999998</v>
      </c>
      <c r="T101" s="49">
        <f t="shared" si="41"/>
        <v>1.6426103067308372E-3</v>
      </c>
      <c r="U101" s="67">
        <v>29998.517199999998</v>
      </c>
      <c r="V101" s="49">
        <f t="shared" si="42"/>
        <v>1.6426103067308372E-3</v>
      </c>
      <c r="W101" s="67">
        <v>29998.517199999998</v>
      </c>
      <c r="X101" s="49">
        <f t="shared" si="43"/>
        <v>1.6426103067308372E-3</v>
      </c>
      <c r="Y101" s="67">
        <v>29998.517199999998</v>
      </c>
      <c r="Z101" s="49">
        <f t="shared" ref="Z101:AB116" si="46">IF(Y$10&lt;&gt;0,Y101/Y$10,"-")</f>
        <v>1.6426103067308372E-3</v>
      </c>
      <c r="AA101" s="82">
        <f t="shared" si="31"/>
        <v>359982.20639999997</v>
      </c>
      <c r="AB101" s="49">
        <f t="shared" si="46"/>
        <v>1.6426103067308372E-3</v>
      </c>
      <c r="AC101" s="82">
        <f t="shared" si="32"/>
        <v>29998.517199999998</v>
      </c>
      <c r="AD101" s="49">
        <f t="shared" si="45"/>
        <v>1.6426103067308372E-3</v>
      </c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</row>
    <row r="102" spans="1:66" x14ac:dyDescent="0.25">
      <c r="A102" s="9">
        <v>6303</v>
      </c>
      <c r="B102" s="10" t="s">
        <v>121</v>
      </c>
      <c r="C102" s="67">
        <v>13235.2</v>
      </c>
      <c r="D102" s="49">
        <f t="shared" si="33"/>
        <v>7.2471168447099036E-4</v>
      </c>
      <c r="E102" s="67">
        <v>13235.2</v>
      </c>
      <c r="F102" s="49">
        <f t="shared" si="34"/>
        <v>7.2471168447099036E-4</v>
      </c>
      <c r="G102" s="67">
        <v>13235.2</v>
      </c>
      <c r="H102" s="49">
        <f t="shared" si="35"/>
        <v>7.2471168447099036E-4</v>
      </c>
      <c r="I102" s="67">
        <v>13235.2</v>
      </c>
      <c r="J102" s="49">
        <f t="shared" si="36"/>
        <v>7.2471168447099036E-4</v>
      </c>
      <c r="K102" s="67">
        <v>13235.2</v>
      </c>
      <c r="L102" s="49">
        <f t="shared" si="37"/>
        <v>7.2471168447099036E-4</v>
      </c>
      <c r="M102" s="67">
        <v>13235.2</v>
      </c>
      <c r="N102" s="49">
        <f t="shared" si="38"/>
        <v>7.2471168447099036E-4</v>
      </c>
      <c r="O102" s="67">
        <v>13235.2</v>
      </c>
      <c r="P102" s="49">
        <f t="shared" si="39"/>
        <v>7.2471168447099036E-4</v>
      </c>
      <c r="Q102" s="67">
        <v>13235.2</v>
      </c>
      <c r="R102" s="49">
        <f t="shared" si="40"/>
        <v>7.2471168447099036E-4</v>
      </c>
      <c r="S102" s="67">
        <v>13235.2</v>
      </c>
      <c r="T102" s="49">
        <f t="shared" si="41"/>
        <v>7.2471168447099036E-4</v>
      </c>
      <c r="U102" s="67">
        <v>13235.2</v>
      </c>
      <c r="V102" s="49">
        <f t="shared" si="42"/>
        <v>7.2471168447099036E-4</v>
      </c>
      <c r="W102" s="67">
        <v>13235.2</v>
      </c>
      <c r="X102" s="49">
        <f t="shared" si="43"/>
        <v>7.2471168447099036E-4</v>
      </c>
      <c r="Y102" s="67">
        <v>13235.2</v>
      </c>
      <c r="Z102" s="49">
        <f t="shared" si="46"/>
        <v>7.2471168447099036E-4</v>
      </c>
      <c r="AA102" s="82">
        <f t="shared" si="31"/>
        <v>158822.40000000002</v>
      </c>
      <c r="AB102" s="49">
        <f t="shared" si="46"/>
        <v>7.2471168447099058E-4</v>
      </c>
      <c r="AC102" s="82">
        <f t="shared" si="32"/>
        <v>13235.200000000003</v>
      </c>
      <c r="AD102" s="49">
        <f t="shared" si="45"/>
        <v>7.2471168447099047E-4</v>
      </c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</row>
    <row r="103" spans="1:66" x14ac:dyDescent="0.25">
      <c r="A103" s="9">
        <v>6304</v>
      </c>
      <c r="B103" s="10" t="s">
        <v>122</v>
      </c>
      <c r="C103" s="67">
        <v>3418.02</v>
      </c>
      <c r="D103" s="49">
        <f t="shared" si="33"/>
        <v>1.8715841330357944E-4</v>
      </c>
      <c r="E103" s="67">
        <v>3418.02</v>
      </c>
      <c r="F103" s="49">
        <f t="shared" si="34"/>
        <v>1.8715841330357944E-4</v>
      </c>
      <c r="G103" s="67">
        <v>3418.02</v>
      </c>
      <c r="H103" s="49">
        <f t="shared" si="35"/>
        <v>1.8715841330357944E-4</v>
      </c>
      <c r="I103" s="67">
        <v>3418.02</v>
      </c>
      <c r="J103" s="49">
        <f t="shared" si="36"/>
        <v>1.8715841330357944E-4</v>
      </c>
      <c r="K103" s="67">
        <v>3418.02</v>
      </c>
      <c r="L103" s="49">
        <f t="shared" si="37"/>
        <v>1.8715841330357944E-4</v>
      </c>
      <c r="M103" s="67">
        <v>3418.02</v>
      </c>
      <c r="N103" s="49">
        <f t="shared" si="38"/>
        <v>1.8715841330357944E-4</v>
      </c>
      <c r="O103" s="67">
        <v>3418.02</v>
      </c>
      <c r="P103" s="49">
        <f t="shared" si="39"/>
        <v>1.8715841330357944E-4</v>
      </c>
      <c r="Q103" s="67">
        <v>3418.02</v>
      </c>
      <c r="R103" s="49">
        <f t="shared" si="40"/>
        <v>1.8715841330357944E-4</v>
      </c>
      <c r="S103" s="67">
        <v>3418.02</v>
      </c>
      <c r="T103" s="49">
        <f t="shared" si="41"/>
        <v>1.8715841330357944E-4</v>
      </c>
      <c r="U103" s="67">
        <v>3418.02</v>
      </c>
      <c r="V103" s="49">
        <f t="shared" si="42"/>
        <v>1.8715841330357944E-4</v>
      </c>
      <c r="W103" s="67">
        <v>3418.02</v>
      </c>
      <c r="X103" s="49">
        <f t="shared" si="43"/>
        <v>1.8715841330357944E-4</v>
      </c>
      <c r="Y103" s="67">
        <v>3418.02</v>
      </c>
      <c r="Z103" s="49">
        <f t="shared" si="46"/>
        <v>1.8715841330357944E-4</v>
      </c>
      <c r="AA103" s="82">
        <f t="shared" si="31"/>
        <v>41016.239999999991</v>
      </c>
      <c r="AB103" s="49">
        <f t="shared" si="46"/>
        <v>1.8715841330357942E-4</v>
      </c>
      <c r="AC103" s="82">
        <f t="shared" si="32"/>
        <v>3418.0199999999991</v>
      </c>
      <c r="AD103" s="49">
        <f t="shared" si="45"/>
        <v>1.8715841330357939E-4</v>
      </c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</row>
    <row r="104" spans="1:66" x14ac:dyDescent="0.25">
      <c r="A104" s="9">
        <v>6305</v>
      </c>
      <c r="B104" s="10" t="s">
        <v>73</v>
      </c>
      <c r="C104" s="67"/>
      <c r="D104" s="49">
        <f t="shared" si="33"/>
        <v>0</v>
      </c>
      <c r="E104" s="67"/>
      <c r="F104" s="49">
        <f t="shared" si="34"/>
        <v>0</v>
      </c>
      <c r="G104" s="67"/>
      <c r="H104" s="49">
        <f t="shared" si="35"/>
        <v>0</v>
      </c>
      <c r="I104" s="67"/>
      <c r="J104" s="49">
        <f t="shared" si="36"/>
        <v>0</v>
      </c>
      <c r="K104" s="67"/>
      <c r="L104" s="49">
        <f t="shared" si="37"/>
        <v>0</v>
      </c>
      <c r="M104" s="67"/>
      <c r="N104" s="49">
        <f t="shared" si="38"/>
        <v>0</v>
      </c>
      <c r="O104" s="67"/>
      <c r="P104" s="49">
        <f t="shared" si="39"/>
        <v>0</v>
      </c>
      <c r="Q104" s="67"/>
      <c r="R104" s="49">
        <f t="shared" si="40"/>
        <v>0</v>
      </c>
      <c r="S104" s="67"/>
      <c r="T104" s="49">
        <f t="shared" si="41"/>
        <v>0</v>
      </c>
      <c r="U104" s="67"/>
      <c r="V104" s="49">
        <f t="shared" si="42"/>
        <v>0</v>
      </c>
      <c r="W104" s="67"/>
      <c r="X104" s="49">
        <f t="shared" si="43"/>
        <v>0</v>
      </c>
      <c r="Y104" s="67"/>
      <c r="Z104" s="49">
        <f t="shared" si="46"/>
        <v>0</v>
      </c>
      <c r="AA104" s="82">
        <f t="shared" si="31"/>
        <v>0</v>
      </c>
      <c r="AB104" s="49">
        <f t="shared" si="46"/>
        <v>0</v>
      </c>
      <c r="AC104" s="82">
        <f t="shared" si="32"/>
        <v>0</v>
      </c>
      <c r="AD104" s="49">
        <f t="shared" si="45"/>
        <v>0</v>
      </c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</row>
    <row r="105" spans="1:66" x14ac:dyDescent="0.25">
      <c r="A105" s="9">
        <v>6306</v>
      </c>
      <c r="B105" s="10" t="s">
        <v>123</v>
      </c>
      <c r="C105" s="67"/>
      <c r="D105" s="49">
        <f t="shared" si="33"/>
        <v>0</v>
      </c>
      <c r="E105" s="67"/>
      <c r="F105" s="49">
        <f t="shared" si="34"/>
        <v>0</v>
      </c>
      <c r="G105" s="67"/>
      <c r="H105" s="49">
        <f t="shared" si="35"/>
        <v>0</v>
      </c>
      <c r="I105" s="67"/>
      <c r="J105" s="49">
        <f t="shared" si="36"/>
        <v>0</v>
      </c>
      <c r="K105" s="67"/>
      <c r="L105" s="49">
        <f t="shared" si="37"/>
        <v>0</v>
      </c>
      <c r="M105" s="67"/>
      <c r="N105" s="49">
        <f t="shared" si="38"/>
        <v>0</v>
      </c>
      <c r="O105" s="67"/>
      <c r="P105" s="49">
        <f t="shared" si="39"/>
        <v>0</v>
      </c>
      <c r="Q105" s="67"/>
      <c r="R105" s="49">
        <f t="shared" si="40"/>
        <v>0</v>
      </c>
      <c r="S105" s="67"/>
      <c r="T105" s="49">
        <f t="shared" si="41"/>
        <v>0</v>
      </c>
      <c r="U105" s="67"/>
      <c r="V105" s="49">
        <f t="shared" si="42"/>
        <v>0</v>
      </c>
      <c r="W105" s="67"/>
      <c r="X105" s="49">
        <f t="shared" si="43"/>
        <v>0</v>
      </c>
      <c r="Y105" s="67"/>
      <c r="Z105" s="49">
        <f t="shared" si="46"/>
        <v>0</v>
      </c>
      <c r="AA105" s="82">
        <f t="shared" si="31"/>
        <v>0</v>
      </c>
      <c r="AB105" s="49">
        <f t="shared" si="46"/>
        <v>0</v>
      </c>
      <c r="AC105" s="82">
        <f t="shared" si="32"/>
        <v>0</v>
      </c>
      <c r="AD105" s="49">
        <f t="shared" si="45"/>
        <v>0</v>
      </c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</row>
    <row r="106" spans="1:66" x14ac:dyDescent="0.25">
      <c r="A106" s="9">
        <v>6307</v>
      </c>
      <c r="B106" s="10" t="s">
        <v>124</v>
      </c>
      <c r="C106" s="67"/>
      <c r="D106" s="49">
        <f t="shared" si="33"/>
        <v>0</v>
      </c>
      <c r="E106" s="67"/>
      <c r="F106" s="49">
        <f t="shared" si="34"/>
        <v>0</v>
      </c>
      <c r="G106" s="67"/>
      <c r="H106" s="49">
        <f t="shared" si="35"/>
        <v>0</v>
      </c>
      <c r="I106" s="67"/>
      <c r="J106" s="49">
        <f t="shared" si="36"/>
        <v>0</v>
      </c>
      <c r="K106" s="67"/>
      <c r="L106" s="49">
        <f t="shared" si="37"/>
        <v>0</v>
      </c>
      <c r="M106" s="67"/>
      <c r="N106" s="49">
        <f t="shared" si="38"/>
        <v>0</v>
      </c>
      <c r="O106" s="67"/>
      <c r="P106" s="49">
        <f t="shared" si="39"/>
        <v>0</v>
      </c>
      <c r="Q106" s="67"/>
      <c r="R106" s="49">
        <f t="shared" si="40"/>
        <v>0</v>
      </c>
      <c r="S106" s="67"/>
      <c r="T106" s="49">
        <f t="shared" si="41"/>
        <v>0</v>
      </c>
      <c r="U106" s="67"/>
      <c r="V106" s="49">
        <f t="shared" si="42"/>
        <v>0</v>
      </c>
      <c r="W106" s="67"/>
      <c r="X106" s="49">
        <f t="shared" si="43"/>
        <v>0</v>
      </c>
      <c r="Y106" s="67"/>
      <c r="Z106" s="49">
        <f t="shared" si="46"/>
        <v>0</v>
      </c>
      <c r="AA106" s="82">
        <f t="shared" si="31"/>
        <v>0</v>
      </c>
      <c r="AB106" s="49">
        <f t="shared" si="46"/>
        <v>0</v>
      </c>
      <c r="AC106" s="82">
        <f t="shared" si="32"/>
        <v>0</v>
      </c>
      <c r="AD106" s="49">
        <f t="shared" si="45"/>
        <v>0</v>
      </c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</row>
    <row r="107" spans="1:66" x14ac:dyDescent="0.25">
      <c r="A107" s="9">
        <v>6308</v>
      </c>
      <c r="B107" s="10" t="s">
        <v>125</v>
      </c>
      <c r="C107" s="67"/>
      <c r="D107" s="49">
        <f t="shared" si="33"/>
        <v>0</v>
      </c>
      <c r="E107" s="67"/>
      <c r="F107" s="49">
        <f t="shared" si="34"/>
        <v>0</v>
      </c>
      <c r="G107" s="67"/>
      <c r="H107" s="49">
        <f t="shared" si="35"/>
        <v>0</v>
      </c>
      <c r="I107" s="67"/>
      <c r="J107" s="49">
        <f t="shared" si="36"/>
        <v>0</v>
      </c>
      <c r="K107" s="67"/>
      <c r="L107" s="49">
        <f t="shared" si="37"/>
        <v>0</v>
      </c>
      <c r="M107" s="67"/>
      <c r="N107" s="49">
        <f t="shared" si="38"/>
        <v>0</v>
      </c>
      <c r="O107" s="67"/>
      <c r="P107" s="49">
        <f t="shared" si="39"/>
        <v>0</v>
      </c>
      <c r="Q107" s="67"/>
      <c r="R107" s="49">
        <f t="shared" si="40"/>
        <v>0</v>
      </c>
      <c r="S107" s="67"/>
      <c r="T107" s="49">
        <f t="shared" si="41"/>
        <v>0</v>
      </c>
      <c r="U107" s="67"/>
      <c r="V107" s="49">
        <f t="shared" si="42"/>
        <v>0</v>
      </c>
      <c r="W107" s="67"/>
      <c r="X107" s="49">
        <f t="shared" si="43"/>
        <v>0</v>
      </c>
      <c r="Y107" s="67"/>
      <c r="Z107" s="49">
        <f t="shared" si="46"/>
        <v>0</v>
      </c>
      <c r="AA107" s="82">
        <f t="shared" si="31"/>
        <v>0</v>
      </c>
      <c r="AB107" s="49">
        <f t="shared" si="46"/>
        <v>0</v>
      </c>
      <c r="AC107" s="82">
        <f t="shared" si="32"/>
        <v>0</v>
      </c>
      <c r="AD107" s="49">
        <f t="shared" si="45"/>
        <v>0</v>
      </c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</row>
    <row r="108" spans="1:66" x14ac:dyDescent="0.25">
      <c r="A108" s="9">
        <v>6309</v>
      </c>
      <c r="B108" s="10" t="s">
        <v>126</v>
      </c>
      <c r="C108" s="67">
        <v>37861.698250000001</v>
      </c>
      <c r="D108" s="49">
        <f t="shared" si="33"/>
        <v>2.0731696623919435E-3</v>
      </c>
      <c r="E108" s="67">
        <v>37861.698250000001</v>
      </c>
      <c r="F108" s="49">
        <f t="shared" si="34"/>
        <v>2.0731696623919435E-3</v>
      </c>
      <c r="G108" s="67">
        <v>37861.698250000001</v>
      </c>
      <c r="H108" s="49">
        <f t="shared" si="35"/>
        <v>2.0731696623919435E-3</v>
      </c>
      <c r="I108" s="67">
        <v>37861.698250000001</v>
      </c>
      <c r="J108" s="49">
        <f t="shared" si="36"/>
        <v>2.0731696623919435E-3</v>
      </c>
      <c r="K108" s="67">
        <v>37861.698250000001</v>
      </c>
      <c r="L108" s="49">
        <f t="shared" si="37"/>
        <v>2.0731696623919435E-3</v>
      </c>
      <c r="M108" s="67">
        <v>37861.698250000001</v>
      </c>
      <c r="N108" s="49">
        <f t="shared" si="38"/>
        <v>2.0731696623919435E-3</v>
      </c>
      <c r="O108" s="67">
        <v>37861.698250000001</v>
      </c>
      <c r="P108" s="49">
        <f t="shared" si="39"/>
        <v>2.0731696623919435E-3</v>
      </c>
      <c r="Q108" s="67">
        <v>37861.698250000001</v>
      </c>
      <c r="R108" s="49">
        <f t="shared" si="40"/>
        <v>2.0731696623919435E-3</v>
      </c>
      <c r="S108" s="67">
        <v>37861.698250000001</v>
      </c>
      <c r="T108" s="49">
        <f t="shared" si="41"/>
        <v>2.0731696623919435E-3</v>
      </c>
      <c r="U108" s="67">
        <v>37861.698250000001</v>
      </c>
      <c r="V108" s="49">
        <f t="shared" si="42"/>
        <v>2.0731696623919435E-3</v>
      </c>
      <c r="W108" s="67">
        <v>37861.698250000001</v>
      </c>
      <c r="X108" s="49">
        <f t="shared" si="43"/>
        <v>2.0731696623919435E-3</v>
      </c>
      <c r="Y108" s="67">
        <v>37861.698250000001</v>
      </c>
      <c r="Z108" s="49">
        <f t="shared" si="46"/>
        <v>2.0731696623919435E-3</v>
      </c>
      <c r="AA108" s="82">
        <f t="shared" si="31"/>
        <v>454340.37900000013</v>
      </c>
      <c r="AB108" s="49">
        <f t="shared" si="46"/>
        <v>2.073169662391944E-3</v>
      </c>
      <c r="AC108" s="82">
        <f t="shared" si="32"/>
        <v>37861.698250000009</v>
      </c>
      <c r="AD108" s="49">
        <f t="shared" si="45"/>
        <v>2.073169662391944E-3</v>
      </c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</row>
    <row r="109" spans="1:66" x14ac:dyDescent="0.25">
      <c r="A109" s="9">
        <v>6310</v>
      </c>
      <c r="B109" s="10" t="s">
        <v>127</v>
      </c>
      <c r="C109" s="67">
        <v>8530.1</v>
      </c>
      <c r="D109" s="49">
        <f t="shared" si="33"/>
        <v>4.6707742532836643E-4</v>
      </c>
      <c r="E109" s="67">
        <v>8530.1</v>
      </c>
      <c r="F109" s="49">
        <f t="shared" si="34"/>
        <v>4.6707742532836643E-4</v>
      </c>
      <c r="G109" s="67">
        <v>8530.1</v>
      </c>
      <c r="H109" s="49">
        <f t="shared" si="35"/>
        <v>4.6707742532836643E-4</v>
      </c>
      <c r="I109" s="67">
        <v>8530.1</v>
      </c>
      <c r="J109" s="49">
        <f t="shared" si="36"/>
        <v>4.6707742532836643E-4</v>
      </c>
      <c r="K109" s="67">
        <v>8530.1</v>
      </c>
      <c r="L109" s="49">
        <f t="shared" si="37"/>
        <v>4.6707742532836643E-4</v>
      </c>
      <c r="M109" s="67">
        <v>8530.1</v>
      </c>
      <c r="N109" s="49">
        <f t="shared" si="38"/>
        <v>4.6707742532836643E-4</v>
      </c>
      <c r="O109" s="67">
        <v>8530.1</v>
      </c>
      <c r="P109" s="49">
        <f t="shared" si="39"/>
        <v>4.6707742532836643E-4</v>
      </c>
      <c r="Q109" s="67">
        <v>8530.1</v>
      </c>
      <c r="R109" s="49">
        <f t="shared" si="40"/>
        <v>4.6707742532836643E-4</v>
      </c>
      <c r="S109" s="67">
        <v>8530.1</v>
      </c>
      <c r="T109" s="49">
        <f t="shared" si="41"/>
        <v>4.6707742532836643E-4</v>
      </c>
      <c r="U109" s="67">
        <v>8530.1</v>
      </c>
      <c r="V109" s="49">
        <f t="shared" si="42"/>
        <v>4.6707742532836643E-4</v>
      </c>
      <c r="W109" s="67">
        <v>8530.1</v>
      </c>
      <c r="X109" s="49">
        <f t="shared" si="43"/>
        <v>4.6707742532836643E-4</v>
      </c>
      <c r="Y109" s="67">
        <v>8530.1</v>
      </c>
      <c r="Z109" s="49">
        <f t="shared" si="46"/>
        <v>4.6707742532836643E-4</v>
      </c>
      <c r="AA109" s="82">
        <f t="shared" si="31"/>
        <v>102361.20000000003</v>
      </c>
      <c r="AB109" s="49">
        <f t="shared" si="46"/>
        <v>4.6707742532836653E-4</v>
      </c>
      <c r="AC109" s="82">
        <f t="shared" si="32"/>
        <v>8530.1000000000022</v>
      </c>
      <c r="AD109" s="49">
        <f t="shared" si="45"/>
        <v>4.6707742532836653E-4</v>
      </c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</row>
    <row r="110" spans="1:66" x14ac:dyDescent="0.25">
      <c r="A110" s="9">
        <v>6311</v>
      </c>
      <c r="B110" s="10" t="s">
        <v>128</v>
      </c>
      <c r="C110" s="67"/>
      <c r="D110" s="49">
        <f t="shared" si="33"/>
        <v>0</v>
      </c>
      <c r="E110" s="67"/>
      <c r="F110" s="49">
        <f t="shared" si="34"/>
        <v>0</v>
      </c>
      <c r="G110" s="67"/>
      <c r="H110" s="49">
        <f t="shared" si="35"/>
        <v>0</v>
      </c>
      <c r="I110" s="67"/>
      <c r="J110" s="49">
        <f t="shared" si="36"/>
        <v>0</v>
      </c>
      <c r="K110" s="67"/>
      <c r="L110" s="49">
        <f t="shared" si="37"/>
        <v>0</v>
      </c>
      <c r="M110" s="67"/>
      <c r="N110" s="49">
        <f t="shared" si="38"/>
        <v>0</v>
      </c>
      <c r="O110" s="67"/>
      <c r="P110" s="49">
        <f t="shared" si="39"/>
        <v>0</v>
      </c>
      <c r="Q110" s="67"/>
      <c r="R110" s="49">
        <f t="shared" si="40"/>
        <v>0</v>
      </c>
      <c r="S110" s="67"/>
      <c r="T110" s="49">
        <f t="shared" si="41"/>
        <v>0</v>
      </c>
      <c r="U110" s="67"/>
      <c r="V110" s="49">
        <f t="shared" si="42"/>
        <v>0</v>
      </c>
      <c r="W110" s="67"/>
      <c r="X110" s="49">
        <f t="shared" si="43"/>
        <v>0</v>
      </c>
      <c r="Y110" s="67"/>
      <c r="Z110" s="49">
        <f t="shared" si="46"/>
        <v>0</v>
      </c>
      <c r="AA110" s="82">
        <f t="shared" si="31"/>
        <v>0</v>
      </c>
      <c r="AB110" s="49">
        <f t="shared" si="46"/>
        <v>0</v>
      </c>
      <c r="AC110" s="82">
        <f t="shared" si="32"/>
        <v>0</v>
      </c>
      <c r="AD110" s="49">
        <f t="shared" si="45"/>
        <v>0</v>
      </c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</row>
    <row r="111" spans="1:66" x14ac:dyDescent="0.25">
      <c r="A111" s="9">
        <v>6312</v>
      </c>
      <c r="B111" s="10" t="s">
        <v>129</v>
      </c>
      <c r="C111" s="67"/>
      <c r="D111" s="49">
        <f t="shared" si="33"/>
        <v>0</v>
      </c>
      <c r="E111" s="67"/>
      <c r="F111" s="49">
        <f t="shared" si="34"/>
        <v>0</v>
      </c>
      <c r="G111" s="67"/>
      <c r="H111" s="49">
        <f t="shared" si="35"/>
        <v>0</v>
      </c>
      <c r="I111" s="67"/>
      <c r="J111" s="49">
        <f t="shared" si="36"/>
        <v>0</v>
      </c>
      <c r="K111" s="67"/>
      <c r="L111" s="49">
        <f t="shared" si="37"/>
        <v>0</v>
      </c>
      <c r="M111" s="67"/>
      <c r="N111" s="49">
        <f t="shared" si="38"/>
        <v>0</v>
      </c>
      <c r="O111" s="67"/>
      <c r="P111" s="49">
        <f t="shared" si="39"/>
        <v>0</v>
      </c>
      <c r="Q111" s="67"/>
      <c r="R111" s="49">
        <f t="shared" si="40"/>
        <v>0</v>
      </c>
      <c r="S111" s="67"/>
      <c r="T111" s="49">
        <f t="shared" si="41"/>
        <v>0</v>
      </c>
      <c r="U111" s="67"/>
      <c r="V111" s="49">
        <f t="shared" si="42"/>
        <v>0</v>
      </c>
      <c r="W111" s="67"/>
      <c r="X111" s="49">
        <f t="shared" si="43"/>
        <v>0</v>
      </c>
      <c r="Y111" s="67"/>
      <c r="Z111" s="49">
        <f t="shared" si="46"/>
        <v>0</v>
      </c>
      <c r="AA111" s="82">
        <f t="shared" si="31"/>
        <v>0</v>
      </c>
      <c r="AB111" s="49">
        <f t="shared" si="46"/>
        <v>0</v>
      </c>
      <c r="AC111" s="82">
        <f t="shared" si="32"/>
        <v>0</v>
      </c>
      <c r="AD111" s="49">
        <f t="shared" si="45"/>
        <v>0</v>
      </c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</row>
    <row r="112" spans="1:66" x14ac:dyDescent="0.25">
      <c r="A112" s="9">
        <v>6313</v>
      </c>
      <c r="B112" s="10" t="s">
        <v>130</v>
      </c>
      <c r="C112" s="67"/>
      <c r="D112" s="49">
        <f t="shared" si="33"/>
        <v>0</v>
      </c>
      <c r="E112" s="67"/>
      <c r="F112" s="49">
        <f t="shared" si="34"/>
        <v>0</v>
      </c>
      <c r="G112" s="67"/>
      <c r="H112" s="49">
        <f t="shared" si="35"/>
        <v>0</v>
      </c>
      <c r="I112" s="67"/>
      <c r="J112" s="49">
        <f t="shared" si="36"/>
        <v>0</v>
      </c>
      <c r="K112" s="67"/>
      <c r="L112" s="49">
        <f t="shared" si="37"/>
        <v>0</v>
      </c>
      <c r="M112" s="67"/>
      <c r="N112" s="49">
        <f t="shared" si="38"/>
        <v>0</v>
      </c>
      <c r="O112" s="67"/>
      <c r="P112" s="49">
        <f t="shared" si="39"/>
        <v>0</v>
      </c>
      <c r="Q112" s="67"/>
      <c r="R112" s="49">
        <f t="shared" si="40"/>
        <v>0</v>
      </c>
      <c r="S112" s="67"/>
      <c r="T112" s="49">
        <f t="shared" si="41"/>
        <v>0</v>
      </c>
      <c r="U112" s="67"/>
      <c r="V112" s="49">
        <f t="shared" si="42"/>
        <v>0</v>
      </c>
      <c r="W112" s="67"/>
      <c r="X112" s="49">
        <f t="shared" si="43"/>
        <v>0</v>
      </c>
      <c r="Y112" s="67"/>
      <c r="Z112" s="49">
        <f t="shared" si="46"/>
        <v>0</v>
      </c>
      <c r="AA112" s="82">
        <f t="shared" si="31"/>
        <v>0</v>
      </c>
      <c r="AB112" s="49">
        <f t="shared" si="46"/>
        <v>0</v>
      </c>
      <c r="AC112" s="82">
        <f t="shared" si="32"/>
        <v>0</v>
      </c>
      <c r="AD112" s="49">
        <f t="shared" si="45"/>
        <v>0</v>
      </c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</row>
    <row r="113" spans="1:66" x14ac:dyDescent="0.25">
      <c r="A113" s="9">
        <v>6314</v>
      </c>
      <c r="B113" s="10" t="s">
        <v>131</v>
      </c>
      <c r="C113" s="67">
        <v>229340.83004999999</v>
      </c>
      <c r="D113" s="49">
        <f t="shared" si="33"/>
        <v>1.2557874400349871E-2</v>
      </c>
      <c r="E113" s="67">
        <v>229340.83004999999</v>
      </c>
      <c r="F113" s="49">
        <f t="shared" si="34"/>
        <v>1.2557874400349871E-2</v>
      </c>
      <c r="G113" s="67">
        <v>229340.83004999999</v>
      </c>
      <c r="H113" s="49">
        <f t="shared" si="35"/>
        <v>1.2557874400349871E-2</v>
      </c>
      <c r="I113" s="67">
        <v>229340.83004999999</v>
      </c>
      <c r="J113" s="49">
        <f t="shared" si="36"/>
        <v>1.2557874400349871E-2</v>
      </c>
      <c r="K113" s="67">
        <v>229340.83004999999</v>
      </c>
      <c r="L113" s="49">
        <f t="shared" si="37"/>
        <v>1.2557874400349871E-2</v>
      </c>
      <c r="M113" s="67">
        <v>229340.83004999999</v>
      </c>
      <c r="N113" s="49">
        <f t="shared" si="38"/>
        <v>1.2557874400349871E-2</v>
      </c>
      <c r="O113" s="67">
        <v>229340.83004999999</v>
      </c>
      <c r="P113" s="49">
        <f t="shared" si="39"/>
        <v>1.2557874400349871E-2</v>
      </c>
      <c r="Q113" s="67">
        <v>229340.83004999999</v>
      </c>
      <c r="R113" s="49">
        <f t="shared" si="40"/>
        <v>1.2557874400349871E-2</v>
      </c>
      <c r="S113" s="67">
        <v>229340.83004999999</v>
      </c>
      <c r="T113" s="49">
        <f t="shared" si="41"/>
        <v>1.2557874400349871E-2</v>
      </c>
      <c r="U113" s="67">
        <v>229340.83004999999</v>
      </c>
      <c r="V113" s="49">
        <f t="shared" si="42"/>
        <v>1.2557874400349871E-2</v>
      </c>
      <c r="W113" s="67">
        <v>229340.83004999999</v>
      </c>
      <c r="X113" s="49">
        <f t="shared" si="43"/>
        <v>1.2557874400349871E-2</v>
      </c>
      <c r="Y113" s="67">
        <v>229340.83004999999</v>
      </c>
      <c r="Z113" s="49">
        <f t="shared" si="46"/>
        <v>1.2557874400349871E-2</v>
      </c>
      <c r="AA113" s="82">
        <f t="shared" si="31"/>
        <v>2752089.9605999999</v>
      </c>
      <c r="AB113" s="49">
        <f t="shared" si="46"/>
        <v>1.2557874400349873E-2</v>
      </c>
      <c r="AC113" s="82">
        <f t="shared" si="32"/>
        <v>229340.83004999999</v>
      </c>
      <c r="AD113" s="49">
        <f t="shared" si="45"/>
        <v>1.2557874400349871E-2</v>
      </c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</row>
    <row r="114" spans="1:66" x14ac:dyDescent="0.25">
      <c r="A114" s="9">
        <v>6315</v>
      </c>
      <c r="B114" s="10" t="s">
        <v>132</v>
      </c>
      <c r="C114" s="67">
        <v>295.83499999999998</v>
      </c>
      <c r="D114" s="49">
        <f t="shared" si="33"/>
        <v>1.6198854658446824E-5</v>
      </c>
      <c r="E114" s="67">
        <v>295.83499999999998</v>
      </c>
      <c r="F114" s="49">
        <f t="shared" si="34"/>
        <v>1.6198854658446824E-5</v>
      </c>
      <c r="G114" s="67">
        <v>295.83499999999998</v>
      </c>
      <c r="H114" s="49">
        <f t="shared" si="35"/>
        <v>1.6198854658446824E-5</v>
      </c>
      <c r="I114" s="67">
        <v>295.83499999999998</v>
      </c>
      <c r="J114" s="49">
        <f t="shared" si="36"/>
        <v>1.6198854658446824E-5</v>
      </c>
      <c r="K114" s="67">
        <v>295.83499999999998</v>
      </c>
      <c r="L114" s="49">
        <f t="shared" si="37"/>
        <v>1.6198854658446824E-5</v>
      </c>
      <c r="M114" s="67">
        <v>295.83499999999998</v>
      </c>
      <c r="N114" s="49">
        <f t="shared" si="38"/>
        <v>1.6198854658446824E-5</v>
      </c>
      <c r="O114" s="67">
        <v>295.83499999999998</v>
      </c>
      <c r="P114" s="49">
        <f t="shared" si="39"/>
        <v>1.6198854658446824E-5</v>
      </c>
      <c r="Q114" s="67">
        <v>295.83499999999998</v>
      </c>
      <c r="R114" s="49">
        <f t="shared" si="40"/>
        <v>1.6198854658446824E-5</v>
      </c>
      <c r="S114" s="67">
        <v>295.83499999999998</v>
      </c>
      <c r="T114" s="49">
        <f t="shared" si="41"/>
        <v>1.6198854658446824E-5</v>
      </c>
      <c r="U114" s="67">
        <v>295.83499999999998</v>
      </c>
      <c r="V114" s="49">
        <f t="shared" si="42"/>
        <v>1.6198854658446824E-5</v>
      </c>
      <c r="W114" s="67">
        <v>295.83499999999998</v>
      </c>
      <c r="X114" s="49">
        <f t="shared" si="43"/>
        <v>1.6198854658446824E-5</v>
      </c>
      <c r="Y114" s="67">
        <v>295.83499999999998</v>
      </c>
      <c r="Z114" s="49">
        <f t="shared" si="46"/>
        <v>1.6198854658446824E-5</v>
      </c>
      <c r="AA114" s="82">
        <f t="shared" si="31"/>
        <v>3550.02</v>
      </c>
      <c r="AB114" s="49">
        <f t="shared" si="46"/>
        <v>1.6198854658446827E-5</v>
      </c>
      <c r="AC114" s="82">
        <f t="shared" si="32"/>
        <v>295.83499999999998</v>
      </c>
      <c r="AD114" s="49">
        <f t="shared" si="45"/>
        <v>1.6198854658446824E-5</v>
      </c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</row>
    <row r="115" spans="1:66" x14ac:dyDescent="0.25">
      <c r="A115" s="9">
        <v>6316</v>
      </c>
      <c r="B115" s="10" t="s">
        <v>133</v>
      </c>
      <c r="C115" s="67"/>
      <c r="D115" s="49">
        <f t="shared" si="33"/>
        <v>0</v>
      </c>
      <c r="E115" s="67"/>
      <c r="F115" s="49">
        <f t="shared" si="34"/>
        <v>0</v>
      </c>
      <c r="G115" s="67"/>
      <c r="H115" s="49">
        <f t="shared" si="35"/>
        <v>0</v>
      </c>
      <c r="I115" s="67"/>
      <c r="J115" s="49">
        <f t="shared" si="36"/>
        <v>0</v>
      </c>
      <c r="K115" s="67"/>
      <c r="L115" s="49">
        <f t="shared" si="37"/>
        <v>0</v>
      </c>
      <c r="M115" s="67"/>
      <c r="N115" s="49">
        <f t="shared" si="38"/>
        <v>0</v>
      </c>
      <c r="O115" s="67"/>
      <c r="P115" s="49">
        <f t="shared" si="39"/>
        <v>0</v>
      </c>
      <c r="Q115" s="67"/>
      <c r="R115" s="49">
        <f t="shared" si="40"/>
        <v>0</v>
      </c>
      <c r="S115" s="67"/>
      <c r="T115" s="49">
        <f t="shared" si="41"/>
        <v>0</v>
      </c>
      <c r="U115" s="67"/>
      <c r="V115" s="49">
        <f t="shared" si="42"/>
        <v>0</v>
      </c>
      <c r="W115" s="67"/>
      <c r="X115" s="49">
        <f t="shared" si="43"/>
        <v>0</v>
      </c>
      <c r="Y115" s="67"/>
      <c r="Z115" s="49">
        <f t="shared" si="46"/>
        <v>0</v>
      </c>
      <c r="AA115" s="82">
        <f t="shared" si="31"/>
        <v>0</v>
      </c>
      <c r="AB115" s="49">
        <f t="shared" si="46"/>
        <v>0</v>
      </c>
      <c r="AC115" s="82">
        <f t="shared" si="32"/>
        <v>0</v>
      </c>
      <c r="AD115" s="49">
        <f t="shared" si="45"/>
        <v>0</v>
      </c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</row>
    <row r="116" spans="1:66" x14ac:dyDescent="0.25">
      <c r="A116" s="9">
        <v>6317</v>
      </c>
      <c r="B116" s="10" t="s">
        <v>134</v>
      </c>
      <c r="C116" s="67">
        <v>2678.6927000000001</v>
      </c>
      <c r="D116" s="49">
        <f t="shared" si="33"/>
        <v>1.4667552426840134E-4</v>
      </c>
      <c r="E116" s="67">
        <v>2678.6927000000001</v>
      </c>
      <c r="F116" s="49">
        <f t="shared" si="34"/>
        <v>1.4667552426840134E-4</v>
      </c>
      <c r="G116" s="67">
        <v>2678.6927000000001</v>
      </c>
      <c r="H116" s="49">
        <f t="shared" si="35"/>
        <v>1.4667552426840134E-4</v>
      </c>
      <c r="I116" s="67">
        <v>2678.6927000000001</v>
      </c>
      <c r="J116" s="49">
        <f t="shared" si="36"/>
        <v>1.4667552426840134E-4</v>
      </c>
      <c r="K116" s="67">
        <v>2678.6927000000001</v>
      </c>
      <c r="L116" s="49">
        <f t="shared" si="37"/>
        <v>1.4667552426840134E-4</v>
      </c>
      <c r="M116" s="67">
        <v>2678.6927000000001</v>
      </c>
      <c r="N116" s="49">
        <f t="shared" si="38"/>
        <v>1.4667552426840134E-4</v>
      </c>
      <c r="O116" s="67">
        <v>2678.6927000000001</v>
      </c>
      <c r="P116" s="49">
        <f t="shared" si="39"/>
        <v>1.4667552426840134E-4</v>
      </c>
      <c r="Q116" s="67">
        <v>2678.6927000000001</v>
      </c>
      <c r="R116" s="49">
        <f t="shared" si="40"/>
        <v>1.4667552426840134E-4</v>
      </c>
      <c r="S116" s="67">
        <v>2678.6927000000001</v>
      </c>
      <c r="T116" s="49">
        <f t="shared" si="41"/>
        <v>1.4667552426840134E-4</v>
      </c>
      <c r="U116" s="67">
        <v>2678.6927000000001</v>
      </c>
      <c r="V116" s="49">
        <f t="shared" si="42"/>
        <v>1.4667552426840134E-4</v>
      </c>
      <c r="W116" s="67">
        <v>2678.6927000000001</v>
      </c>
      <c r="X116" s="49">
        <f t="shared" si="43"/>
        <v>1.4667552426840134E-4</v>
      </c>
      <c r="Y116" s="67">
        <v>2678.6927000000001</v>
      </c>
      <c r="Z116" s="49">
        <f t="shared" si="46"/>
        <v>1.4667552426840134E-4</v>
      </c>
      <c r="AA116" s="82">
        <f t="shared" si="31"/>
        <v>32144.312399999999</v>
      </c>
      <c r="AB116" s="49">
        <f t="shared" si="46"/>
        <v>1.4667552426840134E-4</v>
      </c>
      <c r="AC116" s="82">
        <f t="shared" si="32"/>
        <v>2678.6927000000001</v>
      </c>
      <c r="AD116" s="49">
        <f t="shared" si="45"/>
        <v>1.4667552426840134E-4</v>
      </c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</row>
    <row r="117" spans="1:66" x14ac:dyDescent="0.25">
      <c r="A117" s="9">
        <v>6318</v>
      </c>
      <c r="B117" s="10" t="s">
        <v>135</v>
      </c>
      <c r="C117" s="67">
        <v>6510.85</v>
      </c>
      <c r="D117" s="49">
        <f t="shared" si="33"/>
        <v>3.5651059831645523E-4</v>
      </c>
      <c r="E117" s="67">
        <v>6510.85</v>
      </c>
      <c r="F117" s="49">
        <f t="shared" si="34"/>
        <v>3.5651059831645523E-4</v>
      </c>
      <c r="G117" s="67">
        <v>6510.85</v>
      </c>
      <c r="H117" s="49">
        <f t="shared" si="35"/>
        <v>3.5651059831645523E-4</v>
      </c>
      <c r="I117" s="67">
        <v>6510.85</v>
      </c>
      <c r="J117" s="49">
        <f t="shared" si="36"/>
        <v>3.5651059831645523E-4</v>
      </c>
      <c r="K117" s="67">
        <v>6510.85</v>
      </c>
      <c r="L117" s="49">
        <f t="shared" si="37"/>
        <v>3.5651059831645523E-4</v>
      </c>
      <c r="M117" s="67">
        <v>6510.85</v>
      </c>
      <c r="N117" s="49">
        <f t="shared" si="38"/>
        <v>3.5651059831645523E-4</v>
      </c>
      <c r="O117" s="67">
        <v>6510.85</v>
      </c>
      <c r="P117" s="49">
        <f t="shared" si="39"/>
        <v>3.5651059831645523E-4</v>
      </c>
      <c r="Q117" s="67">
        <v>6510.85</v>
      </c>
      <c r="R117" s="49">
        <f t="shared" si="40"/>
        <v>3.5651059831645523E-4</v>
      </c>
      <c r="S117" s="67">
        <v>6510.85</v>
      </c>
      <c r="T117" s="49">
        <f t="shared" si="41"/>
        <v>3.5651059831645523E-4</v>
      </c>
      <c r="U117" s="67">
        <v>6510.85</v>
      </c>
      <c r="V117" s="49">
        <f t="shared" si="42"/>
        <v>3.5651059831645523E-4</v>
      </c>
      <c r="W117" s="67">
        <v>6510.85</v>
      </c>
      <c r="X117" s="49">
        <f t="shared" si="43"/>
        <v>3.5651059831645523E-4</v>
      </c>
      <c r="Y117" s="67">
        <v>6510.85</v>
      </c>
      <c r="Z117" s="49">
        <f t="shared" ref="Z117:AB136" si="47">IF(Y$10&lt;&gt;0,Y117/Y$10,"-")</f>
        <v>3.5651059831645523E-4</v>
      </c>
      <c r="AA117" s="82">
        <f t="shared" si="31"/>
        <v>78130.2</v>
      </c>
      <c r="AB117" s="49">
        <f t="shared" si="47"/>
        <v>3.5651059831645518E-4</v>
      </c>
      <c r="AC117" s="82">
        <f t="shared" si="32"/>
        <v>6510.8499999999995</v>
      </c>
      <c r="AD117" s="49">
        <f t="shared" si="45"/>
        <v>3.5651059831645518E-4</v>
      </c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</row>
    <row r="118" spans="1:66" x14ac:dyDescent="0.25">
      <c r="A118" s="9">
        <v>6319</v>
      </c>
      <c r="B118" s="10" t="s">
        <v>136</v>
      </c>
      <c r="C118" s="67"/>
      <c r="D118" s="49">
        <f t="shared" si="33"/>
        <v>0</v>
      </c>
      <c r="E118" s="67"/>
      <c r="F118" s="49">
        <f t="shared" si="34"/>
        <v>0</v>
      </c>
      <c r="G118" s="67"/>
      <c r="H118" s="49">
        <f t="shared" si="35"/>
        <v>0</v>
      </c>
      <c r="I118" s="67"/>
      <c r="J118" s="49">
        <f t="shared" si="36"/>
        <v>0</v>
      </c>
      <c r="K118" s="67"/>
      <c r="L118" s="49">
        <f t="shared" si="37"/>
        <v>0</v>
      </c>
      <c r="M118" s="67"/>
      <c r="N118" s="49">
        <f t="shared" si="38"/>
        <v>0</v>
      </c>
      <c r="O118" s="67"/>
      <c r="P118" s="49">
        <f t="shared" si="39"/>
        <v>0</v>
      </c>
      <c r="Q118" s="67"/>
      <c r="R118" s="49">
        <f t="shared" si="40"/>
        <v>0</v>
      </c>
      <c r="S118" s="67"/>
      <c r="T118" s="49">
        <f t="shared" si="41"/>
        <v>0</v>
      </c>
      <c r="U118" s="67"/>
      <c r="V118" s="49">
        <f t="shared" si="42"/>
        <v>0</v>
      </c>
      <c r="W118" s="67"/>
      <c r="X118" s="49">
        <f t="shared" si="43"/>
        <v>0</v>
      </c>
      <c r="Y118" s="67"/>
      <c r="Z118" s="49">
        <f t="shared" si="47"/>
        <v>0</v>
      </c>
      <c r="AA118" s="82">
        <f t="shared" si="31"/>
        <v>0</v>
      </c>
      <c r="AB118" s="49">
        <f t="shared" si="47"/>
        <v>0</v>
      </c>
      <c r="AC118" s="82">
        <f t="shared" si="32"/>
        <v>0</v>
      </c>
      <c r="AD118" s="49">
        <f t="shared" si="45"/>
        <v>0</v>
      </c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</row>
    <row r="119" spans="1:66" x14ac:dyDescent="0.25">
      <c r="A119" s="9">
        <v>6320</v>
      </c>
      <c r="B119" s="10" t="s">
        <v>137</v>
      </c>
      <c r="C119" s="67"/>
      <c r="D119" s="49">
        <f t="shared" si="33"/>
        <v>0</v>
      </c>
      <c r="E119" s="67"/>
      <c r="F119" s="49">
        <f t="shared" si="34"/>
        <v>0</v>
      </c>
      <c r="G119" s="67"/>
      <c r="H119" s="49">
        <f t="shared" si="35"/>
        <v>0</v>
      </c>
      <c r="I119" s="67"/>
      <c r="J119" s="49">
        <f t="shared" si="36"/>
        <v>0</v>
      </c>
      <c r="K119" s="67"/>
      <c r="L119" s="49">
        <f t="shared" si="37"/>
        <v>0</v>
      </c>
      <c r="M119" s="67"/>
      <c r="N119" s="49">
        <f t="shared" si="38"/>
        <v>0</v>
      </c>
      <c r="O119" s="67"/>
      <c r="P119" s="49">
        <f t="shared" si="39"/>
        <v>0</v>
      </c>
      <c r="Q119" s="67"/>
      <c r="R119" s="49">
        <f t="shared" si="40"/>
        <v>0</v>
      </c>
      <c r="S119" s="67"/>
      <c r="T119" s="49">
        <f t="shared" si="41"/>
        <v>0</v>
      </c>
      <c r="U119" s="67"/>
      <c r="V119" s="49">
        <f t="shared" si="42"/>
        <v>0</v>
      </c>
      <c r="W119" s="67"/>
      <c r="X119" s="49">
        <f t="shared" si="43"/>
        <v>0</v>
      </c>
      <c r="Y119" s="67"/>
      <c r="Z119" s="49">
        <f t="shared" si="47"/>
        <v>0</v>
      </c>
      <c r="AA119" s="82">
        <f t="shared" si="31"/>
        <v>0</v>
      </c>
      <c r="AB119" s="49">
        <f t="shared" si="47"/>
        <v>0</v>
      </c>
      <c r="AC119" s="82">
        <f t="shared" si="32"/>
        <v>0</v>
      </c>
      <c r="AD119" s="49">
        <f t="shared" si="45"/>
        <v>0</v>
      </c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</row>
    <row r="120" spans="1:66" x14ac:dyDescent="0.25">
      <c r="A120" s="9">
        <v>6321</v>
      </c>
      <c r="B120" s="10" t="s">
        <v>138</v>
      </c>
      <c r="C120" s="67">
        <v>73959.850000000006</v>
      </c>
      <c r="D120" s="49">
        <f t="shared" si="33"/>
        <v>4.0497738966333548E-3</v>
      </c>
      <c r="E120" s="67">
        <v>73959.850000000006</v>
      </c>
      <c r="F120" s="49">
        <f t="shared" si="34"/>
        <v>4.0497738966333548E-3</v>
      </c>
      <c r="G120" s="67">
        <v>73959.850000000006</v>
      </c>
      <c r="H120" s="49">
        <f t="shared" si="35"/>
        <v>4.0497738966333548E-3</v>
      </c>
      <c r="I120" s="67">
        <v>73959.850000000006</v>
      </c>
      <c r="J120" s="49">
        <f t="shared" si="36"/>
        <v>4.0497738966333548E-3</v>
      </c>
      <c r="K120" s="67">
        <v>73959.850000000006</v>
      </c>
      <c r="L120" s="49">
        <f t="shared" si="37"/>
        <v>4.0497738966333548E-3</v>
      </c>
      <c r="M120" s="67">
        <v>73959.850000000006</v>
      </c>
      <c r="N120" s="49">
        <f t="shared" si="38"/>
        <v>4.0497738966333548E-3</v>
      </c>
      <c r="O120" s="67">
        <v>73959.850000000006</v>
      </c>
      <c r="P120" s="49">
        <f t="shared" si="39"/>
        <v>4.0497738966333548E-3</v>
      </c>
      <c r="Q120" s="67">
        <v>73959.850000000006</v>
      </c>
      <c r="R120" s="49">
        <f t="shared" si="40"/>
        <v>4.0497738966333548E-3</v>
      </c>
      <c r="S120" s="67">
        <v>73959.850000000006</v>
      </c>
      <c r="T120" s="49">
        <f t="shared" si="41"/>
        <v>4.0497738966333548E-3</v>
      </c>
      <c r="U120" s="67">
        <v>73959.850000000006</v>
      </c>
      <c r="V120" s="49">
        <f t="shared" si="42"/>
        <v>4.0497738966333548E-3</v>
      </c>
      <c r="W120" s="67">
        <v>73959.850000000006</v>
      </c>
      <c r="X120" s="49">
        <f t="shared" si="43"/>
        <v>4.0497738966333548E-3</v>
      </c>
      <c r="Y120" s="67">
        <v>73959.850000000006</v>
      </c>
      <c r="Z120" s="49">
        <f t="shared" si="47"/>
        <v>4.0497738966333548E-3</v>
      </c>
      <c r="AA120" s="82">
        <f t="shared" si="31"/>
        <v>887518.19999999984</v>
      </c>
      <c r="AB120" s="49">
        <f t="shared" si="47"/>
        <v>4.0497738966333539E-3</v>
      </c>
      <c r="AC120" s="82">
        <f t="shared" si="32"/>
        <v>73959.849999999991</v>
      </c>
      <c r="AD120" s="49">
        <f t="shared" si="45"/>
        <v>4.0497738966333539E-3</v>
      </c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</row>
    <row r="121" spans="1:66" x14ac:dyDescent="0.25">
      <c r="A121" s="9">
        <v>6322</v>
      </c>
      <c r="B121" s="10"/>
      <c r="C121" s="67"/>
      <c r="D121" s="49">
        <f t="shared" si="33"/>
        <v>0</v>
      </c>
      <c r="E121" s="67"/>
      <c r="F121" s="49">
        <f t="shared" si="33"/>
        <v>0</v>
      </c>
      <c r="G121" s="67"/>
      <c r="H121" s="49">
        <f t="shared" si="33"/>
        <v>0</v>
      </c>
      <c r="I121" s="67"/>
      <c r="J121" s="49">
        <f t="shared" si="33"/>
        <v>0</v>
      </c>
      <c r="K121" s="67"/>
      <c r="L121" s="49">
        <f t="shared" si="33"/>
        <v>0</v>
      </c>
      <c r="M121" s="67"/>
      <c r="N121" s="49">
        <f t="shared" si="33"/>
        <v>0</v>
      </c>
      <c r="O121" s="67"/>
      <c r="P121" s="49">
        <f t="shared" si="33"/>
        <v>0</v>
      </c>
      <c r="Q121" s="67"/>
      <c r="R121" s="49">
        <f t="shared" si="33"/>
        <v>0</v>
      </c>
      <c r="S121" s="67"/>
      <c r="T121" s="49">
        <f t="shared" si="41"/>
        <v>0</v>
      </c>
      <c r="U121" s="67"/>
      <c r="V121" s="49">
        <f t="shared" si="41"/>
        <v>0</v>
      </c>
      <c r="W121" s="67"/>
      <c r="X121" s="49">
        <f t="shared" si="41"/>
        <v>0</v>
      </c>
      <c r="Y121" s="67"/>
      <c r="Z121" s="49">
        <f t="shared" si="41"/>
        <v>0</v>
      </c>
      <c r="AA121" s="82"/>
      <c r="AB121" s="49">
        <f t="shared" si="41"/>
        <v>0</v>
      </c>
      <c r="AC121" s="82"/>
      <c r="AD121" s="49">
        <f t="shared" si="41"/>
        <v>0</v>
      </c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</row>
    <row r="122" spans="1:66" x14ac:dyDescent="0.25">
      <c r="A122" s="9">
        <v>6323</v>
      </c>
      <c r="B122" s="10"/>
      <c r="C122" s="67"/>
      <c r="D122" s="49">
        <f t="shared" si="33"/>
        <v>0</v>
      </c>
      <c r="E122" s="67"/>
      <c r="F122" s="49">
        <f t="shared" si="33"/>
        <v>0</v>
      </c>
      <c r="G122" s="67"/>
      <c r="H122" s="49">
        <f t="shared" si="33"/>
        <v>0</v>
      </c>
      <c r="I122" s="67"/>
      <c r="J122" s="49">
        <f t="shared" si="33"/>
        <v>0</v>
      </c>
      <c r="K122" s="67"/>
      <c r="L122" s="49">
        <f t="shared" si="33"/>
        <v>0</v>
      </c>
      <c r="M122" s="67"/>
      <c r="N122" s="49">
        <f t="shared" si="33"/>
        <v>0</v>
      </c>
      <c r="O122" s="67"/>
      <c r="P122" s="49">
        <f t="shared" si="33"/>
        <v>0</v>
      </c>
      <c r="Q122" s="67"/>
      <c r="R122" s="49">
        <f t="shared" si="33"/>
        <v>0</v>
      </c>
      <c r="S122" s="67"/>
      <c r="T122" s="49">
        <f t="shared" si="41"/>
        <v>0</v>
      </c>
      <c r="U122" s="67"/>
      <c r="V122" s="49">
        <f t="shared" si="41"/>
        <v>0</v>
      </c>
      <c r="W122" s="67"/>
      <c r="X122" s="49">
        <f t="shared" si="41"/>
        <v>0</v>
      </c>
      <c r="Y122" s="67"/>
      <c r="Z122" s="49">
        <f t="shared" si="41"/>
        <v>0</v>
      </c>
      <c r="AA122" s="82"/>
      <c r="AB122" s="49">
        <f t="shared" si="41"/>
        <v>0</v>
      </c>
      <c r="AC122" s="82"/>
      <c r="AD122" s="49">
        <f t="shared" si="41"/>
        <v>0</v>
      </c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</row>
    <row r="123" spans="1:66" x14ac:dyDescent="0.25">
      <c r="A123" s="9">
        <v>6324</v>
      </c>
      <c r="B123" s="10"/>
      <c r="C123" s="67"/>
      <c r="D123" s="49">
        <f t="shared" si="33"/>
        <v>0</v>
      </c>
      <c r="E123" s="67"/>
      <c r="F123" s="49">
        <f t="shared" si="33"/>
        <v>0</v>
      </c>
      <c r="G123" s="67"/>
      <c r="H123" s="49">
        <f t="shared" si="33"/>
        <v>0</v>
      </c>
      <c r="I123" s="67"/>
      <c r="J123" s="49">
        <f t="shared" si="33"/>
        <v>0</v>
      </c>
      <c r="K123" s="67"/>
      <c r="L123" s="49">
        <f t="shared" si="33"/>
        <v>0</v>
      </c>
      <c r="M123" s="67"/>
      <c r="N123" s="49">
        <f t="shared" si="33"/>
        <v>0</v>
      </c>
      <c r="O123" s="67"/>
      <c r="P123" s="49">
        <f t="shared" si="33"/>
        <v>0</v>
      </c>
      <c r="Q123" s="67"/>
      <c r="R123" s="49">
        <f t="shared" si="33"/>
        <v>0</v>
      </c>
      <c r="S123" s="67"/>
      <c r="T123" s="49">
        <f t="shared" si="41"/>
        <v>0</v>
      </c>
      <c r="U123" s="67"/>
      <c r="V123" s="49">
        <f t="shared" si="41"/>
        <v>0</v>
      </c>
      <c r="W123" s="67"/>
      <c r="X123" s="49">
        <f t="shared" si="41"/>
        <v>0</v>
      </c>
      <c r="Y123" s="67"/>
      <c r="Z123" s="49">
        <f t="shared" si="41"/>
        <v>0</v>
      </c>
      <c r="AA123" s="82"/>
      <c r="AB123" s="49">
        <f t="shared" si="41"/>
        <v>0</v>
      </c>
      <c r="AC123" s="82"/>
      <c r="AD123" s="49">
        <f t="shared" si="41"/>
        <v>0</v>
      </c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</row>
    <row r="124" spans="1:66" x14ac:dyDescent="0.25">
      <c r="A124" s="9">
        <v>6325</v>
      </c>
      <c r="B124" s="10"/>
      <c r="C124" s="67"/>
      <c r="D124" s="49">
        <f t="shared" si="33"/>
        <v>0</v>
      </c>
      <c r="E124" s="67"/>
      <c r="F124" s="49">
        <f t="shared" si="33"/>
        <v>0</v>
      </c>
      <c r="G124" s="67"/>
      <c r="H124" s="49">
        <f t="shared" si="33"/>
        <v>0</v>
      </c>
      <c r="I124" s="67"/>
      <c r="J124" s="49">
        <f t="shared" si="33"/>
        <v>0</v>
      </c>
      <c r="K124" s="67"/>
      <c r="L124" s="49">
        <f t="shared" si="33"/>
        <v>0</v>
      </c>
      <c r="M124" s="67"/>
      <c r="N124" s="49">
        <f t="shared" si="33"/>
        <v>0</v>
      </c>
      <c r="O124" s="67"/>
      <c r="P124" s="49">
        <f t="shared" si="33"/>
        <v>0</v>
      </c>
      <c r="Q124" s="67"/>
      <c r="R124" s="49">
        <f t="shared" si="33"/>
        <v>0</v>
      </c>
      <c r="S124" s="67"/>
      <c r="T124" s="49">
        <f t="shared" si="41"/>
        <v>0</v>
      </c>
      <c r="U124" s="67"/>
      <c r="V124" s="49">
        <f t="shared" si="41"/>
        <v>0</v>
      </c>
      <c r="W124" s="67"/>
      <c r="X124" s="49">
        <f t="shared" si="41"/>
        <v>0</v>
      </c>
      <c r="Y124" s="67"/>
      <c r="Z124" s="49">
        <f t="shared" si="41"/>
        <v>0</v>
      </c>
      <c r="AA124" s="82"/>
      <c r="AB124" s="49">
        <f t="shared" si="41"/>
        <v>0</v>
      </c>
      <c r="AC124" s="82"/>
      <c r="AD124" s="49">
        <f t="shared" si="41"/>
        <v>0</v>
      </c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</row>
    <row r="125" spans="1:66" s="5" customFormat="1" x14ac:dyDescent="0.25">
      <c r="A125" s="12">
        <v>6399</v>
      </c>
      <c r="B125" s="1" t="s">
        <v>139</v>
      </c>
      <c r="C125" s="74">
        <f>SUM(C100:C124)</f>
        <v>405829.5932</v>
      </c>
      <c r="D125" s="56">
        <f t="shared" si="33"/>
        <v>2.2221760766452249E-2</v>
      </c>
      <c r="E125" s="74">
        <f>SUM(E100:E124)</f>
        <v>405829.5932</v>
      </c>
      <c r="F125" s="56">
        <f t="shared" si="34"/>
        <v>2.2221760766452249E-2</v>
      </c>
      <c r="G125" s="74">
        <f>SUM(G100:G124)</f>
        <v>405829.5932</v>
      </c>
      <c r="H125" s="56">
        <f t="shared" si="35"/>
        <v>2.2221760766452249E-2</v>
      </c>
      <c r="I125" s="74">
        <f>SUM(I100:I124)</f>
        <v>405829.5932</v>
      </c>
      <c r="J125" s="56">
        <f t="shared" si="36"/>
        <v>2.2221760766452249E-2</v>
      </c>
      <c r="K125" s="74">
        <f>SUM(K100:K124)</f>
        <v>405829.5932</v>
      </c>
      <c r="L125" s="56">
        <f t="shared" si="37"/>
        <v>2.2221760766452249E-2</v>
      </c>
      <c r="M125" s="74">
        <f>SUM(M100:M124)</f>
        <v>405829.5932</v>
      </c>
      <c r="N125" s="56">
        <f t="shared" si="38"/>
        <v>2.2221760766452249E-2</v>
      </c>
      <c r="O125" s="74">
        <f>SUM(O100:O124)</f>
        <v>405829.5932</v>
      </c>
      <c r="P125" s="56">
        <f t="shared" si="39"/>
        <v>2.2221760766452249E-2</v>
      </c>
      <c r="Q125" s="74">
        <f>SUM(Q100:Q124)</f>
        <v>405829.5932</v>
      </c>
      <c r="R125" s="56">
        <f t="shared" si="40"/>
        <v>2.2221760766452249E-2</v>
      </c>
      <c r="S125" s="74">
        <f>SUM(S100:S124)</f>
        <v>405829.5932</v>
      </c>
      <c r="T125" s="56">
        <f t="shared" si="41"/>
        <v>2.2221760766452249E-2</v>
      </c>
      <c r="U125" s="74">
        <f>SUM(U100:U124)</f>
        <v>405829.5932</v>
      </c>
      <c r="V125" s="56">
        <f t="shared" si="42"/>
        <v>2.2221760766452249E-2</v>
      </c>
      <c r="W125" s="74">
        <f>SUM(W100:W124)</f>
        <v>405829.5932</v>
      </c>
      <c r="X125" s="56">
        <f t="shared" si="43"/>
        <v>2.2221760766452249E-2</v>
      </c>
      <c r="Y125" s="74">
        <f>SUM(Y100:Y124)</f>
        <v>405829.5932</v>
      </c>
      <c r="Z125" s="56">
        <f t="shared" si="47"/>
        <v>2.2221760766452249E-2</v>
      </c>
      <c r="AA125" s="74">
        <f t="shared" si="31"/>
        <v>4869955.1184</v>
      </c>
      <c r="AB125" s="56">
        <f t="shared" si="47"/>
        <v>2.2221760766452249E-2</v>
      </c>
      <c r="AC125" s="94">
        <f t="shared" si="32"/>
        <v>405829.5932</v>
      </c>
      <c r="AD125" s="56">
        <f t="shared" si="45"/>
        <v>2.2221760766452249E-2</v>
      </c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</row>
    <row r="126" spans="1:66" s="8" customFormat="1" x14ac:dyDescent="0.25">
      <c r="A126" s="26">
        <v>6401</v>
      </c>
      <c r="B126" s="27" t="s">
        <v>140</v>
      </c>
      <c r="C126" s="69"/>
      <c r="D126" s="57">
        <f t="shared" si="33"/>
        <v>0</v>
      </c>
      <c r="E126" s="69"/>
      <c r="F126" s="57">
        <f t="shared" si="34"/>
        <v>0</v>
      </c>
      <c r="G126" s="69"/>
      <c r="H126" s="57">
        <f t="shared" si="35"/>
        <v>0</v>
      </c>
      <c r="I126" s="69"/>
      <c r="J126" s="57">
        <f t="shared" si="36"/>
        <v>0</v>
      </c>
      <c r="K126" s="69"/>
      <c r="L126" s="57">
        <f t="shared" si="37"/>
        <v>0</v>
      </c>
      <c r="M126" s="69"/>
      <c r="N126" s="57">
        <f t="shared" si="38"/>
        <v>0</v>
      </c>
      <c r="O126" s="69"/>
      <c r="P126" s="57">
        <f t="shared" si="39"/>
        <v>0</v>
      </c>
      <c r="Q126" s="69"/>
      <c r="R126" s="57">
        <f t="shared" si="40"/>
        <v>0</v>
      </c>
      <c r="S126" s="69"/>
      <c r="T126" s="57">
        <f t="shared" si="41"/>
        <v>0</v>
      </c>
      <c r="U126" s="69"/>
      <c r="V126" s="57">
        <f t="shared" si="42"/>
        <v>0</v>
      </c>
      <c r="W126" s="69"/>
      <c r="X126" s="57">
        <f t="shared" si="43"/>
        <v>0</v>
      </c>
      <c r="Y126" s="69"/>
      <c r="Z126" s="57">
        <f t="shared" si="47"/>
        <v>0</v>
      </c>
      <c r="AA126" s="69">
        <f t="shared" si="31"/>
        <v>0</v>
      </c>
      <c r="AB126" s="57">
        <f t="shared" si="47"/>
        <v>0</v>
      </c>
      <c r="AC126" s="85">
        <f t="shared" si="32"/>
        <v>0</v>
      </c>
      <c r="AD126" s="57">
        <f t="shared" si="45"/>
        <v>0</v>
      </c>
    </row>
    <row r="127" spans="1:66" x14ac:dyDescent="0.25">
      <c r="A127" s="9">
        <v>6402</v>
      </c>
      <c r="B127" s="10" t="s">
        <v>141</v>
      </c>
      <c r="C127" s="67">
        <v>-236416.39415000001</v>
      </c>
      <c r="D127" s="49">
        <f t="shared" si="33"/>
        <v>-1.294530670039018E-2</v>
      </c>
      <c r="E127" s="67">
        <v>-236416.39415000001</v>
      </c>
      <c r="F127" s="49">
        <f t="shared" si="34"/>
        <v>-1.294530670039018E-2</v>
      </c>
      <c r="G127" s="67">
        <v>-236416.39415000001</v>
      </c>
      <c r="H127" s="49">
        <f t="shared" si="35"/>
        <v>-1.294530670039018E-2</v>
      </c>
      <c r="I127" s="67">
        <v>-236416.39415000001</v>
      </c>
      <c r="J127" s="49">
        <f t="shared" si="36"/>
        <v>-1.294530670039018E-2</v>
      </c>
      <c r="K127" s="67">
        <v>-236416.39415000001</v>
      </c>
      <c r="L127" s="49">
        <f t="shared" si="37"/>
        <v>-1.294530670039018E-2</v>
      </c>
      <c r="M127" s="67">
        <v>-236416.39415000001</v>
      </c>
      <c r="N127" s="49">
        <f t="shared" si="38"/>
        <v>-1.294530670039018E-2</v>
      </c>
      <c r="O127" s="67">
        <v>-236416.39415000001</v>
      </c>
      <c r="P127" s="49">
        <f t="shared" si="39"/>
        <v>-1.294530670039018E-2</v>
      </c>
      <c r="Q127" s="67">
        <v>-236416.39415000001</v>
      </c>
      <c r="R127" s="49">
        <f t="shared" si="40"/>
        <v>-1.294530670039018E-2</v>
      </c>
      <c r="S127" s="67">
        <v>-236416.39415000001</v>
      </c>
      <c r="T127" s="49">
        <f t="shared" si="41"/>
        <v>-1.294530670039018E-2</v>
      </c>
      <c r="U127" s="67">
        <v>-236416.39415000001</v>
      </c>
      <c r="V127" s="49">
        <f t="shared" si="42"/>
        <v>-1.294530670039018E-2</v>
      </c>
      <c r="W127" s="67">
        <v>-236416.39415000001</v>
      </c>
      <c r="X127" s="49">
        <f t="shared" si="43"/>
        <v>-1.294530670039018E-2</v>
      </c>
      <c r="Y127" s="67">
        <v>-236416.39415000001</v>
      </c>
      <c r="Z127" s="49">
        <f t="shared" si="47"/>
        <v>-1.294530670039018E-2</v>
      </c>
      <c r="AA127" s="82">
        <f t="shared" si="31"/>
        <v>-2836996.7298000003</v>
      </c>
      <c r="AB127" s="49">
        <f t="shared" si="47"/>
        <v>-1.2945306700390182E-2</v>
      </c>
      <c r="AC127" s="82">
        <f t="shared" si="32"/>
        <v>-236416.39415000004</v>
      </c>
      <c r="AD127" s="49">
        <f t="shared" si="45"/>
        <v>-1.294530670039018E-2</v>
      </c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</row>
    <row r="128" spans="1:66" x14ac:dyDescent="0.25">
      <c r="A128" s="9">
        <v>6403</v>
      </c>
      <c r="B128" s="10" t="s">
        <v>142</v>
      </c>
      <c r="C128" s="67">
        <v>163687.19820000001</v>
      </c>
      <c r="D128" s="49">
        <f t="shared" si="33"/>
        <v>8.9629189686486702E-3</v>
      </c>
      <c r="E128" s="67">
        <v>163687.19820000001</v>
      </c>
      <c r="F128" s="49">
        <f t="shared" si="34"/>
        <v>8.9629189686486702E-3</v>
      </c>
      <c r="G128" s="67">
        <v>163687.19820000001</v>
      </c>
      <c r="H128" s="49">
        <f t="shared" si="35"/>
        <v>8.9629189686486702E-3</v>
      </c>
      <c r="I128" s="67">
        <v>163687.19820000001</v>
      </c>
      <c r="J128" s="49">
        <f t="shared" si="36"/>
        <v>8.9629189686486702E-3</v>
      </c>
      <c r="K128" s="67">
        <v>163687.19820000001</v>
      </c>
      <c r="L128" s="49">
        <f t="shared" si="37"/>
        <v>8.9629189686486702E-3</v>
      </c>
      <c r="M128" s="67">
        <v>163687.19820000001</v>
      </c>
      <c r="N128" s="49">
        <f t="shared" si="38"/>
        <v>8.9629189686486702E-3</v>
      </c>
      <c r="O128" s="67">
        <v>163687.19820000001</v>
      </c>
      <c r="P128" s="49">
        <f t="shared" si="39"/>
        <v>8.9629189686486702E-3</v>
      </c>
      <c r="Q128" s="67">
        <v>163687.19820000001</v>
      </c>
      <c r="R128" s="49">
        <f t="shared" si="40"/>
        <v>8.9629189686486702E-3</v>
      </c>
      <c r="S128" s="67">
        <v>163687.19820000001</v>
      </c>
      <c r="T128" s="49">
        <f t="shared" si="41"/>
        <v>8.9629189686486702E-3</v>
      </c>
      <c r="U128" s="67">
        <v>163687.19820000001</v>
      </c>
      <c r="V128" s="49">
        <f t="shared" si="42"/>
        <v>8.9629189686486702E-3</v>
      </c>
      <c r="W128" s="67">
        <v>163687.19820000001</v>
      </c>
      <c r="X128" s="49">
        <f t="shared" si="43"/>
        <v>8.9629189686486702E-3</v>
      </c>
      <c r="Y128" s="67">
        <v>163687.19820000001</v>
      </c>
      <c r="Z128" s="49">
        <f t="shared" si="47"/>
        <v>8.9629189686486702E-3</v>
      </c>
      <c r="AA128" s="82">
        <f t="shared" si="31"/>
        <v>1964246.3784</v>
      </c>
      <c r="AB128" s="49">
        <f t="shared" si="47"/>
        <v>8.9629189686486702E-3</v>
      </c>
      <c r="AC128" s="82">
        <f t="shared" si="32"/>
        <v>163687.19820000001</v>
      </c>
      <c r="AD128" s="49">
        <f t="shared" si="45"/>
        <v>8.9629189686486702E-3</v>
      </c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</row>
    <row r="129" spans="1:66" x14ac:dyDescent="0.25">
      <c r="A129" s="9">
        <v>6404</v>
      </c>
      <c r="B129" s="10" t="s">
        <v>143</v>
      </c>
      <c r="C129" s="67">
        <v>25081.5</v>
      </c>
      <c r="D129" s="49">
        <f t="shared" si="33"/>
        <v>1.3733722281536467E-3</v>
      </c>
      <c r="E129" s="67">
        <v>25081.5</v>
      </c>
      <c r="F129" s="49">
        <f t="shared" si="34"/>
        <v>1.3733722281536467E-3</v>
      </c>
      <c r="G129" s="67">
        <v>25081.5</v>
      </c>
      <c r="H129" s="49">
        <f t="shared" si="35"/>
        <v>1.3733722281536467E-3</v>
      </c>
      <c r="I129" s="67">
        <v>25081.5</v>
      </c>
      <c r="J129" s="49">
        <f t="shared" si="36"/>
        <v>1.3733722281536467E-3</v>
      </c>
      <c r="K129" s="67">
        <v>25081.5</v>
      </c>
      <c r="L129" s="49">
        <f t="shared" si="37"/>
        <v>1.3733722281536467E-3</v>
      </c>
      <c r="M129" s="67">
        <v>25081.5</v>
      </c>
      <c r="N129" s="49">
        <f t="shared" si="38"/>
        <v>1.3733722281536467E-3</v>
      </c>
      <c r="O129" s="67">
        <v>25081.5</v>
      </c>
      <c r="P129" s="49">
        <f t="shared" si="39"/>
        <v>1.3733722281536467E-3</v>
      </c>
      <c r="Q129" s="67">
        <v>25081.5</v>
      </c>
      <c r="R129" s="49">
        <f t="shared" si="40"/>
        <v>1.3733722281536467E-3</v>
      </c>
      <c r="S129" s="67">
        <v>25081.5</v>
      </c>
      <c r="T129" s="49">
        <f t="shared" si="41"/>
        <v>1.3733722281536467E-3</v>
      </c>
      <c r="U129" s="67">
        <v>25081.5</v>
      </c>
      <c r="V129" s="49">
        <f t="shared" si="42"/>
        <v>1.3733722281536467E-3</v>
      </c>
      <c r="W129" s="67">
        <v>25081.5</v>
      </c>
      <c r="X129" s="49">
        <f t="shared" si="43"/>
        <v>1.3733722281536467E-3</v>
      </c>
      <c r="Y129" s="67">
        <v>25081.5</v>
      </c>
      <c r="Z129" s="49">
        <f t="shared" si="47"/>
        <v>1.3733722281536467E-3</v>
      </c>
      <c r="AA129" s="82">
        <f t="shared" si="31"/>
        <v>300978</v>
      </c>
      <c r="AB129" s="49">
        <f t="shared" si="47"/>
        <v>1.3733722281536469E-3</v>
      </c>
      <c r="AC129" s="82">
        <f t="shared" si="32"/>
        <v>25081.5</v>
      </c>
      <c r="AD129" s="49">
        <f t="shared" si="45"/>
        <v>1.3733722281536467E-3</v>
      </c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</row>
    <row r="130" spans="1:66" x14ac:dyDescent="0.25">
      <c r="A130" s="9">
        <v>6406</v>
      </c>
      <c r="B130" s="10" t="s">
        <v>144</v>
      </c>
      <c r="C130" s="67">
        <v>-1321.2790500000001</v>
      </c>
      <c r="D130" s="49">
        <f t="shared" si="33"/>
        <v>-7.2348462129905855E-5</v>
      </c>
      <c r="E130" s="67">
        <v>-1321.2790500000001</v>
      </c>
      <c r="F130" s="49">
        <f t="shared" si="34"/>
        <v>-7.2348462129905855E-5</v>
      </c>
      <c r="G130" s="67">
        <v>-1321.2790500000001</v>
      </c>
      <c r="H130" s="49">
        <f t="shared" si="35"/>
        <v>-7.2348462129905855E-5</v>
      </c>
      <c r="I130" s="67">
        <v>-1321.2790500000001</v>
      </c>
      <c r="J130" s="49">
        <f t="shared" si="36"/>
        <v>-7.2348462129905855E-5</v>
      </c>
      <c r="K130" s="67">
        <v>-1321.2790500000001</v>
      </c>
      <c r="L130" s="49">
        <f t="shared" si="37"/>
        <v>-7.2348462129905855E-5</v>
      </c>
      <c r="M130" s="67">
        <v>-1321.2790500000001</v>
      </c>
      <c r="N130" s="49">
        <f t="shared" si="38"/>
        <v>-7.2348462129905855E-5</v>
      </c>
      <c r="O130" s="67">
        <v>-1321.2790500000001</v>
      </c>
      <c r="P130" s="49">
        <f t="shared" si="39"/>
        <v>-7.2348462129905855E-5</v>
      </c>
      <c r="Q130" s="67">
        <v>-1321.2790500000001</v>
      </c>
      <c r="R130" s="49">
        <f t="shared" si="40"/>
        <v>-7.2348462129905855E-5</v>
      </c>
      <c r="S130" s="67">
        <v>-1321.2790500000001</v>
      </c>
      <c r="T130" s="49">
        <f t="shared" si="41"/>
        <v>-7.2348462129905855E-5</v>
      </c>
      <c r="U130" s="67">
        <v>-1321.2790500000001</v>
      </c>
      <c r="V130" s="49">
        <f t="shared" si="42"/>
        <v>-7.2348462129905855E-5</v>
      </c>
      <c r="W130" s="67">
        <v>-1321.2790500000001</v>
      </c>
      <c r="X130" s="49">
        <f t="shared" si="43"/>
        <v>-7.2348462129905855E-5</v>
      </c>
      <c r="Y130" s="67">
        <v>-1321.2790500000001</v>
      </c>
      <c r="Z130" s="49">
        <f t="shared" si="47"/>
        <v>-7.2348462129905855E-5</v>
      </c>
      <c r="AA130" s="82">
        <f t="shared" si="31"/>
        <v>-15855.348600000005</v>
      </c>
      <c r="AB130" s="49">
        <f t="shared" si="47"/>
        <v>-7.2348462129905882E-5</v>
      </c>
      <c r="AC130" s="82">
        <f t="shared" si="32"/>
        <v>-1321.2790500000003</v>
      </c>
      <c r="AD130" s="49">
        <f t="shared" si="45"/>
        <v>-7.2348462129905868E-5</v>
      </c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</row>
    <row r="131" spans="1:66" x14ac:dyDescent="0.25">
      <c r="A131" s="9">
        <v>6407</v>
      </c>
      <c r="B131" s="10" t="s">
        <v>145</v>
      </c>
      <c r="C131" s="67">
        <v>-651.53465000000006</v>
      </c>
      <c r="D131" s="49">
        <f t="shared" si="33"/>
        <v>-3.5675681039403799E-5</v>
      </c>
      <c r="E131" s="67">
        <v>-651.53465000000006</v>
      </c>
      <c r="F131" s="49">
        <f t="shared" si="34"/>
        <v>-3.5675681039403799E-5</v>
      </c>
      <c r="G131" s="67">
        <v>-651.53465000000006</v>
      </c>
      <c r="H131" s="49">
        <f t="shared" si="35"/>
        <v>-3.5675681039403799E-5</v>
      </c>
      <c r="I131" s="67">
        <v>-651.53465000000006</v>
      </c>
      <c r="J131" s="49">
        <f t="shared" si="36"/>
        <v>-3.5675681039403799E-5</v>
      </c>
      <c r="K131" s="67">
        <v>-651.53465000000006</v>
      </c>
      <c r="L131" s="49">
        <f t="shared" si="37"/>
        <v>-3.5675681039403799E-5</v>
      </c>
      <c r="M131" s="67">
        <v>-651.53465000000006</v>
      </c>
      <c r="N131" s="49">
        <f t="shared" si="38"/>
        <v>-3.5675681039403799E-5</v>
      </c>
      <c r="O131" s="67">
        <v>-651.53465000000006</v>
      </c>
      <c r="P131" s="49">
        <f t="shared" si="39"/>
        <v>-3.5675681039403799E-5</v>
      </c>
      <c r="Q131" s="67">
        <v>-651.53465000000006</v>
      </c>
      <c r="R131" s="49">
        <f t="shared" si="40"/>
        <v>-3.5675681039403799E-5</v>
      </c>
      <c r="S131" s="67">
        <v>-651.53465000000006</v>
      </c>
      <c r="T131" s="49">
        <f t="shared" si="41"/>
        <v>-3.5675681039403799E-5</v>
      </c>
      <c r="U131" s="67">
        <v>-651.53465000000006</v>
      </c>
      <c r="V131" s="49">
        <f t="shared" si="42"/>
        <v>-3.5675681039403799E-5</v>
      </c>
      <c r="W131" s="67">
        <v>-651.53465000000006</v>
      </c>
      <c r="X131" s="49">
        <f t="shared" si="43"/>
        <v>-3.5675681039403799E-5</v>
      </c>
      <c r="Y131" s="67">
        <v>-651.53465000000006</v>
      </c>
      <c r="Z131" s="49">
        <f t="shared" si="47"/>
        <v>-3.5675681039403799E-5</v>
      </c>
      <c r="AA131" s="82">
        <f t="shared" si="31"/>
        <v>-7818.4157999999989</v>
      </c>
      <c r="AB131" s="49">
        <f t="shared" si="47"/>
        <v>-3.5675681039403792E-5</v>
      </c>
      <c r="AC131" s="82">
        <f t="shared" si="32"/>
        <v>-651.53464999999994</v>
      </c>
      <c r="AD131" s="49">
        <f t="shared" si="45"/>
        <v>-3.5675681039403792E-5</v>
      </c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</row>
    <row r="132" spans="1:66" x14ac:dyDescent="0.25">
      <c r="A132" s="9">
        <v>6408</v>
      </c>
      <c r="B132" s="10" t="s">
        <v>146</v>
      </c>
      <c r="C132" s="67">
        <v>-161.8252</v>
      </c>
      <c r="D132" s="49">
        <f t="shared" si="33"/>
        <v>-8.8609626814747721E-6</v>
      </c>
      <c r="E132" s="67">
        <v>-161.8252</v>
      </c>
      <c r="F132" s="49">
        <f t="shared" si="34"/>
        <v>-8.8609626814747721E-6</v>
      </c>
      <c r="G132" s="67">
        <v>-161.8252</v>
      </c>
      <c r="H132" s="49">
        <f t="shared" si="35"/>
        <v>-8.8609626814747721E-6</v>
      </c>
      <c r="I132" s="67">
        <v>-161.8252</v>
      </c>
      <c r="J132" s="49">
        <f t="shared" si="36"/>
        <v>-8.8609626814747721E-6</v>
      </c>
      <c r="K132" s="67">
        <v>-161.8252</v>
      </c>
      <c r="L132" s="49">
        <f t="shared" si="37"/>
        <v>-8.8609626814747721E-6</v>
      </c>
      <c r="M132" s="67">
        <v>-161.8252</v>
      </c>
      <c r="N132" s="49">
        <f t="shared" si="38"/>
        <v>-8.8609626814747721E-6</v>
      </c>
      <c r="O132" s="67">
        <v>-161.8252</v>
      </c>
      <c r="P132" s="49">
        <f t="shared" si="39"/>
        <v>-8.8609626814747721E-6</v>
      </c>
      <c r="Q132" s="67">
        <v>-161.8252</v>
      </c>
      <c r="R132" s="49">
        <f t="shared" si="40"/>
        <v>-8.8609626814747721E-6</v>
      </c>
      <c r="S132" s="67">
        <v>-161.8252</v>
      </c>
      <c r="T132" s="49">
        <f t="shared" si="41"/>
        <v>-8.8609626814747721E-6</v>
      </c>
      <c r="U132" s="67">
        <v>-161.8252</v>
      </c>
      <c r="V132" s="49">
        <f t="shared" si="42"/>
        <v>-8.8609626814747721E-6</v>
      </c>
      <c r="W132" s="67">
        <v>-161.8252</v>
      </c>
      <c r="X132" s="49">
        <f t="shared" si="43"/>
        <v>-8.8609626814747721E-6</v>
      </c>
      <c r="Y132" s="67">
        <v>-161.8252</v>
      </c>
      <c r="Z132" s="49">
        <f t="shared" si="47"/>
        <v>-8.8609626814747721E-6</v>
      </c>
      <c r="AA132" s="82">
        <f t="shared" si="31"/>
        <v>-1941.9023999999999</v>
      </c>
      <c r="AB132" s="49">
        <f t="shared" si="47"/>
        <v>-8.8609626814747738E-6</v>
      </c>
      <c r="AC132" s="82">
        <f t="shared" si="32"/>
        <v>-161.8252</v>
      </c>
      <c r="AD132" s="49">
        <f t="shared" si="45"/>
        <v>-8.8609626814747721E-6</v>
      </c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</row>
    <row r="133" spans="1:66" x14ac:dyDescent="0.25">
      <c r="A133" s="9">
        <v>6409</v>
      </c>
      <c r="B133" s="10" t="s">
        <v>147</v>
      </c>
      <c r="C133" s="67">
        <v>0</v>
      </c>
      <c r="D133" s="49">
        <f t="shared" si="33"/>
        <v>0</v>
      </c>
      <c r="E133" s="67">
        <v>0</v>
      </c>
      <c r="F133" s="49">
        <f t="shared" si="34"/>
        <v>0</v>
      </c>
      <c r="G133" s="67">
        <v>0</v>
      </c>
      <c r="H133" s="49">
        <f t="shared" si="35"/>
        <v>0</v>
      </c>
      <c r="I133" s="67">
        <v>0</v>
      </c>
      <c r="J133" s="49">
        <f t="shared" si="36"/>
        <v>0</v>
      </c>
      <c r="K133" s="67">
        <v>0</v>
      </c>
      <c r="L133" s="49">
        <f t="shared" si="37"/>
        <v>0</v>
      </c>
      <c r="M133" s="67">
        <v>0</v>
      </c>
      <c r="N133" s="49">
        <f t="shared" si="38"/>
        <v>0</v>
      </c>
      <c r="O133" s="67">
        <v>0</v>
      </c>
      <c r="P133" s="49">
        <f t="shared" si="39"/>
        <v>0</v>
      </c>
      <c r="Q133" s="67">
        <v>0</v>
      </c>
      <c r="R133" s="49">
        <f t="shared" si="40"/>
        <v>0</v>
      </c>
      <c r="S133" s="67">
        <v>0</v>
      </c>
      <c r="T133" s="49">
        <f t="shared" si="41"/>
        <v>0</v>
      </c>
      <c r="U133" s="67">
        <v>0</v>
      </c>
      <c r="V133" s="49">
        <f t="shared" si="42"/>
        <v>0</v>
      </c>
      <c r="W133" s="67">
        <v>0</v>
      </c>
      <c r="X133" s="49">
        <f t="shared" si="43"/>
        <v>0</v>
      </c>
      <c r="Y133" s="67">
        <v>0</v>
      </c>
      <c r="Z133" s="49">
        <f t="shared" si="47"/>
        <v>0</v>
      </c>
      <c r="AA133" s="82">
        <f t="shared" si="31"/>
        <v>0</v>
      </c>
      <c r="AB133" s="49">
        <f t="shared" si="47"/>
        <v>0</v>
      </c>
      <c r="AC133" s="82">
        <f t="shared" si="32"/>
        <v>0</v>
      </c>
      <c r="AD133" s="49">
        <f t="shared" si="45"/>
        <v>0</v>
      </c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</row>
    <row r="134" spans="1:66" x14ac:dyDescent="0.25">
      <c r="A134" s="9">
        <v>6410</v>
      </c>
      <c r="B134" s="10" t="s">
        <v>148</v>
      </c>
      <c r="C134" s="67">
        <v>17223</v>
      </c>
      <c r="D134" s="49">
        <f t="shared" si="33"/>
        <v>9.4306918986066456E-4</v>
      </c>
      <c r="E134" s="67">
        <v>17223</v>
      </c>
      <c r="F134" s="49">
        <f t="shared" si="34"/>
        <v>9.4306918986066456E-4</v>
      </c>
      <c r="G134" s="67">
        <v>17223</v>
      </c>
      <c r="H134" s="49">
        <f t="shared" si="35"/>
        <v>9.4306918986066456E-4</v>
      </c>
      <c r="I134" s="67">
        <v>17223</v>
      </c>
      <c r="J134" s="49">
        <f t="shared" si="36"/>
        <v>9.4306918986066456E-4</v>
      </c>
      <c r="K134" s="67">
        <v>17223</v>
      </c>
      <c r="L134" s="49">
        <f t="shared" si="37"/>
        <v>9.4306918986066456E-4</v>
      </c>
      <c r="M134" s="67">
        <v>17223</v>
      </c>
      <c r="N134" s="49">
        <f t="shared" si="38"/>
        <v>9.4306918986066456E-4</v>
      </c>
      <c r="O134" s="67">
        <v>17223</v>
      </c>
      <c r="P134" s="49">
        <f t="shared" si="39"/>
        <v>9.4306918986066456E-4</v>
      </c>
      <c r="Q134" s="67">
        <v>17223</v>
      </c>
      <c r="R134" s="49">
        <f t="shared" si="40"/>
        <v>9.4306918986066456E-4</v>
      </c>
      <c r="S134" s="67">
        <v>17223</v>
      </c>
      <c r="T134" s="49">
        <f t="shared" si="41"/>
        <v>9.4306918986066456E-4</v>
      </c>
      <c r="U134" s="67">
        <v>17223</v>
      </c>
      <c r="V134" s="49">
        <f t="shared" si="42"/>
        <v>9.4306918986066456E-4</v>
      </c>
      <c r="W134" s="67">
        <v>17223</v>
      </c>
      <c r="X134" s="49">
        <f t="shared" si="43"/>
        <v>9.4306918986066456E-4</v>
      </c>
      <c r="Y134" s="67">
        <v>17223</v>
      </c>
      <c r="Z134" s="49">
        <f t="shared" si="47"/>
        <v>9.4306918986066456E-4</v>
      </c>
      <c r="AA134" s="82">
        <f t="shared" si="31"/>
        <v>206676</v>
      </c>
      <c r="AB134" s="49">
        <f t="shared" si="47"/>
        <v>9.4306918986066456E-4</v>
      </c>
      <c r="AC134" s="82">
        <f t="shared" si="32"/>
        <v>17223</v>
      </c>
      <c r="AD134" s="49">
        <f t="shared" si="45"/>
        <v>9.4306918986066456E-4</v>
      </c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</row>
    <row r="135" spans="1:66" x14ac:dyDescent="0.25">
      <c r="A135" s="9">
        <v>6411</v>
      </c>
      <c r="B135" s="10" t="s">
        <v>149</v>
      </c>
      <c r="C135" s="67">
        <v>13658.15</v>
      </c>
      <c r="D135" s="49">
        <f t="shared" si="33"/>
        <v>7.4787089679471844E-4</v>
      </c>
      <c r="E135" s="67">
        <v>13658.15</v>
      </c>
      <c r="F135" s="49">
        <f t="shared" si="34"/>
        <v>7.4787089679471844E-4</v>
      </c>
      <c r="G135" s="67">
        <v>13658.15</v>
      </c>
      <c r="H135" s="49">
        <f t="shared" si="35"/>
        <v>7.4787089679471844E-4</v>
      </c>
      <c r="I135" s="67">
        <v>13658.15</v>
      </c>
      <c r="J135" s="49">
        <f t="shared" si="36"/>
        <v>7.4787089679471844E-4</v>
      </c>
      <c r="K135" s="67">
        <v>13658.15</v>
      </c>
      <c r="L135" s="49">
        <f t="shared" si="37"/>
        <v>7.4787089679471844E-4</v>
      </c>
      <c r="M135" s="67">
        <v>13658.15</v>
      </c>
      <c r="N135" s="49">
        <f t="shared" si="38"/>
        <v>7.4787089679471844E-4</v>
      </c>
      <c r="O135" s="67">
        <v>13658.15</v>
      </c>
      <c r="P135" s="49">
        <f t="shared" si="39"/>
        <v>7.4787089679471844E-4</v>
      </c>
      <c r="Q135" s="67">
        <v>13658.15</v>
      </c>
      <c r="R135" s="49">
        <f t="shared" si="40"/>
        <v>7.4787089679471844E-4</v>
      </c>
      <c r="S135" s="67">
        <v>13658.15</v>
      </c>
      <c r="T135" s="49">
        <f t="shared" si="41"/>
        <v>7.4787089679471844E-4</v>
      </c>
      <c r="U135" s="67">
        <v>13658.15</v>
      </c>
      <c r="V135" s="49">
        <f t="shared" si="42"/>
        <v>7.4787089679471844E-4</v>
      </c>
      <c r="W135" s="67">
        <v>13658.15</v>
      </c>
      <c r="X135" s="49">
        <f t="shared" si="43"/>
        <v>7.4787089679471844E-4</v>
      </c>
      <c r="Y135" s="67">
        <v>13658.15</v>
      </c>
      <c r="Z135" s="49">
        <f t="shared" si="47"/>
        <v>7.4787089679471844E-4</v>
      </c>
      <c r="AA135" s="82">
        <f t="shared" ref="AA135:AA165" si="48">C135+E135+G135+I135+K135+M135+O135+Q135+S135+U135+W135+Y135</f>
        <v>163897.79999999996</v>
      </c>
      <c r="AB135" s="49">
        <f t="shared" si="47"/>
        <v>7.4787089679471833E-4</v>
      </c>
      <c r="AC135" s="82">
        <f t="shared" si="32"/>
        <v>13658.149999999996</v>
      </c>
      <c r="AD135" s="49">
        <f t="shared" si="45"/>
        <v>7.4787089679471822E-4</v>
      </c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</row>
    <row r="136" spans="1:66" x14ac:dyDescent="0.25">
      <c r="A136" s="9">
        <v>6413</v>
      </c>
      <c r="B136" s="10" t="s">
        <v>150</v>
      </c>
      <c r="C136" s="67">
        <v>168490.57519999999</v>
      </c>
      <c r="D136" s="49">
        <f t="shared" si="33"/>
        <v>9.225934520874491E-3</v>
      </c>
      <c r="E136" s="67">
        <v>168490.57519999999</v>
      </c>
      <c r="F136" s="49">
        <f t="shared" si="34"/>
        <v>9.225934520874491E-3</v>
      </c>
      <c r="G136" s="67">
        <v>168490.57519999999</v>
      </c>
      <c r="H136" s="49">
        <f t="shared" si="35"/>
        <v>9.225934520874491E-3</v>
      </c>
      <c r="I136" s="67">
        <v>168490.57519999999</v>
      </c>
      <c r="J136" s="49">
        <f t="shared" si="36"/>
        <v>9.225934520874491E-3</v>
      </c>
      <c r="K136" s="67">
        <v>168490.57519999999</v>
      </c>
      <c r="L136" s="49">
        <f t="shared" si="37"/>
        <v>9.225934520874491E-3</v>
      </c>
      <c r="M136" s="67">
        <v>168490.57519999999</v>
      </c>
      <c r="N136" s="49">
        <f t="shared" si="38"/>
        <v>9.225934520874491E-3</v>
      </c>
      <c r="O136" s="67">
        <v>168490.57519999999</v>
      </c>
      <c r="P136" s="49">
        <f t="shared" si="39"/>
        <v>9.225934520874491E-3</v>
      </c>
      <c r="Q136" s="67">
        <v>168490.57519999999</v>
      </c>
      <c r="R136" s="49">
        <f t="shared" si="40"/>
        <v>9.225934520874491E-3</v>
      </c>
      <c r="S136" s="67">
        <v>168490.57519999999</v>
      </c>
      <c r="T136" s="49">
        <f t="shared" si="41"/>
        <v>9.225934520874491E-3</v>
      </c>
      <c r="U136" s="67">
        <v>168490.57519999999</v>
      </c>
      <c r="V136" s="49">
        <f t="shared" si="42"/>
        <v>9.225934520874491E-3</v>
      </c>
      <c r="W136" s="67">
        <v>168490.57519999999</v>
      </c>
      <c r="X136" s="49">
        <f t="shared" si="43"/>
        <v>9.225934520874491E-3</v>
      </c>
      <c r="Y136" s="67">
        <v>168490.57519999999</v>
      </c>
      <c r="Z136" s="49">
        <f t="shared" si="47"/>
        <v>9.225934520874491E-3</v>
      </c>
      <c r="AA136" s="82">
        <f t="shared" si="48"/>
        <v>2021886.9024000003</v>
      </c>
      <c r="AB136" s="49">
        <f t="shared" si="47"/>
        <v>9.2259345208744944E-3</v>
      </c>
      <c r="AC136" s="82">
        <f t="shared" si="32"/>
        <v>168490.57520000002</v>
      </c>
      <c r="AD136" s="49">
        <f t="shared" si="45"/>
        <v>9.2259345208744927E-3</v>
      </c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</row>
    <row r="137" spans="1:66" x14ac:dyDescent="0.25">
      <c r="A137" s="9">
        <v>6414</v>
      </c>
      <c r="B137" s="10" t="s">
        <v>151</v>
      </c>
      <c r="C137" s="67">
        <v>24802.06165</v>
      </c>
      <c r="D137" s="49">
        <f t="shared" si="33"/>
        <v>1.3580711947477069E-3</v>
      </c>
      <c r="E137" s="67">
        <v>24802.06165</v>
      </c>
      <c r="F137" s="49">
        <f t="shared" si="34"/>
        <v>1.3580711947477069E-3</v>
      </c>
      <c r="G137" s="67">
        <v>24802.06165</v>
      </c>
      <c r="H137" s="49">
        <f t="shared" si="35"/>
        <v>1.3580711947477069E-3</v>
      </c>
      <c r="I137" s="67">
        <v>24802.06165</v>
      </c>
      <c r="J137" s="49">
        <f t="shared" si="36"/>
        <v>1.3580711947477069E-3</v>
      </c>
      <c r="K137" s="67">
        <v>24802.06165</v>
      </c>
      <c r="L137" s="49">
        <f t="shared" si="37"/>
        <v>1.3580711947477069E-3</v>
      </c>
      <c r="M137" s="67">
        <v>24802.06165</v>
      </c>
      <c r="N137" s="49">
        <f t="shared" si="38"/>
        <v>1.3580711947477069E-3</v>
      </c>
      <c r="O137" s="67">
        <v>24802.06165</v>
      </c>
      <c r="P137" s="49">
        <f t="shared" si="39"/>
        <v>1.3580711947477069E-3</v>
      </c>
      <c r="Q137" s="67">
        <v>24802.06165</v>
      </c>
      <c r="R137" s="49">
        <f t="shared" si="40"/>
        <v>1.3580711947477069E-3</v>
      </c>
      <c r="S137" s="67">
        <v>24802.06165</v>
      </c>
      <c r="T137" s="49">
        <f t="shared" si="41"/>
        <v>1.3580711947477069E-3</v>
      </c>
      <c r="U137" s="67">
        <v>24802.06165</v>
      </c>
      <c r="V137" s="49">
        <f t="shared" si="42"/>
        <v>1.3580711947477069E-3</v>
      </c>
      <c r="W137" s="67">
        <v>24802.06165</v>
      </c>
      <c r="X137" s="49">
        <f t="shared" si="43"/>
        <v>1.3580711947477069E-3</v>
      </c>
      <c r="Y137" s="67">
        <v>24802.06165</v>
      </c>
      <c r="Z137" s="49">
        <f t="shared" ref="Z137:AB141" si="49">IF(Y$10&lt;&gt;0,Y137/Y$10,"-")</f>
        <v>1.3580711947477069E-3</v>
      </c>
      <c r="AA137" s="82">
        <f t="shared" si="48"/>
        <v>297624.73979999992</v>
      </c>
      <c r="AB137" s="49">
        <f t="shared" si="49"/>
        <v>1.3580711947477067E-3</v>
      </c>
      <c r="AC137" s="82">
        <f t="shared" si="32"/>
        <v>24802.061649999992</v>
      </c>
      <c r="AD137" s="49">
        <f t="shared" si="45"/>
        <v>1.3580711947477064E-3</v>
      </c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</row>
    <row r="138" spans="1:66" x14ac:dyDescent="0.25">
      <c r="A138" s="9">
        <v>6415</v>
      </c>
      <c r="B138" s="10" t="s">
        <v>152</v>
      </c>
      <c r="C138" s="67">
        <v>209.81</v>
      </c>
      <c r="D138" s="49">
        <f t="shared" si="33"/>
        <v>1.1488436783641993E-5</v>
      </c>
      <c r="E138" s="67">
        <v>209.81</v>
      </c>
      <c r="F138" s="49">
        <f t="shared" si="34"/>
        <v>1.1488436783641993E-5</v>
      </c>
      <c r="G138" s="67">
        <v>209.81</v>
      </c>
      <c r="H138" s="49">
        <f t="shared" si="35"/>
        <v>1.1488436783641993E-5</v>
      </c>
      <c r="I138" s="67">
        <v>209.81</v>
      </c>
      <c r="J138" s="49">
        <f t="shared" si="36"/>
        <v>1.1488436783641993E-5</v>
      </c>
      <c r="K138" s="67">
        <v>209.81</v>
      </c>
      <c r="L138" s="49">
        <f t="shared" si="37"/>
        <v>1.1488436783641993E-5</v>
      </c>
      <c r="M138" s="67">
        <v>209.81</v>
      </c>
      <c r="N138" s="49">
        <f t="shared" si="38"/>
        <v>1.1488436783641993E-5</v>
      </c>
      <c r="O138" s="67">
        <v>209.81</v>
      </c>
      <c r="P138" s="49">
        <f t="shared" si="39"/>
        <v>1.1488436783641993E-5</v>
      </c>
      <c r="Q138" s="67">
        <v>209.81</v>
      </c>
      <c r="R138" s="49">
        <f t="shared" si="40"/>
        <v>1.1488436783641993E-5</v>
      </c>
      <c r="S138" s="67">
        <v>209.81</v>
      </c>
      <c r="T138" s="49">
        <f t="shared" si="41"/>
        <v>1.1488436783641993E-5</v>
      </c>
      <c r="U138" s="67">
        <v>209.81</v>
      </c>
      <c r="V138" s="49">
        <f t="shared" si="42"/>
        <v>1.1488436783641993E-5</v>
      </c>
      <c r="W138" s="67">
        <v>209.81</v>
      </c>
      <c r="X138" s="49">
        <f t="shared" si="43"/>
        <v>1.1488436783641993E-5</v>
      </c>
      <c r="Y138" s="67">
        <v>209.81</v>
      </c>
      <c r="Z138" s="49">
        <f t="shared" si="49"/>
        <v>1.1488436783641993E-5</v>
      </c>
      <c r="AA138" s="82">
        <f t="shared" si="48"/>
        <v>2517.7199999999998</v>
      </c>
      <c r="AB138" s="49">
        <f t="shared" si="49"/>
        <v>1.1488436783641991E-5</v>
      </c>
      <c r="AC138" s="82">
        <f t="shared" si="32"/>
        <v>209.80999999999997</v>
      </c>
      <c r="AD138" s="49">
        <f t="shared" si="45"/>
        <v>1.1488436783641991E-5</v>
      </c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</row>
    <row r="139" spans="1:66" s="5" customFormat="1" x14ac:dyDescent="0.25">
      <c r="A139" s="12">
        <v>6499</v>
      </c>
      <c r="B139" s="1" t="s">
        <v>153</v>
      </c>
      <c r="C139" s="74">
        <f>SUM(C126:C138)</f>
        <v>174601.26199999999</v>
      </c>
      <c r="D139" s="56">
        <f t="shared" si="33"/>
        <v>9.5605336296225758E-3</v>
      </c>
      <c r="E139" s="74">
        <f>SUM(E126:E138)</f>
        <v>174601.26199999999</v>
      </c>
      <c r="F139" s="56">
        <f t="shared" si="34"/>
        <v>9.5605336296225758E-3</v>
      </c>
      <c r="G139" s="74">
        <f>SUM(G126:G138)</f>
        <v>174601.26199999999</v>
      </c>
      <c r="H139" s="56">
        <f t="shared" si="35"/>
        <v>9.5605336296225758E-3</v>
      </c>
      <c r="I139" s="74">
        <f>SUM(I126:I138)</f>
        <v>174601.26199999999</v>
      </c>
      <c r="J139" s="56">
        <f t="shared" si="36"/>
        <v>9.5605336296225758E-3</v>
      </c>
      <c r="K139" s="74">
        <f>SUM(K126:K138)</f>
        <v>174601.26199999999</v>
      </c>
      <c r="L139" s="56">
        <f t="shared" si="37"/>
        <v>9.5605336296225758E-3</v>
      </c>
      <c r="M139" s="74">
        <f>SUM(M126:M138)</f>
        <v>174601.26199999999</v>
      </c>
      <c r="N139" s="56">
        <f t="shared" si="38"/>
        <v>9.5605336296225758E-3</v>
      </c>
      <c r="O139" s="74">
        <f>SUM(O126:O138)</f>
        <v>174601.26199999999</v>
      </c>
      <c r="P139" s="56">
        <f t="shared" si="39"/>
        <v>9.5605336296225758E-3</v>
      </c>
      <c r="Q139" s="74">
        <f>SUM(Q126:Q138)</f>
        <v>174601.26199999999</v>
      </c>
      <c r="R139" s="56">
        <f t="shared" si="40"/>
        <v>9.5605336296225758E-3</v>
      </c>
      <c r="S139" s="74">
        <f>SUM(S126:S138)</f>
        <v>174601.26199999999</v>
      </c>
      <c r="T139" s="56">
        <f t="shared" si="41"/>
        <v>9.5605336296225758E-3</v>
      </c>
      <c r="U139" s="74">
        <f>SUM(U126:U138)</f>
        <v>174601.26199999999</v>
      </c>
      <c r="V139" s="56">
        <f t="shared" si="42"/>
        <v>9.5605336296225758E-3</v>
      </c>
      <c r="W139" s="74">
        <f>SUM(W126:W138)</f>
        <v>174601.26199999999</v>
      </c>
      <c r="X139" s="56">
        <f t="shared" si="43"/>
        <v>9.5605336296225758E-3</v>
      </c>
      <c r="Y139" s="74">
        <f>SUM(Y126:Y138)</f>
        <v>174601.26199999999</v>
      </c>
      <c r="Z139" s="56">
        <f t="shared" si="49"/>
        <v>9.5605336296225758E-3</v>
      </c>
      <c r="AA139" s="74">
        <f t="shared" si="48"/>
        <v>2095215.1440000003</v>
      </c>
      <c r="AB139" s="56">
        <f t="shared" si="49"/>
        <v>9.5605336296225793E-3</v>
      </c>
      <c r="AC139" s="94">
        <f t="shared" si="32"/>
        <v>174601.26200000002</v>
      </c>
      <c r="AD139" s="56">
        <f t="shared" si="45"/>
        <v>9.5605336296225776E-3</v>
      </c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</row>
    <row r="140" spans="1:66" s="8" customFormat="1" x14ac:dyDescent="0.25">
      <c r="A140" s="26"/>
      <c r="B140" s="27"/>
      <c r="C140" s="69"/>
      <c r="D140" s="57">
        <f t="shared" si="33"/>
        <v>0</v>
      </c>
      <c r="E140" s="69"/>
      <c r="F140" s="57">
        <f t="shared" si="34"/>
        <v>0</v>
      </c>
      <c r="G140" s="69"/>
      <c r="H140" s="57">
        <f t="shared" si="35"/>
        <v>0</v>
      </c>
      <c r="I140" s="69"/>
      <c r="J140" s="57">
        <f t="shared" si="36"/>
        <v>0</v>
      </c>
      <c r="K140" s="69"/>
      <c r="L140" s="57">
        <f t="shared" si="37"/>
        <v>0</v>
      </c>
      <c r="M140" s="69"/>
      <c r="N140" s="57">
        <f t="shared" si="38"/>
        <v>0</v>
      </c>
      <c r="O140" s="69"/>
      <c r="P140" s="57">
        <f t="shared" si="39"/>
        <v>0</v>
      </c>
      <c r="Q140" s="69"/>
      <c r="R140" s="57">
        <f t="shared" si="40"/>
        <v>0</v>
      </c>
      <c r="S140" s="69"/>
      <c r="T140" s="57">
        <f t="shared" si="41"/>
        <v>0</v>
      </c>
      <c r="U140" s="69"/>
      <c r="V140" s="57">
        <f t="shared" si="42"/>
        <v>0</v>
      </c>
      <c r="W140" s="69"/>
      <c r="X140" s="57">
        <f t="shared" si="43"/>
        <v>0</v>
      </c>
      <c r="Y140" s="69"/>
      <c r="Z140" s="57">
        <f t="shared" si="49"/>
        <v>0</v>
      </c>
      <c r="AA140" s="69">
        <f t="shared" si="48"/>
        <v>0</v>
      </c>
      <c r="AB140" s="57">
        <f t="shared" si="49"/>
        <v>0</v>
      </c>
      <c r="AC140" s="85">
        <f t="shared" si="32"/>
        <v>0</v>
      </c>
      <c r="AD140" s="57">
        <f t="shared" si="45"/>
        <v>0</v>
      </c>
    </row>
    <row r="141" spans="1:66" x14ac:dyDescent="0.25">
      <c r="A141" s="18">
        <v>7001</v>
      </c>
      <c r="B141" s="19" t="s">
        <v>154</v>
      </c>
      <c r="C141" s="75">
        <f>C36-C40-C78-C99-C125-C139</f>
        <v>2356803.9151999997</v>
      </c>
      <c r="D141" s="59">
        <f t="shared" si="33"/>
        <v>0.12905005858259921</v>
      </c>
      <c r="E141" s="75">
        <f>E36-E40-E78-E99-E125-E139</f>
        <v>2356803.9151999997</v>
      </c>
      <c r="F141" s="59">
        <f t="shared" si="34"/>
        <v>0.12905005858259921</v>
      </c>
      <c r="G141" s="75">
        <f>G36-G40-G78-G99-G125-G139</f>
        <v>2356803.9151999997</v>
      </c>
      <c r="H141" s="59">
        <f t="shared" si="35"/>
        <v>0.12905005858259921</v>
      </c>
      <c r="I141" s="75">
        <f>I36-I40-I78-I99-I125-I139</f>
        <v>2356803.9151999997</v>
      </c>
      <c r="J141" s="59">
        <f t="shared" si="36"/>
        <v>0.12905005858259921</v>
      </c>
      <c r="K141" s="75">
        <f>K36-K40-K78-K99-K125-K139</f>
        <v>2356803.9151999997</v>
      </c>
      <c r="L141" s="59">
        <f t="shared" si="37"/>
        <v>0.12905005858259921</v>
      </c>
      <c r="M141" s="75">
        <f>M36-M40-M78-M99-M125-M139</f>
        <v>2356803.9151999997</v>
      </c>
      <c r="N141" s="59">
        <f t="shared" si="38"/>
        <v>0.12905005858259921</v>
      </c>
      <c r="O141" s="75">
        <f>O36-O40-O78-O99-O125-O139</f>
        <v>2356803.9151999997</v>
      </c>
      <c r="P141" s="59">
        <f t="shared" si="39"/>
        <v>0.12905005858259921</v>
      </c>
      <c r="Q141" s="75">
        <f>Q36-Q40-Q78-Q99-Q125-Q139</f>
        <v>2356803.9151999997</v>
      </c>
      <c r="R141" s="59">
        <f t="shared" si="40"/>
        <v>0.12905005858259921</v>
      </c>
      <c r="S141" s="75">
        <f>S36-S40-S78-S99-S125-S139</f>
        <v>2356803.9151999997</v>
      </c>
      <c r="T141" s="59">
        <f t="shared" si="41"/>
        <v>0.12905005858259921</v>
      </c>
      <c r="U141" s="75">
        <f>U36-U40-U78-U99-U125-U139</f>
        <v>2356803.9151999997</v>
      </c>
      <c r="V141" s="59">
        <f t="shared" si="42"/>
        <v>0.12905005858259921</v>
      </c>
      <c r="W141" s="75">
        <f>W36-W40-W78-W99-W125-W139</f>
        <v>2356803.9151999997</v>
      </c>
      <c r="X141" s="59">
        <f t="shared" si="43"/>
        <v>0.12905005858259921</v>
      </c>
      <c r="Y141" s="75">
        <f>Y36-Y40-Y78-Y99-Y125-Y139</f>
        <v>2356803.9151999997</v>
      </c>
      <c r="Z141" s="59">
        <f t="shared" si="49"/>
        <v>0.12905005858259921</v>
      </c>
      <c r="AA141" s="75">
        <f t="shared" si="48"/>
        <v>28281646.982399989</v>
      </c>
      <c r="AB141" s="59">
        <f t="shared" si="49"/>
        <v>0.12905005858259919</v>
      </c>
      <c r="AC141" s="75">
        <f t="shared" si="32"/>
        <v>2356803.9151999992</v>
      </c>
      <c r="AD141" s="59">
        <f t="shared" si="45"/>
        <v>0.12905005858259919</v>
      </c>
    </row>
    <row r="142" spans="1:66" s="30" customFormat="1" x14ac:dyDescent="0.25">
      <c r="A142" s="31"/>
      <c r="B142" s="32"/>
      <c r="C142" s="76"/>
      <c r="D142" s="60"/>
      <c r="E142" s="76"/>
      <c r="F142" s="60"/>
      <c r="G142" s="76"/>
      <c r="H142" s="60"/>
      <c r="I142" s="76"/>
      <c r="J142" s="60"/>
      <c r="K142" s="76"/>
      <c r="L142" s="60"/>
      <c r="M142" s="76"/>
      <c r="N142" s="60"/>
      <c r="O142" s="76"/>
      <c r="P142" s="60"/>
      <c r="Q142" s="76"/>
      <c r="R142" s="60"/>
      <c r="S142" s="76"/>
      <c r="T142" s="60"/>
      <c r="U142" s="76"/>
      <c r="V142" s="60"/>
      <c r="W142" s="76"/>
      <c r="X142" s="60"/>
      <c r="Y142" s="76"/>
      <c r="Z142" s="60"/>
      <c r="AA142" s="76"/>
      <c r="AB142" s="60"/>
      <c r="AC142" s="76"/>
      <c r="AD142" s="60"/>
    </row>
    <row r="143" spans="1:66" s="7" customFormat="1" x14ac:dyDescent="0.25">
      <c r="A143" s="15">
        <v>6412</v>
      </c>
      <c r="B143" s="6" t="s">
        <v>155</v>
      </c>
      <c r="C143" s="77">
        <v>160808.44</v>
      </c>
      <c r="D143" s="61">
        <f t="shared" si="33"/>
        <v>8.8052885811738535E-3</v>
      </c>
      <c r="E143" s="77">
        <v>160808.44</v>
      </c>
      <c r="F143" s="61">
        <f t="shared" ref="F143:F165" si="50">IF(E$10&lt;&gt;0,E143/E$10,"-")</f>
        <v>8.8052885811738535E-3</v>
      </c>
      <c r="G143" s="77">
        <v>160808.44</v>
      </c>
      <c r="H143" s="61">
        <f t="shared" ref="H143:H165" si="51">IF(G$10&lt;&gt;0,G143/G$10,"-")</f>
        <v>8.8052885811738535E-3</v>
      </c>
      <c r="I143" s="77">
        <v>160808.44</v>
      </c>
      <c r="J143" s="61">
        <f t="shared" ref="J143:J165" si="52">IF(I$10&lt;&gt;0,I143/I$10,"-")</f>
        <v>8.8052885811738535E-3</v>
      </c>
      <c r="K143" s="77">
        <v>160808.44</v>
      </c>
      <c r="L143" s="61">
        <f t="shared" ref="L143:L165" si="53">IF(K$10&lt;&gt;0,K143/K$10,"-")</f>
        <v>8.8052885811738535E-3</v>
      </c>
      <c r="M143" s="77">
        <v>160808.44</v>
      </c>
      <c r="N143" s="61">
        <f t="shared" ref="N143:N165" si="54">IF(M$10&lt;&gt;0,M143/M$10,"-")</f>
        <v>8.8052885811738535E-3</v>
      </c>
      <c r="O143" s="77">
        <v>160808.44</v>
      </c>
      <c r="P143" s="61">
        <f t="shared" ref="P143:P165" si="55">IF(O$10&lt;&gt;0,O143/O$10,"-")</f>
        <v>8.8052885811738535E-3</v>
      </c>
      <c r="Q143" s="77">
        <v>160808.44</v>
      </c>
      <c r="R143" s="61">
        <f t="shared" ref="R143:R165" si="56">IF(Q$10&lt;&gt;0,Q143/Q$10,"-")</f>
        <v>8.8052885811738535E-3</v>
      </c>
      <c r="S143" s="77">
        <v>160808.44</v>
      </c>
      <c r="T143" s="61">
        <f t="shared" ref="T143:AD165" si="57">IF(S$10&lt;&gt;0,S143/S$10,"-")</f>
        <v>8.8052885811738535E-3</v>
      </c>
      <c r="U143" s="77">
        <v>160808.44</v>
      </c>
      <c r="V143" s="61">
        <f t="shared" ref="V143:V165" si="58">IF(U$10&lt;&gt;0,U143/U$10,"-")</f>
        <v>8.8052885811738535E-3</v>
      </c>
      <c r="W143" s="77">
        <v>160808.44</v>
      </c>
      <c r="X143" s="61">
        <f t="shared" ref="X143:X165" si="59">IF(W$10&lt;&gt;0,W143/W$10,"-")</f>
        <v>8.8052885811738535E-3</v>
      </c>
      <c r="Y143" s="77">
        <v>160808.44</v>
      </c>
      <c r="Z143" s="61">
        <f t="shared" ref="Z143:AB162" si="60">IF(Y$10&lt;&gt;0,Y143/Y$10,"-")</f>
        <v>8.8052885811738535E-3</v>
      </c>
      <c r="AA143" s="89">
        <f t="shared" si="48"/>
        <v>1929701.2799999996</v>
      </c>
      <c r="AB143" s="61">
        <f t="shared" si="60"/>
        <v>8.8052885811738518E-3</v>
      </c>
      <c r="AC143" s="89">
        <f t="shared" ref="AC143:AC165" si="61">AA143/12</f>
        <v>160808.43999999997</v>
      </c>
      <c r="AD143" s="61">
        <f t="shared" ref="AD143:AD165" si="62">IF(AC$10&lt;&gt;0,AC143/AC$10,"-")</f>
        <v>8.8052885811738518E-3</v>
      </c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</row>
    <row r="144" spans="1:66" s="35" customFormat="1" x14ac:dyDescent="0.25">
      <c r="A144" s="33"/>
      <c r="B144" s="34"/>
      <c r="C144" s="78"/>
      <c r="D144" s="62">
        <f t="shared" si="33"/>
        <v>0</v>
      </c>
      <c r="E144" s="78"/>
      <c r="F144" s="62">
        <f t="shared" si="50"/>
        <v>0</v>
      </c>
      <c r="G144" s="78"/>
      <c r="H144" s="62">
        <f t="shared" si="51"/>
        <v>0</v>
      </c>
      <c r="I144" s="78"/>
      <c r="J144" s="62">
        <f t="shared" si="52"/>
        <v>0</v>
      </c>
      <c r="K144" s="78"/>
      <c r="L144" s="62">
        <f t="shared" si="53"/>
        <v>0</v>
      </c>
      <c r="M144" s="78"/>
      <c r="N144" s="62">
        <f t="shared" si="54"/>
        <v>0</v>
      </c>
      <c r="O144" s="78"/>
      <c r="P144" s="62">
        <f t="shared" si="55"/>
        <v>0</v>
      </c>
      <c r="Q144" s="78"/>
      <c r="R144" s="62">
        <f t="shared" si="56"/>
        <v>0</v>
      </c>
      <c r="S144" s="78"/>
      <c r="T144" s="62">
        <f t="shared" si="57"/>
        <v>0</v>
      </c>
      <c r="U144" s="78"/>
      <c r="V144" s="62">
        <f t="shared" si="58"/>
        <v>0</v>
      </c>
      <c r="W144" s="78"/>
      <c r="X144" s="62">
        <f t="shared" si="59"/>
        <v>0</v>
      </c>
      <c r="Y144" s="78"/>
      <c r="Z144" s="62">
        <f t="shared" si="60"/>
        <v>0</v>
      </c>
      <c r="AA144" s="90">
        <f t="shared" si="48"/>
        <v>0</v>
      </c>
      <c r="AB144" s="62">
        <f t="shared" si="60"/>
        <v>0</v>
      </c>
      <c r="AC144" s="90">
        <f t="shared" si="61"/>
        <v>0</v>
      </c>
      <c r="AD144" s="62">
        <f t="shared" si="62"/>
        <v>0</v>
      </c>
    </row>
    <row r="145" spans="1:66" x14ac:dyDescent="0.25">
      <c r="A145" s="18">
        <v>7002</v>
      </c>
      <c r="B145" s="19" t="s">
        <v>156</v>
      </c>
      <c r="C145" s="75">
        <f>C141-C143</f>
        <v>2195995.4751999998</v>
      </c>
      <c r="D145" s="59">
        <f t="shared" si="33"/>
        <v>0.12024477000142535</v>
      </c>
      <c r="E145" s="75">
        <f>E141-E143</f>
        <v>2195995.4751999998</v>
      </c>
      <c r="F145" s="59">
        <f t="shared" si="50"/>
        <v>0.12024477000142535</v>
      </c>
      <c r="G145" s="75">
        <f>G141-G143</f>
        <v>2195995.4751999998</v>
      </c>
      <c r="H145" s="59">
        <f t="shared" si="51"/>
        <v>0.12024477000142535</v>
      </c>
      <c r="I145" s="75">
        <f>I141-I143</f>
        <v>2195995.4751999998</v>
      </c>
      <c r="J145" s="59">
        <f t="shared" si="52"/>
        <v>0.12024477000142535</v>
      </c>
      <c r="K145" s="75">
        <f>K141-K143</f>
        <v>2195995.4751999998</v>
      </c>
      <c r="L145" s="59">
        <f t="shared" si="53"/>
        <v>0.12024477000142535</v>
      </c>
      <c r="M145" s="75">
        <f>M141-M143</f>
        <v>2195995.4751999998</v>
      </c>
      <c r="N145" s="59">
        <f t="shared" si="54"/>
        <v>0.12024477000142535</v>
      </c>
      <c r="O145" s="75">
        <f>O141-O143</f>
        <v>2195995.4751999998</v>
      </c>
      <c r="P145" s="59">
        <f t="shared" si="55"/>
        <v>0.12024477000142535</v>
      </c>
      <c r="Q145" s="75">
        <f>Q141-Q143</f>
        <v>2195995.4751999998</v>
      </c>
      <c r="R145" s="59">
        <f t="shared" si="56"/>
        <v>0.12024477000142535</v>
      </c>
      <c r="S145" s="75">
        <f>S141-S143</f>
        <v>2195995.4751999998</v>
      </c>
      <c r="T145" s="59">
        <f t="shared" si="57"/>
        <v>0.12024477000142535</v>
      </c>
      <c r="U145" s="75">
        <f>U141-U143</f>
        <v>2195995.4751999998</v>
      </c>
      <c r="V145" s="59">
        <f t="shared" si="58"/>
        <v>0.12024477000142535</v>
      </c>
      <c r="W145" s="75">
        <f>W141-W143</f>
        <v>2195995.4751999998</v>
      </c>
      <c r="X145" s="59">
        <f t="shared" si="59"/>
        <v>0.12024477000142535</v>
      </c>
      <c r="Y145" s="75">
        <f>Y141-Y143</f>
        <v>2195995.4751999998</v>
      </c>
      <c r="Z145" s="59">
        <f t="shared" si="60"/>
        <v>0.12024477000142535</v>
      </c>
      <c r="AA145" s="75">
        <f t="shared" si="48"/>
        <v>26351945.702400003</v>
      </c>
      <c r="AB145" s="59">
        <f t="shared" si="60"/>
        <v>0.12024477000142539</v>
      </c>
      <c r="AC145" s="75">
        <f t="shared" si="61"/>
        <v>2195995.4752000002</v>
      </c>
      <c r="AD145" s="59">
        <f t="shared" si="62"/>
        <v>0.12024477000142537</v>
      </c>
    </row>
    <row r="146" spans="1:66" s="30" customFormat="1" x14ac:dyDescent="0.25">
      <c r="A146" s="31">
        <v>6501</v>
      </c>
      <c r="B146" s="32" t="s">
        <v>157</v>
      </c>
      <c r="C146" s="76"/>
      <c r="D146" s="60">
        <f t="shared" si="33"/>
        <v>0</v>
      </c>
      <c r="E146" s="76"/>
      <c r="F146" s="60">
        <f t="shared" si="50"/>
        <v>0</v>
      </c>
      <c r="G146" s="76"/>
      <c r="H146" s="60">
        <f t="shared" si="51"/>
        <v>0</v>
      </c>
      <c r="I146" s="76"/>
      <c r="J146" s="60">
        <f t="shared" si="52"/>
        <v>0</v>
      </c>
      <c r="K146" s="76"/>
      <c r="L146" s="60">
        <f t="shared" si="53"/>
        <v>0</v>
      </c>
      <c r="M146" s="76"/>
      <c r="N146" s="60">
        <f t="shared" si="54"/>
        <v>0</v>
      </c>
      <c r="O146" s="76"/>
      <c r="P146" s="60">
        <f t="shared" si="55"/>
        <v>0</v>
      </c>
      <c r="Q146" s="76"/>
      <c r="R146" s="60">
        <f t="shared" si="56"/>
        <v>0</v>
      </c>
      <c r="S146" s="76"/>
      <c r="T146" s="60">
        <f t="shared" si="57"/>
        <v>0</v>
      </c>
      <c r="U146" s="76"/>
      <c r="V146" s="60">
        <f t="shared" si="58"/>
        <v>0</v>
      </c>
      <c r="W146" s="76"/>
      <c r="X146" s="60">
        <f t="shared" si="59"/>
        <v>0</v>
      </c>
      <c r="Y146" s="76"/>
      <c r="Z146" s="60">
        <f t="shared" si="60"/>
        <v>0</v>
      </c>
      <c r="AA146" s="76">
        <f t="shared" si="48"/>
        <v>0</v>
      </c>
      <c r="AB146" s="60">
        <f t="shared" si="60"/>
        <v>0</v>
      </c>
      <c r="AC146" s="76">
        <f t="shared" si="61"/>
        <v>0</v>
      </c>
      <c r="AD146" s="60">
        <f t="shared" si="62"/>
        <v>0</v>
      </c>
    </row>
    <row r="147" spans="1:66" x14ac:dyDescent="0.25">
      <c r="A147" s="9">
        <v>6502</v>
      </c>
      <c r="B147" s="10" t="s">
        <v>158</v>
      </c>
      <c r="C147" s="67">
        <v>1041556.93065</v>
      </c>
      <c r="D147" s="49">
        <f t="shared" si="33"/>
        <v>5.7031890540663988E-2</v>
      </c>
      <c r="E147" s="67">
        <v>1041556.93065</v>
      </c>
      <c r="F147" s="49">
        <f t="shared" si="50"/>
        <v>5.7031890540663988E-2</v>
      </c>
      <c r="G147" s="67">
        <v>1041556.93065</v>
      </c>
      <c r="H147" s="49">
        <f t="shared" si="51"/>
        <v>5.7031890540663988E-2</v>
      </c>
      <c r="I147" s="67">
        <v>1041556.93065</v>
      </c>
      <c r="J147" s="49">
        <f t="shared" si="52"/>
        <v>5.7031890540663988E-2</v>
      </c>
      <c r="K147" s="67">
        <v>1041556.93065</v>
      </c>
      <c r="L147" s="49">
        <f t="shared" si="53"/>
        <v>5.7031890540663988E-2</v>
      </c>
      <c r="M147" s="67">
        <v>1041556.93065</v>
      </c>
      <c r="N147" s="49">
        <f t="shared" si="54"/>
        <v>5.7031890540663988E-2</v>
      </c>
      <c r="O147" s="67">
        <v>1041556.93065</v>
      </c>
      <c r="P147" s="49">
        <f t="shared" si="55"/>
        <v>5.7031890540663988E-2</v>
      </c>
      <c r="Q147" s="67">
        <v>1041556.93065</v>
      </c>
      <c r="R147" s="49">
        <f t="shared" si="56"/>
        <v>5.7031890540663988E-2</v>
      </c>
      <c r="S147" s="67">
        <v>1041556.93065</v>
      </c>
      <c r="T147" s="49">
        <f t="shared" si="57"/>
        <v>5.7031890540663988E-2</v>
      </c>
      <c r="U147" s="67">
        <v>1041556.93065</v>
      </c>
      <c r="V147" s="49">
        <f t="shared" si="58"/>
        <v>5.7031890540663988E-2</v>
      </c>
      <c r="W147" s="67">
        <v>1041556.93065</v>
      </c>
      <c r="X147" s="49">
        <f t="shared" si="59"/>
        <v>5.7031890540663988E-2</v>
      </c>
      <c r="Y147" s="67">
        <v>1041556.93065</v>
      </c>
      <c r="Z147" s="49">
        <f t="shared" si="60"/>
        <v>5.7031890540663988E-2</v>
      </c>
      <c r="AA147" s="82">
        <f t="shared" si="48"/>
        <v>12498683.167799996</v>
      </c>
      <c r="AB147" s="49">
        <f t="shared" si="60"/>
        <v>5.7031890540663974E-2</v>
      </c>
      <c r="AC147" s="82">
        <f t="shared" si="61"/>
        <v>1041556.9306499996</v>
      </c>
      <c r="AD147" s="49">
        <f t="shared" si="62"/>
        <v>5.7031890540663967E-2</v>
      </c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</row>
    <row r="148" spans="1:66" x14ac:dyDescent="0.25">
      <c r="A148" s="9">
        <v>6503</v>
      </c>
      <c r="B148" s="10" t="s">
        <v>159</v>
      </c>
      <c r="C148" s="67">
        <v>94178.289950000006</v>
      </c>
      <c r="D148" s="49">
        <f t="shared" si="33"/>
        <v>5.1568625445978789E-3</v>
      </c>
      <c r="E148" s="67">
        <v>94178.289950000006</v>
      </c>
      <c r="F148" s="49">
        <f t="shared" si="50"/>
        <v>5.1568625445978789E-3</v>
      </c>
      <c r="G148" s="67">
        <v>94178.289950000006</v>
      </c>
      <c r="H148" s="49">
        <f t="shared" si="51"/>
        <v>5.1568625445978789E-3</v>
      </c>
      <c r="I148" s="67">
        <v>94178.289950000006</v>
      </c>
      <c r="J148" s="49">
        <f t="shared" si="52"/>
        <v>5.1568625445978789E-3</v>
      </c>
      <c r="K148" s="67">
        <v>94178.289950000006</v>
      </c>
      <c r="L148" s="49">
        <f t="shared" si="53"/>
        <v>5.1568625445978789E-3</v>
      </c>
      <c r="M148" s="67">
        <v>94178.289950000006</v>
      </c>
      <c r="N148" s="49">
        <f t="shared" si="54"/>
        <v>5.1568625445978789E-3</v>
      </c>
      <c r="O148" s="67">
        <v>94178.289950000006</v>
      </c>
      <c r="P148" s="49">
        <f t="shared" si="55"/>
        <v>5.1568625445978789E-3</v>
      </c>
      <c r="Q148" s="67">
        <v>94178.289950000006</v>
      </c>
      <c r="R148" s="49">
        <f t="shared" si="56"/>
        <v>5.1568625445978789E-3</v>
      </c>
      <c r="S148" s="67">
        <v>94178.289950000006</v>
      </c>
      <c r="T148" s="49">
        <f t="shared" si="57"/>
        <v>5.1568625445978789E-3</v>
      </c>
      <c r="U148" s="67">
        <v>94178.289950000006</v>
      </c>
      <c r="V148" s="49">
        <f t="shared" si="58"/>
        <v>5.1568625445978789E-3</v>
      </c>
      <c r="W148" s="67">
        <v>94178.289950000006</v>
      </c>
      <c r="X148" s="49">
        <f t="shared" si="59"/>
        <v>5.1568625445978789E-3</v>
      </c>
      <c r="Y148" s="67">
        <v>94178.289950000006</v>
      </c>
      <c r="Z148" s="49">
        <f t="shared" si="60"/>
        <v>5.1568625445978789E-3</v>
      </c>
      <c r="AA148" s="82">
        <f t="shared" si="48"/>
        <v>1130139.4794000001</v>
      </c>
      <c r="AB148" s="49">
        <f t="shared" si="60"/>
        <v>5.1568625445978797E-3</v>
      </c>
      <c r="AC148" s="82">
        <f t="shared" si="61"/>
        <v>94178.289950000006</v>
      </c>
      <c r="AD148" s="49">
        <f t="shared" si="62"/>
        <v>5.1568625445978789E-3</v>
      </c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</row>
    <row r="149" spans="1:66" x14ac:dyDescent="0.25">
      <c r="A149" s="9">
        <v>6504</v>
      </c>
      <c r="B149" s="10" t="s">
        <v>160</v>
      </c>
      <c r="C149" s="67">
        <v>2249.2637500000001</v>
      </c>
      <c r="D149" s="49">
        <f t="shared" si="33"/>
        <v>1.2316154807498464E-4</v>
      </c>
      <c r="E149" s="67">
        <v>2249.2637500000001</v>
      </c>
      <c r="F149" s="49">
        <f t="shared" si="50"/>
        <v>1.2316154807498464E-4</v>
      </c>
      <c r="G149" s="67">
        <v>2249.2637500000001</v>
      </c>
      <c r="H149" s="49">
        <f t="shared" si="51"/>
        <v>1.2316154807498464E-4</v>
      </c>
      <c r="I149" s="67">
        <v>2249.2637500000001</v>
      </c>
      <c r="J149" s="49">
        <f t="shared" si="52"/>
        <v>1.2316154807498464E-4</v>
      </c>
      <c r="K149" s="67">
        <v>2249.2637500000001</v>
      </c>
      <c r="L149" s="49">
        <f t="shared" si="53"/>
        <v>1.2316154807498464E-4</v>
      </c>
      <c r="M149" s="67">
        <v>2249.2637500000001</v>
      </c>
      <c r="N149" s="49">
        <f t="shared" si="54"/>
        <v>1.2316154807498464E-4</v>
      </c>
      <c r="O149" s="67">
        <v>2249.2637500000001</v>
      </c>
      <c r="P149" s="49">
        <f t="shared" si="55"/>
        <v>1.2316154807498464E-4</v>
      </c>
      <c r="Q149" s="67">
        <v>2249.2637500000001</v>
      </c>
      <c r="R149" s="49">
        <f t="shared" si="56"/>
        <v>1.2316154807498464E-4</v>
      </c>
      <c r="S149" s="67">
        <v>2249.2637500000001</v>
      </c>
      <c r="T149" s="49">
        <f t="shared" si="57"/>
        <v>1.2316154807498464E-4</v>
      </c>
      <c r="U149" s="67">
        <v>2249.2637500000001</v>
      </c>
      <c r="V149" s="49">
        <f t="shared" si="58"/>
        <v>1.2316154807498464E-4</v>
      </c>
      <c r="W149" s="67">
        <v>2249.2637500000001</v>
      </c>
      <c r="X149" s="49">
        <f t="shared" si="59"/>
        <v>1.2316154807498464E-4</v>
      </c>
      <c r="Y149" s="67">
        <v>2249.2637500000001</v>
      </c>
      <c r="Z149" s="49">
        <f t="shared" si="60"/>
        <v>1.2316154807498464E-4</v>
      </c>
      <c r="AA149" s="82">
        <f t="shared" si="48"/>
        <v>26991.164999999994</v>
      </c>
      <c r="AB149" s="49">
        <f t="shared" si="60"/>
        <v>1.2316154807498462E-4</v>
      </c>
      <c r="AC149" s="82">
        <f t="shared" si="61"/>
        <v>2249.2637499999996</v>
      </c>
      <c r="AD149" s="49">
        <f t="shared" si="62"/>
        <v>1.2316154807498462E-4</v>
      </c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</row>
    <row r="150" spans="1:66" x14ac:dyDescent="0.25">
      <c r="A150" s="9">
        <v>6505</v>
      </c>
      <c r="B150" s="10" t="s">
        <v>161</v>
      </c>
      <c r="C150" s="67"/>
      <c r="D150" s="49">
        <f t="shared" si="33"/>
        <v>0</v>
      </c>
      <c r="E150" s="67"/>
      <c r="F150" s="49">
        <f t="shared" si="50"/>
        <v>0</v>
      </c>
      <c r="G150" s="67"/>
      <c r="H150" s="49">
        <f t="shared" si="51"/>
        <v>0</v>
      </c>
      <c r="I150" s="67"/>
      <c r="J150" s="49">
        <f t="shared" si="52"/>
        <v>0</v>
      </c>
      <c r="K150" s="67"/>
      <c r="L150" s="49">
        <f t="shared" si="53"/>
        <v>0</v>
      </c>
      <c r="M150" s="67"/>
      <c r="N150" s="49">
        <f t="shared" si="54"/>
        <v>0</v>
      </c>
      <c r="O150" s="67"/>
      <c r="P150" s="49">
        <f t="shared" si="55"/>
        <v>0</v>
      </c>
      <c r="Q150" s="67"/>
      <c r="R150" s="49">
        <f t="shared" si="56"/>
        <v>0</v>
      </c>
      <c r="S150" s="67"/>
      <c r="T150" s="49">
        <f t="shared" si="57"/>
        <v>0</v>
      </c>
      <c r="U150" s="67"/>
      <c r="V150" s="49">
        <f t="shared" si="58"/>
        <v>0</v>
      </c>
      <c r="W150" s="67"/>
      <c r="X150" s="49">
        <f t="shared" si="59"/>
        <v>0</v>
      </c>
      <c r="Y150" s="67"/>
      <c r="Z150" s="49">
        <f t="shared" si="60"/>
        <v>0</v>
      </c>
      <c r="AA150" s="82">
        <f t="shared" si="48"/>
        <v>0</v>
      </c>
      <c r="AB150" s="49">
        <f t="shared" si="60"/>
        <v>0</v>
      </c>
      <c r="AC150" s="82">
        <f t="shared" si="61"/>
        <v>0</v>
      </c>
      <c r="AD150" s="49">
        <f t="shared" si="62"/>
        <v>0</v>
      </c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</row>
    <row r="151" spans="1:66" x14ac:dyDescent="0.25">
      <c r="A151" s="9">
        <v>6506</v>
      </c>
      <c r="B151" s="10" t="s">
        <v>162</v>
      </c>
      <c r="C151" s="67"/>
      <c r="D151" s="49">
        <f t="shared" si="33"/>
        <v>0</v>
      </c>
      <c r="E151" s="67"/>
      <c r="F151" s="49">
        <f t="shared" si="50"/>
        <v>0</v>
      </c>
      <c r="G151" s="67"/>
      <c r="H151" s="49">
        <f t="shared" si="51"/>
        <v>0</v>
      </c>
      <c r="I151" s="67"/>
      <c r="J151" s="49">
        <f t="shared" si="52"/>
        <v>0</v>
      </c>
      <c r="K151" s="67"/>
      <c r="L151" s="49">
        <f t="shared" si="53"/>
        <v>0</v>
      </c>
      <c r="M151" s="67"/>
      <c r="N151" s="49">
        <f t="shared" si="54"/>
        <v>0</v>
      </c>
      <c r="O151" s="67"/>
      <c r="P151" s="49">
        <f t="shared" si="55"/>
        <v>0</v>
      </c>
      <c r="Q151" s="67"/>
      <c r="R151" s="49">
        <f t="shared" si="56"/>
        <v>0</v>
      </c>
      <c r="S151" s="67"/>
      <c r="T151" s="49">
        <f t="shared" si="57"/>
        <v>0</v>
      </c>
      <c r="U151" s="67"/>
      <c r="V151" s="49">
        <f t="shared" si="58"/>
        <v>0</v>
      </c>
      <c r="W151" s="67"/>
      <c r="X151" s="49">
        <f t="shared" si="59"/>
        <v>0</v>
      </c>
      <c r="Y151" s="67"/>
      <c r="Z151" s="49">
        <f t="shared" si="60"/>
        <v>0</v>
      </c>
      <c r="AA151" s="82">
        <f t="shared" si="48"/>
        <v>0</v>
      </c>
      <c r="AB151" s="49">
        <f t="shared" si="60"/>
        <v>0</v>
      </c>
      <c r="AC151" s="82">
        <f t="shared" si="61"/>
        <v>0</v>
      </c>
      <c r="AD151" s="49">
        <f t="shared" si="62"/>
        <v>0</v>
      </c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</row>
    <row r="152" spans="1:66" x14ac:dyDescent="0.25">
      <c r="A152" s="9">
        <v>6507</v>
      </c>
      <c r="B152" s="10"/>
      <c r="C152" s="67"/>
      <c r="D152" s="49">
        <f t="shared" si="33"/>
        <v>0</v>
      </c>
      <c r="E152" s="67"/>
      <c r="F152" s="49">
        <f t="shared" si="33"/>
        <v>0</v>
      </c>
      <c r="G152" s="67"/>
      <c r="H152" s="49">
        <f t="shared" si="33"/>
        <v>0</v>
      </c>
      <c r="I152" s="67"/>
      <c r="J152" s="49">
        <f t="shared" si="33"/>
        <v>0</v>
      </c>
      <c r="K152" s="67"/>
      <c r="L152" s="49">
        <f t="shared" si="33"/>
        <v>0</v>
      </c>
      <c r="M152" s="67"/>
      <c r="N152" s="49">
        <f t="shared" si="33"/>
        <v>0</v>
      </c>
      <c r="O152" s="67"/>
      <c r="P152" s="49">
        <f t="shared" si="33"/>
        <v>0</v>
      </c>
      <c r="Q152" s="67"/>
      <c r="R152" s="49">
        <f t="shared" si="33"/>
        <v>0</v>
      </c>
      <c r="S152" s="67"/>
      <c r="T152" s="49">
        <f t="shared" si="57"/>
        <v>0</v>
      </c>
      <c r="U152" s="67"/>
      <c r="V152" s="49">
        <f t="shared" si="57"/>
        <v>0</v>
      </c>
      <c r="W152" s="67"/>
      <c r="X152" s="49">
        <f t="shared" si="57"/>
        <v>0</v>
      </c>
      <c r="Y152" s="67"/>
      <c r="Z152" s="49">
        <f t="shared" si="57"/>
        <v>0</v>
      </c>
      <c r="AA152" s="82"/>
      <c r="AB152" s="49">
        <f t="shared" si="57"/>
        <v>0</v>
      </c>
      <c r="AC152" s="82"/>
      <c r="AD152" s="49">
        <f t="shared" si="57"/>
        <v>0</v>
      </c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</row>
    <row r="153" spans="1:66" x14ac:dyDescent="0.25">
      <c r="A153" s="9">
        <v>6508</v>
      </c>
      <c r="B153" s="10"/>
      <c r="C153" s="67"/>
      <c r="D153" s="49">
        <f t="shared" si="33"/>
        <v>0</v>
      </c>
      <c r="E153" s="67"/>
      <c r="F153" s="49">
        <f t="shared" si="33"/>
        <v>0</v>
      </c>
      <c r="G153" s="67"/>
      <c r="H153" s="49">
        <f t="shared" si="33"/>
        <v>0</v>
      </c>
      <c r="I153" s="67"/>
      <c r="J153" s="49">
        <f t="shared" si="33"/>
        <v>0</v>
      </c>
      <c r="K153" s="67"/>
      <c r="L153" s="49">
        <f t="shared" si="33"/>
        <v>0</v>
      </c>
      <c r="M153" s="67"/>
      <c r="N153" s="49">
        <f t="shared" si="33"/>
        <v>0</v>
      </c>
      <c r="O153" s="67"/>
      <c r="P153" s="49">
        <f t="shared" si="33"/>
        <v>0</v>
      </c>
      <c r="Q153" s="67"/>
      <c r="R153" s="49">
        <f t="shared" si="33"/>
        <v>0</v>
      </c>
      <c r="S153" s="67"/>
      <c r="T153" s="49">
        <f t="shared" si="57"/>
        <v>0</v>
      </c>
      <c r="U153" s="67"/>
      <c r="V153" s="49">
        <f t="shared" si="57"/>
        <v>0</v>
      </c>
      <c r="W153" s="67"/>
      <c r="X153" s="49">
        <f t="shared" si="57"/>
        <v>0</v>
      </c>
      <c r="Y153" s="67"/>
      <c r="Z153" s="49">
        <f t="shared" si="57"/>
        <v>0</v>
      </c>
      <c r="AA153" s="82"/>
      <c r="AB153" s="49">
        <f t="shared" si="57"/>
        <v>0</v>
      </c>
      <c r="AC153" s="82"/>
      <c r="AD153" s="49">
        <f t="shared" si="57"/>
        <v>0</v>
      </c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</row>
    <row r="154" spans="1:66" x14ac:dyDescent="0.25">
      <c r="A154" s="9">
        <v>6509</v>
      </c>
      <c r="B154" s="10"/>
      <c r="C154" s="67"/>
      <c r="D154" s="49">
        <f t="shared" si="33"/>
        <v>0</v>
      </c>
      <c r="E154" s="67"/>
      <c r="F154" s="49">
        <f t="shared" si="33"/>
        <v>0</v>
      </c>
      <c r="G154" s="67"/>
      <c r="H154" s="49">
        <f t="shared" si="33"/>
        <v>0</v>
      </c>
      <c r="I154" s="67"/>
      <c r="J154" s="49">
        <f t="shared" si="33"/>
        <v>0</v>
      </c>
      <c r="K154" s="67"/>
      <c r="L154" s="49">
        <f t="shared" si="33"/>
        <v>0</v>
      </c>
      <c r="M154" s="67"/>
      <c r="N154" s="49">
        <f t="shared" si="33"/>
        <v>0</v>
      </c>
      <c r="O154" s="67"/>
      <c r="P154" s="49">
        <f t="shared" si="33"/>
        <v>0</v>
      </c>
      <c r="Q154" s="67"/>
      <c r="R154" s="49">
        <f t="shared" si="33"/>
        <v>0</v>
      </c>
      <c r="S154" s="67"/>
      <c r="T154" s="49">
        <f t="shared" si="57"/>
        <v>0</v>
      </c>
      <c r="U154" s="67"/>
      <c r="V154" s="49">
        <f t="shared" si="57"/>
        <v>0</v>
      </c>
      <c r="W154" s="67"/>
      <c r="X154" s="49">
        <f t="shared" si="57"/>
        <v>0</v>
      </c>
      <c r="Y154" s="67"/>
      <c r="Z154" s="49">
        <f t="shared" si="57"/>
        <v>0</v>
      </c>
      <c r="AA154" s="82"/>
      <c r="AB154" s="49">
        <f t="shared" si="57"/>
        <v>0</v>
      </c>
      <c r="AC154" s="82"/>
      <c r="AD154" s="49">
        <f t="shared" si="57"/>
        <v>0</v>
      </c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</row>
    <row r="155" spans="1:66" x14ac:dyDescent="0.25">
      <c r="A155" s="9">
        <v>6510</v>
      </c>
      <c r="B155" s="10"/>
      <c r="C155" s="67"/>
      <c r="D155" s="49">
        <f t="shared" si="33"/>
        <v>0</v>
      </c>
      <c r="E155" s="67"/>
      <c r="F155" s="49">
        <f t="shared" si="33"/>
        <v>0</v>
      </c>
      <c r="G155" s="67"/>
      <c r="H155" s="49">
        <f t="shared" si="33"/>
        <v>0</v>
      </c>
      <c r="I155" s="67"/>
      <c r="J155" s="49">
        <f t="shared" si="33"/>
        <v>0</v>
      </c>
      <c r="K155" s="67"/>
      <c r="L155" s="49">
        <f t="shared" si="33"/>
        <v>0</v>
      </c>
      <c r="M155" s="67"/>
      <c r="N155" s="49">
        <f t="shared" si="33"/>
        <v>0</v>
      </c>
      <c r="O155" s="67"/>
      <c r="P155" s="49">
        <f t="shared" si="33"/>
        <v>0</v>
      </c>
      <c r="Q155" s="67"/>
      <c r="R155" s="49">
        <f t="shared" si="33"/>
        <v>0</v>
      </c>
      <c r="S155" s="67"/>
      <c r="T155" s="49">
        <f t="shared" si="57"/>
        <v>0</v>
      </c>
      <c r="U155" s="67"/>
      <c r="V155" s="49">
        <f t="shared" si="57"/>
        <v>0</v>
      </c>
      <c r="W155" s="67"/>
      <c r="X155" s="49">
        <f t="shared" si="57"/>
        <v>0</v>
      </c>
      <c r="Y155" s="67"/>
      <c r="Z155" s="49">
        <f t="shared" si="57"/>
        <v>0</v>
      </c>
      <c r="AA155" s="82"/>
      <c r="AB155" s="49">
        <f t="shared" si="57"/>
        <v>0</v>
      </c>
      <c r="AC155" s="82"/>
      <c r="AD155" s="49">
        <f t="shared" si="57"/>
        <v>0</v>
      </c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</row>
    <row r="156" spans="1:66" x14ac:dyDescent="0.25">
      <c r="A156" s="9">
        <v>6604</v>
      </c>
      <c r="B156" s="10" t="s">
        <v>163</v>
      </c>
      <c r="C156" s="67"/>
      <c r="D156" s="49">
        <f t="shared" si="33"/>
        <v>0</v>
      </c>
      <c r="E156" s="67"/>
      <c r="F156" s="49">
        <f t="shared" si="50"/>
        <v>0</v>
      </c>
      <c r="G156" s="67"/>
      <c r="H156" s="49">
        <f t="shared" si="51"/>
        <v>0</v>
      </c>
      <c r="I156" s="67"/>
      <c r="J156" s="49">
        <f t="shared" si="52"/>
        <v>0</v>
      </c>
      <c r="K156" s="67"/>
      <c r="L156" s="49">
        <f t="shared" si="53"/>
        <v>0</v>
      </c>
      <c r="M156" s="67"/>
      <c r="N156" s="49">
        <f t="shared" si="54"/>
        <v>0</v>
      </c>
      <c r="O156" s="67"/>
      <c r="P156" s="49">
        <f t="shared" si="55"/>
        <v>0</v>
      </c>
      <c r="Q156" s="67"/>
      <c r="R156" s="49">
        <f t="shared" si="56"/>
        <v>0</v>
      </c>
      <c r="S156" s="67"/>
      <c r="T156" s="49">
        <f t="shared" si="57"/>
        <v>0</v>
      </c>
      <c r="U156" s="67"/>
      <c r="V156" s="49">
        <f t="shared" si="58"/>
        <v>0</v>
      </c>
      <c r="W156" s="67"/>
      <c r="X156" s="49">
        <f t="shared" si="59"/>
        <v>0</v>
      </c>
      <c r="Y156" s="67"/>
      <c r="Z156" s="49">
        <f t="shared" si="60"/>
        <v>0</v>
      </c>
      <c r="AA156" s="82">
        <f t="shared" si="48"/>
        <v>0</v>
      </c>
      <c r="AB156" s="49">
        <f t="shared" si="60"/>
        <v>0</v>
      </c>
      <c r="AC156" s="82">
        <f t="shared" si="61"/>
        <v>0</v>
      </c>
      <c r="AD156" s="49">
        <f t="shared" si="62"/>
        <v>0</v>
      </c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</row>
    <row r="157" spans="1:66" x14ac:dyDescent="0.25">
      <c r="A157" s="9">
        <v>6701</v>
      </c>
      <c r="B157" s="10" t="s">
        <v>164</v>
      </c>
      <c r="C157" s="67">
        <v>800203.61699999997</v>
      </c>
      <c r="D157" s="49">
        <f t="shared" ref="D157:D165" si="63">IF(C$10&lt;&gt;0,C157/C$10,"-")</f>
        <v>4.3816255983728937E-2</v>
      </c>
      <c r="E157" s="67">
        <v>800203.61699999997</v>
      </c>
      <c r="F157" s="49">
        <f t="shared" si="50"/>
        <v>4.3816255983728937E-2</v>
      </c>
      <c r="G157" s="67">
        <v>800203.61699999997</v>
      </c>
      <c r="H157" s="49">
        <f t="shared" si="51"/>
        <v>4.3816255983728937E-2</v>
      </c>
      <c r="I157" s="67">
        <v>800203.61699999997</v>
      </c>
      <c r="J157" s="49">
        <f t="shared" si="52"/>
        <v>4.3816255983728937E-2</v>
      </c>
      <c r="K157" s="67">
        <v>800203.61699999997</v>
      </c>
      <c r="L157" s="49">
        <f t="shared" si="53"/>
        <v>4.3816255983728937E-2</v>
      </c>
      <c r="M157" s="67">
        <v>800203.61699999997</v>
      </c>
      <c r="N157" s="49">
        <f t="shared" si="54"/>
        <v>4.3816255983728937E-2</v>
      </c>
      <c r="O157" s="67">
        <v>800203.61699999997</v>
      </c>
      <c r="P157" s="49">
        <f t="shared" si="55"/>
        <v>4.3816255983728937E-2</v>
      </c>
      <c r="Q157" s="67">
        <v>800203.61699999997</v>
      </c>
      <c r="R157" s="49">
        <f t="shared" si="56"/>
        <v>4.3816255983728937E-2</v>
      </c>
      <c r="S157" s="67">
        <v>800203.61699999997</v>
      </c>
      <c r="T157" s="49">
        <f t="shared" si="57"/>
        <v>4.3816255983728937E-2</v>
      </c>
      <c r="U157" s="67">
        <v>800203.61699999997</v>
      </c>
      <c r="V157" s="49">
        <f t="shared" si="58"/>
        <v>4.3816255983728937E-2</v>
      </c>
      <c r="W157" s="67">
        <v>800203.61699999997</v>
      </c>
      <c r="X157" s="49">
        <f t="shared" si="59"/>
        <v>4.3816255983728937E-2</v>
      </c>
      <c r="Y157" s="67">
        <v>800203.61699999997</v>
      </c>
      <c r="Z157" s="49">
        <f t="shared" si="60"/>
        <v>4.3816255983728937E-2</v>
      </c>
      <c r="AA157" s="82">
        <f t="shared" si="48"/>
        <v>9602443.4039999992</v>
      </c>
      <c r="AB157" s="49">
        <f t="shared" si="60"/>
        <v>4.3816255983728937E-2</v>
      </c>
      <c r="AC157" s="82">
        <f t="shared" si="61"/>
        <v>800203.61699999997</v>
      </c>
      <c r="AD157" s="49">
        <f t="shared" si="62"/>
        <v>4.3816255983728937E-2</v>
      </c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</row>
    <row r="158" spans="1:66" x14ac:dyDescent="0.25">
      <c r="A158" s="9">
        <v>5152</v>
      </c>
      <c r="B158" s="10" t="s">
        <v>40</v>
      </c>
      <c r="C158" s="67">
        <v>-800000</v>
      </c>
      <c r="D158" s="49">
        <f t="shared" si="63"/>
        <v>-4.3805106653227177E-2</v>
      </c>
      <c r="E158" s="67">
        <v>-800000</v>
      </c>
      <c r="F158" s="49">
        <f t="shared" si="50"/>
        <v>-4.3805106653227177E-2</v>
      </c>
      <c r="G158" s="67">
        <v>-800000</v>
      </c>
      <c r="H158" s="49">
        <f t="shared" si="51"/>
        <v>-4.3805106653227177E-2</v>
      </c>
      <c r="I158" s="67">
        <v>-800000</v>
      </c>
      <c r="J158" s="49">
        <f t="shared" si="52"/>
        <v>-4.3805106653227177E-2</v>
      </c>
      <c r="K158" s="67">
        <v>-800000</v>
      </c>
      <c r="L158" s="49">
        <f t="shared" si="53"/>
        <v>-4.3805106653227177E-2</v>
      </c>
      <c r="M158" s="67">
        <v>-800000</v>
      </c>
      <c r="N158" s="49">
        <f t="shared" si="54"/>
        <v>-4.3805106653227177E-2</v>
      </c>
      <c r="O158" s="67">
        <v>-800000</v>
      </c>
      <c r="P158" s="49">
        <f t="shared" si="55"/>
        <v>-4.3805106653227177E-2</v>
      </c>
      <c r="Q158" s="67">
        <v>-800000</v>
      </c>
      <c r="R158" s="49">
        <f t="shared" si="56"/>
        <v>-4.3805106653227177E-2</v>
      </c>
      <c r="S158" s="67">
        <v>-800000</v>
      </c>
      <c r="T158" s="49">
        <f t="shared" si="57"/>
        <v>-4.3805106653227177E-2</v>
      </c>
      <c r="U158" s="67">
        <v>-800000</v>
      </c>
      <c r="V158" s="49">
        <f t="shared" si="58"/>
        <v>-4.3805106653227177E-2</v>
      </c>
      <c r="W158" s="67">
        <v>-800000</v>
      </c>
      <c r="X158" s="49">
        <f t="shared" si="59"/>
        <v>-4.3805106653227177E-2</v>
      </c>
      <c r="Y158" s="67">
        <v>-800000</v>
      </c>
      <c r="Z158" s="49">
        <f t="shared" si="60"/>
        <v>-4.3805106653227177E-2</v>
      </c>
      <c r="AA158" s="91">
        <f t="shared" si="48"/>
        <v>-9600000</v>
      </c>
      <c r="AB158" s="49">
        <f t="shared" si="60"/>
        <v>-4.3805106653227177E-2</v>
      </c>
      <c r="AC158" s="82">
        <f t="shared" si="61"/>
        <v>-800000</v>
      </c>
      <c r="AD158" s="49">
        <f t="shared" si="62"/>
        <v>-4.3805106653227177E-2</v>
      </c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</row>
    <row r="159" spans="1:66" s="5" customFormat="1" x14ac:dyDescent="0.25">
      <c r="A159" s="12">
        <v>7003</v>
      </c>
      <c r="B159" s="1" t="s">
        <v>165</v>
      </c>
      <c r="C159" s="74">
        <f>SUM(C146:C158)</f>
        <v>1138188.1013500001</v>
      </c>
      <c r="D159" s="56">
        <f t="shared" si="63"/>
        <v>6.2323063963838618E-2</v>
      </c>
      <c r="E159" s="74">
        <f>SUM(E146:E158)</f>
        <v>1138188.1013500001</v>
      </c>
      <c r="F159" s="56">
        <f t="shared" si="50"/>
        <v>6.2323063963838618E-2</v>
      </c>
      <c r="G159" s="74">
        <f>SUM(G146:G158)</f>
        <v>1138188.1013500001</v>
      </c>
      <c r="H159" s="56">
        <f t="shared" si="51"/>
        <v>6.2323063963838618E-2</v>
      </c>
      <c r="I159" s="74">
        <f>SUM(I146:I158)</f>
        <v>1138188.1013500001</v>
      </c>
      <c r="J159" s="56">
        <f t="shared" si="52"/>
        <v>6.2323063963838618E-2</v>
      </c>
      <c r="K159" s="74">
        <f>SUM(K146:K158)</f>
        <v>1138188.1013500001</v>
      </c>
      <c r="L159" s="56">
        <f t="shared" si="53"/>
        <v>6.2323063963838618E-2</v>
      </c>
      <c r="M159" s="74">
        <f>SUM(M146:M158)</f>
        <v>1138188.1013500001</v>
      </c>
      <c r="N159" s="56">
        <f t="shared" si="54"/>
        <v>6.2323063963838618E-2</v>
      </c>
      <c r="O159" s="74">
        <f>SUM(O146:O158)</f>
        <v>1138188.1013500001</v>
      </c>
      <c r="P159" s="56">
        <f t="shared" si="55"/>
        <v>6.2323063963838618E-2</v>
      </c>
      <c r="Q159" s="74">
        <f>SUM(Q146:Q158)</f>
        <v>1138188.1013500001</v>
      </c>
      <c r="R159" s="56">
        <f t="shared" si="56"/>
        <v>6.2323063963838618E-2</v>
      </c>
      <c r="S159" s="74">
        <f>SUM(S146:S158)</f>
        <v>1138188.1013500001</v>
      </c>
      <c r="T159" s="56">
        <f t="shared" si="57"/>
        <v>6.2323063963838618E-2</v>
      </c>
      <c r="U159" s="74">
        <f>SUM(U146:U158)</f>
        <v>1138188.1013500001</v>
      </c>
      <c r="V159" s="56">
        <f t="shared" si="58"/>
        <v>6.2323063963838618E-2</v>
      </c>
      <c r="W159" s="74">
        <f>SUM(W146:W158)</f>
        <v>1138188.1013500001</v>
      </c>
      <c r="X159" s="56">
        <f t="shared" si="59"/>
        <v>6.2323063963838618E-2</v>
      </c>
      <c r="Y159" s="74">
        <f>SUM(Y146:Y158)</f>
        <v>1138188.1013500001</v>
      </c>
      <c r="Z159" s="56">
        <f t="shared" si="60"/>
        <v>6.2323063963838618E-2</v>
      </c>
      <c r="AA159" s="74">
        <f t="shared" si="48"/>
        <v>13658257.216200002</v>
      </c>
      <c r="AB159" s="56">
        <f t="shared" si="60"/>
        <v>6.2323063963838625E-2</v>
      </c>
      <c r="AC159" s="94">
        <f t="shared" si="61"/>
        <v>1138188.1013500001</v>
      </c>
      <c r="AD159" s="56">
        <f t="shared" si="62"/>
        <v>6.2323063963838618E-2</v>
      </c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</row>
    <row r="160" spans="1:66" x14ac:dyDescent="0.25">
      <c r="A160" s="16">
        <v>7004</v>
      </c>
      <c r="B160" s="17" t="s">
        <v>166</v>
      </c>
      <c r="C160" s="79">
        <f>C40+C78+C99+C125+C139+C143+C159</f>
        <v>7794301.6930000009</v>
      </c>
      <c r="D160" s="63">
        <f t="shared" si="63"/>
        <v>0.4267877711866177</v>
      </c>
      <c r="E160" s="79">
        <f>E40+E78+E99+E125+E139+E143+E159</f>
        <v>7794301.6930000009</v>
      </c>
      <c r="F160" s="63">
        <f t="shared" si="50"/>
        <v>0.4267877711866177</v>
      </c>
      <c r="G160" s="79">
        <f>G40+G78+G99+G125+G139+G143+G159</f>
        <v>7794301.6930000009</v>
      </c>
      <c r="H160" s="63">
        <f t="shared" si="51"/>
        <v>0.4267877711866177</v>
      </c>
      <c r="I160" s="79">
        <f>I40+I78+I99+I125+I139+I143+I159</f>
        <v>7794301.6930000009</v>
      </c>
      <c r="J160" s="63">
        <f t="shared" si="52"/>
        <v>0.4267877711866177</v>
      </c>
      <c r="K160" s="79">
        <f>K40+K78+K99+K125+K139+K143+K159</f>
        <v>7794301.6930000009</v>
      </c>
      <c r="L160" s="63">
        <f t="shared" si="53"/>
        <v>0.4267877711866177</v>
      </c>
      <c r="M160" s="79">
        <f>M40+M78+M99+M125+M139+M143+M159</f>
        <v>7794301.6930000009</v>
      </c>
      <c r="N160" s="63">
        <f t="shared" si="54"/>
        <v>0.4267877711866177</v>
      </c>
      <c r="O160" s="79">
        <f>O40+O78+O99+O125+O139+O143+O159</f>
        <v>7794301.6930000009</v>
      </c>
      <c r="P160" s="63">
        <f t="shared" si="55"/>
        <v>0.4267877711866177</v>
      </c>
      <c r="Q160" s="79">
        <f>Q40+Q78+Q99+Q125+Q139+Q143+Q159</f>
        <v>7794301.6930000009</v>
      </c>
      <c r="R160" s="63">
        <f t="shared" si="56"/>
        <v>0.4267877711866177</v>
      </c>
      <c r="S160" s="79">
        <f>S40+S78+S99+S125+S139+S143+S159</f>
        <v>7794301.6930000009</v>
      </c>
      <c r="T160" s="63">
        <f t="shared" si="57"/>
        <v>0.4267877711866177</v>
      </c>
      <c r="U160" s="79">
        <f>U40+U78+U99+U125+U139+U143+U159</f>
        <v>7794301.6930000009</v>
      </c>
      <c r="V160" s="63">
        <f t="shared" si="58"/>
        <v>0.4267877711866177</v>
      </c>
      <c r="W160" s="79">
        <f>W40+W78+W99+W125+W139+W143+W159</f>
        <v>7794301.6930000009</v>
      </c>
      <c r="X160" s="63">
        <f t="shared" si="59"/>
        <v>0.4267877711866177</v>
      </c>
      <c r="Y160" s="79">
        <f>Y40+Y78+Y99+Y125+Y139+Y143+Y159</f>
        <v>7794301.6930000009</v>
      </c>
      <c r="Z160" s="63">
        <f t="shared" si="60"/>
        <v>0.4267877711866177</v>
      </c>
      <c r="AA160" s="86">
        <f t="shared" si="48"/>
        <v>93531620.316000029</v>
      </c>
      <c r="AB160" s="63">
        <f t="shared" si="60"/>
        <v>0.42678777118661781</v>
      </c>
      <c r="AC160" s="86">
        <f t="shared" si="61"/>
        <v>7794301.6930000028</v>
      </c>
      <c r="AD160" s="63">
        <f t="shared" si="62"/>
        <v>0.42678777118661781</v>
      </c>
    </row>
    <row r="161" spans="1:66" x14ac:dyDescent="0.25">
      <c r="A161" s="14">
        <v>7005</v>
      </c>
      <c r="B161" s="3" t="s">
        <v>167</v>
      </c>
      <c r="C161" s="80">
        <f>C36-C160</f>
        <v>1057807.3738500001</v>
      </c>
      <c r="D161" s="64">
        <f t="shared" si="63"/>
        <v>5.7921706037586757E-2</v>
      </c>
      <c r="E161" s="80">
        <f>E36-E160</f>
        <v>1057807.3738500001</v>
      </c>
      <c r="F161" s="64">
        <f t="shared" si="50"/>
        <v>5.7921706037586757E-2</v>
      </c>
      <c r="G161" s="80">
        <f>G36-G160</f>
        <v>1057807.3738500001</v>
      </c>
      <c r="H161" s="64">
        <f t="shared" si="51"/>
        <v>5.7921706037586757E-2</v>
      </c>
      <c r="I161" s="80">
        <f>I36-I160</f>
        <v>1057807.3738500001</v>
      </c>
      <c r="J161" s="64">
        <f t="shared" si="52"/>
        <v>5.7921706037586757E-2</v>
      </c>
      <c r="K161" s="80">
        <f>K36-K160</f>
        <v>1057807.3738500001</v>
      </c>
      <c r="L161" s="64">
        <f t="shared" si="53"/>
        <v>5.7921706037586757E-2</v>
      </c>
      <c r="M161" s="80">
        <f>M36-M160</f>
        <v>1057807.3738500001</v>
      </c>
      <c r="N161" s="64">
        <f t="shared" si="54"/>
        <v>5.7921706037586757E-2</v>
      </c>
      <c r="O161" s="80">
        <f>O36-O160</f>
        <v>1057807.3738500001</v>
      </c>
      <c r="P161" s="64">
        <f t="shared" si="55"/>
        <v>5.7921706037586757E-2</v>
      </c>
      <c r="Q161" s="80">
        <f>Q36-Q160</f>
        <v>1057807.3738500001</v>
      </c>
      <c r="R161" s="64">
        <f t="shared" si="56"/>
        <v>5.7921706037586757E-2</v>
      </c>
      <c r="S161" s="80">
        <f>S36-S160</f>
        <v>1057807.3738500001</v>
      </c>
      <c r="T161" s="64">
        <f t="shared" si="57"/>
        <v>5.7921706037586757E-2</v>
      </c>
      <c r="U161" s="80">
        <f>U36-U160</f>
        <v>1057807.3738500001</v>
      </c>
      <c r="V161" s="64">
        <f t="shared" si="58"/>
        <v>5.7921706037586757E-2</v>
      </c>
      <c r="W161" s="80">
        <f>W36-W160</f>
        <v>1057807.3738500001</v>
      </c>
      <c r="X161" s="64">
        <f t="shared" si="59"/>
        <v>5.7921706037586757E-2</v>
      </c>
      <c r="Y161" s="80">
        <f>Y36-Y160</f>
        <v>1057807.3738500001</v>
      </c>
      <c r="Z161" s="64">
        <f t="shared" si="60"/>
        <v>5.7921706037586757E-2</v>
      </c>
      <c r="AA161" s="80">
        <f t="shared" si="48"/>
        <v>12693688.486199997</v>
      </c>
      <c r="AB161" s="64">
        <f t="shared" si="60"/>
        <v>5.7921706037586743E-2</v>
      </c>
      <c r="AC161" s="80">
        <f t="shared" si="61"/>
        <v>1057807.3738499999</v>
      </c>
      <c r="AD161" s="64">
        <f t="shared" si="62"/>
        <v>5.7921706037586743E-2</v>
      </c>
    </row>
    <row r="162" spans="1:66" s="8" customFormat="1" x14ac:dyDescent="0.25">
      <c r="A162" s="26">
        <v>6602</v>
      </c>
      <c r="B162" s="27" t="s">
        <v>168</v>
      </c>
      <c r="C162" s="69">
        <v>83265.466799999995</v>
      </c>
      <c r="D162" s="60">
        <f t="shared" si="63"/>
        <v>4.5593158171309328E-3</v>
      </c>
      <c r="E162" s="69">
        <v>83265.466799999995</v>
      </c>
      <c r="F162" s="60">
        <f t="shared" si="50"/>
        <v>4.5593158171309328E-3</v>
      </c>
      <c r="G162" s="69">
        <v>83265.466799999995</v>
      </c>
      <c r="H162" s="60">
        <f t="shared" si="51"/>
        <v>4.5593158171309328E-3</v>
      </c>
      <c r="I162" s="69">
        <v>83265.466799999995</v>
      </c>
      <c r="J162" s="60">
        <f t="shared" si="52"/>
        <v>4.5593158171309328E-3</v>
      </c>
      <c r="K162" s="69">
        <v>83265.466799999995</v>
      </c>
      <c r="L162" s="60">
        <f t="shared" si="53"/>
        <v>4.5593158171309328E-3</v>
      </c>
      <c r="M162" s="69">
        <v>83265.466799999995</v>
      </c>
      <c r="N162" s="60">
        <f t="shared" si="54"/>
        <v>4.5593158171309328E-3</v>
      </c>
      <c r="O162" s="69">
        <v>83265.466799999995</v>
      </c>
      <c r="P162" s="60">
        <f t="shared" si="55"/>
        <v>4.5593158171309328E-3</v>
      </c>
      <c r="Q162" s="69">
        <v>83265.466799999995</v>
      </c>
      <c r="R162" s="60">
        <f t="shared" si="56"/>
        <v>4.5593158171309328E-3</v>
      </c>
      <c r="S162" s="69">
        <v>83265.466799999995</v>
      </c>
      <c r="T162" s="60">
        <f t="shared" si="57"/>
        <v>4.5593158171309328E-3</v>
      </c>
      <c r="U162" s="69">
        <v>83265.466799999995</v>
      </c>
      <c r="V162" s="60">
        <f t="shared" si="58"/>
        <v>4.5593158171309328E-3</v>
      </c>
      <c r="W162" s="69">
        <v>83265.466799999995</v>
      </c>
      <c r="X162" s="60">
        <f t="shared" si="59"/>
        <v>4.5593158171309328E-3</v>
      </c>
      <c r="Y162" s="69">
        <v>83265.466799999995</v>
      </c>
      <c r="Z162" s="60">
        <f t="shared" si="60"/>
        <v>4.5593158171309328E-3</v>
      </c>
      <c r="AA162" s="69">
        <f t="shared" si="48"/>
        <v>999185.60160000017</v>
      </c>
      <c r="AB162" s="60">
        <f t="shared" si="60"/>
        <v>4.5593158171309345E-3</v>
      </c>
      <c r="AC162" s="69">
        <f t="shared" si="61"/>
        <v>83265.466800000009</v>
      </c>
      <c r="AD162" s="60">
        <f t="shared" si="62"/>
        <v>4.5593158171309336E-3</v>
      </c>
    </row>
    <row r="163" spans="1:66" x14ac:dyDescent="0.25">
      <c r="A163" s="9">
        <v>6603</v>
      </c>
      <c r="B163" s="10" t="s">
        <v>169</v>
      </c>
      <c r="C163" s="67"/>
      <c r="D163" s="49">
        <f t="shared" si="63"/>
        <v>0</v>
      </c>
      <c r="E163" s="67"/>
      <c r="F163" s="49">
        <f t="shared" si="50"/>
        <v>0</v>
      </c>
      <c r="G163" s="67"/>
      <c r="H163" s="49">
        <f t="shared" si="51"/>
        <v>0</v>
      </c>
      <c r="I163" s="67"/>
      <c r="J163" s="49">
        <f t="shared" si="52"/>
        <v>0</v>
      </c>
      <c r="K163" s="67"/>
      <c r="L163" s="49">
        <f t="shared" si="53"/>
        <v>0</v>
      </c>
      <c r="M163" s="67"/>
      <c r="N163" s="49">
        <f t="shared" si="54"/>
        <v>0</v>
      </c>
      <c r="O163" s="67"/>
      <c r="P163" s="49">
        <f t="shared" si="55"/>
        <v>0</v>
      </c>
      <c r="Q163" s="67"/>
      <c r="R163" s="49">
        <f t="shared" si="56"/>
        <v>0</v>
      </c>
      <c r="S163" s="67"/>
      <c r="T163" s="49">
        <f t="shared" si="57"/>
        <v>0</v>
      </c>
      <c r="U163" s="67"/>
      <c r="V163" s="49">
        <f t="shared" si="58"/>
        <v>0</v>
      </c>
      <c r="W163" s="67"/>
      <c r="X163" s="49">
        <f t="shared" si="59"/>
        <v>0</v>
      </c>
      <c r="Y163" s="67"/>
      <c r="Z163" s="49">
        <f t="shared" ref="Z163:AB165" si="64">IF(Y$10&lt;&gt;0,Y163/Y$10,"-")</f>
        <v>0</v>
      </c>
      <c r="AA163" s="82">
        <f t="shared" si="48"/>
        <v>0</v>
      </c>
      <c r="AB163" s="49">
        <f t="shared" si="64"/>
        <v>0</v>
      </c>
      <c r="AC163" s="82">
        <f t="shared" si="61"/>
        <v>0</v>
      </c>
      <c r="AD163" s="49">
        <f t="shared" si="62"/>
        <v>0</v>
      </c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</row>
    <row r="164" spans="1:66" x14ac:dyDescent="0.25">
      <c r="A164" s="9">
        <v>6128</v>
      </c>
      <c r="B164" s="10" t="s">
        <v>170</v>
      </c>
      <c r="C164" s="67"/>
      <c r="D164" s="49">
        <f t="shared" si="63"/>
        <v>0</v>
      </c>
      <c r="E164" s="67"/>
      <c r="F164" s="49">
        <f t="shared" si="50"/>
        <v>0</v>
      </c>
      <c r="G164" s="67"/>
      <c r="H164" s="49">
        <f t="shared" si="51"/>
        <v>0</v>
      </c>
      <c r="I164" s="67"/>
      <c r="J164" s="49">
        <f t="shared" si="52"/>
        <v>0</v>
      </c>
      <c r="K164" s="67"/>
      <c r="L164" s="49">
        <f t="shared" si="53"/>
        <v>0</v>
      </c>
      <c r="M164" s="67"/>
      <c r="N164" s="49">
        <f t="shared" si="54"/>
        <v>0</v>
      </c>
      <c r="O164" s="67"/>
      <c r="P164" s="49">
        <f t="shared" si="55"/>
        <v>0</v>
      </c>
      <c r="Q164" s="67"/>
      <c r="R164" s="49">
        <f t="shared" si="56"/>
        <v>0</v>
      </c>
      <c r="S164" s="67"/>
      <c r="T164" s="49">
        <f t="shared" si="57"/>
        <v>0</v>
      </c>
      <c r="U164" s="67"/>
      <c r="V164" s="49">
        <f t="shared" si="58"/>
        <v>0</v>
      </c>
      <c r="W164" s="67"/>
      <c r="X164" s="49">
        <f t="shared" si="59"/>
        <v>0</v>
      </c>
      <c r="Y164" s="67"/>
      <c r="Z164" s="49">
        <f t="shared" si="64"/>
        <v>0</v>
      </c>
      <c r="AA164" s="82">
        <f t="shared" si="48"/>
        <v>0</v>
      </c>
      <c r="AB164" s="49">
        <f t="shared" si="64"/>
        <v>0</v>
      </c>
      <c r="AC164" s="82">
        <f t="shared" si="61"/>
        <v>0</v>
      </c>
      <c r="AD164" s="49">
        <f t="shared" si="62"/>
        <v>0</v>
      </c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</row>
    <row r="165" spans="1:66" x14ac:dyDescent="0.25">
      <c r="A165" s="18">
        <v>7006</v>
      </c>
      <c r="B165" s="19" t="s">
        <v>171</v>
      </c>
      <c r="C165" s="75">
        <f>C161-C162-C163-C164</f>
        <v>974541.90705000004</v>
      </c>
      <c r="D165" s="59">
        <f t="shared" si="63"/>
        <v>5.3362390220455823E-2</v>
      </c>
      <c r="E165" s="75">
        <f>E161-E162-E163-E164</f>
        <v>974541.90705000004</v>
      </c>
      <c r="F165" s="59">
        <f t="shared" si="50"/>
        <v>5.3362390220455823E-2</v>
      </c>
      <c r="G165" s="75">
        <f>G161-G162-G163-G164</f>
        <v>974541.90705000004</v>
      </c>
      <c r="H165" s="59">
        <f t="shared" si="51"/>
        <v>5.3362390220455823E-2</v>
      </c>
      <c r="I165" s="75">
        <f>I161-I162-I163-I164</f>
        <v>974541.90705000004</v>
      </c>
      <c r="J165" s="59">
        <f t="shared" si="52"/>
        <v>5.3362390220455823E-2</v>
      </c>
      <c r="K165" s="75">
        <f>K161-K162-K163-K164</f>
        <v>974541.90705000004</v>
      </c>
      <c r="L165" s="59">
        <f t="shared" si="53"/>
        <v>5.3362390220455823E-2</v>
      </c>
      <c r="M165" s="75">
        <f>M161-M162-M163-M164</f>
        <v>974541.90705000004</v>
      </c>
      <c r="N165" s="59">
        <f t="shared" si="54"/>
        <v>5.3362390220455823E-2</v>
      </c>
      <c r="O165" s="75">
        <f>O161-O162-O163-O164</f>
        <v>974541.90705000004</v>
      </c>
      <c r="P165" s="59">
        <f t="shared" si="55"/>
        <v>5.3362390220455823E-2</v>
      </c>
      <c r="Q165" s="75">
        <f>Q161-Q162-Q163-Q164</f>
        <v>974541.90705000004</v>
      </c>
      <c r="R165" s="59">
        <f t="shared" si="56"/>
        <v>5.3362390220455823E-2</v>
      </c>
      <c r="S165" s="75">
        <f>S161-S162-S163-S164</f>
        <v>974541.90705000004</v>
      </c>
      <c r="T165" s="59">
        <f t="shared" si="57"/>
        <v>5.3362390220455823E-2</v>
      </c>
      <c r="U165" s="75">
        <f>U161-U162-U163-U164</f>
        <v>974541.90705000004</v>
      </c>
      <c r="V165" s="59">
        <f t="shared" si="58"/>
        <v>5.3362390220455823E-2</v>
      </c>
      <c r="W165" s="75">
        <f>W161-W162-W163-W164</f>
        <v>974541.90705000004</v>
      </c>
      <c r="X165" s="59">
        <f t="shared" si="59"/>
        <v>5.3362390220455823E-2</v>
      </c>
      <c r="Y165" s="75">
        <f>Y161-Y162-Y163-Y164</f>
        <v>974541.90705000004</v>
      </c>
      <c r="Z165" s="59">
        <f t="shared" si="64"/>
        <v>5.3362390220455823E-2</v>
      </c>
      <c r="AA165" s="75">
        <f t="shared" si="48"/>
        <v>11694502.884600004</v>
      </c>
      <c r="AB165" s="59">
        <f t="shared" si="64"/>
        <v>5.3362390220455837E-2</v>
      </c>
      <c r="AC165" s="75">
        <f t="shared" si="61"/>
        <v>974541.90705000039</v>
      </c>
      <c r="AD165" s="59">
        <f t="shared" si="62"/>
        <v>5.3362390220455837E-2</v>
      </c>
    </row>
    <row r="166" spans="1:66" s="99" customFormat="1" x14ac:dyDescent="0.25">
      <c r="A166" s="95"/>
      <c r="B166" s="96"/>
      <c r="C166" s="97"/>
      <c r="D166" s="98"/>
      <c r="E166" s="97"/>
      <c r="F166" s="98"/>
      <c r="G166" s="97"/>
      <c r="H166" s="98"/>
      <c r="I166" s="97"/>
      <c r="J166" s="98"/>
      <c r="K166" s="97"/>
      <c r="L166" s="98"/>
      <c r="M166" s="97"/>
      <c r="N166" s="98"/>
      <c r="O166" s="97"/>
      <c r="P166" s="98"/>
      <c r="Q166" s="97"/>
      <c r="R166" s="98"/>
      <c r="S166" s="97"/>
      <c r="T166" s="98"/>
      <c r="U166" s="97"/>
      <c r="V166" s="98"/>
      <c r="W166" s="97"/>
      <c r="X166" s="98"/>
      <c r="Y166" s="97"/>
      <c r="Z166" s="98"/>
      <c r="AA166" s="97"/>
      <c r="AB166" s="98"/>
      <c r="AC166" s="97"/>
      <c r="AD166" s="98"/>
    </row>
    <row r="167" spans="1:66" x14ac:dyDescent="0.25">
      <c r="A167" s="42">
        <v>7007</v>
      </c>
      <c r="B167" s="43" t="s">
        <v>172</v>
      </c>
      <c r="C167" s="81">
        <f>C165</f>
        <v>974541.90705000004</v>
      </c>
      <c r="D167" s="65"/>
      <c r="E167" s="81">
        <f>C167+E165</f>
        <v>1949083.8141000001</v>
      </c>
      <c r="F167" s="65"/>
      <c r="G167" s="81">
        <f>E167+G165</f>
        <v>2923625.7211500001</v>
      </c>
      <c r="H167" s="65"/>
      <c r="I167" s="81">
        <f>G167+I165</f>
        <v>3898167.6282000002</v>
      </c>
      <c r="J167" s="65"/>
      <c r="K167" s="81">
        <f>I167+K165</f>
        <v>4872709.5352500007</v>
      </c>
      <c r="L167" s="65"/>
      <c r="M167" s="81">
        <f>K167+M165</f>
        <v>5847251.4423000012</v>
      </c>
      <c r="N167" s="65"/>
      <c r="O167" s="81">
        <f>M167+O165</f>
        <v>6821793.3493500017</v>
      </c>
      <c r="P167" s="65"/>
      <c r="Q167" s="81">
        <f>O167+Q165</f>
        <v>7796335.2564000022</v>
      </c>
      <c r="R167" s="65"/>
      <c r="S167" s="81">
        <f>Q167+S165</f>
        <v>8770877.1634500027</v>
      </c>
      <c r="T167" s="65"/>
      <c r="U167" s="81">
        <f>S167+U165</f>
        <v>9745419.0705000032</v>
      </c>
      <c r="V167" s="65"/>
      <c r="W167" s="81">
        <f>U167+W165</f>
        <v>10719960.977550004</v>
      </c>
      <c r="X167" s="65"/>
      <c r="Y167" s="81">
        <f>W167+Y165</f>
        <v>11694502.884600004</v>
      </c>
      <c r="Z167" s="65"/>
      <c r="AA167" s="92"/>
      <c r="AB167" s="65"/>
      <c r="AC167" s="20"/>
      <c r="AD167" s="65"/>
    </row>
    <row r="168" spans="1:66" s="41" customFormat="1" x14ac:dyDescent="0.25">
      <c r="A168" s="36"/>
      <c r="B168" s="37"/>
      <c r="C168" s="11"/>
      <c r="D168" s="38"/>
      <c r="E168" s="67"/>
      <c r="F168" s="38"/>
      <c r="G168" s="11"/>
      <c r="H168" s="38"/>
      <c r="I168" s="11"/>
      <c r="J168" s="39"/>
      <c r="K168" s="11"/>
      <c r="L168" s="10"/>
      <c r="M168" s="11"/>
      <c r="N168" s="10"/>
      <c r="O168" s="11"/>
      <c r="P168" s="10"/>
      <c r="Q168" s="11"/>
      <c r="R168" s="10"/>
      <c r="S168" s="11"/>
      <c r="T168" s="10"/>
      <c r="U168" s="11"/>
      <c r="V168" s="10"/>
      <c r="W168" s="11"/>
      <c r="X168" s="10"/>
      <c r="Y168" s="11"/>
      <c r="Z168" s="10"/>
      <c r="AA168" s="40"/>
      <c r="AB168" s="10"/>
      <c r="AC168" s="40"/>
      <c r="AD168" s="10"/>
    </row>
    <row r="169" spans="1:66" x14ac:dyDescent="0.25"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</row>
    <row r="170" spans="1:66" x14ac:dyDescent="0.25">
      <c r="AA170" s="44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</row>
    <row r="171" spans="1:66" x14ac:dyDescent="0.25"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</row>
    <row r="172" spans="1:66" x14ac:dyDescent="0.25"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</row>
    <row r="173" spans="1:66" x14ac:dyDescent="0.25"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</row>
    <row r="174" spans="1:66" x14ac:dyDescent="0.25"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</row>
    <row r="175" spans="1:66" x14ac:dyDescent="0.25"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</row>
    <row r="176" spans="1:66" x14ac:dyDescent="0.25"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</row>
    <row r="177" spans="4:66" x14ac:dyDescent="0.25"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</row>
    <row r="178" spans="4:66" x14ac:dyDescent="0.25">
      <c r="D178"/>
      <c r="H17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</row>
    <row r="179" spans="4:66" x14ac:dyDescent="0.25">
      <c r="D179"/>
      <c r="H179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</row>
    <row r="180" spans="4:66" x14ac:dyDescent="0.25">
      <c r="D180"/>
      <c r="H180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</row>
  </sheetData>
  <mergeCells count="1">
    <mergeCell ref="C1:AD1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180"/>
  <sheetViews>
    <sheetView zoomScale="115" zoomScaleNormal="115" workbookViewId="0">
      <pane xSplit="2" ySplit="2" topLeftCell="C3" activePane="bottomRight" state="frozen"/>
      <selection pane="topRight" activeCell="C1" sqref="C1"/>
      <selection pane="bottomLeft" activeCell="A3" sqref="A3"/>
      <selection pane="bottomRight" sqref="A1:XFD1048576"/>
    </sheetView>
  </sheetViews>
  <sheetFormatPr defaultRowHeight="15" x14ac:dyDescent="0.25"/>
  <cols>
    <col min="1" max="1" width="19.28515625" customWidth="1"/>
    <col min="2" max="2" width="43.140625" customWidth="1"/>
    <col min="3" max="3" width="12.28515625" bestFit="1" customWidth="1"/>
    <col min="4" max="4" width="7" style="4" bestFit="1" customWidth="1"/>
    <col min="5" max="5" width="12.28515625" bestFit="1" customWidth="1"/>
    <col min="6" max="6" width="7" bestFit="1" customWidth="1"/>
    <col min="7" max="7" width="12.28515625" bestFit="1" customWidth="1"/>
    <col min="8" max="8" width="7.28515625" style="4" bestFit="1" customWidth="1"/>
    <col min="9" max="9" width="12.28515625" bestFit="1" customWidth="1"/>
    <col min="10" max="10" width="7" bestFit="1" customWidth="1"/>
    <col min="11" max="11" width="12.28515625" bestFit="1" customWidth="1"/>
    <col min="12" max="12" width="7.140625" bestFit="1" customWidth="1"/>
    <col min="13" max="13" width="12.28515625" bestFit="1" customWidth="1"/>
    <col min="14" max="14" width="7" bestFit="1" customWidth="1"/>
    <col min="15" max="15" width="12.28515625" bestFit="1" customWidth="1"/>
    <col min="16" max="16" width="7" bestFit="1" customWidth="1"/>
    <col min="17" max="17" width="12.28515625" bestFit="1" customWidth="1"/>
    <col min="18" max="18" width="7.140625" bestFit="1" customWidth="1"/>
    <col min="19" max="19" width="12.28515625" bestFit="1" customWidth="1"/>
    <col min="20" max="20" width="7" bestFit="1" customWidth="1"/>
    <col min="21" max="21" width="12.28515625" bestFit="1" customWidth="1"/>
    <col min="22" max="22" width="7" bestFit="1" customWidth="1"/>
    <col min="23" max="23" width="12.28515625" bestFit="1" customWidth="1"/>
    <col min="24" max="24" width="7.140625" bestFit="1" customWidth="1"/>
    <col min="25" max="25" width="12.28515625" bestFit="1" customWidth="1"/>
    <col min="26" max="26" width="7" bestFit="1" customWidth="1"/>
    <col min="27" max="27" width="13.42578125" bestFit="1" customWidth="1"/>
    <col min="28" max="28" width="7.85546875" bestFit="1" customWidth="1"/>
    <col min="29" max="29" width="12.28515625" bestFit="1" customWidth="1"/>
    <col min="30" max="30" width="7" bestFit="1" customWidth="1"/>
  </cols>
  <sheetData>
    <row r="1" spans="1:66" ht="18.75" x14ac:dyDescent="0.3">
      <c r="A1" s="22"/>
      <c r="B1" s="23"/>
      <c r="C1" s="100" t="s">
        <v>30</v>
      </c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A1" s="100"/>
      <c r="AB1" s="100"/>
      <c r="AC1" s="100"/>
      <c r="AD1" s="100"/>
    </row>
    <row r="2" spans="1:66" x14ac:dyDescent="0.25">
      <c r="A2" s="21" t="s">
        <v>0</v>
      </c>
      <c r="B2" s="21" t="s">
        <v>1</v>
      </c>
      <c r="C2" s="21" t="s">
        <v>15</v>
      </c>
      <c r="D2" s="48" t="s">
        <v>2</v>
      </c>
      <c r="E2" s="21" t="s">
        <v>16</v>
      </c>
      <c r="F2" s="66" t="s">
        <v>3</v>
      </c>
      <c r="G2" s="21" t="s">
        <v>17</v>
      </c>
      <c r="H2" s="48" t="s">
        <v>4</v>
      </c>
      <c r="I2" s="21" t="s">
        <v>18</v>
      </c>
      <c r="J2" s="48" t="s">
        <v>5</v>
      </c>
      <c r="K2" s="21" t="s">
        <v>19</v>
      </c>
      <c r="L2" s="48" t="s">
        <v>6</v>
      </c>
      <c r="M2" s="21" t="s">
        <v>20</v>
      </c>
      <c r="N2" s="48" t="s">
        <v>7</v>
      </c>
      <c r="O2" s="21" t="s">
        <v>21</v>
      </c>
      <c r="P2" s="48" t="s">
        <v>8</v>
      </c>
      <c r="Q2" s="21" t="s">
        <v>22</v>
      </c>
      <c r="R2" s="48" t="s">
        <v>9</v>
      </c>
      <c r="S2" s="21" t="s">
        <v>23</v>
      </c>
      <c r="T2" s="48" t="s">
        <v>10</v>
      </c>
      <c r="U2" s="21" t="s">
        <v>24</v>
      </c>
      <c r="V2" s="48" t="s">
        <v>11</v>
      </c>
      <c r="W2" s="21" t="s">
        <v>25</v>
      </c>
      <c r="X2" s="48" t="s">
        <v>12</v>
      </c>
      <c r="Y2" s="21" t="s">
        <v>26</v>
      </c>
      <c r="Z2" s="48" t="s">
        <v>13</v>
      </c>
      <c r="AA2" s="21" t="s">
        <v>27</v>
      </c>
      <c r="AB2" s="48" t="s">
        <v>14</v>
      </c>
      <c r="AC2" s="21" t="s">
        <v>28</v>
      </c>
      <c r="AD2" s="48" t="s">
        <v>29</v>
      </c>
    </row>
    <row r="3" spans="1:66" x14ac:dyDescent="0.25">
      <c r="A3" s="9">
        <v>5004</v>
      </c>
      <c r="B3" s="10" t="s">
        <v>31</v>
      </c>
      <c r="C3" s="67">
        <v>18284180.307</v>
      </c>
      <c r="D3" s="49">
        <f>IF(C$3&lt;&gt;0,C3/C$3,"-")</f>
        <v>1</v>
      </c>
      <c r="E3" s="67">
        <v>18284180.307</v>
      </c>
      <c r="F3" s="49">
        <f>IF(E$3&lt;&gt;0,E3/E$3,"-")</f>
        <v>1</v>
      </c>
      <c r="G3" s="67">
        <v>18284180.307</v>
      </c>
      <c r="H3" s="49">
        <f>IF(G$3&lt;&gt;0,G3/G$3,"-")</f>
        <v>1</v>
      </c>
      <c r="I3" s="67">
        <v>18284180.307</v>
      </c>
      <c r="J3" s="49">
        <f>IF(I$3&lt;&gt;0,I3/I$3,"-")</f>
        <v>1</v>
      </c>
      <c r="K3" s="67">
        <v>18284180.307</v>
      </c>
      <c r="L3" s="49">
        <f>IF(K$3&lt;&gt;0,K3/K$3,"-")</f>
        <v>1</v>
      </c>
      <c r="M3" s="67">
        <v>18284180.307</v>
      </c>
      <c r="N3" s="49">
        <f>IF(M$3&lt;&gt;0,M3/M$3,"-")</f>
        <v>1</v>
      </c>
      <c r="O3" s="67">
        <v>18284180.307</v>
      </c>
      <c r="P3" s="49">
        <f>IF(O$3&lt;&gt;0,O3/O$3,"-")</f>
        <v>1</v>
      </c>
      <c r="Q3" s="67">
        <v>18284180.307</v>
      </c>
      <c r="R3" s="49">
        <f>IF(Q$3&lt;&gt;0,Q3/Q$3,"-")</f>
        <v>1</v>
      </c>
      <c r="S3" s="67">
        <v>18284180.307</v>
      </c>
      <c r="T3" s="49">
        <f>IF(S$3&lt;&gt;0,S3/S$3,"-")</f>
        <v>1</v>
      </c>
      <c r="U3" s="67">
        <v>18284180.307</v>
      </c>
      <c r="V3" s="49">
        <f>IF(U$3&lt;&gt;0,U3/U$3,"-")</f>
        <v>1</v>
      </c>
      <c r="W3" s="67">
        <v>18284180.307</v>
      </c>
      <c r="X3" s="49">
        <f>IF(W$3&lt;&gt;0,W3/W$3,"-")</f>
        <v>1</v>
      </c>
      <c r="Y3" s="67">
        <v>18284180.307</v>
      </c>
      <c r="Z3" s="49">
        <f>IF(Y$3&lt;&gt;0,Y3/Y$3,"-")</f>
        <v>1</v>
      </c>
      <c r="AA3" s="82">
        <f t="shared" ref="AA3:AA66" si="0">C3+E3+G3+I3+K3+M3+O3+Q3+S3+U3+W3+Y3</f>
        <v>219410163.68400005</v>
      </c>
      <c r="AB3" s="49">
        <f>IF(AA$3&lt;&gt;0,AA3/AA$3,"-")</f>
        <v>1</v>
      </c>
      <c r="AC3" s="82">
        <f>AA3/12</f>
        <v>18284180.307000004</v>
      </c>
      <c r="AD3" s="49">
        <f>IF(AC$3&lt;&gt;0,AC3/AC$3,"-")</f>
        <v>1</v>
      </c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</row>
    <row r="4" spans="1:66" x14ac:dyDescent="0.25">
      <c r="A4" s="9">
        <v>5005</v>
      </c>
      <c r="B4" s="10" t="s">
        <v>32</v>
      </c>
      <c r="C4" s="67"/>
      <c r="D4" s="49">
        <f t="shared" ref="D4:D10" si="1">IF(C$3&lt;&gt;0,C4/C$3,"-")</f>
        <v>0</v>
      </c>
      <c r="E4" s="67"/>
      <c r="F4" s="49">
        <f t="shared" ref="F4:F10" si="2">IF(E$3&lt;&gt;0,E4/E$3,"-")</f>
        <v>0</v>
      </c>
      <c r="G4" s="67"/>
      <c r="H4" s="49">
        <f t="shared" ref="H4:H10" si="3">IF(G$3&lt;&gt;0,G4/G$3,"-")</f>
        <v>0</v>
      </c>
      <c r="I4" s="67"/>
      <c r="J4" s="49">
        <f t="shared" ref="J4:J10" si="4">IF(I$3&lt;&gt;0,I4/I$3,"-")</f>
        <v>0</v>
      </c>
      <c r="K4" s="67"/>
      <c r="L4" s="49">
        <f t="shared" ref="L4:L10" si="5">IF(K$3&lt;&gt;0,K4/K$3,"-")</f>
        <v>0</v>
      </c>
      <c r="M4" s="67"/>
      <c r="N4" s="49">
        <f t="shared" ref="N4:N10" si="6">IF(M$3&lt;&gt;0,M4/M$3,"-")</f>
        <v>0</v>
      </c>
      <c r="O4" s="67"/>
      <c r="P4" s="49">
        <f t="shared" ref="P4:P10" si="7">IF(O$3&lt;&gt;0,O4/O$3,"-")</f>
        <v>0</v>
      </c>
      <c r="Q4" s="67"/>
      <c r="R4" s="49">
        <f t="shared" ref="R4:R10" si="8">IF(Q$3&lt;&gt;0,Q4/Q$3,"-")</f>
        <v>0</v>
      </c>
      <c r="S4" s="67"/>
      <c r="T4" s="49">
        <f t="shared" ref="T4:T10" si="9">IF(S$3&lt;&gt;0,S4/S$3,"-")</f>
        <v>0</v>
      </c>
      <c r="U4" s="67"/>
      <c r="V4" s="49">
        <f t="shared" ref="V4:V10" si="10">IF(U$3&lt;&gt;0,U4/U$3,"-")</f>
        <v>0</v>
      </c>
      <c r="W4" s="67"/>
      <c r="X4" s="49">
        <f t="shared" ref="X4:X10" si="11">IF(W$3&lt;&gt;0,W4/W$3,"-")</f>
        <v>0</v>
      </c>
      <c r="Y4" s="67"/>
      <c r="Z4" s="49">
        <f t="shared" ref="Z4:AB10" si="12">IF(Y$3&lt;&gt;0,Y4/Y$3,"-")</f>
        <v>0</v>
      </c>
      <c r="AA4" s="82">
        <f t="shared" si="0"/>
        <v>0</v>
      </c>
      <c r="AB4" s="49">
        <f t="shared" si="12"/>
        <v>0</v>
      </c>
      <c r="AC4" s="82">
        <f t="shared" ref="AC4:AC67" si="13">AA4/12</f>
        <v>0</v>
      </c>
      <c r="AD4" s="49">
        <f t="shared" ref="AD4:AD10" si="14">IF(AC$3&lt;&gt;0,AC4/AC$3,"-")</f>
        <v>0</v>
      </c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</row>
    <row r="5" spans="1:66" s="47" customFormat="1" x14ac:dyDescent="0.25">
      <c r="A5" s="45">
        <v>5051</v>
      </c>
      <c r="B5" s="46" t="s">
        <v>33</v>
      </c>
      <c r="C5" s="67">
        <v>1283.0363</v>
      </c>
      <c r="D5" s="49">
        <f t="shared" si="1"/>
        <v>7.017193434199489E-5</v>
      </c>
      <c r="E5" s="67">
        <v>1283.0363</v>
      </c>
      <c r="F5" s="49">
        <f t="shared" si="2"/>
        <v>7.017193434199489E-5</v>
      </c>
      <c r="G5" s="67">
        <v>1283.0363</v>
      </c>
      <c r="H5" s="49">
        <f t="shared" si="3"/>
        <v>7.017193434199489E-5</v>
      </c>
      <c r="I5" s="67">
        <v>1283.0363</v>
      </c>
      <c r="J5" s="49">
        <f t="shared" si="4"/>
        <v>7.017193434199489E-5</v>
      </c>
      <c r="K5" s="67">
        <v>1283.0363</v>
      </c>
      <c r="L5" s="49">
        <f t="shared" si="5"/>
        <v>7.017193434199489E-5</v>
      </c>
      <c r="M5" s="67">
        <v>1283.0363</v>
      </c>
      <c r="N5" s="49">
        <f t="shared" si="6"/>
        <v>7.017193434199489E-5</v>
      </c>
      <c r="O5" s="67">
        <v>1283.0363</v>
      </c>
      <c r="P5" s="49">
        <f t="shared" si="7"/>
        <v>7.017193434199489E-5</v>
      </c>
      <c r="Q5" s="67">
        <v>1283.0363</v>
      </c>
      <c r="R5" s="49">
        <f t="shared" si="8"/>
        <v>7.017193434199489E-5</v>
      </c>
      <c r="S5" s="67">
        <v>1283.0363</v>
      </c>
      <c r="T5" s="49">
        <f t="shared" si="9"/>
        <v>7.017193434199489E-5</v>
      </c>
      <c r="U5" s="67">
        <v>1283.0363</v>
      </c>
      <c r="V5" s="49">
        <f t="shared" si="10"/>
        <v>7.017193434199489E-5</v>
      </c>
      <c r="W5" s="67">
        <v>1283.0363</v>
      </c>
      <c r="X5" s="49">
        <f t="shared" si="11"/>
        <v>7.017193434199489E-5</v>
      </c>
      <c r="Y5" s="67">
        <v>1283.0363</v>
      </c>
      <c r="Z5" s="50">
        <f t="shared" si="12"/>
        <v>7.017193434199489E-5</v>
      </c>
      <c r="AA5" s="83">
        <f t="shared" si="0"/>
        <v>15396.435599999999</v>
      </c>
      <c r="AB5" s="49">
        <f t="shared" si="12"/>
        <v>7.0171934341994876E-5</v>
      </c>
      <c r="AC5" s="83">
        <f t="shared" si="13"/>
        <v>1283.0363</v>
      </c>
      <c r="AD5" s="49">
        <f t="shared" si="14"/>
        <v>7.0171934341994876E-5</v>
      </c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/>
      <c r="AX5" s="30"/>
      <c r="AY5" s="30"/>
      <c r="AZ5" s="30"/>
      <c r="BA5" s="30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0"/>
      <c r="BM5" s="30"/>
      <c r="BN5" s="30"/>
    </row>
    <row r="6" spans="1:66" s="47" customFormat="1" x14ac:dyDescent="0.25">
      <c r="A6" s="45">
        <v>5052</v>
      </c>
      <c r="B6" s="46" t="s">
        <v>34</v>
      </c>
      <c r="C6" s="67">
        <v>13315.05</v>
      </c>
      <c r="D6" s="49">
        <f t="shared" si="1"/>
        <v>7.2822788751992368E-4</v>
      </c>
      <c r="E6" s="67">
        <v>13315.05</v>
      </c>
      <c r="F6" s="49">
        <f t="shared" si="2"/>
        <v>7.2822788751992368E-4</v>
      </c>
      <c r="G6" s="67">
        <v>13315.05</v>
      </c>
      <c r="H6" s="49">
        <f t="shared" si="3"/>
        <v>7.2822788751992368E-4</v>
      </c>
      <c r="I6" s="67">
        <v>13315.05</v>
      </c>
      <c r="J6" s="49">
        <f t="shared" si="4"/>
        <v>7.2822788751992368E-4</v>
      </c>
      <c r="K6" s="67">
        <v>13315.05</v>
      </c>
      <c r="L6" s="49">
        <f t="shared" si="5"/>
        <v>7.2822788751992368E-4</v>
      </c>
      <c r="M6" s="67">
        <v>13315.05</v>
      </c>
      <c r="N6" s="49">
        <f t="shared" si="6"/>
        <v>7.2822788751992368E-4</v>
      </c>
      <c r="O6" s="67">
        <v>13315.05</v>
      </c>
      <c r="P6" s="49">
        <f t="shared" si="7"/>
        <v>7.2822788751992368E-4</v>
      </c>
      <c r="Q6" s="67">
        <v>13315.05</v>
      </c>
      <c r="R6" s="49">
        <f t="shared" si="8"/>
        <v>7.2822788751992368E-4</v>
      </c>
      <c r="S6" s="67">
        <v>13315.05</v>
      </c>
      <c r="T6" s="49">
        <f t="shared" si="9"/>
        <v>7.2822788751992368E-4</v>
      </c>
      <c r="U6" s="67">
        <v>13315.05</v>
      </c>
      <c r="V6" s="49">
        <f t="shared" si="10"/>
        <v>7.2822788751992368E-4</v>
      </c>
      <c r="W6" s="67">
        <v>13315.05</v>
      </c>
      <c r="X6" s="49">
        <f t="shared" si="11"/>
        <v>7.2822788751992368E-4</v>
      </c>
      <c r="Y6" s="67">
        <v>13315.05</v>
      </c>
      <c r="Z6" s="50">
        <f t="shared" si="12"/>
        <v>7.2822788751992368E-4</v>
      </c>
      <c r="AA6" s="83">
        <f t="shared" si="0"/>
        <v>159780.59999999998</v>
      </c>
      <c r="AB6" s="49">
        <f t="shared" si="12"/>
        <v>7.2822788751992346E-4</v>
      </c>
      <c r="AC6" s="83">
        <f t="shared" si="13"/>
        <v>13315.049999999997</v>
      </c>
      <c r="AD6" s="49">
        <f t="shared" si="14"/>
        <v>7.2822788751992346E-4</v>
      </c>
      <c r="AE6" s="30"/>
      <c r="AF6" s="30"/>
      <c r="AG6" s="30"/>
      <c r="AH6" s="30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0"/>
      <c r="AW6" s="30"/>
      <c r="AX6" s="30"/>
      <c r="AY6" s="30"/>
      <c r="AZ6" s="30"/>
      <c r="BA6" s="30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0"/>
      <c r="BM6" s="30"/>
      <c r="BN6" s="30"/>
    </row>
    <row r="7" spans="1:66" x14ac:dyDescent="0.25">
      <c r="A7" s="9">
        <v>5101</v>
      </c>
      <c r="B7" s="10" t="s">
        <v>35</v>
      </c>
      <c r="C7" s="67">
        <v>3916.2921999999999</v>
      </c>
      <c r="D7" s="49">
        <f t="shared" si="1"/>
        <v>2.1419019798774727E-4</v>
      </c>
      <c r="E7" s="67">
        <v>3916.2921999999999</v>
      </c>
      <c r="F7" s="49">
        <f t="shared" si="2"/>
        <v>2.1419019798774727E-4</v>
      </c>
      <c r="G7" s="67">
        <v>3916.2921999999999</v>
      </c>
      <c r="H7" s="49">
        <f t="shared" si="3"/>
        <v>2.1419019798774727E-4</v>
      </c>
      <c r="I7" s="67">
        <v>3916.2921999999999</v>
      </c>
      <c r="J7" s="49">
        <f t="shared" si="4"/>
        <v>2.1419019798774727E-4</v>
      </c>
      <c r="K7" s="67">
        <v>3916.2921999999999</v>
      </c>
      <c r="L7" s="49">
        <f t="shared" si="5"/>
        <v>2.1419019798774727E-4</v>
      </c>
      <c r="M7" s="67">
        <v>3916.2921999999999</v>
      </c>
      <c r="N7" s="49">
        <f t="shared" si="6"/>
        <v>2.1419019798774727E-4</v>
      </c>
      <c r="O7" s="67">
        <v>3916.2921999999999</v>
      </c>
      <c r="P7" s="49">
        <f t="shared" si="7"/>
        <v>2.1419019798774727E-4</v>
      </c>
      <c r="Q7" s="67">
        <v>3916.2921999999999</v>
      </c>
      <c r="R7" s="49">
        <f t="shared" si="8"/>
        <v>2.1419019798774727E-4</v>
      </c>
      <c r="S7" s="67">
        <v>3916.2921999999999</v>
      </c>
      <c r="T7" s="49">
        <f t="shared" si="9"/>
        <v>2.1419019798774727E-4</v>
      </c>
      <c r="U7" s="67">
        <v>3916.2921999999999</v>
      </c>
      <c r="V7" s="49">
        <f t="shared" si="10"/>
        <v>2.1419019798774727E-4</v>
      </c>
      <c r="W7" s="67">
        <v>3916.2921999999999</v>
      </c>
      <c r="X7" s="49">
        <f t="shared" si="11"/>
        <v>2.1419019798774727E-4</v>
      </c>
      <c r="Y7" s="67">
        <v>3916.2921999999999</v>
      </c>
      <c r="Z7" s="49">
        <f t="shared" si="12"/>
        <v>2.1419019798774727E-4</v>
      </c>
      <c r="AA7" s="82">
        <f t="shared" si="0"/>
        <v>46995.506399999984</v>
      </c>
      <c r="AB7" s="49">
        <f t="shared" si="12"/>
        <v>2.1419019798774716E-4</v>
      </c>
      <c r="AC7" s="82">
        <f t="shared" si="13"/>
        <v>3916.2921999999985</v>
      </c>
      <c r="AD7" s="49">
        <f t="shared" si="14"/>
        <v>2.1419019798774716E-4</v>
      </c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</row>
    <row r="8" spans="1:66" x14ac:dyDescent="0.25">
      <c r="A8" s="9">
        <v>5102</v>
      </c>
      <c r="B8" s="10" t="s">
        <v>36</v>
      </c>
      <c r="C8" s="67">
        <v>2955</v>
      </c>
      <c r="D8" s="49">
        <f t="shared" si="1"/>
        <v>1.6161512030532177E-4</v>
      </c>
      <c r="E8" s="67">
        <v>2955</v>
      </c>
      <c r="F8" s="49">
        <f t="shared" si="2"/>
        <v>1.6161512030532177E-4</v>
      </c>
      <c r="G8" s="67">
        <v>2955</v>
      </c>
      <c r="H8" s="49">
        <f t="shared" si="3"/>
        <v>1.6161512030532177E-4</v>
      </c>
      <c r="I8" s="67">
        <v>2955</v>
      </c>
      <c r="J8" s="49">
        <f t="shared" si="4"/>
        <v>1.6161512030532177E-4</v>
      </c>
      <c r="K8" s="67">
        <v>2955</v>
      </c>
      <c r="L8" s="49">
        <f t="shared" si="5"/>
        <v>1.6161512030532177E-4</v>
      </c>
      <c r="M8" s="67">
        <v>2955</v>
      </c>
      <c r="N8" s="49">
        <f t="shared" si="6"/>
        <v>1.6161512030532177E-4</v>
      </c>
      <c r="O8" s="67">
        <v>2955</v>
      </c>
      <c r="P8" s="49">
        <f t="shared" si="7"/>
        <v>1.6161512030532177E-4</v>
      </c>
      <c r="Q8" s="67">
        <v>2955</v>
      </c>
      <c r="R8" s="49">
        <f t="shared" si="8"/>
        <v>1.6161512030532177E-4</v>
      </c>
      <c r="S8" s="67">
        <v>2955</v>
      </c>
      <c r="T8" s="49">
        <f t="shared" si="9"/>
        <v>1.6161512030532177E-4</v>
      </c>
      <c r="U8" s="67">
        <v>2955</v>
      </c>
      <c r="V8" s="49">
        <f t="shared" si="10"/>
        <v>1.6161512030532177E-4</v>
      </c>
      <c r="W8" s="67">
        <v>2955</v>
      </c>
      <c r="X8" s="49">
        <f t="shared" si="11"/>
        <v>1.6161512030532177E-4</v>
      </c>
      <c r="Y8" s="67">
        <v>2955</v>
      </c>
      <c r="Z8" s="49">
        <f t="shared" si="12"/>
        <v>1.6161512030532177E-4</v>
      </c>
      <c r="AA8" s="82">
        <f t="shared" si="0"/>
        <v>35460</v>
      </c>
      <c r="AB8" s="49">
        <f t="shared" si="12"/>
        <v>1.6161512030532174E-4</v>
      </c>
      <c r="AC8" s="82">
        <f t="shared" si="13"/>
        <v>2955</v>
      </c>
      <c r="AD8" s="49">
        <f t="shared" si="14"/>
        <v>1.6161512030532174E-4</v>
      </c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</row>
    <row r="9" spans="1:66" x14ac:dyDescent="0.25">
      <c r="A9" s="9">
        <v>5103</v>
      </c>
      <c r="B9" s="10" t="s">
        <v>37</v>
      </c>
      <c r="C9" s="67"/>
      <c r="D9" s="49">
        <f t="shared" si="1"/>
        <v>0</v>
      </c>
      <c r="E9" s="67"/>
      <c r="F9" s="49">
        <f t="shared" si="2"/>
        <v>0</v>
      </c>
      <c r="G9" s="67"/>
      <c r="H9" s="49">
        <f t="shared" si="3"/>
        <v>0</v>
      </c>
      <c r="I9" s="67"/>
      <c r="J9" s="49">
        <f t="shared" si="4"/>
        <v>0</v>
      </c>
      <c r="K9" s="67"/>
      <c r="L9" s="49">
        <f t="shared" si="5"/>
        <v>0</v>
      </c>
      <c r="M9" s="67"/>
      <c r="N9" s="49">
        <f t="shared" si="6"/>
        <v>0</v>
      </c>
      <c r="O9" s="67"/>
      <c r="P9" s="49">
        <f t="shared" si="7"/>
        <v>0</v>
      </c>
      <c r="Q9" s="67"/>
      <c r="R9" s="49">
        <f t="shared" si="8"/>
        <v>0</v>
      </c>
      <c r="S9" s="67"/>
      <c r="T9" s="49">
        <f t="shared" si="9"/>
        <v>0</v>
      </c>
      <c r="U9" s="67"/>
      <c r="V9" s="49">
        <f t="shared" si="10"/>
        <v>0</v>
      </c>
      <c r="W9" s="67"/>
      <c r="X9" s="49">
        <f t="shared" si="11"/>
        <v>0</v>
      </c>
      <c r="Y9" s="67"/>
      <c r="Z9" s="49">
        <f t="shared" si="12"/>
        <v>0</v>
      </c>
      <c r="AA9" s="82">
        <f t="shared" si="0"/>
        <v>0</v>
      </c>
      <c r="AB9" s="49">
        <f t="shared" si="12"/>
        <v>0</v>
      </c>
      <c r="AC9" s="82">
        <f t="shared" si="13"/>
        <v>0</v>
      </c>
      <c r="AD9" s="49">
        <f t="shared" si="14"/>
        <v>0</v>
      </c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</row>
    <row r="10" spans="1:66" x14ac:dyDescent="0.25">
      <c r="A10" s="13">
        <v>5149</v>
      </c>
      <c r="B10" s="2" t="s">
        <v>38</v>
      </c>
      <c r="C10" s="68">
        <f>C3+C4-C5-C6-C7-C8+C9</f>
        <v>18262710.9285</v>
      </c>
      <c r="D10" s="51">
        <f t="shared" si="1"/>
        <v>0.99882579485984502</v>
      </c>
      <c r="E10" s="68">
        <f>E3+E4-E5-E6-E7-E8+E9</f>
        <v>18262710.9285</v>
      </c>
      <c r="F10" s="51">
        <f t="shared" si="2"/>
        <v>0.99882579485984502</v>
      </c>
      <c r="G10" s="68">
        <f>G3+G4-G5-G6-G7-G8+G9</f>
        <v>18262710.9285</v>
      </c>
      <c r="H10" s="51">
        <f t="shared" si="3"/>
        <v>0.99882579485984502</v>
      </c>
      <c r="I10" s="68">
        <f>I3+I4-I5-I6-I7-I8+I9</f>
        <v>18262710.9285</v>
      </c>
      <c r="J10" s="51">
        <f t="shared" si="4"/>
        <v>0.99882579485984502</v>
      </c>
      <c r="K10" s="68">
        <f>K3+K4-K5-K6-K7-K8+K9</f>
        <v>18262710.9285</v>
      </c>
      <c r="L10" s="51">
        <f t="shared" si="5"/>
        <v>0.99882579485984502</v>
      </c>
      <c r="M10" s="68">
        <f>M3+M4-M5-M6-M7-M8+M9</f>
        <v>18262710.9285</v>
      </c>
      <c r="N10" s="51">
        <f t="shared" si="6"/>
        <v>0.99882579485984502</v>
      </c>
      <c r="O10" s="68">
        <f>O3+O4-O5-O6-O7-O8+O9</f>
        <v>18262710.9285</v>
      </c>
      <c r="P10" s="51">
        <f t="shared" si="7"/>
        <v>0.99882579485984502</v>
      </c>
      <c r="Q10" s="68">
        <f>Q3+Q4-Q5-Q6-Q7-Q8+Q9</f>
        <v>18262710.9285</v>
      </c>
      <c r="R10" s="51">
        <f t="shared" si="8"/>
        <v>0.99882579485984502</v>
      </c>
      <c r="S10" s="68">
        <f>S3+S4-S5-S6-S7-S8+S9</f>
        <v>18262710.9285</v>
      </c>
      <c r="T10" s="51">
        <f t="shared" si="9"/>
        <v>0.99882579485984502</v>
      </c>
      <c r="U10" s="68">
        <f>U3+U4-U5-U6-U7-U8+U9</f>
        <v>18262710.9285</v>
      </c>
      <c r="V10" s="51">
        <f t="shared" si="10"/>
        <v>0.99882579485984502</v>
      </c>
      <c r="W10" s="68">
        <f>W3+W4-W5-W6-W7-W8+W9</f>
        <v>18262710.9285</v>
      </c>
      <c r="X10" s="51">
        <f t="shared" si="11"/>
        <v>0.99882579485984502</v>
      </c>
      <c r="Y10" s="68">
        <f>Y3+Y4-Y5-Y6-Y7-Y8+Y9</f>
        <v>18262710.9285</v>
      </c>
      <c r="Z10" s="51">
        <f t="shared" si="12"/>
        <v>0.99882579485984502</v>
      </c>
      <c r="AA10" s="84">
        <f t="shared" si="0"/>
        <v>219152531.14199999</v>
      </c>
      <c r="AB10" s="51">
        <f t="shared" si="12"/>
        <v>0.9988257948598448</v>
      </c>
      <c r="AC10" s="84">
        <f t="shared" si="13"/>
        <v>18262710.9285</v>
      </c>
      <c r="AD10" s="51">
        <f t="shared" si="14"/>
        <v>0.9988257948598448</v>
      </c>
    </row>
    <row r="11" spans="1:66" s="8" customFormat="1" x14ac:dyDescent="0.25">
      <c r="A11" s="26">
        <v>5151</v>
      </c>
      <c r="B11" s="27" t="s">
        <v>39</v>
      </c>
      <c r="C11" s="69">
        <v>0.03</v>
      </c>
      <c r="D11" s="60">
        <f>IF(C$10&lt;&gt;0,C11/C$10,"-")</f>
        <v>1.642691499496019E-9</v>
      </c>
      <c r="E11" s="69">
        <v>0.03</v>
      </c>
      <c r="F11" s="60">
        <f>IF(E$10&lt;&gt;0,E11/E$10,"-")</f>
        <v>1.642691499496019E-9</v>
      </c>
      <c r="G11" s="69">
        <v>0.03</v>
      </c>
      <c r="H11" s="60">
        <f>IF(G$10&lt;&gt;0,G11/G$10,"-")</f>
        <v>1.642691499496019E-9</v>
      </c>
      <c r="I11" s="69">
        <v>0.03</v>
      </c>
      <c r="J11" s="60">
        <f>IF(I$10&lt;&gt;0,I11/I$10,"-")</f>
        <v>1.642691499496019E-9</v>
      </c>
      <c r="K11" s="69">
        <v>0.03</v>
      </c>
      <c r="L11" s="60">
        <f>IF(K$10&lt;&gt;0,K11/K$10,"-")</f>
        <v>1.642691499496019E-9</v>
      </c>
      <c r="M11" s="69">
        <v>0.03</v>
      </c>
      <c r="N11" s="60">
        <f>IF(M$10&lt;&gt;0,M11/M$10,"-")</f>
        <v>1.642691499496019E-9</v>
      </c>
      <c r="O11" s="69">
        <v>0.03</v>
      </c>
      <c r="P11" s="60">
        <f>IF(O$10&lt;&gt;0,O11/O$10,"-")</f>
        <v>1.642691499496019E-9</v>
      </c>
      <c r="Q11" s="69">
        <v>0.03</v>
      </c>
      <c r="R11" s="60">
        <f>IF(Q$10&lt;&gt;0,Q11/Q$10,"-")</f>
        <v>1.642691499496019E-9</v>
      </c>
      <c r="S11" s="69">
        <v>0.03</v>
      </c>
      <c r="T11" s="60">
        <f>IF(S$10&lt;&gt;0,S11/S$10,"-")</f>
        <v>1.642691499496019E-9</v>
      </c>
      <c r="U11" s="69">
        <v>0.03</v>
      </c>
      <c r="V11" s="60">
        <f>IF(U$10&lt;&gt;0,U11/U$10,"-")</f>
        <v>1.642691499496019E-9</v>
      </c>
      <c r="W11" s="69">
        <v>0.03</v>
      </c>
      <c r="X11" s="60">
        <f>IF(W$10&lt;&gt;0,W11/W$10,"-")</f>
        <v>1.642691499496019E-9</v>
      </c>
      <c r="Y11" s="69">
        <v>0.03</v>
      </c>
      <c r="Z11" s="60">
        <f>IF(Y$10&lt;&gt;0,Y11/Y$10,"-")</f>
        <v>1.642691499496019E-9</v>
      </c>
      <c r="AA11" s="85">
        <f t="shared" si="0"/>
        <v>0.3600000000000001</v>
      </c>
      <c r="AB11" s="60">
        <f>IF(AA$10&lt;&gt;0,AA11/AA$10,"-")</f>
        <v>1.6426914994960196E-9</v>
      </c>
      <c r="AC11" s="85">
        <f t="shared" si="13"/>
        <v>3.0000000000000009E-2</v>
      </c>
      <c r="AD11" s="60">
        <f>IF(AC$10&lt;&gt;0,AC11/AC$10,"-")</f>
        <v>1.6426914994960196E-9</v>
      </c>
    </row>
    <row r="12" spans="1:66" x14ac:dyDescent="0.25">
      <c r="A12" s="9"/>
      <c r="B12" s="10"/>
      <c r="C12" s="67"/>
      <c r="D12" s="49"/>
      <c r="E12" s="67"/>
      <c r="F12" s="49"/>
      <c r="G12" s="67"/>
      <c r="H12" s="49"/>
      <c r="I12" s="67"/>
      <c r="J12" s="49"/>
      <c r="K12" s="67"/>
      <c r="L12" s="49"/>
      <c r="M12" s="67"/>
      <c r="N12" s="49"/>
      <c r="O12" s="67"/>
      <c r="P12" s="49"/>
      <c r="Q12" s="67"/>
      <c r="R12" s="49"/>
      <c r="S12" s="67"/>
      <c r="T12" s="49"/>
      <c r="U12" s="67"/>
      <c r="V12" s="49"/>
      <c r="W12" s="67"/>
      <c r="X12" s="49"/>
      <c r="Y12" s="67"/>
      <c r="Z12" s="49"/>
      <c r="AA12" s="82"/>
      <c r="AB12" s="49"/>
      <c r="AC12" s="82"/>
      <c r="AD12" s="49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</row>
    <row r="13" spans="1:66" s="5" customFormat="1" x14ac:dyDescent="0.25">
      <c r="A13" s="12">
        <v>5198</v>
      </c>
      <c r="B13" s="1" t="s">
        <v>41</v>
      </c>
      <c r="C13" s="70">
        <f>C11+C12</f>
        <v>0.03</v>
      </c>
      <c r="D13" s="53">
        <f t="shared" ref="D13:R80" si="15">IF(C$10&lt;&gt;0,C13/C$10,"-")</f>
        <v>1.642691499496019E-9</v>
      </c>
      <c r="E13" s="70">
        <f>E11+E12</f>
        <v>0.03</v>
      </c>
      <c r="F13" s="53">
        <f t="shared" ref="F13:F80" si="16">IF(E$10&lt;&gt;0,E13/E$10,"-")</f>
        <v>1.642691499496019E-9</v>
      </c>
      <c r="G13" s="70">
        <f>G11+G12</f>
        <v>0.03</v>
      </c>
      <c r="H13" s="53">
        <f t="shared" ref="H13:H80" si="17">IF(G$10&lt;&gt;0,G13/G$10,"-")</f>
        <v>1.642691499496019E-9</v>
      </c>
      <c r="I13" s="70">
        <f>I11+I12</f>
        <v>0.03</v>
      </c>
      <c r="J13" s="53">
        <f t="shared" ref="J13:J80" si="18">IF(I$10&lt;&gt;0,I13/I$10,"-")</f>
        <v>1.642691499496019E-9</v>
      </c>
      <c r="K13" s="70">
        <f>K11+K12</f>
        <v>0.03</v>
      </c>
      <c r="L13" s="53">
        <f t="shared" ref="L13:L80" si="19">IF(K$10&lt;&gt;0,K13/K$10,"-")</f>
        <v>1.642691499496019E-9</v>
      </c>
      <c r="M13" s="70">
        <f>M11+M12</f>
        <v>0.03</v>
      </c>
      <c r="N13" s="53">
        <f t="shared" ref="N13:N80" si="20">IF(M$10&lt;&gt;0,M13/M$10,"-")</f>
        <v>1.642691499496019E-9</v>
      </c>
      <c r="O13" s="70">
        <f>O11+O12</f>
        <v>0.03</v>
      </c>
      <c r="P13" s="53">
        <f t="shared" ref="P13:P80" si="21">IF(O$10&lt;&gt;0,O13/O$10,"-")</f>
        <v>1.642691499496019E-9</v>
      </c>
      <c r="Q13" s="70">
        <f>Q11+Q12</f>
        <v>0.03</v>
      </c>
      <c r="R13" s="53">
        <f t="shared" ref="R13:R80" si="22">IF(Q$10&lt;&gt;0,Q13/Q$10,"-")</f>
        <v>1.642691499496019E-9</v>
      </c>
      <c r="S13" s="70">
        <f>S11+S12</f>
        <v>0.03</v>
      </c>
      <c r="T13" s="53">
        <f t="shared" ref="T13:AD80" si="23">IF(S$10&lt;&gt;0,S13/S$10,"-")</f>
        <v>1.642691499496019E-9</v>
      </c>
      <c r="U13" s="70">
        <f>U11+U12</f>
        <v>0.03</v>
      </c>
      <c r="V13" s="53">
        <f t="shared" ref="V13:V80" si="24">IF(U$10&lt;&gt;0,U13/U$10,"-")</f>
        <v>1.642691499496019E-9</v>
      </c>
      <c r="W13" s="70">
        <f>W11+W12</f>
        <v>0.03</v>
      </c>
      <c r="X13" s="53">
        <f t="shared" ref="X13:X80" si="25">IF(W$10&lt;&gt;0,W13/W$10,"-")</f>
        <v>1.642691499496019E-9</v>
      </c>
      <c r="Y13" s="70">
        <f>Y11+Y12</f>
        <v>0.03</v>
      </c>
      <c r="Z13" s="53">
        <f t="shared" ref="Z13:AB28" si="26">IF(Y$10&lt;&gt;0,Y13/Y$10,"-")</f>
        <v>1.642691499496019E-9</v>
      </c>
      <c r="AA13" s="70">
        <f t="shared" si="0"/>
        <v>0.3600000000000001</v>
      </c>
      <c r="AB13" s="53">
        <f t="shared" si="26"/>
        <v>1.6426914994960196E-9</v>
      </c>
      <c r="AC13" s="93">
        <f t="shared" si="13"/>
        <v>3.0000000000000009E-2</v>
      </c>
      <c r="AD13" s="53">
        <f t="shared" ref="AD13:AD80" si="27">IF(AC$10&lt;&gt;0,AC13/AC$10,"-")</f>
        <v>1.6426914994960196E-9</v>
      </c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</row>
    <row r="14" spans="1:66" x14ac:dyDescent="0.25">
      <c r="A14" s="16">
        <v>5199</v>
      </c>
      <c r="B14" s="17" t="s">
        <v>42</v>
      </c>
      <c r="C14" s="71">
        <f>C10+C13</f>
        <v>18262710.958500002</v>
      </c>
      <c r="D14" s="54">
        <f t="shared" si="15"/>
        <v>1.0000000016426915</v>
      </c>
      <c r="E14" s="71">
        <f>E10+E13</f>
        <v>18262710.958500002</v>
      </c>
      <c r="F14" s="54">
        <f t="shared" si="16"/>
        <v>1.0000000016426915</v>
      </c>
      <c r="G14" s="71">
        <f>G10+G13</f>
        <v>18262710.958500002</v>
      </c>
      <c r="H14" s="54">
        <f t="shared" si="17"/>
        <v>1.0000000016426915</v>
      </c>
      <c r="I14" s="71">
        <f>I10+I13</f>
        <v>18262710.958500002</v>
      </c>
      <c r="J14" s="54">
        <f t="shared" si="18"/>
        <v>1.0000000016426915</v>
      </c>
      <c r="K14" s="71">
        <f>K10+K13</f>
        <v>18262710.958500002</v>
      </c>
      <c r="L14" s="54">
        <f t="shared" si="19"/>
        <v>1.0000000016426915</v>
      </c>
      <c r="M14" s="71">
        <f>M10+M13</f>
        <v>18262710.958500002</v>
      </c>
      <c r="N14" s="54">
        <f t="shared" si="20"/>
        <v>1.0000000016426915</v>
      </c>
      <c r="O14" s="71">
        <f>O10+O13</f>
        <v>18262710.958500002</v>
      </c>
      <c r="P14" s="54">
        <f t="shared" si="21"/>
        <v>1.0000000016426915</v>
      </c>
      <c r="Q14" s="71">
        <f>Q10+Q13</f>
        <v>18262710.958500002</v>
      </c>
      <c r="R14" s="54">
        <f t="shared" si="22"/>
        <v>1.0000000016426915</v>
      </c>
      <c r="S14" s="71">
        <f>S10+S13</f>
        <v>18262710.958500002</v>
      </c>
      <c r="T14" s="54">
        <f t="shared" si="23"/>
        <v>1.0000000016426915</v>
      </c>
      <c r="U14" s="71">
        <f>U10+U13</f>
        <v>18262710.958500002</v>
      </c>
      <c r="V14" s="54">
        <f t="shared" si="24"/>
        <v>1.0000000016426915</v>
      </c>
      <c r="W14" s="71">
        <f>W10+W13</f>
        <v>18262710.958500002</v>
      </c>
      <c r="X14" s="54">
        <f t="shared" si="25"/>
        <v>1.0000000016426915</v>
      </c>
      <c r="Y14" s="71">
        <f>Y10+Y13</f>
        <v>18262710.958500002</v>
      </c>
      <c r="Z14" s="54">
        <f t="shared" si="26"/>
        <v>1.0000000016426915</v>
      </c>
      <c r="AA14" s="86">
        <f t="shared" si="0"/>
        <v>219152531.502</v>
      </c>
      <c r="AB14" s="54">
        <f t="shared" si="26"/>
        <v>1.0000000016426915</v>
      </c>
      <c r="AC14" s="86">
        <f t="shared" si="13"/>
        <v>18262710.958500002</v>
      </c>
      <c r="AD14" s="54">
        <f t="shared" si="27"/>
        <v>1.0000000016426915</v>
      </c>
    </row>
    <row r="15" spans="1:66" s="30" customFormat="1" x14ac:dyDescent="0.25">
      <c r="A15" s="28">
        <v>5502</v>
      </c>
      <c r="B15" s="29" t="s">
        <v>43</v>
      </c>
      <c r="C15" s="72">
        <v>9352069.6687000003</v>
      </c>
      <c r="D15" s="60">
        <f t="shared" si="15"/>
        <v>0.512085511582268</v>
      </c>
      <c r="E15" s="72">
        <v>9352069.6687000003</v>
      </c>
      <c r="F15" s="60">
        <f t="shared" si="16"/>
        <v>0.512085511582268</v>
      </c>
      <c r="G15" s="72">
        <v>9352069.6687000003</v>
      </c>
      <c r="H15" s="60">
        <f t="shared" si="17"/>
        <v>0.512085511582268</v>
      </c>
      <c r="I15" s="72">
        <v>9352069.6687000003</v>
      </c>
      <c r="J15" s="52">
        <f t="shared" si="18"/>
        <v>0.512085511582268</v>
      </c>
      <c r="K15" s="72">
        <v>9352069.6687000003</v>
      </c>
      <c r="L15" s="60">
        <f t="shared" si="19"/>
        <v>0.512085511582268</v>
      </c>
      <c r="M15" s="72">
        <v>9352069.6687000003</v>
      </c>
      <c r="N15" s="60">
        <f t="shared" si="20"/>
        <v>0.512085511582268</v>
      </c>
      <c r="O15" s="72">
        <v>9352069.6687000003</v>
      </c>
      <c r="P15" s="60">
        <f t="shared" si="21"/>
        <v>0.512085511582268</v>
      </c>
      <c r="Q15" s="72">
        <v>9352069.6687000003</v>
      </c>
      <c r="R15" s="60">
        <f t="shared" si="22"/>
        <v>0.512085511582268</v>
      </c>
      <c r="S15" s="72">
        <v>9352069.6687000003</v>
      </c>
      <c r="T15" s="60">
        <f t="shared" si="23"/>
        <v>0.512085511582268</v>
      </c>
      <c r="U15" s="72">
        <v>9352069.6687000003</v>
      </c>
      <c r="V15" s="60">
        <f t="shared" si="24"/>
        <v>0.512085511582268</v>
      </c>
      <c r="W15" s="72">
        <v>9352069.6687000003</v>
      </c>
      <c r="X15" s="60">
        <f t="shared" si="25"/>
        <v>0.512085511582268</v>
      </c>
      <c r="Y15" s="72">
        <v>9352069.6687000003</v>
      </c>
      <c r="Z15" s="52">
        <f t="shared" si="26"/>
        <v>0.512085511582268</v>
      </c>
      <c r="AA15" s="87">
        <f t="shared" si="0"/>
        <v>112224836.02439998</v>
      </c>
      <c r="AB15" s="52">
        <f t="shared" si="26"/>
        <v>0.512085511582268</v>
      </c>
      <c r="AC15" s="87">
        <f t="shared" si="13"/>
        <v>9352069.6686999984</v>
      </c>
      <c r="AD15" s="52">
        <f t="shared" si="27"/>
        <v>0.512085511582268</v>
      </c>
    </row>
    <row r="16" spans="1:66" x14ac:dyDescent="0.25">
      <c r="A16" s="24">
        <v>5503</v>
      </c>
      <c r="B16" s="25" t="s">
        <v>44</v>
      </c>
      <c r="C16" s="73"/>
      <c r="D16" s="55">
        <f t="shared" si="15"/>
        <v>0</v>
      </c>
      <c r="E16" s="73"/>
      <c r="F16" s="55">
        <f t="shared" si="16"/>
        <v>0</v>
      </c>
      <c r="G16" s="73"/>
      <c r="H16" s="55">
        <f t="shared" si="17"/>
        <v>0</v>
      </c>
      <c r="I16" s="73"/>
      <c r="J16" s="55">
        <f t="shared" si="18"/>
        <v>0</v>
      </c>
      <c r="K16" s="73"/>
      <c r="L16" s="55">
        <f t="shared" si="19"/>
        <v>0</v>
      </c>
      <c r="M16" s="73"/>
      <c r="N16" s="55">
        <f t="shared" si="20"/>
        <v>0</v>
      </c>
      <c r="O16" s="73"/>
      <c r="P16" s="55">
        <f t="shared" si="21"/>
        <v>0</v>
      </c>
      <c r="Q16" s="73"/>
      <c r="R16" s="55">
        <f t="shared" si="22"/>
        <v>0</v>
      </c>
      <c r="S16" s="73"/>
      <c r="T16" s="55">
        <f t="shared" si="23"/>
        <v>0</v>
      </c>
      <c r="U16" s="73"/>
      <c r="V16" s="55">
        <f t="shared" si="24"/>
        <v>0</v>
      </c>
      <c r="W16" s="73"/>
      <c r="X16" s="55">
        <f t="shared" si="25"/>
        <v>0</v>
      </c>
      <c r="Y16" s="73"/>
      <c r="Z16" s="55">
        <f t="shared" si="26"/>
        <v>0</v>
      </c>
      <c r="AA16" s="88">
        <f t="shared" si="0"/>
        <v>0</v>
      </c>
      <c r="AB16" s="55">
        <f t="shared" si="26"/>
        <v>0</v>
      </c>
      <c r="AC16" s="88">
        <f t="shared" si="13"/>
        <v>0</v>
      </c>
      <c r="AD16" s="55">
        <f t="shared" si="27"/>
        <v>0</v>
      </c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</row>
    <row r="17" spans="1:66" x14ac:dyDescent="0.25">
      <c r="A17" s="9">
        <v>5504</v>
      </c>
      <c r="B17" s="10" t="s">
        <v>45</v>
      </c>
      <c r="C17" s="67">
        <v>-341.0804</v>
      </c>
      <c r="D17" s="49">
        <f t="shared" si="15"/>
        <v>-1.8676329124156733E-5</v>
      </c>
      <c r="E17" s="67">
        <v>-341.0804</v>
      </c>
      <c r="F17" s="49">
        <f t="shared" si="16"/>
        <v>-1.8676329124156733E-5</v>
      </c>
      <c r="G17" s="67">
        <v>-341.0804</v>
      </c>
      <c r="H17" s="49">
        <f t="shared" si="17"/>
        <v>-1.8676329124156733E-5</v>
      </c>
      <c r="I17" s="67">
        <v>-341.0804</v>
      </c>
      <c r="J17" s="49">
        <f t="shared" si="18"/>
        <v>-1.8676329124156733E-5</v>
      </c>
      <c r="K17" s="67">
        <v>-341.0804</v>
      </c>
      <c r="L17" s="49">
        <f t="shared" si="19"/>
        <v>-1.8676329124156733E-5</v>
      </c>
      <c r="M17" s="67">
        <v>-341.0804</v>
      </c>
      <c r="N17" s="49">
        <f t="shared" si="20"/>
        <v>-1.8676329124156733E-5</v>
      </c>
      <c r="O17" s="67">
        <v>-341.0804</v>
      </c>
      <c r="P17" s="49">
        <f t="shared" si="21"/>
        <v>-1.8676329124156733E-5</v>
      </c>
      <c r="Q17" s="67">
        <v>-341.0804</v>
      </c>
      <c r="R17" s="49">
        <f t="shared" si="22"/>
        <v>-1.8676329124156733E-5</v>
      </c>
      <c r="S17" s="67">
        <v>-341.0804</v>
      </c>
      <c r="T17" s="49">
        <f t="shared" si="23"/>
        <v>-1.8676329124156733E-5</v>
      </c>
      <c r="U17" s="67">
        <v>-341.0804</v>
      </c>
      <c r="V17" s="49">
        <f t="shared" si="24"/>
        <v>-1.8676329124156733E-5</v>
      </c>
      <c r="W17" s="67">
        <v>-341.0804</v>
      </c>
      <c r="X17" s="49">
        <f t="shared" si="25"/>
        <v>-1.8676329124156733E-5</v>
      </c>
      <c r="Y17" s="67">
        <v>-341.0804</v>
      </c>
      <c r="Z17" s="49">
        <f t="shared" si="26"/>
        <v>-1.8676329124156733E-5</v>
      </c>
      <c r="AA17" s="82">
        <f t="shared" si="0"/>
        <v>-4092.9647999999993</v>
      </c>
      <c r="AB17" s="49">
        <f t="shared" si="26"/>
        <v>-1.8676329124156729E-5</v>
      </c>
      <c r="AC17" s="82">
        <f t="shared" si="13"/>
        <v>-341.08039999999994</v>
      </c>
      <c r="AD17" s="49">
        <f t="shared" si="27"/>
        <v>-1.8676329124156729E-5</v>
      </c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</row>
    <row r="18" spans="1:66" x14ac:dyDescent="0.25">
      <c r="A18" s="9">
        <v>5505</v>
      </c>
      <c r="B18" s="10" t="s">
        <v>46</v>
      </c>
      <c r="C18" s="67"/>
      <c r="D18" s="49">
        <f t="shared" si="15"/>
        <v>0</v>
      </c>
      <c r="E18" s="67"/>
      <c r="F18" s="49">
        <f t="shared" si="16"/>
        <v>0</v>
      </c>
      <c r="G18" s="67"/>
      <c r="H18" s="49">
        <f t="shared" si="17"/>
        <v>0</v>
      </c>
      <c r="I18" s="67"/>
      <c r="J18" s="49">
        <f t="shared" si="18"/>
        <v>0</v>
      </c>
      <c r="K18" s="67"/>
      <c r="L18" s="49">
        <f t="shared" si="19"/>
        <v>0</v>
      </c>
      <c r="M18" s="67"/>
      <c r="N18" s="49">
        <f t="shared" si="20"/>
        <v>0</v>
      </c>
      <c r="O18" s="67"/>
      <c r="P18" s="49">
        <f t="shared" si="21"/>
        <v>0</v>
      </c>
      <c r="Q18" s="67"/>
      <c r="R18" s="49">
        <f t="shared" si="22"/>
        <v>0</v>
      </c>
      <c r="S18" s="67"/>
      <c r="T18" s="49">
        <f t="shared" si="23"/>
        <v>0</v>
      </c>
      <c r="U18" s="67"/>
      <c r="V18" s="49">
        <f t="shared" si="24"/>
        <v>0</v>
      </c>
      <c r="W18" s="67"/>
      <c r="X18" s="49">
        <f t="shared" si="25"/>
        <v>0</v>
      </c>
      <c r="Y18" s="67"/>
      <c r="Z18" s="49">
        <f t="shared" si="26"/>
        <v>0</v>
      </c>
      <c r="AA18" s="82">
        <f t="shared" si="0"/>
        <v>0</v>
      </c>
      <c r="AB18" s="49">
        <f t="shared" si="26"/>
        <v>0</v>
      </c>
      <c r="AC18" s="82">
        <f t="shared" si="13"/>
        <v>0</v>
      </c>
      <c r="AD18" s="49">
        <f t="shared" si="27"/>
        <v>0</v>
      </c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</row>
    <row r="19" spans="1:66" x14ac:dyDescent="0.25">
      <c r="A19" s="9">
        <v>5506</v>
      </c>
      <c r="B19" s="10" t="s">
        <v>47</v>
      </c>
      <c r="C19" s="67">
        <v>-203.41235</v>
      </c>
      <c r="D19" s="49">
        <f t="shared" si="15"/>
        <v>-1.1138124607916969E-5</v>
      </c>
      <c r="E19" s="67">
        <v>-203.41235</v>
      </c>
      <c r="F19" s="49">
        <f t="shared" si="16"/>
        <v>-1.1138124607916969E-5</v>
      </c>
      <c r="G19" s="67">
        <v>-203.41235</v>
      </c>
      <c r="H19" s="49">
        <f t="shared" si="17"/>
        <v>-1.1138124607916969E-5</v>
      </c>
      <c r="I19" s="67">
        <v>-203.41235</v>
      </c>
      <c r="J19" s="49">
        <f t="shared" si="18"/>
        <v>-1.1138124607916969E-5</v>
      </c>
      <c r="K19" s="67">
        <v>-203.41235</v>
      </c>
      <c r="L19" s="49">
        <f t="shared" si="19"/>
        <v>-1.1138124607916969E-5</v>
      </c>
      <c r="M19" s="67">
        <v>-203.41235</v>
      </c>
      <c r="N19" s="49">
        <f t="shared" si="20"/>
        <v>-1.1138124607916969E-5</v>
      </c>
      <c r="O19" s="67">
        <v>-203.41235</v>
      </c>
      <c r="P19" s="49">
        <f t="shared" si="21"/>
        <v>-1.1138124607916969E-5</v>
      </c>
      <c r="Q19" s="67">
        <v>-203.41235</v>
      </c>
      <c r="R19" s="49">
        <f t="shared" si="22"/>
        <v>-1.1138124607916969E-5</v>
      </c>
      <c r="S19" s="67">
        <v>-203.41235</v>
      </c>
      <c r="T19" s="49">
        <f t="shared" si="23"/>
        <v>-1.1138124607916969E-5</v>
      </c>
      <c r="U19" s="67">
        <v>-203.41235</v>
      </c>
      <c r="V19" s="49">
        <f t="shared" si="24"/>
        <v>-1.1138124607916969E-5</v>
      </c>
      <c r="W19" s="67">
        <v>-203.41235</v>
      </c>
      <c r="X19" s="49">
        <f t="shared" si="25"/>
        <v>-1.1138124607916969E-5</v>
      </c>
      <c r="Y19" s="67">
        <v>-203.41235</v>
      </c>
      <c r="Z19" s="49">
        <f t="shared" si="26"/>
        <v>-1.1138124607916969E-5</v>
      </c>
      <c r="AA19" s="82">
        <f t="shared" si="0"/>
        <v>-2440.9482000000003</v>
      </c>
      <c r="AB19" s="49">
        <f t="shared" si="26"/>
        <v>-1.1138124607916971E-5</v>
      </c>
      <c r="AC19" s="82">
        <f t="shared" si="13"/>
        <v>-203.41235000000003</v>
      </c>
      <c r="AD19" s="49">
        <f t="shared" si="27"/>
        <v>-1.1138124607916971E-5</v>
      </c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</row>
    <row r="20" spans="1:66" s="5" customFormat="1" x14ac:dyDescent="0.25">
      <c r="A20" s="12">
        <v>5599</v>
      </c>
      <c r="B20" s="1" t="s">
        <v>48</v>
      </c>
      <c r="C20" s="74">
        <f>SUM(C15:C19)</f>
        <v>9351525.1759500001</v>
      </c>
      <c r="D20" s="56">
        <f t="shared" si="15"/>
        <v>0.51205569712853594</v>
      </c>
      <c r="E20" s="74">
        <f>SUM(E15:E19)</f>
        <v>9351525.1759500001</v>
      </c>
      <c r="F20" s="56">
        <f t="shared" si="16"/>
        <v>0.51205569712853594</v>
      </c>
      <c r="G20" s="74">
        <f>SUM(G15:G19)</f>
        <v>9351525.1759500001</v>
      </c>
      <c r="H20" s="56">
        <f t="shared" si="17"/>
        <v>0.51205569712853594</v>
      </c>
      <c r="I20" s="74">
        <f>SUM(I15:I19)</f>
        <v>9351525.1759500001</v>
      </c>
      <c r="J20" s="56">
        <f t="shared" si="18"/>
        <v>0.51205569712853594</v>
      </c>
      <c r="K20" s="74">
        <f>SUM(K15:K19)</f>
        <v>9351525.1759500001</v>
      </c>
      <c r="L20" s="56">
        <f t="shared" si="19"/>
        <v>0.51205569712853594</v>
      </c>
      <c r="M20" s="74">
        <f>SUM(M15:M19)</f>
        <v>9351525.1759500001</v>
      </c>
      <c r="N20" s="56">
        <f t="shared" si="20"/>
        <v>0.51205569712853594</v>
      </c>
      <c r="O20" s="74">
        <f>SUM(O15:O19)</f>
        <v>9351525.1759500001</v>
      </c>
      <c r="P20" s="56">
        <f t="shared" si="21"/>
        <v>0.51205569712853594</v>
      </c>
      <c r="Q20" s="74">
        <f>SUM(Q15:Q19)</f>
        <v>9351525.1759500001</v>
      </c>
      <c r="R20" s="56">
        <f t="shared" si="22"/>
        <v>0.51205569712853594</v>
      </c>
      <c r="S20" s="74">
        <f>SUM(S15:S19)</f>
        <v>9351525.1759500001</v>
      </c>
      <c r="T20" s="56">
        <f t="shared" si="23"/>
        <v>0.51205569712853594</v>
      </c>
      <c r="U20" s="74">
        <f>SUM(U15:U19)</f>
        <v>9351525.1759500001</v>
      </c>
      <c r="V20" s="56">
        <f t="shared" si="24"/>
        <v>0.51205569712853594</v>
      </c>
      <c r="W20" s="74">
        <f>SUM(W15:W19)</f>
        <v>9351525.1759500001</v>
      </c>
      <c r="X20" s="56">
        <f t="shared" si="25"/>
        <v>0.51205569712853594</v>
      </c>
      <c r="Y20" s="74">
        <f>SUM(Y15:Y19)</f>
        <v>9351525.1759500001</v>
      </c>
      <c r="Z20" s="56">
        <f t="shared" si="26"/>
        <v>0.51205569712853594</v>
      </c>
      <c r="AA20" s="70">
        <f t="shared" si="0"/>
        <v>112218302.11140002</v>
      </c>
      <c r="AB20" s="56">
        <f t="shared" si="26"/>
        <v>0.51205569712853616</v>
      </c>
      <c r="AC20" s="93">
        <f t="shared" si="13"/>
        <v>9351525.1759500019</v>
      </c>
      <c r="AD20" s="56">
        <f t="shared" si="27"/>
        <v>0.51205569712853605</v>
      </c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</row>
    <row r="21" spans="1:66" s="8" customFormat="1" x14ac:dyDescent="0.25">
      <c r="A21" s="26">
        <v>5601</v>
      </c>
      <c r="B21" s="27" t="s">
        <v>49</v>
      </c>
      <c r="C21" s="69"/>
      <c r="D21" s="57">
        <f t="shared" si="15"/>
        <v>0</v>
      </c>
      <c r="E21" s="69"/>
      <c r="F21" s="57">
        <f t="shared" si="16"/>
        <v>0</v>
      </c>
      <c r="G21" s="69"/>
      <c r="H21" s="57">
        <f t="shared" si="17"/>
        <v>0</v>
      </c>
      <c r="I21" s="69"/>
      <c r="J21" s="57">
        <f t="shared" si="18"/>
        <v>0</v>
      </c>
      <c r="K21" s="69"/>
      <c r="L21" s="57">
        <f t="shared" si="19"/>
        <v>0</v>
      </c>
      <c r="M21" s="69"/>
      <c r="N21" s="57">
        <f t="shared" si="20"/>
        <v>0</v>
      </c>
      <c r="O21" s="69"/>
      <c r="P21" s="57">
        <f t="shared" si="21"/>
        <v>0</v>
      </c>
      <c r="Q21" s="69"/>
      <c r="R21" s="57">
        <f t="shared" si="22"/>
        <v>0</v>
      </c>
      <c r="S21" s="69"/>
      <c r="T21" s="57">
        <f t="shared" si="23"/>
        <v>0</v>
      </c>
      <c r="U21" s="69"/>
      <c r="V21" s="57">
        <f t="shared" si="24"/>
        <v>0</v>
      </c>
      <c r="W21" s="69"/>
      <c r="X21" s="57">
        <f t="shared" si="25"/>
        <v>0</v>
      </c>
      <c r="Y21" s="69"/>
      <c r="Z21" s="57">
        <f t="shared" si="26"/>
        <v>0</v>
      </c>
      <c r="AA21" s="69">
        <f t="shared" si="0"/>
        <v>0</v>
      </c>
      <c r="AB21" s="57">
        <f t="shared" si="26"/>
        <v>0</v>
      </c>
      <c r="AC21" s="85">
        <f t="shared" si="13"/>
        <v>0</v>
      </c>
      <c r="AD21" s="57">
        <f t="shared" si="27"/>
        <v>0</v>
      </c>
    </row>
    <row r="22" spans="1:66" x14ac:dyDescent="0.25">
      <c r="A22" s="9">
        <v>5602</v>
      </c>
      <c r="B22" s="10" t="s">
        <v>50</v>
      </c>
      <c r="C22" s="67"/>
      <c r="D22" s="49">
        <f t="shared" si="15"/>
        <v>0</v>
      </c>
      <c r="E22" s="67"/>
      <c r="F22" s="49">
        <f t="shared" si="16"/>
        <v>0</v>
      </c>
      <c r="G22" s="67"/>
      <c r="H22" s="49">
        <f t="shared" si="17"/>
        <v>0</v>
      </c>
      <c r="I22" s="67"/>
      <c r="J22" s="49">
        <f t="shared" si="18"/>
        <v>0</v>
      </c>
      <c r="K22" s="67"/>
      <c r="L22" s="49">
        <f t="shared" si="19"/>
        <v>0</v>
      </c>
      <c r="M22" s="67"/>
      <c r="N22" s="49">
        <f t="shared" si="20"/>
        <v>0</v>
      </c>
      <c r="O22" s="67"/>
      <c r="P22" s="49">
        <f t="shared" si="21"/>
        <v>0</v>
      </c>
      <c r="Q22" s="67"/>
      <c r="R22" s="49">
        <f t="shared" si="22"/>
        <v>0</v>
      </c>
      <c r="S22" s="67"/>
      <c r="T22" s="49">
        <f t="shared" si="23"/>
        <v>0</v>
      </c>
      <c r="U22" s="67"/>
      <c r="V22" s="49">
        <f t="shared" si="24"/>
        <v>0</v>
      </c>
      <c r="W22" s="67"/>
      <c r="X22" s="49">
        <f t="shared" si="25"/>
        <v>0</v>
      </c>
      <c r="Y22" s="67"/>
      <c r="Z22" s="49">
        <f t="shared" si="26"/>
        <v>0</v>
      </c>
      <c r="AA22" s="82">
        <f t="shared" si="0"/>
        <v>0</v>
      </c>
      <c r="AB22" s="49">
        <f t="shared" si="26"/>
        <v>0</v>
      </c>
      <c r="AC22" s="82">
        <f t="shared" si="13"/>
        <v>0</v>
      </c>
      <c r="AD22" s="49">
        <f t="shared" si="27"/>
        <v>0</v>
      </c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</row>
    <row r="23" spans="1:66" x14ac:dyDescent="0.25">
      <c r="A23" s="9">
        <v>5603</v>
      </c>
      <c r="B23" s="10" t="s">
        <v>51</v>
      </c>
      <c r="C23" s="67"/>
      <c r="D23" s="49">
        <f t="shared" si="15"/>
        <v>0</v>
      </c>
      <c r="E23" s="67"/>
      <c r="F23" s="49">
        <f t="shared" si="16"/>
        <v>0</v>
      </c>
      <c r="G23" s="67"/>
      <c r="H23" s="49">
        <f t="shared" si="17"/>
        <v>0</v>
      </c>
      <c r="I23" s="67"/>
      <c r="J23" s="49">
        <f t="shared" si="18"/>
        <v>0</v>
      </c>
      <c r="K23" s="67"/>
      <c r="L23" s="49">
        <f t="shared" si="19"/>
        <v>0</v>
      </c>
      <c r="M23" s="67"/>
      <c r="N23" s="49">
        <f t="shared" si="20"/>
        <v>0</v>
      </c>
      <c r="O23" s="67"/>
      <c r="P23" s="49">
        <f t="shared" si="21"/>
        <v>0</v>
      </c>
      <c r="Q23" s="67"/>
      <c r="R23" s="49">
        <f t="shared" si="22"/>
        <v>0</v>
      </c>
      <c r="S23" s="67"/>
      <c r="T23" s="49">
        <f t="shared" si="23"/>
        <v>0</v>
      </c>
      <c r="U23" s="67"/>
      <c r="V23" s="49">
        <f t="shared" si="24"/>
        <v>0</v>
      </c>
      <c r="W23" s="67"/>
      <c r="X23" s="49">
        <f t="shared" si="25"/>
        <v>0</v>
      </c>
      <c r="Y23" s="67"/>
      <c r="Z23" s="49">
        <f t="shared" si="26"/>
        <v>0</v>
      </c>
      <c r="AA23" s="82">
        <f t="shared" si="0"/>
        <v>0</v>
      </c>
      <c r="AB23" s="49">
        <f t="shared" si="26"/>
        <v>0</v>
      </c>
      <c r="AC23" s="82">
        <f t="shared" si="13"/>
        <v>0</v>
      </c>
      <c r="AD23" s="49">
        <f t="shared" si="27"/>
        <v>0</v>
      </c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</row>
    <row r="24" spans="1:66" x14ac:dyDescent="0.25">
      <c r="A24" s="9">
        <v>5604</v>
      </c>
      <c r="B24" s="10" t="s">
        <v>52</v>
      </c>
      <c r="C24" s="67">
        <v>18527.534100000001</v>
      </c>
      <c r="D24" s="49">
        <f t="shared" si="15"/>
        <v>1.0145007590897542E-3</v>
      </c>
      <c r="E24" s="67">
        <v>18527.534100000001</v>
      </c>
      <c r="F24" s="49">
        <f t="shared" si="16"/>
        <v>1.0145007590897542E-3</v>
      </c>
      <c r="G24" s="67">
        <v>18527.534100000001</v>
      </c>
      <c r="H24" s="49">
        <f t="shared" si="17"/>
        <v>1.0145007590897542E-3</v>
      </c>
      <c r="I24" s="67">
        <v>18527.534100000001</v>
      </c>
      <c r="J24" s="49">
        <f t="shared" si="18"/>
        <v>1.0145007590897542E-3</v>
      </c>
      <c r="K24" s="67">
        <v>18527.534100000001</v>
      </c>
      <c r="L24" s="49">
        <f t="shared" si="19"/>
        <v>1.0145007590897542E-3</v>
      </c>
      <c r="M24" s="67">
        <v>18527.534100000001</v>
      </c>
      <c r="N24" s="49">
        <f t="shared" si="20"/>
        <v>1.0145007590897542E-3</v>
      </c>
      <c r="O24" s="67">
        <v>18527.534100000001</v>
      </c>
      <c r="P24" s="49">
        <f t="shared" si="21"/>
        <v>1.0145007590897542E-3</v>
      </c>
      <c r="Q24" s="67">
        <v>18527.534100000001</v>
      </c>
      <c r="R24" s="49">
        <f t="shared" si="22"/>
        <v>1.0145007590897542E-3</v>
      </c>
      <c r="S24" s="67">
        <v>18527.534100000001</v>
      </c>
      <c r="T24" s="49">
        <f t="shared" si="23"/>
        <v>1.0145007590897542E-3</v>
      </c>
      <c r="U24" s="67">
        <v>18527.534100000001</v>
      </c>
      <c r="V24" s="49">
        <f t="shared" si="24"/>
        <v>1.0145007590897542E-3</v>
      </c>
      <c r="W24" s="67">
        <v>18527.534100000001</v>
      </c>
      <c r="X24" s="49">
        <f t="shared" si="25"/>
        <v>1.0145007590897542E-3</v>
      </c>
      <c r="Y24" s="67">
        <v>18527.534100000001</v>
      </c>
      <c r="Z24" s="49">
        <f t="shared" si="26"/>
        <v>1.0145007590897542E-3</v>
      </c>
      <c r="AA24" s="82">
        <f t="shared" si="0"/>
        <v>222330.40919999997</v>
      </c>
      <c r="AB24" s="49">
        <f t="shared" si="26"/>
        <v>1.0145007590897542E-3</v>
      </c>
      <c r="AC24" s="82">
        <f t="shared" si="13"/>
        <v>18527.534099999997</v>
      </c>
      <c r="AD24" s="49">
        <f t="shared" si="27"/>
        <v>1.0145007590897539E-3</v>
      </c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</row>
    <row r="25" spans="1:66" x14ac:dyDescent="0.25">
      <c r="A25" s="9">
        <v>5605</v>
      </c>
      <c r="B25" s="10" t="s">
        <v>53</v>
      </c>
      <c r="C25" s="67"/>
      <c r="D25" s="49">
        <f t="shared" si="15"/>
        <v>0</v>
      </c>
      <c r="E25" s="67"/>
      <c r="F25" s="49">
        <f t="shared" si="16"/>
        <v>0</v>
      </c>
      <c r="G25" s="67"/>
      <c r="H25" s="49">
        <f t="shared" si="17"/>
        <v>0</v>
      </c>
      <c r="I25" s="67"/>
      <c r="J25" s="49">
        <f t="shared" si="18"/>
        <v>0</v>
      </c>
      <c r="K25" s="67"/>
      <c r="L25" s="49">
        <f t="shared" si="19"/>
        <v>0</v>
      </c>
      <c r="M25" s="67"/>
      <c r="N25" s="49">
        <f t="shared" si="20"/>
        <v>0</v>
      </c>
      <c r="O25" s="67"/>
      <c r="P25" s="49">
        <f t="shared" si="21"/>
        <v>0</v>
      </c>
      <c r="Q25" s="67"/>
      <c r="R25" s="49">
        <f t="shared" si="22"/>
        <v>0</v>
      </c>
      <c r="S25" s="67"/>
      <c r="T25" s="49">
        <f t="shared" si="23"/>
        <v>0</v>
      </c>
      <c r="U25" s="67"/>
      <c r="V25" s="49">
        <f t="shared" si="24"/>
        <v>0</v>
      </c>
      <c r="W25" s="67"/>
      <c r="X25" s="49">
        <f t="shared" si="25"/>
        <v>0</v>
      </c>
      <c r="Y25" s="67"/>
      <c r="Z25" s="49">
        <f t="shared" si="26"/>
        <v>0</v>
      </c>
      <c r="AA25" s="82">
        <f t="shared" si="0"/>
        <v>0</v>
      </c>
      <c r="AB25" s="49">
        <f t="shared" si="26"/>
        <v>0</v>
      </c>
      <c r="AC25" s="82">
        <f t="shared" si="13"/>
        <v>0</v>
      </c>
      <c r="AD25" s="49">
        <f t="shared" si="27"/>
        <v>0</v>
      </c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</row>
    <row r="26" spans="1:66" x14ac:dyDescent="0.25">
      <c r="A26" s="9">
        <v>5606</v>
      </c>
      <c r="B26" s="10" t="s">
        <v>54</v>
      </c>
      <c r="C26" s="67">
        <v>40549.181600000004</v>
      </c>
      <c r="D26" s="49">
        <f t="shared" si="15"/>
        <v>2.2203265308613465E-3</v>
      </c>
      <c r="E26" s="67">
        <v>40549.181600000004</v>
      </c>
      <c r="F26" s="49">
        <f t="shared" si="16"/>
        <v>2.2203265308613465E-3</v>
      </c>
      <c r="G26" s="67">
        <v>40549.181600000004</v>
      </c>
      <c r="H26" s="49">
        <f t="shared" si="17"/>
        <v>2.2203265308613465E-3</v>
      </c>
      <c r="I26" s="67">
        <v>40549.181600000004</v>
      </c>
      <c r="J26" s="49">
        <f t="shared" si="18"/>
        <v>2.2203265308613465E-3</v>
      </c>
      <c r="K26" s="67">
        <v>40549.181600000004</v>
      </c>
      <c r="L26" s="49">
        <f t="shared" si="19"/>
        <v>2.2203265308613465E-3</v>
      </c>
      <c r="M26" s="67">
        <v>40549.181600000004</v>
      </c>
      <c r="N26" s="49">
        <f t="shared" si="20"/>
        <v>2.2203265308613465E-3</v>
      </c>
      <c r="O26" s="67">
        <v>40549.181600000004</v>
      </c>
      <c r="P26" s="49">
        <f t="shared" si="21"/>
        <v>2.2203265308613465E-3</v>
      </c>
      <c r="Q26" s="67">
        <v>40549.181600000004</v>
      </c>
      <c r="R26" s="49">
        <f t="shared" si="22"/>
        <v>2.2203265308613465E-3</v>
      </c>
      <c r="S26" s="67">
        <v>40549.181600000004</v>
      </c>
      <c r="T26" s="49">
        <f t="shared" si="23"/>
        <v>2.2203265308613465E-3</v>
      </c>
      <c r="U26" s="67">
        <v>40549.181600000004</v>
      </c>
      <c r="V26" s="49">
        <f t="shared" si="24"/>
        <v>2.2203265308613465E-3</v>
      </c>
      <c r="W26" s="67">
        <v>40549.181600000004</v>
      </c>
      <c r="X26" s="49">
        <f t="shared" si="25"/>
        <v>2.2203265308613465E-3</v>
      </c>
      <c r="Y26" s="67">
        <v>40549.181600000004</v>
      </c>
      <c r="Z26" s="49">
        <f t="shared" si="26"/>
        <v>2.2203265308613465E-3</v>
      </c>
      <c r="AA26" s="82">
        <f t="shared" si="0"/>
        <v>486590.17920000007</v>
      </c>
      <c r="AB26" s="49">
        <f t="shared" si="26"/>
        <v>2.2203265308613465E-3</v>
      </c>
      <c r="AC26" s="82">
        <f t="shared" si="13"/>
        <v>40549.181600000004</v>
      </c>
      <c r="AD26" s="49">
        <f t="shared" si="27"/>
        <v>2.2203265308613465E-3</v>
      </c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</row>
    <row r="27" spans="1:66" x14ac:dyDescent="0.25">
      <c r="A27" s="9">
        <v>5607</v>
      </c>
      <c r="B27" s="10" t="s">
        <v>55</v>
      </c>
      <c r="C27" s="67"/>
      <c r="D27" s="49">
        <f t="shared" si="15"/>
        <v>0</v>
      </c>
      <c r="E27" s="67"/>
      <c r="F27" s="49">
        <f t="shared" si="16"/>
        <v>0</v>
      </c>
      <c r="G27" s="67"/>
      <c r="H27" s="49">
        <f t="shared" si="17"/>
        <v>0</v>
      </c>
      <c r="I27" s="67"/>
      <c r="J27" s="49">
        <f t="shared" si="18"/>
        <v>0</v>
      </c>
      <c r="K27" s="67"/>
      <c r="L27" s="49">
        <f t="shared" si="19"/>
        <v>0</v>
      </c>
      <c r="M27" s="67"/>
      <c r="N27" s="49">
        <f t="shared" si="20"/>
        <v>0</v>
      </c>
      <c r="O27" s="67"/>
      <c r="P27" s="49">
        <f t="shared" si="21"/>
        <v>0</v>
      </c>
      <c r="Q27" s="67"/>
      <c r="R27" s="49">
        <f t="shared" si="22"/>
        <v>0</v>
      </c>
      <c r="S27" s="67"/>
      <c r="T27" s="49">
        <f t="shared" si="23"/>
        <v>0</v>
      </c>
      <c r="U27" s="67"/>
      <c r="V27" s="49">
        <f t="shared" si="24"/>
        <v>0</v>
      </c>
      <c r="W27" s="67"/>
      <c r="X27" s="49">
        <f t="shared" si="25"/>
        <v>0</v>
      </c>
      <c r="Y27" s="67"/>
      <c r="Z27" s="49">
        <f t="shared" si="26"/>
        <v>0</v>
      </c>
      <c r="AA27" s="82">
        <f t="shared" si="0"/>
        <v>0</v>
      </c>
      <c r="AB27" s="49">
        <f t="shared" si="26"/>
        <v>0</v>
      </c>
      <c r="AC27" s="82">
        <f t="shared" si="13"/>
        <v>0</v>
      </c>
      <c r="AD27" s="49">
        <f t="shared" si="27"/>
        <v>0</v>
      </c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</row>
    <row r="28" spans="1:66" x14ac:dyDescent="0.25">
      <c r="A28" s="9">
        <v>5608</v>
      </c>
      <c r="B28" s="10" t="s">
        <v>56</v>
      </c>
      <c r="C28" s="67"/>
      <c r="D28" s="49">
        <f t="shared" si="15"/>
        <v>0</v>
      </c>
      <c r="E28" s="67"/>
      <c r="F28" s="49">
        <f t="shared" si="16"/>
        <v>0</v>
      </c>
      <c r="G28" s="67"/>
      <c r="H28" s="49">
        <f t="shared" si="17"/>
        <v>0</v>
      </c>
      <c r="I28" s="67"/>
      <c r="J28" s="49">
        <f t="shared" si="18"/>
        <v>0</v>
      </c>
      <c r="K28" s="67"/>
      <c r="L28" s="49">
        <f t="shared" si="19"/>
        <v>0</v>
      </c>
      <c r="M28" s="67"/>
      <c r="N28" s="49">
        <f t="shared" si="20"/>
        <v>0</v>
      </c>
      <c r="O28" s="67"/>
      <c r="P28" s="49">
        <f t="shared" si="21"/>
        <v>0</v>
      </c>
      <c r="Q28" s="67"/>
      <c r="R28" s="49">
        <f t="shared" si="22"/>
        <v>0</v>
      </c>
      <c r="S28" s="67"/>
      <c r="T28" s="49">
        <f t="shared" si="23"/>
        <v>0</v>
      </c>
      <c r="U28" s="67"/>
      <c r="V28" s="49">
        <f t="shared" si="24"/>
        <v>0</v>
      </c>
      <c r="W28" s="67"/>
      <c r="X28" s="49">
        <f t="shared" si="25"/>
        <v>0</v>
      </c>
      <c r="Y28" s="67"/>
      <c r="Z28" s="49">
        <f t="shared" si="26"/>
        <v>0</v>
      </c>
      <c r="AA28" s="82">
        <f t="shared" si="0"/>
        <v>0</v>
      </c>
      <c r="AB28" s="49">
        <f t="shared" si="26"/>
        <v>0</v>
      </c>
      <c r="AC28" s="82">
        <f t="shared" si="13"/>
        <v>0</v>
      </c>
      <c r="AD28" s="49">
        <f t="shared" si="27"/>
        <v>0</v>
      </c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</row>
    <row r="29" spans="1:66" x14ac:dyDescent="0.25">
      <c r="A29" s="9">
        <v>5609</v>
      </c>
      <c r="B29" s="10" t="s">
        <v>57</v>
      </c>
      <c r="C29" s="67"/>
      <c r="D29" s="49">
        <f t="shared" si="15"/>
        <v>0</v>
      </c>
      <c r="E29" s="67"/>
      <c r="F29" s="49">
        <f t="shared" si="16"/>
        <v>0</v>
      </c>
      <c r="G29" s="67"/>
      <c r="H29" s="49">
        <f t="shared" si="17"/>
        <v>0</v>
      </c>
      <c r="I29" s="67"/>
      <c r="J29" s="49">
        <f t="shared" si="18"/>
        <v>0</v>
      </c>
      <c r="K29" s="67"/>
      <c r="L29" s="49">
        <f t="shared" si="19"/>
        <v>0</v>
      </c>
      <c r="M29" s="67"/>
      <c r="N29" s="49">
        <f t="shared" si="20"/>
        <v>0</v>
      </c>
      <c r="O29" s="67"/>
      <c r="P29" s="49">
        <f t="shared" si="21"/>
        <v>0</v>
      </c>
      <c r="Q29" s="67"/>
      <c r="R29" s="49">
        <f t="shared" si="22"/>
        <v>0</v>
      </c>
      <c r="S29" s="67"/>
      <c r="T29" s="49">
        <f t="shared" si="23"/>
        <v>0</v>
      </c>
      <c r="U29" s="67"/>
      <c r="V29" s="49">
        <f t="shared" si="24"/>
        <v>0</v>
      </c>
      <c r="W29" s="67"/>
      <c r="X29" s="49">
        <f t="shared" si="25"/>
        <v>0</v>
      </c>
      <c r="Y29" s="67"/>
      <c r="Z29" s="49">
        <f t="shared" ref="Z29:AB44" si="28">IF(Y$10&lt;&gt;0,Y29/Y$10,"-")</f>
        <v>0</v>
      </c>
      <c r="AA29" s="82">
        <f t="shared" si="0"/>
        <v>0</v>
      </c>
      <c r="AB29" s="49">
        <f t="shared" si="28"/>
        <v>0</v>
      </c>
      <c r="AC29" s="82">
        <f t="shared" si="13"/>
        <v>0</v>
      </c>
      <c r="AD29" s="49">
        <f t="shared" si="27"/>
        <v>0</v>
      </c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</row>
    <row r="30" spans="1:66" x14ac:dyDescent="0.25">
      <c r="A30" s="9">
        <v>5610</v>
      </c>
      <c r="B30" s="10" t="s">
        <v>58</v>
      </c>
      <c r="C30" s="67"/>
      <c r="D30" s="49">
        <f t="shared" si="15"/>
        <v>0</v>
      </c>
      <c r="E30" s="67"/>
      <c r="F30" s="49">
        <f t="shared" si="16"/>
        <v>0</v>
      </c>
      <c r="G30" s="67"/>
      <c r="H30" s="49">
        <f t="shared" si="17"/>
        <v>0</v>
      </c>
      <c r="I30" s="67"/>
      <c r="J30" s="49">
        <f t="shared" si="18"/>
        <v>0</v>
      </c>
      <c r="K30" s="67"/>
      <c r="L30" s="49">
        <f t="shared" si="19"/>
        <v>0</v>
      </c>
      <c r="M30" s="67"/>
      <c r="N30" s="49">
        <f t="shared" si="20"/>
        <v>0</v>
      </c>
      <c r="O30" s="67"/>
      <c r="P30" s="49">
        <f t="shared" si="21"/>
        <v>0</v>
      </c>
      <c r="Q30" s="67"/>
      <c r="R30" s="49">
        <f t="shared" si="22"/>
        <v>0</v>
      </c>
      <c r="S30" s="67"/>
      <c r="T30" s="49">
        <f t="shared" si="23"/>
        <v>0</v>
      </c>
      <c r="U30" s="67"/>
      <c r="V30" s="49">
        <f t="shared" si="24"/>
        <v>0</v>
      </c>
      <c r="W30" s="67"/>
      <c r="X30" s="49">
        <f t="shared" si="25"/>
        <v>0</v>
      </c>
      <c r="Y30" s="67"/>
      <c r="Z30" s="49">
        <f t="shared" si="28"/>
        <v>0</v>
      </c>
      <c r="AA30" s="82">
        <f t="shared" si="0"/>
        <v>0</v>
      </c>
      <c r="AB30" s="49">
        <f t="shared" si="28"/>
        <v>0</v>
      </c>
      <c r="AC30" s="82">
        <f t="shared" si="13"/>
        <v>0</v>
      </c>
      <c r="AD30" s="49">
        <f t="shared" si="27"/>
        <v>0</v>
      </c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</row>
    <row r="31" spans="1:66" x14ac:dyDescent="0.25">
      <c r="A31" s="9">
        <v>5611</v>
      </c>
      <c r="B31" s="10" t="s">
        <v>59</v>
      </c>
      <c r="C31" s="67"/>
      <c r="D31" s="49">
        <f t="shared" si="15"/>
        <v>0</v>
      </c>
      <c r="E31" s="67"/>
      <c r="F31" s="49">
        <f t="shared" si="16"/>
        <v>0</v>
      </c>
      <c r="G31" s="67"/>
      <c r="H31" s="49">
        <f t="shared" si="17"/>
        <v>0</v>
      </c>
      <c r="I31" s="67"/>
      <c r="J31" s="49">
        <f t="shared" si="18"/>
        <v>0</v>
      </c>
      <c r="K31" s="67"/>
      <c r="L31" s="49">
        <f t="shared" si="19"/>
        <v>0</v>
      </c>
      <c r="M31" s="67"/>
      <c r="N31" s="49">
        <f t="shared" si="20"/>
        <v>0</v>
      </c>
      <c r="O31" s="67"/>
      <c r="P31" s="49">
        <f t="shared" si="21"/>
        <v>0</v>
      </c>
      <c r="Q31" s="67"/>
      <c r="R31" s="49">
        <f t="shared" si="22"/>
        <v>0</v>
      </c>
      <c r="S31" s="67"/>
      <c r="T31" s="49">
        <f t="shared" si="23"/>
        <v>0</v>
      </c>
      <c r="U31" s="67"/>
      <c r="V31" s="49">
        <f t="shared" si="24"/>
        <v>0</v>
      </c>
      <c r="W31" s="67"/>
      <c r="X31" s="49">
        <f t="shared" si="25"/>
        <v>0</v>
      </c>
      <c r="Y31" s="67"/>
      <c r="Z31" s="49">
        <f t="shared" si="28"/>
        <v>0</v>
      </c>
      <c r="AA31" s="82">
        <f t="shared" si="0"/>
        <v>0</v>
      </c>
      <c r="AB31" s="49">
        <f t="shared" si="28"/>
        <v>0</v>
      </c>
      <c r="AC31" s="82">
        <f t="shared" si="13"/>
        <v>0</v>
      </c>
      <c r="AD31" s="49">
        <f t="shared" si="27"/>
        <v>0</v>
      </c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</row>
    <row r="32" spans="1:66" x14ac:dyDescent="0.25">
      <c r="A32" s="9">
        <v>5612</v>
      </c>
      <c r="B32" s="10" t="s">
        <v>60</v>
      </c>
      <c r="C32" s="67"/>
      <c r="D32" s="49">
        <f t="shared" si="15"/>
        <v>0</v>
      </c>
      <c r="E32" s="67"/>
      <c r="F32" s="49">
        <f t="shared" si="16"/>
        <v>0</v>
      </c>
      <c r="G32" s="67"/>
      <c r="H32" s="49">
        <f t="shared" si="17"/>
        <v>0</v>
      </c>
      <c r="I32" s="67"/>
      <c r="J32" s="49">
        <f t="shared" si="18"/>
        <v>0</v>
      </c>
      <c r="K32" s="67"/>
      <c r="L32" s="49">
        <f t="shared" si="19"/>
        <v>0</v>
      </c>
      <c r="M32" s="67"/>
      <c r="N32" s="49">
        <f t="shared" si="20"/>
        <v>0</v>
      </c>
      <c r="O32" s="67"/>
      <c r="P32" s="49">
        <f t="shared" si="21"/>
        <v>0</v>
      </c>
      <c r="Q32" s="67"/>
      <c r="R32" s="49">
        <f t="shared" si="22"/>
        <v>0</v>
      </c>
      <c r="S32" s="67"/>
      <c r="T32" s="49">
        <f t="shared" si="23"/>
        <v>0</v>
      </c>
      <c r="U32" s="67"/>
      <c r="V32" s="49">
        <f t="shared" si="24"/>
        <v>0</v>
      </c>
      <c r="W32" s="67"/>
      <c r="X32" s="49">
        <f t="shared" si="25"/>
        <v>0</v>
      </c>
      <c r="Y32" s="67"/>
      <c r="Z32" s="49">
        <f t="shared" si="28"/>
        <v>0</v>
      </c>
      <c r="AA32" s="82">
        <f t="shared" si="0"/>
        <v>0</v>
      </c>
      <c r="AB32" s="49">
        <f t="shared" si="28"/>
        <v>0</v>
      </c>
      <c r="AC32" s="82">
        <f t="shared" si="13"/>
        <v>0</v>
      </c>
      <c r="AD32" s="49">
        <f t="shared" si="27"/>
        <v>0</v>
      </c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</row>
    <row r="33" spans="1:66" x14ac:dyDescent="0.25">
      <c r="A33" s="9">
        <v>5613</v>
      </c>
      <c r="B33" s="10" t="s">
        <v>61</v>
      </c>
      <c r="C33" s="67"/>
      <c r="D33" s="49">
        <f t="shared" si="15"/>
        <v>0</v>
      </c>
      <c r="E33" s="67"/>
      <c r="F33" s="49">
        <f t="shared" si="16"/>
        <v>0</v>
      </c>
      <c r="G33" s="67"/>
      <c r="H33" s="49">
        <f t="shared" si="17"/>
        <v>0</v>
      </c>
      <c r="I33" s="67"/>
      <c r="J33" s="49">
        <f t="shared" si="18"/>
        <v>0</v>
      </c>
      <c r="K33" s="67"/>
      <c r="L33" s="49">
        <f t="shared" si="19"/>
        <v>0</v>
      </c>
      <c r="M33" s="67"/>
      <c r="N33" s="49">
        <f t="shared" si="20"/>
        <v>0</v>
      </c>
      <c r="O33" s="67"/>
      <c r="P33" s="49">
        <f t="shared" si="21"/>
        <v>0</v>
      </c>
      <c r="Q33" s="67"/>
      <c r="R33" s="49">
        <f t="shared" si="22"/>
        <v>0</v>
      </c>
      <c r="S33" s="67"/>
      <c r="T33" s="49">
        <f t="shared" si="23"/>
        <v>0</v>
      </c>
      <c r="U33" s="67"/>
      <c r="V33" s="49">
        <f t="shared" si="24"/>
        <v>0</v>
      </c>
      <c r="W33" s="67"/>
      <c r="X33" s="49">
        <f t="shared" si="25"/>
        <v>0</v>
      </c>
      <c r="Y33" s="67"/>
      <c r="Z33" s="49">
        <f t="shared" si="28"/>
        <v>0</v>
      </c>
      <c r="AA33" s="82">
        <f t="shared" si="0"/>
        <v>0</v>
      </c>
      <c r="AB33" s="49">
        <f t="shared" si="28"/>
        <v>0</v>
      </c>
      <c r="AC33" s="82">
        <f t="shared" si="13"/>
        <v>0</v>
      </c>
      <c r="AD33" s="49">
        <f t="shared" si="27"/>
        <v>0</v>
      </c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</row>
    <row r="34" spans="1:66" s="5" customFormat="1" x14ac:dyDescent="0.25">
      <c r="A34" s="12">
        <v>5699</v>
      </c>
      <c r="B34" s="1" t="s">
        <v>62</v>
      </c>
      <c r="C34" s="74">
        <f>SUM(C21:C33)</f>
        <v>59076.715700000001</v>
      </c>
      <c r="D34" s="56">
        <f t="shared" si="15"/>
        <v>3.2348272899511005E-3</v>
      </c>
      <c r="E34" s="74">
        <f>SUM(E21:E33)</f>
        <v>59076.715700000001</v>
      </c>
      <c r="F34" s="56">
        <f t="shared" si="16"/>
        <v>3.2348272899511005E-3</v>
      </c>
      <c r="G34" s="74">
        <f>SUM(G21:G33)</f>
        <v>59076.715700000001</v>
      </c>
      <c r="H34" s="56">
        <f t="shared" si="17"/>
        <v>3.2348272899511005E-3</v>
      </c>
      <c r="I34" s="74">
        <f>SUM(I21:I33)</f>
        <v>59076.715700000001</v>
      </c>
      <c r="J34" s="56">
        <f t="shared" si="18"/>
        <v>3.2348272899511005E-3</v>
      </c>
      <c r="K34" s="74">
        <f>SUM(K21:K33)</f>
        <v>59076.715700000001</v>
      </c>
      <c r="L34" s="56">
        <f t="shared" si="19"/>
        <v>3.2348272899511005E-3</v>
      </c>
      <c r="M34" s="74">
        <f>SUM(M21:M33)</f>
        <v>59076.715700000001</v>
      </c>
      <c r="N34" s="56">
        <f t="shared" si="20"/>
        <v>3.2348272899511005E-3</v>
      </c>
      <c r="O34" s="74">
        <f>SUM(O21:O33)</f>
        <v>59076.715700000001</v>
      </c>
      <c r="P34" s="56">
        <f t="shared" si="21"/>
        <v>3.2348272899511005E-3</v>
      </c>
      <c r="Q34" s="74">
        <f>SUM(Q21:Q33)</f>
        <v>59076.715700000001</v>
      </c>
      <c r="R34" s="56">
        <f t="shared" si="22"/>
        <v>3.2348272899511005E-3</v>
      </c>
      <c r="S34" s="74">
        <f>SUM(S21:S33)</f>
        <v>59076.715700000001</v>
      </c>
      <c r="T34" s="56">
        <f t="shared" si="23"/>
        <v>3.2348272899511005E-3</v>
      </c>
      <c r="U34" s="74">
        <f>SUM(U21:U33)</f>
        <v>59076.715700000001</v>
      </c>
      <c r="V34" s="56">
        <f t="shared" si="24"/>
        <v>3.2348272899511005E-3</v>
      </c>
      <c r="W34" s="74">
        <f>SUM(W21:W33)</f>
        <v>59076.715700000001</v>
      </c>
      <c r="X34" s="56">
        <f t="shared" si="25"/>
        <v>3.2348272899511005E-3</v>
      </c>
      <c r="Y34" s="74">
        <f>SUM(Y21:Y33)</f>
        <v>59076.715700000001</v>
      </c>
      <c r="Z34" s="56">
        <f t="shared" si="28"/>
        <v>3.2348272899511005E-3</v>
      </c>
      <c r="AA34" s="74">
        <f t="shared" si="0"/>
        <v>708920.58840000024</v>
      </c>
      <c r="AB34" s="56">
        <f t="shared" si="28"/>
        <v>3.2348272899511018E-3</v>
      </c>
      <c r="AC34" s="94">
        <f t="shared" si="13"/>
        <v>59076.715700000022</v>
      </c>
      <c r="AD34" s="56">
        <f t="shared" si="27"/>
        <v>3.2348272899511018E-3</v>
      </c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</row>
    <row r="35" spans="1:66" x14ac:dyDescent="0.25">
      <c r="A35" s="13">
        <v>5999</v>
      </c>
      <c r="B35" s="2" t="s">
        <v>63</v>
      </c>
      <c r="C35" s="68">
        <f>C20+C34</f>
        <v>9410601.8916500006</v>
      </c>
      <c r="D35" s="58">
        <f t="shared" si="15"/>
        <v>0.51529052441848711</v>
      </c>
      <c r="E35" s="68">
        <f>E20+E34</f>
        <v>9410601.8916500006</v>
      </c>
      <c r="F35" s="58">
        <f t="shared" si="16"/>
        <v>0.51529052441848711</v>
      </c>
      <c r="G35" s="68">
        <f>G20+G34</f>
        <v>9410601.8916500006</v>
      </c>
      <c r="H35" s="58">
        <f t="shared" si="17"/>
        <v>0.51529052441848711</v>
      </c>
      <c r="I35" s="68">
        <f>I20+I34</f>
        <v>9410601.8916500006</v>
      </c>
      <c r="J35" s="58">
        <f t="shared" si="18"/>
        <v>0.51529052441848711</v>
      </c>
      <c r="K35" s="68">
        <f>K20+K34</f>
        <v>9410601.8916500006</v>
      </c>
      <c r="L35" s="58">
        <f t="shared" si="19"/>
        <v>0.51529052441848711</v>
      </c>
      <c r="M35" s="68">
        <f>M20+M34</f>
        <v>9410601.8916500006</v>
      </c>
      <c r="N35" s="58">
        <f t="shared" si="20"/>
        <v>0.51529052441848711</v>
      </c>
      <c r="O35" s="68">
        <f>O20+O34</f>
        <v>9410601.8916500006</v>
      </c>
      <c r="P35" s="58">
        <f t="shared" si="21"/>
        <v>0.51529052441848711</v>
      </c>
      <c r="Q35" s="68">
        <f>Q20+Q34</f>
        <v>9410601.8916500006</v>
      </c>
      <c r="R35" s="58">
        <f t="shared" si="22"/>
        <v>0.51529052441848711</v>
      </c>
      <c r="S35" s="68">
        <f>S20+S34</f>
        <v>9410601.8916500006</v>
      </c>
      <c r="T35" s="58">
        <f t="shared" si="23"/>
        <v>0.51529052441848711</v>
      </c>
      <c r="U35" s="68">
        <f>U20+U34</f>
        <v>9410601.8916500006</v>
      </c>
      <c r="V35" s="58">
        <f t="shared" si="24"/>
        <v>0.51529052441848711</v>
      </c>
      <c r="W35" s="68">
        <f>W20+W34</f>
        <v>9410601.8916500006</v>
      </c>
      <c r="X35" s="58">
        <f t="shared" si="25"/>
        <v>0.51529052441848711</v>
      </c>
      <c r="Y35" s="68">
        <f>Y20+Y34</f>
        <v>9410601.8916500006</v>
      </c>
      <c r="Z35" s="58">
        <f t="shared" si="28"/>
        <v>0.51529052441848711</v>
      </c>
      <c r="AA35" s="84">
        <f t="shared" si="0"/>
        <v>112927222.69980003</v>
      </c>
      <c r="AB35" s="58">
        <f t="shared" si="28"/>
        <v>0.51529052441848722</v>
      </c>
      <c r="AC35" s="84">
        <f t="shared" si="13"/>
        <v>9410601.8916500024</v>
      </c>
      <c r="AD35" s="58">
        <f t="shared" si="27"/>
        <v>0.51529052441848722</v>
      </c>
    </row>
    <row r="36" spans="1:66" x14ac:dyDescent="0.25">
      <c r="A36" s="18">
        <v>7000</v>
      </c>
      <c r="B36" s="19" t="s">
        <v>64</v>
      </c>
      <c r="C36" s="75">
        <f>C14-C35</f>
        <v>8852109.066850001</v>
      </c>
      <c r="D36" s="59">
        <f t="shared" si="15"/>
        <v>0.48470947722420449</v>
      </c>
      <c r="E36" s="75">
        <f>E14-E35</f>
        <v>8852109.066850001</v>
      </c>
      <c r="F36" s="59">
        <f t="shared" si="16"/>
        <v>0.48470947722420449</v>
      </c>
      <c r="G36" s="75">
        <f>G14-G35</f>
        <v>8852109.066850001</v>
      </c>
      <c r="H36" s="59">
        <f t="shared" si="17"/>
        <v>0.48470947722420449</v>
      </c>
      <c r="I36" s="75">
        <f>I14-I35</f>
        <v>8852109.066850001</v>
      </c>
      <c r="J36" s="59">
        <f t="shared" si="18"/>
        <v>0.48470947722420449</v>
      </c>
      <c r="K36" s="75">
        <f>K14-K35</f>
        <v>8852109.066850001</v>
      </c>
      <c r="L36" s="59">
        <f t="shared" si="19"/>
        <v>0.48470947722420449</v>
      </c>
      <c r="M36" s="75">
        <f>M14-M35</f>
        <v>8852109.066850001</v>
      </c>
      <c r="N36" s="59">
        <f t="shared" si="20"/>
        <v>0.48470947722420449</v>
      </c>
      <c r="O36" s="75">
        <f>O14-O35</f>
        <v>8852109.066850001</v>
      </c>
      <c r="P36" s="59">
        <f t="shared" si="21"/>
        <v>0.48470947722420449</v>
      </c>
      <c r="Q36" s="75">
        <f>Q14-Q35</f>
        <v>8852109.066850001</v>
      </c>
      <c r="R36" s="59">
        <f t="shared" si="22"/>
        <v>0.48470947722420449</v>
      </c>
      <c r="S36" s="75">
        <f>S14-S35</f>
        <v>8852109.066850001</v>
      </c>
      <c r="T36" s="59">
        <f t="shared" si="23"/>
        <v>0.48470947722420449</v>
      </c>
      <c r="U36" s="75">
        <f>U14-U35</f>
        <v>8852109.066850001</v>
      </c>
      <c r="V36" s="59">
        <f t="shared" si="24"/>
        <v>0.48470947722420449</v>
      </c>
      <c r="W36" s="75">
        <f>W14-W35</f>
        <v>8852109.066850001</v>
      </c>
      <c r="X36" s="59">
        <f t="shared" si="25"/>
        <v>0.48470947722420449</v>
      </c>
      <c r="Y36" s="75">
        <f>Y14-Y35</f>
        <v>8852109.066850001</v>
      </c>
      <c r="Z36" s="59">
        <f t="shared" si="28"/>
        <v>0.48470947722420449</v>
      </c>
      <c r="AA36" s="75">
        <f t="shared" si="0"/>
        <v>106225308.80220003</v>
      </c>
      <c r="AB36" s="59">
        <f t="shared" si="28"/>
        <v>0.4847094772242046</v>
      </c>
      <c r="AC36" s="75">
        <f t="shared" si="13"/>
        <v>8852109.0668500029</v>
      </c>
      <c r="AD36" s="59">
        <f t="shared" si="27"/>
        <v>0.48470947722420454</v>
      </c>
    </row>
    <row r="37" spans="1:66" s="30" customFormat="1" x14ac:dyDescent="0.25">
      <c r="A37" s="31">
        <v>6002</v>
      </c>
      <c r="B37" s="32" t="s">
        <v>65</v>
      </c>
      <c r="C37" s="76"/>
      <c r="D37" s="60">
        <f t="shared" si="15"/>
        <v>0</v>
      </c>
      <c r="E37" s="76"/>
      <c r="F37" s="60">
        <f t="shared" si="16"/>
        <v>0</v>
      </c>
      <c r="G37" s="76"/>
      <c r="H37" s="60">
        <f t="shared" si="17"/>
        <v>0</v>
      </c>
      <c r="I37" s="76"/>
      <c r="J37" s="60">
        <f t="shared" si="18"/>
        <v>0</v>
      </c>
      <c r="K37" s="76"/>
      <c r="L37" s="60">
        <f t="shared" si="19"/>
        <v>0</v>
      </c>
      <c r="M37" s="76"/>
      <c r="N37" s="60">
        <f t="shared" si="20"/>
        <v>0</v>
      </c>
      <c r="O37" s="76"/>
      <c r="P37" s="60">
        <f t="shared" si="21"/>
        <v>0</v>
      </c>
      <c r="Q37" s="76"/>
      <c r="R37" s="60">
        <f t="shared" si="22"/>
        <v>0</v>
      </c>
      <c r="S37" s="76"/>
      <c r="T37" s="60">
        <f t="shared" si="23"/>
        <v>0</v>
      </c>
      <c r="U37" s="76"/>
      <c r="V37" s="60">
        <f t="shared" si="24"/>
        <v>0</v>
      </c>
      <c r="W37" s="76"/>
      <c r="X37" s="60">
        <f t="shared" si="25"/>
        <v>0</v>
      </c>
      <c r="Y37" s="76"/>
      <c r="Z37" s="60">
        <f t="shared" si="28"/>
        <v>0</v>
      </c>
      <c r="AA37" s="76">
        <f t="shared" si="0"/>
        <v>0</v>
      </c>
      <c r="AB37" s="60">
        <f t="shared" si="28"/>
        <v>0</v>
      </c>
      <c r="AC37" s="76">
        <f t="shared" si="13"/>
        <v>0</v>
      </c>
      <c r="AD37" s="60">
        <f t="shared" si="27"/>
        <v>0</v>
      </c>
    </row>
    <row r="38" spans="1:66" x14ac:dyDescent="0.25">
      <c r="A38" s="9">
        <v>6003</v>
      </c>
      <c r="B38" s="10" t="s">
        <v>66</v>
      </c>
      <c r="C38" s="67">
        <v>36500</v>
      </c>
      <c r="D38" s="49">
        <f t="shared" si="15"/>
        <v>1.99860799105349E-3</v>
      </c>
      <c r="E38" s="67">
        <v>36500</v>
      </c>
      <c r="F38" s="49">
        <f t="shared" si="16"/>
        <v>1.99860799105349E-3</v>
      </c>
      <c r="G38" s="67">
        <v>36500</v>
      </c>
      <c r="H38" s="49">
        <f t="shared" si="17"/>
        <v>1.99860799105349E-3</v>
      </c>
      <c r="I38" s="67">
        <v>36500</v>
      </c>
      <c r="J38" s="49">
        <f t="shared" si="18"/>
        <v>1.99860799105349E-3</v>
      </c>
      <c r="K38" s="67">
        <v>36500</v>
      </c>
      <c r="L38" s="49">
        <f t="shared" si="19"/>
        <v>1.99860799105349E-3</v>
      </c>
      <c r="M38" s="67">
        <v>36500</v>
      </c>
      <c r="N38" s="49">
        <f t="shared" si="20"/>
        <v>1.99860799105349E-3</v>
      </c>
      <c r="O38" s="67">
        <v>36500</v>
      </c>
      <c r="P38" s="49">
        <f t="shared" si="21"/>
        <v>1.99860799105349E-3</v>
      </c>
      <c r="Q38" s="67">
        <v>36500</v>
      </c>
      <c r="R38" s="49">
        <f t="shared" si="22"/>
        <v>1.99860799105349E-3</v>
      </c>
      <c r="S38" s="67">
        <v>36500</v>
      </c>
      <c r="T38" s="49">
        <f t="shared" si="23"/>
        <v>1.99860799105349E-3</v>
      </c>
      <c r="U38" s="67">
        <v>36500</v>
      </c>
      <c r="V38" s="49">
        <f t="shared" si="24"/>
        <v>1.99860799105349E-3</v>
      </c>
      <c r="W38" s="67">
        <v>36500</v>
      </c>
      <c r="X38" s="49">
        <f t="shared" si="25"/>
        <v>1.99860799105349E-3</v>
      </c>
      <c r="Y38" s="67">
        <v>36500</v>
      </c>
      <c r="Z38" s="49">
        <f t="shared" si="28"/>
        <v>1.99860799105349E-3</v>
      </c>
      <c r="AA38" s="82">
        <f t="shared" si="0"/>
        <v>438000</v>
      </c>
      <c r="AB38" s="49">
        <f t="shared" si="28"/>
        <v>1.99860799105349E-3</v>
      </c>
      <c r="AC38" s="82">
        <f t="shared" si="13"/>
        <v>36500</v>
      </c>
      <c r="AD38" s="49">
        <f t="shared" si="27"/>
        <v>1.99860799105349E-3</v>
      </c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</row>
    <row r="39" spans="1:66" x14ac:dyDescent="0.25">
      <c r="A39" s="9">
        <v>6004</v>
      </c>
      <c r="B39" s="10" t="s">
        <v>67</v>
      </c>
      <c r="C39" s="67"/>
      <c r="D39" s="49">
        <f t="shared" si="15"/>
        <v>0</v>
      </c>
      <c r="E39" s="67"/>
      <c r="F39" s="49">
        <f t="shared" si="16"/>
        <v>0</v>
      </c>
      <c r="G39" s="67"/>
      <c r="H39" s="49">
        <f t="shared" si="17"/>
        <v>0</v>
      </c>
      <c r="I39" s="67"/>
      <c r="J39" s="49">
        <f t="shared" si="18"/>
        <v>0</v>
      </c>
      <c r="K39" s="67"/>
      <c r="L39" s="49">
        <f t="shared" si="19"/>
        <v>0</v>
      </c>
      <c r="M39" s="67"/>
      <c r="N39" s="49">
        <f t="shared" si="20"/>
        <v>0</v>
      </c>
      <c r="O39" s="67"/>
      <c r="P39" s="49">
        <f t="shared" si="21"/>
        <v>0</v>
      </c>
      <c r="Q39" s="67"/>
      <c r="R39" s="49">
        <f t="shared" si="22"/>
        <v>0</v>
      </c>
      <c r="S39" s="67"/>
      <c r="T39" s="49">
        <f t="shared" si="23"/>
        <v>0</v>
      </c>
      <c r="U39" s="67"/>
      <c r="V39" s="49">
        <f t="shared" si="24"/>
        <v>0</v>
      </c>
      <c r="W39" s="67"/>
      <c r="X39" s="49">
        <f t="shared" si="25"/>
        <v>0</v>
      </c>
      <c r="Y39" s="67"/>
      <c r="Z39" s="49">
        <f t="shared" si="28"/>
        <v>0</v>
      </c>
      <c r="AA39" s="82">
        <f t="shared" si="0"/>
        <v>0</v>
      </c>
      <c r="AB39" s="49">
        <f t="shared" si="28"/>
        <v>0</v>
      </c>
      <c r="AC39" s="82">
        <f t="shared" si="13"/>
        <v>0</v>
      </c>
      <c r="AD39" s="49">
        <f t="shared" si="27"/>
        <v>0</v>
      </c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</row>
    <row r="40" spans="1:66" s="5" customFormat="1" x14ac:dyDescent="0.25">
      <c r="A40" s="12">
        <v>6099</v>
      </c>
      <c r="B40" s="1" t="s">
        <v>68</v>
      </c>
      <c r="C40" s="74">
        <f>SUM(C37:C39)</f>
        <v>36500</v>
      </c>
      <c r="D40" s="56">
        <f t="shared" si="15"/>
        <v>1.99860799105349E-3</v>
      </c>
      <c r="E40" s="74">
        <f>SUM(E37:E39)</f>
        <v>36500</v>
      </c>
      <c r="F40" s="56">
        <f t="shared" si="16"/>
        <v>1.99860799105349E-3</v>
      </c>
      <c r="G40" s="74">
        <f>SUM(G37:G39)</f>
        <v>36500</v>
      </c>
      <c r="H40" s="56">
        <f t="shared" si="17"/>
        <v>1.99860799105349E-3</v>
      </c>
      <c r="I40" s="74">
        <f>SUM(I37:I39)</f>
        <v>36500</v>
      </c>
      <c r="J40" s="56">
        <f t="shared" si="18"/>
        <v>1.99860799105349E-3</v>
      </c>
      <c r="K40" s="74">
        <f>SUM(K37:K39)</f>
        <v>36500</v>
      </c>
      <c r="L40" s="56">
        <f t="shared" si="19"/>
        <v>1.99860799105349E-3</v>
      </c>
      <c r="M40" s="74">
        <f>SUM(M37:M39)</f>
        <v>36500</v>
      </c>
      <c r="N40" s="56">
        <f t="shared" si="20"/>
        <v>1.99860799105349E-3</v>
      </c>
      <c r="O40" s="74">
        <f>SUM(O37:O39)</f>
        <v>36500</v>
      </c>
      <c r="P40" s="56">
        <f t="shared" si="21"/>
        <v>1.99860799105349E-3</v>
      </c>
      <c r="Q40" s="74">
        <f>SUM(Q37:Q39)</f>
        <v>36500</v>
      </c>
      <c r="R40" s="56">
        <f t="shared" si="22"/>
        <v>1.99860799105349E-3</v>
      </c>
      <c r="S40" s="74">
        <f>SUM(S37:S39)</f>
        <v>36500</v>
      </c>
      <c r="T40" s="56">
        <f t="shared" si="23"/>
        <v>1.99860799105349E-3</v>
      </c>
      <c r="U40" s="74">
        <f>SUM(U37:U39)</f>
        <v>36500</v>
      </c>
      <c r="V40" s="56">
        <f t="shared" si="24"/>
        <v>1.99860799105349E-3</v>
      </c>
      <c r="W40" s="74">
        <f>SUM(W37:W39)</f>
        <v>36500</v>
      </c>
      <c r="X40" s="56">
        <f t="shared" si="25"/>
        <v>1.99860799105349E-3</v>
      </c>
      <c r="Y40" s="74">
        <f>SUM(Y37:Y39)</f>
        <v>36500</v>
      </c>
      <c r="Z40" s="56">
        <f t="shared" si="28"/>
        <v>1.99860799105349E-3</v>
      </c>
      <c r="AA40" s="74">
        <f t="shared" si="0"/>
        <v>438000</v>
      </c>
      <c r="AB40" s="56">
        <f t="shared" si="28"/>
        <v>1.99860799105349E-3</v>
      </c>
      <c r="AC40" s="94">
        <f t="shared" si="13"/>
        <v>36500</v>
      </c>
      <c r="AD40" s="56">
        <f t="shared" si="27"/>
        <v>1.99860799105349E-3</v>
      </c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</row>
    <row r="41" spans="1:66" s="8" customFormat="1" x14ac:dyDescent="0.25">
      <c r="A41" s="26">
        <v>6101</v>
      </c>
      <c r="B41" s="27" t="s">
        <v>69</v>
      </c>
      <c r="C41" s="69">
        <v>2133555.66395</v>
      </c>
      <c r="D41" s="57">
        <f t="shared" si="15"/>
        <v>0.11682579176240833</v>
      </c>
      <c r="E41" s="69">
        <v>2133555.66395</v>
      </c>
      <c r="F41" s="57">
        <f t="shared" si="16"/>
        <v>0.11682579176240833</v>
      </c>
      <c r="G41" s="69">
        <v>2133555.66395</v>
      </c>
      <c r="H41" s="57">
        <f t="shared" si="17"/>
        <v>0.11682579176240833</v>
      </c>
      <c r="I41" s="69">
        <v>2133555.66395</v>
      </c>
      <c r="J41" s="57">
        <f t="shared" si="18"/>
        <v>0.11682579176240833</v>
      </c>
      <c r="K41" s="69">
        <v>2133555.66395</v>
      </c>
      <c r="L41" s="57">
        <f t="shared" si="19"/>
        <v>0.11682579176240833</v>
      </c>
      <c r="M41" s="69">
        <v>2133555.66395</v>
      </c>
      <c r="N41" s="57">
        <f t="shared" si="20"/>
        <v>0.11682579176240833</v>
      </c>
      <c r="O41" s="69">
        <v>2133555.66395</v>
      </c>
      <c r="P41" s="57">
        <f t="shared" si="21"/>
        <v>0.11682579176240833</v>
      </c>
      <c r="Q41" s="69">
        <v>2133555.66395</v>
      </c>
      <c r="R41" s="57">
        <f t="shared" si="22"/>
        <v>0.11682579176240833</v>
      </c>
      <c r="S41" s="69">
        <v>2133555.66395</v>
      </c>
      <c r="T41" s="57">
        <f t="shared" si="23"/>
        <v>0.11682579176240833</v>
      </c>
      <c r="U41" s="69">
        <v>2133555.66395</v>
      </c>
      <c r="V41" s="57">
        <f t="shared" si="24"/>
        <v>0.11682579176240833</v>
      </c>
      <c r="W41" s="69">
        <v>2133555.66395</v>
      </c>
      <c r="X41" s="57">
        <f t="shared" si="25"/>
        <v>0.11682579176240833</v>
      </c>
      <c r="Y41" s="69">
        <v>2133555.66395</v>
      </c>
      <c r="Z41" s="57">
        <f t="shared" si="28"/>
        <v>0.11682579176240833</v>
      </c>
      <c r="AA41" s="69">
        <f t="shared" si="0"/>
        <v>25602667.967399999</v>
      </c>
      <c r="AB41" s="57">
        <f t="shared" si="28"/>
        <v>0.11682579176240834</v>
      </c>
      <c r="AC41" s="85">
        <f t="shared" si="13"/>
        <v>2133555.66395</v>
      </c>
      <c r="AD41" s="57">
        <f t="shared" si="27"/>
        <v>0.11682579176240833</v>
      </c>
    </row>
    <row r="42" spans="1:66" x14ac:dyDescent="0.25">
      <c r="A42" s="9">
        <v>6102</v>
      </c>
      <c r="B42" s="10" t="s">
        <v>70</v>
      </c>
      <c r="C42" s="67">
        <v>240155.33825</v>
      </c>
      <c r="D42" s="49">
        <f t="shared" si="15"/>
        <v>1.3150037756728872E-2</v>
      </c>
      <c r="E42" s="67">
        <v>240155.33825</v>
      </c>
      <c r="F42" s="49">
        <f t="shared" si="16"/>
        <v>1.3150037756728872E-2</v>
      </c>
      <c r="G42" s="67">
        <v>240155.33825</v>
      </c>
      <c r="H42" s="49">
        <f t="shared" si="17"/>
        <v>1.3150037756728872E-2</v>
      </c>
      <c r="I42" s="67">
        <v>240155.33825</v>
      </c>
      <c r="J42" s="49">
        <f t="shared" si="18"/>
        <v>1.3150037756728872E-2</v>
      </c>
      <c r="K42" s="67">
        <v>240155.33825</v>
      </c>
      <c r="L42" s="49">
        <f t="shared" si="19"/>
        <v>1.3150037756728872E-2</v>
      </c>
      <c r="M42" s="67">
        <v>240155.33825</v>
      </c>
      <c r="N42" s="49">
        <f t="shared" si="20"/>
        <v>1.3150037756728872E-2</v>
      </c>
      <c r="O42" s="67">
        <v>240155.33825</v>
      </c>
      <c r="P42" s="49">
        <f t="shared" si="21"/>
        <v>1.3150037756728872E-2</v>
      </c>
      <c r="Q42" s="67">
        <v>240155.33825</v>
      </c>
      <c r="R42" s="49">
        <f t="shared" si="22"/>
        <v>1.3150037756728872E-2</v>
      </c>
      <c r="S42" s="67">
        <v>240155.33825</v>
      </c>
      <c r="T42" s="49">
        <f t="shared" si="23"/>
        <v>1.3150037756728872E-2</v>
      </c>
      <c r="U42" s="67">
        <v>240155.33825</v>
      </c>
      <c r="V42" s="49">
        <f t="shared" si="24"/>
        <v>1.3150037756728872E-2</v>
      </c>
      <c r="W42" s="67">
        <v>240155.33825</v>
      </c>
      <c r="X42" s="49">
        <f t="shared" si="25"/>
        <v>1.3150037756728872E-2</v>
      </c>
      <c r="Y42" s="67">
        <v>240155.33825</v>
      </c>
      <c r="Z42" s="49">
        <f t="shared" si="28"/>
        <v>1.3150037756728872E-2</v>
      </c>
      <c r="AA42" s="82">
        <f t="shared" si="0"/>
        <v>2881864.0589999999</v>
      </c>
      <c r="AB42" s="49">
        <f t="shared" si="28"/>
        <v>1.3150037756728872E-2</v>
      </c>
      <c r="AC42" s="82">
        <f t="shared" si="13"/>
        <v>240155.33825</v>
      </c>
      <c r="AD42" s="49">
        <f t="shared" si="27"/>
        <v>1.3150037756728872E-2</v>
      </c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</row>
    <row r="43" spans="1:66" x14ac:dyDescent="0.25">
      <c r="A43" s="9">
        <v>6103</v>
      </c>
      <c r="B43" s="10" t="s">
        <v>71</v>
      </c>
      <c r="C43" s="67">
        <v>147.50819999999999</v>
      </c>
      <c r="D43" s="49">
        <f t="shared" si="15"/>
        <v>8.0770155415319548E-6</v>
      </c>
      <c r="E43" s="67">
        <v>147.50819999999999</v>
      </c>
      <c r="F43" s="49">
        <f t="shared" si="16"/>
        <v>8.0770155415319548E-6</v>
      </c>
      <c r="G43" s="67">
        <v>147.50819999999999</v>
      </c>
      <c r="H43" s="49">
        <f t="shared" si="17"/>
        <v>8.0770155415319548E-6</v>
      </c>
      <c r="I43" s="67">
        <v>147.50819999999999</v>
      </c>
      <c r="J43" s="49">
        <f t="shared" si="18"/>
        <v>8.0770155415319548E-6</v>
      </c>
      <c r="K43" s="67">
        <v>147.50819999999999</v>
      </c>
      <c r="L43" s="49">
        <f t="shared" si="19"/>
        <v>8.0770155415319548E-6</v>
      </c>
      <c r="M43" s="67">
        <v>147.50819999999999</v>
      </c>
      <c r="N43" s="49">
        <f t="shared" si="20"/>
        <v>8.0770155415319548E-6</v>
      </c>
      <c r="O43" s="67">
        <v>147.50819999999999</v>
      </c>
      <c r="P43" s="49">
        <f t="shared" si="21"/>
        <v>8.0770155415319548E-6</v>
      </c>
      <c r="Q43" s="67">
        <v>147.50819999999999</v>
      </c>
      <c r="R43" s="49">
        <f t="shared" si="22"/>
        <v>8.0770155415319548E-6</v>
      </c>
      <c r="S43" s="67">
        <v>147.50819999999999</v>
      </c>
      <c r="T43" s="49">
        <f t="shared" si="23"/>
        <v>8.0770155415319548E-6</v>
      </c>
      <c r="U43" s="67">
        <v>147.50819999999999</v>
      </c>
      <c r="V43" s="49">
        <f t="shared" si="24"/>
        <v>8.0770155415319548E-6</v>
      </c>
      <c r="W43" s="67">
        <v>147.50819999999999</v>
      </c>
      <c r="X43" s="49">
        <f t="shared" si="25"/>
        <v>8.0770155415319548E-6</v>
      </c>
      <c r="Y43" s="67">
        <v>147.50819999999999</v>
      </c>
      <c r="Z43" s="49">
        <f t="shared" si="28"/>
        <v>8.0770155415319548E-6</v>
      </c>
      <c r="AA43" s="82">
        <f t="shared" si="0"/>
        <v>1770.0983999999999</v>
      </c>
      <c r="AB43" s="49">
        <f t="shared" si="28"/>
        <v>8.0770155415319565E-6</v>
      </c>
      <c r="AC43" s="82">
        <f t="shared" si="13"/>
        <v>147.50819999999999</v>
      </c>
      <c r="AD43" s="49">
        <f t="shared" si="27"/>
        <v>8.0770155415319548E-6</v>
      </c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</row>
    <row r="44" spans="1:66" x14ac:dyDescent="0.25">
      <c r="A44" s="9">
        <v>6104</v>
      </c>
      <c r="B44" s="10" t="s">
        <v>72</v>
      </c>
      <c r="C44" s="67">
        <v>47343.078600000001</v>
      </c>
      <c r="D44" s="49">
        <f t="shared" si="15"/>
        <v>2.5923357592063964E-3</v>
      </c>
      <c r="E44" s="67">
        <v>47343.078600000001</v>
      </c>
      <c r="F44" s="49">
        <f t="shared" si="16"/>
        <v>2.5923357592063964E-3</v>
      </c>
      <c r="G44" s="67">
        <v>47343.078600000001</v>
      </c>
      <c r="H44" s="49">
        <f t="shared" si="17"/>
        <v>2.5923357592063964E-3</v>
      </c>
      <c r="I44" s="67">
        <v>47343.078600000001</v>
      </c>
      <c r="J44" s="49">
        <f t="shared" si="18"/>
        <v>2.5923357592063964E-3</v>
      </c>
      <c r="K44" s="67">
        <v>47343.078600000001</v>
      </c>
      <c r="L44" s="49">
        <f t="shared" si="19"/>
        <v>2.5923357592063964E-3</v>
      </c>
      <c r="M44" s="67">
        <v>47343.078600000001</v>
      </c>
      <c r="N44" s="49">
        <f t="shared" si="20"/>
        <v>2.5923357592063964E-3</v>
      </c>
      <c r="O44" s="67">
        <v>47343.078600000001</v>
      </c>
      <c r="P44" s="49">
        <f t="shared" si="21"/>
        <v>2.5923357592063964E-3</v>
      </c>
      <c r="Q44" s="67">
        <v>47343.078600000001</v>
      </c>
      <c r="R44" s="49">
        <f t="shared" si="22"/>
        <v>2.5923357592063964E-3</v>
      </c>
      <c r="S44" s="67">
        <v>47343.078600000001</v>
      </c>
      <c r="T44" s="49">
        <f t="shared" si="23"/>
        <v>2.5923357592063964E-3</v>
      </c>
      <c r="U44" s="67">
        <v>47343.078600000001</v>
      </c>
      <c r="V44" s="49">
        <f t="shared" si="24"/>
        <v>2.5923357592063964E-3</v>
      </c>
      <c r="W44" s="67">
        <v>47343.078600000001</v>
      </c>
      <c r="X44" s="49">
        <f t="shared" si="25"/>
        <v>2.5923357592063964E-3</v>
      </c>
      <c r="Y44" s="67">
        <v>47343.078600000001</v>
      </c>
      <c r="Z44" s="49">
        <f t="shared" si="28"/>
        <v>2.5923357592063964E-3</v>
      </c>
      <c r="AA44" s="82">
        <f t="shared" si="0"/>
        <v>568116.94319999998</v>
      </c>
      <c r="AB44" s="49">
        <f t="shared" si="28"/>
        <v>2.5923357592063964E-3</v>
      </c>
      <c r="AC44" s="82">
        <f t="shared" si="13"/>
        <v>47343.078600000001</v>
      </c>
      <c r="AD44" s="49">
        <f t="shared" si="27"/>
        <v>2.5923357592063964E-3</v>
      </c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</row>
    <row r="45" spans="1:66" x14ac:dyDescent="0.25">
      <c r="A45" s="9">
        <v>6105</v>
      </c>
      <c r="B45" s="10" t="s">
        <v>73</v>
      </c>
      <c r="C45" s="67">
        <v>22871.266599999999</v>
      </c>
      <c r="D45" s="49">
        <f t="shared" si="15"/>
        <v>1.2523478408842405E-3</v>
      </c>
      <c r="E45" s="67">
        <v>22871.266599999999</v>
      </c>
      <c r="F45" s="49">
        <f t="shared" si="16"/>
        <v>1.2523478408842405E-3</v>
      </c>
      <c r="G45" s="67">
        <v>22871.266599999999</v>
      </c>
      <c r="H45" s="49">
        <f t="shared" si="17"/>
        <v>1.2523478408842405E-3</v>
      </c>
      <c r="I45" s="67">
        <v>22871.266599999999</v>
      </c>
      <c r="J45" s="49">
        <f t="shared" si="18"/>
        <v>1.2523478408842405E-3</v>
      </c>
      <c r="K45" s="67">
        <v>22871.266599999999</v>
      </c>
      <c r="L45" s="49">
        <f t="shared" si="19"/>
        <v>1.2523478408842405E-3</v>
      </c>
      <c r="M45" s="67">
        <v>22871.266599999999</v>
      </c>
      <c r="N45" s="49">
        <f t="shared" si="20"/>
        <v>1.2523478408842405E-3</v>
      </c>
      <c r="O45" s="67">
        <v>22871.266599999999</v>
      </c>
      <c r="P45" s="49">
        <f t="shared" si="21"/>
        <v>1.2523478408842405E-3</v>
      </c>
      <c r="Q45" s="67">
        <v>22871.266599999999</v>
      </c>
      <c r="R45" s="49">
        <f t="shared" si="22"/>
        <v>1.2523478408842405E-3</v>
      </c>
      <c r="S45" s="67">
        <v>22871.266599999999</v>
      </c>
      <c r="T45" s="49">
        <f t="shared" si="23"/>
        <v>1.2523478408842405E-3</v>
      </c>
      <c r="U45" s="67">
        <v>22871.266599999999</v>
      </c>
      <c r="V45" s="49">
        <f t="shared" si="24"/>
        <v>1.2523478408842405E-3</v>
      </c>
      <c r="W45" s="67">
        <v>22871.266599999999</v>
      </c>
      <c r="X45" s="49">
        <f t="shared" si="25"/>
        <v>1.2523478408842405E-3</v>
      </c>
      <c r="Y45" s="67">
        <v>22871.266599999999</v>
      </c>
      <c r="Z45" s="49">
        <f t="shared" ref="Z45:AB60" si="29">IF(Y$10&lt;&gt;0,Y45/Y$10,"-")</f>
        <v>1.2523478408842405E-3</v>
      </c>
      <c r="AA45" s="82">
        <f t="shared" si="0"/>
        <v>274455.19919999997</v>
      </c>
      <c r="AB45" s="49">
        <f t="shared" si="29"/>
        <v>1.2523478408842405E-3</v>
      </c>
      <c r="AC45" s="82">
        <f t="shared" si="13"/>
        <v>22871.266599999999</v>
      </c>
      <c r="AD45" s="49">
        <f t="shared" si="27"/>
        <v>1.2523478408842405E-3</v>
      </c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</row>
    <row r="46" spans="1:66" x14ac:dyDescent="0.25">
      <c r="A46" s="9">
        <v>6106</v>
      </c>
      <c r="B46" s="10" t="s">
        <v>74</v>
      </c>
      <c r="C46" s="67">
        <v>14021.615</v>
      </c>
      <c r="D46" s="49">
        <f t="shared" si="15"/>
        <v>7.6777292565686247E-4</v>
      </c>
      <c r="E46" s="67">
        <v>14021.615</v>
      </c>
      <c r="F46" s="49">
        <f t="shared" si="16"/>
        <v>7.6777292565686247E-4</v>
      </c>
      <c r="G46" s="67">
        <v>14021.615</v>
      </c>
      <c r="H46" s="49">
        <f t="shared" si="17"/>
        <v>7.6777292565686247E-4</v>
      </c>
      <c r="I46" s="67">
        <v>14021.615</v>
      </c>
      <c r="J46" s="49">
        <f t="shared" si="18"/>
        <v>7.6777292565686247E-4</v>
      </c>
      <c r="K46" s="67">
        <v>14021.615</v>
      </c>
      <c r="L46" s="49">
        <f t="shared" si="19"/>
        <v>7.6777292565686247E-4</v>
      </c>
      <c r="M46" s="67">
        <v>14021.615</v>
      </c>
      <c r="N46" s="49">
        <f t="shared" si="20"/>
        <v>7.6777292565686247E-4</v>
      </c>
      <c r="O46" s="67">
        <v>14021.615</v>
      </c>
      <c r="P46" s="49">
        <f t="shared" si="21"/>
        <v>7.6777292565686247E-4</v>
      </c>
      <c r="Q46" s="67">
        <v>14021.615</v>
      </c>
      <c r="R46" s="49">
        <f t="shared" si="22"/>
        <v>7.6777292565686247E-4</v>
      </c>
      <c r="S46" s="67">
        <v>14021.615</v>
      </c>
      <c r="T46" s="49">
        <f t="shared" si="23"/>
        <v>7.6777292565686247E-4</v>
      </c>
      <c r="U46" s="67">
        <v>14021.615</v>
      </c>
      <c r="V46" s="49">
        <f t="shared" si="24"/>
        <v>7.6777292565686247E-4</v>
      </c>
      <c r="W46" s="67">
        <v>14021.615</v>
      </c>
      <c r="X46" s="49">
        <f t="shared" si="25"/>
        <v>7.6777292565686247E-4</v>
      </c>
      <c r="Y46" s="67">
        <v>14021.615</v>
      </c>
      <c r="Z46" s="49">
        <f t="shared" si="29"/>
        <v>7.6777292565686247E-4</v>
      </c>
      <c r="AA46" s="82">
        <f t="shared" si="0"/>
        <v>168259.38</v>
      </c>
      <c r="AB46" s="49">
        <f t="shared" si="29"/>
        <v>7.6777292565686247E-4</v>
      </c>
      <c r="AC46" s="82">
        <f t="shared" si="13"/>
        <v>14021.615</v>
      </c>
      <c r="AD46" s="49">
        <f t="shared" si="27"/>
        <v>7.6777292565686247E-4</v>
      </c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</row>
    <row r="47" spans="1:66" x14ac:dyDescent="0.25">
      <c r="A47" s="9">
        <v>6107</v>
      </c>
      <c r="B47" s="10" t="s">
        <v>75</v>
      </c>
      <c r="C47" s="67">
        <v>4575</v>
      </c>
      <c r="D47" s="49">
        <f t="shared" si="15"/>
        <v>2.505104536731429E-4</v>
      </c>
      <c r="E47" s="67">
        <v>4575</v>
      </c>
      <c r="F47" s="49">
        <f t="shared" si="16"/>
        <v>2.505104536731429E-4</v>
      </c>
      <c r="G47" s="67">
        <v>4575</v>
      </c>
      <c r="H47" s="49">
        <f t="shared" si="17"/>
        <v>2.505104536731429E-4</v>
      </c>
      <c r="I47" s="67">
        <v>4575</v>
      </c>
      <c r="J47" s="49">
        <f t="shared" si="18"/>
        <v>2.505104536731429E-4</v>
      </c>
      <c r="K47" s="67">
        <v>4575</v>
      </c>
      <c r="L47" s="49">
        <f t="shared" si="19"/>
        <v>2.505104536731429E-4</v>
      </c>
      <c r="M47" s="67">
        <v>4575</v>
      </c>
      <c r="N47" s="49">
        <f t="shared" si="20"/>
        <v>2.505104536731429E-4</v>
      </c>
      <c r="O47" s="67">
        <v>4575</v>
      </c>
      <c r="P47" s="49">
        <f t="shared" si="21"/>
        <v>2.505104536731429E-4</v>
      </c>
      <c r="Q47" s="67">
        <v>4575</v>
      </c>
      <c r="R47" s="49">
        <f t="shared" si="22"/>
        <v>2.505104536731429E-4</v>
      </c>
      <c r="S47" s="67">
        <v>4575</v>
      </c>
      <c r="T47" s="49">
        <f t="shared" si="23"/>
        <v>2.505104536731429E-4</v>
      </c>
      <c r="U47" s="67">
        <v>4575</v>
      </c>
      <c r="V47" s="49">
        <f t="shared" si="24"/>
        <v>2.505104536731429E-4</v>
      </c>
      <c r="W47" s="67">
        <v>4575</v>
      </c>
      <c r="X47" s="49">
        <f t="shared" si="25"/>
        <v>2.505104536731429E-4</v>
      </c>
      <c r="Y47" s="67">
        <v>4575</v>
      </c>
      <c r="Z47" s="49">
        <f t="shared" si="29"/>
        <v>2.505104536731429E-4</v>
      </c>
      <c r="AA47" s="82">
        <f t="shared" si="0"/>
        <v>54900</v>
      </c>
      <c r="AB47" s="49">
        <f t="shared" si="29"/>
        <v>2.505104536731429E-4</v>
      </c>
      <c r="AC47" s="82">
        <f t="shared" si="13"/>
        <v>4575</v>
      </c>
      <c r="AD47" s="49">
        <f t="shared" si="27"/>
        <v>2.505104536731429E-4</v>
      </c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</row>
    <row r="48" spans="1:66" x14ac:dyDescent="0.25">
      <c r="A48" s="9">
        <v>6108</v>
      </c>
      <c r="B48" s="10" t="s">
        <v>76</v>
      </c>
      <c r="C48" s="67">
        <v>5359</v>
      </c>
      <c r="D48" s="49">
        <f t="shared" si="15"/>
        <v>2.9343945819330556E-4</v>
      </c>
      <c r="E48" s="67">
        <v>5359</v>
      </c>
      <c r="F48" s="49">
        <f t="shared" si="16"/>
        <v>2.9343945819330556E-4</v>
      </c>
      <c r="G48" s="67">
        <v>5359</v>
      </c>
      <c r="H48" s="49">
        <f t="shared" si="17"/>
        <v>2.9343945819330556E-4</v>
      </c>
      <c r="I48" s="67">
        <v>5359</v>
      </c>
      <c r="J48" s="49">
        <f t="shared" si="18"/>
        <v>2.9343945819330556E-4</v>
      </c>
      <c r="K48" s="67">
        <v>5359</v>
      </c>
      <c r="L48" s="49">
        <f t="shared" si="19"/>
        <v>2.9343945819330556E-4</v>
      </c>
      <c r="M48" s="67">
        <v>5359</v>
      </c>
      <c r="N48" s="49">
        <f t="shared" si="20"/>
        <v>2.9343945819330556E-4</v>
      </c>
      <c r="O48" s="67">
        <v>5359</v>
      </c>
      <c r="P48" s="49">
        <f t="shared" si="21"/>
        <v>2.9343945819330556E-4</v>
      </c>
      <c r="Q48" s="67">
        <v>5359</v>
      </c>
      <c r="R48" s="49">
        <f t="shared" si="22"/>
        <v>2.9343945819330556E-4</v>
      </c>
      <c r="S48" s="67">
        <v>5359</v>
      </c>
      <c r="T48" s="49">
        <f t="shared" si="23"/>
        <v>2.9343945819330556E-4</v>
      </c>
      <c r="U48" s="67">
        <v>5359</v>
      </c>
      <c r="V48" s="49">
        <f t="shared" si="24"/>
        <v>2.9343945819330556E-4</v>
      </c>
      <c r="W48" s="67">
        <v>5359</v>
      </c>
      <c r="X48" s="49">
        <f t="shared" si="25"/>
        <v>2.9343945819330556E-4</v>
      </c>
      <c r="Y48" s="67">
        <v>5359</v>
      </c>
      <c r="Z48" s="49">
        <f t="shared" si="29"/>
        <v>2.9343945819330556E-4</v>
      </c>
      <c r="AA48" s="82">
        <f t="shared" si="0"/>
        <v>64308</v>
      </c>
      <c r="AB48" s="49">
        <f t="shared" si="29"/>
        <v>2.9343945819330556E-4</v>
      </c>
      <c r="AC48" s="82">
        <f t="shared" si="13"/>
        <v>5359</v>
      </c>
      <c r="AD48" s="49">
        <f t="shared" si="27"/>
        <v>2.9343945819330556E-4</v>
      </c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</row>
    <row r="49" spans="1:66" x14ac:dyDescent="0.25">
      <c r="A49" s="9">
        <v>6109</v>
      </c>
      <c r="B49" s="10" t="s">
        <v>77</v>
      </c>
      <c r="C49" s="67">
        <v>2286</v>
      </c>
      <c r="D49" s="49">
        <f t="shared" si="15"/>
        <v>1.2517309226159665E-4</v>
      </c>
      <c r="E49" s="67">
        <v>2286</v>
      </c>
      <c r="F49" s="49">
        <f t="shared" si="16"/>
        <v>1.2517309226159665E-4</v>
      </c>
      <c r="G49" s="67">
        <v>2286</v>
      </c>
      <c r="H49" s="49">
        <f t="shared" si="17"/>
        <v>1.2517309226159665E-4</v>
      </c>
      <c r="I49" s="67">
        <v>2286</v>
      </c>
      <c r="J49" s="49">
        <f t="shared" si="18"/>
        <v>1.2517309226159665E-4</v>
      </c>
      <c r="K49" s="67">
        <v>2286</v>
      </c>
      <c r="L49" s="49">
        <f t="shared" si="19"/>
        <v>1.2517309226159665E-4</v>
      </c>
      <c r="M49" s="67">
        <v>2286</v>
      </c>
      <c r="N49" s="49">
        <f t="shared" si="20"/>
        <v>1.2517309226159665E-4</v>
      </c>
      <c r="O49" s="67">
        <v>2286</v>
      </c>
      <c r="P49" s="49">
        <f t="shared" si="21"/>
        <v>1.2517309226159665E-4</v>
      </c>
      <c r="Q49" s="67">
        <v>2286</v>
      </c>
      <c r="R49" s="49">
        <f t="shared" si="22"/>
        <v>1.2517309226159665E-4</v>
      </c>
      <c r="S49" s="67">
        <v>2286</v>
      </c>
      <c r="T49" s="49">
        <f t="shared" si="23"/>
        <v>1.2517309226159665E-4</v>
      </c>
      <c r="U49" s="67">
        <v>2286</v>
      </c>
      <c r="V49" s="49">
        <f t="shared" si="24"/>
        <v>1.2517309226159665E-4</v>
      </c>
      <c r="W49" s="67">
        <v>2286</v>
      </c>
      <c r="X49" s="49">
        <f t="shared" si="25"/>
        <v>1.2517309226159665E-4</v>
      </c>
      <c r="Y49" s="67">
        <v>2286</v>
      </c>
      <c r="Z49" s="49">
        <f t="shared" si="29"/>
        <v>1.2517309226159665E-4</v>
      </c>
      <c r="AA49" s="82">
        <f t="shared" si="0"/>
        <v>27432</v>
      </c>
      <c r="AB49" s="49">
        <f t="shared" si="29"/>
        <v>1.2517309226159665E-4</v>
      </c>
      <c r="AC49" s="82">
        <f t="shared" si="13"/>
        <v>2286</v>
      </c>
      <c r="AD49" s="49">
        <f t="shared" si="27"/>
        <v>1.2517309226159665E-4</v>
      </c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</row>
    <row r="50" spans="1:66" x14ac:dyDescent="0.25">
      <c r="A50" s="9">
        <v>6110</v>
      </c>
      <c r="B50" s="10" t="s">
        <v>78</v>
      </c>
      <c r="C50" s="67">
        <v>1882.432</v>
      </c>
      <c r="D50" s="49">
        <f t="shared" si="15"/>
        <v>1.0307516815930968E-4</v>
      </c>
      <c r="E50" s="67">
        <v>1882.432</v>
      </c>
      <c r="F50" s="49">
        <f t="shared" si="16"/>
        <v>1.0307516815930968E-4</v>
      </c>
      <c r="G50" s="67">
        <v>1882.432</v>
      </c>
      <c r="H50" s="49">
        <f t="shared" si="17"/>
        <v>1.0307516815930968E-4</v>
      </c>
      <c r="I50" s="67">
        <v>1882.432</v>
      </c>
      <c r="J50" s="49">
        <f t="shared" si="18"/>
        <v>1.0307516815930968E-4</v>
      </c>
      <c r="K50" s="67">
        <v>1882.432</v>
      </c>
      <c r="L50" s="49">
        <f t="shared" si="19"/>
        <v>1.0307516815930968E-4</v>
      </c>
      <c r="M50" s="67">
        <v>1882.432</v>
      </c>
      <c r="N50" s="49">
        <f t="shared" si="20"/>
        <v>1.0307516815930968E-4</v>
      </c>
      <c r="O50" s="67">
        <v>1882.432</v>
      </c>
      <c r="P50" s="49">
        <f t="shared" si="21"/>
        <v>1.0307516815930968E-4</v>
      </c>
      <c r="Q50" s="67">
        <v>1882.432</v>
      </c>
      <c r="R50" s="49">
        <f t="shared" si="22"/>
        <v>1.0307516815930968E-4</v>
      </c>
      <c r="S50" s="67">
        <v>1882.432</v>
      </c>
      <c r="T50" s="49">
        <f t="shared" si="23"/>
        <v>1.0307516815930968E-4</v>
      </c>
      <c r="U50" s="67">
        <v>1882.432</v>
      </c>
      <c r="V50" s="49">
        <f t="shared" si="24"/>
        <v>1.0307516815930968E-4</v>
      </c>
      <c r="W50" s="67">
        <v>1882.432</v>
      </c>
      <c r="X50" s="49">
        <f t="shared" si="25"/>
        <v>1.0307516815930968E-4</v>
      </c>
      <c r="Y50" s="67">
        <v>1882.432</v>
      </c>
      <c r="Z50" s="49">
        <f t="shared" si="29"/>
        <v>1.0307516815930968E-4</v>
      </c>
      <c r="AA50" s="82">
        <f t="shared" si="0"/>
        <v>22589.184000000005</v>
      </c>
      <c r="AB50" s="49">
        <f t="shared" si="29"/>
        <v>1.030751681593097E-4</v>
      </c>
      <c r="AC50" s="82">
        <f t="shared" si="13"/>
        <v>1882.4320000000005</v>
      </c>
      <c r="AD50" s="49">
        <f t="shared" si="27"/>
        <v>1.0307516815930969E-4</v>
      </c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</row>
    <row r="51" spans="1:66" x14ac:dyDescent="0.25">
      <c r="A51" s="9">
        <v>6111</v>
      </c>
      <c r="B51" s="10" t="s">
        <v>79</v>
      </c>
      <c r="C51" s="67">
        <v>533052.09750000003</v>
      </c>
      <c r="D51" s="49">
        <f t="shared" si="15"/>
        <v>2.918800497839244E-2</v>
      </c>
      <c r="E51" s="67">
        <v>533052.09750000003</v>
      </c>
      <c r="F51" s="49">
        <f t="shared" si="16"/>
        <v>2.918800497839244E-2</v>
      </c>
      <c r="G51" s="67">
        <v>533052.09750000003</v>
      </c>
      <c r="H51" s="49">
        <f t="shared" si="17"/>
        <v>2.918800497839244E-2</v>
      </c>
      <c r="I51" s="67">
        <v>533052.09750000003</v>
      </c>
      <c r="J51" s="49">
        <f t="shared" si="18"/>
        <v>2.918800497839244E-2</v>
      </c>
      <c r="K51" s="67">
        <v>533052.09750000003</v>
      </c>
      <c r="L51" s="49">
        <f t="shared" si="19"/>
        <v>2.918800497839244E-2</v>
      </c>
      <c r="M51" s="67">
        <v>533052.09750000003</v>
      </c>
      <c r="N51" s="49">
        <f t="shared" si="20"/>
        <v>2.918800497839244E-2</v>
      </c>
      <c r="O51" s="67">
        <v>533052.09750000003</v>
      </c>
      <c r="P51" s="49">
        <f t="shared" si="21"/>
        <v>2.918800497839244E-2</v>
      </c>
      <c r="Q51" s="67">
        <v>533052.09750000003</v>
      </c>
      <c r="R51" s="49">
        <f t="shared" si="22"/>
        <v>2.918800497839244E-2</v>
      </c>
      <c r="S51" s="67">
        <v>533052.09750000003</v>
      </c>
      <c r="T51" s="49">
        <f t="shared" si="23"/>
        <v>2.918800497839244E-2</v>
      </c>
      <c r="U51" s="67">
        <v>533052.09750000003</v>
      </c>
      <c r="V51" s="49">
        <f t="shared" si="24"/>
        <v>2.918800497839244E-2</v>
      </c>
      <c r="W51" s="67">
        <v>533052.09750000003</v>
      </c>
      <c r="X51" s="49">
        <f t="shared" si="25"/>
        <v>2.918800497839244E-2</v>
      </c>
      <c r="Y51" s="67">
        <v>533052.09750000003</v>
      </c>
      <c r="Z51" s="49">
        <f t="shared" si="29"/>
        <v>2.918800497839244E-2</v>
      </c>
      <c r="AA51" s="82">
        <f t="shared" si="0"/>
        <v>6396625.1700000009</v>
      </c>
      <c r="AB51" s="49">
        <f t="shared" si="29"/>
        <v>2.9188004978392443E-2</v>
      </c>
      <c r="AC51" s="82">
        <f t="shared" si="13"/>
        <v>533052.09750000003</v>
      </c>
      <c r="AD51" s="49">
        <f t="shared" si="27"/>
        <v>2.918800497839244E-2</v>
      </c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</row>
    <row r="52" spans="1:66" x14ac:dyDescent="0.25">
      <c r="A52" s="9">
        <v>6112</v>
      </c>
      <c r="B52" s="10" t="s">
        <v>80</v>
      </c>
      <c r="C52" s="67">
        <v>55738.8</v>
      </c>
      <c r="D52" s="49">
        <f t="shared" si="15"/>
        <v>3.0520550984036239E-3</v>
      </c>
      <c r="E52" s="67">
        <v>55738.8</v>
      </c>
      <c r="F52" s="49">
        <f t="shared" si="16"/>
        <v>3.0520550984036239E-3</v>
      </c>
      <c r="G52" s="67">
        <v>55738.8</v>
      </c>
      <c r="H52" s="49">
        <f t="shared" si="17"/>
        <v>3.0520550984036239E-3</v>
      </c>
      <c r="I52" s="67">
        <v>55738.8</v>
      </c>
      <c r="J52" s="49">
        <f t="shared" si="18"/>
        <v>3.0520550984036239E-3</v>
      </c>
      <c r="K52" s="67">
        <v>55738.8</v>
      </c>
      <c r="L52" s="49">
        <f t="shared" si="19"/>
        <v>3.0520550984036239E-3</v>
      </c>
      <c r="M52" s="67">
        <v>55738.8</v>
      </c>
      <c r="N52" s="49">
        <f t="shared" si="20"/>
        <v>3.0520550984036239E-3</v>
      </c>
      <c r="O52" s="67">
        <v>55738.8</v>
      </c>
      <c r="P52" s="49">
        <f t="shared" si="21"/>
        <v>3.0520550984036239E-3</v>
      </c>
      <c r="Q52" s="67">
        <v>55738.8</v>
      </c>
      <c r="R52" s="49">
        <f t="shared" si="22"/>
        <v>3.0520550984036239E-3</v>
      </c>
      <c r="S52" s="67">
        <v>55738.8</v>
      </c>
      <c r="T52" s="49">
        <f t="shared" si="23"/>
        <v>3.0520550984036239E-3</v>
      </c>
      <c r="U52" s="67">
        <v>55738.8</v>
      </c>
      <c r="V52" s="49">
        <f t="shared" si="24"/>
        <v>3.0520550984036239E-3</v>
      </c>
      <c r="W52" s="67">
        <v>55738.8</v>
      </c>
      <c r="X52" s="49">
        <f t="shared" si="25"/>
        <v>3.0520550984036239E-3</v>
      </c>
      <c r="Y52" s="67">
        <v>55738.8</v>
      </c>
      <c r="Z52" s="49">
        <f t="shared" si="29"/>
        <v>3.0520550984036239E-3</v>
      </c>
      <c r="AA52" s="82">
        <f t="shared" si="0"/>
        <v>668865.60000000009</v>
      </c>
      <c r="AB52" s="49">
        <f t="shared" si="29"/>
        <v>3.0520550984036244E-3</v>
      </c>
      <c r="AC52" s="82">
        <f t="shared" si="13"/>
        <v>55738.80000000001</v>
      </c>
      <c r="AD52" s="49">
        <f t="shared" si="27"/>
        <v>3.0520550984036239E-3</v>
      </c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</row>
    <row r="53" spans="1:66" x14ac:dyDescent="0.25">
      <c r="A53" s="9">
        <v>6113</v>
      </c>
      <c r="B53" s="10" t="s">
        <v>81</v>
      </c>
      <c r="C53" s="67">
        <v>18252.599999999999</v>
      </c>
      <c r="D53" s="49">
        <f t="shared" si="15"/>
        <v>9.9944636212336794E-4</v>
      </c>
      <c r="E53" s="67">
        <v>18252.599999999999</v>
      </c>
      <c r="F53" s="49">
        <f t="shared" si="16"/>
        <v>9.9944636212336794E-4</v>
      </c>
      <c r="G53" s="67">
        <v>18252.599999999999</v>
      </c>
      <c r="H53" s="49">
        <f t="shared" si="17"/>
        <v>9.9944636212336794E-4</v>
      </c>
      <c r="I53" s="67">
        <v>18252.599999999999</v>
      </c>
      <c r="J53" s="49">
        <f t="shared" si="18"/>
        <v>9.9944636212336794E-4</v>
      </c>
      <c r="K53" s="67">
        <v>18252.599999999999</v>
      </c>
      <c r="L53" s="49">
        <f t="shared" si="19"/>
        <v>9.9944636212336794E-4</v>
      </c>
      <c r="M53" s="67">
        <v>18252.599999999999</v>
      </c>
      <c r="N53" s="49">
        <f t="shared" si="20"/>
        <v>9.9944636212336794E-4</v>
      </c>
      <c r="O53" s="67">
        <v>18252.599999999999</v>
      </c>
      <c r="P53" s="49">
        <f t="shared" si="21"/>
        <v>9.9944636212336794E-4</v>
      </c>
      <c r="Q53" s="67">
        <v>18252.599999999999</v>
      </c>
      <c r="R53" s="49">
        <f t="shared" si="22"/>
        <v>9.9944636212336794E-4</v>
      </c>
      <c r="S53" s="67">
        <v>18252.599999999999</v>
      </c>
      <c r="T53" s="49">
        <f t="shared" si="23"/>
        <v>9.9944636212336794E-4</v>
      </c>
      <c r="U53" s="67">
        <v>18252.599999999999</v>
      </c>
      <c r="V53" s="49">
        <f t="shared" si="24"/>
        <v>9.9944636212336794E-4</v>
      </c>
      <c r="W53" s="67">
        <v>18252.599999999999</v>
      </c>
      <c r="X53" s="49">
        <f t="shared" si="25"/>
        <v>9.9944636212336794E-4</v>
      </c>
      <c r="Y53" s="67">
        <v>18252.599999999999</v>
      </c>
      <c r="Z53" s="49">
        <f t="shared" si="29"/>
        <v>9.9944636212336794E-4</v>
      </c>
      <c r="AA53" s="82">
        <f t="shared" si="0"/>
        <v>219031.20000000004</v>
      </c>
      <c r="AB53" s="49">
        <f t="shared" si="29"/>
        <v>9.9944636212336816E-4</v>
      </c>
      <c r="AC53" s="82">
        <f t="shared" si="13"/>
        <v>18252.600000000002</v>
      </c>
      <c r="AD53" s="49">
        <f t="shared" si="27"/>
        <v>9.9944636212336794E-4</v>
      </c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</row>
    <row r="54" spans="1:66" x14ac:dyDescent="0.25">
      <c r="A54" s="9">
        <v>6114</v>
      </c>
      <c r="B54" s="10" t="s">
        <v>82</v>
      </c>
      <c r="C54" s="67">
        <v>37359.57475</v>
      </c>
      <c r="D54" s="49">
        <f t="shared" si="15"/>
        <v>2.0456751955537037E-3</v>
      </c>
      <c r="E54" s="67">
        <v>37359.57475</v>
      </c>
      <c r="F54" s="49">
        <f t="shared" si="16"/>
        <v>2.0456751955537037E-3</v>
      </c>
      <c r="G54" s="67">
        <v>37359.57475</v>
      </c>
      <c r="H54" s="49">
        <f t="shared" si="17"/>
        <v>2.0456751955537037E-3</v>
      </c>
      <c r="I54" s="67">
        <v>37359.57475</v>
      </c>
      <c r="J54" s="49">
        <f t="shared" si="18"/>
        <v>2.0456751955537037E-3</v>
      </c>
      <c r="K54" s="67">
        <v>37359.57475</v>
      </c>
      <c r="L54" s="49">
        <f t="shared" si="19"/>
        <v>2.0456751955537037E-3</v>
      </c>
      <c r="M54" s="67">
        <v>37359.57475</v>
      </c>
      <c r="N54" s="49">
        <f t="shared" si="20"/>
        <v>2.0456751955537037E-3</v>
      </c>
      <c r="O54" s="67">
        <v>37359.57475</v>
      </c>
      <c r="P54" s="49">
        <f t="shared" si="21"/>
        <v>2.0456751955537037E-3</v>
      </c>
      <c r="Q54" s="67">
        <v>37359.57475</v>
      </c>
      <c r="R54" s="49">
        <f t="shared" si="22"/>
        <v>2.0456751955537037E-3</v>
      </c>
      <c r="S54" s="67">
        <v>37359.57475</v>
      </c>
      <c r="T54" s="49">
        <f t="shared" si="23"/>
        <v>2.0456751955537037E-3</v>
      </c>
      <c r="U54" s="67">
        <v>37359.57475</v>
      </c>
      <c r="V54" s="49">
        <f t="shared" si="24"/>
        <v>2.0456751955537037E-3</v>
      </c>
      <c r="W54" s="67">
        <v>37359.57475</v>
      </c>
      <c r="X54" s="49">
        <f t="shared" si="25"/>
        <v>2.0456751955537037E-3</v>
      </c>
      <c r="Y54" s="67">
        <v>37359.57475</v>
      </c>
      <c r="Z54" s="49">
        <f t="shared" si="29"/>
        <v>2.0456751955537037E-3</v>
      </c>
      <c r="AA54" s="82">
        <f t="shared" si="0"/>
        <v>448314.89700000011</v>
      </c>
      <c r="AB54" s="49">
        <f t="shared" si="29"/>
        <v>2.0456751955537041E-3</v>
      </c>
      <c r="AC54" s="82">
        <f t="shared" si="13"/>
        <v>37359.574750000007</v>
      </c>
      <c r="AD54" s="49">
        <f t="shared" si="27"/>
        <v>2.0456751955537041E-3</v>
      </c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</row>
    <row r="55" spans="1:66" x14ac:dyDescent="0.25">
      <c r="A55" s="9">
        <v>6115</v>
      </c>
      <c r="B55" s="10" t="s">
        <v>83</v>
      </c>
      <c r="C55" s="67">
        <v>2633.9811500000001</v>
      </c>
      <c r="D55" s="49">
        <f t="shared" si="15"/>
        <v>1.4422728149792496E-4</v>
      </c>
      <c r="E55" s="67">
        <v>2633.9811500000001</v>
      </c>
      <c r="F55" s="49">
        <f t="shared" si="16"/>
        <v>1.4422728149792496E-4</v>
      </c>
      <c r="G55" s="67">
        <v>2633.9811500000001</v>
      </c>
      <c r="H55" s="49">
        <f t="shared" si="17"/>
        <v>1.4422728149792496E-4</v>
      </c>
      <c r="I55" s="67">
        <v>2633.9811500000001</v>
      </c>
      <c r="J55" s="49">
        <f t="shared" si="18"/>
        <v>1.4422728149792496E-4</v>
      </c>
      <c r="K55" s="67">
        <v>2633.9811500000001</v>
      </c>
      <c r="L55" s="49">
        <f t="shared" si="19"/>
        <v>1.4422728149792496E-4</v>
      </c>
      <c r="M55" s="67">
        <v>2633.9811500000001</v>
      </c>
      <c r="N55" s="49">
        <f t="shared" si="20"/>
        <v>1.4422728149792496E-4</v>
      </c>
      <c r="O55" s="67">
        <v>2633.9811500000001</v>
      </c>
      <c r="P55" s="49">
        <f t="shared" si="21"/>
        <v>1.4422728149792496E-4</v>
      </c>
      <c r="Q55" s="67">
        <v>2633.9811500000001</v>
      </c>
      <c r="R55" s="49">
        <f t="shared" si="22"/>
        <v>1.4422728149792496E-4</v>
      </c>
      <c r="S55" s="67">
        <v>2633.9811500000001</v>
      </c>
      <c r="T55" s="49">
        <f t="shared" si="23"/>
        <v>1.4422728149792496E-4</v>
      </c>
      <c r="U55" s="67">
        <v>2633.9811500000001</v>
      </c>
      <c r="V55" s="49">
        <f t="shared" si="24"/>
        <v>1.4422728149792496E-4</v>
      </c>
      <c r="W55" s="67">
        <v>2633.9811500000001</v>
      </c>
      <c r="X55" s="49">
        <f t="shared" si="25"/>
        <v>1.4422728149792496E-4</v>
      </c>
      <c r="Y55" s="67">
        <v>2633.9811500000001</v>
      </c>
      <c r="Z55" s="49">
        <f t="shared" si="29"/>
        <v>1.4422728149792496E-4</v>
      </c>
      <c r="AA55" s="82">
        <f t="shared" si="0"/>
        <v>31607.773799999999</v>
      </c>
      <c r="AB55" s="49">
        <f t="shared" si="29"/>
        <v>1.4422728149792496E-4</v>
      </c>
      <c r="AC55" s="82">
        <f t="shared" si="13"/>
        <v>2633.9811500000001</v>
      </c>
      <c r="AD55" s="49">
        <f t="shared" si="27"/>
        <v>1.4422728149792496E-4</v>
      </c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</row>
    <row r="56" spans="1:66" x14ac:dyDescent="0.25">
      <c r="A56" s="9">
        <v>6116</v>
      </c>
      <c r="B56" s="10" t="s">
        <v>53</v>
      </c>
      <c r="C56" s="67">
        <v>49479.155850000003</v>
      </c>
      <c r="D56" s="49">
        <f t="shared" si="15"/>
        <v>2.7092996239011244E-3</v>
      </c>
      <c r="E56" s="67">
        <v>49479.155850000003</v>
      </c>
      <c r="F56" s="49">
        <f t="shared" si="16"/>
        <v>2.7092996239011244E-3</v>
      </c>
      <c r="G56" s="67">
        <v>49479.155850000003</v>
      </c>
      <c r="H56" s="49">
        <f t="shared" si="17"/>
        <v>2.7092996239011244E-3</v>
      </c>
      <c r="I56" s="67">
        <v>49479.155850000003</v>
      </c>
      <c r="J56" s="49">
        <f t="shared" si="18"/>
        <v>2.7092996239011244E-3</v>
      </c>
      <c r="K56" s="67">
        <v>49479.155850000003</v>
      </c>
      <c r="L56" s="49">
        <f t="shared" si="19"/>
        <v>2.7092996239011244E-3</v>
      </c>
      <c r="M56" s="67">
        <v>49479.155850000003</v>
      </c>
      <c r="N56" s="49">
        <f t="shared" si="20"/>
        <v>2.7092996239011244E-3</v>
      </c>
      <c r="O56" s="67">
        <v>49479.155850000003</v>
      </c>
      <c r="P56" s="49">
        <f t="shared" si="21"/>
        <v>2.7092996239011244E-3</v>
      </c>
      <c r="Q56" s="67">
        <v>49479.155850000003</v>
      </c>
      <c r="R56" s="49">
        <f t="shared" si="22"/>
        <v>2.7092996239011244E-3</v>
      </c>
      <c r="S56" s="67">
        <v>49479.155850000003</v>
      </c>
      <c r="T56" s="49">
        <f t="shared" si="23"/>
        <v>2.7092996239011244E-3</v>
      </c>
      <c r="U56" s="67">
        <v>49479.155850000003</v>
      </c>
      <c r="V56" s="49">
        <f t="shared" si="24"/>
        <v>2.7092996239011244E-3</v>
      </c>
      <c r="W56" s="67">
        <v>49479.155850000003</v>
      </c>
      <c r="X56" s="49">
        <f t="shared" si="25"/>
        <v>2.7092996239011244E-3</v>
      </c>
      <c r="Y56" s="67">
        <v>49479.155850000003</v>
      </c>
      <c r="Z56" s="49">
        <f t="shared" si="29"/>
        <v>2.7092996239011244E-3</v>
      </c>
      <c r="AA56" s="82">
        <f t="shared" si="0"/>
        <v>593749.87019999989</v>
      </c>
      <c r="AB56" s="49">
        <f t="shared" si="29"/>
        <v>2.709299623901124E-3</v>
      </c>
      <c r="AC56" s="82">
        <f t="shared" si="13"/>
        <v>49479.155849999988</v>
      </c>
      <c r="AD56" s="49">
        <f t="shared" si="27"/>
        <v>2.7092996239011236E-3</v>
      </c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</row>
    <row r="57" spans="1:66" x14ac:dyDescent="0.25">
      <c r="A57" s="9">
        <v>6117</v>
      </c>
      <c r="B57" s="10" t="s">
        <v>84</v>
      </c>
      <c r="C57" s="67"/>
      <c r="D57" s="49">
        <f t="shared" si="15"/>
        <v>0</v>
      </c>
      <c r="E57" s="67"/>
      <c r="F57" s="49">
        <f t="shared" si="16"/>
        <v>0</v>
      </c>
      <c r="G57" s="67"/>
      <c r="H57" s="49">
        <f t="shared" si="17"/>
        <v>0</v>
      </c>
      <c r="I57" s="67"/>
      <c r="J57" s="49">
        <f t="shared" si="18"/>
        <v>0</v>
      </c>
      <c r="K57" s="67"/>
      <c r="L57" s="49">
        <f t="shared" si="19"/>
        <v>0</v>
      </c>
      <c r="M57" s="67"/>
      <c r="N57" s="49">
        <f t="shared" si="20"/>
        <v>0</v>
      </c>
      <c r="O57" s="67"/>
      <c r="P57" s="49">
        <f t="shared" si="21"/>
        <v>0</v>
      </c>
      <c r="Q57" s="67"/>
      <c r="R57" s="49">
        <f t="shared" si="22"/>
        <v>0</v>
      </c>
      <c r="S57" s="67"/>
      <c r="T57" s="49">
        <f t="shared" si="23"/>
        <v>0</v>
      </c>
      <c r="U57" s="67"/>
      <c r="V57" s="49">
        <f t="shared" si="24"/>
        <v>0</v>
      </c>
      <c r="W57" s="67"/>
      <c r="X57" s="49">
        <f t="shared" si="25"/>
        <v>0</v>
      </c>
      <c r="Y57" s="67"/>
      <c r="Z57" s="49">
        <f t="shared" si="29"/>
        <v>0</v>
      </c>
      <c r="AA57" s="82">
        <f t="shared" si="0"/>
        <v>0</v>
      </c>
      <c r="AB57" s="49">
        <f t="shared" si="29"/>
        <v>0</v>
      </c>
      <c r="AC57" s="82">
        <f t="shared" si="13"/>
        <v>0</v>
      </c>
      <c r="AD57" s="49">
        <f t="shared" si="27"/>
        <v>0</v>
      </c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</row>
    <row r="58" spans="1:66" x14ac:dyDescent="0.25">
      <c r="A58" s="9">
        <v>6118</v>
      </c>
      <c r="B58" s="10" t="s">
        <v>85</v>
      </c>
      <c r="C58" s="67">
        <v>192889.89689999999</v>
      </c>
      <c r="D58" s="49">
        <f t="shared" si="15"/>
        <v>1.0561953132543116E-2</v>
      </c>
      <c r="E58" s="67">
        <v>192889.89689999999</v>
      </c>
      <c r="F58" s="49">
        <f t="shared" si="16"/>
        <v>1.0561953132543116E-2</v>
      </c>
      <c r="G58" s="67">
        <v>192889.89689999999</v>
      </c>
      <c r="H58" s="49">
        <f t="shared" si="17"/>
        <v>1.0561953132543116E-2</v>
      </c>
      <c r="I58" s="67">
        <v>192889.89689999999</v>
      </c>
      <c r="J58" s="49">
        <f t="shared" si="18"/>
        <v>1.0561953132543116E-2</v>
      </c>
      <c r="K58" s="67">
        <v>192889.89689999999</v>
      </c>
      <c r="L58" s="49">
        <f t="shared" si="19"/>
        <v>1.0561953132543116E-2</v>
      </c>
      <c r="M58" s="67">
        <v>192889.89689999999</v>
      </c>
      <c r="N58" s="49">
        <f t="shared" si="20"/>
        <v>1.0561953132543116E-2</v>
      </c>
      <c r="O58" s="67">
        <v>192889.89689999999</v>
      </c>
      <c r="P58" s="49">
        <f t="shared" si="21"/>
        <v>1.0561953132543116E-2</v>
      </c>
      <c r="Q58" s="67">
        <v>192889.89689999999</v>
      </c>
      <c r="R58" s="49">
        <f t="shared" si="22"/>
        <v>1.0561953132543116E-2</v>
      </c>
      <c r="S58" s="67">
        <v>192889.89689999999</v>
      </c>
      <c r="T58" s="49">
        <f t="shared" si="23"/>
        <v>1.0561953132543116E-2</v>
      </c>
      <c r="U58" s="67">
        <v>192889.89689999999</v>
      </c>
      <c r="V58" s="49">
        <f t="shared" si="24"/>
        <v>1.0561953132543116E-2</v>
      </c>
      <c r="W58" s="67">
        <v>192889.89689999999</v>
      </c>
      <c r="X58" s="49">
        <f t="shared" si="25"/>
        <v>1.0561953132543116E-2</v>
      </c>
      <c r="Y58" s="67">
        <v>192889.89689999999</v>
      </c>
      <c r="Z58" s="49">
        <f t="shared" si="29"/>
        <v>1.0561953132543116E-2</v>
      </c>
      <c r="AA58" s="82">
        <f t="shared" si="0"/>
        <v>2314678.7628000001</v>
      </c>
      <c r="AB58" s="49">
        <f t="shared" si="29"/>
        <v>1.0561953132543118E-2</v>
      </c>
      <c r="AC58" s="82">
        <f t="shared" si="13"/>
        <v>192889.89690000002</v>
      </c>
      <c r="AD58" s="49">
        <f t="shared" si="27"/>
        <v>1.0561953132543118E-2</v>
      </c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</row>
    <row r="59" spans="1:66" x14ac:dyDescent="0.25">
      <c r="A59" s="9">
        <v>6119</v>
      </c>
      <c r="B59" s="10" t="s">
        <v>86</v>
      </c>
      <c r="C59" s="67">
        <v>1050</v>
      </c>
      <c r="D59" s="49">
        <f t="shared" si="15"/>
        <v>5.7494202482360667E-5</v>
      </c>
      <c r="E59" s="67">
        <v>1050</v>
      </c>
      <c r="F59" s="49">
        <f t="shared" si="16"/>
        <v>5.7494202482360667E-5</v>
      </c>
      <c r="G59" s="67">
        <v>1050</v>
      </c>
      <c r="H59" s="49">
        <f t="shared" si="17"/>
        <v>5.7494202482360667E-5</v>
      </c>
      <c r="I59" s="67">
        <v>1050</v>
      </c>
      <c r="J59" s="49">
        <f t="shared" si="18"/>
        <v>5.7494202482360667E-5</v>
      </c>
      <c r="K59" s="67">
        <v>1050</v>
      </c>
      <c r="L59" s="49">
        <f t="shared" si="19"/>
        <v>5.7494202482360667E-5</v>
      </c>
      <c r="M59" s="67">
        <v>1050</v>
      </c>
      <c r="N59" s="49">
        <f t="shared" si="20"/>
        <v>5.7494202482360667E-5</v>
      </c>
      <c r="O59" s="67">
        <v>1050</v>
      </c>
      <c r="P59" s="49">
        <f t="shared" si="21"/>
        <v>5.7494202482360667E-5</v>
      </c>
      <c r="Q59" s="67">
        <v>1050</v>
      </c>
      <c r="R59" s="49">
        <f t="shared" si="22"/>
        <v>5.7494202482360667E-5</v>
      </c>
      <c r="S59" s="67">
        <v>1050</v>
      </c>
      <c r="T59" s="49">
        <f t="shared" si="23"/>
        <v>5.7494202482360667E-5</v>
      </c>
      <c r="U59" s="67">
        <v>1050</v>
      </c>
      <c r="V59" s="49">
        <f t="shared" si="24"/>
        <v>5.7494202482360667E-5</v>
      </c>
      <c r="W59" s="67">
        <v>1050</v>
      </c>
      <c r="X59" s="49">
        <f t="shared" si="25"/>
        <v>5.7494202482360667E-5</v>
      </c>
      <c r="Y59" s="67">
        <v>1050</v>
      </c>
      <c r="Z59" s="49">
        <f t="shared" si="29"/>
        <v>5.7494202482360667E-5</v>
      </c>
      <c r="AA59" s="82">
        <f t="shared" si="0"/>
        <v>12600</v>
      </c>
      <c r="AB59" s="49">
        <f t="shared" si="29"/>
        <v>5.7494202482360674E-5</v>
      </c>
      <c r="AC59" s="82">
        <f t="shared" si="13"/>
        <v>1050</v>
      </c>
      <c r="AD59" s="49">
        <f t="shared" si="27"/>
        <v>5.7494202482360667E-5</v>
      </c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</row>
    <row r="60" spans="1:66" x14ac:dyDescent="0.25">
      <c r="A60" s="9">
        <v>6120</v>
      </c>
      <c r="B60" s="10" t="s">
        <v>87</v>
      </c>
      <c r="C60" s="67"/>
      <c r="D60" s="49">
        <f t="shared" si="15"/>
        <v>0</v>
      </c>
      <c r="E60" s="67"/>
      <c r="F60" s="49">
        <f t="shared" si="16"/>
        <v>0</v>
      </c>
      <c r="G60" s="67"/>
      <c r="H60" s="49">
        <f t="shared" si="17"/>
        <v>0</v>
      </c>
      <c r="I60" s="67"/>
      <c r="J60" s="49">
        <f t="shared" si="18"/>
        <v>0</v>
      </c>
      <c r="K60" s="67"/>
      <c r="L60" s="49">
        <f t="shared" si="19"/>
        <v>0</v>
      </c>
      <c r="M60" s="67"/>
      <c r="N60" s="49">
        <f t="shared" si="20"/>
        <v>0</v>
      </c>
      <c r="O60" s="67"/>
      <c r="P60" s="49">
        <f t="shared" si="21"/>
        <v>0</v>
      </c>
      <c r="Q60" s="67"/>
      <c r="R60" s="49">
        <f t="shared" si="22"/>
        <v>0</v>
      </c>
      <c r="S60" s="67"/>
      <c r="T60" s="49">
        <f t="shared" si="23"/>
        <v>0</v>
      </c>
      <c r="U60" s="67"/>
      <c r="V60" s="49">
        <f t="shared" si="24"/>
        <v>0</v>
      </c>
      <c r="W60" s="67"/>
      <c r="X60" s="49">
        <f t="shared" si="25"/>
        <v>0</v>
      </c>
      <c r="Y60" s="67"/>
      <c r="Z60" s="49">
        <f t="shared" si="29"/>
        <v>0</v>
      </c>
      <c r="AA60" s="82">
        <f t="shared" si="0"/>
        <v>0</v>
      </c>
      <c r="AB60" s="49">
        <f t="shared" si="29"/>
        <v>0</v>
      </c>
      <c r="AC60" s="82">
        <f t="shared" si="13"/>
        <v>0</v>
      </c>
      <c r="AD60" s="49">
        <f t="shared" si="27"/>
        <v>0</v>
      </c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</row>
    <row r="61" spans="1:66" x14ac:dyDescent="0.25">
      <c r="A61" s="9">
        <v>6121</v>
      </c>
      <c r="B61" s="10" t="s">
        <v>88</v>
      </c>
      <c r="C61" s="67">
        <v>6273.8078999999998</v>
      </c>
      <c r="D61" s="49">
        <f t="shared" si="15"/>
        <v>3.4353103022669902E-4</v>
      </c>
      <c r="E61" s="67">
        <v>6273.8078999999998</v>
      </c>
      <c r="F61" s="49">
        <f t="shared" si="16"/>
        <v>3.4353103022669902E-4</v>
      </c>
      <c r="G61" s="67">
        <v>6273.8078999999998</v>
      </c>
      <c r="H61" s="49">
        <f t="shared" si="17"/>
        <v>3.4353103022669902E-4</v>
      </c>
      <c r="I61" s="67">
        <v>6273.8078999999998</v>
      </c>
      <c r="J61" s="49">
        <f t="shared" si="18"/>
        <v>3.4353103022669902E-4</v>
      </c>
      <c r="K61" s="67">
        <v>6273.8078999999998</v>
      </c>
      <c r="L61" s="49">
        <f t="shared" si="19"/>
        <v>3.4353103022669902E-4</v>
      </c>
      <c r="M61" s="67">
        <v>6273.8078999999998</v>
      </c>
      <c r="N61" s="49">
        <f t="shared" si="20"/>
        <v>3.4353103022669902E-4</v>
      </c>
      <c r="O61" s="67">
        <v>6273.8078999999998</v>
      </c>
      <c r="P61" s="49">
        <f t="shared" si="21"/>
        <v>3.4353103022669902E-4</v>
      </c>
      <c r="Q61" s="67">
        <v>6273.8078999999998</v>
      </c>
      <c r="R61" s="49">
        <f t="shared" si="22"/>
        <v>3.4353103022669902E-4</v>
      </c>
      <c r="S61" s="67">
        <v>6273.8078999999998</v>
      </c>
      <c r="T61" s="49">
        <f t="shared" si="23"/>
        <v>3.4353103022669902E-4</v>
      </c>
      <c r="U61" s="67">
        <v>6273.8078999999998</v>
      </c>
      <c r="V61" s="49">
        <f t="shared" si="24"/>
        <v>3.4353103022669902E-4</v>
      </c>
      <c r="W61" s="67">
        <v>6273.8078999999998</v>
      </c>
      <c r="X61" s="49">
        <f t="shared" si="25"/>
        <v>3.4353103022669902E-4</v>
      </c>
      <c r="Y61" s="67">
        <v>6273.8078999999998</v>
      </c>
      <c r="Z61" s="49">
        <f t="shared" ref="Z61:AB80" si="30">IF(Y$10&lt;&gt;0,Y61/Y$10,"-")</f>
        <v>3.4353103022669902E-4</v>
      </c>
      <c r="AA61" s="82">
        <f t="shared" si="0"/>
        <v>75285.694799999997</v>
      </c>
      <c r="AB61" s="49">
        <f t="shared" si="30"/>
        <v>3.4353103022669902E-4</v>
      </c>
      <c r="AC61" s="82">
        <f t="shared" si="13"/>
        <v>6273.8078999999998</v>
      </c>
      <c r="AD61" s="49">
        <f t="shared" si="27"/>
        <v>3.4353103022669902E-4</v>
      </c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</row>
    <row r="62" spans="1:66" x14ac:dyDescent="0.25">
      <c r="A62" s="9">
        <v>6122</v>
      </c>
      <c r="B62" s="10" t="s">
        <v>89</v>
      </c>
      <c r="C62" s="67">
        <v>5294.3651499999996</v>
      </c>
      <c r="D62" s="49">
        <f t="shared" si="15"/>
        <v>2.8990028757109882E-4</v>
      </c>
      <c r="E62" s="67">
        <v>5294.3651499999996</v>
      </c>
      <c r="F62" s="49">
        <f t="shared" si="16"/>
        <v>2.8990028757109882E-4</v>
      </c>
      <c r="G62" s="67">
        <v>5294.3651499999996</v>
      </c>
      <c r="H62" s="49">
        <f t="shared" si="17"/>
        <v>2.8990028757109882E-4</v>
      </c>
      <c r="I62" s="67">
        <v>5294.3651499999996</v>
      </c>
      <c r="J62" s="49">
        <f t="shared" si="18"/>
        <v>2.8990028757109882E-4</v>
      </c>
      <c r="K62" s="67">
        <v>5294.3651499999996</v>
      </c>
      <c r="L62" s="49">
        <f t="shared" si="19"/>
        <v>2.8990028757109882E-4</v>
      </c>
      <c r="M62" s="67">
        <v>5294.3651499999996</v>
      </c>
      <c r="N62" s="49">
        <f t="shared" si="20"/>
        <v>2.8990028757109882E-4</v>
      </c>
      <c r="O62" s="67">
        <v>5294.3651499999996</v>
      </c>
      <c r="P62" s="49">
        <f t="shared" si="21"/>
        <v>2.8990028757109882E-4</v>
      </c>
      <c r="Q62" s="67">
        <v>5294.3651499999996</v>
      </c>
      <c r="R62" s="49">
        <f t="shared" si="22"/>
        <v>2.8990028757109882E-4</v>
      </c>
      <c r="S62" s="67">
        <v>5294.3651499999996</v>
      </c>
      <c r="T62" s="49">
        <f t="shared" si="23"/>
        <v>2.8990028757109882E-4</v>
      </c>
      <c r="U62" s="67">
        <v>5294.3651499999996</v>
      </c>
      <c r="V62" s="49">
        <f t="shared" si="24"/>
        <v>2.8990028757109882E-4</v>
      </c>
      <c r="W62" s="67">
        <v>5294.3651499999996</v>
      </c>
      <c r="X62" s="49">
        <f t="shared" si="25"/>
        <v>2.8990028757109882E-4</v>
      </c>
      <c r="Y62" s="67">
        <v>5294.3651499999996</v>
      </c>
      <c r="Z62" s="49">
        <f t="shared" si="30"/>
        <v>2.8990028757109882E-4</v>
      </c>
      <c r="AA62" s="82">
        <f t="shared" si="0"/>
        <v>63532.381799999981</v>
      </c>
      <c r="AB62" s="49">
        <f t="shared" si="30"/>
        <v>2.8990028757109877E-4</v>
      </c>
      <c r="AC62" s="82">
        <f t="shared" si="13"/>
        <v>5294.3651499999987</v>
      </c>
      <c r="AD62" s="49">
        <f t="shared" si="27"/>
        <v>2.8990028757109877E-4</v>
      </c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</row>
    <row r="63" spans="1:66" x14ac:dyDescent="0.25">
      <c r="A63" s="9">
        <v>6123</v>
      </c>
      <c r="B63" s="10" t="s">
        <v>90</v>
      </c>
      <c r="C63" s="67"/>
      <c r="D63" s="49">
        <f t="shared" si="15"/>
        <v>0</v>
      </c>
      <c r="E63" s="67"/>
      <c r="F63" s="49">
        <f t="shared" si="16"/>
        <v>0</v>
      </c>
      <c r="G63" s="67"/>
      <c r="H63" s="49">
        <f t="shared" si="17"/>
        <v>0</v>
      </c>
      <c r="I63" s="67"/>
      <c r="J63" s="49">
        <f t="shared" si="18"/>
        <v>0</v>
      </c>
      <c r="K63" s="67"/>
      <c r="L63" s="49">
        <f t="shared" si="19"/>
        <v>0</v>
      </c>
      <c r="M63" s="67"/>
      <c r="N63" s="49">
        <f t="shared" si="20"/>
        <v>0</v>
      </c>
      <c r="O63" s="67"/>
      <c r="P63" s="49">
        <f t="shared" si="21"/>
        <v>0</v>
      </c>
      <c r="Q63" s="67"/>
      <c r="R63" s="49">
        <f t="shared" si="22"/>
        <v>0</v>
      </c>
      <c r="S63" s="67"/>
      <c r="T63" s="49">
        <f t="shared" si="23"/>
        <v>0</v>
      </c>
      <c r="U63" s="67"/>
      <c r="V63" s="49">
        <f t="shared" si="24"/>
        <v>0</v>
      </c>
      <c r="W63" s="67"/>
      <c r="X63" s="49">
        <f t="shared" si="25"/>
        <v>0</v>
      </c>
      <c r="Y63" s="67"/>
      <c r="Z63" s="49">
        <f t="shared" si="30"/>
        <v>0</v>
      </c>
      <c r="AA63" s="82">
        <f t="shared" si="0"/>
        <v>0</v>
      </c>
      <c r="AB63" s="49">
        <f t="shared" si="30"/>
        <v>0</v>
      </c>
      <c r="AC63" s="82">
        <f t="shared" si="13"/>
        <v>0</v>
      </c>
      <c r="AD63" s="49">
        <f t="shared" si="27"/>
        <v>0</v>
      </c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</row>
    <row r="64" spans="1:66" x14ac:dyDescent="0.25">
      <c r="A64" s="9">
        <v>6124</v>
      </c>
      <c r="B64" s="10" t="s">
        <v>91</v>
      </c>
      <c r="C64" s="67">
        <v>165388.19575000001</v>
      </c>
      <c r="D64" s="49">
        <f t="shared" si="15"/>
        <v>9.0560594425169554E-3</v>
      </c>
      <c r="E64" s="67">
        <v>165388.19575000001</v>
      </c>
      <c r="F64" s="49">
        <f t="shared" si="16"/>
        <v>9.0560594425169554E-3</v>
      </c>
      <c r="G64" s="67">
        <v>165388.19575000001</v>
      </c>
      <c r="H64" s="49">
        <f t="shared" si="17"/>
        <v>9.0560594425169554E-3</v>
      </c>
      <c r="I64" s="67">
        <v>165388.19575000001</v>
      </c>
      <c r="J64" s="49">
        <f t="shared" si="18"/>
        <v>9.0560594425169554E-3</v>
      </c>
      <c r="K64" s="67">
        <v>165388.19575000001</v>
      </c>
      <c r="L64" s="49">
        <f t="shared" si="19"/>
        <v>9.0560594425169554E-3</v>
      </c>
      <c r="M64" s="67">
        <v>165388.19575000001</v>
      </c>
      <c r="N64" s="49">
        <f t="shared" si="20"/>
        <v>9.0560594425169554E-3</v>
      </c>
      <c r="O64" s="67">
        <v>165388.19575000001</v>
      </c>
      <c r="P64" s="49">
        <f t="shared" si="21"/>
        <v>9.0560594425169554E-3</v>
      </c>
      <c r="Q64" s="67">
        <v>165388.19575000001</v>
      </c>
      <c r="R64" s="49">
        <f t="shared" si="22"/>
        <v>9.0560594425169554E-3</v>
      </c>
      <c r="S64" s="67">
        <v>165388.19575000001</v>
      </c>
      <c r="T64" s="49">
        <f t="shared" si="23"/>
        <v>9.0560594425169554E-3</v>
      </c>
      <c r="U64" s="67">
        <v>165388.19575000001</v>
      </c>
      <c r="V64" s="49">
        <f t="shared" si="24"/>
        <v>9.0560594425169554E-3</v>
      </c>
      <c r="W64" s="67">
        <v>165388.19575000001</v>
      </c>
      <c r="X64" s="49">
        <f t="shared" si="25"/>
        <v>9.0560594425169554E-3</v>
      </c>
      <c r="Y64" s="67">
        <v>165388.19575000001</v>
      </c>
      <c r="Z64" s="49">
        <f t="shared" si="30"/>
        <v>9.0560594425169554E-3</v>
      </c>
      <c r="AA64" s="82">
        <f t="shared" si="0"/>
        <v>1984658.3489999997</v>
      </c>
      <c r="AB64" s="49">
        <f t="shared" si="30"/>
        <v>9.0560594425169536E-3</v>
      </c>
      <c r="AC64" s="82">
        <f t="shared" si="13"/>
        <v>165388.19574999998</v>
      </c>
      <c r="AD64" s="49">
        <f t="shared" si="27"/>
        <v>9.0560594425169536E-3</v>
      </c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</row>
    <row r="65" spans="1:66" x14ac:dyDescent="0.25">
      <c r="A65" s="9">
        <v>6125</v>
      </c>
      <c r="B65" s="10" t="s">
        <v>92</v>
      </c>
      <c r="C65" s="67">
        <v>16911.027849999999</v>
      </c>
      <c r="D65" s="49">
        <f t="shared" si="15"/>
        <v>9.2598672323118128E-4</v>
      </c>
      <c r="E65" s="67">
        <v>16911.027849999999</v>
      </c>
      <c r="F65" s="49">
        <f t="shared" si="16"/>
        <v>9.2598672323118128E-4</v>
      </c>
      <c r="G65" s="67">
        <v>16911.027849999999</v>
      </c>
      <c r="H65" s="49">
        <f t="shared" si="17"/>
        <v>9.2598672323118128E-4</v>
      </c>
      <c r="I65" s="67">
        <v>16911.027849999999</v>
      </c>
      <c r="J65" s="49">
        <f t="shared" si="18"/>
        <v>9.2598672323118128E-4</v>
      </c>
      <c r="K65" s="67">
        <v>16911.027849999999</v>
      </c>
      <c r="L65" s="49">
        <f t="shared" si="19"/>
        <v>9.2598672323118128E-4</v>
      </c>
      <c r="M65" s="67">
        <v>16911.027849999999</v>
      </c>
      <c r="N65" s="49">
        <f t="shared" si="20"/>
        <v>9.2598672323118128E-4</v>
      </c>
      <c r="O65" s="67">
        <v>16911.027849999999</v>
      </c>
      <c r="P65" s="49">
        <f t="shared" si="21"/>
        <v>9.2598672323118128E-4</v>
      </c>
      <c r="Q65" s="67">
        <v>16911.027849999999</v>
      </c>
      <c r="R65" s="49">
        <f t="shared" si="22"/>
        <v>9.2598672323118128E-4</v>
      </c>
      <c r="S65" s="67">
        <v>16911.027849999999</v>
      </c>
      <c r="T65" s="49">
        <f t="shared" si="23"/>
        <v>9.2598672323118128E-4</v>
      </c>
      <c r="U65" s="67">
        <v>16911.027849999999</v>
      </c>
      <c r="V65" s="49">
        <f t="shared" si="24"/>
        <v>9.2598672323118128E-4</v>
      </c>
      <c r="W65" s="67">
        <v>16911.027849999999</v>
      </c>
      <c r="X65" s="49">
        <f t="shared" si="25"/>
        <v>9.2598672323118128E-4</v>
      </c>
      <c r="Y65" s="67">
        <v>16911.027849999999</v>
      </c>
      <c r="Z65" s="49">
        <f t="shared" si="30"/>
        <v>9.2598672323118128E-4</v>
      </c>
      <c r="AA65" s="82">
        <f t="shared" si="0"/>
        <v>202932.33420000004</v>
      </c>
      <c r="AB65" s="49">
        <f t="shared" si="30"/>
        <v>9.259867232311816E-4</v>
      </c>
      <c r="AC65" s="82">
        <f t="shared" si="13"/>
        <v>16911.027850000002</v>
      </c>
      <c r="AD65" s="49">
        <f t="shared" si="27"/>
        <v>9.2598672323118139E-4</v>
      </c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</row>
    <row r="66" spans="1:66" x14ac:dyDescent="0.25">
      <c r="A66" s="9">
        <v>6126</v>
      </c>
      <c r="B66" s="10" t="s">
        <v>93</v>
      </c>
      <c r="C66" s="67">
        <v>1903</v>
      </c>
      <c r="D66" s="49">
        <f t="shared" si="15"/>
        <v>1.0420139745136414E-4</v>
      </c>
      <c r="E66" s="67">
        <v>1903</v>
      </c>
      <c r="F66" s="49">
        <f t="shared" si="16"/>
        <v>1.0420139745136414E-4</v>
      </c>
      <c r="G66" s="67">
        <v>1903</v>
      </c>
      <c r="H66" s="49">
        <f t="shared" si="17"/>
        <v>1.0420139745136414E-4</v>
      </c>
      <c r="I66" s="67">
        <v>1903</v>
      </c>
      <c r="J66" s="49">
        <f t="shared" si="18"/>
        <v>1.0420139745136414E-4</v>
      </c>
      <c r="K66" s="67">
        <v>1903</v>
      </c>
      <c r="L66" s="49">
        <f t="shared" si="19"/>
        <v>1.0420139745136414E-4</v>
      </c>
      <c r="M66" s="67">
        <v>1903</v>
      </c>
      <c r="N66" s="49">
        <f t="shared" si="20"/>
        <v>1.0420139745136414E-4</v>
      </c>
      <c r="O66" s="67">
        <v>1903</v>
      </c>
      <c r="P66" s="49">
        <f t="shared" si="21"/>
        <v>1.0420139745136414E-4</v>
      </c>
      <c r="Q66" s="67">
        <v>1903</v>
      </c>
      <c r="R66" s="49">
        <f t="shared" si="22"/>
        <v>1.0420139745136414E-4</v>
      </c>
      <c r="S66" s="67">
        <v>1903</v>
      </c>
      <c r="T66" s="49">
        <f t="shared" si="23"/>
        <v>1.0420139745136414E-4</v>
      </c>
      <c r="U66" s="67">
        <v>1903</v>
      </c>
      <c r="V66" s="49">
        <f t="shared" si="24"/>
        <v>1.0420139745136414E-4</v>
      </c>
      <c r="W66" s="67">
        <v>1903</v>
      </c>
      <c r="X66" s="49">
        <f t="shared" si="25"/>
        <v>1.0420139745136414E-4</v>
      </c>
      <c r="Y66" s="67">
        <v>1903</v>
      </c>
      <c r="Z66" s="49">
        <f t="shared" si="30"/>
        <v>1.0420139745136414E-4</v>
      </c>
      <c r="AA66" s="82">
        <f t="shared" si="0"/>
        <v>22836</v>
      </c>
      <c r="AB66" s="49">
        <f t="shared" si="30"/>
        <v>1.0420139745136415E-4</v>
      </c>
      <c r="AC66" s="82">
        <f t="shared" si="13"/>
        <v>1903</v>
      </c>
      <c r="AD66" s="49">
        <f t="shared" si="27"/>
        <v>1.0420139745136414E-4</v>
      </c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</row>
    <row r="67" spans="1:66" x14ac:dyDescent="0.25">
      <c r="A67" s="9">
        <v>6127</v>
      </c>
      <c r="B67" s="10" t="s">
        <v>94</v>
      </c>
      <c r="C67" s="67">
        <v>18684.87355</v>
      </c>
      <c r="D67" s="49">
        <f t="shared" si="15"/>
        <v>1.0231160983247669E-3</v>
      </c>
      <c r="E67" s="67">
        <v>18684.87355</v>
      </c>
      <c r="F67" s="49">
        <f t="shared" si="16"/>
        <v>1.0231160983247669E-3</v>
      </c>
      <c r="G67" s="67">
        <v>18684.87355</v>
      </c>
      <c r="H67" s="49">
        <f t="shared" si="17"/>
        <v>1.0231160983247669E-3</v>
      </c>
      <c r="I67" s="67">
        <v>18684.87355</v>
      </c>
      <c r="J67" s="49">
        <f t="shared" si="18"/>
        <v>1.0231160983247669E-3</v>
      </c>
      <c r="K67" s="67">
        <v>18684.87355</v>
      </c>
      <c r="L67" s="49">
        <f t="shared" si="19"/>
        <v>1.0231160983247669E-3</v>
      </c>
      <c r="M67" s="67">
        <v>18684.87355</v>
      </c>
      <c r="N67" s="49">
        <f t="shared" si="20"/>
        <v>1.0231160983247669E-3</v>
      </c>
      <c r="O67" s="67">
        <v>18684.87355</v>
      </c>
      <c r="P67" s="49">
        <f t="shared" si="21"/>
        <v>1.0231160983247669E-3</v>
      </c>
      <c r="Q67" s="67">
        <v>18684.87355</v>
      </c>
      <c r="R67" s="49">
        <f t="shared" si="22"/>
        <v>1.0231160983247669E-3</v>
      </c>
      <c r="S67" s="67">
        <v>18684.87355</v>
      </c>
      <c r="T67" s="49">
        <f t="shared" si="23"/>
        <v>1.0231160983247669E-3</v>
      </c>
      <c r="U67" s="67">
        <v>18684.87355</v>
      </c>
      <c r="V67" s="49">
        <f t="shared" si="24"/>
        <v>1.0231160983247669E-3</v>
      </c>
      <c r="W67" s="67">
        <v>18684.87355</v>
      </c>
      <c r="X67" s="49">
        <f t="shared" si="25"/>
        <v>1.0231160983247669E-3</v>
      </c>
      <c r="Y67" s="67">
        <v>18684.87355</v>
      </c>
      <c r="Z67" s="49">
        <f t="shared" si="30"/>
        <v>1.0231160983247669E-3</v>
      </c>
      <c r="AA67" s="82">
        <f t="shared" ref="AA67:AA134" si="31">C67+E67+G67+I67+K67+M67+O67+Q67+S67+U67+W67+Y67</f>
        <v>224218.48259999996</v>
      </c>
      <c r="AB67" s="49">
        <f t="shared" si="30"/>
        <v>1.0231160983247666E-3</v>
      </c>
      <c r="AC67" s="82">
        <f t="shared" si="13"/>
        <v>18684.873549999997</v>
      </c>
      <c r="AD67" s="49">
        <f t="shared" si="27"/>
        <v>1.0231160983247666E-3</v>
      </c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</row>
    <row r="68" spans="1:66" x14ac:dyDescent="0.25">
      <c r="A68" s="9">
        <v>6131</v>
      </c>
      <c r="B68" s="10" t="s">
        <v>95</v>
      </c>
      <c r="C68" s="67">
        <v>5725.6821</v>
      </c>
      <c r="D68" s="49">
        <f t="shared" si="15"/>
        <v>3.1351764381621716E-4</v>
      </c>
      <c r="E68" s="67">
        <v>5725.6821</v>
      </c>
      <c r="F68" s="49">
        <f t="shared" si="16"/>
        <v>3.1351764381621716E-4</v>
      </c>
      <c r="G68" s="67">
        <v>5725.6821</v>
      </c>
      <c r="H68" s="49">
        <f t="shared" si="17"/>
        <v>3.1351764381621716E-4</v>
      </c>
      <c r="I68" s="67">
        <v>5725.6821</v>
      </c>
      <c r="J68" s="49">
        <f t="shared" si="18"/>
        <v>3.1351764381621716E-4</v>
      </c>
      <c r="K68" s="67">
        <v>5725.6821</v>
      </c>
      <c r="L68" s="49">
        <f t="shared" si="19"/>
        <v>3.1351764381621716E-4</v>
      </c>
      <c r="M68" s="67">
        <v>5725.6821</v>
      </c>
      <c r="N68" s="49">
        <f t="shared" si="20"/>
        <v>3.1351764381621716E-4</v>
      </c>
      <c r="O68" s="67">
        <v>5725.6821</v>
      </c>
      <c r="P68" s="49">
        <f t="shared" si="21"/>
        <v>3.1351764381621716E-4</v>
      </c>
      <c r="Q68" s="67">
        <v>5725.6821</v>
      </c>
      <c r="R68" s="49">
        <f t="shared" si="22"/>
        <v>3.1351764381621716E-4</v>
      </c>
      <c r="S68" s="67">
        <v>5725.6821</v>
      </c>
      <c r="T68" s="49">
        <f t="shared" si="23"/>
        <v>3.1351764381621716E-4</v>
      </c>
      <c r="U68" s="67">
        <v>5725.6821</v>
      </c>
      <c r="V68" s="49">
        <f t="shared" si="24"/>
        <v>3.1351764381621716E-4</v>
      </c>
      <c r="W68" s="67">
        <v>5725.6821</v>
      </c>
      <c r="X68" s="49">
        <f t="shared" si="25"/>
        <v>3.1351764381621716E-4</v>
      </c>
      <c r="Y68" s="67">
        <v>5725.6821</v>
      </c>
      <c r="Z68" s="49">
        <f t="shared" si="30"/>
        <v>3.1351764381621716E-4</v>
      </c>
      <c r="AA68" s="82">
        <f t="shared" si="31"/>
        <v>68708.185199999993</v>
      </c>
      <c r="AB68" s="49">
        <f t="shared" si="30"/>
        <v>3.1351764381621716E-4</v>
      </c>
      <c r="AC68" s="82">
        <f t="shared" ref="AC68:AC141" si="32">AA68/12</f>
        <v>5725.6820999999991</v>
      </c>
      <c r="AD68" s="49">
        <f t="shared" si="27"/>
        <v>3.1351764381621711E-4</v>
      </c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</row>
    <row r="69" spans="1:66" x14ac:dyDescent="0.25">
      <c r="A69" s="9">
        <v>6132</v>
      </c>
      <c r="B69" s="10" t="s">
        <v>96</v>
      </c>
      <c r="C69" s="67"/>
      <c r="D69" s="49">
        <f t="shared" si="15"/>
        <v>0</v>
      </c>
      <c r="E69" s="67"/>
      <c r="F69" s="49">
        <f t="shared" si="16"/>
        <v>0</v>
      </c>
      <c r="G69" s="67"/>
      <c r="H69" s="49">
        <f t="shared" si="17"/>
        <v>0</v>
      </c>
      <c r="I69" s="67"/>
      <c r="J69" s="49">
        <f t="shared" si="18"/>
        <v>0</v>
      </c>
      <c r="K69" s="67"/>
      <c r="L69" s="49">
        <f t="shared" si="19"/>
        <v>0</v>
      </c>
      <c r="M69" s="67"/>
      <c r="N69" s="49">
        <f t="shared" si="20"/>
        <v>0</v>
      </c>
      <c r="O69" s="67"/>
      <c r="P69" s="49">
        <f t="shared" si="21"/>
        <v>0</v>
      </c>
      <c r="Q69" s="67"/>
      <c r="R69" s="49">
        <f t="shared" si="22"/>
        <v>0</v>
      </c>
      <c r="S69" s="67"/>
      <c r="T69" s="49">
        <f t="shared" si="23"/>
        <v>0</v>
      </c>
      <c r="U69" s="67"/>
      <c r="V69" s="49">
        <f t="shared" si="24"/>
        <v>0</v>
      </c>
      <c r="W69" s="67"/>
      <c r="X69" s="49">
        <f t="shared" si="25"/>
        <v>0</v>
      </c>
      <c r="Y69" s="67"/>
      <c r="Z69" s="49">
        <f t="shared" si="30"/>
        <v>0</v>
      </c>
      <c r="AA69" s="82">
        <f t="shared" si="31"/>
        <v>0</v>
      </c>
      <c r="AB69" s="49">
        <f t="shared" si="30"/>
        <v>0</v>
      </c>
      <c r="AC69" s="82">
        <f t="shared" si="32"/>
        <v>0</v>
      </c>
      <c r="AD69" s="49">
        <f t="shared" si="27"/>
        <v>0</v>
      </c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</row>
    <row r="70" spans="1:66" x14ac:dyDescent="0.25">
      <c r="A70" s="9">
        <v>6133</v>
      </c>
      <c r="B70" s="10" t="s">
        <v>97</v>
      </c>
      <c r="C70" s="67"/>
      <c r="D70" s="49">
        <f t="shared" si="15"/>
        <v>0</v>
      </c>
      <c r="E70" s="67"/>
      <c r="F70" s="49">
        <f t="shared" si="16"/>
        <v>0</v>
      </c>
      <c r="G70" s="67"/>
      <c r="H70" s="49">
        <f t="shared" si="17"/>
        <v>0</v>
      </c>
      <c r="I70" s="67"/>
      <c r="J70" s="49">
        <f t="shared" si="18"/>
        <v>0</v>
      </c>
      <c r="K70" s="67"/>
      <c r="L70" s="49">
        <f t="shared" si="19"/>
        <v>0</v>
      </c>
      <c r="M70" s="67"/>
      <c r="N70" s="49">
        <f t="shared" si="20"/>
        <v>0</v>
      </c>
      <c r="O70" s="67"/>
      <c r="P70" s="49">
        <f t="shared" si="21"/>
        <v>0</v>
      </c>
      <c r="Q70" s="67"/>
      <c r="R70" s="49">
        <f t="shared" si="22"/>
        <v>0</v>
      </c>
      <c r="S70" s="67"/>
      <c r="T70" s="49">
        <f t="shared" si="23"/>
        <v>0</v>
      </c>
      <c r="U70" s="67"/>
      <c r="V70" s="49">
        <f t="shared" si="24"/>
        <v>0</v>
      </c>
      <c r="W70" s="67"/>
      <c r="X70" s="49">
        <f t="shared" si="25"/>
        <v>0</v>
      </c>
      <c r="Y70" s="67"/>
      <c r="Z70" s="49">
        <f t="shared" si="30"/>
        <v>0</v>
      </c>
      <c r="AA70" s="82">
        <f t="shared" si="31"/>
        <v>0</v>
      </c>
      <c r="AB70" s="49">
        <f t="shared" si="30"/>
        <v>0</v>
      </c>
      <c r="AC70" s="82">
        <f t="shared" si="32"/>
        <v>0</v>
      </c>
      <c r="AD70" s="49">
        <f t="shared" si="27"/>
        <v>0</v>
      </c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</row>
    <row r="71" spans="1:66" x14ac:dyDescent="0.25">
      <c r="A71" s="9">
        <v>6134</v>
      </c>
      <c r="B71" s="10" t="s">
        <v>98</v>
      </c>
      <c r="C71" s="67"/>
      <c r="D71" s="49">
        <f t="shared" si="15"/>
        <v>0</v>
      </c>
      <c r="E71" s="67"/>
      <c r="F71" s="49">
        <f t="shared" si="16"/>
        <v>0</v>
      </c>
      <c r="G71" s="67"/>
      <c r="H71" s="49">
        <f t="shared" si="17"/>
        <v>0</v>
      </c>
      <c r="I71" s="67"/>
      <c r="J71" s="49">
        <f t="shared" si="18"/>
        <v>0</v>
      </c>
      <c r="K71" s="67"/>
      <c r="L71" s="49">
        <f t="shared" si="19"/>
        <v>0</v>
      </c>
      <c r="M71" s="67"/>
      <c r="N71" s="49">
        <f t="shared" si="20"/>
        <v>0</v>
      </c>
      <c r="O71" s="67"/>
      <c r="P71" s="49">
        <f t="shared" si="21"/>
        <v>0</v>
      </c>
      <c r="Q71" s="67"/>
      <c r="R71" s="49">
        <f t="shared" si="22"/>
        <v>0</v>
      </c>
      <c r="S71" s="67"/>
      <c r="T71" s="49">
        <f t="shared" si="23"/>
        <v>0</v>
      </c>
      <c r="U71" s="67"/>
      <c r="V71" s="49">
        <f t="shared" si="24"/>
        <v>0</v>
      </c>
      <c r="W71" s="67"/>
      <c r="X71" s="49">
        <f t="shared" si="25"/>
        <v>0</v>
      </c>
      <c r="Y71" s="67"/>
      <c r="Z71" s="49">
        <f t="shared" si="30"/>
        <v>0</v>
      </c>
      <c r="AA71" s="82">
        <f t="shared" si="31"/>
        <v>0</v>
      </c>
      <c r="AB71" s="49">
        <f t="shared" si="30"/>
        <v>0</v>
      </c>
      <c r="AC71" s="82">
        <f t="shared" si="32"/>
        <v>0</v>
      </c>
      <c r="AD71" s="49">
        <f t="shared" si="27"/>
        <v>0</v>
      </c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</row>
    <row r="72" spans="1:66" x14ac:dyDescent="0.25">
      <c r="A72" s="9">
        <v>6135</v>
      </c>
      <c r="B72" s="10" t="s">
        <v>99</v>
      </c>
      <c r="C72" s="67"/>
      <c r="D72" s="49">
        <f t="shared" si="15"/>
        <v>0</v>
      </c>
      <c r="E72" s="67"/>
      <c r="F72" s="49">
        <f t="shared" si="16"/>
        <v>0</v>
      </c>
      <c r="G72" s="67"/>
      <c r="H72" s="49">
        <f t="shared" si="17"/>
        <v>0</v>
      </c>
      <c r="I72" s="67"/>
      <c r="J72" s="49">
        <f t="shared" si="18"/>
        <v>0</v>
      </c>
      <c r="K72" s="67"/>
      <c r="L72" s="49">
        <f t="shared" si="19"/>
        <v>0</v>
      </c>
      <c r="M72" s="67"/>
      <c r="N72" s="49">
        <f t="shared" si="20"/>
        <v>0</v>
      </c>
      <c r="O72" s="67"/>
      <c r="P72" s="49">
        <f t="shared" si="21"/>
        <v>0</v>
      </c>
      <c r="Q72" s="67"/>
      <c r="R72" s="49">
        <f t="shared" si="22"/>
        <v>0</v>
      </c>
      <c r="S72" s="67"/>
      <c r="T72" s="49">
        <f t="shared" si="23"/>
        <v>0</v>
      </c>
      <c r="U72" s="67"/>
      <c r="V72" s="49">
        <f t="shared" si="24"/>
        <v>0</v>
      </c>
      <c r="W72" s="67"/>
      <c r="X72" s="49">
        <f t="shared" si="25"/>
        <v>0</v>
      </c>
      <c r="Y72" s="67"/>
      <c r="Z72" s="49">
        <f t="shared" si="30"/>
        <v>0</v>
      </c>
      <c r="AA72" s="82">
        <f t="shared" si="31"/>
        <v>0</v>
      </c>
      <c r="AB72" s="49">
        <f t="shared" si="30"/>
        <v>0</v>
      </c>
      <c r="AC72" s="82">
        <f t="shared" si="32"/>
        <v>0</v>
      </c>
      <c r="AD72" s="49">
        <f t="shared" si="27"/>
        <v>0</v>
      </c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</row>
    <row r="73" spans="1:66" x14ac:dyDescent="0.25">
      <c r="A73" s="9">
        <v>6136</v>
      </c>
      <c r="B73" s="10" t="s">
        <v>100</v>
      </c>
      <c r="C73" s="67">
        <v>17764.062249999999</v>
      </c>
      <c r="D73" s="49">
        <f t="shared" si="15"/>
        <v>9.7269580181977083E-4</v>
      </c>
      <c r="E73" s="67">
        <v>17764.062249999999</v>
      </c>
      <c r="F73" s="49">
        <f t="shared" si="16"/>
        <v>9.7269580181977083E-4</v>
      </c>
      <c r="G73" s="67">
        <v>17764.062249999999</v>
      </c>
      <c r="H73" s="49">
        <f t="shared" si="17"/>
        <v>9.7269580181977083E-4</v>
      </c>
      <c r="I73" s="67">
        <v>17764.062249999999</v>
      </c>
      <c r="J73" s="49">
        <f t="shared" si="18"/>
        <v>9.7269580181977083E-4</v>
      </c>
      <c r="K73" s="67">
        <v>17764.062249999999</v>
      </c>
      <c r="L73" s="49">
        <f t="shared" si="19"/>
        <v>9.7269580181977083E-4</v>
      </c>
      <c r="M73" s="67">
        <v>17764.062249999999</v>
      </c>
      <c r="N73" s="49">
        <f t="shared" si="20"/>
        <v>9.7269580181977083E-4</v>
      </c>
      <c r="O73" s="67">
        <v>17764.062249999999</v>
      </c>
      <c r="P73" s="49">
        <f t="shared" si="21"/>
        <v>9.7269580181977083E-4</v>
      </c>
      <c r="Q73" s="67">
        <v>17764.062249999999</v>
      </c>
      <c r="R73" s="49">
        <f t="shared" si="22"/>
        <v>9.7269580181977083E-4</v>
      </c>
      <c r="S73" s="67">
        <v>17764.062249999999</v>
      </c>
      <c r="T73" s="49">
        <f t="shared" si="23"/>
        <v>9.7269580181977083E-4</v>
      </c>
      <c r="U73" s="67">
        <v>17764.062249999999</v>
      </c>
      <c r="V73" s="49">
        <f t="shared" si="24"/>
        <v>9.7269580181977083E-4</v>
      </c>
      <c r="W73" s="67">
        <v>17764.062249999999</v>
      </c>
      <c r="X73" s="49">
        <f t="shared" si="25"/>
        <v>9.7269580181977083E-4</v>
      </c>
      <c r="Y73" s="67">
        <v>17764.062249999999</v>
      </c>
      <c r="Z73" s="49">
        <f t="shared" si="30"/>
        <v>9.7269580181977083E-4</v>
      </c>
      <c r="AA73" s="82">
        <f t="shared" si="31"/>
        <v>213168.74699999994</v>
      </c>
      <c r="AB73" s="49">
        <f t="shared" si="30"/>
        <v>9.7269580181977072E-4</v>
      </c>
      <c r="AC73" s="82">
        <f t="shared" si="32"/>
        <v>17764.062249999995</v>
      </c>
      <c r="AD73" s="49">
        <f t="shared" si="27"/>
        <v>9.7269580181977061E-4</v>
      </c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</row>
    <row r="74" spans="1:66" x14ac:dyDescent="0.25">
      <c r="A74" s="9">
        <v>6137</v>
      </c>
      <c r="B74" s="10"/>
      <c r="C74" s="67"/>
      <c r="D74" s="49">
        <f t="shared" si="15"/>
        <v>0</v>
      </c>
      <c r="E74" s="67"/>
      <c r="F74" s="49">
        <f t="shared" si="15"/>
        <v>0</v>
      </c>
      <c r="G74" s="67"/>
      <c r="H74" s="49">
        <f t="shared" si="15"/>
        <v>0</v>
      </c>
      <c r="I74" s="67"/>
      <c r="J74" s="49">
        <f t="shared" si="15"/>
        <v>0</v>
      </c>
      <c r="K74" s="67"/>
      <c r="L74" s="49">
        <f t="shared" si="15"/>
        <v>0</v>
      </c>
      <c r="M74" s="67"/>
      <c r="N74" s="49">
        <f t="shared" si="15"/>
        <v>0</v>
      </c>
      <c r="O74" s="67"/>
      <c r="P74" s="49">
        <f t="shared" si="15"/>
        <v>0</v>
      </c>
      <c r="Q74" s="67"/>
      <c r="R74" s="49">
        <f t="shared" si="15"/>
        <v>0</v>
      </c>
      <c r="S74" s="67"/>
      <c r="T74" s="49">
        <f t="shared" si="23"/>
        <v>0</v>
      </c>
      <c r="U74" s="67"/>
      <c r="V74" s="49">
        <f t="shared" si="23"/>
        <v>0</v>
      </c>
      <c r="W74" s="67"/>
      <c r="X74" s="49">
        <f t="shared" si="23"/>
        <v>0</v>
      </c>
      <c r="Y74" s="67"/>
      <c r="Z74" s="49">
        <f t="shared" si="23"/>
        <v>0</v>
      </c>
      <c r="AA74" s="82"/>
      <c r="AB74" s="49">
        <f t="shared" si="23"/>
        <v>0</v>
      </c>
      <c r="AC74" s="82"/>
      <c r="AD74" s="49">
        <f t="shared" si="23"/>
        <v>0</v>
      </c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</row>
    <row r="75" spans="1:66" x14ac:dyDescent="0.25">
      <c r="A75" s="9">
        <v>6138</v>
      </c>
      <c r="B75" s="10"/>
      <c r="C75" s="67"/>
      <c r="D75" s="49">
        <f t="shared" si="15"/>
        <v>0</v>
      </c>
      <c r="E75" s="67"/>
      <c r="F75" s="49">
        <f t="shared" si="15"/>
        <v>0</v>
      </c>
      <c r="G75" s="67"/>
      <c r="H75" s="49">
        <f t="shared" si="15"/>
        <v>0</v>
      </c>
      <c r="I75" s="67"/>
      <c r="J75" s="49">
        <f t="shared" si="15"/>
        <v>0</v>
      </c>
      <c r="K75" s="67"/>
      <c r="L75" s="49">
        <f t="shared" si="15"/>
        <v>0</v>
      </c>
      <c r="M75" s="67"/>
      <c r="N75" s="49">
        <f t="shared" si="15"/>
        <v>0</v>
      </c>
      <c r="O75" s="67"/>
      <c r="P75" s="49">
        <f t="shared" si="15"/>
        <v>0</v>
      </c>
      <c r="Q75" s="67"/>
      <c r="R75" s="49">
        <f t="shared" si="15"/>
        <v>0</v>
      </c>
      <c r="S75" s="67"/>
      <c r="T75" s="49">
        <f t="shared" si="23"/>
        <v>0</v>
      </c>
      <c r="U75" s="67"/>
      <c r="V75" s="49">
        <f t="shared" si="23"/>
        <v>0</v>
      </c>
      <c r="W75" s="67"/>
      <c r="X75" s="49">
        <f t="shared" si="23"/>
        <v>0</v>
      </c>
      <c r="Y75" s="67"/>
      <c r="Z75" s="49">
        <f t="shared" si="23"/>
        <v>0</v>
      </c>
      <c r="AA75" s="82"/>
      <c r="AB75" s="49">
        <f t="shared" si="23"/>
        <v>0</v>
      </c>
      <c r="AC75" s="82"/>
      <c r="AD75" s="49">
        <f t="shared" si="23"/>
        <v>0</v>
      </c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</row>
    <row r="76" spans="1:66" x14ac:dyDescent="0.25">
      <c r="A76" s="9">
        <v>6139</v>
      </c>
      <c r="B76" s="10"/>
      <c r="C76" s="67"/>
      <c r="D76" s="49">
        <f t="shared" si="15"/>
        <v>0</v>
      </c>
      <c r="E76" s="67"/>
      <c r="F76" s="49">
        <f t="shared" si="15"/>
        <v>0</v>
      </c>
      <c r="G76" s="67"/>
      <c r="H76" s="49">
        <f t="shared" si="15"/>
        <v>0</v>
      </c>
      <c r="I76" s="67"/>
      <c r="J76" s="49">
        <f t="shared" si="15"/>
        <v>0</v>
      </c>
      <c r="K76" s="67"/>
      <c r="L76" s="49">
        <f t="shared" si="15"/>
        <v>0</v>
      </c>
      <c r="M76" s="67"/>
      <c r="N76" s="49">
        <f t="shared" si="15"/>
        <v>0</v>
      </c>
      <c r="O76" s="67"/>
      <c r="P76" s="49">
        <f t="shared" si="15"/>
        <v>0</v>
      </c>
      <c r="Q76" s="67"/>
      <c r="R76" s="49">
        <f t="shared" si="15"/>
        <v>0</v>
      </c>
      <c r="S76" s="67"/>
      <c r="T76" s="49">
        <f t="shared" si="23"/>
        <v>0</v>
      </c>
      <c r="U76" s="67"/>
      <c r="V76" s="49">
        <f t="shared" si="23"/>
        <v>0</v>
      </c>
      <c r="W76" s="67"/>
      <c r="X76" s="49">
        <f t="shared" si="23"/>
        <v>0</v>
      </c>
      <c r="Y76" s="67"/>
      <c r="Z76" s="49">
        <f t="shared" si="23"/>
        <v>0</v>
      </c>
      <c r="AA76" s="82"/>
      <c r="AB76" s="49">
        <f t="shared" si="23"/>
        <v>0</v>
      </c>
      <c r="AC76" s="82"/>
      <c r="AD76" s="49">
        <f t="shared" si="23"/>
        <v>0</v>
      </c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</row>
    <row r="77" spans="1:66" x14ac:dyDescent="0.25">
      <c r="A77" s="9">
        <v>6140</v>
      </c>
      <c r="B77" s="10"/>
      <c r="C77" s="67"/>
      <c r="D77" s="49">
        <f t="shared" si="15"/>
        <v>0</v>
      </c>
      <c r="E77" s="67"/>
      <c r="F77" s="49">
        <f t="shared" si="15"/>
        <v>0</v>
      </c>
      <c r="G77" s="67"/>
      <c r="H77" s="49">
        <f t="shared" si="15"/>
        <v>0</v>
      </c>
      <c r="I77" s="67"/>
      <c r="J77" s="49">
        <f t="shared" si="15"/>
        <v>0</v>
      </c>
      <c r="K77" s="67"/>
      <c r="L77" s="49">
        <f t="shared" si="15"/>
        <v>0</v>
      </c>
      <c r="M77" s="67"/>
      <c r="N77" s="49">
        <f t="shared" si="15"/>
        <v>0</v>
      </c>
      <c r="O77" s="67"/>
      <c r="P77" s="49">
        <f t="shared" si="15"/>
        <v>0</v>
      </c>
      <c r="Q77" s="67"/>
      <c r="R77" s="49">
        <f t="shared" si="15"/>
        <v>0</v>
      </c>
      <c r="S77" s="67"/>
      <c r="T77" s="49">
        <f t="shared" si="23"/>
        <v>0</v>
      </c>
      <c r="U77" s="67"/>
      <c r="V77" s="49">
        <f t="shared" si="23"/>
        <v>0</v>
      </c>
      <c r="W77" s="67"/>
      <c r="X77" s="49">
        <f t="shared" si="23"/>
        <v>0</v>
      </c>
      <c r="Y77" s="67"/>
      <c r="Z77" s="49">
        <f t="shared" si="23"/>
        <v>0</v>
      </c>
      <c r="AA77" s="82"/>
      <c r="AB77" s="49">
        <f t="shared" si="23"/>
        <v>0</v>
      </c>
      <c r="AC77" s="82"/>
      <c r="AD77" s="49">
        <f t="shared" si="23"/>
        <v>0</v>
      </c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</row>
    <row r="78" spans="1:66" s="5" customFormat="1" x14ac:dyDescent="0.25">
      <c r="A78" s="12">
        <v>6199</v>
      </c>
      <c r="B78" s="1" t="s">
        <v>101</v>
      </c>
      <c r="C78" s="74">
        <f>SUM(C41:C77)</f>
        <v>3600598.0233000009</v>
      </c>
      <c r="D78" s="56">
        <f t="shared" si="15"/>
        <v>0.19715572553256935</v>
      </c>
      <c r="E78" s="74">
        <f>SUM(E41:E77)</f>
        <v>3600598.0233000009</v>
      </c>
      <c r="F78" s="56">
        <f t="shared" si="16"/>
        <v>0.19715572553256935</v>
      </c>
      <c r="G78" s="74">
        <f>SUM(G41:G77)</f>
        <v>3600598.0233000009</v>
      </c>
      <c r="H78" s="56">
        <f t="shared" si="17"/>
        <v>0.19715572553256935</v>
      </c>
      <c r="I78" s="74">
        <f>SUM(I41:I77)</f>
        <v>3600598.0233000009</v>
      </c>
      <c r="J78" s="56">
        <f t="shared" si="18"/>
        <v>0.19715572553256935</v>
      </c>
      <c r="K78" s="74">
        <f>SUM(K41:K77)</f>
        <v>3600598.0233000009</v>
      </c>
      <c r="L78" s="56">
        <f t="shared" si="19"/>
        <v>0.19715572553256935</v>
      </c>
      <c r="M78" s="74">
        <f>SUM(M41:M77)</f>
        <v>3600598.0233000009</v>
      </c>
      <c r="N78" s="56">
        <f t="shared" si="20"/>
        <v>0.19715572553256935</v>
      </c>
      <c r="O78" s="74">
        <f>SUM(O41:O77)</f>
        <v>3600598.0233000009</v>
      </c>
      <c r="P78" s="56">
        <f t="shared" si="21"/>
        <v>0.19715572553256935</v>
      </c>
      <c r="Q78" s="74">
        <f>SUM(Q41:Q77)</f>
        <v>3600598.0233000009</v>
      </c>
      <c r="R78" s="56">
        <f t="shared" si="22"/>
        <v>0.19715572553256935</v>
      </c>
      <c r="S78" s="74">
        <f>SUM(S41:S77)</f>
        <v>3600598.0233000009</v>
      </c>
      <c r="T78" s="56">
        <f t="shared" si="23"/>
        <v>0.19715572553256935</v>
      </c>
      <c r="U78" s="74">
        <f>SUM(U41:U77)</f>
        <v>3600598.0233000009</v>
      </c>
      <c r="V78" s="56">
        <f t="shared" si="24"/>
        <v>0.19715572553256935</v>
      </c>
      <c r="W78" s="74">
        <f>SUM(W41:W77)</f>
        <v>3600598.0233000009</v>
      </c>
      <c r="X78" s="56">
        <f t="shared" si="25"/>
        <v>0.19715572553256935</v>
      </c>
      <c r="Y78" s="74">
        <f>SUM(Y41:Y77)</f>
        <v>3600598.0233000009</v>
      </c>
      <c r="Z78" s="56">
        <f t="shared" si="30"/>
        <v>0.19715572553256935</v>
      </c>
      <c r="AA78" s="74">
        <f t="shared" si="31"/>
        <v>43207176.279600002</v>
      </c>
      <c r="AB78" s="56">
        <f t="shared" si="30"/>
        <v>0.19715572553256933</v>
      </c>
      <c r="AC78" s="94">
        <f t="shared" si="32"/>
        <v>3600598.0233</v>
      </c>
      <c r="AD78" s="56">
        <f t="shared" si="27"/>
        <v>0.1971557255325693</v>
      </c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</row>
    <row r="79" spans="1:66" s="8" customFormat="1" x14ac:dyDescent="0.25">
      <c r="A79" s="26">
        <v>6201</v>
      </c>
      <c r="B79" s="27" t="s">
        <v>102</v>
      </c>
      <c r="C79" s="69">
        <v>1108447.4173999999</v>
      </c>
      <c r="D79" s="57">
        <f t="shared" si="15"/>
        <v>6.0694571673376517E-2</v>
      </c>
      <c r="E79" s="69">
        <v>1108447.4173999999</v>
      </c>
      <c r="F79" s="57">
        <f t="shared" si="16"/>
        <v>6.0694571673376517E-2</v>
      </c>
      <c r="G79" s="69">
        <v>1108447.4173999999</v>
      </c>
      <c r="H79" s="57">
        <f t="shared" si="17"/>
        <v>6.0694571673376517E-2</v>
      </c>
      <c r="I79" s="69">
        <v>1108447.4173999999</v>
      </c>
      <c r="J79" s="57">
        <f t="shared" si="18"/>
        <v>6.0694571673376517E-2</v>
      </c>
      <c r="K79" s="69">
        <v>1108447.4173999999</v>
      </c>
      <c r="L79" s="57">
        <f t="shared" si="19"/>
        <v>6.0694571673376517E-2</v>
      </c>
      <c r="M79" s="69">
        <v>1108447.4173999999</v>
      </c>
      <c r="N79" s="57">
        <f t="shared" si="20"/>
        <v>6.0694571673376517E-2</v>
      </c>
      <c r="O79" s="69">
        <v>1108447.4173999999</v>
      </c>
      <c r="P79" s="57">
        <f t="shared" si="21"/>
        <v>6.0694571673376517E-2</v>
      </c>
      <c r="Q79" s="69">
        <v>1108447.4173999999</v>
      </c>
      <c r="R79" s="57">
        <f t="shared" si="22"/>
        <v>6.0694571673376517E-2</v>
      </c>
      <c r="S79" s="69">
        <v>1108447.4173999999</v>
      </c>
      <c r="T79" s="57">
        <f t="shared" si="23"/>
        <v>6.0694571673376517E-2</v>
      </c>
      <c r="U79" s="69">
        <v>1108447.4173999999</v>
      </c>
      <c r="V79" s="57">
        <f t="shared" si="24"/>
        <v>6.0694571673376517E-2</v>
      </c>
      <c r="W79" s="69">
        <v>1108447.4173999999</v>
      </c>
      <c r="X79" s="57">
        <f t="shared" si="25"/>
        <v>6.0694571673376517E-2</v>
      </c>
      <c r="Y79" s="69">
        <v>1108447.4173999999</v>
      </c>
      <c r="Z79" s="57">
        <f t="shared" si="30"/>
        <v>6.0694571673376517E-2</v>
      </c>
      <c r="AA79" s="69">
        <f t="shared" si="31"/>
        <v>13301369.008800002</v>
      </c>
      <c r="AB79" s="57">
        <f t="shared" si="30"/>
        <v>6.0694571673376538E-2</v>
      </c>
      <c r="AC79" s="85">
        <f t="shared" si="32"/>
        <v>1108447.4174000002</v>
      </c>
      <c r="AD79" s="57">
        <f t="shared" si="27"/>
        <v>6.0694571673376531E-2</v>
      </c>
    </row>
    <row r="80" spans="1:66" x14ac:dyDescent="0.25">
      <c r="A80" s="9">
        <v>6202</v>
      </c>
      <c r="B80" s="10" t="s">
        <v>103</v>
      </c>
      <c r="C80" s="67">
        <v>456495.73090000002</v>
      </c>
      <c r="D80" s="49">
        <f t="shared" si="15"/>
        <v>2.4996055223521742E-2</v>
      </c>
      <c r="E80" s="67">
        <v>456495.73090000002</v>
      </c>
      <c r="F80" s="49">
        <f t="shared" si="16"/>
        <v>2.4996055223521742E-2</v>
      </c>
      <c r="G80" s="67">
        <v>456495.73090000002</v>
      </c>
      <c r="H80" s="49">
        <f t="shared" si="17"/>
        <v>2.4996055223521742E-2</v>
      </c>
      <c r="I80" s="67">
        <v>456495.73090000002</v>
      </c>
      <c r="J80" s="49">
        <f t="shared" si="18"/>
        <v>2.4996055223521742E-2</v>
      </c>
      <c r="K80" s="67">
        <v>456495.73090000002</v>
      </c>
      <c r="L80" s="49">
        <f t="shared" si="19"/>
        <v>2.4996055223521742E-2</v>
      </c>
      <c r="M80" s="67">
        <v>456495.73090000002</v>
      </c>
      <c r="N80" s="49">
        <f t="shared" si="20"/>
        <v>2.4996055223521742E-2</v>
      </c>
      <c r="O80" s="67">
        <v>456495.73090000002</v>
      </c>
      <c r="P80" s="49">
        <f t="shared" si="21"/>
        <v>2.4996055223521742E-2</v>
      </c>
      <c r="Q80" s="67">
        <v>456495.73090000002</v>
      </c>
      <c r="R80" s="49">
        <f t="shared" si="22"/>
        <v>2.4996055223521742E-2</v>
      </c>
      <c r="S80" s="67">
        <v>456495.73090000002</v>
      </c>
      <c r="T80" s="49">
        <f t="shared" si="23"/>
        <v>2.4996055223521742E-2</v>
      </c>
      <c r="U80" s="67">
        <v>456495.73090000002</v>
      </c>
      <c r="V80" s="49">
        <f t="shared" si="24"/>
        <v>2.4996055223521742E-2</v>
      </c>
      <c r="W80" s="67">
        <v>456495.73090000002</v>
      </c>
      <c r="X80" s="49">
        <f t="shared" si="25"/>
        <v>2.4996055223521742E-2</v>
      </c>
      <c r="Y80" s="67">
        <v>456495.73090000002</v>
      </c>
      <c r="Z80" s="49">
        <f t="shared" si="30"/>
        <v>2.4996055223521742E-2</v>
      </c>
      <c r="AA80" s="82">
        <f t="shared" si="31"/>
        <v>5477948.7707999991</v>
      </c>
      <c r="AB80" s="49">
        <f t="shared" si="30"/>
        <v>2.4996055223521739E-2</v>
      </c>
      <c r="AC80" s="82">
        <f t="shared" si="32"/>
        <v>456495.73089999991</v>
      </c>
      <c r="AD80" s="49">
        <f t="shared" si="27"/>
        <v>2.4996055223521736E-2</v>
      </c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</row>
    <row r="81" spans="1:66" x14ac:dyDescent="0.25">
      <c r="A81" s="9">
        <v>6203</v>
      </c>
      <c r="B81" s="10" t="s">
        <v>104</v>
      </c>
      <c r="C81" s="67">
        <v>169990.63605</v>
      </c>
      <c r="D81" s="49">
        <f t="shared" ref="D81:R156" si="33">IF(C$10&lt;&gt;0,C81/C$10,"-")</f>
        <v>9.3080724277752186E-3</v>
      </c>
      <c r="E81" s="67">
        <v>169990.63605</v>
      </c>
      <c r="F81" s="49">
        <f t="shared" ref="F81:F141" si="34">IF(E$10&lt;&gt;0,E81/E$10,"-")</f>
        <v>9.3080724277752186E-3</v>
      </c>
      <c r="G81" s="67">
        <v>169990.63605</v>
      </c>
      <c r="H81" s="49">
        <f t="shared" ref="H81:H141" si="35">IF(G$10&lt;&gt;0,G81/G$10,"-")</f>
        <v>9.3080724277752186E-3</v>
      </c>
      <c r="I81" s="67">
        <v>169990.63605</v>
      </c>
      <c r="J81" s="49">
        <f t="shared" ref="J81:J141" si="36">IF(I$10&lt;&gt;0,I81/I$10,"-")</f>
        <v>9.3080724277752186E-3</v>
      </c>
      <c r="K81" s="67">
        <v>169990.63605</v>
      </c>
      <c r="L81" s="49">
        <f t="shared" ref="L81:L141" si="37">IF(K$10&lt;&gt;0,K81/K$10,"-")</f>
        <v>9.3080724277752186E-3</v>
      </c>
      <c r="M81" s="67">
        <v>169990.63605</v>
      </c>
      <c r="N81" s="49">
        <f t="shared" ref="N81:N141" si="38">IF(M$10&lt;&gt;0,M81/M$10,"-")</f>
        <v>9.3080724277752186E-3</v>
      </c>
      <c r="O81" s="67">
        <v>169990.63605</v>
      </c>
      <c r="P81" s="49">
        <f t="shared" ref="P81:P141" si="39">IF(O$10&lt;&gt;0,O81/O$10,"-")</f>
        <v>9.3080724277752186E-3</v>
      </c>
      <c r="Q81" s="67">
        <v>169990.63605</v>
      </c>
      <c r="R81" s="49">
        <f t="shared" ref="R81:R141" si="40">IF(Q$10&lt;&gt;0,Q81/Q$10,"-")</f>
        <v>9.3080724277752186E-3</v>
      </c>
      <c r="S81" s="67">
        <v>169990.63605</v>
      </c>
      <c r="T81" s="49">
        <f t="shared" ref="T81:AD141" si="41">IF(S$10&lt;&gt;0,S81/S$10,"-")</f>
        <v>9.3080724277752186E-3</v>
      </c>
      <c r="U81" s="67">
        <v>169990.63605</v>
      </c>
      <c r="V81" s="49">
        <f t="shared" ref="V81:V141" si="42">IF(U$10&lt;&gt;0,U81/U$10,"-")</f>
        <v>9.3080724277752186E-3</v>
      </c>
      <c r="W81" s="67">
        <v>169990.63605</v>
      </c>
      <c r="X81" s="49">
        <f t="shared" ref="X81:X141" si="43">IF(W$10&lt;&gt;0,W81/W$10,"-")</f>
        <v>9.3080724277752186E-3</v>
      </c>
      <c r="Y81" s="67">
        <v>169990.63605</v>
      </c>
      <c r="Z81" s="49">
        <f t="shared" ref="Z81:AB100" si="44">IF(Y$10&lt;&gt;0,Y81/Y$10,"-")</f>
        <v>9.3080724277752186E-3</v>
      </c>
      <c r="AA81" s="82">
        <f t="shared" si="31"/>
        <v>2039887.6326000004</v>
      </c>
      <c r="AB81" s="49">
        <f t="shared" si="44"/>
        <v>9.3080724277752203E-3</v>
      </c>
      <c r="AC81" s="82">
        <f t="shared" si="32"/>
        <v>169990.63605000003</v>
      </c>
      <c r="AD81" s="49">
        <f t="shared" ref="AD81:AD141" si="45">IF(AC$10&lt;&gt;0,AC81/AC$10,"-")</f>
        <v>9.3080724277752186E-3</v>
      </c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</row>
    <row r="82" spans="1:66" x14ac:dyDescent="0.25">
      <c r="A82" s="9">
        <v>6204</v>
      </c>
      <c r="B82" s="10" t="s">
        <v>105</v>
      </c>
      <c r="C82" s="67">
        <v>5033.6400000000003</v>
      </c>
      <c r="D82" s="49">
        <f t="shared" si="33"/>
        <v>2.7562392131743804E-4</v>
      </c>
      <c r="E82" s="67">
        <v>5033.6400000000003</v>
      </c>
      <c r="F82" s="49">
        <f t="shared" si="34"/>
        <v>2.7562392131743804E-4</v>
      </c>
      <c r="G82" s="67">
        <v>5033.6400000000003</v>
      </c>
      <c r="H82" s="49">
        <f t="shared" si="35"/>
        <v>2.7562392131743804E-4</v>
      </c>
      <c r="I82" s="67">
        <v>5033.6400000000003</v>
      </c>
      <c r="J82" s="49">
        <f t="shared" si="36"/>
        <v>2.7562392131743804E-4</v>
      </c>
      <c r="K82" s="67">
        <v>5033.6400000000003</v>
      </c>
      <c r="L82" s="49">
        <f t="shared" si="37"/>
        <v>2.7562392131743804E-4</v>
      </c>
      <c r="M82" s="67">
        <v>5033.6400000000003</v>
      </c>
      <c r="N82" s="49">
        <f t="shared" si="38"/>
        <v>2.7562392131743804E-4</v>
      </c>
      <c r="O82" s="67">
        <v>5033.6400000000003</v>
      </c>
      <c r="P82" s="49">
        <f t="shared" si="39"/>
        <v>2.7562392131743804E-4</v>
      </c>
      <c r="Q82" s="67">
        <v>5033.6400000000003</v>
      </c>
      <c r="R82" s="49">
        <f t="shared" si="40"/>
        <v>2.7562392131743804E-4</v>
      </c>
      <c r="S82" s="67">
        <v>5033.6400000000003</v>
      </c>
      <c r="T82" s="49">
        <f t="shared" si="41"/>
        <v>2.7562392131743804E-4</v>
      </c>
      <c r="U82" s="67">
        <v>5033.6400000000003</v>
      </c>
      <c r="V82" s="49">
        <f t="shared" si="42"/>
        <v>2.7562392131743804E-4</v>
      </c>
      <c r="W82" s="67">
        <v>5033.6400000000003</v>
      </c>
      <c r="X82" s="49">
        <f t="shared" si="43"/>
        <v>2.7562392131743804E-4</v>
      </c>
      <c r="Y82" s="67">
        <v>5033.6400000000003</v>
      </c>
      <c r="Z82" s="49">
        <f t="shared" si="44"/>
        <v>2.7562392131743804E-4</v>
      </c>
      <c r="AA82" s="82">
        <f t="shared" si="31"/>
        <v>60403.68</v>
      </c>
      <c r="AB82" s="49">
        <f t="shared" si="44"/>
        <v>2.7562392131743804E-4</v>
      </c>
      <c r="AC82" s="82">
        <f t="shared" si="32"/>
        <v>5033.6400000000003</v>
      </c>
      <c r="AD82" s="49">
        <f t="shared" si="45"/>
        <v>2.7562392131743804E-4</v>
      </c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</row>
    <row r="83" spans="1:66" x14ac:dyDescent="0.25">
      <c r="A83" s="9">
        <v>6205</v>
      </c>
      <c r="B83" s="10" t="s">
        <v>106</v>
      </c>
      <c r="C83" s="67">
        <v>8342.5</v>
      </c>
      <c r="D83" s="49">
        <f t="shared" si="33"/>
        <v>4.5680512781818465E-4</v>
      </c>
      <c r="E83" s="67">
        <v>8342.5</v>
      </c>
      <c r="F83" s="49">
        <f t="shared" si="34"/>
        <v>4.5680512781818465E-4</v>
      </c>
      <c r="G83" s="67">
        <v>8342.5</v>
      </c>
      <c r="H83" s="49">
        <f t="shared" si="35"/>
        <v>4.5680512781818465E-4</v>
      </c>
      <c r="I83" s="67">
        <v>8342.5</v>
      </c>
      <c r="J83" s="49">
        <f t="shared" si="36"/>
        <v>4.5680512781818465E-4</v>
      </c>
      <c r="K83" s="67">
        <v>8342.5</v>
      </c>
      <c r="L83" s="49">
        <f t="shared" si="37"/>
        <v>4.5680512781818465E-4</v>
      </c>
      <c r="M83" s="67">
        <v>8342.5</v>
      </c>
      <c r="N83" s="49">
        <f t="shared" si="38"/>
        <v>4.5680512781818465E-4</v>
      </c>
      <c r="O83" s="67">
        <v>8342.5</v>
      </c>
      <c r="P83" s="49">
        <f t="shared" si="39"/>
        <v>4.5680512781818465E-4</v>
      </c>
      <c r="Q83" s="67">
        <v>8342.5</v>
      </c>
      <c r="R83" s="49">
        <f t="shared" si="40"/>
        <v>4.5680512781818465E-4</v>
      </c>
      <c r="S83" s="67">
        <v>8342.5</v>
      </c>
      <c r="T83" s="49">
        <f t="shared" si="41"/>
        <v>4.5680512781818465E-4</v>
      </c>
      <c r="U83" s="67">
        <v>8342.5</v>
      </c>
      <c r="V83" s="49">
        <f t="shared" si="42"/>
        <v>4.5680512781818465E-4</v>
      </c>
      <c r="W83" s="67">
        <v>8342.5</v>
      </c>
      <c r="X83" s="49">
        <f t="shared" si="43"/>
        <v>4.5680512781818465E-4</v>
      </c>
      <c r="Y83" s="67">
        <v>8342.5</v>
      </c>
      <c r="Z83" s="49">
        <f t="shared" si="44"/>
        <v>4.5680512781818465E-4</v>
      </c>
      <c r="AA83" s="82">
        <f t="shared" si="31"/>
        <v>100110</v>
      </c>
      <c r="AB83" s="49">
        <f t="shared" si="44"/>
        <v>4.5680512781818465E-4</v>
      </c>
      <c r="AC83" s="82">
        <f t="shared" si="32"/>
        <v>8342.5</v>
      </c>
      <c r="AD83" s="49">
        <f t="shared" si="45"/>
        <v>4.5680512781818465E-4</v>
      </c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</row>
    <row r="84" spans="1:66" x14ac:dyDescent="0.25">
      <c r="A84" s="9">
        <v>6206</v>
      </c>
      <c r="B84" s="10" t="s">
        <v>107</v>
      </c>
      <c r="C84" s="67">
        <v>18619.813900000001</v>
      </c>
      <c r="D84" s="49">
        <f t="shared" si="33"/>
        <v>1.0195536671909274E-3</v>
      </c>
      <c r="E84" s="67">
        <v>18619.813900000001</v>
      </c>
      <c r="F84" s="49">
        <f t="shared" si="34"/>
        <v>1.0195536671909274E-3</v>
      </c>
      <c r="G84" s="67">
        <v>18619.813900000001</v>
      </c>
      <c r="H84" s="49">
        <f t="shared" si="35"/>
        <v>1.0195536671909274E-3</v>
      </c>
      <c r="I84" s="67">
        <v>18619.813900000001</v>
      </c>
      <c r="J84" s="49">
        <f t="shared" si="36"/>
        <v>1.0195536671909274E-3</v>
      </c>
      <c r="K84" s="67">
        <v>18619.813900000001</v>
      </c>
      <c r="L84" s="49">
        <f t="shared" si="37"/>
        <v>1.0195536671909274E-3</v>
      </c>
      <c r="M84" s="67">
        <v>18619.813900000001</v>
      </c>
      <c r="N84" s="49">
        <f t="shared" si="38"/>
        <v>1.0195536671909274E-3</v>
      </c>
      <c r="O84" s="67">
        <v>18619.813900000001</v>
      </c>
      <c r="P84" s="49">
        <f t="shared" si="39"/>
        <v>1.0195536671909274E-3</v>
      </c>
      <c r="Q84" s="67">
        <v>18619.813900000001</v>
      </c>
      <c r="R84" s="49">
        <f t="shared" si="40"/>
        <v>1.0195536671909274E-3</v>
      </c>
      <c r="S84" s="67">
        <v>18619.813900000001</v>
      </c>
      <c r="T84" s="49">
        <f t="shared" si="41"/>
        <v>1.0195536671909274E-3</v>
      </c>
      <c r="U84" s="67">
        <v>18619.813900000001</v>
      </c>
      <c r="V84" s="49">
        <f t="shared" si="42"/>
        <v>1.0195536671909274E-3</v>
      </c>
      <c r="W84" s="67">
        <v>18619.813900000001</v>
      </c>
      <c r="X84" s="49">
        <f t="shared" si="43"/>
        <v>1.0195536671909274E-3</v>
      </c>
      <c r="Y84" s="67">
        <v>18619.813900000001</v>
      </c>
      <c r="Z84" s="49">
        <f t="shared" si="44"/>
        <v>1.0195536671909274E-3</v>
      </c>
      <c r="AA84" s="82">
        <f t="shared" si="31"/>
        <v>223437.76680000007</v>
      </c>
      <c r="AB84" s="49">
        <f t="shared" si="44"/>
        <v>1.0195536671909276E-3</v>
      </c>
      <c r="AC84" s="82">
        <f t="shared" si="32"/>
        <v>18619.813900000005</v>
      </c>
      <c r="AD84" s="49">
        <f t="shared" si="45"/>
        <v>1.0195536671909276E-3</v>
      </c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</row>
    <row r="85" spans="1:66" x14ac:dyDescent="0.25">
      <c r="A85" s="9">
        <v>6207</v>
      </c>
      <c r="B85" s="10" t="s">
        <v>108</v>
      </c>
      <c r="C85" s="67">
        <v>69618.509999999995</v>
      </c>
      <c r="D85" s="49">
        <f t="shared" si="33"/>
        <v>3.8120578194859528E-3</v>
      </c>
      <c r="E85" s="67">
        <v>69618.509999999995</v>
      </c>
      <c r="F85" s="49">
        <f t="shared" si="34"/>
        <v>3.8120578194859528E-3</v>
      </c>
      <c r="G85" s="67">
        <v>69618.509999999995</v>
      </c>
      <c r="H85" s="49">
        <f t="shared" si="35"/>
        <v>3.8120578194859528E-3</v>
      </c>
      <c r="I85" s="67">
        <v>69618.509999999995</v>
      </c>
      <c r="J85" s="49">
        <f t="shared" si="36"/>
        <v>3.8120578194859528E-3</v>
      </c>
      <c r="K85" s="67">
        <v>69618.509999999995</v>
      </c>
      <c r="L85" s="49">
        <f t="shared" si="37"/>
        <v>3.8120578194859528E-3</v>
      </c>
      <c r="M85" s="67">
        <v>69618.509999999995</v>
      </c>
      <c r="N85" s="49">
        <f t="shared" si="38"/>
        <v>3.8120578194859528E-3</v>
      </c>
      <c r="O85" s="67">
        <v>69618.509999999995</v>
      </c>
      <c r="P85" s="49">
        <f t="shared" si="39"/>
        <v>3.8120578194859528E-3</v>
      </c>
      <c r="Q85" s="67">
        <v>69618.509999999995</v>
      </c>
      <c r="R85" s="49">
        <f t="shared" si="40"/>
        <v>3.8120578194859528E-3</v>
      </c>
      <c r="S85" s="67">
        <v>69618.509999999995</v>
      </c>
      <c r="T85" s="49">
        <f t="shared" si="41"/>
        <v>3.8120578194859528E-3</v>
      </c>
      <c r="U85" s="67">
        <v>69618.509999999995</v>
      </c>
      <c r="V85" s="49">
        <f t="shared" si="42"/>
        <v>3.8120578194859528E-3</v>
      </c>
      <c r="W85" s="67">
        <v>69618.509999999995</v>
      </c>
      <c r="X85" s="49">
        <f t="shared" si="43"/>
        <v>3.8120578194859528E-3</v>
      </c>
      <c r="Y85" s="67">
        <v>69618.509999999995</v>
      </c>
      <c r="Z85" s="49">
        <f t="shared" si="44"/>
        <v>3.8120578194859528E-3</v>
      </c>
      <c r="AA85" s="82">
        <f t="shared" si="31"/>
        <v>835422.12</v>
      </c>
      <c r="AB85" s="49">
        <f t="shared" si="44"/>
        <v>3.8120578194859537E-3</v>
      </c>
      <c r="AC85" s="82">
        <f t="shared" si="32"/>
        <v>69618.509999999995</v>
      </c>
      <c r="AD85" s="49">
        <f t="shared" si="45"/>
        <v>3.8120578194859528E-3</v>
      </c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</row>
    <row r="86" spans="1:66" x14ac:dyDescent="0.25">
      <c r="A86" s="9">
        <v>6208</v>
      </c>
      <c r="B86" s="10" t="s">
        <v>109</v>
      </c>
      <c r="C86" s="67"/>
      <c r="D86" s="49">
        <f t="shared" si="33"/>
        <v>0</v>
      </c>
      <c r="E86" s="67"/>
      <c r="F86" s="49">
        <f t="shared" si="34"/>
        <v>0</v>
      </c>
      <c r="G86" s="67"/>
      <c r="H86" s="49">
        <f t="shared" si="35"/>
        <v>0</v>
      </c>
      <c r="I86" s="67"/>
      <c r="J86" s="49">
        <f t="shared" si="36"/>
        <v>0</v>
      </c>
      <c r="K86" s="67"/>
      <c r="L86" s="49">
        <f t="shared" si="37"/>
        <v>0</v>
      </c>
      <c r="M86" s="67"/>
      <c r="N86" s="49">
        <f t="shared" si="38"/>
        <v>0</v>
      </c>
      <c r="O86" s="67"/>
      <c r="P86" s="49">
        <f t="shared" si="39"/>
        <v>0</v>
      </c>
      <c r="Q86" s="67"/>
      <c r="R86" s="49">
        <f t="shared" si="40"/>
        <v>0</v>
      </c>
      <c r="S86" s="67"/>
      <c r="T86" s="49">
        <f t="shared" si="41"/>
        <v>0</v>
      </c>
      <c r="U86" s="67"/>
      <c r="V86" s="49">
        <f t="shared" si="42"/>
        <v>0</v>
      </c>
      <c r="W86" s="67"/>
      <c r="X86" s="49">
        <f t="shared" si="43"/>
        <v>0</v>
      </c>
      <c r="Y86" s="67"/>
      <c r="Z86" s="49">
        <f t="shared" si="44"/>
        <v>0</v>
      </c>
      <c r="AA86" s="82">
        <f t="shared" si="31"/>
        <v>0</v>
      </c>
      <c r="AB86" s="49">
        <f t="shared" si="44"/>
        <v>0</v>
      </c>
      <c r="AC86" s="82">
        <f t="shared" si="32"/>
        <v>0</v>
      </c>
      <c r="AD86" s="49">
        <f t="shared" si="45"/>
        <v>0</v>
      </c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</row>
    <row r="87" spans="1:66" x14ac:dyDescent="0.25">
      <c r="A87" s="9">
        <v>6209</v>
      </c>
      <c r="B87" s="10" t="s">
        <v>110</v>
      </c>
      <c r="C87" s="67">
        <v>154073.30059999999</v>
      </c>
      <c r="D87" s="49">
        <f t="shared" si="33"/>
        <v>8.4364967064971628E-3</v>
      </c>
      <c r="E87" s="67">
        <v>154073.30059999999</v>
      </c>
      <c r="F87" s="49">
        <f t="shared" si="34"/>
        <v>8.4364967064971628E-3</v>
      </c>
      <c r="G87" s="67">
        <v>154073.30059999999</v>
      </c>
      <c r="H87" s="49">
        <f t="shared" si="35"/>
        <v>8.4364967064971628E-3</v>
      </c>
      <c r="I87" s="67">
        <v>154073.30059999999</v>
      </c>
      <c r="J87" s="49">
        <f t="shared" si="36"/>
        <v>8.4364967064971628E-3</v>
      </c>
      <c r="K87" s="67">
        <v>154073.30059999999</v>
      </c>
      <c r="L87" s="49">
        <f t="shared" si="37"/>
        <v>8.4364967064971628E-3</v>
      </c>
      <c r="M87" s="67">
        <v>154073.30059999999</v>
      </c>
      <c r="N87" s="49">
        <f t="shared" si="38"/>
        <v>8.4364967064971628E-3</v>
      </c>
      <c r="O87" s="67">
        <v>154073.30059999999</v>
      </c>
      <c r="P87" s="49">
        <f t="shared" si="39"/>
        <v>8.4364967064971628E-3</v>
      </c>
      <c r="Q87" s="67">
        <v>154073.30059999999</v>
      </c>
      <c r="R87" s="49">
        <f t="shared" si="40"/>
        <v>8.4364967064971628E-3</v>
      </c>
      <c r="S87" s="67">
        <v>154073.30059999999</v>
      </c>
      <c r="T87" s="49">
        <f t="shared" si="41"/>
        <v>8.4364967064971628E-3</v>
      </c>
      <c r="U87" s="67">
        <v>154073.30059999999</v>
      </c>
      <c r="V87" s="49">
        <f t="shared" si="42"/>
        <v>8.4364967064971628E-3</v>
      </c>
      <c r="W87" s="67">
        <v>154073.30059999999</v>
      </c>
      <c r="X87" s="49">
        <f t="shared" si="43"/>
        <v>8.4364967064971628E-3</v>
      </c>
      <c r="Y87" s="67">
        <v>154073.30059999999</v>
      </c>
      <c r="Z87" s="49">
        <f t="shared" si="44"/>
        <v>8.4364967064971628E-3</v>
      </c>
      <c r="AA87" s="82">
        <f t="shared" si="31"/>
        <v>1848879.6071999997</v>
      </c>
      <c r="AB87" s="49">
        <f t="shared" si="44"/>
        <v>8.4364967064971628E-3</v>
      </c>
      <c r="AC87" s="82">
        <f t="shared" si="32"/>
        <v>154073.30059999999</v>
      </c>
      <c r="AD87" s="49">
        <f t="shared" si="45"/>
        <v>8.4364967064971628E-3</v>
      </c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</row>
    <row r="88" spans="1:66" x14ac:dyDescent="0.25">
      <c r="A88" s="9">
        <v>6210</v>
      </c>
      <c r="B88" s="10" t="s">
        <v>111</v>
      </c>
      <c r="C88" s="67">
        <v>162239.85440000001</v>
      </c>
      <c r="D88" s="49">
        <f t="shared" si="33"/>
        <v>8.8836676567450607E-3</v>
      </c>
      <c r="E88" s="67">
        <v>162239.85440000001</v>
      </c>
      <c r="F88" s="49">
        <f t="shared" si="34"/>
        <v>8.8836676567450607E-3</v>
      </c>
      <c r="G88" s="67">
        <v>162239.85440000001</v>
      </c>
      <c r="H88" s="49">
        <f t="shared" si="35"/>
        <v>8.8836676567450607E-3</v>
      </c>
      <c r="I88" s="67">
        <v>162239.85440000001</v>
      </c>
      <c r="J88" s="49">
        <f t="shared" si="36"/>
        <v>8.8836676567450607E-3</v>
      </c>
      <c r="K88" s="67">
        <v>162239.85440000001</v>
      </c>
      <c r="L88" s="49">
        <f t="shared" si="37"/>
        <v>8.8836676567450607E-3</v>
      </c>
      <c r="M88" s="67">
        <v>162239.85440000001</v>
      </c>
      <c r="N88" s="49">
        <f t="shared" si="38"/>
        <v>8.8836676567450607E-3</v>
      </c>
      <c r="O88" s="67">
        <v>162239.85440000001</v>
      </c>
      <c r="P88" s="49">
        <f t="shared" si="39"/>
        <v>8.8836676567450607E-3</v>
      </c>
      <c r="Q88" s="67">
        <v>162239.85440000001</v>
      </c>
      <c r="R88" s="49">
        <f t="shared" si="40"/>
        <v>8.8836676567450607E-3</v>
      </c>
      <c r="S88" s="67">
        <v>162239.85440000001</v>
      </c>
      <c r="T88" s="49">
        <f t="shared" si="41"/>
        <v>8.8836676567450607E-3</v>
      </c>
      <c r="U88" s="67">
        <v>162239.85440000001</v>
      </c>
      <c r="V88" s="49">
        <f t="shared" si="42"/>
        <v>8.8836676567450607E-3</v>
      </c>
      <c r="W88" s="67">
        <v>162239.85440000001</v>
      </c>
      <c r="X88" s="49">
        <f t="shared" si="43"/>
        <v>8.8836676567450607E-3</v>
      </c>
      <c r="Y88" s="67">
        <v>162239.85440000001</v>
      </c>
      <c r="Z88" s="49">
        <f t="shared" si="44"/>
        <v>8.8836676567450607E-3</v>
      </c>
      <c r="AA88" s="82">
        <f t="shared" si="31"/>
        <v>1946878.2528000006</v>
      </c>
      <c r="AB88" s="49">
        <f t="shared" si="44"/>
        <v>8.8836676567450642E-3</v>
      </c>
      <c r="AC88" s="82">
        <f t="shared" si="32"/>
        <v>162239.85440000004</v>
      </c>
      <c r="AD88" s="49">
        <f t="shared" si="45"/>
        <v>8.8836676567450625E-3</v>
      </c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</row>
    <row r="89" spans="1:66" x14ac:dyDescent="0.25">
      <c r="A89" s="9">
        <v>6211</v>
      </c>
      <c r="B89" s="10" t="s">
        <v>112</v>
      </c>
      <c r="C89" s="67">
        <v>55387.9107</v>
      </c>
      <c r="D89" s="49">
        <f t="shared" si="33"/>
        <v>3.0328416693911533E-3</v>
      </c>
      <c r="E89" s="67">
        <v>55387.9107</v>
      </c>
      <c r="F89" s="49">
        <f t="shared" si="34"/>
        <v>3.0328416693911533E-3</v>
      </c>
      <c r="G89" s="67">
        <v>55387.9107</v>
      </c>
      <c r="H89" s="49">
        <f t="shared" si="35"/>
        <v>3.0328416693911533E-3</v>
      </c>
      <c r="I89" s="67">
        <v>55387.9107</v>
      </c>
      <c r="J89" s="49">
        <f t="shared" si="36"/>
        <v>3.0328416693911533E-3</v>
      </c>
      <c r="K89" s="67">
        <v>55387.9107</v>
      </c>
      <c r="L89" s="49">
        <f t="shared" si="37"/>
        <v>3.0328416693911533E-3</v>
      </c>
      <c r="M89" s="67">
        <v>55387.9107</v>
      </c>
      <c r="N89" s="49">
        <f t="shared" si="38"/>
        <v>3.0328416693911533E-3</v>
      </c>
      <c r="O89" s="67">
        <v>55387.9107</v>
      </c>
      <c r="P89" s="49">
        <f t="shared" si="39"/>
        <v>3.0328416693911533E-3</v>
      </c>
      <c r="Q89" s="67">
        <v>55387.9107</v>
      </c>
      <c r="R89" s="49">
        <f t="shared" si="40"/>
        <v>3.0328416693911533E-3</v>
      </c>
      <c r="S89" s="67">
        <v>55387.9107</v>
      </c>
      <c r="T89" s="49">
        <f t="shared" si="41"/>
        <v>3.0328416693911533E-3</v>
      </c>
      <c r="U89" s="67">
        <v>55387.9107</v>
      </c>
      <c r="V89" s="49">
        <f t="shared" si="42"/>
        <v>3.0328416693911533E-3</v>
      </c>
      <c r="W89" s="67">
        <v>55387.9107</v>
      </c>
      <c r="X89" s="49">
        <f t="shared" si="43"/>
        <v>3.0328416693911533E-3</v>
      </c>
      <c r="Y89" s="67">
        <v>55387.9107</v>
      </c>
      <c r="Z89" s="49">
        <f t="shared" si="44"/>
        <v>3.0328416693911533E-3</v>
      </c>
      <c r="AA89" s="82">
        <f t="shared" si="31"/>
        <v>664654.92839999998</v>
      </c>
      <c r="AB89" s="49">
        <f t="shared" si="44"/>
        <v>3.0328416693911533E-3</v>
      </c>
      <c r="AC89" s="82">
        <f t="shared" si="32"/>
        <v>55387.9107</v>
      </c>
      <c r="AD89" s="49">
        <f t="shared" si="45"/>
        <v>3.0328416693911533E-3</v>
      </c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</row>
    <row r="90" spans="1:66" x14ac:dyDescent="0.25">
      <c r="A90" s="9">
        <v>6212</v>
      </c>
      <c r="B90" s="10" t="s">
        <v>113</v>
      </c>
      <c r="C90" s="67"/>
      <c r="D90" s="49">
        <f t="shared" si="33"/>
        <v>0</v>
      </c>
      <c r="E90" s="67"/>
      <c r="F90" s="49">
        <f t="shared" si="34"/>
        <v>0</v>
      </c>
      <c r="G90" s="67"/>
      <c r="H90" s="49">
        <f t="shared" si="35"/>
        <v>0</v>
      </c>
      <c r="I90" s="67"/>
      <c r="J90" s="49">
        <f t="shared" si="36"/>
        <v>0</v>
      </c>
      <c r="K90" s="67"/>
      <c r="L90" s="49">
        <f t="shared" si="37"/>
        <v>0</v>
      </c>
      <c r="M90" s="67"/>
      <c r="N90" s="49">
        <f t="shared" si="38"/>
        <v>0</v>
      </c>
      <c r="O90" s="67"/>
      <c r="P90" s="49">
        <f t="shared" si="39"/>
        <v>0</v>
      </c>
      <c r="Q90" s="67"/>
      <c r="R90" s="49">
        <f t="shared" si="40"/>
        <v>0</v>
      </c>
      <c r="S90" s="67"/>
      <c r="T90" s="49">
        <f t="shared" si="41"/>
        <v>0</v>
      </c>
      <c r="U90" s="67"/>
      <c r="V90" s="49">
        <f t="shared" si="42"/>
        <v>0</v>
      </c>
      <c r="W90" s="67"/>
      <c r="X90" s="49">
        <f t="shared" si="43"/>
        <v>0</v>
      </c>
      <c r="Y90" s="67"/>
      <c r="Z90" s="49">
        <f t="shared" si="44"/>
        <v>0</v>
      </c>
      <c r="AA90" s="82">
        <f t="shared" si="31"/>
        <v>0</v>
      </c>
      <c r="AB90" s="49">
        <f t="shared" si="44"/>
        <v>0</v>
      </c>
      <c r="AC90" s="82">
        <f t="shared" si="32"/>
        <v>0</v>
      </c>
      <c r="AD90" s="49">
        <f t="shared" si="45"/>
        <v>0</v>
      </c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</row>
    <row r="91" spans="1:66" x14ac:dyDescent="0.25">
      <c r="A91" s="9">
        <v>6213</v>
      </c>
      <c r="B91" s="10" t="s">
        <v>114</v>
      </c>
      <c r="C91" s="67">
        <v>4154.7124999999996</v>
      </c>
      <c r="D91" s="49">
        <f t="shared" si="33"/>
        <v>2.2749703021999511E-4</v>
      </c>
      <c r="E91" s="67">
        <v>4154.7124999999996</v>
      </c>
      <c r="F91" s="49">
        <f t="shared" si="34"/>
        <v>2.2749703021999511E-4</v>
      </c>
      <c r="G91" s="67">
        <v>4154.7124999999996</v>
      </c>
      <c r="H91" s="49">
        <f t="shared" si="35"/>
        <v>2.2749703021999511E-4</v>
      </c>
      <c r="I91" s="67">
        <v>4154.7124999999996</v>
      </c>
      <c r="J91" s="49">
        <f t="shared" si="36"/>
        <v>2.2749703021999511E-4</v>
      </c>
      <c r="K91" s="67">
        <v>4154.7124999999996</v>
      </c>
      <c r="L91" s="49">
        <f t="shared" si="37"/>
        <v>2.2749703021999511E-4</v>
      </c>
      <c r="M91" s="67">
        <v>4154.7124999999996</v>
      </c>
      <c r="N91" s="49">
        <f t="shared" si="38"/>
        <v>2.2749703021999511E-4</v>
      </c>
      <c r="O91" s="67">
        <v>4154.7124999999996</v>
      </c>
      <c r="P91" s="49">
        <f t="shared" si="39"/>
        <v>2.2749703021999511E-4</v>
      </c>
      <c r="Q91" s="67">
        <v>4154.7124999999996</v>
      </c>
      <c r="R91" s="49">
        <f t="shared" si="40"/>
        <v>2.2749703021999511E-4</v>
      </c>
      <c r="S91" s="67">
        <v>4154.7124999999996</v>
      </c>
      <c r="T91" s="49">
        <f t="shared" si="41"/>
        <v>2.2749703021999511E-4</v>
      </c>
      <c r="U91" s="67">
        <v>4154.7124999999996</v>
      </c>
      <c r="V91" s="49">
        <f t="shared" si="42"/>
        <v>2.2749703021999511E-4</v>
      </c>
      <c r="W91" s="67">
        <v>4154.7124999999996</v>
      </c>
      <c r="X91" s="49">
        <f t="shared" si="43"/>
        <v>2.2749703021999511E-4</v>
      </c>
      <c r="Y91" s="67">
        <v>4154.7124999999996</v>
      </c>
      <c r="Z91" s="49">
        <f t="shared" si="44"/>
        <v>2.2749703021999511E-4</v>
      </c>
      <c r="AA91" s="82">
        <f t="shared" si="31"/>
        <v>49856.55000000001</v>
      </c>
      <c r="AB91" s="49">
        <f t="shared" si="44"/>
        <v>2.2749703021999519E-4</v>
      </c>
      <c r="AC91" s="82">
        <f t="shared" si="32"/>
        <v>4154.7125000000005</v>
      </c>
      <c r="AD91" s="49">
        <f t="shared" si="45"/>
        <v>2.2749703021999516E-4</v>
      </c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</row>
    <row r="92" spans="1:66" x14ac:dyDescent="0.25">
      <c r="A92" s="9">
        <v>6214</v>
      </c>
      <c r="B92" s="10" t="s">
        <v>115</v>
      </c>
      <c r="C92" s="67">
        <v>35492.519999999997</v>
      </c>
      <c r="D92" s="49">
        <f t="shared" si="33"/>
        <v>1.943442029989748E-3</v>
      </c>
      <c r="E92" s="67">
        <v>35492.519999999997</v>
      </c>
      <c r="F92" s="49">
        <f t="shared" si="34"/>
        <v>1.943442029989748E-3</v>
      </c>
      <c r="G92" s="67">
        <v>35492.519999999997</v>
      </c>
      <c r="H92" s="49">
        <f t="shared" si="35"/>
        <v>1.943442029989748E-3</v>
      </c>
      <c r="I92" s="67">
        <v>35492.519999999997</v>
      </c>
      <c r="J92" s="49">
        <f t="shared" si="36"/>
        <v>1.943442029989748E-3</v>
      </c>
      <c r="K92" s="67">
        <v>35492.519999999997</v>
      </c>
      <c r="L92" s="49">
        <f t="shared" si="37"/>
        <v>1.943442029989748E-3</v>
      </c>
      <c r="M92" s="67">
        <v>35492.519999999997</v>
      </c>
      <c r="N92" s="49">
        <f t="shared" si="38"/>
        <v>1.943442029989748E-3</v>
      </c>
      <c r="O92" s="67">
        <v>35492.519999999997</v>
      </c>
      <c r="P92" s="49">
        <f t="shared" si="39"/>
        <v>1.943442029989748E-3</v>
      </c>
      <c r="Q92" s="67">
        <v>35492.519999999997</v>
      </c>
      <c r="R92" s="49">
        <f t="shared" si="40"/>
        <v>1.943442029989748E-3</v>
      </c>
      <c r="S92" s="67">
        <v>35492.519999999997</v>
      </c>
      <c r="T92" s="49">
        <f t="shared" si="41"/>
        <v>1.943442029989748E-3</v>
      </c>
      <c r="U92" s="67">
        <v>35492.519999999997</v>
      </c>
      <c r="V92" s="49">
        <f t="shared" si="42"/>
        <v>1.943442029989748E-3</v>
      </c>
      <c r="W92" s="67">
        <v>35492.519999999997</v>
      </c>
      <c r="X92" s="49">
        <f t="shared" si="43"/>
        <v>1.943442029989748E-3</v>
      </c>
      <c r="Y92" s="67">
        <v>35492.519999999997</v>
      </c>
      <c r="Z92" s="49">
        <f t="shared" si="44"/>
        <v>1.943442029989748E-3</v>
      </c>
      <c r="AA92" s="82">
        <f t="shared" si="31"/>
        <v>425910.24000000005</v>
      </c>
      <c r="AB92" s="49">
        <f t="shared" si="44"/>
        <v>1.9434420299897486E-3</v>
      </c>
      <c r="AC92" s="82">
        <f t="shared" si="32"/>
        <v>35492.520000000004</v>
      </c>
      <c r="AD92" s="49">
        <f t="shared" si="45"/>
        <v>1.9434420299897484E-3</v>
      </c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</row>
    <row r="93" spans="1:66" x14ac:dyDescent="0.25">
      <c r="A93" s="9">
        <v>6215</v>
      </c>
      <c r="B93" s="10" t="s">
        <v>116</v>
      </c>
      <c r="C93" s="67">
        <v>25004.726699999999</v>
      </c>
      <c r="D93" s="49">
        <f t="shared" si="33"/>
        <v>1.3691683999103713E-3</v>
      </c>
      <c r="E93" s="67">
        <v>25004.726699999999</v>
      </c>
      <c r="F93" s="49">
        <f t="shared" si="34"/>
        <v>1.3691683999103713E-3</v>
      </c>
      <c r="G93" s="67">
        <v>25004.726699999999</v>
      </c>
      <c r="H93" s="49">
        <f t="shared" si="35"/>
        <v>1.3691683999103713E-3</v>
      </c>
      <c r="I93" s="67">
        <v>25004.726699999999</v>
      </c>
      <c r="J93" s="49">
        <f t="shared" si="36"/>
        <v>1.3691683999103713E-3</v>
      </c>
      <c r="K93" s="67">
        <v>25004.726699999999</v>
      </c>
      <c r="L93" s="49">
        <f t="shared" si="37"/>
        <v>1.3691683999103713E-3</v>
      </c>
      <c r="M93" s="67">
        <v>25004.726699999999</v>
      </c>
      <c r="N93" s="49">
        <f t="shared" si="38"/>
        <v>1.3691683999103713E-3</v>
      </c>
      <c r="O93" s="67">
        <v>25004.726699999999</v>
      </c>
      <c r="P93" s="49">
        <f t="shared" si="39"/>
        <v>1.3691683999103713E-3</v>
      </c>
      <c r="Q93" s="67">
        <v>25004.726699999999</v>
      </c>
      <c r="R93" s="49">
        <f t="shared" si="40"/>
        <v>1.3691683999103713E-3</v>
      </c>
      <c r="S93" s="67">
        <v>25004.726699999999</v>
      </c>
      <c r="T93" s="49">
        <f t="shared" si="41"/>
        <v>1.3691683999103713E-3</v>
      </c>
      <c r="U93" s="67">
        <v>25004.726699999999</v>
      </c>
      <c r="V93" s="49">
        <f t="shared" si="42"/>
        <v>1.3691683999103713E-3</v>
      </c>
      <c r="W93" s="67">
        <v>25004.726699999999</v>
      </c>
      <c r="X93" s="49">
        <f t="shared" si="43"/>
        <v>1.3691683999103713E-3</v>
      </c>
      <c r="Y93" s="67">
        <v>25004.726699999999</v>
      </c>
      <c r="Z93" s="49">
        <f t="shared" si="44"/>
        <v>1.3691683999103713E-3</v>
      </c>
      <c r="AA93" s="82">
        <f t="shared" si="31"/>
        <v>300056.72039999999</v>
      </c>
      <c r="AB93" s="49">
        <f t="shared" si="44"/>
        <v>1.3691683999103716E-3</v>
      </c>
      <c r="AC93" s="82">
        <f t="shared" si="32"/>
        <v>25004.726699999999</v>
      </c>
      <c r="AD93" s="49">
        <f t="shared" si="45"/>
        <v>1.3691683999103713E-3</v>
      </c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</row>
    <row r="94" spans="1:66" x14ac:dyDescent="0.25">
      <c r="A94" s="9">
        <v>6216</v>
      </c>
      <c r="B94" s="10" t="s">
        <v>117</v>
      </c>
      <c r="C94" s="67">
        <v>4875</v>
      </c>
      <c r="D94" s="49">
        <f t="shared" si="33"/>
        <v>2.6693736866810312E-4</v>
      </c>
      <c r="E94" s="67">
        <v>4875</v>
      </c>
      <c r="F94" s="49">
        <f t="shared" si="34"/>
        <v>2.6693736866810312E-4</v>
      </c>
      <c r="G94" s="67">
        <v>4875</v>
      </c>
      <c r="H94" s="49">
        <f t="shared" si="35"/>
        <v>2.6693736866810312E-4</v>
      </c>
      <c r="I94" s="67">
        <v>4875</v>
      </c>
      <c r="J94" s="49">
        <f t="shared" si="36"/>
        <v>2.6693736866810312E-4</v>
      </c>
      <c r="K94" s="67">
        <v>4875</v>
      </c>
      <c r="L94" s="49">
        <f t="shared" si="37"/>
        <v>2.6693736866810312E-4</v>
      </c>
      <c r="M94" s="67">
        <v>4875</v>
      </c>
      <c r="N94" s="49">
        <f t="shared" si="38"/>
        <v>2.6693736866810312E-4</v>
      </c>
      <c r="O94" s="67">
        <v>4875</v>
      </c>
      <c r="P94" s="49">
        <f t="shared" si="39"/>
        <v>2.6693736866810312E-4</v>
      </c>
      <c r="Q94" s="67">
        <v>4875</v>
      </c>
      <c r="R94" s="49">
        <f t="shared" si="40"/>
        <v>2.6693736866810312E-4</v>
      </c>
      <c r="S94" s="67">
        <v>4875</v>
      </c>
      <c r="T94" s="49">
        <f t="shared" si="41"/>
        <v>2.6693736866810312E-4</v>
      </c>
      <c r="U94" s="67">
        <v>4875</v>
      </c>
      <c r="V94" s="49">
        <f t="shared" si="42"/>
        <v>2.6693736866810312E-4</v>
      </c>
      <c r="W94" s="67">
        <v>4875</v>
      </c>
      <c r="X94" s="49">
        <f t="shared" si="43"/>
        <v>2.6693736866810312E-4</v>
      </c>
      <c r="Y94" s="67">
        <v>4875</v>
      </c>
      <c r="Z94" s="49">
        <f t="shared" si="44"/>
        <v>2.6693736866810312E-4</v>
      </c>
      <c r="AA94" s="82">
        <f t="shared" si="31"/>
        <v>58500</v>
      </c>
      <c r="AB94" s="49">
        <f t="shared" si="44"/>
        <v>2.6693736866810312E-4</v>
      </c>
      <c r="AC94" s="82">
        <f t="shared" si="32"/>
        <v>4875</v>
      </c>
      <c r="AD94" s="49">
        <f t="shared" si="45"/>
        <v>2.6693736866810312E-4</v>
      </c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</row>
    <row r="95" spans="1:66" x14ac:dyDescent="0.25">
      <c r="A95" s="9">
        <v>6217</v>
      </c>
      <c r="B95" s="10"/>
      <c r="C95" s="67"/>
      <c r="D95" s="49">
        <f t="shared" si="33"/>
        <v>0</v>
      </c>
      <c r="E95" s="67"/>
      <c r="F95" s="49">
        <f t="shared" si="33"/>
        <v>0</v>
      </c>
      <c r="G95" s="67"/>
      <c r="H95" s="49">
        <f t="shared" si="33"/>
        <v>0</v>
      </c>
      <c r="I95" s="67"/>
      <c r="J95" s="49">
        <f t="shared" si="33"/>
        <v>0</v>
      </c>
      <c r="K95" s="67"/>
      <c r="L95" s="49">
        <f t="shared" si="33"/>
        <v>0</v>
      </c>
      <c r="M95" s="67"/>
      <c r="N95" s="49">
        <f t="shared" si="33"/>
        <v>0</v>
      </c>
      <c r="O95" s="67"/>
      <c r="P95" s="49">
        <f t="shared" si="33"/>
        <v>0</v>
      </c>
      <c r="Q95" s="67"/>
      <c r="R95" s="49">
        <f t="shared" si="33"/>
        <v>0</v>
      </c>
      <c r="S95" s="67"/>
      <c r="T95" s="49">
        <f t="shared" si="41"/>
        <v>0</v>
      </c>
      <c r="U95" s="67"/>
      <c r="V95" s="49">
        <f t="shared" si="41"/>
        <v>0</v>
      </c>
      <c r="W95" s="67"/>
      <c r="X95" s="49">
        <f t="shared" si="41"/>
        <v>0</v>
      </c>
      <c r="Y95" s="67"/>
      <c r="Z95" s="49">
        <f t="shared" si="41"/>
        <v>0</v>
      </c>
      <c r="AA95" s="82"/>
      <c r="AB95" s="49">
        <f t="shared" si="41"/>
        <v>0</v>
      </c>
      <c r="AC95" s="82"/>
      <c r="AD95" s="49">
        <f t="shared" si="41"/>
        <v>0</v>
      </c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</row>
    <row r="96" spans="1:66" x14ac:dyDescent="0.25">
      <c r="A96" s="9">
        <v>6218</v>
      </c>
      <c r="B96" s="10"/>
      <c r="C96" s="67"/>
      <c r="D96" s="49">
        <f t="shared" si="33"/>
        <v>0</v>
      </c>
      <c r="E96" s="67"/>
      <c r="F96" s="49">
        <f t="shared" si="33"/>
        <v>0</v>
      </c>
      <c r="G96" s="67"/>
      <c r="H96" s="49">
        <f t="shared" si="33"/>
        <v>0</v>
      </c>
      <c r="I96" s="67"/>
      <c r="J96" s="49">
        <f t="shared" si="33"/>
        <v>0</v>
      </c>
      <c r="K96" s="67"/>
      <c r="L96" s="49">
        <f t="shared" si="33"/>
        <v>0</v>
      </c>
      <c r="M96" s="67"/>
      <c r="N96" s="49">
        <f t="shared" si="33"/>
        <v>0</v>
      </c>
      <c r="O96" s="67"/>
      <c r="P96" s="49">
        <f t="shared" si="33"/>
        <v>0</v>
      </c>
      <c r="Q96" s="67"/>
      <c r="R96" s="49">
        <f t="shared" si="33"/>
        <v>0</v>
      </c>
      <c r="S96" s="67"/>
      <c r="T96" s="49">
        <f t="shared" si="41"/>
        <v>0</v>
      </c>
      <c r="U96" s="67"/>
      <c r="V96" s="49">
        <f t="shared" si="41"/>
        <v>0</v>
      </c>
      <c r="W96" s="67"/>
      <c r="X96" s="49">
        <f t="shared" si="41"/>
        <v>0</v>
      </c>
      <c r="Y96" s="67"/>
      <c r="Z96" s="49">
        <f t="shared" si="41"/>
        <v>0</v>
      </c>
      <c r="AA96" s="82"/>
      <c r="AB96" s="49">
        <f t="shared" si="41"/>
        <v>0</v>
      </c>
      <c r="AC96" s="82"/>
      <c r="AD96" s="49">
        <f t="shared" si="41"/>
        <v>0</v>
      </c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</row>
    <row r="97" spans="1:66" x14ac:dyDescent="0.25">
      <c r="A97" s="9">
        <v>6219</v>
      </c>
      <c r="B97" s="10"/>
      <c r="C97" s="67"/>
      <c r="D97" s="49">
        <f t="shared" si="33"/>
        <v>0</v>
      </c>
      <c r="E97" s="67"/>
      <c r="F97" s="49">
        <f t="shared" si="33"/>
        <v>0</v>
      </c>
      <c r="G97" s="67"/>
      <c r="H97" s="49">
        <f t="shared" si="33"/>
        <v>0</v>
      </c>
      <c r="I97" s="67"/>
      <c r="J97" s="49">
        <f t="shared" si="33"/>
        <v>0</v>
      </c>
      <c r="K97" s="67"/>
      <c r="L97" s="49">
        <f t="shared" si="33"/>
        <v>0</v>
      </c>
      <c r="M97" s="67"/>
      <c r="N97" s="49">
        <f t="shared" si="33"/>
        <v>0</v>
      </c>
      <c r="O97" s="67"/>
      <c r="P97" s="49">
        <f t="shared" si="33"/>
        <v>0</v>
      </c>
      <c r="Q97" s="67"/>
      <c r="R97" s="49">
        <f t="shared" si="33"/>
        <v>0</v>
      </c>
      <c r="S97" s="67"/>
      <c r="T97" s="49">
        <f t="shared" si="41"/>
        <v>0</v>
      </c>
      <c r="U97" s="67"/>
      <c r="V97" s="49">
        <f t="shared" si="41"/>
        <v>0</v>
      </c>
      <c r="W97" s="67"/>
      <c r="X97" s="49">
        <f t="shared" si="41"/>
        <v>0</v>
      </c>
      <c r="Y97" s="67"/>
      <c r="Z97" s="49">
        <f t="shared" si="41"/>
        <v>0</v>
      </c>
      <c r="AA97" s="82"/>
      <c r="AB97" s="49">
        <f t="shared" si="41"/>
        <v>0</v>
      </c>
      <c r="AC97" s="82"/>
      <c r="AD97" s="49">
        <f t="shared" si="41"/>
        <v>0</v>
      </c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</row>
    <row r="98" spans="1:66" x14ac:dyDescent="0.25">
      <c r="A98" s="9">
        <v>6220</v>
      </c>
      <c r="B98" s="10"/>
      <c r="C98" s="67"/>
      <c r="D98" s="49">
        <f t="shared" si="33"/>
        <v>0</v>
      </c>
      <c r="E98" s="67"/>
      <c r="F98" s="49">
        <f t="shared" si="33"/>
        <v>0</v>
      </c>
      <c r="G98" s="67"/>
      <c r="H98" s="49">
        <f t="shared" si="33"/>
        <v>0</v>
      </c>
      <c r="I98" s="67"/>
      <c r="J98" s="49">
        <f t="shared" si="33"/>
        <v>0</v>
      </c>
      <c r="K98" s="67"/>
      <c r="L98" s="49">
        <f t="shared" si="33"/>
        <v>0</v>
      </c>
      <c r="M98" s="67"/>
      <c r="N98" s="49">
        <f t="shared" si="33"/>
        <v>0</v>
      </c>
      <c r="O98" s="67"/>
      <c r="P98" s="49">
        <f t="shared" si="33"/>
        <v>0</v>
      </c>
      <c r="Q98" s="67"/>
      <c r="R98" s="49">
        <f t="shared" si="33"/>
        <v>0</v>
      </c>
      <c r="S98" s="67"/>
      <c r="T98" s="49">
        <f t="shared" si="41"/>
        <v>0</v>
      </c>
      <c r="U98" s="67"/>
      <c r="V98" s="49">
        <f t="shared" si="41"/>
        <v>0</v>
      </c>
      <c r="W98" s="67"/>
      <c r="X98" s="49">
        <f t="shared" si="41"/>
        <v>0</v>
      </c>
      <c r="Y98" s="67"/>
      <c r="Z98" s="49">
        <f t="shared" si="41"/>
        <v>0</v>
      </c>
      <c r="AA98" s="82"/>
      <c r="AB98" s="49">
        <f t="shared" si="41"/>
        <v>0</v>
      </c>
      <c r="AC98" s="82"/>
      <c r="AD98" s="49">
        <f t="shared" si="41"/>
        <v>0</v>
      </c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</row>
    <row r="99" spans="1:66" s="5" customFormat="1" x14ac:dyDescent="0.25">
      <c r="A99" s="12">
        <v>6299</v>
      </c>
      <c r="B99" s="1" t="s">
        <v>118</v>
      </c>
      <c r="C99" s="74">
        <f>SUM(C79:C98)</f>
        <v>2277776.2731499998</v>
      </c>
      <c r="D99" s="56">
        <f t="shared" si="33"/>
        <v>0.12472279072190756</v>
      </c>
      <c r="E99" s="74">
        <f>SUM(E79:E98)</f>
        <v>2277776.2731499998</v>
      </c>
      <c r="F99" s="56">
        <f t="shared" si="34"/>
        <v>0.12472279072190756</v>
      </c>
      <c r="G99" s="74">
        <f>SUM(G79:G98)</f>
        <v>2277776.2731499998</v>
      </c>
      <c r="H99" s="56">
        <f t="shared" si="35"/>
        <v>0.12472279072190756</v>
      </c>
      <c r="I99" s="74">
        <f>SUM(I79:I98)</f>
        <v>2277776.2731499998</v>
      </c>
      <c r="J99" s="56">
        <f t="shared" si="36"/>
        <v>0.12472279072190756</v>
      </c>
      <c r="K99" s="74">
        <f>SUM(K79:K98)</f>
        <v>2277776.2731499998</v>
      </c>
      <c r="L99" s="56">
        <f t="shared" si="37"/>
        <v>0.12472279072190756</v>
      </c>
      <c r="M99" s="74">
        <f>SUM(M79:M98)</f>
        <v>2277776.2731499998</v>
      </c>
      <c r="N99" s="56">
        <f t="shared" si="38"/>
        <v>0.12472279072190756</v>
      </c>
      <c r="O99" s="74">
        <f>SUM(O79:O98)</f>
        <v>2277776.2731499998</v>
      </c>
      <c r="P99" s="56">
        <f t="shared" si="39"/>
        <v>0.12472279072190756</v>
      </c>
      <c r="Q99" s="74">
        <f>SUM(Q79:Q98)</f>
        <v>2277776.2731499998</v>
      </c>
      <c r="R99" s="56">
        <f t="shared" si="40"/>
        <v>0.12472279072190756</v>
      </c>
      <c r="S99" s="74">
        <f>SUM(S79:S98)</f>
        <v>2277776.2731499998</v>
      </c>
      <c r="T99" s="56">
        <f t="shared" si="41"/>
        <v>0.12472279072190756</v>
      </c>
      <c r="U99" s="74">
        <f>SUM(U79:U98)</f>
        <v>2277776.2731499998</v>
      </c>
      <c r="V99" s="56">
        <f t="shared" si="42"/>
        <v>0.12472279072190756</v>
      </c>
      <c r="W99" s="74">
        <f>SUM(W79:W98)</f>
        <v>2277776.2731499998</v>
      </c>
      <c r="X99" s="56">
        <f t="shared" si="43"/>
        <v>0.12472279072190756</v>
      </c>
      <c r="Y99" s="74">
        <f>SUM(Y79:Y98)</f>
        <v>2277776.2731499998</v>
      </c>
      <c r="Z99" s="56">
        <f t="shared" si="44"/>
        <v>0.12472279072190756</v>
      </c>
      <c r="AA99" s="74">
        <f t="shared" si="31"/>
        <v>27333315.277800005</v>
      </c>
      <c r="AB99" s="56">
        <f t="shared" si="44"/>
        <v>0.12472279072190762</v>
      </c>
      <c r="AC99" s="94">
        <f t="shared" si="32"/>
        <v>2277776.2731500003</v>
      </c>
      <c r="AD99" s="56">
        <f t="shared" si="45"/>
        <v>0.12472279072190759</v>
      </c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</row>
    <row r="100" spans="1:66" s="8" customFormat="1" x14ac:dyDescent="0.25">
      <c r="A100" s="26">
        <v>6301</v>
      </c>
      <c r="B100" s="27" t="s">
        <v>119</v>
      </c>
      <c r="C100" s="69"/>
      <c r="D100" s="57">
        <f t="shared" si="33"/>
        <v>0</v>
      </c>
      <c r="E100" s="69"/>
      <c r="F100" s="57">
        <f t="shared" si="34"/>
        <v>0</v>
      </c>
      <c r="G100" s="69"/>
      <c r="H100" s="57">
        <f t="shared" si="35"/>
        <v>0</v>
      </c>
      <c r="I100" s="69"/>
      <c r="J100" s="57">
        <f t="shared" si="36"/>
        <v>0</v>
      </c>
      <c r="K100" s="69"/>
      <c r="L100" s="57">
        <f t="shared" si="37"/>
        <v>0</v>
      </c>
      <c r="M100" s="69"/>
      <c r="N100" s="57">
        <f t="shared" si="38"/>
        <v>0</v>
      </c>
      <c r="O100" s="69"/>
      <c r="P100" s="57">
        <f t="shared" si="39"/>
        <v>0</v>
      </c>
      <c r="Q100" s="69"/>
      <c r="R100" s="57">
        <f t="shared" si="40"/>
        <v>0</v>
      </c>
      <c r="S100" s="69"/>
      <c r="T100" s="57">
        <f t="shared" si="41"/>
        <v>0</v>
      </c>
      <c r="U100" s="69"/>
      <c r="V100" s="57">
        <f t="shared" si="42"/>
        <v>0</v>
      </c>
      <c r="W100" s="69"/>
      <c r="X100" s="57">
        <f t="shared" si="43"/>
        <v>0</v>
      </c>
      <c r="Y100" s="69"/>
      <c r="Z100" s="57">
        <f t="shared" si="44"/>
        <v>0</v>
      </c>
      <c r="AA100" s="69">
        <f t="shared" si="31"/>
        <v>0</v>
      </c>
      <c r="AB100" s="57">
        <f t="shared" si="44"/>
        <v>0</v>
      </c>
      <c r="AC100" s="85">
        <f t="shared" si="32"/>
        <v>0</v>
      </c>
      <c r="AD100" s="57">
        <f t="shared" si="45"/>
        <v>0</v>
      </c>
    </row>
    <row r="101" spans="1:66" x14ac:dyDescent="0.25">
      <c r="A101" s="9">
        <v>6302</v>
      </c>
      <c r="B101" s="10" t="s">
        <v>120</v>
      </c>
      <c r="C101" s="67">
        <v>29998.517199999998</v>
      </c>
      <c r="D101" s="49">
        <f t="shared" si="33"/>
        <v>1.6426103067308372E-3</v>
      </c>
      <c r="E101" s="67">
        <v>29998.517199999998</v>
      </c>
      <c r="F101" s="49">
        <f t="shared" si="34"/>
        <v>1.6426103067308372E-3</v>
      </c>
      <c r="G101" s="67">
        <v>29998.517199999998</v>
      </c>
      <c r="H101" s="49">
        <f t="shared" si="35"/>
        <v>1.6426103067308372E-3</v>
      </c>
      <c r="I101" s="67">
        <v>29998.517199999998</v>
      </c>
      <c r="J101" s="49">
        <f t="shared" si="36"/>
        <v>1.6426103067308372E-3</v>
      </c>
      <c r="K101" s="67">
        <v>29998.517199999998</v>
      </c>
      <c r="L101" s="49">
        <f t="shared" si="37"/>
        <v>1.6426103067308372E-3</v>
      </c>
      <c r="M101" s="67">
        <v>29998.517199999998</v>
      </c>
      <c r="N101" s="49">
        <f t="shared" si="38"/>
        <v>1.6426103067308372E-3</v>
      </c>
      <c r="O101" s="67">
        <v>29998.517199999998</v>
      </c>
      <c r="P101" s="49">
        <f t="shared" si="39"/>
        <v>1.6426103067308372E-3</v>
      </c>
      <c r="Q101" s="67">
        <v>29998.517199999998</v>
      </c>
      <c r="R101" s="49">
        <f t="shared" si="40"/>
        <v>1.6426103067308372E-3</v>
      </c>
      <c r="S101" s="67">
        <v>29998.517199999998</v>
      </c>
      <c r="T101" s="49">
        <f t="shared" si="41"/>
        <v>1.6426103067308372E-3</v>
      </c>
      <c r="U101" s="67">
        <v>29998.517199999998</v>
      </c>
      <c r="V101" s="49">
        <f t="shared" si="42"/>
        <v>1.6426103067308372E-3</v>
      </c>
      <c r="W101" s="67">
        <v>29998.517199999998</v>
      </c>
      <c r="X101" s="49">
        <f t="shared" si="43"/>
        <v>1.6426103067308372E-3</v>
      </c>
      <c r="Y101" s="67">
        <v>29998.517199999998</v>
      </c>
      <c r="Z101" s="49">
        <f t="shared" ref="Z101:AB116" si="46">IF(Y$10&lt;&gt;0,Y101/Y$10,"-")</f>
        <v>1.6426103067308372E-3</v>
      </c>
      <c r="AA101" s="82">
        <f t="shared" si="31"/>
        <v>359982.20639999997</v>
      </c>
      <c r="AB101" s="49">
        <f t="shared" si="46"/>
        <v>1.6426103067308372E-3</v>
      </c>
      <c r="AC101" s="82">
        <f t="shared" si="32"/>
        <v>29998.517199999998</v>
      </c>
      <c r="AD101" s="49">
        <f t="shared" si="45"/>
        <v>1.6426103067308372E-3</v>
      </c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</row>
    <row r="102" spans="1:66" x14ac:dyDescent="0.25">
      <c r="A102" s="9">
        <v>6303</v>
      </c>
      <c r="B102" s="10" t="s">
        <v>121</v>
      </c>
      <c r="C102" s="67">
        <v>13235.2</v>
      </c>
      <c r="D102" s="49">
        <f t="shared" si="33"/>
        <v>7.2471168447099036E-4</v>
      </c>
      <c r="E102" s="67">
        <v>13235.2</v>
      </c>
      <c r="F102" s="49">
        <f t="shared" si="34"/>
        <v>7.2471168447099036E-4</v>
      </c>
      <c r="G102" s="67">
        <v>13235.2</v>
      </c>
      <c r="H102" s="49">
        <f t="shared" si="35"/>
        <v>7.2471168447099036E-4</v>
      </c>
      <c r="I102" s="67">
        <v>13235.2</v>
      </c>
      <c r="J102" s="49">
        <f t="shared" si="36"/>
        <v>7.2471168447099036E-4</v>
      </c>
      <c r="K102" s="67">
        <v>13235.2</v>
      </c>
      <c r="L102" s="49">
        <f t="shared" si="37"/>
        <v>7.2471168447099036E-4</v>
      </c>
      <c r="M102" s="67">
        <v>13235.2</v>
      </c>
      <c r="N102" s="49">
        <f t="shared" si="38"/>
        <v>7.2471168447099036E-4</v>
      </c>
      <c r="O102" s="67">
        <v>13235.2</v>
      </c>
      <c r="P102" s="49">
        <f t="shared" si="39"/>
        <v>7.2471168447099036E-4</v>
      </c>
      <c r="Q102" s="67">
        <v>13235.2</v>
      </c>
      <c r="R102" s="49">
        <f t="shared" si="40"/>
        <v>7.2471168447099036E-4</v>
      </c>
      <c r="S102" s="67">
        <v>13235.2</v>
      </c>
      <c r="T102" s="49">
        <f t="shared" si="41"/>
        <v>7.2471168447099036E-4</v>
      </c>
      <c r="U102" s="67">
        <v>13235.2</v>
      </c>
      <c r="V102" s="49">
        <f t="shared" si="42"/>
        <v>7.2471168447099036E-4</v>
      </c>
      <c r="W102" s="67">
        <v>13235.2</v>
      </c>
      <c r="X102" s="49">
        <f t="shared" si="43"/>
        <v>7.2471168447099036E-4</v>
      </c>
      <c r="Y102" s="67">
        <v>13235.2</v>
      </c>
      <c r="Z102" s="49">
        <f t="shared" si="46"/>
        <v>7.2471168447099036E-4</v>
      </c>
      <c r="AA102" s="82">
        <f t="shared" si="31"/>
        <v>158822.40000000002</v>
      </c>
      <c r="AB102" s="49">
        <f t="shared" si="46"/>
        <v>7.2471168447099058E-4</v>
      </c>
      <c r="AC102" s="82">
        <f t="shared" si="32"/>
        <v>13235.200000000003</v>
      </c>
      <c r="AD102" s="49">
        <f t="shared" si="45"/>
        <v>7.2471168447099047E-4</v>
      </c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</row>
    <row r="103" spans="1:66" x14ac:dyDescent="0.25">
      <c r="A103" s="9">
        <v>6304</v>
      </c>
      <c r="B103" s="10" t="s">
        <v>122</v>
      </c>
      <c r="C103" s="67">
        <v>3418.02</v>
      </c>
      <c r="D103" s="49">
        <f t="shared" si="33"/>
        <v>1.8715841330357944E-4</v>
      </c>
      <c r="E103" s="67">
        <v>3418.02</v>
      </c>
      <c r="F103" s="49">
        <f t="shared" si="34"/>
        <v>1.8715841330357944E-4</v>
      </c>
      <c r="G103" s="67">
        <v>3418.02</v>
      </c>
      <c r="H103" s="49">
        <f t="shared" si="35"/>
        <v>1.8715841330357944E-4</v>
      </c>
      <c r="I103" s="67">
        <v>3418.02</v>
      </c>
      <c r="J103" s="49">
        <f t="shared" si="36"/>
        <v>1.8715841330357944E-4</v>
      </c>
      <c r="K103" s="67">
        <v>3418.02</v>
      </c>
      <c r="L103" s="49">
        <f t="shared" si="37"/>
        <v>1.8715841330357944E-4</v>
      </c>
      <c r="M103" s="67">
        <v>3418.02</v>
      </c>
      <c r="N103" s="49">
        <f t="shared" si="38"/>
        <v>1.8715841330357944E-4</v>
      </c>
      <c r="O103" s="67">
        <v>3418.02</v>
      </c>
      <c r="P103" s="49">
        <f t="shared" si="39"/>
        <v>1.8715841330357944E-4</v>
      </c>
      <c r="Q103" s="67">
        <v>3418.02</v>
      </c>
      <c r="R103" s="49">
        <f t="shared" si="40"/>
        <v>1.8715841330357944E-4</v>
      </c>
      <c r="S103" s="67">
        <v>3418.02</v>
      </c>
      <c r="T103" s="49">
        <f t="shared" si="41"/>
        <v>1.8715841330357944E-4</v>
      </c>
      <c r="U103" s="67">
        <v>3418.02</v>
      </c>
      <c r="V103" s="49">
        <f t="shared" si="42"/>
        <v>1.8715841330357944E-4</v>
      </c>
      <c r="W103" s="67">
        <v>3418.02</v>
      </c>
      <c r="X103" s="49">
        <f t="shared" si="43"/>
        <v>1.8715841330357944E-4</v>
      </c>
      <c r="Y103" s="67">
        <v>3418.02</v>
      </c>
      <c r="Z103" s="49">
        <f t="shared" si="46"/>
        <v>1.8715841330357944E-4</v>
      </c>
      <c r="AA103" s="82">
        <f t="shared" si="31"/>
        <v>41016.239999999991</v>
      </c>
      <c r="AB103" s="49">
        <f t="shared" si="46"/>
        <v>1.8715841330357942E-4</v>
      </c>
      <c r="AC103" s="82">
        <f t="shared" si="32"/>
        <v>3418.0199999999991</v>
      </c>
      <c r="AD103" s="49">
        <f t="shared" si="45"/>
        <v>1.8715841330357939E-4</v>
      </c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</row>
    <row r="104" spans="1:66" x14ac:dyDescent="0.25">
      <c r="A104" s="9">
        <v>6305</v>
      </c>
      <c r="B104" s="10" t="s">
        <v>73</v>
      </c>
      <c r="C104" s="67"/>
      <c r="D104" s="49">
        <f t="shared" si="33"/>
        <v>0</v>
      </c>
      <c r="E104" s="67"/>
      <c r="F104" s="49">
        <f t="shared" si="34"/>
        <v>0</v>
      </c>
      <c r="G104" s="67"/>
      <c r="H104" s="49">
        <f t="shared" si="35"/>
        <v>0</v>
      </c>
      <c r="I104" s="67"/>
      <c r="J104" s="49">
        <f t="shared" si="36"/>
        <v>0</v>
      </c>
      <c r="K104" s="67"/>
      <c r="L104" s="49">
        <f t="shared" si="37"/>
        <v>0</v>
      </c>
      <c r="M104" s="67"/>
      <c r="N104" s="49">
        <f t="shared" si="38"/>
        <v>0</v>
      </c>
      <c r="O104" s="67"/>
      <c r="P104" s="49">
        <f t="shared" si="39"/>
        <v>0</v>
      </c>
      <c r="Q104" s="67"/>
      <c r="R104" s="49">
        <f t="shared" si="40"/>
        <v>0</v>
      </c>
      <c r="S104" s="67"/>
      <c r="T104" s="49">
        <f t="shared" si="41"/>
        <v>0</v>
      </c>
      <c r="U104" s="67"/>
      <c r="V104" s="49">
        <f t="shared" si="42"/>
        <v>0</v>
      </c>
      <c r="W104" s="67"/>
      <c r="X104" s="49">
        <f t="shared" si="43"/>
        <v>0</v>
      </c>
      <c r="Y104" s="67"/>
      <c r="Z104" s="49">
        <f t="shared" si="46"/>
        <v>0</v>
      </c>
      <c r="AA104" s="82">
        <f t="shared" si="31"/>
        <v>0</v>
      </c>
      <c r="AB104" s="49">
        <f t="shared" si="46"/>
        <v>0</v>
      </c>
      <c r="AC104" s="82">
        <f t="shared" si="32"/>
        <v>0</v>
      </c>
      <c r="AD104" s="49">
        <f t="shared" si="45"/>
        <v>0</v>
      </c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</row>
    <row r="105" spans="1:66" x14ac:dyDescent="0.25">
      <c r="A105" s="9">
        <v>6306</v>
      </c>
      <c r="B105" s="10" t="s">
        <v>123</v>
      </c>
      <c r="C105" s="67"/>
      <c r="D105" s="49">
        <f t="shared" si="33"/>
        <v>0</v>
      </c>
      <c r="E105" s="67"/>
      <c r="F105" s="49">
        <f t="shared" si="34"/>
        <v>0</v>
      </c>
      <c r="G105" s="67"/>
      <c r="H105" s="49">
        <f t="shared" si="35"/>
        <v>0</v>
      </c>
      <c r="I105" s="67"/>
      <c r="J105" s="49">
        <f t="shared" si="36"/>
        <v>0</v>
      </c>
      <c r="K105" s="67"/>
      <c r="L105" s="49">
        <f t="shared" si="37"/>
        <v>0</v>
      </c>
      <c r="M105" s="67"/>
      <c r="N105" s="49">
        <f t="shared" si="38"/>
        <v>0</v>
      </c>
      <c r="O105" s="67"/>
      <c r="P105" s="49">
        <f t="shared" si="39"/>
        <v>0</v>
      </c>
      <c r="Q105" s="67"/>
      <c r="R105" s="49">
        <f t="shared" si="40"/>
        <v>0</v>
      </c>
      <c r="S105" s="67"/>
      <c r="T105" s="49">
        <f t="shared" si="41"/>
        <v>0</v>
      </c>
      <c r="U105" s="67"/>
      <c r="V105" s="49">
        <f t="shared" si="42"/>
        <v>0</v>
      </c>
      <c r="W105" s="67"/>
      <c r="X105" s="49">
        <f t="shared" si="43"/>
        <v>0</v>
      </c>
      <c r="Y105" s="67"/>
      <c r="Z105" s="49">
        <f t="shared" si="46"/>
        <v>0</v>
      </c>
      <c r="AA105" s="82">
        <f t="shared" si="31"/>
        <v>0</v>
      </c>
      <c r="AB105" s="49">
        <f t="shared" si="46"/>
        <v>0</v>
      </c>
      <c r="AC105" s="82">
        <f t="shared" si="32"/>
        <v>0</v>
      </c>
      <c r="AD105" s="49">
        <f t="shared" si="45"/>
        <v>0</v>
      </c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</row>
    <row r="106" spans="1:66" x14ac:dyDescent="0.25">
      <c r="A106" s="9">
        <v>6307</v>
      </c>
      <c r="B106" s="10" t="s">
        <v>124</v>
      </c>
      <c r="C106" s="67"/>
      <c r="D106" s="49">
        <f t="shared" si="33"/>
        <v>0</v>
      </c>
      <c r="E106" s="67"/>
      <c r="F106" s="49">
        <f t="shared" si="34"/>
        <v>0</v>
      </c>
      <c r="G106" s="67"/>
      <c r="H106" s="49">
        <f t="shared" si="35"/>
        <v>0</v>
      </c>
      <c r="I106" s="67"/>
      <c r="J106" s="49">
        <f t="shared" si="36"/>
        <v>0</v>
      </c>
      <c r="K106" s="67"/>
      <c r="L106" s="49">
        <f t="shared" si="37"/>
        <v>0</v>
      </c>
      <c r="M106" s="67"/>
      <c r="N106" s="49">
        <f t="shared" si="38"/>
        <v>0</v>
      </c>
      <c r="O106" s="67"/>
      <c r="P106" s="49">
        <f t="shared" si="39"/>
        <v>0</v>
      </c>
      <c r="Q106" s="67"/>
      <c r="R106" s="49">
        <f t="shared" si="40"/>
        <v>0</v>
      </c>
      <c r="S106" s="67"/>
      <c r="T106" s="49">
        <f t="shared" si="41"/>
        <v>0</v>
      </c>
      <c r="U106" s="67"/>
      <c r="V106" s="49">
        <f t="shared" si="42"/>
        <v>0</v>
      </c>
      <c r="W106" s="67"/>
      <c r="X106" s="49">
        <f t="shared" si="43"/>
        <v>0</v>
      </c>
      <c r="Y106" s="67"/>
      <c r="Z106" s="49">
        <f t="shared" si="46"/>
        <v>0</v>
      </c>
      <c r="AA106" s="82">
        <f t="shared" si="31"/>
        <v>0</v>
      </c>
      <c r="AB106" s="49">
        <f t="shared" si="46"/>
        <v>0</v>
      </c>
      <c r="AC106" s="82">
        <f t="shared" si="32"/>
        <v>0</v>
      </c>
      <c r="AD106" s="49">
        <f t="shared" si="45"/>
        <v>0</v>
      </c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</row>
    <row r="107" spans="1:66" x14ac:dyDescent="0.25">
      <c r="A107" s="9">
        <v>6308</v>
      </c>
      <c r="B107" s="10" t="s">
        <v>125</v>
      </c>
      <c r="C107" s="67"/>
      <c r="D107" s="49">
        <f t="shared" si="33"/>
        <v>0</v>
      </c>
      <c r="E107" s="67"/>
      <c r="F107" s="49">
        <f t="shared" si="34"/>
        <v>0</v>
      </c>
      <c r="G107" s="67"/>
      <c r="H107" s="49">
        <f t="shared" si="35"/>
        <v>0</v>
      </c>
      <c r="I107" s="67"/>
      <c r="J107" s="49">
        <f t="shared" si="36"/>
        <v>0</v>
      </c>
      <c r="K107" s="67"/>
      <c r="L107" s="49">
        <f t="shared" si="37"/>
        <v>0</v>
      </c>
      <c r="M107" s="67"/>
      <c r="N107" s="49">
        <f t="shared" si="38"/>
        <v>0</v>
      </c>
      <c r="O107" s="67"/>
      <c r="P107" s="49">
        <f t="shared" si="39"/>
        <v>0</v>
      </c>
      <c r="Q107" s="67"/>
      <c r="R107" s="49">
        <f t="shared" si="40"/>
        <v>0</v>
      </c>
      <c r="S107" s="67"/>
      <c r="T107" s="49">
        <f t="shared" si="41"/>
        <v>0</v>
      </c>
      <c r="U107" s="67"/>
      <c r="V107" s="49">
        <f t="shared" si="42"/>
        <v>0</v>
      </c>
      <c r="W107" s="67"/>
      <c r="X107" s="49">
        <f t="shared" si="43"/>
        <v>0</v>
      </c>
      <c r="Y107" s="67"/>
      <c r="Z107" s="49">
        <f t="shared" si="46"/>
        <v>0</v>
      </c>
      <c r="AA107" s="82">
        <f t="shared" si="31"/>
        <v>0</v>
      </c>
      <c r="AB107" s="49">
        <f t="shared" si="46"/>
        <v>0</v>
      </c>
      <c r="AC107" s="82">
        <f t="shared" si="32"/>
        <v>0</v>
      </c>
      <c r="AD107" s="49">
        <f t="shared" si="45"/>
        <v>0</v>
      </c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</row>
    <row r="108" spans="1:66" x14ac:dyDescent="0.25">
      <c r="A108" s="9">
        <v>6309</v>
      </c>
      <c r="B108" s="10" t="s">
        <v>126</v>
      </c>
      <c r="C108" s="67">
        <v>37861.698250000001</v>
      </c>
      <c r="D108" s="49">
        <f t="shared" si="33"/>
        <v>2.0731696623919435E-3</v>
      </c>
      <c r="E108" s="67">
        <v>37861.698250000001</v>
      </c>
      <c r="F108" s="49">
        <f t="shared" si="34"/>
        <v>2.0731696623919435E-3</v>
      </c>
      <c r="G108" s="67">
        <v>37861.698250000001</v>
      </c>
      <c r="H108" s="49">
        <f t="shared" si="35"/>
        <v>2.0731696623919435E-3</v>
      </c>
      <c r="I108" s="67">
        <v>37861.698250000001</v>
      </c>
      <c r="J108" s="49">
        <f t="shared" si="36"/>
        <v>2.0731696623919435E-3</v>
      </c>
      <c r="K108" s="67">
        <v>37861.698250000001</v>
      </c>
      <c r="L108" s="49">
        <f t="shared" si="37"/>
        <v>2.0731696623919435E-3</v>
      </c>
      <c r="M108" s="67">
        <v>37861.698250000001</v>
      </c>
      <c r="N108" s="49">
        <f t="shared" si="38"/>
        <v>2.0731696623919435E-3</v>
      </c>
      <c r="O108" s="67">
        <v>37861.698250000001</v>
      </c>
      <c r="P108" s="49">
        <f t="shared" si="39"/>
        <v>2.0731696623919435E-3</v>
      </c>
      <c r="Q108" s="67">
        <v>37861.698250000001</v>
      </c>
      <c r="R108" s="49">
        <f t="shared" si="40"/>
        <v>2.0731696623919435E-3</v>
      </c>
      <c r="S108" s="67">
        <v>37861.698250000001</v>
      </c>
      <c r="T108" s="49">
        <f t="shared" si="41"/>
        <v>2.0731696623919435E-3</v>
      </c>
      <c r="U108" s="67">
        <v>37861.698250000001</v>
      </c>
      <c r="V108" s="49">
        <f t="shared" si="42"/>
        <v>2.0731696623919435E-3</v>
      </c>
      <c r="W108" s="67">
        <v>37861.698250000001</v>
      </c>
      <c r="X108" s="49">
        <f t="shared" si="43"/>
        <v>2.0731696623919435E-3</v>
      </c>
      <c r="Y108" s="67">
        <v>37861.698250000001</v>
      </c>
      <c r="Z108" s="49">
        <f t="shared" si="46"/>
        <v>2.0731696623919435E-3</v>
      </c>
      <c r="AA108" s="82">
        <f t="shared" si="31"/>
        <v>454340.37900000013</v>
      </c>
      <c r="AB108" s="49">
        <f t="shared" si="46"/>
        <v>2.073169662391944E-3</v>
      </c>
      <c r="AC108" s="82">
        <f t="shared" si="32"/>
        <v>37861.698250000009</v>
      </c>
      <c r="AD108" s="49">
        <f t="shared" si="45"/>
        <v>2.073169662391944E-3</v>
      </c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</row>
    <row r="109" spans="1:66" x14ac:dyDescent="0.25">
      <c r="A109" s="9">
        <v>6310</v>
      </c>
      <c r="B109" s="10" t="s">
        <v>127</v>
      </c>
      <c r="C109" s="67">
        <v>8530.1</v>
      </c>
      <c r="D109" s="49">
        <f t="shared" si="33"/>
        <v>4.6707742532836643E-4</v>
      </c>
      <c r="E109" s="67">
        <v>8530.1</v>
      </c>
      <c r="F109" s="49">
        <f t="shared" si="34"/>
        <v>4.6707742532836643E-4</v>
      </c>
      <c r="G109" s="67">
        <v>8530.1</v>
      </c>
      <c r="H109" s="49">
        <f t="shared" si="35"/>
        <v>4.6707742532836643E-4</v>
      </c>
      <c r="I109" s="67">
        <v>8530.1</v>
      </c>
      <c r="J109" s="49">
        <f t="shared" si="36"/>
        <v>4.6707742532836643E-4</v>
      </c>
      <c r="K109" s="67">
        <v>8530.1</v>
      </c>
      <c r="L109" s="49">
        <f t="shared" si="37"/>
        <v>4.6707742532836643E-4</v>
      </c>
      <c r="M109" s="67">
        <v>8530.1</v>
      </c>
      <c r="N109" s="49">
        <f t="shared" si="38"/>
        <v>4.6707742532836643E-4</v>
      </c>
      <c r="O109" s="67">
        <v>8530.1</v>
      </c>
      <c r="P109" s="49">
        <f t="shared" si="39"/>
        <v>4.6707742532836643E-4</v>
      </c>
      <c r="Q109" s="67">
        <v>8530.1</v>
      </c>
      <c r="R109" s="49">
        <f t="shared" si="40"/>
        <v>4.6707742532836643E-4</v>
      </c>
      <c r="S109" s="67">
        <v>8530.1</v>
      </c>
      <c r="T109" s="49">
        <f t="shared" si="41"/>
        <v>4.6707742532836643E-4</v>
      </c>
      <c r="U109" s="67">
        <v>8530.1</v>
      </c>
      <c r="V109" s="49">
        <f t="shared" si="42"/>
        <v>4.6707742532836643E-4</v>
      </c>
      <c r="W109" s="67">
        <v>8530.1</v>
      </c>
      <c r="X109" s="49">
        <f t="shared" si="43"/>
        <v>4.6707742532836643E-4</v>
      </c>
      <c r="Y109" s="67">
        <v>8530.1</v>
      </c>
      <c r="Z109" s="49">
        <f t="shared" si="46"/>
        <v>4.6707742532836643E-4</v>
      </c>
      <c r="AA109" s="82">
        <f t="shared" si="31"/>
        <v>102361.20000000003</v>
      </c>
      <c r="AB109" s="49">
        <f t="shared" si="46"/>
        <v>4.6707742532836653E-4</v>
      </c>
      <c r="AC109" s="82">
        <f t="shared" si="32"/>
        <v>8530.1000000000022</v>
      </c>
      <c r="AD109" s="49">
        <f t="shared" si="45"/>
        <v>4.6707742532836653E-4</v>
      </c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</row>
    <row r="110" spans="1:66" x14ac:dyDescent="0.25">
      <c r="A110" s="9">
        <v>6311</v>
      </c>
      <c r="B110" s="10" t="s">
        <v>128</v>
      </c>
      <c r="C110" s="67"/>
      <c r="D110" s="49">
        <f t="shared" si="33"/>
        <v>0</v>
      </c>
      <c r="E110" s="67"/>
      <c r="F110" s="49">
        <f t="shared" si="34"/>
        <v>0</v>
      </c>
      <c r="G110" s="67"/>
      <c r="H110" s="49">
        <f t="shared" si="35"/>
        <v>0</v>
      </c>
      <c r="I110" s="67"/>
      <c r="J110" s="49">
        <f t="shared" si="36"/>
        <v>0</v>
      </c>
      <c r="K110" s="67"/>
      <c r="L110" s="49">
        <f t="shared" si="37"/>
        <v>0</v>
      </c>
      <c r="M110" s="67"/>
      <c r="N110" s="49">
        <f t="shared" si="38"/>
        <v>0</v>
      </c>
      <c r="O110" s="67"/>
      <c r="P110" s="49">
        <f t="shared" si="39"/>
        <v>0</v>
      </c>
      <c r="Q110" s="67"/>
      <c r="R110" s="49">
        <f t="shared" si="40"/>
        <v>0</v>
      </c>
      <c r="S110" s="67"/>
      <c r="T110" s="49">
        <f t="shared" si="41"/>
        <v>0</v>
      </c>
      <c r="U110" s="67"/>
      <c r="V110" s="49">
        <f t="shared" si="42"/>
        <v>0</v>
      </c>
      <c r="W110" s="67"/>
      <c r="X110" s="49">
        <f t="shared" si="43"/>
        <v>0</v>
      </c>
      <c r="Y110" s="67"/>
      <c r="Z110" s="49">
        <f t="shared" si="46"/>
        <v>0</v>
      </c>
      <c r="AA110" s="82">
        <f t="shared" si="31"/>
        <v>0</v>
      </c>
      <c r="AB110" s="49">
        <f t="shared" si="46"/>
        <v>0</v>
      </c>
      <c r="AC110" s="82">
        <f t="shared" si="32"/>
        <v>0</v>
      </c>
      <c r="AD110" s="49">
        <f t="shared" si="45"/>
        <v>0</v>
      </c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</row>
    <row r="111" spans="1:66" x14ac:dyDescent="0.25">
      <c r="A111" s="9">
        <v>6312</v>
      </c>
      <c r="B111" s="10" t="s">
        <v>129</v>
      </c>
      <c r="C111" s="67"/>
      <c r="D111" s="49">
        <f t="shared" si="33"/>
        <v>0</v>
      </c>
      <c r="E111" s="67"/>
      <c r="F111" s="49">
        <f t="shared" si="34"/>
        <v>0</v>
      </c>
      <c r="G111" s="67"/>
      <c r="H111" s="49">
        <f t="shared" si="35"/>
        <v>0</v>
      </c>
      <c r="I111" s="67"/>
      <c r="J111" s="49">
        <f t="shared" si="36"/>
        <v>0</v>
      </c>
      <c r="K111" s="67"/>
      <c r="L111" s="49">
        <f t="shared" si="37"/>
        <v>0</v>
      </c>
      <c r="M111" s="67"/>
      <c r="N111" s="49">
        <f t="shared" si="38"/>
        <v>0</v>
      </c>
      <c r="O111" s="67"/>
      <c r="P111" s="49">
        <f t="shared" si="39"/>
        <v>0</v>
      </c>
      <c r="Q111" s="67"/>
      <c r="R111" s="49">
        <f t="shared" si="40"/>
        <v>0</v>
      </c>
      <c r="S111" s="67"/>
      <c r="T111" s="49">
        <f t="shared" si="41"/>
        <v>0</v>
      </c>
      <c r="U111" s="67"/>
      <c r="V111" s="49">
        <f t="shared" si="42"/>
        <v>0</v>
      </c>
      <c r="W111" s="67"/>
      <c r="X111" s="49">
        <f t="shared" si="43"/>
        <v>0</v>
      </c>
      <c r="Y111" s="67"/>
      <c r="Z111" s="49">
        <f t="shared" si="46"/>
        <v>0</v>
      </c>
      <c r="AA111" s="82">
        <f t="shared" si="31"/>
        <v>0</v>
      </c>
      <c r="AB111" s="49">
        <f t="shared" si="46"/>
        <v>0</v>
      </c>
      <c r="AC111" s="82">
        <f t="shared" si="32"/>
        <v>0</v>
      </c>
      <c r="AD111" s="49">
        <f t="shared" si="45"/>
        <v>0</v>
      </c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</row>
    <row r="112" spans="1:66" x14ac:dyDescent="0.25">
      <c r="A112" s="9">
        <v>6313</v>
      </c>
      <c r="B112" s="10" t="s">
        <v>130</v>
      </c>
      <c r="C112" s="67"/>
      <c r="D112" s="49">
        <f t="shared" si="33"/>
        <v>0</v>
      </c>
      <c r="E112" s="67"/>
      <c r="F112" s="49">
        <f t="shared" si="34"/>
        <v>0</v>
      </c>
      <c r="G112" s="67"/>
      <c r="H112" s="49">
        <f t="shared" si="35"/>
        <v>0</v>
      </c>
      <c r="I112" s="67"/>
      <c r="J112" s="49">
        <f t="shared" si="36"/>
        <v>0</v>
      </c>
      <c r="K112" s="67"/>
      <c r="L112" s="49">
        <f t="shared" si="37"/>
        <v>0</v>
      </c>
      <c r="M112" s="67"/>
      <c r="N112" s="49">
        <f t="shared" si="38"/>
        <v>0</v>
      </c>
      <c r="O112" s="67"/>
      <c r="P112" s="49">
        <f t="shared" si="39"/>
        <v>0</v>
      </c>
      <c r="Q112" s="67"/>
      <c r="R112" s="49">
        <f t="shared" si="40"/>
        <v>0</v>
      </c>
      <c r="S112" s="67"/>
      <c r="T112" s="49">
        <f t="shared" si="41"/>
        <v>0</v>
      </c>
      <c r="U112" s="67"/>
      <c r="V112" s="49">
        <f t="shared" si="42"/>
        <v>0</v>
      </c>
      <c r="W112" s="67"/>
      <c r="X112" s="49">
        <f t="shared" si="43"/>
        <v>0</v>
      </c>
      <c r="Y112" s="67"/>
      <c r="Z112" s="49">
        <f t="shared" si="46"/>
        <v>0</v>
      </c>
      <c r="AA112" s="82">
        <f t="shared" si="31"/>
        <v>0</v>
      </c>
      <c r="AB112" s="49">
        <f t="shared" si="46"/>
        <v>0</v>
      </c>
      <c r="AC112" s="82">
        <f t="shared" si="32"/>
        <v>0</v>
      </c>
      <c r="AD112" s="49">
        <f t="shared" si="45"/>
        <v>0</v>
      </c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</row>
    <row r="113" spans="1:66" x14ac:dyDescent="0.25">
      <c r="A113" s="9">
        <v>6314</v>
      </c>
      <c r="B113" s="10" t="s">
        <v>131</v>
      </c>
      <c r="C113" s="67">
        <v>229340.83004999999</v>
      </c>
      <c r="D113" s="49">
        <f t="shared" si="33"/>
        <v>1.2557874400349871E-2</v>
      </c>
      <c r="E113" s="67">
        <v>229340.83004999999</v>
      </c>
      <c r="F113" s="49">
        <f t="shared" si="34"/>
        <v>1.2557874400349871E-2</v>
      </c>
      <c r="G113" s="67">
        <v>229340.83004999999</v>
      </c>
      <c r="H113" s="49">
        <f t="shared" si="35"/>
        <v>1.2557874400349871E-2</v>
      </c>
      <c r="I113" s="67">
        <v>229340.83004999999</v>
      </c>
      <c r="J113" s="49">
        <f t="shared" si="36"/>
        <v>1.2557874400349871E-2</v>
      </c>
      <c r="K113" s="67">
        <v>229340.83004999999</v>
      </c>
      <c r="L113" s="49">
        <f t="shared" si="37"/>
        <v>1.2557874400349871E-2</v>
      </c>
      <c r="M113" s="67">
        <v>229340.83004999999</v>
      </c>
      <c r="N113" s="49">
        <f t="shared" si="38"/>
        <v>1.2557874400349871E-2</v>
      </c>
      <c r="O113" s="67">
        <v>229340.83004999999</v>
      </c>
      <c r="P113" s="49">
        <f t="shared" si="39"/>
        <v>1.2557874400349871E-2</v>
      </c>
      <c r="Q113" s="67">
        <v>229340.83004999999</v>
      </c>
      <c r="R113" s="49">
        <f t="shared" si="40"/>
        <v>1.2557874400349871E-2</v>
      </c>
      <c r="S113" s="67">
        <v>229340.83004999999</v>
      </c>
      <c r="T113" s="49">
        <f t="shared" si="41"/>
        <v>1.2557874400349871E-2</v>
      </c>
      <c r="U113" s="67">
        <v>229340.83004999999</v>
      </c>
      <c r="V113" s="49">
        <f t="shared" si="42"/>
        <v>1.2557874400349871E-2</v>
      </c>
      <c r="W113" s="67">
        <v>229340.83004999999</v>
      </c>
      <c r="X113" s="49">
        <f t="shared" si="43"/>
        <v>1.2557874400349871E-2</v>
      </c>
      <c r="Y113" s="67">
        <v>229340.83004999999</v>
      </c>
      <c r="Z113" s="49">
        <f t="shared" si="46"/>
        <v>1.2557874400349871E-2</v>
      </c>
      <c r="AA113" s="82">
        <f t="shared" si="31"/>
        <v>2752089.9605999999</v>
      </c>
      <c r="AB113" s="49">
        <f t="shared" si="46"/>
        <v>1.2557874400349873E-2</v>
      </c>
      <c r="AC113" s="82">
        <f t="shared" si="32"/>
        <v>229340.83004999999</v>
      </c>
      <c r="AD113" s="49">
        <f t="shared" si="45"/>
        <v>1.2557874400349871E-2</v>
      </c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</row>
    <row r="114" spans="1:66" x14ac:dyDescent="0.25">
      <c r="A114" s="9">
        <v>6315</v>
      </c>
      <c r="B114" s="10" t="s">
        <v>132</v>
      </c>
      <c r="C114" s="67">
        <v>295.83499999999998</v>
      </c>
      <c r="D114" s="49">
        <f t="shared" si="33"/>
        <v>1.6198854658446824E-5</v>
      </c>
      <c r="E114" s="67">
        <v>295.83499999999998</v>
      </c>
      <c r="F114" s="49">
        <f t="shared" si="34"/>
        <v>1.6198854658446824E-5</v>
      </c>
      <c r="G114" s="67">
        <v>295.83499999999998</v>
      </c>
      <c r="H114" s="49">
        <f t="shared" si="35"/>
        <v>1.6198854658446824E-5</v>
      </c>
      <c r="I114" s="67">
        <v>295.83499999999998</v>
      </c>
      <c r="J114" s="49">
        <f t="shared" si="36"/>
        <v>1.6198854658446824E-5</v>
      </c>
      <c r="K114" s="67">
        <v>295.83499999999998</v>
      </c>
      <c r="L114" s="49">
        <f t="shared" si="37"/>
        <v>1.6198854658446824E-5</v>
      </c>
      <c r="M114" s="67">
        <v>295.83499999999998</v>
      </c>
      <c r="N114" s="49">
        <f t="shared" si="38"/>
        <v>1.6198854658446824E-5</v>
      </c>
      <c r="O114" s="67">
        <v>295.83499999999998</v>
      </c>
      <c r="P114" s="49">
        <f t="shared" si="39"/>
        <v>1.6198854658446824E-5</v>
      </c>
      <c r="Q114" s="67">
        <v>295.83499999999998</v>
      </c>
      <c r="R114" s="49">
        <f t="shared" si="40"/>
        <v>1.6198854658446824E-5</v>
      </c>
      <c r="S114" s="67">
        <v>295.83499999999998</v>
      </c>
      <c r="T114" s="49">
        <f t="shared" si="41"/>
        <v>1.6198854658446824E-5</v>
      </c>
      <c r="U114" s="67">
        <v>295.83499999999998</v>
      </c>
      <c r="V114" s="49">
        <f t="shared" si="42"/>
        <v>1.6198854658446824E-5</v>
      </c>
      <c r="W114" s="67">
        <v>295.83499999999998</v>
      </c>
      <c r="X114" s="49">
        <f t="shared" si="43"/>
        <v>1.6198854658446824E-5</v>
      </c>
      <c r="Y114" s="67">
        <v>295.83499999999998</v>
      </c>
      <c r="Z114" s="49">
        <f t="shared" si="46"/>
        <v>1.6198854658446824E-5</v>
      </c>
      <c r="AA114" s="82">
        <f t="shared" si="31"/>
        <v>3550.02</v>
      </c>
      <c r="AB114" s="49">
        <f t="shared" si="46"/>
        <v>1.6198854658446827E-5</v>
      </c>
      <c r="AC114" s="82">
        <f t="shared" si="32"/>
        <v>295.83499999999998</v>
      </c>
      <c r="AD114" s="49">
        <f t="shared" si="45"/>
        <v>1.6198854658446824E-5</v>
      </c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</row>
    <row r="115" spans="1:66" x14ac:dyDescent="0.25">
      <c r="A115" s="9">
        <v>6316</v>
      </c>
      <c r="B115" s="10" t="s">
        <v>133</v>
      </c>
      <c r="C115" s="67"/>
      <c r="D115" s="49">
        <f t="shared" si="33"/>
        <v>0</v>
      </c>
      <c r="E115" s="67"/>
      <c r="F115" s="49">
        <f t="shared" si="34"/>
        <v>0</v>
      </c>
      <c r="G115" s="67"/>
      <c r="H115" s="49">
        <f t="shared" si="35"/>
        <v>0</v>
      </c>
      <c r="I115" s="67"/>
      <c r="J115" s="49">
        <f t="shared" si="36"/>
        <v>0</v>
      </c>
      <c r="K115" s="67"/>
      <c r="L115" s="49">
        <f t="shared" si="37"/>
        <v>0</v>
      </c>
      <c r="M115" s="67"/>
      <c r="N115" s="49">
        <f t="shared" si="38"/>
        <v>0</v>
      </c>
      <c r="O115" s="67"/>
      <c r="P115" s="49">
        <f t="shared" si="39"/>
        <v>0</v>
      </c>
      <c r="Q115" s="67"/>
      <c r="R115" s="49">
        <f t="shared" si="40"/>
        <v>0</v>
      </c>
      <c r="S115" s="67"/>
      <c r="T115" s="49">
        <f t="shared" si="41"/>
        <v>0</v>
      </c>
      <c r="U115" s="67"/>
      <c r="V115" s="49">
        <f t="shared" si="42"/>
        <v>0</v>
      </c>
      <c r="W115" s="67"/>
      <c r="X115" s="49">
        <f t="shared" si="43"/>
        <v>0</v>
      </c>
      <c r="Y115" s="67"/>
      <c r="Z115" s="49">
        <f t="shared" si="46"/>
        <v>0</v>
      </c>
      <c r="AA115" s="82">
        <f t="shared" si="31"/>
        <v>0</v>
      </c>
      <c r="AB115" s="49">
        <f t="shared" si="46"/>
        <v>0</v>
      </c>
      <c r="AC115" s="82">
        <f t="shared" si="32"/>
        <v>0</v>
      </c>
      <c r="AD115" s="49">
        <f t="shared" si="45"/>
        <v>0</v>
      </c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</row>
    <row r="116" spans="1:66" x14ac:dyDescent="0.25">
      <c r="A116" s="9">
        <v>6317</v>
      </c>
      <c r="B116" s="10" t="s">
        <v>134</v>
      </c>
      <c r="C116" s="67">
        <v>2678.6927000000001</v>
      </c>
      <c r="D116" s="49">
        <f t="shared" si="33"/>
        <v>1.4667552426840134E-4</v>
      </c>
      <c r="E116" s="67">
        <v>2678.6927000000001</v>
      </c>
      <c r="F116" s="49">
        <f t="shared" si="34"/>
        <v>1.4667552426840134E-4</v>
      </c>
      <c r="G116" s="67">
        <v>2678.6927000000001</v>
      </c>
      <c r="H116" s="49">
        <f t="shared" si="35"/>
        <v>1.4667552426840134E-4</v>
      </c>
      <c r="I116" s="67">
        <v>2678.6927000000001</v>
      </c>
      <c r="J116" s="49">
        <f t="shared" si="36"/>
        <v>1.4667552426840134E-4</v>
      </c>
      <c r="K116" s="67">
        <v>2678.6927000000001</v>
      </c>
      <c r="L116" s="49">
        <f t="shared" si="37"/>
        <v>1.4667552426840134E-4</v>
      </c>
      <c r="M116" s="67">
        <v>2678.6927000000001</v>
      </c>
      <c r="N116" s="49">
        <f t="shared" si="38"/>
        <v>1.4667552426840134E-4</v>
      </c>
      <c r="O116" s="67">
        <v>2678.6927000000001</v>
      </c>
      <c r="P116" s="49">
        <f t="shared" si="39"/>
        <v>1.4667552426840134E-4</v>
      </c>
      <c r="Q116" s="67">
        <v>2678.6927000000001</v>
      </c>
      <c r="R116" s="49">
        <f t="shared" si="40"/>
        <v>1.4667552426840134E-4</v>
      </c>
      <c r="S116" s="67">
        <v>2678.6927000000001</v>
      </c>
      <c r="T116" s="49">
        <f t="shared" si="41"/>
        <v>1.4667552426840134E-4</v>
      </c>
      <c r="U116" s="67">
        <v>2678.6927000000001</v>
      </c>
      <c r="V116" s="49">
        <f t="shared" si="42"/>
        <v>1.4667552426840134E-4</v>
      </c>
      <c r="W116" s="67">
        <v>2678.6927000000001</v>
      </c>
      <c r="X116" s="49">
        <f t="shared" si="43"/>
        <v>1.4667552426840134E-4</v>
      </c>
      <c r="Y116" s="67">
        <v>2678.6927000000001</v>
      </c>
      <c r="Z116" s="49">
        <f t="shared" si="46"/>
        <v>1.4667552426840134E-4</v>
      </c>
      <c r="AA116" s="82">
        <f t="shared" si="31"/>
        <v>32144.312399999999</v>
      </c>
      <c r="AB116" s="49">
        <f t="shared" si="46"/>
        <v>1.4667552426840134E-4</v>
      </c>
      <c r="AC116" s="82">
        <f t="shared" si="32"/>
        <v>2678.6927000000001</v>
      </c>
      <c r="AD116" s="49">
        <f t="shared" si="45"/>
        <v>1.4667552426840134E-4</v>
      </c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</row>
    <row r="117" spans="1:66" x14ac:dyDescent="0.25">
      <c r="A117" s="9">
        <v>6318</v>
      </c>
      <c r="B117" s="10" t="s">
        <v>135</v>
      </c>
      <c r="C117" s="67">
        <v>6510.85</v>
      </c>
      <c r="D117" s="49">
        <f t="shared" si="33"/>
        <v>3.5651059831645523E-4</v>
      </c>
      <c r="E117" s="67">
        <v>6510.85</v>
      </c>
      <c r="F117" s="49">
        <f t="shared" si="34"/>
        <v>3.5651059831645523E-4</v>
      </c>
      <c r="G117" s="67">
        <v>6510.85</v>
      </c>
      <c r="H117" s="49">
        <f t="shared" si="35"/>
        <v>3.5651059831645523E-4</v>
      </c>
      <c r="I117" s="67">
        <v>6510.85</v>
      </c>
      <c r="J117" s="49">
        <f t="shared" si="36"/>
        <v>3.5651059831645523E-4</v>
      </c>
      <c r="K117" s="67">
        <v>6510.85</v>
      </c>
      <c r="L117" s="49">
        <f t="shared" si="37"/>
        <v>3.5651059831645523E-4</v>
      </c>
      <c r="M117" s="67">
        <v>6510.85</v>
      </c>
      <c r="N117" s="49">
        <f t="shared" si="38"/>
        <v>3.5651059831645523E-4</v>
      </c>
      <c r="O117" s="67">
        <v>6510.85</v>
      </c>
      <c r="P117" s="49">
        <f t="shared" si="39"/>
        <v>3.5651059831645523E-4</v>
      </c>
      <c r="Q117" s="67">
        <v>6510.85</v>
      </c>
      <c r="R117" s="49">
        <f t="shared" si="40"/>
        <v>3.5651059831645523E-4</v>
      </c>
      <c r="S117" s="67">
        <v>6510.85</v>
      </c>
      <c r="T117" s="49">
        <f t="shared" si="41"/>
        <v>3.5651059831645523E-4</v>
      </c>
      <c r="U117" s="67">
        <v>6510.85</v>
      </c>
      <c r="V117" s="49">
        <f t="shared" si="42"/>
        <v>3.5651059831645523E-4</v>
      </c>
      <c r="W117" s="67">
        <v>6510.85</v>
      </c>
      <c r="X117" s="49">
        <f t="shared" si="43"/>
        <v>3.5651059831645523E-4</v>
      </c>
      <c r="Y117" s="67">
        <v>6510.85</v>
      </c>
      <c r="Z117" s="49">
        <f t="shared" ref="Z117:AB136" si="47">IF(Y$10&lt;&gt;0,Y117/Y$10,"-")</f>
        <v>3.5651059831645523E-4</v>
      </c>
      <c r="AA117" s="82">
        <f t="shared" si="31"/>
        <v>78130.2</v>
      </c>
      <c r="AB117" s="49">
        <f t="shared" si="47"/>
        <v>3.5651059831645518E-4</v>
      </c>
      <c r="AC117" s="82">
        <f t="shared" si="32"/>
        <v>6510.8499999999995</v>
      </c>
      <c r="AD117" s="49">
        <f t="shared" si="45"/>
        <v>3.5651059831645518E-4</v>
      </c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</row>
    <row r="118" spans="1:66" x14ac:dyDescent="0.25">
      <c r="A118" s="9">
        <v>6319</v>
      </c>
      <c r="B118" s="10" t="s">
        <v>136</v>
      </c>
      <c r="C118" s="67"/>
      <c r="D118" s="49">
        <f t="shared" si="33"/>
        <v>0</v>
      </c>
      <c r="E118" s="67"/>
      <c r="F118" s="49">
        <f t="shared" si="34"/>
        <v>0</v>
      </c>
      <c r="G118" s="67"/>
      <c r="H118" s="49">
        <f t="shared" si="35"/>
        <v>0</v>
      </c>
      <c r="I118" s="67"/>
      <c r="J118" s="49">
        <f t="shared" si="36"/>
        <v>0</v>
      </c>
      <c r="K118" s="67"/>
      <c r="L118" s="49">
        <f t="shared" si="37"/>
        <v>0</v>
      </c>
      <c r="M118" s="67"/>
      <c r="N118" s="49">
        <f t="shared" si="38"/>
        <v>0</v>
      </c>
      <c r="O118" s="67"/>
      <c r="P118" s="49">
        <f t="shared" si="39"/>
        <v>0</v>
      </c>
      <c r="Q118" s="67"/>
      <c r="R118" s="49">
        <f t="shared" si="40"/>
        <v>0</v>
      </c>
      <c r="S118" s="67"/>
      <c r="T118" s="49">
        <f t="shared" si="41"/>
        <v>0</v>
      </c>
      <c r="U118" s="67"/>
      <c r="V118" s="49">
        <f t="shared" si="42"/>
        <v>0</v>
      </c>
      <c r="W118" s="67"/>
      <c r="X118" s="49">
        <f t="shared" si="43"/>
        <v>0</v>
      </c>
      <c r="Y118" s="67"/>
      <c r="Z118" s="49">
        <f t="shared" si="47"/>
        <v>0</v>
      </c>
      <c r="AA118" s="82">
        <f t="shared" si="31"/>
        <v>0</v>
      </c>
      <c r="AB118" s="49">
        <f t="shared" si="47"/>
        <v>0</v>
      </c>
      <c r="AC118" s="82">
        <f t="shared" si="32"/>
        <v>0</v>
      </c>
      <c r="AD118" s="49">
        <f t="shared" si="45"/>
        <v>0</v>
      </c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</row>
    <row r="119" spans="1:66" x14ac:dyDescent="0.25">
      <c r="A119" s="9">
        <v>6320</v>
      </c>
      <c r="B119" s="10" t="s">
        <v>137</v>
      </c>
      <c r="C119" s="67"/>
      <c r="D119" s="49">
        <f t="shared" si="33"/>
        <v>0</v>
      </c>
      <c r="E119" s="67"/>
      <c r="F119" s="49">
        <f t="shared" si="34"/>
        <v>0</v>
      </c>
      <c r="G119" s="67"/>
      <c r="H119" s="49">
        <f t="shared" si="35"/>
        <v>0</v>
      </c>
      <c r="I119" s="67"/>
      <c r="J119" s="49">
        <f t="shared" si="36"/>
        <v>0</v>
      </c>
      <c r="K119" s="67"/>
      <c r="L119" s="49">
        <f t="shared" si="37"/>
        <v>0</v>
      </c>
      <c r="M119" s="67"/>
      <c r="N119" s="49">
        <f t="shared" si="38"/>
        <v>0</v>
      </c>
      <c r="O119" s="67"/>
      <c r="P119" s="49">
        <f t="shared" si="39"/>
        <v>0</v>
      </c>
      <c r="Q119" s="67"/>
      <c r="R119" s="49">
        <f t="shared" si="40"/>
        <v>0</v>
      </c>
      <c r="S119" s="67"/>
      <c r="T119" s="49">
        <f t="shared" si="41"/>
        <v>0</v>
      </c>
      <c r="U119" s="67"/>
      <c r="V119" s="49">
        <f t="shared" si="42"/>
        <v>0</v>
      </c>
      <c r="W119" s="67"/>
      <c r="X119" s="49">
        <f t="shared" si="43"/>
        <v>0</v>
      </c>
      <c r="Y119" s="67"/>
      <c r="Z119" s="49">
        <f t="shared" si="47"/>
        <v>0</v>
      </c>
      <c r="AA119" s="82">
        <f t="shared" si="31"/>
        <v>0</v>
      </c>
      <c r="AB119" s="49">
        <f t="shared" si="47"/>
        <v>0</v>
      </c>
      <c r="AC119" s="82">
        <f t="shared" si="32"/>
        <v>0</v>
      </c>
      <c r="AD119" s="49">
        <f t="shared" si="45"/>
        <v>0</v>
      </c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</row>
    <row r="120" spans="1:66" x14ac:dyDescent="0.25">
      <c r="A120" s="9">
        <v>6321</v>
      </c>
      <c r="B120" s="10" t="s">
        <v>138</v>
      </c>
      <c r="C120" s="67">
        <v>73959.850000000006</v>
      </c>
      <c r="D120" s="49">
        <f t="shared" si="33"/>
        <v>4.0497738966333548E-3</v>
      </c>
      <c r="E120" s="67">
        <v>73959.850000000006</v>
      </c>
      <c r="F120" s="49">
        <f t="shared" si="34"/>
        <v>4.0497738966333548E-3</v>
      </c>
      <c r="G120" s="67">
        <v>73959.850000000006</v>
      </c>
      <c r="H120" s="49">
        <f t="shared" si="35"/>
        <v>4.0497738966333548E-3</v>
      </c>
      <c r="I120" s="67">
        <v>73959.850000000006</v>
      </c>
      <c r="J120" s="49">
        <f t="shared" si="36"/>
        <v>4.0497738966333548E-3</v>
      </c>
      <c r="K120" s="67">
        <v>73959.850000000006</v>
      </c>
      <c r="L120" s="49">
        <f t="shared" si="37"/>
        <v>4.0497738966333548E-3</v>
      </c>
      <c r="M120" s="67">
        <v>73959.850000000006</v>
      </c>
      <c r="N120" s="49">
        <f t="shared" si="38"/>
        <v>4.0497738966333548E-3</v>
      </c>
      <c r="O120" s="67">
        <v>73959.850000000006</v>
      </c>
      <c r="P120" s="49">
        <f t="shared" si="39"/>
        <v>4.0497738966333548E-3</v>
      </c>
      <c r="Q120" s="67">
        <v>73959.850000000006</v>
      </c>
      <c r="R120" s="49">
        <f t="shared" si="40"/>
        <v>4.0497738966333548E-3</v>
      </c>
      <c r="S120" s="67">
        <v>73959.850000000006</v>
      </c>
      <c r="T120" s="49">
        <f t="shared" si="41"/>
        <v>4.0497738966333548E-3</v>
      </c>
      <c r="U120" s="67">
        <v>73959.850000000006</v>
      </c>
      <c r="V120" s="49">
        <f t="shared" si="42"/>
        <v>4.0497738966333548E-3</v>
      </c>
      <c r="W120" s="67">
        <v>73959.850000000006</v>
      </c>
      <c r="X120" s="49">
        <f t="shared" si="43"/>
        <v>4.0497738966333548E-3</v>
      </c>
      <c r="Y120" s="67">
        <v>73959.850000000006</v>
      </c>
      <c r="Z120" s="49">
        <f t="shared" si="47"/>
        <v>4.0497738966333548E-3</v>
      </c>
      <c r="AA120" s="82">
        <f t="shared" si="31"/>
        <v>887518.19999999984</v>
      </c>
      <c r="AB120" s="49">
        <f t="shared" si="47"/>
        <v>4.0497738966333539E-3</v>
      </c>
      <c r="AC120" s="82">
        <f t="shared" si="32"/>
        <v>73959.849999999991</v>
      </c>
      <c r="AD120" s="49">
        <f t="shared" si="45"/>
        <v>4.0497738966333539E-3</v>
      </c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</row>
    <row r="121" spans="1:66" x14ac:dyDescent="0.25">
      <c r="A121" s="9">
        <v>6322</v>
      </c>
      <c r="B121" s="10"/>
      <c r="C121" s="67"/>
      <c r="D121" s="49">
        <f t="shared" si="33"/>
        <v>0</v>
      </c>
      <c r="E121" s="67"/>
      <c r="F121" s="49">
        <f t="shared" si="33"/>
        <v>0</v>
      </c>
      <c r="G121" s="67"/>
      <c r="H121" s="49">
        <f t="shared" si="33"/>
        <v>0</v>
      </c>
      <c r="I121" s="67"/>
      <c r="J121" s="49">
        <f t="shared" si="33"/>
        <v>0</v>
      </c>
      <c r="K121" s="67"/>
      <c r="L121" s="49">
        <f t="shared" si="33"/>
        <v>0</v>
      </c>
      <c r="M121" s="67"/>
      <c r="N121" s="49">
        <f t="shared" si="33"/>
        <v>0</v>
      </c>
      <c r="O121" s="67"/>
      <c r="P121" s="49">
        <f t="shared" si="33"/>
        <v>0</v>
      </c>
      <c r="Q121" s="67"/>
      <c r="R121" s="49">
        <f t="shared" si="33"/>
        <v>0</v>
      </c>
      <c r="S121" s="67"/>
      <c r="T121" s="49">
        <f t="shared" si="41"/>
        <v>0</v>
      </c>
      <c r="U121" s="67"/>
      <c r="V121" s="49">
        <f t="shared" si="41"/>
        <v>0</v>
      </c>
      <c r="W121" s="67"/>
      <c r="X121" s="49">
        <f t="shared" si="41"/>
        <v>0</v>
      </c>
      <c r="Y121" s="67"/>
      <c r="Z121" s="49">
        <f t="shared" si="41"/>
        <v>0</v>
      </c>
      <c r="AA121" s="82"/>
      <c r="AB121" s="49">
        <f t="shared" si="41"/>
        <v>0</v>
      </c>
      <c r="AC121" s="82"/>
      <c r="AD121" s="49">
        <f t="shared" si="41"/>
        <v>0</v>
      </c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</row>
    <row r="122" spans="1:66" x14ac:dyDescent="0.25">
      <c r="A122" s="9">
        <v>6323</v>
      </c>
      <c r="B122" s="10"/>
      <c r="C122" s="67"/>
      <c r="D122" s="49">
        <f t="shared" si="33"/>
        <v>0</v>
      </c>
      <c r="E122" s="67"/>
      <c r="F122" s="49">
        <f t="shared" si="33"/>
        <v>0</v>
      </c>
      <c r="G122" s="67"/>
      <c r="H122" s="49">
        <f t="shared" si="33"/>
        <v>0</v>
      </c>
      <c r="I122" s="67"/>
      <c r="J122" s="49">
        <f t="shared" si="33"/>
        <v>0</v>
      </c>
      <c r="K122" s="67"/>
      <c r="L122" s="49">
        <f t="shared" si="33"/>
        <v>0</v>
      </c>
      <c r="M122" s="67"/>
      <c r="N122" s="49">
        <f t="shared" si="33"/>
        <v>0</v>
      </c>
      <c r="O122" s="67"/>
      <c r="P122" s="49">
        <f t="shared" si="33"/>
        <v>0</v>
      </c>
      <c r="Q122" s="67"/>
      <c r="R122" s="49">
        <f t="shared" si="33"/>
        <v>0</v>
      </c>
      <c r="S122" s="67"/>
      <c r="T122" s="49">
        <f t="shared" si="41"/>
        <v>0</v>
      </c>
      <c r="U122" s="67"/>
      <c r="V122" s="49">
        <f t="shared" si="41"/>
        <v>0</v>
      </c>
      <c r="W122" s="67"/>
      <c r="X122" s="49">
        <f t="shared" si="41"/>
        <v>0</v>
      </c>
      <c r="Y122" s="67"/>
      <c r="Z122" s="49">
        <f t="shared" si="41"/>
        <v>0</v>
      </c>
      <c r="AA122" s="82"/>
      <c r="AB122" s="49">
        <f t="shared" si="41"/>
        <v>0</v>
      </c>
      <c r="AC122" s="82"/>
      <c r="AD122" s="49">
        <f t="shared" si="41"/>
        <v>0</v>
      </c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</row>
    <row r="123" spans="1:66" x14ac:dyDescent="0.25">
      <c r="A123" s="9">
        <v>6324</v>
      </c>
      <c r="B123" s="10"/>
      <c r="C123" s="67"/>
      <c r="D123" s="49">
        <f t="shared" si="33"/>
        <v>0</v>
      </c>
      <c r="E123" s="67"/>
      <c r="F123" s="49">
        <f t="shared" si="33"/>
        <v>0</v>
      </c>
      <c r="G123" s="67"/>
      <c r="H123" s="49">
        <f t="shared" si="33"/>
        <v>0</v>
      </c>
      <c r="I123" s="67"/>
      <c r="J123" s="49">
        <f t="shared" si="33"/>
        <v>0</v>
      </c>
      <c r="K123" s="67"/>
      <c r="L123" s="49">
        <f t="shared" si="33"/>
        <v>0</v>
      </c>
      <c r="M123" s="67"/>
      <c r="N123" s="49">
        <f t="shared" si="33"/>
        <v>0</v>
      </c>
      <c r="O123" s="67"/>
      <c r="P123" s="49">
        <f t="shared" si="33"/>
        <v>0</v>
      </c>
      <c r="Q123" s="67"/>
      <c r="R123" s="49">
        <f t="shared" si="33"/>
        <v>0</v>
      </c>
      <c r="S123" s="67"/>
      <c r="T123" s="49">
        <f t="shared" si="41"/>
        <v>0</v>
      </c>
      <c r="U123" s="67"/>
      <c r="V123" s="49">
        <f t="shared" si="41"/>
        <v>0</v>
      </c>
      <c r="W123" s="67"/>
      <c r="X123" s="49">
        <f t="shared" si="41"/>
        <v>0</v>
      </c>
      <c r="Y123" s="67"/>
      <c r="Z123" s="49">
        <f t="shared" si="41"/>
        <v>0</v>
      </c>
      <c r="AA123" s="82"/>
      <c r="AB123" s="49">
        <f t="shared" si="41"/>
        <v>0</v>
      </c>
      <c r="AC123" s="82"/>
      <c r="AD123" s="49">
        <f t="shared" si="41"/>
        <v>0</v>
      </c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</row>
    <row r="124" spans="1:66" x14ac:dyDescent="0.25">
      <c r="A124" s="9">
        <v>6325</v>
      </c>
      <c r="B124" s="10"/>
      <c r="C124" s="67"/>
      <c r="D124" s="49">
        <f t="shared" si="33"/>
        <v>0</v>
      </c>
      <c r="E124" s="67"/>
      <c r="F124" s="49">
        <f t="shared" si="33"/>
        <v>0</v>
      </c>
      <c r="G124" s="67"/>
      <c r="H124" s="49">
        <f t="shared" si="33"/>
        <v>0</v>
      </c>
      <c r="I124" s="67"/>
      <c r="J124" s="49">
        <f t="shared" si="33"/>
        <v>0</v>
      </c>
      <c r="K124" s="67"/>
      <c r="L124" s="49">
        <f t="shared" si="33"/>
        <v>0</v>
      </c>
      <c r="M124" s="67"/>
      <c r="N124" s="49">
        <f t="shared" si="33"/>
        <v>0</v>
      </c>
      <c r="O124" s="67"/>
      <c r="P124" s="49">
        <f t="shared" si="33"/>
        <v>0</v>
      </c>
      <c r="Q124" s="67"/>
      <c r="R124" s="49">
        <f t="shared" si="33"/>
        <v>0</v>
      </c>
      <c r="S124" s="67"/>
      <c r="T124" s="49">
        <f t="shared" si="41"/>
        <v>0</v>
      </c>
      <c r="U124" s="67"/>
      <c r="V124" s="49">
        <f t="shared" si="41"/>
        <v>0</v>
      </c>
      <c r="W124" s="67"/>
      <c r="X124" s="49">
        <f t="shared" si="41"/>
        <v>0</v>
      </c>
      <c r="Y124" s="67"/>
      <c r="Z124" s="49">
        <f t="shared" si="41"/>
        <v>0</v>
      </c>
      <c r="AA124" s="82"/>
      <c r="AB124" s="49">
        <f t="shared" si="41"/>
        <v>0</v>
      </c>
      <c r="AC124" s="82"/>
      <c r="AD124" s="49">
        <f t="shared" si="41"/>
        <v>0</v>
      </c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</row>
    <row r="125" spans="1:66" s="5" customFormat="1" x14ac:dyDescent="0.25">
      <c r="A125" s="12">
        <v>6399</v>
      </c>
      <c r="B125" s="1" t="s">
        <v>139</v>
      </c>
      <c r="C125" s="74">
        <f>SUM(C100:C124)</f>
        <v>405829.5932</v>
      </c>
      <c r="D125" s="56">
        <f t="shared" si="33"/>
        <v>2.2221760766452249E-2</v>
      </c>
      <c r="E125" s="74">
        <f>SUM(E100:E124)</f>
        <v>405829.5932</v>
      </c>
      <c r="F125" s="56">
        <f t="shared" si="34"/>
        <v>2.2221760766452249E-2</v>
      </c>
      <c r="G125" s="74">
        <f>SUM(G100:G124)</f>
        <v>405829.5932</v>
      </c>
      <c r="H125" s="56">
        <f t="shared" si="35"/>
        <v>2.2221760766452249E-2</v>
      </c>
      <c r="I125" s="74">
        <f>SUM(I100:I124)</f>
        <v>405829.5932</v>
      </c>
      <c r="J125" s="56">
        <f t="shared" si="36"/>
        <v>2.2221760766452249E-2</v>
      </c>
      <c r="K125" s="74">
        <f>SUM(K100:K124)</f>
        <v>405829.5932</v>
      </c>
      <c r="L125" s="56">
        <f t="shared" si="37"/>
        <v>2.2221760766452249E-2</v>
      </c>
      <c r="M125" s="74">
        <f>SUM(M100:M124)</f>
        <v>405829.5932</v>
      </c>
      <c r="N125" s="56">
        <f t="shared" si="38"/>
        <v>2.2221760766452249E-2</v>
      </c>
      <c r="O125" s="74">
        <f>SUM(O100:O124)</f>
        <v>405829.5932</v>
      </c>
      <c r="P125" s="56">
        <f t="shared" si="39"/>
        <v>2.2221760766452249E-2</v>
      </c>
      <c r="Q125" s="74">
        <f>SUM(Q100:Q124)</f>
        <v>405829.5932</v>
      </c>
      <c r="R125" s="56">
        <f t="shared" si="40"/>
        <v>2.2221760766452249E-2</v>
      </c>
      <c r="S125" s="74">
        <f>SUM(S100:S124)</f>
        <v>405829.5932</v>
      </c>
      <c r="T125" s="56">
        <f t="shared" si="41"/>
        <v>2.2221760766452249E-2</v>
      </c>
      <c r="U125" s="74">
        <f>SUM(U100:U124)</f>
        <v>405829.5932</v>
      </c>
      <c r="V125" s="56">
        <f t="shared" si="42"/>
        <v>2.2221760766452249E-2</v>
      </c>
      <c r="W125" s="74">
        <f>SUM(W100:W124)</f>
        <v>405829.5932</v>
      </c>
      <c r="X125" s="56">
        <f t="shared" si="43"/>
        <v>2.2221760766452249E-2</v>
      </c>
      <c r="Y125" s="74">
        <f>SUM(Y100:Y124)</f>
        <v>405829.5932</v>
      </c>
      <c r="Z125" s="56">
        <f t="shared" si="47"/>
        <v>2.2221760766452249E-2</v>
      </c>
      <c r="AA125" s="74">
        <f t="shared" si="31"/>
        <v>4869955.1184</v>
      </c>
      <c r="AB125" s="56">
        <f t="shared" si="47"/>
        <v>2.2221760766452249E-2</v>
      </c>
      <c r="AC125" s="94">
        <f t="shared" si="32"/>
        <v>405829.5932</v>
      </c>
      <c r="AD125" s="56">
        <f t="shared" si="45"/>
        <v>2.2221760766452249E-2</v>
      </c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</row>
    <row r="126" spans="1:66" s="8" customFormat="1" x14ac:dyDescent="0.25">
      <c r="A126" s="26">
        <v>6401</v>
      </c>
      <c r="B126" s="27" t="s">
        <v>140</v>
      </c>
      <c r="C126" s="69"/>
      <c r="D126" s="57">
        <f t="shared" si="33"/>
        <v>0</v>
      </c>
      <c r="E126" s="69"/>
      <c r="F126" s="57">
        <f t="shared" si="34"/>
        <v>0</v>
      </c>
      <c r="G126" s="69"/>
      <c r="H126" s="57">
        <f t="shared" si="35"/>
        <v>0</v>
      </c>
      <c r="I126" s="69"/>
      <c r="J126" s="57">
        <f t="shared" si="36"/>
        <v>0</v>
      </c>
      <c r="K126" s="69"/>
      <c r="L126" s="57">
        <f t="shared" si="37"/>
        <v>0</v>
      </c>
      <c r="M126" s="69"/>
      <c r="N126" s="57">
        <f t="shared" si="38"/>
        <v>0</v>
      </c>
      <c r="O126" s="69"/>
      <c r="P126" s="57">
        <f t="shared" si="39"/>
        <v>0</v>
      </c>
      <c r="Q126" s="69"/>
      <c r="R126" s="57">
        <f t="shared" si="40"/>
        <v>0</v>
      </c>
      <c r="S126" s="69"/>
      <c r="T126" s="57">
        <f t="shared" si="41"/>
        <v>0</v>
      </c>
      <c r="U126" s="69"/>
      <c r="V126" s="57">
        <f t="shared" si="42"/>
        <v>0</v>
      </c>
      <c r="W126" s="69"/>
      <c r="X126" s="57">
        <f t="shared" si="43"/>
        <v>0</v>
      </c>
      <c r="Y126" s="69"/>
      <c r="Z126" s="57">
        <f t="shared" si="47"/>
        <v>0</v>
      </c>
      <c r="AA126" s="69">
        <f t="shared" si="31"/>
        <v>0</v>
      </c>
      <c r="AB126" s="57">
        <f t="shared" si="47"/>
        <v>0</v>
      </c>
      <c r="AC126" s="85">
        <f t="shared" si="32"/>
        <v>0</v>
      </c>
      <c r="AD126" s="57">
        <f t="shared" si="45"/>
        <v>0</v>
      </c>
    </row>
    <row r="127" spans="1:66" x14ac:dyDescent="0.25">
      <c r="A127" s="9">
        <v>6402</v>
      </c>
      <c r="B127" s="10" t="s">
        <v>141</v>
      </c>
      <c r="C127" s="67">
        <v>-236416.39415000001</v>
      </c>
      <c r="D127" s="49">
        <f t="shared" si="33"/>
        <v>-1.294530670039018E-2</v>
      </c>
      <c r="E127" s="67">
        <v>-236416.39415000001</v>
      </c>
      <c r="F127" s="49">
        <f t="shared" si="34"/>
        <v>-1.294530670039018E-2</v>
      </c>
      <c r="G127" s="67">
        <v>-236416.39415000001</v>
      </c>
      <c r="H127" s="49">
        <f t="shared" si="35"/>
        <v>-1.294530670039018E-2</v>
      </c>
      <c r="I127" s="67">
        <v>-236416.39415000001</v>
      </c>
      <c r="J127" s="49">
        <f t="shared" si="36"/>
        <v>-1.294530670039018E-2</v>
      </c>
      <c r="K127" s="67">
        <v>-236416.39415000001</v>
      </c>
      <c r="L127" s="49">
        <f t="shared" si="37"/>
        <v>-1.294530670039018E-2</v>
      </c>
      <c r="M127" s="67">
        <v>-236416.39415000001</v>
      </c>
      <c r="N127" s="49">
        <f t="shared" si="38"/>
        <v>-1.294530670039018E-2</v>
      </c>
      <c r="O127" s="67">
        <v>-236416.39415000001</v>
      </c>
      <c r="P127" s="49">
        <f t="shared" si="39"/>
        <v>-1.294530670039018E-2</v>
      </c>
      <c r="Q127" s="67">
        <v>-236416.39415000001</v>
      </c>
      <c r="R127" s="49">
        <f t="shared" si="40"/>
        <v>-1.294530670039018E-2</v>
      </c>
      <c r="S127" s="67">
        <v>-236416.39415000001</v>
      </c>
      <c r="T127" s="49">
        <f t="shared" si="41"/>
        <v>-1.294530670039018E-2</v>
      </c>
      <c r="U127" s="67">
        <v>-236416.39415000001</v>
      </c>
      <c r="V127" s="49">
        <f t="shared" si="42"/>
        <v>-1.294530670039018E-2</v>
      </c>
      <c r="W127" s="67">
        <v>-236416.39415000001</v>
      </c>
      <c r="X127" s="49">
        <f t="shared" si="43"/>
        <v>-1.294530670039018E-2</v>
      </c>
      <c r="Y127" s="67">
        <v>-236416.39415000001</v>
      </c>
      <c r="Z127" s="49">
        <f t="shared" si="47"/>
        <v>-1.294530670039018E-2</v>
      </c>
      <c r="AA127" s="82">
        <f t="shared" si="31"/>
        <v>-2836996.7298000003</v>
      </c>
      <c r="AB127" s="49">
        <f t="shared" si="47"/>
        <v>-1.2945306700390182E-2</v>
      </c>
      <c r="AC127" s="82">
        <f t="shared" si="32"/>
        <v>-236416.39415000004</v>
      </c>
      <c r="AD127" s="49">
        <f t="shared" si="45"/>
        <v>-1.294530670039018E-2</v>
      </c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</row>
    <row r="128" spans="1:66" x14ac:dyDescent="0.25">
      <c r="A128" s="9">
        <v>6403</v>
      </c>
      <c r="B128" s="10" t="s">
        <v>142</v>
      </c>
      <c r="C128" s="67">
        <v>163687.19820000001</v>
      </c>
      <c r="D128" s="49">
        <f t="shared" si="33"/>
        <v>8.9629189686486702E-3</v>
      </c>
      <c r="E128" s="67">
        <v>163687.19820000001</v>
      </c>
      <c r="F128" s="49">
        <f t="shared" si="34"/>
        <v>8.9629189686486702E-3</v>
      </c>
      <c r="G128" s="67">
        <v>163687.19820000001</v>
      </c>
      <c r="H128" s="49">
        <f t="shared" si="35"/>
        <v>8.9629189686486702E-3</v>
      </c>
      <c r="I128" s="67">
        <v>163687.19820000001</v>
      </c>
      <c r="J128" s="49">
        <f t="shared" si="36"/>
        <v>8.9629189686486702E-3</v>
      </c>
      <c r="K128" s="67">
        <v>163687.19820000001</v>
      </c>
      <c r="L128" s="49">
        <f t="shared" si="37"/>
        <v>8.9629189686486702E-3</v>
      </c>
      <c r="M128" s="67">
        <v>163687.19820000001</v>
      </c>
      <c r="N128" s="49">
        <f t="shared" si="38"/>
        <v>8.9629189686486702E-3</v>
      </c>
      <c r="O128" s="67">
        <v>163687.19820000001</v>
      </c>
      <c r="P128" s="49">
        <f t="shared" si="39"/>
        <v>8.9629189686486702E-3</v>
      </c>
      <c r="Q128" s="67">
        <v>163687.19820000001</v>
      </c>
      <c r="R128" s="49">
        <f t="shared" si="40"/>
        <v>8.9629189686486702E-3</v>
      </c>
      <c r="S128" s="67">
        <v>163687.19820000001</v>
      </c>
      <c r="T128" s="49">
        <f t="shared" si="41"/>
        <v>8.9629189686486702E-3</v>
      </c>
      <c r="U128" s="67">
        <v>163687.19820000001</v>
      </c>
      <c r="V128" s="49">
        <f t="shared" si="42"/>
        <v>8.9629189686486702E-3</v>
      </c>
      <c r="W128" s="67">
        <v>163687.19820000001</v>
      </c>
      <c r="X128" s="49">
        <f t="shared" si="43"/>
        <v>8.9629189686486702E-3</v>
      </c>
      <c r="Y128" s="67">
        <v>163687.19820000001</v>
      </c>
      <c r="Z128" s="49">
        <f t="shared" si="47"/>
        <v>8.9629189686486702E-3</v>
      </c>
      <c r="AA128" s="82">
        <f t="shared" si="31"/>
        <v>1964246.3784</v>
      </c>
      <c r="AB128" s="49">
        <f t="shared" si="47"/>
        <v>8.9629189686486702E-3</v>
      </c>
      <c r="AC128" s="82">
        <f t="shared" si="32"/>
        <v>163687.19820000001</v>
      </c>
      <c r="AD128" s="49">
        <f t="shared" si="45"/>
        <v>8.9629189686486702E-3</v>
      </c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</row>
    <row r="129" spans="1:66" x14ac:dyDescent="0.25">
      <c r="A129" s="9">
        <v>6404</v>
      </c>
      <c r="B129" s="10" t="s">
        <v>143</v>
      </c>
      <c r="C129" s="67">
        <v>25081.5</v>
      </c>
      <c r="D129" s="49">
        <f t="shared" si="33"/>
        <v>1.3733722281536467E-3</v>
      </c>
      <c r="E129" s="67">
        <v>25081.5</v>
      </c>
      <c r="F129" s="49">
        <f t="shared" si="34"/>
        <v>1.3733722281536467E-3</v>
      </c>
      <c r="G129" s="67">
        <v>25081.5</v>
      </c>
      <c r="H129" s="49">
        <f t="shared" si="35"/>
        <v>1.3733722281536467E-3</v>
      </c>
      <c r="I129" s="67">
        <v>25081.5</v>
      </c>
      <c r="J129" s="49">
        <f t="shared" si="36"/>
        <v>1.3733722281536467E-3</v>
      </c>
      <c r="K129" s="67">
        <v>25081.5</v>
      </c>
      <c r="L129" s="49">
        <f t="shared" si="37"/>
        <v>1.3733722281536467E-3</v>
      </c>
      <c r="M129" s="67">
        <v>25081.5</v>
      </c>
      <c r="N129" s="49">
        <f t="shared" si="38"/>
        <v>1.3733722281536467E-3</v>
      </c>
      <c r="O129" s="67">
        <v>25081.5</v>
      </c>
      <c r="P129" s="49">
        <f t="shared" si="39"/>
        <v>1.3733722281536467E-3</v>
      </c>
      <c r="Q129" s="67">
        <v>25081.5</v>
      </c>
      <c r="R129" s="49">
        <f t="shared" si="40"/>
        <v>1.3733722281536467E-3</v>
      </c>
      <c r="S129" s="67">
        <v>25081.5</v>
      </c>
      <c r="T129" s="49">
        <f t="shared" si="41"/>
        <v>1.3733722281536467E-3</v>
      </c>
      <c r="U129" s="67">
        <v>25081.5</v>
      </c>
      <c r="V129" s="49">
        <f t="shared" si="42"/>
        <v>1.3733722281536467E-3</v>
      </c>
      <c r="W129" s="67">
        <v>25081.5</v>
      </c>
      <c r="X129" s="49">
        <f t="shared" si="43"/>
        <v>1.3733722281536467E-3</v>
      </c>
      <c r="Y129" s="67">
        <v>25081.5</v>
      </c>
      <c r="Z129" s="49">
        <f t="shared" si="47"/>
        <v>1.3733722281536467E-3</v>
      </c>
      <c r="AA129" s="82">
        <f t="shared" si="31"/>
        <v>300978</v>
      </c>
      <c r="AB129" s="49">
        <f t="shared" si="47"/>
        <v>1.3733722281536469E-3</v>
      </c>
      <c r="AC129" s="82">
        <f t="shared" si="32"/>
        <v>25081.5</v>
      </c>
      <c r="AD129" s="49">
        <f t="shared" si="45"/>
        <v>1.3733722281536467E-3</v>
      </c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</row>
    <row r="130" spans="1:66" x14ac:dyDescent="0.25">
      <c r="A130" s="9">
        <v>6406</v>
      </c>
      <c r="B130" s="10" t="s">
        <v>144</v>
      </c>
      <c r="C130" s="67">
        <v>-1321.2790500000001</v>
      </c>
      <c r="D130" s="49">
        <f t="shared" si="33"/>
        <v>-7.2348462129905855E-5</v>
      </c>
      <c r="E130" s="67">
        <v>-1321.2790500000001</v>
      </c>
      <c r="F130" s="49">
        <f t="shared" si="34"/>
        <v>-7.2348462129905855E-5</v>
      </c>
      <c r="G130" s="67">
        <v>-1321.2790500000001</v>
      </c>
      <c r="H130" s="49">
        <f t="shared" si="35"/>
        <v>-7.2348462129905855E-5</v>
      </c>
      <c r="I130" s="67">
        <v>-1321.2790500000001</v>
      </c>
      <c r="J130" s="49">
        <f t="shared" si="36"/>
        <v>-7.2348462129905855E-5</v>
      </c>
      <c r="K130" s="67">
        <v>-1321.2790500000001</v>
      </c>
      <c r="L130" s="49">
        <f t="shared" si="37"/>
        <v>-7.2348462129905855E-5</v>
      </c>
      <c r="M130" s="67">
        <v>-1321.2790500000001</v>
      </c>
      <c r="N130" s="49">
        <f t="shared" si="38"/>
        <v>-7.2348462129905855E-5</v>
      </c>
      <c r="O130" s="67">
        <v>-1321.2790500000001</v>
      </c>
      <c r="P130" s="49">
        <f t="shared" si="39"/>
        <v>-7.2348462129905855E-5</v>
      </c>
      <c r="Q130" s="67">
        <v>-1321.2790500000001</v>
      </c>
      <c r="R130" s="49">
        <f t="shared" si="40"/>
        <v>-7.2348462129905855E-5</v>
      </c>
      <c r="S130" s="67">
        <v>-1321.2790500000001</v>
      </c>
      <c r="T130" s="49">
        <f t="shared" si="41"/>
        <v>-7.2348462129905855E-5</v>
      </c>
      <c r="U130" s="67">
        <v>-1321.2790500000001</v>
      </c>
      <c r="V130" s="49">
        <f t="shared" si="42"/>
        <v>-7.2348462129905855E-5</v>
      </c>
      <c r="W130" s="67">
        <v>-1321.2790500000001</v>
      </c>
      <c r="X130" s="49">
        <f t="shared" si="43"/>
        <v>-7.2348462129905855E-5</v>
      </c>
      <c r="Y130" s="67">
        <v>-1321.2790500000001</v>
      </c>
      <c r="Z130" s="49">
        <f t="shared" si="47"/>
        <v>-7.2348462129905855E-5</v>
      </c>
      <c r="AA130" s="82">
        <f t="shared" si="31"/>
        <v>-15855.348600000005</v>
      </c>
      <c r="AB130" s="49">
        <f t="shared" si="47"/>
        <v>-7.2348462129905882E-5</v>
      </c>
      <c r="AC130" s="82">
        <f t="shared" si="32"/>
        <v>-1321.2790500000003</v>
      </c>
      <c r="AD130" s="49">
        <f t="shared" si="45"/>
        <v>-7.2348462129905868E-5</v>
      </c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</row>
    <row r="131" spans="1:66" x14ac:dyDescent="0.25">
      <c r="A131" s="9">
        <v>6407</v>
      </c>
      <c r="B131" s="10" t="s">
        <v>145</v>
      </c>
      <c r="C131" s="67">
        <v>-651.53465000000006</v>
      </c>
      <c r="D131" s="49">
        <f t="shared" si="33"/>
        <v>-3.5675681039403799E-5</v>
      </c>
      <c r="E131" s="67">
        <v>-651.53465000000006</v>
      </c>
      <c r="F131" s="49">
        <f t="shared" si="34"/>
        <v>-3.5675681039403799E-5</v>
      </c>
      <c r="G131" s="67">
        <v>-651.53465000000006</v>
      </c>
      <c r="H131" s="49">
        <f t="shared" si="35"/>
        <v>-3.5675681039403799E-5</v>
      </c>
      <c r="I131" s="67">
        <v>-651.53465000000006</v>
      </c>
      <c r="J131" s="49">
        <f t="shared" si="36"/>
        <v>-3.5675681039403799E-5</v>
      </c>
      <c r="K131" s="67">
        <v>-651.53465000000006</v>
      </c>
      <c r="L131" s="49">
        <f t="shared" si="37"/>
        <v>-3.5675681039403799E-5</v>
      </c>
      <c r="M131" s="67">
        <v>-651.53465000000006</v>
      </c>
      <c r="N131" s="49">
        <f t="shared" si="38"/>
        <v>-3.5675681039403799E-5</v>
      </c>
      <c r="O131" s="67">
        <v>-651.53465000000006</v>
      </c>
      <c r="P131" s="49">
        <f t="shared" si="39"/>
        <v>-3.5675681039403799E-5</v>
      </c>
      <c r="Q131" s="67">
        <v>-651.53465000000006</v>
      </c>
      <c r="R131" s="49">
        <f t="shared" si="40"/>
        <v>-3.5675681039403799E-5</v>
      </c>
      <c r="S131" s="67">
        <v>-651.53465000000006</v>
      </c>
      <c r="T131" s="49">
        <f t="shared" si="41"/>
        <v>-3.5675681039403799E-5</v>
      </c>
      <c r="U131" s="67">
        <v>-651.53465000000006</v>
      </c>
      <c r="V131" s="49">
        <f t="shared" si="42"/>
        <v>-3.5675681039403799E-5</v>
      </c>
      <c r="W131" s="67">
        <v>-651.53465000000006</v>
      </c>
      <c r="X131" s="49">
        <f t="shared" si="43"/>
        <v>-3.5675681039403799E-5</v>
      </c>
      <c r="Y131" s="67">
        <v>-651.53465000000006</v>
      </c>
      <c r="Z131" s="49">
        <f t="shared" si="47"/>
        <v>-3.5675681039403799E-5</v>
      </c>
      <c r="AA131" s="82">
        <f t="shared" si="31"/>
        <v>-7818.4157999999989</v>
      </c>
      <c r="AB131" s="49">
        <f t="shared" si="47"/>
        <v>-3.5675681039403792E-5</v>
      </c>
      <c r="AC131" s="82">
        <f t="shared" si="32"/>
        <v>-651.53464999999994</v>
      </c>
      <c r="AD131" s="49">
        <f t="shared" si="45"/>
        <v>-3.5675681039403792E-5</v>
      </c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</row>
    <row r="132" spans="1:66" x14ac:dyDescent="0.25">
      <c r="A132" s="9">
        <v>6408</v>
      </c>
      <c r="B132" s="10" t="s">
        <v>146</v>
      </c>
      <c r="C132" s="67">
        <v>-161.8252</v>
      </c>
      <c r="D132" s="49">
        <f t="shared" si="33"/>
        <v>-8.8609626814747721E-6</v>
      </c>
      <c r="E132" s="67">
        <v>-161.8252</v>
      </c>
      <c r="F132" s="49">
        <f t="shared" si="34"/>
        <v>-8.8609626814747721E-6</v>
      </c>
      <c r="G132" s="67">
        <v>-161.8252</v>
      </c>
      <c r="H132" s="49">
        <f t="shared" si="35"/>
        <v>-8.8609626814747721E-6</v>
      </c>
      <c r="I132" s="67">
        <v>-161.8252</v>
      </c>
      <c r="J132" s="49">
        <f t="shared" si="36"/>
        <v>-8.8609626814747721E-6</v>
      </c>
      <c r="K132" s="67">
        <v>-161.8252</v>
      </c>
      <c r="L132" s="49">
        <f t="shared" si="37"/>
        <v>-8.8609626814747721E-6</v>
      </c>
      <c r="M132" s="67">
        <v>-161.8252</v>
      </c>
      <c r="N132" s="49">
        <f t="shared" si="38"/>
        <v>-8.8609626814747721E-6</v>
      </c>
      <c r="O132" s="67">
        <v>-161.8252</v>
      </c>
      <c r="P132" s="49">
        <f t="shared" si="39"/>
        <v>-8.8609626814747721E-6</v>
      </c>
      <c r="Q132" s="67">
        <v>-161.8252</v>
      </c>
      <c r="R132" s="49">
        <f t="shared" si="40"/>
        <v>-8.8609626814747721E-6</v>
      </c>
      <c r="S132" s="67">
        <v>-161.8252</v>
      </c>
      <c r="T132" s="49">
        <f t="shared" si="41"/>
        <v>-8.8609626814747721E-6</v>
      </c>
      <c r="U132" s="67">
        <v>-161.8252</v>
      </c>
      <c r="V132" s="49">
        <f t="shared" si="42"/>
        <v>-8.8609626814747721E-6</v>
      </c>
      <c r="W132" s="67">
        <v>-161.8252</v>
      </c>
      <c r="X132" s="49">
        <f t="shared" si="43"/>
        <v>-8.8609626814747721E-6</v>
      </c>
      <c r="Y132" s="67">
        <v>-161.8252</v>
      </c>
      <c r="Z132" s="49">
        <f t="shared" si="47"/>
        <v>-8.8609626814747721E-6</v>
      </c>
      <c r="AA132" s="82">
        <f t="shared" si="31"/>
        <v>-1941.9023999999999</v>
      </c>
      <c r="AB132" s="49">
        <f t="shared" si="47"/>
        <v>-8.8609626814747738E-6</v>
      </c>
      <c r="AC132" s="82">
        <f t="shared" si="32"/>
        <v>-161.8252</v>
      </c>
      <c r="AD132" s="49">
        <f t="shared" si="45"/>
        <v>-8.8609626814747721E-6</v>
      </c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</row>
    <row r="133" spans="1:66" x14ac:dyDescent="0.25">
      <c r="A133" s="9">
        <v>6409</v>
      </c>
      <c r="B133" s="10" t="s">
        <v>147</v>
      </c>
      <c r="C133" s="67">
        <v>0</v>
      </c>
      <c r="D133" s="49">
        <f t="shared" si="33"/>
        <v>0</v>
      </c>
      <c r="E133" s="67">
        <v>0</v>
      </c>
      <c r="F133" s="49">
        <f t="shared" si="34"/>
        <v>0</v>
      </c>
      <c r="G133" s="67">
        <v>0</v>
      </c>
      <c r="H133" s="49">
        <f t="shared" si="35"/>
        <v>0</v>
      </c>
      <c r="I133" s="67">
        <v>0</v>
      </c>
      <c r="J133" s="49">
        <f t="shared" si="36"/>
        <v>0</v>
      </c>
      <c r="K133" s="67">
        <v>0</v>
      </c>
      <c r="L133" s="49">
        <f t="shared" si="37"/>
        <v>0</v>
      </c>
      <c r="M133" s="67">
        <v>0</v>
      </c>
      <c r="N133" s="49">
        <f t="shared" si="38"/>
        <v>0</v>
      </c>
      <c r="O133" s="67">
        <v>0</v>
      </c>
      <c r="P133" s="49">
        <f t="shared" si="39"/>
        <v>0</v>
      </c>
      <c r="Q133" s="67">
        <v>0</v>
      </c>
      <c r="R133" s="49">
        <f t="shared" si="40"/>
        <v>0</v>
      </c>
      <c r="S133" s="67">
        <v>0</v>
      </c>
      <c r="T133" s="49">
        <f t="shared" si="41"/>
        <v>0</v>
      </c>
      <c r="U133" s="67">
        <v>0</v>
      </c>
      <c r="V133" s="49">
        <f t="shared" si="42"/>
        <v>0</v>
      </c>
      <c r="W133" s="67">
        <v>0</v>
      </c>
      <c r="X133" s="49">
        <f t="shared" si="43"/>
        <v>0</v>
      </c>
      <c r="Y133" s="67">
        <v>0</v>
      </c>
      <c r="Z133" s="49">
        <f t="shared" si="47"/>
        <v>0</v>
      </c>
      <c r="AA133" s="82">
        <f t="shared" si="31"/>
        <v>0</v>
      </c>
      <c r="AB133" s="49">
        <f t="shared" si="47"/>
        <v>0</v>
      </c>
      <c r="AC133" s="82">
        <f t="shared" si="32"/>
        <v>0</v>
      </c>
      <c r="AD133" s="49">
        <f t="shared" si="45"/>
        <v>0</v>
      </c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</row>
    <row r="134" spans="1:66" x14ac:dyDescent="0.25">
      <c r="A134" s="9">
        <v>6410</v>
      </c>
      <c r="B134" s="10" t="s">
        <v>148</v>
      </c>
      <c r="C134" s="67">
        <v>17223</v>
      </c>
      <c r="D134" s="49">
        <f t="shared" si="33"/>
        <v>9.4306918986066456E-4</v>
      </c>
      <c r="E134" s="67">
        <v>17223</v>
      </c>
      <c r="F134" s="49">
        <f t="shared" si="34"/>
        <v>9.4306918986066456E-4</v>
      </c>
      <c r="G134" s="67">
        <v>17223</v>
      </c>
      <c r="H134" s="49">
        <f t="shared" si="35"/>
        <v>9.4306918986066456E-4</v>
      </c>
      <c r="I134" s="67">
        <v>17223</v>
      </c>
      <c r="J134" s="49">
        <f t="shared" si="36"/>
        <v>9.4306918986066456E-4</v>
      </c>
      <c r="K134" s="67">
        <v>17223</v>
      </c>
      <c r="L134" s="49">
        <f t="shared" si="37"/>
        <v>9.4306918986066456E-4</v>
      </c>
      <c r="M134" s="67">
        <v>17223</v>
      </c>
      <c r="N134" s="49">
        <f t="shared" si="38"/>
        <v>9.4306918986066456E-4</v>
      </c>
      <c r="O134" s="67">
        <v>17223</v>
      </c>
      <c r="P134" s="49">
        <f t="shared" si="39"/>
        <v>9.4306918986066456E-4</v>
      </c>
      <c r="Q134" s="67">
        <v>17223</v>
      </c>
      <c r="R134" s="49">
        <f t="shared" si="40"/>
        <v>9.4306918986066456E-4</v>
      </c>
      <c r="S134" s="67">
        <v>17223</v>
      </c>
      <c r="T134" s="49">
        <f t="shared" si="41"/>
        <v>9.4306918986066456E-4</v>
      </c>
      <c r="U134" s="67">
        <v>17223</v>
      </c>
      <c r="V134" s="49">
        <f t="shared" si="42"/>
        <v>9.4306918986066456E-4</v>
      </c>
      <c r="W134" s="67">
        <v>17223</v>
      </c>
      <c r="X134" s="49">
        <f t="shared" si="43"/>
        <v>9.4306918986066456E-4</v>
      </c>
      <c r="Y134" s="67">
        <v>17223</v>
      </c>
      <c r="Z134" s="49">
        <f t="shared" si="47"/>
        <v>9.4306918986066456E-4</v>
      </c>
      <c r="AA134" s="82">
        <f t="shared" si="31"/>
        <v>206676</v>
      </c>
      <c r="AB134" s="49">
        <f t="shared" si="47"/>
        <v>9.4306918986066456E-4</v>
      </c>
      <c r="AC134" s="82">
        <f t="shared" si="32"/>
        <v>17223</v>
      </c>
      <c r="AD134" s="49">
        <f t="shared" si="45"/>
        <v>9.4306918986066456E-4</v>
      </c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</row>
    <row r="135" spans="1:66" x14ac:dyDescent="0.25">
      <c r="A135" s="9">
        <v>6411</v>
      </c>
      <c r="B135" s="10" t="s">
        <v>149</v>
      </c>
      <c r="C135" s="67">
        <v>13658.15</v>
      </c>
      <c r="D135" s="49">
        <f t="shared" si="33"/>
        <v>7.4787089679471844E-4</v>
      </c>
      <c r="E135" s="67">
        <v>13658.15</v>
      </c>
      <c r="F135" s="49">
        <f t="shared" si="34"/>
        <v>7.4787089679471844E-4</v>
      </c>
      <c r="G135" s="67">
        <v>13658.15</v>
      </c>
      <c r="H135" s="49">
        <f t="shared" si="35"/>
        <v>7.4787089679471844E-4</v>
      </c>
      <c r="I135" s="67">
        <v>13658.15</v>
      </c>
      <c r="J135" s="49">
        <f t="shared" si="36"/>
        <v>7.4787089679471844E-4</v>
      </c>
      <c r="K135" s="67">
        <v>13658.15</v>
      </c>
      <c r="L135" s="49">
        <f t="shared" si="37"/>
        <v>7.4787089679471844E-4</v>
      </c>
      <c r="M135" s="67">
        <v>13658.15</v>
      </c>
      <c r="N135" s="49">
        <f t="shared" si="38"/>
        <v>7.4787089679471844E-4</v>
      </c>
      <c r="O135" s="67">
        <v>13658.15</v>
      </c>
      <c r="P135" s="49">
        <f t="shared" si="39"/>
        <v>7.4787089679471844E-4</v>
      </c>
      <c r="Q135" s="67">
        <v>13658.15</v>
      </c>
      <c r="R135" s="49">
        <f t="shared" si="40"/>
        <v>7.4787089679471844E-4</v>
      </c>
      <c r="S135" s="67">
        <v>13658.15</v>
      </c>
      <c r="T135" s="49">
        <f t="shared" si="41"/>
        <v>7.4787089679471844E-4</v>
      </c>
      <c r="U135" s="67">
        <v>13658.15</v>
      </c>
      <c r="V135" s="49">
        <f t="shared" si="42"/>
        <v>7.4787089679471844E-4</v>
      </c>
      <c r="W135" s="67">
        <v>13658.15</v>
      </c>
      <c r="X135" s="49">
        <f t="shared" si="43"/>
        <v>7.4787089679471844E-4</v>
      </c>
      <c r="Y135" s="67">
        <v>13658.15</v>
      </c>
      <c r="Z135" s="49">
        <f t="shared" si="47"/>
        <v>7.4787089679471844E-4</v>
      </c>
      <c r="AA135" s="82">
        <f t="shared" ref="AA135:AA165" si="48">C135+E135+G135+I135+K135+M135+O135+Q135+S135+U135+W135+Y135</f>
        <v>163897.79999999996</v>
      </c>
      <c r="AB135" s="49">
        <f t="shared" si="47"/>
        <v>7.4787089679471833E-4</v>
      </c>
      <c r="AC135" s="82">
        <f t="shared" si="32"/>
        <v>13658.149999999996</v>
      </c>
      <c r="AD135" s="49">
        <f t="shared" si="45"/>
        <v>7.4787089679471822E-4</v>
      </c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</row>
    <row r="136" spans="1:66" x14ac:dyDescent="0.25">
      <c r="A136" s="9">
        <v>6413</v>
      </c>
      <c r="B136" s="10" t="s">
        <v>150</v>
      </c>
      <c r="C136" s="67">
        <v>168490.57519999999</v>
      </c>
      <c r="D136" s="49">
        <f t="shared" si="33"/>
        <v>9.225934520874491E-3</v>
      </c>
      <c r="E136" s="67">
        <v>168490.57519999999</v>
      </c>
      <c r="F136" s="49">
        <f t="shared" si="34"/>
        <v>9.225934520874491E-3</v>
      </c>
      <c r="G136" s="67">
        <v>168490.57519999999</v>
      </c>
      <c r="H136" s="49">
        <f t="shared" si="35"/>
        <v>9.225934520874491E-3</v>
      </c>
      <c r="I136" s="67">
        <v>168490.57519999999</v>
      </c>
      <c r="J136" s="49">
        <f t="shared" si="36"/>
        <v>9.225934520874491E-3</v>
      </c>
      <c r="K136" s="67">
        <v>168490.57519999999</v>
      </c>
      <c r="L136" s="49">
        <f t="shared" si="37"/>
        <v>9.225934520874491E-3</v>
      </c>
      <c r="M136" s="67">
        <v>168490.57519999999</v>
      </c>
      <c r="N136" s="49">
        <f t="shared" si="38"/>
        <v>9.225934520874491E-3</v>
      </c>
      <c r="O136" s="67">
        <v>168490.57519999999</v>
      </c>
      <c r="P136" s="49">
        <f t="shared" si="39"/>
        <v>9.225934520874491E-3</v>
      </c>
      <c r="Q136" s="67">
        <v>168490.57519999999</v>
      </c>
      <c r="R136" s="49">
        <f t="shared" si="40"/>
        <v>9.225934520874491E-3</v>
      </c>
      <c r="S136" s="67">
        <v>168490.57519999999</v>
      </c>
      <c r="T136" s="49">
        <f t="shared" si="41"/>
        <v>9.225934520874491E-3</v>
      </c>
      <c r="U136" s="67">
        <v>168490.57519999999</v>
      </c>
      <c r="V136" s="49">
        <f t="shared" si="42"/>
        <v>9.225934520874491E-3</v>
      </c>
      <c r="W136" s="67">
        <v>168490.57519999999</v>
      </c>
      <c r="X136" s="49">
        <f t="shared" si="43"/>
        <v>9.225934520874491E-3</v>
      </c>
      <c r="Y136" s="67">
        <v>168490.57519999999</v>
      </c>
      <c r="Z136" s="49">
        <f t="shared" si="47"/>
        <v>9.225934520874491E-3</v>
      </c>
      <c r="AA136" s="82">
        <f t="shared" si="48"/>
        <v>2021886.9024000003</v>
      </c>
      <c r="AB136" s="49">
        <f t="shared" si="47"/>
        <v>9.2259345208744944E-3</v>
      </c>
      <c r="AC136" s="82">
        <f t="shared" si="32"/>
        <v>168490.57520000002</v>
      </c>
      <c r="AD136" s="49">
        <f t="shared" si="45"/>
        <v>9.2259345208744927E-3</v>
      </c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</row>
    <row r="137" spans="1:66" x14ac:dyDescent="0.25">
      <c r="A137" s="9">
        <v>6414</v>
      </c>
      <c r="B137" s="10" t="s">
        <v>151</v>
      </c>
      <c r="C137" s="67">
        <v>24802.06165</v>
      </c>
      <c r="D137" s="49">
        <f t="shared" si="33"/>
        <v>1.3580711947477069E-3</v>
      </c>
      <c r="E137" s="67">
        <v>24802.06165</v>
      </c>
      <c r="F137" s="49">
        <f t="shared" si="34"/>
        <v>1.3580711947477069E-3</v>
      </c>
      <c r="G137" s="67">
        <v>24802.06165</v>
      </c>
      <c r="H137" s="49">
        <f t="shared" si="35"/>
        <v>1.3580711947477069E-3</v>
      </c>
      <c r="I137" s="67">
        <v>24802.06165</v>
      </c>
      <c r="J137" s="49">
        <f t="shared" si="36"/>
        <v>1.3580711947477069E-3</v>
      </c>
      <c r="K137" s="67">
        <v>24802.06165</v>
      </c>
      <c r="L137" s="49">
        <f t="shared" si="37"/>
        <v>1.3580711947477069E-3</v>
      </c>
      <c r="M137" s="67">
        <v>24802.06165</v>
      </c>
      <c r="N137" s="49">
        <f t="shared" si="38"/>
        <v>1.3580711947477069E-3</v>
      </c>
      <c r="O137" s="67">
        <v>24802.06165</v>
      </c>
      <c r="P137" s="49">
        <f t="shared" si="39"/>
        <v>1.3580711947477069E-3</v>
      </c>
      <c r="Q137" s="67">
        <v>24802.06165</v>
      </c>
      <c r="R137" s="49">
        <f t="shared" si="40"/>
        <v>1.3580711947477069E-3</v>
      </c>
      <c r="S137" s="67">
        <v>24802.06165</v>
      </c>
      <c r="T137" s="49">
        <f t="shared" si="41"/>
        <v>1.3580711947477069E-3</v>
      </c>
      <c r="U137" s="67">
        <v>24802.06165</v>
      </c>
      <c r="V137" s="49">
        <f t="shared" si="42"/>
        <v>1.3580711947477069E-3</v>
      </c>
      <c r="W137" s="67">
        <v>24802.06165</v>
      </c>
      <c r="X137" s="49">
        <f t="shared" si="43"/>
        <v>1.3580711947477069E-3</v>
      </c>
      <c r="Y137" s="67">
        <v>24802.06165</v>
      </c>
      <c r="Z137" s="49">
        <f t="shared" ref="Z137:AB141" si="49">IF(Y$10&lt;&gt;0,Y137/Y$10,"-")</f>
        <v>1.3580711947477069E-3</v>
      </c>
      <c r="AA137" s="82">
        <f t="shared" si="48"/>
        <v>297624.73979999992</v>
      </c>
      <c r="AB137" s="49">
        <f t="shared" si="49"/>
        <v>1.3580711947477067E-3</v>
      </c>
      <c r="AC137" s="82">
        <f t="shared" si="32"/>
        <v>24802.061649999992</v>
      </c>
      <c r="AD137" s="49">
        <f t="shared" si="45"/>
        <v>1.3580711947477064E-3</v>
      </c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</row>
    <row r="138" spans="1:66" x14ac:dyDescent="0.25">
      <c r="A138" s="9">
        <v>6415</v>
      </c>
      <c r="B138" s="10" t="s">
        <v>152</v>
      </c>
      <c r="C138" s="67">
        <v>209.81</v>
      </c>
      <c r="D138" s="49">
        <f t="shared" si="33"/>
        <v>1.1488436783641993E-5</v>
      </c>
      <c r="E138" s="67">
        <v>209.81</v>
      </c>
      <c r="F138" s="49">
        <f t="shared" si="34"/>
        <v>1.1488436783641993E-5</v>
      </c>
      <c r="G138" s="67">
        <v>209.81</v>
      </c>
      <c r="H138" s="49">
        <f t="shared" si="35"/>
        <v>1.1488436783641993E-5</v>
      </c>
      <c r="I138" s="67">
        <v>209.81</v>
      </c>
      <c r="J138" s="49">
        <f t="shared" si="36"/>
        <v>1.1488436783641993E-5</v>
      </c>
      <c r="K138" s="67">
        <v>209.81</v>
      </c>
      <c r="L138" s="49">
        <f t="shared" si="37"/>
        <v>1.1488436783641993E-5</v>
      </c>
      <c r="M138" s="67">
        <v>209.81</v>
      </c>
      <c r="N138" s="49">
        <f t="shared" si="38"/>
        <v>1.1488436783641993E-5</v>
      </c>
      <c r="O138" s="67">
        <v>209.81</v>
      </c>
      <c r="P138" s="49">
        <f t="shared" si="39"/>
        <v>1.1488436783641993E-5</v>
      </c>
      <c r="Q138" s="67">
        <v>209.81</v>
      </c>
      <c r="R138" s="49">
        <f t="shared" si="40"/>
        <v>1.1488436783641993E-5</v>
      </c>
      <c r="S138" s="67">
        <v>209.81</v>
      </c>
      <c r="T138" s="49">
        <f t="shared" si="41"/>
        <v>1.1488436783641993E-5</v>
      </c>
      <c r="U138" s="67">
        <v>209.81</v>
      </c>
      <c r="V138" s="49">
        <f t="shared" si="42"/>
        <v>1.1488436783641993E-5</v>
      </c>
      <c r="W138" s="67">
        <v>209.81</v>
      </c>
      <c r="X138" s="49">
        <f t="shared" si="43"/>
        <v>1.1488436783641993E-5</v>
      </c>
      <c r="Y138" s="67">
        <v>209.81</v>
      </c>
      <c r="Z138" s="49">
        <f t="shared" si="49"/>
        <v>1.1488436783641993E-5</v>
      </c>
      <c r="AA138" s="82">
        <f t="shared" si="48"/>
        <v>2517.7199999999998</v>
      </c>
      <c r="AB138" s="49">
        <f t="shared" si="49"/>
        <v>1.1488436783641991E-5</v>
      </c>
      <c r="AC138" s="82">
        <f t="shared" si="32"/>
        <v>209.80999999999997</v>
      </c>
      <c r="AD138" s="49">
        <f t="shared" si="45"/>
        <v>1.1488436783641991E-5</v>
      </c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</row>
    <row r="139" spans="1:66" s="5" customFormat="1" x14ac:dyDescent="0.25">
      <c r="A139" s="12">
        <v>6499</v>
      </c>
      <c r="B139" s="1" t="s">
        <v>153</v>
      </c>
      <c r="C139" s="74">
        <f>SUM(C126:C138)</f>
        <v>174601.26199999999</v>
      </c>
      <c r="D139" s="56">
        <f t="shared" si="33"/>
        <v>9.5605336296225758E-3</v>
      </c>
      <c r="E139" s="74">
        <f>SUM(E126:E138)</f>
        <v>174601.26199999999</v>
      </c>
      <c r="F139" s="56">
        <f t="shared" si="34"/>
        <v>9.5605336296225758E-3</v>
      </c>
      <c r="G139" s="74">
        <f>SUM(G126:G138)</f>
        <v>174601.26199999999</v>
      </c>
      <c r="H139" s="56">
        <f t="shared" si="35"/>
        <v>9.5605336296225758E-3</v>
      </c>
      <c r="I139" s="74">
        <f>SUM(I126:I138)</f>
        <v>174601.26199999999</v>
      </c>
      <c r="J139" s="56">
        <f t="shared" si="36"/>
        <v>9.5605336296225758E-3</v>
      </c>
      <c r="K139" s="74">
        <f>SUM(K126:K138)</f>
        <v>174601.26199999999</v>
      </c>
      <c r="L139" s="56">
        <f t="shared" si="37"/>
        <v>9.5605336296225758E-3</v>
      </c>
      <c r="M139" s="74">
        <f>SUM(M126:M138)</f>
        <v>174601.26199999999</v>
      </c>
      <c r="N139" s="56">
        <f t="shared" si="38"/>
        <v>9.5605336296225758E-3</v>
      </c>
      <c r="O139" s="74">
        <f>SUM(O126:O138)</f>
        <v>174601.26199999999</v>
      </c>
      <c r="P139" s="56">
        <f t="shared" si="39"/>
        <v>9.5605336296225758E-3</v>
      </c>
      <c r="Q139" s="74">
        <f>SUM(Q126:Q138)</f>
        <v>174601.26199999999</v>
      </c>
      <c r="R139" s="56">
        <f t="shared" si="40"/>
        <v>9.5605336296225758E-3</v>
      </c>
      <c r="S139" s="74">
        <f>SUM(S126:S138)</f>
        <v>174601.26199999999</v>
      </c>
      <c r="T139" s="56">
        <f t="shared" si="41"/>
        <v>9.5605336296225758E-3</v>
      </c>
      <c r="U139" s="74">
        <f>SUM(U126:U138)</f>
        <v>174601.26199999999</v>
      </c>
      <c r="V139" s="56">
        <f t="shared" si="42"/>
        <v>9.5605336296225758E-3</v>
      </c>
      <c r="W139" s="74">
        <f>SUM(W126:W138)</f>
        <v>174601.26199999999</v>
      </c>
      <c r="X139" s="56">
        <f t="shared" si="43"/>
        <v>9.5605336296225758E-3</v>
      </c>
      <c r="Y139" s="74">
        <f>SUM(Y126:Y138)</f>
        <v>174601.26199999999</v>
      </c>
      <c r="Z139" s="56">
        <f t="shared" si="49"/>
        <v>9.5605336296225758E-3</v>
      </c>
      <c r="AA139" s="74">
        <f t="shared" si="48"/>
        <v>2095215.1440000003</v>
      </c>
      <c r="AB139" s="56">
        <f t="shared" si="49"/>
        <v>9.5605336296225793E-3</v>
      </c>
      <c r="AC139" s="94">
        <f t="shared" si="32"/>
        <v>174601.26200000002</v>
      </c>
      <c r="AD139" s="56">
        <f t="shared" si="45"/>
        <v>9.5605336296225776E-3</v>
      </c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</row>
    <row r="140" spans="1:66" s="8" customFormat="1" x14ac:dyDescent="0.25">
      <c r="A140" s="26"/>
      <c r="B140" s="27"/>
      <c r="C140" s="69"/>
      <c r="D140" s="57">
        <f t="shared" si="33"/>
        <v>0</v>
      </c>
      <c r="E140" s="69"/>
      <c r="F140" s="57">
        <f t="shared" si="34"/>
        <v>0</v>
      </c>
      <c r="G140" s="69"/>
      <c r="H140" s="57">
        <f t="shared" si="35"/>
        <v>0</v>
      </c>
      <c r="I140" s="69"/>
      <c r="J140" s="57">
        <f t="shared" si="36"/>
        <v>0</v>
      </c>
      <c r="K140" s="69"/>
      <c r="L140" s="57">
        <f t="shared" si="37"/>
        <v>0</v>
      </c>
      <c r="M140" s="69"/>
      <c r="N140" s="57">
        <f t="shared" si="38"/>
        <v>0</v>
      </c>
      <c r="O140" s="69"/>
      <c r="P140" s="57">
        <f t="shared" si="39"/>
        <v>0</v>
      </c>
      <c r="Q140" s="69"/>
      <c r="R140" s="57">
        <f t="shared" si="40"/>
        <v>0</v>
      </c>
      <c r="S140" s="69"/>
      <c r="T140" s="57">
        <f t="shared" si="41"/>
        <v>0</v>
      </c>
      <c r="U140" s="69"/>
      <c r="V140" s="57">
        <f t="shared" si="42"/>
        <v>0</v>
      </c>
      <c r="W140" s="69"/>
      <c r="X140" s="57">
        <f t="shared" si="43"/>
        <v>0</v>
      </c>
      <c r="Y140" s="69"/>
      <c r="Z140" s="57">
        <f t="shared" si="49"/>
        <v>0</v>
      </c>
      <c r="AA140" s="69">
        <f t="shared" si="48"/>
        <v>0</v>
      </c>
      <c r="AB140" s="57">
        <f t="shared" si="49"/>
        <v>0</v>
      </c>
      <c r="AC140" s="85">
        <f t="shared" si="32"/>
        <v>0</v>
      </c>
      <c r="AD140" s="57">
        <f t="shared" si="45"/>
        <v>0</v>
      </c>
    </row>
    <row r="141" spans="1:66" x14ac:dyDescent="0.25">
      <c r="A141" s="18">
        <v>7001</v>
      </c>
      <c r="B141" s="19" t="s">
        <v>154</v>
      </c>
      <c r="C141" s="75">
        <f>C36-C40-C78-C99-C125-C139</f>
        <v>2356803.9151999997</v>
      </c>
      <c r="D141" s="59">
        <f t="shared" si="33"/>
        <v>0.12905005858259921</v>
      </c>
      <c r="E141" s="75">
        <f>E36-E40-E78-E99-E125-E139</f>
        <v>2356803.9151999997</v>
      </c>
      <c r="F141" s="59">
        <f t="shared" si="34"/>
        <v>0.12905005858259921</v>
      </c>
      <c r="G141" s="75">
        <f>G36-G40-G78-G99-G125-G139</f>
        <v>2356803.9151999997</v>
      </c>
      <c r="H141" s="59">
        <f t="shared" si="35"/>
        <v>0.12905005858259921</v>
      </c>
      <c r="I141" s="75">
        <f>I36-I40-I78-I99-I125-I139</f>
        <v>2356803.9151999997</v>
      </c>
      <c r="J141" s="59">
        <f t="shared" si="36"/>
        <v>0.12905005858259921</v>
      </c>
      <c r="K141" s="75">
        <f>K36-K40-K78-K99-K125-K139</f>
        <v>2356803.9151999997</v>
      </c>
      <c r="L141" s="59">
        <f t="shared" si="37"/>
        <v>0.12905005858259921</v>
      </c>
      <c r="M141" s="75">
        <f>M36-M40-M78-M99-M125-M139</f>
        <v>2356803.9151999997</v>
      </c>
      <c r="N141" s="59">
        <f t="shared" si="38"/>
        <v>0.12905005858259921</v>
      </c>
      <c r="O141" s="75">
        <f>O36-O40-O78-O99-O125-O139</f>
        <v>2356803.9151999997</v>
      </c>
      <c r="P141" s="59">
        <f t="shared" si="39"/>
        <v>0.12905005858259921</v>
      </c>
      <c r="Q141" s="75">
        <f>Q36-Q40-Q78-Q99-Q125-Q139</f>
        <v>2356803.9151999997</v>
      </c>
      <c r="R141" s="59">
        <f t="shared" si="40"/>
        <v>0.12905005858259921</v>
      </c>
      <c r="S141" s="75">
        <f>S36-S40-S78-S99-S125-S139</f>
        <v>2356803.9151999997</v>
      </c>
      <c r="T141" s="59">
        <f t="shared" si="41"/>
        <v>0.12905005858259921</v>
      </c>
      <c r="U141" s="75">
        <f>U36-U40-U78-U99-U125-U139</f>
        <v>2356803.9151999997</v>
      </c>
      <c r="V141" s="59">
        <f t="shared" si="42"/>
        <v>0.12905005858259921</v>
      </c>
      <c r="W141" s="75">
        <f>W36-W40-W78-W99-W125-W139</f>
        <v>2356803.9151999997</v>
      </c>
      <c r="X141" s="59">
        <f t="shared" si="43"/>
        <v>0.12905005858259921</v>
      </c>
      <c r="Y141" s="75">
        <f>Y36-Y40-Y78-Y99-Y125-Y139</f>
        <v>2356803.9151999997</v>
      </c>
      <c r="Z141" s="59">
        <f t="shared" si="49"/>
        <v>0.12905005858259921</v>
      </c>
      <c r="AA141" s="75">
        <f t="shared" si="48"/>
        <v>28281646.982399989</v>
      </c>
      <c r="AB141" s="59">
        <f t="shared" si="49"/>
        <v>0.12905005858259919</v>
      </c>
      <c r="AC141" s="75">
        <f t="shared" si="32"/>
        <v>2356803.9151999992</v>
      </c>
      <c r="AD141" s="59">
        <f t="shared" si="45"/>
        <v>0.12905005858259919</v>
      </c>
    </row>
    <row r="142" spans="1:66" s="30" customFormat="1" x14ac:dyDescent="0.25">
      <c r="A142" s="31"/>
      <c r="B142" s="32"/>
      <c r="C142" s="76"/>
      <c r="D142" s="60"/>
      <c r="E142" s="76"/>
      <c r="F142" s="60"/>
      <c r="G142" s="76"/>
      <c r="H142" s="60"/>
      <c r="I142" s="76"/>
      <c r="J142" s="60"/>
      <c r="K142" s="76"/>
      <c r="L142" s="60"/>
      <c r="M142" s="76"/>
      <c r="N142" s="60"/>
      <c r="O142" s="76"/>
      <c r="P142" s="60"/>
      <c r="Q142" s="76"/>
      <c r="R142" s="60"/>
      <c r="S142" s="76"/>
      <c r="T142" s="60"/>
      <c r="U142" s="76"/>
      <c r="V142" s="60"/>
      <c r="W142" s="76"/>
      <c r="X142" s="60"/>
      <c r="Y142" s="76"/>
      <c r="Z142" s="60"/>
      <c r="AA142" s="76"/>
      <c r="AB142" s="60"/>
      <c r="AC142" s="76"/>
      <c r="AD142" s="60"/>
    </row>
    <row r="143" spans="1:66" s="7" customFormat="1" x14ac:dyDescent="0.25">
      <c r="A143" s="15">
        <v>6412</v>
      </c>
      <c r="B143" s="6" t="s">
        <v>155</v>
      </c>
      <c r="C143" s="77">
        <v>160808.44</v>
      </c>
      <c r="D143" s="61">
        <f t="shared" si="33"/>
        <v>8.8052885811738535E-3</v>
      </c>
      <c r="E143" s="77">
        <v>160808.44</v>
      </c>
      <c r="F143" s="61">
        <f t="shared" ref="F143:F165" si="50">IF(E$10&lt;&gt;0,E143/E$10,"-")</f>
        <v>8.8052885811738535E-3</v>
      </c>
      <c r="G143" s="77">
        <v>160808.44</v>
      </c>
      <c r="H143" s="61">
        <f t="shared" ref="H143:H165" si="51">IF(G$10&lt;&gt;0,G143/G$10,"-")</f>
        <v>8.8052885811738535E-3</v>
      </c>
      <c r="I143" s="77">
        <v>160808.44</v>
      </c>
      <c r="J143" s="61">
        <f t="shared" ref="J143:J165" si="52">IF(I$10&lt;&gt;0,I143/I$10,"-")</f>
        <v>8.8052885811738535E-3</v>
      </c>
      <c r="K143" s="77">
        <v>160808.44</v>
      </c>
      <c r="L143" s="61">
        <f t="shared" ref="L143:L165" si="53">IF(K$10&lt;&gt;0,K143/K$10,"-")</f>
        <v>8.8052885811738535E-3</v>
      </c>
      <c r="M143" s="77">
        <v>160808.44</v>
      </c>
      <c r="N143" s="61">
        <f t="shared" ref="N143:N165" si="54">IF(M$10&lt;&gt;0,M143/M$10,"-")</f>
        <v>8.8052885811738535E-3</v>
      </c>
      <c r="O143" s="77">
        <v>160808.44</v>
      </c>
      <c r="P143" s="61">
        <f t="shared" ref="P143:P165" si="55">IF(O$10&lt;&gt;0,O143/O$10,"-")</f>
        <v>8.8052885811738535E-3</v>
      </c>
      <c r="Q143" s="77">
        <v>160808.44</v>
      </c>
      <c r="R143" s="61">
        <f t="shared" ref="R143:R165" si="56">IF(Q$10&lt;&gt;0,Q143/Q$10,"-")</f>
        <v>8.8052885811738535E-3</v>
      </c>
      <c r="S143" s="77">
        <v>160808.44</v>
      </c>
      <c r="T143" s="61">
        <f t="shared" ref="T143:AD165" si="57">IF(S$10&lt;&gt;0,S143/S$10,"-")</f>
        <v>8.8052885811738535E-3</v>
      </c>
      <c r="U143" s="77">
        <v>160808.44</v>
      </c>
      <c r="V143" s="61">
        <f t="shared" ref="V143:V165" si="58">IF(U$10&lt;&gt;0,U143/U$10,"-")</f>
        <v>8.8052885811738535E-3</v>
      </c>
      <c r="W143" s="77">
        <v>160808.44</v>
      </c>
      <c r="X143" s="61">
        <f t="shared" ref="X143:X165" si="59">IF(W$10&lt;&gt;0,W143/W$10,"-")</f>
        <v>8.8052885811738535E-3</v>
      </c>
      <c r="Y143" s="77">
        <v>160808.44</v>
      </c>
      <c r="Z143" s="61">
        <f t="shared" ref="Z143:AB162" si="60">IF(Y$10&lt;&gt;0,Y143/Y$10,"-")</f>
        <v>8.8052885811738535E-3</v>
      </c>
      <c r="AA143" s="89">
        <f t="shared" si="48"/>
        <v>1929701.2799999996</v>
      </c>
      <c r="AB143" s="61">
        <f t="shared" si="60"/>
        <v>8.8052885811738518E-3</v>
      </c>
      <c r="AC143" s="89">
        <f t="shared" ref="AC143:AC165" si="61">AA143/12</f>
        <v>160808.43999999997</v>
      </c>
      <c r="AD143" s="61">
        <f t="shared" ref="AD143:AD165" si="62">IF(AC$10&lt;&gt;0,AC143/AC$10,"-")</f>
        <v>8.8052885811738518E-3</v>
      </c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</row>
    <row r="144" spans="1:66" s="35" customFormat="1" x14ac:dyDescent="0.25">
      <c r="A144" s="33"/>
      <c r="B144" s="34"/>
      <c r="C144" s="78"/>
      <c r="D144" s="62">
        <f t="shared" si="33"/>
        <v>0</v>
      </c>
      <c r="E144" s="78"/>
      <c r="F144" s="62">
        <f t="shared" si="50"/>
        <v>0</v>
      </c>
      <c r="G144" s="78"/>
      <c r="H144" s="62">
        <f t="shared" si="51"/>
        <v>0</v>
      </c>
      <c r="I144" s="78"/>
      <c r="J144" s="62">
        <f t="shared" si="52"/>
        <v>0</v>
      </c>
      <c r="K144" s="78"/>
      <c r="L144" s="62">
        <f t="shared" si="53"/>
        <v>0</v>
      </c>
      <c r="M144" s="78"/>
      <c r="N144" s="62">
        <f t="shared" si="54"/>
        <v>0</v>
      </c>
      <c r="O144" s="78"/>
      <c r="P144" s="62">
        <f t="shared" si="55"/>
        <v>0</v>
      </c>
      <c r="Q144" s="78"/>
      <c r="R144" s="62">
        <f t="shared" si="56"/>
        <v>0</v>
      </c>
      <c r="S144" s="78"/>
      <c r="T144" s="62">
        <f t="shared" si="57"/>
        <v>0</v>
      </c>
      <c r="U144" s="78"/>
      <c r="V144" s="62">
        <f t="shared" si="58"/>
        <v>0</v>
      </c>
      <c r="W144" s="78"/>
      <c r="X144" s="62">
        <f t="shared" si="59"/>
        <v>0</v>
      </c>
      <c r="Y144" s="78"/>
      <c r="Z144" s="62">
        <f t="shared" si="60"/>
        <v>0</v>
      </c>
      <c r="AA144" s="90">
        <f t="shared" si="48"/>
        <v>0</v>
      </c>
      <c r="AB144" s="62">
        <f t="shared" si="60"/>
        <v>0</v>
      </c>
      <c r="AC144" s="90">
        <f t="shared" si="61"/>
        <v>0</v>
      </c>
      <c r="AD144" s="62">
        <f t="shared" si="62"/>
        <v>0</v>
      </c>
    </row>
    <row r="145" spans="1:66" x14ac:dyDescent="0.25">
      <c r="A145" s="18">
        <v>7002</v>
      </c>
      <c r="B145" s="19" t="s">
        <v>156</v>
      </c>
      <c r="C145" s="75">
        <f>C141-C143</f>
        <v>2195995.4751999998</v>
      </c>
      <c r="D145" s="59">
        <f t="shared" si="33"/>
        <v>0.12024477000142535</v>
      </c>
      <c r="E145" s="75">
        <f>E141-E143</f>
        <v>2195995.4751999998</v>
      </c>
      <c r="F145" s="59">
        <f t="shared" si="50"/>
        <v>0.12024477000142535</v>
      </c>
      <c r="G145" s="75">
        <f>G141-G143</f>
        <v>2195995.4751999998</v>
      </c>
      <c r="H145" s="59">
        <f t="shared" si="51"/>
        <v>0.12024477000142535</v>
      </c>
      <c r="I145" s="75">
        <f>I141-I143</f>
        <v>2195995.4751999998</v>
      </c>
      <c r="J145" s="59">
        <f t="shared" si="52"/>
        <v>0.12024477000142535</v>
      </c>
      <c r="K145" s="75">
        <f>K141-K143</f>
        <v>2195995.4751999998</v>
      </c>
      <c r="L145" s="59">
        <f t="shared" si="53"/>
        <v>0.12024477000142535</v>
      </c>
      <c r="M145" s="75">
        <f>M141-M143</f>
        <v>2195995.4751999998</v>
      </c>
      <c r="N145" s="59">
        <f t="shared" si="54"/>
        <v>0.12024477000142535</v>
      </c>
      <c r="O145" s="75">
        <f>O141-O143</f>
        <v>2195995.4751999998</v>
      </c>
      <c r="P145" s="59">
        <f t="shared" si="55"/>
        <v>0.12024477000142535</v>
      </c>
      <c r="Q145" s="75">
        <f>Q141-Q143</f>
        <v>2195995.4751999998</v>
      </c>
      <c r="R145" s="59">
        <f t="shared" si="56"/>
        <v>0.12024477000142535</v>
      </c>
      <c r="S145" s="75">
        <f>S141-S143</f>
        <v>2195995.4751999998</v>
      </c>
      <c r="T145" s="59">
        <f t="shared" si="57"/>
        <v>0.12024477000142535</v>
      </c>
      <c r="U145" s="75">
        <f>U141-U143</f>
        <v>2195995.4751999998</v>
      </c>
      <c r="V145" s="59">
        <f t="shared" si="58"/>
        <v>0.12024477000142535</v>
      </c>
      <c r="W145" s="75">
        <f>W141-W143</f>
        <v>2195995.4751999998</v>
      </c>
      <c r="X145" s="59">
        <f t="shared" si="59"/>
        <v>0.12024477000142535</v>
      </c>
      <c r="Y145" s="75">
        <f>Y141-Y143</f>
        <v>2195995.4751999998</v>
      </c>
      <c r="Z145" s="59">
        <f t="shared" si="60"/>
        <v>0.12024477000142535</v>
      </c>
      <c r="AA145" s="75">
        <f t="shared" si="48"/>
        <v>26351945.702400003</v>
      </c>
      <c r="AB145" s="59">
        <f t="shared" si="60"/>
        <v>0.12024477000142539</v>
      </c>
      <c r="AC145" s="75">
        <f t="shared" si="61"/>
        <v>2195995.4752000002</v>
      </c>
      <c r="AD145" s="59">
        <f t="shared" si="62"/>
        <v>0.12024477000142537</v>
      </c>
    </row>
    <row r="146" spans="1:66" s="30" customFormat="1" x14ac:dyDescent="0.25">
      <c r="A146" s="31">
        <v>6501</v>
      </c>
      <c r="B146" s="32" t="s">
        <v>157</v>
      </c>
      <c r="C146" s="76"/>
      <c r="D146" s="60">
        <f t="shared" si="33"/>
        <v>0</v>
      </c>
      <c r="E146" s="76"/>
      <c r="F146" s="60">
        <f t="shared" si="50"/>
        <v>0</v>
      </c>
      <c r="G146" s="76"/>
      <c r="H146" s="60">
        <f t="shared" si="51"/>
        <v>0</v>
      </c>
      <c r="I146" s="76"/>
      <c r="J146" s="60">
        <f t="shared" si="52"/>
        <v>0</v>
      </c>
      <c r="K146" s="76"/>
      <c r="L146" s="60">
        <f t="shared" si="53"/>
        <v>0</v>
      </c>
      <c r="M146" s="76"/>
      <c r="N146" s="60">
        <f t="shared" si="54"/>
        <v>0</v>
      </c>
      <c r="O146" s="76"/>
      <c r="P146" s="60">
        <f t="shared" si="55"/>
        <v>0</v>
      </c>
      <c r="Q146" s="76"/>
      <c r="R146" s="60">
        <f t="shared" si="56"/>
        <v>0</v>
      </c>
      <c r="S146" s="76"/>
      <c r="T146" s="60">
        <f t="shared" si="57"/>
        <v>0</v>
      </c>
      <c r="U146" s="76"/>
      <c r="V146" s="60">
        <f t="shared" si="58"/>
        <v>0</v>
      </c>
      <c r="W146" s="76"/>
      <c r="X146" s="60">
        <f t="shared" si="59"/>
        <v>0</v>
      </c>
      <c r="Y146" s="76"/>
      <c r="Z146" s="60">
        <f t="shared" si="60"/>
        <v>0</v>
      </c>
      <c r="AA146" s="76">
        <f t="shared" si="48"/>
        <v>0</v>
      </c>
      <c r="AB146" s="60">
        <f t="shared" si="60"/>
        <v>0</v>
      </c>
      <c r="AC146" s="76">
        <f t="shared" si="61"/>
        <v>0</v>
      </c>
      <c r="AD146" s="60">
        <f t="shared" si="62"/>
        <v>0</v>
      </c>
    </row>
    <row r="147" spans="1:66" x14ac:dyDescent="0.25">
      <c r="A147" s="9">
        <v>6502</v>
      </c>
      <c r="B147" s="10" t="s">
        <v>158</v>
      </c>
      <c r="C147" s="67">
        <v>1041556.93065</v>
      </c>
      <c r="D147" s="49">
        <f t="shared" si="33"/>
        <v>5.7031890540663988E-2</v>
      </c>
      <c r="E147" s="67">
        <v>1041556.93065</v>
      </c>
      <c r="F147" s="49">
        <f t="shared" si="50"/>
        <v>5.7031890540663988E-2</v>
      </c>
      <c r="G147" s="67">
        <v>1041556.93065</v>
      </c>
      <c r="H147" s="49">
        <f t="shared" si="51"/>
        <v>5.7031890540663988E-2</v>
      </c>
      <c r="I147" s="67">
        <v>1041556.93065</v>
      </c>
      <c r="J147" s="49">
        <f t="shared" si="52"/>
        <v>5.7031890540663988E-2</v>
      </c>
      <c r="K147" s="67">
        <v>1041556.93065</v>
      </c>
      <c r="L147" s="49">
        <f t="shared" si="53"/>
        <v>5.7031890540663988E-2</v>
      </c>
      <c r="M147" s="67">
        <v>1041556.93065</v>
      </c>
      <c r="N147" s="49">
        <f t="shared" si="54"/>
        <v>5.7031890540663988E-2</v>
      </c>
      <c r="O147" s="67">
        <v>1041556.93065</v>
      </c>
      <c r="P147" s="49">
        <f t="shared" si="55"/>
        <v>5.7031890540663988E-2</v>
      </c>
      <c r="Q147" s="67">
        <v>1041556.93065</v>
      </c>
      <c r="R147" s="49">
        <f t="shared" si="56"/>
        <v>5.7031890540663988E-2</v>
      </c>
      <c r="S147" s="67">
        <v>1041556.93065</v>
      </c>
      <c r="T147" s="49">
        <f t="shared" si="57"/>
        <v>5.7031890540663988E-2</v>
      </c>
      <c r="U147" s="67">
        <v>1041556.93065</v>
      </c>
      <c r="V147" s="49">
        <f t="shared" si="58"/>
        <v>5.7031890540663988E-2</v>
      </c>
      <c r="W147" s="67">
        <v>1041556.93065</v>
      </c>
      <c r="X147" s="49">
        <f t="shared" si="59"/>
        <v>5.7031890540663988E-2</v>
      </c>
      <c r="Y147" s="67">
        <v>1041556.93065</v>
      </c>
      <c r="Z147" s="49">
        <f t="shared" si="60"/>
        <v>5.7031890540663988E-2</v>
      </c>
      <c r="AA147" s="82">
        <f t="shared" si="48"/>
        <v>12498683.167799996</v>
      </c>
      <c r="AB147" s="49">
        <f t="shared" si="60"/>
        <v>5.7031890540663974E-2</v>
      </c>
      <c r="AC147" s="82">
        <f t="shared" si="61"/>
        <v>1041556.9306499996</v>
      </c>
      <c r="AD147" s="49">
        <f t="shared" si="62"/>
        <v>5.7031890540663967E-2</v>
      </c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</row>
    <row r="148" spans="1:66" x14ac:dyDescent="0.25">
      <c r="A148" s="9">
        <v>6503</v>
      </c>
      <c r="B148" s="10" t="s">
        <v>159</v>
      </c>
      <c r="C148" s="67">
        <v>94178.289950000006</v>
      </c>
      <c r="D148" s="49">
        <f t="shared" si="33"/>
        <v>5.1568625445978789E-3</v>
      </c>
      <c r="E148" s="67">
        <v>94178.289950000006</v>
      </c>
      <c r="F148" s="49">
        <f t="shared" si="50"/>
        <v>5.1568625445978789E-3</v>
      </c>
      <c r="G148" s="67">
        <v>94178.289950000006</v>
      </c>
      <c r="H148" s="49">
        <f t="shared" si="51"/>
        <v>5.1568625445978789E-3</v>
      </c>
      <c r="I148" s="67">
        <v>94178.289950000006</v>
      </c>
      <c r="J148" s="49">
        <f t="shared" si="52"/>
        <v>5.1568625445978789E-3</v>
      </c>
      <c r="K148" s="67">
        <v>94178.289950000006</v>
      </c>
      <c r="L148" s="49">
        <f t="shared" si="53"/>
        <v>5.1568625445978789E-3</v>
      </c>
      <c r="M148" s="67">
        <v>94178.289950000006</v>
      </c>
      <c r="N148" s="49">
        <f t="shared" si="54"/>
        <v>5.1568625445978789E-3</v>
      </c>
      <c r="O148" s="67">
        <v>94178.289950000006</v>
      </c>
      <c r="P148" s="49">
        <f t="shared" si="55"/>
        <v>5.1568625445978789E-3</v>
      </c>
      <c r="Q148" s="67">
        <v>94178.289950000006</v>
      </c>
      <c r="R148" s="49">
        <f t="shared" si="56"/>
        <v>5.1568625445978789E-3</v>
      </c>
      <c r="S148" s="67">
        <v>94178.289950000006</v>
      </c>
      <c r="T148" s="49">
        <f t="shared" si="57"/>
        <v>5.1568625445978789E-3</v>
      </c>
      <c r="U148" s="67">
        <v>94178.289950000006</v>
      </c>
      <c r="V148" s="49">
        <f t="shared" si="58"/>
        <v>5.1568625445978789E-3</v>
      </c>
      <c r="W148" s="67">
        <v>94178.289950000006</v>
      </c>
      <c r="X148" s="49">
        <f t="shared" si="59"/>
        <v>5.1568625445978789E-3</v>
      </c>
      <c r="Y148" s="67">
        <v>94178.289950000006</v>
      </c>
      <c r="Z148" s="49">
        <f t="shared" si="60"/>
        <v>5.1568625445978789E-3</v>
      </c>
      <c r="AA148" s="82">
        <f t="shared" si="48"/>
        <v>1130139.4794000001</v>
      </c>
      <c r="AB148" s="49">
        <f t="shared" si="60"/>
        <v>5.1568625445978797E-3</v>
      </c>
      <c r="AC148" s="82">
        <f t="shared" si="61"/>
        <v>94178.289950000006</v>
      </c>
      <c r="AD148" s="49">
        <f t="shared" si="62"/>
        <v>5.1568625445978789E-3</v>
      </c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</row>
    <row r="149" spans="1:66" x14ac:dyDescent="0.25">
      <c r="A149" s="9">
        <v>6504</v>
      </c>
      <c r="B149" s="10" t="s">
        <v>160</v>
      </c>
      <c r="C149" s="67">
        <v>2249.2637500000001</v>
      </c>
      <c r="D149" s="49">
        <f t="shared" si="33"/>
        <v>1.2316154807498464E-4</v>
      </c>
      <c r="E149" s="67">
        <v>2249.2637500000001</v>
      </c>
      <c r="F149" s="49">
        <f t="shared" si="50"/>
        <v>1.2316154807498464E-4</v>
      </c>
      <c r="G149" s="67">
        <v>2249.2637500000001</v>
      </c>
      <c r="H149" s="49">
        <f t="shared" si="51"/>
        <v>1.2316154807498464E-4</v>
      </c>
      <c r="I149" s="67">
        <v>2249.2637500000001</v>
      </c>
      <c r="J149" s="49">
        <f t="shared" si="52"/>
        <v>1.2316154807498464E-4</v>
      </c>
      <c r="K149" s="67">
        <v>2249.2637500000001</v>
      </c>
      <c r="L149" s="49">
        <f t="shared" si="53"/>
        <v>1.2316154807498464E-4</v>
      </c>
      <c r="M149" s="67">
        <v>2249.2637500000001</v>
      </c>
      <c r="N149" s="49">
        <f t="shared" si="54"/>
        <v>1.2316154807498464E-4</v>
      </c>
      <c r="O149" s="67">
        <v>2249.2637500000001</v>
      </c>
      <c r="P149" s="49">
        <f t="shared" si="55"/>
        <v>1.2316154807498464E-4</v>
      </c>
      <c r="Q149" s="67">
        <v>2249.2637500000001</v>
      </c>
      <c r="R149" s="49">
        <f t="shared" si="56"/>
        <v>1.2316154807498464E-4</v>
      </c>
      <c r="S149" s="67">
        <v>2249.2637500000001</v>
      </c>
      <c r="T149" s="49">
        <f t="shared" si="57"/>
        <v>1.2316154807498464E-4</v>
      </c>
      <c r="U149" s="67">
        <v>2249.2637500000001</v>
      </c>
      <c r="V149" s="49">
        <f t="shared" si="58"/>
        <v>1.2316154807498464E-4</v>
      </c>
      <c r="W149" s="67">
        <v>2249.2637500000001</v>
      </c>
      <c r="X149" s="49">
        <f t="shared" si="59"/>
        <v>1.2316154807498464E-4</v>
      </c>
      <c r="Y149" s="67">
        <v>2249.2637500000001</v>
      </c>
      <c r="Z149" s="49">
        <f t="shared" si="60"/>
        <v>1.2316154807498464E-4</v>
      </c>
      <c r="AA149" s="82">
        <f t="shared" si="48"/>
        <v>26991.164999999994</v>
      </c>
      <c r="AB149" s="49">
        <f t="shared" si="60"/>
        <v>1.2316154807498462E-4</v>
      </c>
      <c r="AC149" s="82">
        <f t="shared" si="61"/>
        <v>2249.2637499999996</v>
      </c>
      <c r="AD149" s="49">
        <f t="shared" si="62"/>
        <v>1.2316154807498462E-4</v>
      </c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</row>
    <row r="150" spans="1:66" x14ac:dyDescent="0.25">
      <c r="A150" s="9">
        <v>6505</v>
      </c>
      <c r="B150" s="10" t="s">
        <v>161</v>
      </c>
      <c r="C150" s="67"/>
      <c r="D150" s="49">
        <f t="shared" si="33"/>
        <v>0</v>
      </c>
      <c r="E150" s="67"/>
      <c r="F150" s="49">
        <f t="shared" si="50"/>
        <v>0</v>
      </c>
      <c r="G150" s="67"/>
      <c r="H150" s="49">
        <f t="shared" si="51"/>
        <v>0</v>
      </c>
      <c r="I150" s="67"/>
      <c r="J150" s="49">
        <f t="shared" si="52"/>
        <v>0</v>
      </c>
      <c r="K150" s="67"/>
      <c r="L150" s="49">
        <f t="shared" si="53"/>
        <v>0</v>
      </c>
      <c r="M150" s="67"/>
      <c r="N150" s="49">
        <f t="shared" si="54"/>
        <v>0</v>
      </c>
      <c r="O150" s="67"/>
      <c r="P150" s="49">
        <f t="shared" si="55"/>
        <v>0</v>
      </c>
      <c r="Q150" s="67"/>
      <c r="R150" s="49">
        <f t="shared" si="56"/>
        <v>0</v>
      </c>
      <c r="S150" s="67"/>
      <c r="T150" s="49">
        <f t="shared" si="57"/>
        <v>0</v>
      </c>
      <c r="U150" s="67"/>
      <c r="V150" s="49">
        <f t="shared" si="58"/>
        <v>0</v>
      </c>
      <c r="W150" s="67"/>
      <c r="X150" s="49">
        <f t="shared" si="59"/>
        <v>0</v>
      </c>
      <c r="Y150" s="67"/>
      <c r="Z150" s="49">
        <f t="shared" si="60"/>
        <v>0</v>
      </c>
      <c r="AA150" s="82">
        <f t="shared" si="48"/>
        <v>0</v>
      </c>
      <c r="AB150" s="49">
        <f t="shared" si="60"/>
        <v>0</v>
      </c>
      <c r="AC150" s="82">
        <f t="shared" si="61"/>
        <v>0</v>
      </c>
      <c r="AD150" s="49">
        <f t="shared" si="62"/>
        <v>0</v>
      </c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</row>
    <row r="151" spans="1:66" x14ac:dyDescent="0.25">
      <c r="A151" s="9">
        <v>6506</v>
      </c>
      <c r="B151" s="10" t="s">
        <v>162</v>
      </c>
      <c r="C151" s="67"/>
      <c r="D151" s="49">
        <f t="shared" si="33"/>
        <v>0</v>
      </c>
      <c r="E151" s="67"/>
      <c r="F151" s="49">
        <f t="shared" si="50"/>
        <v>0</v>
      </c>
      <c r="G151" s="67"/>
      <c r="H151" s="49">
        <f t="shared" si="51"/>
        <v>0</v>
      </c>
      <c r="I151" s="67"/>
      <c r="J151" s="49">
        <f t="shared" si="52"/>
        <v>0</v>
      </c>
      <c r="K151" s="67"/>
      <c r="L151" s="49">
        <f t="shared" si="53"/>
        <v>0</v>
      </c>
      <c r="M151" s="67"/>
      <c r="N151" s="49">
        <f t="shared" si="54"/>
        <v>0</v>
      </c>
      <c r="O151" s="67"/>
      <c r="P151" s="49">
        <f t="shared" si="55"/>
        <v>0</v>
      </c>
      <c r="Q151" s="67"/>
      <c r="R151" s="49">
        <f t="shared" si="56"/>
        <v>0</v>
      </c>
      <c r="S151" s="67"/>
      <c r="T151" s="49">
        <f t="shared" si="57"/>
        <v>0</v>
      </c>
      <c r="U151" s="67"/>
      <c r="V151" s="49">
        <f t="shared" si="58"/>
        <v>0</v>
      </c>
      <c r="W151" s="67"/>
      <c r="X151" s="49">
        <f t="shared" si="59"/>
        <v>0</v>
      </c>
      <c r="Y151" s="67"/>
      <c r="Z151" s="49">
        <f t="shared" si="60"/>
        <v>0</v>
      </c>
      <c r="AA151" s="82">
        <f t="shared" si="48"/>
        <v>0</v>
      </c>
      <c r="AB151" s="49">
        <f t="shared" si="60"/>
        <v>0</v>
      </c>
      <c r="AC151" s="82">
        <f t="shared" si="61"/>
        <v>0</v>
      </c>
      <c r="AD151" s="49">
        <f t="shared" si="62"/>
        <v>0</v>
      </c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</row>
    <row r="152" spans="1:66" x14ac:dyDescent="0.25">
      <c r="A152" s="9">
        <v>6507</v>
      </c>
      <c r="B152" s="10"/>
      <c r="C152" s="67"/>
      <c r="D152" s="49">
        <f t="shared" si="33"/>
        <v>0</v>
      </c>
      <c r="E152" s="67"/>
      <c r="F152" s="49">
        <f t="shared" si="33"/>
        <v>0</v>
      </c>
      <c r="G152" s="67"/>
      <c r="H152" s="49">
        <f t="shared" si="33"/>
        <v>0</v>
      </c>
      <c r="I152" s="67"/>
      <c r="J152" s="49">
        <f t="shared" si="33"/>
        <v>0</v>
      </c>
      <c r="K152" s="67"/>
      <c r="L152" s="49">
        <f t="shared" si="33"/>
        <v>0</v>
      </c>
      <c r="M152" s="67"/>
      <c r="N152" s="49">
        <f t="shared" si="33"/>
        <v>0</v>
      </c>
      <c r="O152" s="67"/>
      <c r="P152" s="49">
        <f t="shared" si="33"/>
        <v>0</v>
      </c>
      <c r="Q152" s="67"/>
      <c r="R152" s="49">
        <f t="shared" si="33"/>
        <v>0</v>
      </c>
      <c r="S152" s="67"/>
      <c r="T152" s="49">
        <f t="shared" si="57"/>
        <v>0</v>
      </c>
      <c r="U152" s="67"/>
      <c r="V152" s="49">
        <f t="shared" si="57"/>
        <v>0</v>
      </c>
      <c r="W152" s="67"/>
      <c r="X152" s="49">
        <f t="shared" si="57"/>
        <v>0</v>
      </c>
      <c r="Y152" s="67"/>
      <c r="Z152" s="49">
        <f t="shared" si="57"/>
        <v>0</v>
      </c>
      <c r="AA152" s="82"/>
      <c r="AB152" s="49">
        <f t="shared" si="57"/>
        <v>0</v>
      </c>
      <c r="AC152" s="82"/>
      <c r="AD152" s="49">
        <f t="shared" si="57"/>
        <v>0</v>
      </c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</row>
    <row r="153" spans="1:66" x14ac:dyDescent="0.25">
      <c r="A153" s="9">
        <v>6508</v>
      </c>
      <c r="B153" s="10"/>
      <c r="C153" s="67"/>
      <c r="D153" s="49">
        <f t="shared" si="33"/>
        <v>0</v>
      </c>
      <c r="E153" s="67"/>
      <c r="F153" s="49">
        <f t="shared" si="33"/>
        <v>0</v>
      </c>
      <c r="G153" s="67"/>
      <c r="H153" s="49">
        <f t="shared" si="33"/>
        <v>0</v>
      </c>
      <c r="I153" s="67"/>
      <c r="J153" s="49">
        <f t="shared" si="33"/>
        <v>0</v>
      </c>
      <c r="K153" s="67"/>
      <c r="L153" s="49">
        <f t="shared" si="33"/>
        <v>0</v>
      </c>
      <c r="M153" s="67"/>
      <c r="N153" s="49">
        <f t="shared" si="33"/>
        <v>0</v>
      </c>
      <c r="O153" s="67"/>
      <c r="P153" s="49">
        <f t="shared" si="33"/>
        <v>0</v>
      </c>
      <c r="Q153" s="67"/>
      <c r="R153" s="49">
        <f t="shared" si="33"/>
        <v>0</v>
      </c>
      <c r="S153" s="67"/>
      <c r="T153" s="49">
        <f t="shared" si="57"/>
        <v>0</v>
      </c>
      <c r="U153" s="67"/>
      <c r="V153" s="49">
        <f t="shared" si="57"/>
        <v>0</v>
      </c>
      <c r="W153" s="67"/>
      <c r="X153" s="49">
        <f t="shared" si="57"/>
        <v>0</v>
      </c>
      <c r="Y153" s="67"/>
      <c r="Z153" s="49">
        <f t="shared" si="57"/>
        <v>0</v>
      </c>
      <c r="AA153" s="82"/>
      <c r="AB153" s="49">
        <f t="shared" si="57"/>
        <v>0</v>
      </c>
      <c r="AC153" s="82"/>
      <c r="AD153" s="49">
        <f t="shared" si="57"/>
        <v>0</v>
      </c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</row>
    <row r="154" spans="1:66" x14ac:dyDescent="0.25">
      <c r="A154" s="9">
        <v>6509</v>
      </c>
      <c r="B154" s="10"/>
      <c r="C154" s="67"/>
      <c r="D154" s="49">
        <f t="shared" si="33"/>
        <v>0</v>
      </c>
      <c r="E154" s="67"/>
      <c r="F154" s="49">
        <f t="shared" si="33"/>
        <v>0</v>
      </c>
      <c r="G154" s="67"/>
      <c r="H154" s="49">
        <f t="shared" si="33"/>
        <v>0</v>
      </c>
      <c r="I154" s="67"/>
      <c r="J154" s="49">
        <f t="shared" si="33"/>
        <v>0</v>
      </c>
      <c r="K154" s="67"/>
      <c r="L154" s="49">
        <f t="shared" si="33"/>
        <v>0</v>
      </c>
      <c r="M154" s="67"/>
      <c r="N154" s="49">
        <f t="shared" si="33"/>
        <v>0</v>
      </c>
      <c r="O154" s="67"/>
      <c r="P154" s="49">
        <f t="shared" si="33"/>
        <v>0</v>
      </c>
      <c r="Q154" s="67"/>
      <c r="R154" s="49">
        <f t="shared" si="33"/>
        <v>0</v>
      </c>
      <c r="S154" s="67"/>
      <c r="T154" s="49">
        <f t="shared" si="57"/>
        <v>0</v>
      </c>
      <c r="U154" s="67"/>
      <c r="V154" s="49">
        <f t="shared" si="57"/>
        <v>0</v>
      </c>
      <c r="W154" s="67"/>
      <c r="X154" s="49">
        <f t="shared" si="57"/>
        <v>0</v>
      </c>
      <c r="Y154" s="67"/>
      <c r="Z154" s="49">
        <f t="shared" si="57"/>
        <v>0</v>
      </c>
      <c r="AA154" s="82"/>
      <c r="AB154" s="49">
        <f t="shared" si="57"/>
        <v>0</v>
      </c>
      <c r="AC154" s="82"/>
      <c r="AD154" s="49">
        <f t="shared" si="57"/>
        <v>0</v>
      </c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</row>
    <row r="155" spans="1:66" x14ac:dyDescent="0.25">
      <c r="A155" s="9">
        <v>6510</v>
      </c>
      <c r="B155" s="10"/>
      <c r="C155" s="67"/>
      <c r="D155" s="49">
        <f t="shared" si="33"/>
        <v>0</v>
      </c>
      <c r="E155" s="67"/>
      <c r="F155" s="49">
        <f t="shared" si="33"/>
        <v>0</v>
      </c>
      <c r="G155" s="67"/>
      <c r="H155" s="49">
        <f t="shared" si="33"/>
        <v>0</v>
      </c>
      <c r="I155" s="67"/>
      <c r="J155" s="49">
        <f t="shared" si="33"/>
        <v>0</v>
      </c>
      <c r="K155" s="67"/>
      <c r="L155" s="49">
        <f t="shared" si="33"/>
        <v>0</v>
      </c>
      <c r="M155" s="67"/>
      <c r="N155" s="49">
        <f t="shared" si="33"/>
        <v>0</v>
      </c>
      <c r="O155" s="67"/>
      <c r="P155" s="49">
        <f t="shared" si="33"/>
        <v>0</v>
      </c>
      <c r="Q155" s="67"/>
      <c r="R155" s="49">
        <f t="shared" si="33"/>
        <v>0</v>
      </c>
      <c r="S155" s="67"/>
      <c r="T155" s="49">
        <f t="shared" si="57"/>
        <v>0</v>
      </c>
      <c r="U155" s="67"/>
      <c r="V155" s="49">
        <f t="shared" si="57"/>
        <v>0</v>
      </c>
      <c r="W155" s="67"/>
      <c r="X155" s="49">
        <f t="shared" si="57"/>
        <v>0</v>
      </c>
      <c r="Y155" s="67"/>
      <c r="Z155" s="49">
        <f t="shared" si="57"/>
        <v>0</v>
      </c>
      <c r="AA155" s="82"/>
      <c r="AB155" s="49">
        <f t="shared" si="57"/>
        <v>0</v>
      </c>
      <c r="AC155" s="82"/>
      <c r="AD155" s="49">
        <f t="shared" si="57"/>
        <v>0</v>
      </c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</row>
    <row r="156" spans="1:66" x14ac:dyDescent="0.25">
      <c r="A156" s="9">
        <v>6604</v>
      </c>
      <c r="B156" s="10" t="s">
        <v>163</v>
      </c>
      <c r="C156" s="67"/>
      <c r="D156" s="49">
        <f t="shared" si="33"/>
        <v>0</v>
      </c>
      <c r="E156" s="67"/>
      <c r="F156" s="49">
        <f t="shared" si="50"/>
        <v>0</v>
      </c>
      <c r="G156" s="67"/>
      <c r="H156" s="49">
        <f t="shared" si="51"/>
        <v>0</v>
      </c>
      <c r="I156" s="67"/>
      <c r="J156" s="49">
        <f t="shared" si="52"/>
        <v>0</v>
      </c>
      <c r="K156" s="67"/>
      <c r="L156" s="49">
        <f t="shared" si="53"/>
        <v>0</v>
      </c>
      <c r="M156" s="67"/>
      <c r="N156" s="49">
        <f t="shared" si="54"/>
        <v>0</v>
      </c>
      <c r="O156" s="67"/>
      <c r="P156" s="49">
        <f t="shared" si="55"/>
        <v>0</v>
      </c>
      <c r="Q156" s="67"/>
      <c r="R156" s="49">
        <f t="shared" si="56"/>
        <v>0</v>
      </c>
      <c r="S156" s="67"/>
      <c r="T156" s="49">
        <f t="shared" si="57"/>
        <v>0</v>
      </c>
      <c r="U156" s="67"/>
      <c r="V156" s="49">
        <f t="shared" si="58"/>
        <v>0</v>
      </c>
      <c r="W156" s="67"/>
      <c r="X156" s="49">
        <f t="shared" si="59"/>
        <v>0</v>
      </c>
      <c r="Y156" s="67"/>
      <c r="Z156" s="49">
        <f t="shared" si="60"/>
        <v>0</v>
      </c>
      <c r="AA156" s="82">
        <f t="shared" si="48"/>
        <v>0</v>
      </c>
      <c r="AB156" s="49">
        <f t="shared" si="60"/>
        <v>0</v>
      </c>
      <c r="AC156" s="82">
        <f t="shared" si="61"/>
        <v>0</v>
      </c>
      <c r="AD156" s="49">
        <f t="shared" si="62"/>
        <v>0</v>
      </c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</row>
    <row r="157" spans="1:66" x14ac:dyDescent="0.25">
      <c r="A157" s="9">
        <v>6701</v>
      </c>
      <c r="B157" s="10" t="s">
        <v>164</v>
      </c>
      <c r="C157" s="67">
        <v>800203.61699999997</v>
      </c>
      <c r="D157" s="49">
        <f t="shared" ref="D157:D165" si="63">IF(C$10&lt;&gt;0,C157/C$10,"-")</f>
        <v>4.3816255983728937E-2</v>
      </c>
      <c r="E157" s="67">
        <v>800203.61699999997</v>
      </c>
      <c r="F157" s="49">
        <f t="shared" si="50"/>
        <v>4.3816255983728937E-2</v>
      </c>
      <c r="G157" s="67">
        <v>800203.61699999997</v>
      </c>
      <c r="H157" s="49">
        <f t="shared" si="51"/>
        <v>4.3816255983728937E-2</v>
      </c>
      <c r="I157" s="67">
        <v>800203.61699999997</v>
      </c>
      <c r="J157" s="49">
        <f t="shared" si="52"/>
        <v>4.3816255983728937E-2</v>
      </c>
      <c r="K157" s="67">
        <v>800203.61699999997</v>
      </c>
      <c r="L157" s="49">
        <f t="shared" si="53"/>
        <v>4.3816255983728937E-2</v>
      </c>
      <c r="M157" s="67">
        <v>800203.61699999997</v>
      </c>
      <c r="N157" s="49">
        <f t="shared" si="54"/>
        <v>4.3816255983728937E-2</v>
      </c>
      <c r="O157" s="67">
        <v>800203.61699999997</v>
      </c>
      <c r="P157" s="49">
        <f t="shared" si="55"/>
        <v>4.3816255983728937E-2</v>
      </c>
      <c r="Q157" s="67">
        <v>800203.61699999997</v>
      </c>
      <c r="R157" s="49">
        <f t="shared" si="56"/>
        <v>4.3816255983728937E-2</v>
      </c>
      <c r="S157" s="67">
        <v>800203.61699999997</v>
      </c>
      <c r="T157" s="49">
        <f t="shared" si="57"/>
        <v>4.3816255983728937E-2</v>
      </c>
      <c r="U157" s="67">
        <v>800203.61699999997</v>
      </c>
      <c r="V157" s="49">
        <f t="shared" si="58"/>
        <v>4.3816255983728937E-2</v>
      </c>
      <c r="W157" s="67">
        <v>800203.61699999997</v>
      </c>
      <c r="X157" s="49">
        <f t="shared" si="59"/>
        <v>4.3816255983728937E-2</v>
      </c>
      <c r="Y157" s="67">
        <v>800203.61699999997</v>
      </c>
      <c r="Z157" s="49">
        <f t="shared" si="60"/>
        <v>4.3816255983728937E-2</v>
      </c>
      <c r="AA157" s="82">
        <f t="shared" si="48"/>
        <v>9602443.4039999992</v>
      </c>
      <c r="AB157" s="49">
        <f t="shared" si="60"/>
        <v>4.3816255983728937E-2</v>
      </c>
      <c r="AC157" s="82">
        <f t="shared" si="61"/>
        <v>800203.61699999997</v>
      </c>
      <c r="AD157" s="49">
        <f t="shared" si="62"/>
        <v>4.3816255983728937E-2</v>
      </c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</row>
    <row r="158" spans="1:66" x14ac:dyDescent="0.25">
      <c r="A158" s="9">
        <v>5152</v>
      </c>
      <c r="B158" s="10" t="s">
        <v>40</v>
      </c>
      <c r="C158" s="67">
        <v>-800000</v>
      </c>
      <c r="D158" s="49">
        <f t="shared" si="63"/>
        <v>-4.3805106653227177E-2</v>
      </c>
      <c r="E158" s="67">
        <v>-800000</v>
      </c>
      <c r="F158" s="49">
        <f t="shared" si="50"/>
        <v>-4.3805106653227177E-2</v>
      </c>
      <c r="G158" s="67">
        <v>-800000</v>
      </c>
      <c r="H158" s="49">
        <f t="shared" si="51"/>
        <v>-4.3805106653227177E-2</v>
      </c>
      <c r="I158" s="67">
        <v>-800000</v>
      </c>
      <c r="J158" s="49">
        <f t="shared" si="52"/>
        <v>-4.3805106653227177E-2</v>
      </c>
      <c r="K158" s="67">
        <v>-800000</v>
      </c>
      <c r="L158" s="49">
        <f t="shared" si="53"/>
        <v>-4.3805106653227177E-2</v>
      </c>
      <c r="M158" s="67">
        <v>-800000</v>
      </c>
      <c r="N158" s="49">
        <f t="shared" si="54"/>
        <v>-4.3805106653227177E-2</v>
      </c>
      <c r="O158" s="67">
        <v>-800000</v>
      </c>
      <c r="P158" s="49">
        <f t="shared" si="55"/>
        <v>-4.3805106653227177E-2</v>
      </c>
      <c r="Q158" s="67">
        <v>-800000</v>
      </c>
      <c r="R158" s="49">
        <f t="shared" si="56"/>
        <v>-4.3805106653227177E-2</v>
      </c>
      <c r="S158" s="67">
        <v>-800000</v>
      </c>
      <c r="T158" s="49">
        <f t="shared" si="57"/>
        <v>-4.3805106653227177E-2</v>
      </c>
      <c r="U158" s="67">
        <v>-800000</v>
      </c>
      <c r="V158" s="49">
        <f t="shared" si="58"/>
        <v>-4.3805106653227177E-2</v>
      </c>
      <c r="W158" s="67">
        <v>-800000</v>
      </c>
      <c r="X158" s="49">
        <f t="shared" si="59"/>
        <v>-4.3805106653227177E-2</v>
      </c>
      <c r="Y158" s="67">
        <v>-800000</v>
      </c>
      <c r="Z158" s="49">
        <f t="shared" si="60"/>
        <v>-4.3805106653227177E-2</v>
      </c>
      <c r="AA158" s="91">
        <f t="shared" si="48"/>
        <v>-9600000</v>
      </c>
      <c r="AB158" s="49">
        <f t="shared" si="60"/>
        <v>-4.3805106653227177E-2</v>
      </c>
      <c r="AC158" s="82">
        <f t="shared" si="61"/>
        <v>-800000</v>
      </c>
      <c r="AD158" s="49">
        <f t="shared" si="62"/>
        <v>-4.3805106653227177E-2</v>
      </c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</row>
    <row r="159" spans="1:66" s="5" customFormat="1" x14ac:dyDescent="0.25">
      <c r="A159" s="12">
        <v>7003</v>
      </c>
      <c r="B159" s="1" t="s">
        <v>165</v>
      </c>
      <c r="C159" s="74">
        <f>SUM(C146:C158)</f>
        <v>1138188.1013500001</v>
      </c>
      <c r="D159" s="56">
        <f t="shared" si="63"/>
        <v>6.2323063963838618E-2</v>
      </c>
      <c r="E159" s="74">
        <f>SUM(E146:E158)</f>
        <v>1138188.1013500001</v>
      </c>
      <c r="F159" s="56">
        <f t="shared" si="50"/>
        <v>6.2323063963838618E-2</v>
      </c>
      <c r="G159" s="74">
        <f>SUM(G146:G158)</f>
        <v>1138188.1013500001</v>
      </c>
      <c r="H159" s="56">
        <f t="shared" si="51"/>
        <v>6.2323063963838618E-2</v>
      </c>
      <c r="I159" s="74">
        <f>SUM(I146:I158)</f>
        <v>1138188.1013500001</v>
      </c>
      <c r="J159" s="56">
        <f t="shared" si="52"/>
        <v>6.2323063963838618E-2</v>
      </c>
      <c r="K159" s="74">
        <f>SUM(K146:K158)</f>
        <v>1138188.1013500001</v>
      </c>
      <c r="L159" s="56">
        <f t="shared" si="53"/>
        <v>6.2323063963838618E-2</v>
      </c>
      <c r="M159" s="74">
        <f>SUM(M146:M158)</f>
        <v>1138188.1013500001</v>
      </c>
      <c r="N159" s="56">
        <f t="shared" si="54"/>
        <v>6.2323063963838618E-2</v>
      </c>
      <c r="O159" s="74">
        <f>SUM(O146:O158)</f>
        <v>1138188.1013500001</v>
      </c>
      <c r="P159" s="56">
        <f t="shared" si="55"/>
        <v>6.2323063963838618E-2</v>
      </c>
      <c r="Q159" s="74">
        <f>SUM(Q146:Q158)</f>
        <v>1138188.1013500001</v>
      </c>
      <c r="R159" s="56">
        <f t="shared" si="56"/>
        <v>6.2323063963838618E-2</v>
      </c>
      <c r="S159" s="74">
        <f>SUM(S146:S158)</f>
        <v>1138188.1013500001</v>
      </c>
      <c r="T159" s="56">
        <f t="shared" si="57"/>
        <v>6.2323063963838618E-2</v>
      </c>
      <c r="U159" s="74">
        <f>SUM(U146:U158)</f>
        <v>1138188.1013500001</v>
      </c>
      <c r="V159" s="56">
        <f t="shared" si="58"/>
        <v>6.2323063963838618E-2</v>
      </c>
      <c r="W159" s="74">
        <f>SUM(W146:W158)</f>
        <v>1138188.1013500001</v>
      </c>
      <c r="X159" s="56">
        <f t="shared" si="59"/>
        <v>6.2323063963838618E-2</v>
      </c>
      <c r="Y159" s="74">
        <f>SUM(Y146:Y158)</f>
        <v>1138188.1013500001</v>
      </c>
      <c r="Z159" s="56">
        <f t="shared" si="60"/>
        <v>6.2323063963838618E-2</v>
      </c>
      <c r="AA159" s="74">
        <f t="shared" si="48"/>
        <v>13658257.216200002</v>
      </c>
      <c r="AB159" s="56">
        <f t="shared" si="60"/>
        <v>6.2323063963838625E-2</v>
      </c>
      <c r="AC159" s="94">
        <f t="shared" si="61"/>
        <v>1138188.1013500001</v>
      </c>
      <c r="AD159" s="56">
        <f t="shared" si="62"/>
        <v>6.2323063963838618E-2</v>
      </c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</row>
    <row r="160" spans="1:66" x14ac:dyDescent="0.25">
      <c r="A160" s="16">
        <v>7004</v>
      </c>
      <c r="B160" s="17" t="s">
        <v>166</v>
      </c>
      <c r="C160" s="79">
        <f>C40+C78+C99+C125+C139+C143+C159</f>
        <v>7794301.6930000009</v>
      </c>
      <c r="D160" s="63">
        <f t="shared" si="63"/>
        <v>0.4267877711866177</v>
      </c>
      <c r="E160" s="79">
        <f>E40+E78+E99+E125+E139+E143+E159</f>
        <v>7794301.6930000009</v>
      </c>
      <c r="F160" s="63">
        <f t="shared" si="50"/>
        <v>0.4267877711866177</v>
      </c>
      <c r="G160" s="79">
        <f>G40+G78+G99+G125+G139+G143+G159</f>
        <v>7794301.6930000009</v>
      </c>
      <c r="H160" s="63">
        <f t="shared" si="51"/>
        <v>0.4267877711866177</v>
      </c>
      <c r="I160" s="79">
        <f>I40+I78+I99+I125+I139+I143+I159</f>
        <v>7794301.6930000009</v>
      </c>
      <c r="J160" s="63">
        <f t="shared" si="52"/>
        <v>0.4267877711866177</v>
      </c>
      <c r="K160" s="79">
        <f>K40+K78+K99+K125+K139+K143+K159</f>
        <v>7794301.6930000009</v>
      </c>
      <c r="L160" s="63">
        <f t="shared" si="53"/>
        <v>0.4267877711866177</v>
      </c>
      <c r="M160" s="79">
        <f>M40+M78+M99+M125+M139+M143+M159</f>
        <v>7794301.6930000009</v>
      </c>
      <c r="N160" s="63">
        <f t="shared" si="54"/>
        <v>0.4267877711866177</v>
      </c>
      <c r="O160" s="79">
        <f>O40+O78+O99+O125+O139+O143+O159</f>
        <v>7794301.6930000009</v>
      </c>
      <c r="P160" s="63">
        <f t="shared" si="55"/>
        <v>0.4267877711866177</v>
      </c>
      <c r="Q160" s="79">
        <f>Q40+Q78+Q99+Q125+Q139+Q143+Q159</f>
        <v>7794301.6930000009</v>
      </c>
      <c r="R160" s="63">
        <f t="shared" si="56"/>
        <v>0.4267877711866177</v>
      </c>
      <c r="S160" s="79">
        <f>S40+S78+S99+S125+S139+S143+S159</f>
        <v>7794301.6930000009</v>
      </c>
      <c r="T160" s="63">
        <f t="shared" si="57"/>
        <v>0.4267877711866177</v>
      </c>
      <c r="U160" s="79">
        <f>U40+U78+U99+U125+U139+U143+U159</f>
        <v>7794301.6930000009</v>
      </c>
      <c r="V160" s="63">
        <f t="shared" si="58"/>
        <v>0.4267877711866177</v>
      </c>
      <c r="W160" s="79">
        <f>W40+W78+W99+W125+W139+W143+W159</f>
        <v>7794301.6930000009</v>
      </c>
      <c r="X160" s="63">
        <f t="shared" si="59"/>
        <v>0.4267877711866177</v>
      </c>
      <c r="Y160" s="79">
        <f>Y40+Y78+Y99+Y125+Y139+Y143+Y159</f>
        <v>7794301.6930000009</v>
      </c>
      <c r="Z160" s="63">
        <f t="shared" si="60"/>
        <v>0.4267877711866177</v>
      </c>
      <c r="AA160" s="86">
        <f t="shared" si="48"/>
        <v>93531620.316000029</v>
      </c>
      <c r="AB160" s="63">
        <f t="shared" si="60"/>
        <v>0.42678777118661781</v>
      </c>
      <c r="AC160" s="86">
        <f t="shared" si="61"/>
        <v>7794301.6930000028</v>
      </c>
      <c r="AD160" s="63">
        <f t="shared" si="62"/>
        <v>0.42678777118661781</v>
      </c>
    </row>
    <row r="161" spans="1:66" x14ac:dyDescent="0.25">
      <c r="A161" s="14">
        <v>7005</v>
      </c>
      <c r="B161" s="3" t="s">
        <v>167</v>
      </c>
      <c r="C161" s="80">
        <f>C36-C160</f>
        <v>1057807.3738500001</v>
      </c>
      <c r="D161" s="64">
        <f t="shared" si="63"/>
        <v>5.7921706037586757E-2</v>
      </c>
      <c r="E161" s="80">
        <f>E36-E160</f>
        <v>1057807.3738500001</v>
      </c>
      <c r="F161" s="64">
        <f t="shared" si="50"/>
        <v>5.7921706037586757E-2</v>
      </c>
      <c r="G161" s="80">
        <f>G36-G160</f>
        <v>1057807.3738500001</v>
      </c>
      <c r="H161" s="64">
        <f t="shared" si="51"/>
        <v>5.7921706037586757E-2</v>
      </c>
      <c r="I161" s="80">
        <f>I36-I160</f>
        <v>1057807.3738500001</v>
      </c>
      <c r="J161" s="64">
        <f t="shared" si="52"/>
        <v>5.7921706037586757E-2</v>
      </c>
      <c r="K161" s="80">
        <f>K36-K160</f>
        <v>1057807.3738500001</v>
      </c>
      <c r="L161" s="64">
        <f t="shared" si="53"/>
        <v>5.7921706037586757E-2</v>
      </c>
      <c r="M161" s="80">
        <f>M36-M160</f>
        <v>1057807.3738500001</v>
      </c>
      <c r="N161" s="64">
        <f t="shared" si="54"/>
        <v>5.7921706037586757E-2</v>
      </c>
      <c r="O161" s="80">
        <f>O36-O160</f>
        <v>1057807.3738500001</v>
      </c>
      <c r="P161" s="64">
        <f t="shared" si="55"/>
        <v>5.7921706037586757E-2</v>
      </c>
      <c r="Q161" s="80">
        <f>Q36-Q160</f>
        <v>1057807.3738500001</v>
      </c>
      <c r="R161" s="64">
        <f t="shared" si="56"/>
        <v>5.7921706037586757E-2</v>
      </c>
      <c r="S161" s="80">
        <f>S36-S160</f>
        <v>1057807.3738500001</v>
      </c>
      <c r="T161" s="64">
        <f t="shared" si="57"/>
        <v>5.7921706037586757E-2</v>
      </c>
      <c r="U161" s="80">
        <f>U36-U160</f>
        <v>1057807.3738500001</v>
      </c>
      <c r="V161" s="64">
        <f t="shared" si="58"/>
        <v>5.7921706037586757E-2</v>
      </c>
      <c r="W161" s="80">
        <f>W36-W160</f>
        <v>1057807.3738500001</v>
      </c>
      <c r="X161" s="64">
        <f t="shared" si="59"/>
        <v>5.7921706037586757E-2</v>
      </c>
      <c r="Y161" s="80">
        <f>Y36-Y160</f>
        <v>1057807.3738500001</v>
      </c>
      <c r="Z161" s="64">
        <f t="shared" si="60"/>
        <v>5.7921706037586757E-2</v>
      </c>
      <c r="AA161" s="80">
        <f t="shared" si="48"/>
        <v>12693688.486199997</v>
      </c>
      <c r="AB161" s="64">
        <f t="shared" si="60"/>
        <v>5.7921706037586743E-2</v>
      </c>
      <c r="AC161" s="80">
        <f t="shared" si="61"/>
        <v>1057807.3738499999</v>
      </c>
      <c r="AD161" s="64">
        <f t="shared" si="62"/>
        <v>5.7921706037586743E-2</v>
      </c>
    </row>
    <row r="162" spans="1:66" s="8" customFormat="1" x14ac:dyDescent="0.25">
      <c r="A162" s="26">
        <v>6602</v>
      </c>
      <c r="B162" s="27" t="s">
        <v>168</v>
      </c>
      <c r="C162" s="69">
        <v>83265.466799999995</v>
      </c>
      <c r="D162" s="60">
        <f t="shared" si="63"/>
        <v>4.5593158171309328E-3</v>
      </c>
      <c r="E162" s="69">
        <v>83265.466799999995</v>
      </c>
      <c r="F162" s="60">
        <f t="shared" si="50"/>
        <v>4.5593158171309328E-3</v>
      </c>
      <c r="G162" s="69">
        <v>83265.466799999995</v>
      </c>
      <c r="H162" s="60">
        <f t="shared" si="51"/>
        <v>4.5593158171309328E-3</v>
      </c>
      <c r="I162" s="69">
        <v>83265.466799999995</v>
      </c>
      <c r="J162" s="60">
        <f t="shared" si="52"/>
        <v>4.5593158171309328E-3</v>
      </c>
      <c r="K162" s="69">
        <v>83265.466799999995</v>
      </c>
      <c r="L162" s="60">
        <f t="shared" si="53"/>
        <v>4.5593158171309328E-3</v>
      </c>
      <c r="M162" s="69">
        <v>83265.466799999995</v>
      </c>
      <c r="N162" s="60">
        <f t="shared" si="54"/>
        <v>4.5593158171309328E-3</v>
      </c>
      <c r="O162" s="69">
        <v>83265.466799999995</v>
      </c>
      <c r="P162" s="60">
        <f t="shared" si="55"/>
        <v>4.5593158171309328E-3</v>
      </c>
      <c r="Q162" s="69">
        <v>83265.466799999995</v>
      </c>
      <c r="R162" s="60">
        <f t="shared" si="56"/>
        <v>4.5593158171309328E-3</v>
      </c>
      <c r="S162" s="69">
        <v>83265.466799999995</v>
      </c>
      <c r="T162" s="60">
        <f t="shared" si="57"/>
        <v>4.5593158171309328E-3</v>
      </c>
      <c r="U162" s="69">
        <v>83265.466799999995</v>
      </c>
      <c r="V162" s="60">
        <f t="shared" si="58"/>
        <v>4.5593158171309328E-3</v>
      </c>
      <c r="W162" s="69">
        <v>83265.466799999995</v>
      </c>
      <c r="X162" s="60">
        <f t="shared" si="59"/>
        <v>4.5593158171309328E-3</v>
      </c>
      <c r="Y162" s="69">
        <v>83265.466799999995</v>
      </c>
      <c r="Z162" s="60">
        <f t="shared" si="60"/>
        <v>4.5593158171309328E-3</v>
      </c>
      <c r="AA162" s="69">
        <f t="shared" si="48"/>
        <v>999185.60160000017</v>
      </c>
      <c r="AB162" s="60">
        <f t="shared" si="60"/>
        <v>4.5593158171309345E-3</v>
      </c>
      <c r="AC162" s="69">
        <f t="shared" si="61"/>
        <v>83265.466800000009</v>
      </c>
      <c r="AD162" s="60">
        <f t="shared" si="62"/>
        <v>4.5593158171309336E-3</v>
      </c>
    </row>
    <row r="163" spans="1:66" x14ac:dyDescent="0.25">
      <c r="A163" s="9">
        <v>6603</v>
      </c>
      <c r="B163" s="10" t="s">
        <v>169</v>
      </c>
      <c r="C163" s="67"/>
      <c r="D163" s="49">
        <f t="shared" si="63"/>
        <v>0</v>
      </c>
      <c r="E163" s="67"/>
      <c r="F163" s="49">
        <f t="shared" si="50"/>
        <v>0</v>
      </c>
      <c r="G163" s="67"/>
      <c r="H163" s="49">
        <f t="shared" si="51"/>
        <v>0</v>
      </c>
      <c r="I163" s="67"/>
      <c r="J163" s="49">
        <f t="shared" si="52"/>
        <v>0</v>
      </c>
      <c r="K163" s="67"/>
      <c r="L163" s="49">
        <f t="shared" si="53"/>
        <v>0</v>
      </c>
      <c r="M163" s="67"/>
      <c r="N163" s="49">
        <f t="shared" si="54"/>
        <v>0</v>
      </c>
      <c r="O163" s="67"/>
      <c r="P163" s="49">
        <f t="shared" si="55"/>
        <v>0</v>
      </c>
      <c r="Q163" s="67"/>
      <c r="R163" s="49">
        <f t="shared" si="56"/>
        <v>0</v>
      </c>
      <c r="S163" s="67"/>
      <c r="T163" s="49">
        <f t="shared" si="57"/>
        <v>0</v>
      </c>
      <c r="U163" s="67"/>
      <c r="V163" s="49">
        <f t="shared" si="58"/>
        <v>0</v>
      </c>
      <c r="W163" s="67"/>
      <c r="X163" s="49">
        <f t="shared" si="59"/>
        <v>0</v>
      </c>
      <c r="Y163" s="67"/>
      <c r="Z163" s="49">
        <f t="shared" ref="Z163:AB165" si="64">IF(Y$10&lt;&gt;0,Y163/Y$10,"-")</f>
        <v>0</v>
      </c>
      <c r="AA163" s="82">
        <f t="shared" si="48"/>
        <v>0</v>
      </c>
      <c r="AB163" s="49">
        <f t="shared" si="64"/>
        <v>0</v>
      </c>
      <c r="AC163" s="82">
        <f t="shared" si="61"/>
        <v>0</v>
      </c>
      <c r="AD163" s="49">
        <f t="shared" si="62"/>
        <v>0</v>
      </c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</row>
    <row r="164" spans="1:66" x14ac:dyDescent="0.25">
      <c r="A164" s="9">
        <v>6128</v>
      </c>
      <c r="B164" s="10" t="s">
        <v>170</v>
      </c>
      <c r="C164" s="67"/>
      <c r="D164" s="49">
        <f t="shared" si="63"/>
        <v>0</v>
      </c>
      <c r="E164" s="67"/>
      <c r="F164" s="49">
        <f t="shared" si="50"/>
        <v>0</v>
      </c>
      <c r="G164" s="67"/>
      <c r="H164" s="49">
        <f t="shared" si="51"/>
        <v>0</v>
      </c>
      <c r="I164" s="67"/>
      <c r="J164" s="49">
        <f t="shared" si="52"/>
        <v>0</v>
      </c>
      <c r="K164" s="67"/>
      <c r="L164" s="49">
        <f t="shared" si="53"/>
        <v>0</v>
      </c>
      <c r="M164" s="67"/>
      <c r="N164" s="49">
        <f t="shared" si="54"/>
        <v>0</v>
      </c>
      <c r="O164" s="67"/>
      <c r="P164" s="49">
        <f t="shared" si="55"/>
        <v>0</v>
      </c>
      <c r="Q164" s="67"/>
      <c r="R164" s="49">
        <f t="shared" si="56"/>
        <v>0</v>
      </c>
      <c r="S164" s="67"/>
      <c r="T164" s="49">
        <f t="shared" si="57"/>
        <v>0</v>
      </c>
      <c r="U164" s="67"/>
      <c r="V164" s="49">
        <f t="shared" si="58"/>
        <v>0</v>
      </c>
      <c r="W164" s="67"/>
      <c r="X164" s="49">
        <f t="shared" si="59"/>
        <v>0</v>
      </c>
      <c r="Y164" s="67"/>
      <c r="Z164" s="49">
        <f t="shared" si="64"/>
        <v>0</v>
      </c>
      <c r="AA164" s="82">
        <f t="shared" si="48"/>
        <v>0</v>
      </c>
      <c r="AB164" s="49">
        <f t="shared" si="64"/>
        <v>0</v>
      </c>
      <c r="AC164" s="82">
        <f t="shared" si="61"/>
        <v>0</v>
      </c>
      <c r="AD164" s="49">
        <f t="shared" si="62"/>
        <v>0</v>
      </c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</row>
    <row r="165" spans="1:66" x14ac:dyDescent="0.25">
      <c r="A165" s="18">
        <v>7006</v>
      </c>
      <c r="B165" s="19" t="s">
        <v>171</v>
      </c>
      <c r="C165" s="75">
        <f>C161-C162-C163-C164</f>
        <v>974541.90705000004</v>
      </c>
      <c r="D165" s="59">
        <f t="shared" si="63"/>
        <v>5.3362390220455823E-2</v>
      </c>
      <c r="E165" s="75">
        <f>E161-E162-E163-E164</f>
        <v>974541.90705000004</v>
      </c>
      <c r="F165" s="59">
        <f t="shared" si="50"/>
        <v>5.3362390220455823E-2</v>
      </c>
      <c r="G165" s="75">
        <f>G161-G162-G163-G164</f>
        <v>974541.90705000004</v>
      </c>
      <c r="H165" s="59">
        <f t="shared" si="51"/>
        <v>5.3362390220455823E-2</v>
      </c>
      <c r="I165" s="75">
        <f>I161-I162-I163-I164</f>
        <v>974541.90705000004</v>
      </c>
      <c r="J165" s="59">
        <f t="shared" si="52"/>
        <v>5.3362390220455823E-2</v>
      </c>
      <c r="K165" s="75">
        <f>K161-K162-K163-K164</f>
        <v>974541.90705000004</v>
      </c>
      <c r="L165" s="59">
        <f t="shared" si="53"/>
        <v>5.3362390220455823E-2</v>
      </c>
      <c r="M165" s="75">
        <f>M161-M162-M163-M164</f>
        <v>974541.90705000004</v>
      </c>
      <c r="N165" s="59">
        <f t="shared" si="54"/>
        <v>5.3362390220455823E-2</v>
      </c>
      <c r="O165" s="75">
        <f>O161-O162-O163-O164</f>
        <v>974541.90705000004</v>
      </c>
      <c r="P165" s="59">
        <f t="shared" si="55"/>
        <v>5.3362390220455823E-2</v>
      </c>
      <c r="Q165" s="75">
        <f>Q161-Q162-Q163-Q164</f>
        <v>974541.90705000004</v>
      </c>
      <c r="R165" s="59">
        <f t="shared" si="56"/>
        <v>5.3362390220455823E-2</v>
      </c>
      <c r="S165" s="75">
        <f>S161-S162-S163-S164</f>
        <v>974541.90705000004</v>
      </c>
      <c r="T165" s="59">
        <f t="shared" si="57"/>
        <v>5.3362390220455823E-2</v>
      </c>
      <c r="U165" s="75">
        <f>U161-U162-U163-U164</f>
        <v>974541.90705000004</v>
      </c>
      <c r="V165" s="59">
        <f t="shared" si="58"/>
        <v>5.3362390220455823E-2</v>
      </c>
      <c r="W165" s="75">
        <f>W161-W162-W163-W164</f>
        <v>974541.90705000004</v>
      </c>
      <c r="X165" s="59">
        <f t="shared" si="59"/>
        <v>5.3362390220455823E-2</v>
      </c>
      <c r="Y165" s="75">
        <f>Y161-Y162-Y163-Y164</f>
        <v>974541.90705000004</v>
      </c>
      <c r="Z165" s="59">
        <f t="shared" si="64"/>
        <v>5.3362390220455823E-2</v>
      </c>
      <c r="AA165" s="75">
        <f t="shared" si="48"/>
        <v>11694502.884600004</v>
      </c>
      <c r="AB165" s="59">
        <f t="shared" si="64"/>
        <v>5.3362390220455837E-2</v>
      </c>
      <c r="AC165" s="75">
        <f t="shared" si="61"/>
        <v>974541.90705000039</v>
      </c>
      <c r="AD165" s="59">
        <f t="shared" si="62"/>
        <v>5.3362390220455837E-2</v>
      </c>
    </row>
    <row r="166" spans="1:66" s="99" customFormat="1" x14ac:dyDescent="0.25">
      <c r="A166" s="95"/>
      <c r="B166" s="96"/>
      <c r="C166" s="97"/>
      <c r="D166" s="98"/>
      <c r="E166" s="97"/>
      <c r="F166" s="98"/>
      <c r="G166" s="97"/>
      <c r="H166" s="98"/>
      <c r="I166" s="97"/>
      <c r="J166" s="98"/>
      <c r="K166" s="97"/>
      <c r="L166" s="98"/>
      <c r="M166" s="97"/>
      <c r="N166" s="98"/>
      <c r="O166" s="97"/>
      <c r="P166" s="98"/>
      <c r="Q166" s="97"/>
      <c r="R166" s="98"/>
      <c r="S166" s="97"/>
      <c r="T166" s="98"/>
      <c r="U166" s="97"/>
      <c r="V166" s="98"/>
      <c r="W166" s="97"/>
      <c r="X166" s="98"/>
      <c r="Y166" s="97"/>
      <c r="Z166" s="98"/>
      <c r="AA166" s="97"/>
      <c r="AB166" s="98"/>
      <c r="AC166" s="97"/>
      <c r="AD166" s="98"/>
    </row>
    <row r="167" spans="1:66" x14ac:dyDescent="0.25">
      <c r="A167" s="42">
        <v>7007</v>
      </c>
      <c r="B167" s="43" t="s">
        <v>172</v>
      </c>
      <c r="C167" s="81">
        <f>C165</f>
        <v>974541.90705000004</v>
      </c>
      <c r="D167" s="65"/>
      <c r="E167" s="81">
        <f>C167+E165</f>
        <v>1949083.8141000001</v>
      </c>
      <c r="F167" s="65"/>
      <c r="G167" s="81">
        <f>E167+G165</f>
        <v>2923625.7211500001</v>
      </c>
      <c r="H167" s="65"/>
      <c r="I167" s="81">
        <f>G167+I165</f>
        <v>3898167.6282000002</v>
      </c>
      <c r="J167" s="65"/>
      <c r="K167" s="81">
        <f>I167+K165</f>
        <v>4872709.5352500007</v>
      </c>
      <c r="L167" s="65"/>
      <c r="M167" s="81">
        <f>K167+M165</f>
        <v>5847251.4423000012</v>
      </c>
      <c r="N167" s="65"/>
      <c r="O167" s="81">
        <f>M167+O165</f>
        <v>6821793.3493500017</v>
      </c>
      <c r="P167" s="65"/>
      <c r="Q167" s="81">
        <f>O167+Q165</f>
        <v>7796335.2564000022</v>
      </c>
      <c r="R167" s="65"/>
      <c r="S167" s="81">
        <f>Q167+S165</f>
        <v>8770877.1634500027</v>
      </c>
      <c r="T167" s="65"/>
      <c r="U167" s="81">
        <f>S167+U165</f>
        <v>9745419.0705000032</v>
      </c>
      <c r="V167" s="65"/>
      <c r="W167" s="81">
        <f>U167+W165</f>
        <v>10719960.977550004</v>
      </c>
      <c r="X167" s="65"/>
      <c r="Y167" s="81">
        <f>W167+Y165</f>
        <v>11694502.884600004</v>
      </c>
      <c r="Z167" s="65"/>
      <c r="AA167" s="92"/>
      <c r="AB167" s="65"/>
      <c r="AC167" s="20"/>
      <c r="AD167" s="65"/>
    </row>
    <row r="168" spans="1:66" s="41" customFormat="1" x14ac:dyDescent="0.25">
      <c r="A168" s="36"/>
      <c r="B168" s="37"/>
      <c r="C168" s="11"/>
      <c r="D168" s="38"/>
      <c r="E168" s="67"/>
      <c r="F168" s="38"/>
      <c r="G168" s="11"/>
      <c r="H168" s="38"/>
      <c r="I168" s="11"/>
      <c r="J168" s="39"/>
      <c r="K168" s="11"/>
      <c r="L168" s="10"/>
      <c r="M168" s="11"/>
      <c r="N168" s="10"/>
      <c r="O168" s="11"/>
      <c r="P168" s="10"/>
      <c r="Q168" s="11"/>
      <c r="R168" s="10"/>
      <c r="S168" s="11"/>
      <c r="T168" s="10"/>
      <c r="U168" s="11"/>
      <c r="V168" s="10"/>
      <c r="W168" s="11"/>
      <c r="X168" s="10"/>
      <c r="Y168" s="11"/>
      <c r="Z168" s="10"/>
      <c r="AA168" s="40"/>
      <c r="AB168" s="10"/>
      <c r="AC168" s="40"/>
      <c r="AD168" s="10"/>
    </row>
    <row r="169" spans="1:66" x14ac:dyDescent="0.25"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</row>
    <row r="170" spans="1:66" x14ac:dyDescent="0.25">
      <c r="AA170" s="44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</row>
    <row r="171" spans="1:66" x14ac:dyDescent="0.25"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</row>
    <row r="172" spans="1:66" x14ac:dyDescent="0.25"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</row>
    <row r="173" spans="1:66" x14ac:dyDescent="0.25"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</row>
    <row r="174" spans="1:66" x14ac:dyDescent="0.25"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</row>
    <row r="175" spans="1:66" x14ac:dyDescent="0.25"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</row>
    <row r="176" spans="1:66" x14ac:dyDescent="0.25"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</row>
    <row r="177" spans="4:66" x14ac:dyDescent="0.25"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</row>
    <row r="178" spans="4:66" x14ac:dyDescent="0.25">
      <c r="D178"/>
      <c r="H17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</row>
    <row r="179" spans="4:66" x14ac:dyDescent="0.25">
      <c r="D179"/>
      <c r="H179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</row>
    <row r="180" spans="4:66" x14ac:dyDescent="0.25">
      <c r="D180"/>
      <c r="H180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</row>
  </sheetData>
  <mergeCells count="1">
    <mergeCell ref="C1:AD1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180"/>
  <sheetViews>
    <sheetView zoomScale="115" zoomScaleNormal="115" workbookViewId="0">
      <pane xSplit="2" ySplit="2" topLeftCell="C3" activePane="bottomRight" state="frozen"/>
      <selection pane="topRight" activeCell="C1" sqref="C1"/>
      <selection pane="bottomLeft" activeCell="A3" sqref="A3"/>
      <selection pane="bottomRight" sqref="A1:XFD1048576"/>
    </sheetView>
  </sheetViews>
  <sheetFormatPr defaultRowHeight="15" x14ac:dyDescent="0.25"/>
  <cols>
    <col min="1" max="1" width="19.28515625" customWidth="1"/>
    <col min="2" max="2" width="43.140625" customWidth="1"/>
    <col min="3" max="3" width="12.28515625" bestFit="1" customWidth="1"/>
    <col min="4" max="4" width="7" style="4" bestFit="1" customWidth="1"/>
    <col min="5" max="5" width="12.28515625" bestFit="1" customWidth="1"/>
    <col min="6" max="6" width="7" bestFit="1" customWidth="1"/>
    <col min="7" max="7" width="12.28515625" bestFit="1" customWidth="1"/>
    <col min="8" max="8" width="7.28515625" style="4" bestFit="1" customWidth="1"/>
    <col min="9" max="9" width="12.28515625" bestFit="1" customWidth="1"/>
    <col min="10" max="10" width="7" bestFit="1" customWidth="1"/>
    <col min="11" max="11" width="12.28515625" bestFit="1" customWidth="1"/>
    <col min="12" max="12" width="7.140625" bestFit="1" customWidth="1"/>
    <col min="13" max="13" width="12.28515625" bestFit="1" customWidth="1"/>
    <col min="14" max="14" width="7" bestFit="1" customWidth="1"/>
    <col min="15" max="15" width="12.28515625" bestFit="1" customWidth="1"/>
    <col min="16" max="16" width="7" bestFit="1" customWidth="1"/>
    <col min="17" max="17" width="12.28515625" bestFit="1" customWidth="1"/>
    <col min="18" max="18" width="7.140625" bestFit="1" customWidth="1"/>
    <col min="19" max="19" width="12.28515625" bestFit="1" customWidth="1"/>
    <col min="20" max="20" width="7" bestFit="1" customWidth="1"/>
    <col min="21" max="21" width="12.28515625" bestFit="1" customWidth="1"/>
    <col min="22" max="22" width="7" bestFit="1" customWidth="1"/>
    <col min="23" max="23" width="12.28515625" bestFit="1" customWidth="1"/>
    <col min="24" max="24" width="7.140625" bestFit="1" customWidth="1"/>
    <col min="25" max="25" width="12.28515625" bestFit="1" customWidth="1"/>
    <col min="26" max="26" width="7" bestFit="1" customWidth="1"/>
    <col min="27" max="27" width="13.42578125" bestFit="1" customWidth="1"/>
    <col min="28" max="28" width="7.85546875" bestFit="1" customWidth="1"/>
    <col min="29" max="29" width="12.28515625" bestFit="1" customWidth="1"/>
    <col min="30" max="30" width="7" bestFit="1" customWidth="1"/>
  </cols>
  <sheetData>
    <row r="1" spans="1:66" ht="18.75" x14ac:dyDescent="0.3">
      <c r="A1" s="22"/>
      <c r="B1" s="23"/>
      <c r="C1" s="100" t="s">
        <v>30</v>
      </c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A1" s="100"/>
      <c r="AB1" s="100"/>
      <c r="AC1" s="100"/>
      <c r="AD1" s="100"/>
    </row>
    <row r="2" spans="1:66" x14ac:dyDescent="0.25">
      <c r="A2" s="21" t="s">
        <v>0</v>
      </c>
      <c r="B2" s="21" t="s">
        <v>1</v>
      </c>
      <c r="C2" s="21" t="s">
        <v>15</v>
      </c>
      <c r="D2" s="48" t="s">
        <v>2</v>
      </c>
      <c r="E2" s="21" t="s">
        <v>16</v>
      </c>
      <c r="F2" s="66" t="s">
        <v>3</v>
      </c>
      <c r="G2" s="21" t="s">
        <v>17</v>
      </c>
      <c r="H2" s="48" t="s">
        <v>4</v>
      </c>
      <c r="I2" s="21" t="s">
        <v>18</v>
      </c>
      <c r="J2" s="48" t="s">
        <v>5</v>
      </c>
      <c r="K2" s="21" t="s">
        <v>19</v>
      </c>
      <c r="L2" s="48" t="s">
        <v>6</v>
      </c>
      <c r="M2" s="21" t="s">
        <v>20</v>
      </c>
      <c r="N2" s="48" t="s">
        <v>7</v>
      </c>
      <c r="O2" s="21" t="s">
        <v>21</v>
      </c>
      <c r="P2" s="48" t="s">
        <v>8</v>
      </c>
      <c r="Q2" s="21" t="s">
        <v>22</v>
      </c>
      <c r="R2" s="48" t="s">
        <v>9</v>
      </c>
      <c r="S2" s="21" t="s">
        <v>23</v>
      </c>
      <c r="T2" s="48" t="s">
        <v>10</v>
      </c>
      <c r="U2" s="21" t="s">
        <v>24</v>
      </c>
      <c r="V2" s="48" t="s">
        <v>11</v>
      </c>
      <c r="W2" s="21" t="s">
        <v>25</v>
      </c>
      <c r="X2" s="48" t="s">
        <v>12</v>
      </c>
      <c r="Y2" s="21" t="s">
        <v>26</v>
      </c>
      <c r="Z2" s="48" t="s">
        <v>13</v>
      </c>
      <c r="AA2" s="21" t="s">
        <v>27</v>
      </c>
      <c r="AB2" s="48" t="s">
        <v>14</v>
      </c>
      <c r="AC2" s="21" t="s">
        <v>28</v>
      </c>
      <c r="AD2" s="48" t="s">
        <v>29</v>
      </c>
    </row>
    <row r="3" spans="1:66" x14ac:dyDescent="0.25">
      <c r="A3" s="9">
        <v>5004</v>
      </c>
      <c r="B3" s="10" t="s">
        <v>31</v>
      </c>
      <c r="C3" s="67">
        <v>18284180.307</v>
      </c>
      <c r="D3" s="49">
        <f>IF(C$3&lt;&gt;0,C3/C$3,"-")</f>
        <v>1</v>
      </c>
      <c r="E3" s="67">
        <v>18284180.307</v>
      </c>
      <c r="F3" s="49">
        <f>IF(E$3&lt;&gt;0,E3/E$3,"-")</f>
        <v>1</v>
      </c>
      <c r="G3" s="67">
        <v>18284180.307</v>
      </c>
      <c r="H3" s="49">
        <f>IF(G$3&lt;&gt;0,G3/G$3,"-")</f>
        <v>1</v>
      </c>
      <c r="I3" s="67">
        <v>18284180.307</v>
      </c>
      <c r="J3" s="49">
        <f>IF(I$3&lt;&gt;0,I3/I$3,"-")</f>
        <v>1</v>
      </c>
      <c r="K3" s="67">
        <v>18284180.307</v>
      </c>
      <c r="L3" s="49">
        <f>IF(K$3&lt;&gt;0,K3/K$3,"-")</f>
        <v>1</v>
      </c>
      <c r="M3" s="67">
        <v>18284180.307</v>
      </c>
      <c r="N3" s="49">
        <f>IF(M$3&lt;&gt;0,M3/M$3,"-")</f>
        <v>1</v>
      </c>
      <c r="O3" s="67">
        <v>18284180.307</v>
      </c>
      <c r="P3" s="49">
        <f>IF(O$3&lt;&gt;0,O3/O$3,"-")</f>
        <v>1</v>
      </c>
      <c r="Q3" s="67">
        <v>18284180.307</v>
      </c>
      <c r="R3" s="49">
        <f>IF(Q$3&lt;&gt;0,Q3/Q$3,"-")</f>
        <v>1</v>
      </c>
      <c r="S3" s="67">
        <v>18284180.307</v>
      </c>
      <c r="T3" s="49">
        <f>IF(S$3&lt;&gt;0,S3/S$3,"-")</f>
        <v>1</v>
      </c>
      <c r="U3" s="67">
        <v>18284180.307</v>
      </c>
      <c r="V3" s="49">
        <f>IF(U$3&lt;&gt;0,U3/U$3,"-")</f>
        <v>1</v>
      </c>
      <c r="W3" s="67">
        <v>18284180.307</v>
      </c>
      <c r="X3" s="49">
        <f>IF(W$3&lt;&gt;0,W3/W$3,"-")</f>
        <v>1</v>
      </c>
      <c r="Y3" s="67">
        <v>18284180.307</v>
      </c>
      <c r="Z3" s="49">
        <f>IF(Y$3&lt;&gt;0,Y3/Y$3,"-")</f>
        <v>1</v>
      </c>
      <c r="AA3" s="82">
        <f t="shared" ref="AA3:AA66" si="0">C3+E3+G3+I3+K3+M3+O3+Q3+S3+U3+W3+Y3</f>
        <v>219410163.68400005</v>
      </c>
      <c r="AB3" s="49">
        <f>IF(AA$3&lt;&gt;0,AA3/AA$3,"-")</f>
        <v>1</v>
      </c>
      <c r="AC3" s="82">
        <f>AA3/12</f>
        <v>18284180.307000004</v>
      </c>
      <c r="AD3" s="49">
        <f>IF(AC$3&lt;&gt;0,AC3/AC$3,"-")</f>
        <v>1</v>
      </c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</row>
    <row r="4" spans="1:66" x14ac:dyDescent="0.25">
      <c r="A4" s="9">
        <v>5005</v>
      </c>
      <c r="B4" s="10" t="s">
        <v>32</v>
      </c>
      <c r="C4" s="67"/>
      <c r="D4" s="49">
        <f t="shared" ref="D4:D10" si="1">IF(C$3&lt;&gt;0,C4/C$3,"-")</f>
        <v>0</v>
      </c>
      <c r="E4" s="67"/>
      <c r="F4" s="49">
        <f t="shared" ref="F4:F10" si="2">IF(E$3&lt;&gt;0,E4/E$3,"-")</f>
        <v>0</v>
      </c>
      <c r="G4" s="67"/>
      <c r="H4" s="49">
        <f t="shared" ref="H4:H10" si="3">IF(G$3&lt;&gt;0,G4/G$3,"-")</f>
        <v>0</v>
      </c>
      <c r="I4" s="67"/>
      <c r="J4" s="49">
        <f t="shared" ref="J4:J10" si="4">IF(I$3&lt;&gt;0,I4/I$3,"-")</f>
        <v>0</v>
      </c>
      <c r="K4" s="67"/>
      <c r="L4" s="49">
        <f t="shared" ref="L4:L10" si="5">IF(K$3&lt;&gt;0,K4/K$3,"-")</f>
        <v>0</v>
      </c>
      <c r="M4" s="67"/>
      <c r="N4" s="49">
        <f t="shared" ref="N4:N10" si="6">IF(M$3&lt;&gt;0,M4/M$3,"-")</f>
        <v>0</v>
      </c>
      <c r="O4" s="67"/>
      <c r="P4" s="49">
        <f t="shared" ref="P4:P10" si="7">IF(O$3&lt;&gt;0,O4/O$3,"-")</f>
        <v>0</v>
      </c>
      <c r="Q4" s="67"/>
      <c r="R4" s="49">
        <f t="shared" ref="R4:R10" si="8">IF(Q$3&lt;&gt;0,Q4/Q$3,"-")</f>
        <v>0</v>
      </c>
      <c r="S4" s="67"/>
      <c r="T4" s="49">
        <f t="shared" ref="T4:T10" si="9">IF(S$3&lt;&gt;0,S4/S$3,"-")</f>
        <v>0</v>
      </c>
      <c r="U4" s="67"/>
      <c r="V4" s="49">
        <f t="shared" ref="V4:V10" si="10">IF(U$3&lt;&gt;0,U4/U$3,"-")</f>
        <v>0</v>
      </c>
      <c r="W4" s="67"/>
      <c r="X4" s="49">
        <f t="shared" ref="X4:X10" si="11">IF(W$3&lt;&gt;0,W4/W$3,"-")</f>
        <v>0</v>
      </c>
      <c r="Y4" s="67"/>
      <c r="Z4" s="49">
        <f t="shared" ref="Z4:AB10" si="12">IF(Y$3&lt;&gt;0,Y4/Y$3,"-")</f>
        <v>0</v>
      </c>
      <c r="AA4" s="82">
        <f t="shared" si="0"/>
        <v>0</v>
      </c>
      <c r="AB4" s="49">
        <f t="shared" si="12"/>
        <v>0</v>
      </c>
      <c r="AC4" s="82">
        <f t="shared" ref="AC4:AC67" si="13">AA4/12</f>
        <v>0</v>
      </c>
      <c r="AD4" s="49">
        <f t="shared" ref="AD4:AD10" si="14">IF(AC$3&lt;&gt;0,AC4/AC$3,"-")</f>
        <v>0</v>
      </c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</row>
    <row r="5" spans="1:66" s="47" customFormat="1" x14ac:dyDescent="0.25">
      <c r="A5" s="45">
        <v>5051</v>
      </c>
      <c r="B5" s="46" t="s">
        <v>33</v>
      </c>
      <c r="C5" s="67">
        <v>1283.0363</v>
      </c>
      <c r="D5" s="49">
        <f t="shared" si="1"/>
        <v>7.017193434199489E-5</v>
      </c>
      <c r="E5" s="67">
        <v>1283.0363</v>
      </c>
      <c r="F5" s="49">
        <f t="shared" si="2"/>
        <v>7.017193434199489E-5</v>
      </c>
      <c r="G5" s="67">
        <v>1283.0363</v>
      </c>
      <c r="H5" s="49">
        <f t="shared" si="3"/>
        <v>7.017193434199489E-5</v>
      </c>
      <c r="I5" s="67">
        <v>1283.0363</v>
      </c>
      <c r="J5" s="49">
        <f t="shared" si="4"/>
        <v>7.017193434199489E-5</v>
      </c>
      <c r="K5" s="67">
        <v>1283.0363</v>
      </c>
      <c r="L5" s="49">
        <f t="shared" si="5"/>
        <v>7.017193434199489E-5</v>
      </c>
      <c r="M5" s="67">
        <v>1283.0363</v>
      </c>
      <c r="N5" s="49">
        <f t="shared" si="6"/>
        <v>7.017193434199489E-5</v>
      </c>
      <c r="O5" s="67">
        <v>1283.0363</v>
      </c>
      <c r="P5" s="49">
        <f t="shared" si="7"/>
        <v>7.017193434199489E-5</v>
      </c>
      <c r="Q5" s="67">
        <v>1283.0363</v>
      </c>
      <c r="R5" s="49">
        <f t="shared" si="8"/>
        <v>7.017193434199489E-5</v>
      </c>
      <c r="S5" s="67">
        <v>1283.0363</v>
      </c>
      <c r="T5" s="49">
        <f t="shared" si="9"/>
        <v>7.017193434199489E-5</v>
      </c>
      <c r="U5" s="67">
        <v>1283.0363</v>
      </c>
      <c r="V5" s="49">
        <f t="shared" si="10"/>
        <v>7.017193434199489E-5</v>
      </c>
      <c r="W5" s="67">
        <v>1283.0363</v>
      </c>
      <c r="X5" s="49">
        <f t="shared" si="11"/>
        <v>7.017193434199489E-5</v>
      </c>
      <c r="Y5" s="67">
        <v>1283.0363</v>
      </c>
      <c r="Z5" s="50">
        <f t="shared" si="12"/>
        <v>7.017193434199489E-5</v>
      </c>
      <c r="AA5" s="83">
        <f t="shared" si="0"/>
        <v>15396.435599999999</v>
      </c>
      <c r="AB5" s="49">
        <f t="shared" si="12"/>
        <v>7.0171934341994876E-5</v>
      </c>
      <c r="AC5" s="83">
        <f t="shared" si="13"/>
        <v>1283.0363</v>
      </c>
      <c r="AD5" s="49">
        <f t="shared" si="14"/>
        <v>7.0171934341994876E-5</v>
      </c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/>
      <c r="AX5" s="30"/>
      <c r="AY5" s="30"/>
      <c r="AZ5" s="30"/>
      <c r="BA5" s="30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0"/>
      <c r="BM5" s="30"/>
      <c r="BN5" s="30"/>
    </row>
    <row r="6" spans="1:66" s="47" customFormat="1" x14ac:dyDescent="0.25">
      <c r="A6" s="45">
        <v>5052</v>
      </c>
      <c r="B6" s="46" t="s">
        <v>34</v>
      </c>
      <c r="C6" s="67">
        <v>13315.05</v>
      </c>
      <c r="D6" s="49">
        <f t="shared" si="1"/>
        <v>7.2822788751992368E-4</v>
      </c>
      <c r="E6" s="67">
        <v>13315.05</v>
      </c>
      <c r="F6" s="49">
        <f t="shared" si="2"/>
        <v>7.2822788751992368E-4</v>
      </c>
      <c r="G6" s="67">
        <v>13315.05</v>
      </c>
      <c r="H6" s="49">
        <f t="shared" si="3"/>
        <v>7.2822788751992368E-4</v>
      </c>
      <c r="I6" s="67">
        <v>13315.05</v>
      </c>
      <c r="J6" s="49">
        <f t="shared" si="4"/>
        <v>7.2822788751992368E-4</v>
      </c>
      <c r="K6" s="67">
        <v>13315.05</v>
      </c>
      <c r="L6" s="49">
        <f t="shared" si="5"/>
        <v>7.2822788751992368E-4</v>
      </c>
      <c r="M6" s="67">
        <v>13315.05</v>
      </c>
      <c r="N6" s="49">
        <f t="shared" si="6"/>
        <v>7.2822788751992368E-4</v>
      </c>
      <c r="O6" s="67">
        <v>13315.05</v>
      </c>
      <c r="P6" s="49">
        <f t="shared" si="7"/>
        <v>7.2822788751992368E-4</v>
      </c>
      <c r="Q6" s="67">
        <v>13315.05</v>
      </c>
      <c r="R6" s="49">
        <f t="shared" si="8"/>
        <v>7.2822788751992368E-4</v>
      </c>
      <c r="S6" s="67">
        <v>13315.05</v>
      </c>
      <c r="T6" s="49">
        <f t="shared" si="9"/>
        <v>7.2822788751992368E-4</v>
      </c>
      <c r="U6" s="67">
        <v>13315.05</v>
      </c>
      <c r="V6" s="49">
        <f t="shared" si="10"/>
        <v>7.2822788751992368E-4</v>
      </c>
      <c r="W6" s="67">
        <v>13315.05</v>
      </c>
      <c r="X6" s="49">
        <f t="shared" si="11"/>
        <v>7.2822788751992368E-4</v>
      </c>
      <c r="Y6" s="67">
        <v>13315.05</v>
      </c>
      <c r="Z6" s="50">
        <f t="shared" si="12"/>
        <v>7.2822788751992368E-4</v>
      </c>
      <c r="AA6" s="83">
        <f t="shared" si="0"/>
        <v>159780.59999999998</v>
      </c>
      <c r="AB6" s="49">
        <f t="shared" si="12"/>
        <v>7.2822788751992346E-4</v>
      </c>
      <c r="AC6" s="83">
        <f t="shared" si="13"/>
        <v>13315.049999999997</v>
      </c>
      <c r="AD6" s="49">
        <f t="shared" si="14"/>
        <v>7.2822788751992346E-4</v>
      </c>
      <c r="AE6" s="30"/>
      <c r="AF6" s="30"/>
      <c r="AG6" s="30"/>
      <c r="AH6" s="30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0"/>
      <c r="AW6" s="30"/>
      <c r="AX6" s="30"/>
      <c r="AY6" s="30"/>
      <c r="AZ6" s="30"/>
      <c r="BA6" s="30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0"/>
      <c r="BM6" s="30"/>
      <c r="BN6" s="30"/>
    </row>
    <row r="7" spans="1:66" x14ac:dyDescent="0.25">
      <c r="A7" s="9">
        <v>5101</v>
      </c>
      <c r="B7" s="10" t="s">
        <v>35</v>
      </c>
      <c r="C7" s="67">
        <v>3916.2921999999999</v>
      </c>
      <c r="D7" s="49">
        <f t="shared" si="1"/>
        <v>2.1419019798774727E-4</v>
      </c>
      <c r="E7" s="67">
        <v>3916.2921999999999</v>
      </c>
      <c r="F7" s="49">
        <f t="shared" si="2"/>
        <v>2.1419019798774727E-4</v>
      </c>
      <c r="G7" s="67">
        <v>3916.2921999999999</v>
      </c>
      <c r="H7" s="49">
        <f t="shared" si="3"/>
        <v>2.1419019798774727E-4</v>
      </c>
      <c r="I7" s="67">
        <v>3916.2921999999999</v>
      </c>
      <c r="J7" s="49">
        <f t="shared" si="4"/>
        <v>2.1419019798774727E-4</v>
      </c>
      <c r="K7" s="67">
        <v>3916.2921999999999</v>
      </c>
      <c r="L7" s="49">
        <f t="shared" si="5"/>
        <v>2.1419019798774727E-4</v>
      </c>
      <c r="M7" s="67">
        <v>3916.2921999999999</v>
      </c>
      <c r="N7" s="49">
        <f t="shared" si="6"/>
        <v>2.1419019798774727E-4</v>
      </c>
      <c r="O7" s="67">
        <v>3916.2921999999999</v>
      </c>
      <c r="P7" s="49">
        <f t="shared" si="7"/>
        <v>2.1419019798774727E-4</v>
      </c>
      <c r="Q7" s="67">
        <v>3916.2921999999999</v>
      </c>
      <c r="R7" s="49">
        <f t="shared" si="8"/>
        <v>2.1419019798774727E-4</v>
      </c>
      <c r="S7" s="67">
        <v>3916.2921999999999</v>
      </c>
      <c r="T7" s="49">
        <f t="shared" si="9"/>
        <v>2.1419019798774727E-4</v>
      </c>
      <c r="U7" s="67">
        <v>3916.2921999999999</v>
      </c>
      <c r="V7" s="49">
        <f t="shared" si="10"/>
        <v>2.1419019798774727E-4</v>
      </c>
      <c r="W7" s="67">
        <v>3916.2921999999999</v>
      </c>
      <c r="X7" s="49">
        <f t="shared" si="11"/>
        <v>2.1419019798774727E-4</v>
      </c>
      <c r="Y7" s="67">
        <v>3916.2921999999999</v>
      </c>
      <c r="Z7" s="49">
        <f t="shared" si="12"/>
        <v>2.1419019798774727E-4</v>
      </c>
      <c r="AA7" s="82">
        <f t="shared" si="0"/>
        <v>46995.506399999984</v>
      </c>
      <c r="AB7" s="49">
        <f t="shared" si="12"/>
        <v>2.1419019798774716E-4</v>
      </c>
      <c r="AC7" s="82">
        <f t="shared" si="13"/>
        <v>3916.2921999999985</v>
      </c>
      <c r="AD7" s="49">
        <f t="shared" si="14"/>
        <v>2.1419019798774716E-4</v>
      </c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</row>
    <row r="8" spans="1:66" x14ac:dyDescent="0.25">
      <c r="A8" s="9">
        <v>5102</v>
      </c>
      <c r="B8" s="10" t="s">
        <v>36</v>
      </c>
      <c r="C8" s="67">
        <v>2955</v>
      </c>
      <c r="D8" s="49">
        <f t="shared" si="1"/>
        <v>1.6161512030532177E-4</v>
      </c>
      <c r="E8" s="67">
        <v>2955</v>
      </c>
      <c r="F8" s="49">
        <f t="shared" si="2"/>
        <v>1.6161512030532177E-4</v>
      </c>
      <c r="G8" s="67">
        <v>2955</v>
      </c>
      <c r="H8" s="49">
        <f t="shared" si="3"/>
        <v>1.6161512030532177E-4</v>
      </c>
      <c r="I8" s="67">
        <v>2955</v>
      </c>
      <c r="J8" s="49">
        <f t="shared" si="4"/>
        <v>1.6161512030532177E-4</v>
      </c>
      <c r="K8" s="67">
        <v>2955</v>
      </c>
      <c r="L8" s="49">
        <f t="shared" si="5"/>
        <v>1.6161512030532177E-4</v>
      </c>
      <c r="M8" s="67">
        <v>2955</v>
      </c>
      <c r="N8" s="49">
        <f t="shared" si="6"/>
        <v>1.6161512030532177E-4</v>
      </c>
      <c r="O8" s="67">
        <v>2955</v>
      </c>
      <c r="P8" s="49">
        <f t="shared" si="7"/>
        <v>1.6161512030532177E-4</v>
      </c>
      <c r="Q8" s="67">
        <v>2955</v>
      </c>
      <c r="R8" s="49">
        <f t="shared" si="8"/>
        <v>1.6161512030532177E-4</v>
      </c>
      <c r="S8" s="67">
        <v>2955</v>
      </c>
      <c r="T8" s="49">
        <f t="shared" si="9"/>
        <v>1.6161512030532177E-4</v>
      </c>
      <c r="U8" s="67">
        <v>2955</v>
      </c>
      <c r="V8" s="49">
        <f t="shared" si="10"/>
        <v>1.6161512030532177E-4</v>
      </c>
      <c r="W8" s="67">
        <v>2955</v>
      </c>
      <c r="X8" s="49">
        <f t="shared" si="11"/>
        <v>1.6161512030532177E-4</v>
      </c>
      <c r="Y8" s="67">
        <v>2955</v>
      </c>
      <c r="Z8" s="49">
        <f t="shared" si="12"/>
        <v>1.6161512030532177E-4</v>
      </c>
      <c r="AA8" s="82">
        <f t="shared" si="0"/>
        <v>35460</v>
      </c>
      <c r="AB8" s="49">
        <f t="shared" si="12"/>
        <v>1.6161512030532174E-4</v>
      </c>
      <c r="AC8" s="82">
        <f t="shared" si="13"/>
        <v>2955</v>
      </c>
      <c r="AD8" s="49">
        <f t="shared" si="14"/>
        <v>1.6161512030532174E-4</v>
      </c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</row>
    <row r="9" spans="1:66" x14ac:dyDescent="0.25">
      <c r="A9" s="9">
        <v>5103</v>
      </c>
      <c r="B9" s="10" t="s">
        <v>37</v>
      </c>
      <c r="C9" s="67"/>
      <c r="D9" s="49">
        <f t="shared" si="1"/>
        <v>0</v>
      </c>
      <c r="E9" s="67"/>
      <c r="F9" s="49">
        <f t="shared" si="2"/>
        <v>0</v>
      </c>
      <c r="G9" s="67"/>
      <c r="H9" s="49">
        <f t="shared" si="3"/>
        <v>0</v>
      </c>
      <c r="I9" s="67"/>
      <c r="J9" s="49">
        <f t="shared" si="4"/>
        <v>0</v>
      </c>
      <c r="K9" s="67"/>
      <c r="L9" s="49">
        <f t="shared" si="5"/>
        <v>0</v>
      </c>
      <c r="M9" s="67"/>
      <c r="N9" s="49">
        <f t="shared" si="6"/>
        <v>0</v>
      </c>
      <c r="O9" s="67"/>
      <c r="P9" s="49">
        <f t="shared" si="7"/>
        <v>0</v>
      </c>
      <c r="Q9" s="67"/>
      <c r="R9" s="49">
        <f t="shared" si="8"/>
        <v>0</v>
      </c>
      <c r="S9" s="67"/>
      <c r="T9" s="49">
        <f t="shared" si="9"/>
        <v>0</v>
      </c>
      <c r="U9" s="67"/>
      <c r="V9" s="49">
        <f t="shared" si="10"/>
        <v>0</v>
      </c>
      <c r="W9" s="67"/>
      <c r="X9" s="49">
        <f t="shared" si="11"/>
        <v>0</v>
      </c>
      <c r="Y9" s="67"/>
      <c r="Z9" s="49">
        <f t="shared" si="12"/>
        <v>0</v>
      </c>
      <c r="AA9" s="82">
        <f t="shared" si="0"/>
        <v>0</v>
      </c>
      <c r="AB9" s="49">
        <f t="shared" si="12"/>
        <v>0</v>
      </c>
      <c r="AC9" s="82">
        <f t="shared" si="13"/>
        <v>0</v>
      </c>
      <c r="AD9" s="49">
        <f t="shared" si="14"/>
        <v>0</v>
      </c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</row>
    <row r="10" spans="1:66" x14ac:dyDescent="0.25">
      <c r="A10" s="13">
        <v>5149</v>
      </c>
      <c r="B10" s="2" t="s">
        <v>38</v>
      </c>
      <c r="C10" s="68">
        <f>C3+C4-C5-C6-C7-C8+C9</f>
        <v>18262710.9285</v>
      </c>
      <c r="D10" s="51">
        <f t="shared" si="1"/>
        <v>0.99882579485984502</v>
      </c>
      <c r="E10" s="68">
        <f>E3+E4-E5-E6-E7-E8+E9</f>
        <v>18262710.9285</v>
      </c>
      <c r="F10" s="51">
        <f t="shared" si="2"/>
        <v>0.99882579485984502</v>
      </c>
      <c r="G10" s="68">
        <f>G3+G4-G5-G6-G7-G8+G9</f>
        <v>18262710.9285</v>
      </c>
      <c r="H10" s="51">
        <f t="shared" si="3"/>
        <v>0.99882579485984502</v>
      </c>
      <c r="I10" s="68">
        <f>I3+I4-I5-I6-I7-I8+I9</f>
        <v>18262710.9285</v>
      </c>
      <c r="J10" s="51">
        <f t="shared" si="4"/>
        <v>0.99882579485984502</v>
      </c>
      <c r="K10" s="68">
        <f>K3+K4-K5-K6-K7-K8+K9</f>
        <v>18262710.9285</v>
      </c>
      <c r="L10" s="51">
        <f t="shared" si="5"/>
        <v>0.99882579485984502</v>
      </c>
      <c r="M10" s="68">
        <f>M3+M4-M5-M6-M7-M8+M9</f>
        <v>18262710.9285</v>
      </c>
      <c r="N10" s="51">
        <f t="shared" si="6"/>
        <v>0.99882579485984502</v>
      </c>
      <c r="O10" s="68">
        <f>O3+O4-O5-O6-O7-O8+O9</f>
        <v>18262710.9285</v>
      </c>
      <c r="P10" s="51">
        <f t="shared" si="7"/>
        <v>0.99882579485984502</v>
      </c>
      <c r="Q10" s="68">
        <f>Q3+Q4-Q5-Q6-Q7-Q8+Q9</f>
        <v>18262710.9285</v>
      </c>
      <c r="R10" s="51">
        <f t="shared" si="8"/>
        <v>0.99882579485984502</v>
      </c>
      <c r="S10" s="68">
        <f>S3+S4-S5-S6-S7-S8+S9</f>
        <v>18262710.9285</v>
      </c>
      <c r="T10" s="51">
        <f t="shared" si="9"/>
        <v>0.99882579485984502</v>
      </c>
      <c r="U10" s="68">
        <f>U3+U4-U5-U6-U7-U8+U9</f>
        <v>18262710.9285</v>
      </c>
      <c r="V10" s="51">
        <f t="shared" si="10"/>
        <v>0.99882579485984502</v>
      </c>
      <c r="W10" s="68">
        <f>W3+W4-W5-W6-W7-W8+W9</f>
        <v>18262710.9285</v>
      </c>
      <c r="X10" s="51">
        <f t="shared" si="11"/>
        <v>0.99882579485984502</v>
      </c>
      <c r="Y10" s="68">
        <f>Y3+Y4-Y5-Y6-Y7-Y8+Y9</f>
        <v>18262710.9285</v>
      </c>
      <c r="Z10" s="51">
        <f t="shared" si="12"/>
        <v>0.99882579485984502</v>
      </c>
      <c r="AA10" s="84">
        <f t="shared" si="0"/>
        <v>219152531.14199999</v>
      </c>
      <c r="AB10" s="51">
        <f t="shared" si="12"/>
        <v>0.9988257948598448</v>
      </c>
      <c r="AC10" s="84">
        <f t="shared" si="13"/>
        <v>18262710.9285</v>
      </c>
      <c r="AD10" s="51">
        <f t="shared" si="14"/>
        <v>0.9988257948598448</v>
      </c>
    </row>
    <row r="11" spans="1:66" s="8" customFormat="1" x14ac:dyDescent="0.25">
      <c r="A11" s="26">
        <v>5151</v>
      </c>
      <c r="B11" s="27" t="s">
        <v>39</v>
      </c>
      <c r="C11" s="69">
        <v>0.03</v>
      </c>
      <c r="D11" s="60">
        <f>IF(C$10&lt;&gt;0,C11/C$10,"-")</f>
        <v>1.642691499496019E-9</v>
      </c>
      <c r="E11" s="69">
        <v>0.03</v>
      </c>
      <c r="F11" s="60">
        <f>IF(E$10&lt;&gt;0,E11/E$10,"-")</f>
        <v>1.642691499496019E-9</v>
      </c>
      <c r="G11" s="69">
        <v>0.03</v>
      </c>
      <c r="H11" s="60">
        <f>IF(G$10&lt;&gt;0,G11/G$10,"-")</f>
        <v>1.642691499496019E-9</v>
      </c>
      <c r="I11" s="69">
        <v>0.03</v>
      </c>
      <c r="J11" s="60">
        <f>IF(I$10&lt;&gt;0,I11/I$10,"-")</f>
        <v>1.642691499496019E-9</v>
      </c>
      <c r="K11" s="69">
        <v>0.03</v>
      </c>
      <c r="L11" s="60">
        <f>IF(K$10&lt;&gt;0,K11/K$10,"-")</f>
        <v>1.642691499496019E-9</v>
      </c>
      <c r="M11" s="69">
        <v>0.03</v>
      </c>
      <c r="N11" s="60">
        <f>IF(M$10&lt;&gt;0,M11/M$10,"-")</f>
        <v>1.642691499496019E-9</v>
      </c>
      <c r="O11" s="69">
        <v>0.03</v>
      </c>
      <c r="P11" s="60">
        <f>IF(O$10&lt;&gt;0,O11/O$10,"-")</f>
        <v>1.642691499496019E-9</v>
      </c>
      <c r="Q11" s="69">
        <v>0.03</v>
      </c>
      <c r="R11" s="60">
        <f>IF(Q$10&lt;&gt;0,Q11/Q$10,"-")</f>
        <v>1.642691499496019E-9</v>
      </c>
      <c r="S11" s="69">
        <v>0.03</v>
      </c>
      <c r="T11" s="60">
        <f>IF(S$10&lt;&gt;0,S11/S$10,"-")</f>
        <v>1.642691499496019E-9</v>
      </c>
      <c r="U11" s="69">
        <v>0.03</v>
      </c>
      <c r="V11" s="60">
        <f>IF(U$10&lt;&gt;0,U11/U$10,"-")</f>
        <v>1.642691499496019E-9</v>
      </c>
      <c r="W11" s="69">
        <v>0.03</v>
      </c>
      <c r="X11" s="60">
        <f>IF(W$10&lt;&gt;0,W11/W$10,"-")</f>
        <v>1.642691499496019E-9</v>
      </c>
      <c r="Y11" s="69">
        <v>0.03</v>
      </c>
      <c r="Z11" s="60">
        <f>IF(Y$10&lt;&gt;0,Y11/Y$10,"-")</f>
        <v>1.642691499496019E-9</v>
      </c>
      <c r="AA11" s="85">
        <f t="shared" si="0"/>
        <v>0.3600000000000001</v>
      </c>
      <c r="AB11" s="60">
        <f>IF(AA$10&lt;&gt;0,AA11/AA$10,"-")</f>
        <v>1.6426914994960196E-9</v>
      </c>
      <c r="AC11" s="85">
        <f t="shared" si="13"/>
        <v>3.0000000000000009E-2</v>
      </c>
      <c r="AD11" s="60">
        <f>IF(AC$10&lt;&gt;0,AC11/AC$10,"-")</f>
        <v>1.6426914994960196E-9</v>
      </c>
    </row>
    <row r="12" spans="1:66" x14ac:dyDescent="0.25">
      <c r="A12" s="9"/>
      <c r="B12" s="10"/>
      <c r="C12" s="67"/>
      <c r="D12" s="49"/>
      <c r="E12" s="67"/>
      <c r="F12" s="49"/>
      <c r="G12" s="67"/>
      <c r="H12" s="49"/>
      <c r="I12" s="67"/>
      <c r="J12" s="49"/>
      <c r="K12" s="67"/>
      <c r="L12" s="49"/>
      <c r="M12" s="67"/>
      <c r="N12" s="49"/>
      <c r="O12" s="67"/>
      <c r="P12" s="49"/>
      <c r="Q12" s="67"/>
      <c r="R12" s="49"/>
      <c r="S12" s="67"/>
      <c r="T12" s="49"/>
      <c r="U12" s="67"/>
      <c r="V12" s="49"/>
      <c r="W12" s="67"/>
      <c r="X12" s="49"/>
      <c r="Y12" s="67"/>
      <c r="Z12" s="49"/>
      <c r="AA12" s="82"/>
      <c r="AB12" s="49"/>
      <c r="AC12" s="82"/>
      <c r="AD12" s="49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</row>
    <row r="13" spans="1:66" s="5" customFormat="1" x14ac:dyDescent="0.25">
      <c r="A13" s="12">
        <v>5198</v>
      </c>
      <c r="B13" s="1" t="s">
        <v>41</v>
      </c>
      <c r="C13" s="70">
        <f>C11+C12</f>
        <v>0.03</v>
      </c>
      <c r="D13" s="53">
        <f t="shared" ref="D13:R80" si="15">IF(C$10&lt;&gt;0,C13/C$10,"-")</f>
        <v>1.642691499496019E-9</v>
      </c>
      <c r="E13" s="70">
        <f>E11+E12</f>
        <v>0.03</v>
      </c>
      <c r="F13" s="53">
        <f t="shared" ref="F13:F80" si="16">IF(E$10&lt;&gt;0,E13/E$10,"-")</f>
        <v>1.642691499496019E-9</v>
      </c>
      <c r="G13" s="70">
        <f>G11+G12</f>
        <v>0.03</v>
      </c>
      <c r="H13" s="53">
        <f t="shared" ref="H13:H80" si="17">IF(G$10&lt;&gt;0,G13/G$10,"-")</f>
        <v>1.642691499496019E-9</v>
      </c>
      <c r="I13" s="70">
        <f>I11+I12</f>
        <v>0.03</v>
      </c>
      <c r="J13" s="53">
        <f t="shared" ref="J13:J80" si="18">IF(I$10&lt;&gt;0,I13/I$10,"-")</f>
        <v>1.642691499496019E-9</v>
      </c>
      <c r="K13" s="70">
        <f>K11+K12</f>
        <v>0.03</v>
      </c>
      <c r="L13" s="53">
        <f t="shared" ref="L13:L80" si="19">IF(K$10&lt;&gt;0,K13/K$10,"-")</f>
        <v>1.642691499496019E-9</v>
      </c>
      <c r="M13" s="70">
        <f>M11+M12</f>
        <v>0.03</v>
      </c>
      <c r="N13" s="53">
        <f t="shared" ref="N13:N80" si="20">IF(M$10&lt;&gt;0,M13/M$10,"-")</f>
        <v>1.642691499496019E-9</v>
      </c>
      <c r="O13" s="70">
        <f>O11+O12</f>
        <v>0.03</v>
      </c>
      <c r="P13" s="53">
        <f t="shared" ref="P13:P80" si="21">IF(O$10&lt;&gt;0,O13/O$10,"-")</f>
        <v>1.642691499496019E-9</v>
      </c>
      <c r="Q13" s="70">
        <f>Q11+Q12</f>
        <v>0.03</v>
      </c>
      <c r="R13" s="53">
        <f t="shared" ref="R13:R80" si="22">IF(Q$10&lt;&gt;0,Q13/Q$10,"-")</f>
        <v>1.642691499496019E-9</v>
      </c>
      <c r="S13" s="70">
        <f>S11+S12</f>
        <v>0.03</v>
      </c>
      <c r="T13" s="53">
        <f t="shared" ref="T13:AD80" si="23">IF(S$10&lt;&gt;0,S13/S$10,"-")</f>
        <v>1.642691499496019E-9</v>
      </c>
      <c r="U13" s="70">
        <f>U11+U12</f>
        <v>0.03</v>
      </c>
      <c r="V13" s="53">
        <f t="shared" ref="V13:V80" si="24">IF(U$10&lt;&gt;0,U13/U$10,"-")</f>
        <v>1.642691499496019E-9</v>
      </c>
      <c r="W13" s="70">
        <f>W11+W12</f>
        <v>0.03</v>
      </c>
      <c r="X13" s="53">
        <f t="shared" ref="X13:X80" si="25">IF(W$10&lt;&gt;0,W13/W$10,"-")</f>
        <v>1.642691499496019E-9</v>
      </c>
      <c r="Y13" s="70">
        <f>Y11+Y12</f>
        <v>0.03</v>
      </c>
      <c r="Z13" s="53">
        <f t="shared" ref="Z13:AB28" si="26">IF(Y$10&lt;&gt;0,Y13/Y$10,"-")</f>
        <v>1.642691499496019E-9</v>
      </c>
      <c r="AA13" s="70">
        <f t="shared" si="0"/>
        <v>0.3600000000000001</v>
      </c>
      <c r="AB13" s="53">
        <f t="shared" si="26"/>
        <v>1.6426914994960196E-9</v>
      </c>
      <c r="AC13" s="93">
        <f t="shared" si="13"/>
        <v>3.0000000000000009E-2</v>
      </c>
      <c r="AD13" s="53">
        <f t="shared" ref="AD13:AD80" si="27">IF(AC$10&lt;&gt;0,AC13/AC$10,"-")</f>
        <v>1.6426914994960196E-9</v>
      </c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</row>
    <row r="14" spans="1:66" x14ac:dyDescent="0.25">
      <c r="A14" s="16">
        <v>5199</v>
      </c>
      <c r="B14" s="17" t="s">
        <v>42</v>
      </c>
      <c r="C14" s="71">
        <f>C10+C13</f>
        <v>18262710.958500002</v>
      </c>
      <c r="D14" s="54">
        <f t="shared" si="15"/>
        <v>1.0000000016426915</v>
      </c>
      <c r="E14" s="71">
        <f>E10+E13</f>
        <v>18262710.958500002</v>
      </c>
      <c r="F14" s="54">
        <f t="shared" si="16"/>
        <v>1.0000000016426915</v>
      </c>
      <c r="G14" s="71">
        <f>G10+G13</f>
        <v>18262710.958500002</v>
      </c>
      <c r="H14" s="54">
        <f t="shared" si="17"/>
        <v>1.0000000016426915</v>
      </c>
      <c r="I14" s="71">
        <f>I10+I13</f>
        <v>18262710.958500002</v>
      </c>
      <c r="J14" s="54">
        <f t="shared" si="18"/>
        <v>1.0000000016426915</v>
      </c>
      <c r="K14" s="71">
        <f>K10+K13</f>
        <v>18262710.958500002</v>
      </c>
      <c r="L14" s="54">
        <f t="shared" si="19"/>
        <v>1.0000000016426915</v>
      </c>
      <c r="M14" s="71">
        <f>M10+M13</f>
        <v>18262710.958500002</v>
      </c>
      <c r="N14" s="54">
        <f t="shared" si="20"/>
        <v>1.0000000016426915</v>
      </c>
      <c r="O14" s="71">
        <f>O10+O13</f>
        <v>18262710.958500002</v>
      </c>
      <c r="P14" s="54">
        <f t="shared" si="21"/>
        <v>1.0000000016426915</v>
      </c>
      <c r="Q14" s="71">
        <f>Q10+Q13</f>
        <v>18262710.958500002</v>
      </c>
      <c r="R14" s="54">
        <f t="shared" si="22"/>
        <v>1.0000000016426915</v>
      </c>
      <c r="S14" s="71">
        <f>S10+S13</f>
        <v>18262710.958500002</v>
      </c>
      <c r="T14" s="54">
        <f t="shared" si="23"/>
        <v>1.0000000016426915</v>
      </c>
      <c r="U14" s="71">
        <f>U10+U13</f>
        <v>18262710.958500002</v>
      </c>
      <c r="V14" s="54">
        <f t="shared" si="24"/>
        <v>1.0000000016426915</v>
      </c>
      <c r="W14" s="71">
        <f>W10+W13</f>
        <v>18262710.958500002</v>
      </c>
      <c r="X14" s="54">
        <f t="shared" si="25"/>
        <v>1.0000000016426915</v>
      </c>
      <c r="Y14" s="71">
        <f>Y10+Y13</f>
        <v>18262710.958500002</v>
      </c>
      <c r="Z14" s="54">
        <f t="shared" si="26"/>
        <v>1.0000000016426915</v>
      </c>
      <c r="AA14" s="86">
        <f t="shared" si="0"/>
        <v>219152531.502</v>
      </c>
      <c r="AB14" s="54">
        <f t="shared" si="26"/>
        <v>1.0000000016426915</v>
      </c>
      <c r="AC14" s="86">
        <f t="shared" si="13"/>
        <v>18262710.958500002</v>
      </c>
      <c r="AD14" s="54">
        <f t="shared" si="27"/>
        <v>1.0000000016426915</v>
      </c>
    </row>
    <row r="15" spans="1:66" s="30" customFormat="1" x14ac:dyDescent="0.25">
      <c r="A15" s="28">
        <v>5502</v>
      </c>
      <c r="B15" s="29" t="s">
        <v>43</v>
      </c>
      <c r="C15" s="72">
        <v>9352069.6687000003</v>
      </c>
      <c r="D15" s="60">
        <f t="shared" si="15"/>
        <v>0.512085511582268</v>
      </c>
      <c r="E15" s="72">
        <v>9352069.6687000003</v>
      </c>
      <c r="F15" s="60">
        <f t="shared" si="16"/>
        <v>0.512085511582268</v>
      </c>
      <c r="G15" s="72">
        <v>9352069.6687000003</v>
      </c>
      <c r="H15" s="60">
        <f t="shared" si="17"/>
        <v>0.512085511582268</v>
      </c>
      <c r="I15" s="72">
        <v>9352069.6687000003</v>
      </c>
      <c r="J15" s="52">
        <f t="shared" si="18"/>
        <v>0.512085511582268</v>
      </c>
      <c r="K15" s="72">
        <v>9352069.6687000003</v>
      </c>
      <c r="L15" s="60">
        <f t="shared" si="19"/>
        <v>0.512085511582268</v>
      </c>
      <c r="M15" s="72">
        <v>9352069.6687000003</v>
      </c>
      <c r="N15" s="60">
        <f t="shared" si="20"/>
        <v>0.512085511582268</v>
      </c>
      <c r="O15" s="72">
        <v>9352069.6687000003</v>
      </c>
      <c r="P15" s="60">
        <f t="shared" si="21"/>
        <v>0.512085511582268</v>
      </c>
      <c r="Q15" s="72">
        <v>9352069.6687000003</v>
      </c>
      <c r="R15" s="60">
        <f t="shared" si="22"/>
        <v>0.512085511582268</v>
      </c>
      <c r="S15" s="72">
        <v>9352069.6687000003</v>
      </c>
      <c r="T15" s="60">
        <f t="shared" si="23"/>
        <v>0.512085511582268</v>
      </c>
      <c r="U15" s="72">
        <v>9352069.6687000003</v>
      </c>
      <c r="V15" s="60">
        <f t="shared" si="24"/>
        <v>0.512085511582268</v>
      </c>
      <c r="W15" s="72">
        <v>9352069.6687000003</v>
      </c>
      <c r="X15" s="60">
        <f t="shared" si="25"/>
        <v>0.512085511582268</v>
      </c>
      <c r="Y15" s="72">
        <v>9352069.6687000003</v>
      </c>
      <c r="Z15" s="52">
        <f t="shared" si="26"/>
        <v>0.512085511582268</v>
      </c>
      <c r="AA15" s="87">
        <f t="shared" si="0"/>
        <v>112224836.02439998</v>
      </c>
      <c r="AB15" s="52">
        <f t="shared" si="26"/>
        <v>0.512085511582268</v>
      </c>
      <c r="AC15" s="87">
        <f t="shared" si="13"/>
        <v>9352069.6686999984</v>
      </c>
      <c r="AD15" s="52">
        <f t="shared" si="27"/>
        <v>0.512085511582268</v>
      </c>
    </row>
    <row r="16" spans="1:66" x14ac:dyDescent="0.25">
      <c r="A16" s="24">
        <v>5503</v>
      </c>
      <c r="B16" s="25" t="s">
        <v>44</v>
      </c>
      <c r="C16" s="73"/>
      <c r="D16" s="55">
        <f t="shared" si="15"/>
        <v>0</v>
      </c>
      <c r="E16" s="73"/>
      <c r="F16" s="55">
        <f t="shared" si="16"/>
        <v>0</v>
      </c>
      <c r="G16" s="73"/>
      <c r="H16" s="55">
        <f t="shared" si="17"/>
        <v>0</v>
      </c>
      <c r="I16" s="73"/>
      <c r="J16" s="55">
        <f t="shared" si="18"/>
        <v>0</v>
      </c>
      <c r="K16" s="73"/>
      <c r="L16" s="55">
        <f t="shared" si="19"/>
        <v>0</v>
      </c>
      <c r="M16" s="73"/>
      <c r="N16" s="55">
        <f t="shared" si="20"/>
        <v>0</v>
      </c>
      <c r="O16" s="73"/>
      <c r="P16" s="55">
        <f t="shared" si="21"/>
        <v>0</v>
      </c>
      <c r="Q16" s="73"/>
      <c r="R16" s="55">
        <f t="shared" si="22"/>
        <v>0</v>
      </c>
      <c r="S16" s="73"/>
      <c r="T16" s="55">
        <f t="shared" si="23"/>
        <v>0</v>
      </c>
      <c r="U16" s="73"/>
      <c r="V16" s="55">
        <f t="shared" si="24"/>
        <v>0</v>
      </c>
      <c r="W16" s="73"/>
      <c r="X16" s="55">
        <f t="shared" si="25"/>
        <v>0</v>
      </c>
      <c r="Y16" s="73"/>
      <c r="Z16" s="55">
        <f t="shared" si="26"/>
        <v>0</v>
      </c>
      <c r="AA16" s="88">
        <f t="shared" si="0"/>
        <v>0</v>
      </c>
      <c r="AB16" s="55">
        <f t="shared" si="26"/>
        <v>0</v>
      </c>
      <c r="AC16" s="88">
        <f t="shared" si="13"/>
        <v>0</v>
      </c>
      <c r="AD16" s="55">
        <f t="shared" si="27"/>
        <v>0</v>
      </c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</row>
    <row r="17" spans="1:66" x14ac:dyDescent="0.25">
      <c r="A17" s="9">
        <v>5504</v>
      </c>
      <c r="B17" s="10" t="s">
        <v>45</v>
      </c>
      <c r="C17" s="67">
        <v>-341.0804</v>
      </c>
      <c r="D17" s="49">
        <f t="shared" si="15"/>
        <v>-1.8676329124156733E-5</v>
      </c>
      <c r="E17" s="67">
        <v>-341.0804</v>
      </c>
      <c r="F17" s="49">
        <f t="shared" si="16"/>
        <v>-1.8676329124156733E-5</v>
      </c>
      <c r="G17" s="67">
        <v>-341.0804</v>
      </c>
      <c r="H17" s="49">
        <f t="shared" si="17"/>
        <v>-1.8676329124156733E-5</v>
      </c>
      <c r="I17" s="67">
        <v>-341.0804</v>
      </c>
      <c r="J17" s="49">
        <f t="shared" si="18"/>
        <v>-1.8676329124156733E-5</v>
      </c>
      <c r="K17" s="67">
        <v>-341.0804</v>
      </c>
      <c r="L17" s="49">
        <f t="shared" si="19"/>
        <v>-1.8676329124156733E-5</v>
      </c>
      <c r="M17" s="67">
        <v>-341.0804</v>
      </c>
      <c r="N17" s="49">
        <f t="shared" si="20"/>
        <v>-1.8676329124156733E-5</v>
      </c>
      <c r="O17" s="67">
        <v>-341.0804</v>
      </c>
      <c r="P17" s="49">
        <f t="shared" si="21"/>
        <v>-1.8676329124156733E-5</v>
      </c>
      <c r="Q17" s="67">
        <v>-341.0804</v>
      </c>
      <c r="R17" s="49">
        <f t="shared" si="22"/>
        <v>-1.8676329124156733E-5</v>
      </c>
      <c r="S17" s="67">
        <v>-341.0804</v>
      </c>
      <c r="T17" s="49">
        <f t="shared" si="23"/>
        <v>-1.8676329124156733E-5</v>
      </c>
      <c r="U17" s="67">
        <v>-341.0804</v>
      </c>
      <c r="V17" s="49">
        <f t="shared" si="24"/>
        <v>-1.8676329124156733E-5</v>
      </c>
      <c r="W17" s="67">
        <v>-341.0804</v>
      </c>
      <c r="X17" s="49">
        <f t="shared" si="25"/>
        <v>-1.8676329124156733E-5</v>
      </c>
      <c r="Y17" s="67">
        <v>-341.0804</v>
      </c>
      <c r="Z17" s="49">
        <f t="shared" si="26"/>
        <v>-1.8676329124156733E-5</v>
      </c>
      <c r="AA17" s="82">
        <f t="shared" si="0"/>
        <v>-4092.9647999999993</v>
      </c>
      <c r="AB17" s="49">
        <f t="shared" si="26"/>
        <v>-1.8676329124156729E-5</v>
      </c>
      <c r="AC17" s="82">
        <f t="shared" si="13"/>
        <v>-341.08039999999994</v>
      </c>
      <c r="AD17" s="49">
        <f t="shared" si="27"/>
        <v>-1.8676329124156729E-5</v>
      </c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</row>
    <row r="18" spans="1:66" x14ac:dyDescent="0.25">
      <c r="A18" s="9">
        <v>5505</v>
      </c>
      <c r="B18" s="10" t="s">
        <v>46</v>
      </c>
      <c r="C18" s="67"/>
      <c r="D18" s="49">
        <f t="shared" si="15"/>
        <v>0</v>
      </c>
      <c r="E18" s="67"/>
      <c r="F18" s="49">
        <f t="shared" si="16"/>
        <v>0</v>
      </c>
      <c r="G18" s="67"/>
      <c r="H18" s="49">
        <f t="shared" si="17"/>
        <v>0</v>
      </c>
      <c r="I18" s="67"/>
      <c r="J18" s="49">
        <f t="shared" si="18"/>
        <v>0</v>
      </c>
      <c r="K18" s="67"/>
      <c r="L18" s="49">
        <f t="shared" si="19"/>
        <v>0</v>
      </c>
      <c r="M18" s="67"/>
      <c r="N18" s="49">
        <f t="shared" si="20"/>
        <v>0</v>
      </c>
      <c r="O18" s="67"/>
      <c r="P18" s="49">
        <f t="shared" si="21"/>
        <v>0</v>
      </c>
      <c r="Q18" s="67"/>
      <c r="R18" s="49">
        <f t="shared" si="22"/>
        <v>0</v>
      </c>
      <c r="S18" s="67"/>
      <c r="T18" s="49">
        <f t="shared" si="23"/>
        <v>0</v>
      </c>
      <c r="U18" s="67"/>
      <c r="V18" s="49">
        <f t="shared" si="24"/>
        <v>0</v>
      </c>
      <c r="W18" s="67"/>
      <c r="X18" s="49">
        <f t="shared" si="25"/>
        <v>0</v>
      </c>
      <c r="Y18" s="67"/>
      <c r="Z18" s="49">
        <f t="shared" si="26"/>
        <v>0</v>
      </c>
      <c r="AA18" s="82">
        <f t="shared" si="0"/>
        <v>0</v>
      </c>
      <c r="AB18" s="49">
        <f t="shared" si="26"/>
        <v>0</v>
      </c>
      <c r="AC18" s="82">
        <f t="shared" si="13"/>
        <v>0</v>
      </c>
      <c r="AD18" s="49">
        <f t="shared" si="27"/>
        <v>0</v>
      </c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</row>
    <row r="19" spans="1:66" x14ac:dyDescent="0.25">
      <c r="A19" s="9">
        <v>5506</v>
      </c>
      <c r="B19" s="10" t="s">
        <v>47</v>
      </c>
      <c r="C19" s="67">
        <v>-203.41235</v>
      </c>
      <c r="D19" s="49">
        <f t="shared" si="15"/>
        <v>-1.1138124607916969E-5</v>
      </c>
      <c r="E19" s="67">
        <v>-203.41235</v>
      </c>
      <c r="F19" s="49">
        <f t="shared" si="16"/>
        <v>-1.1138124607916969E-5</v>
      </c>
      <c r="G19" s="67">
        <v>-203.41235</v>
      </c>
      <c r="H19" s="49">
        <f t="shared" si="17"/>
        <v>-1.1138124607916969E-5</v>
      </c>
      <c r="I19" s="67">
        <v>-203.41235</v>
      </c>
      <c r="J19" s="49">
        <f t="shared" si="18"/>
        <v>-1.1138124607916969E-5</v>
      </c>
      <c r="K19" s="67">
        <v>-203.41235</v>
      </c>
      <c r="L19" s="49">
        <f t="shared" si="19"/>
        <v>-1.1138124607916969E-5</v>
      </c>
      <c r="M19" s="67">
        <v>-203.41235</v>
      </c>
      <c r="N19" s="49">
        <f t="shared" si="20"/>
        <v>-1.1138124607916969E-5</v>
      </c>
      <c r="O19" s="67">
        <v>-203.41235</v>
      </c>
      <c r="P19" s="49">
        <f t="shared" si="21"/>
        <v>-1.1138124607916969E-5</v>
      </c>
      <c r="Q19" s="67">
        <v>-203.41235</v>
      </c>
      <c r="R19" s="49">
        <f t="shared" si="22"/>
        <v>-1.1138124607916969E-5</v>
      </c>
      <c r="S19" s="67">
        <v>-203.41235</v>
      </c>
      <c r="T19" s="49">
        <f t="shared" si="23"/>
        <v>-1.1138124607916969E-5</v>
      </c>
      <c r="U19" s="67">
        <v>-203.41235</v>
      </c>
      <c r="V19" s="49">
        <f t="shared" si="24"/>
        <v>-1.1138124607916969E-5</v>
      </c>
      <c r="W19" s="67">
        <v>-203.41235</v>
      </c>
      <c r="X19" s="49">
        <f t="shared" si="25"/>
        <v>-1.1138124607916969E-5</v>
      </c>
      <c r="Y19" s="67">
        <v>-203.41235</v>
      </c>
      <c r="Z19" s="49">
        <f t="shared" si="26"/>
        <v>-1.1138124607916969E-5</v>
      </c>
      <c r="AA19" s="82">
        <f t="shared" si="0"/>
        <v>-2440.9482000000003</v>
      </c>
      <c r="AB19" s="49">
        <f t="shared" si="26"/>
        <v>-1.1138124607916971E-5</v>
      </c>
      <c r="AC19" s="82">
        <f t="shared" si="13"/>
        <v>-203.41235000000003</v>
      </c>
      <c r="AD19" s="49">
        <f t="shared" si="27"/>
        <v>-1.1138124607916971E-5</v>
      </c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</row>
    <row r="20" spans="1:66" s="5" customFormat="1" x14ac:dyDescent="0.25">
      <c r="A20" s="12">
        <v>5599</v>
      </c>
      <c r="B20" s="1" t="s">
        <v>48</v>
      </c>
      <c r="C20" s="74">
        <f>SUM(C15:C19)</f>
        <v>9351525.1759500001</v>
      </c>
      <c r="D20" s="56">
        <f t="shared" si="15"/>
        <v>0.51205569712853594</v>
      </c>
      <c r="E20" s="74">
        <f>SUM(E15:E19)</f>
        <v>9351525.1759500001</v>
      </c>
      <c r="F20" s="56">
        <f t="shared" si="16"/>
        <v>0.51205569712853594</v>
      </c>
      <c r="G20" s="74">
        <f>SUM(G15:G19)</f>
        <v>9351525.1759500001</v>
      </c>
      <c r="H20" s="56">
        <f t="shared" si="17"/>
        <v>0.51205569712853594</v>
      </c>
      <c r="I20" s="74">
        <f>SUM(I15:I19)</f>
        <v>9351525.1759500001</v>
      </c>
      <c r="J20" s="56">
        <f t="shared" si="18"/>
        <v>0.51205569712853594</v>
      </c>
      <c r="K20" s="74">
        <f>SUM(K15:K19)</f>
        <v>9351525.1759500001</v>
      </c>
      <c r="L20" s="56">
        <f t="shared" si="19"/>
        <v>0.51205569712853594</v>
      </c>
      <c r="M20" s="74">
        <f>SUM(M15:M19)</f>
        <v>9351525.1759500001</v>
      </c>
      <c r="N20" s="56">
        <f t="shared" si="20"/>
        <v>0.51205569712853594</v>
      </c>
      <c r="O20" s="74">
        <f>SUM(O15:O19)</f>
        <v>9351525.1759500001</v>
      </c>
      <c r="P20" s="56">
        <f t="shared" si="21"/>
        <v>0.51205569712853594</v>
      </c>
      <c r="Q20" s="74">
        <f>SUM(Q15:Q19)</f>
        <v>9351525.1759500001</v>
      </c>
      <c r="R20" s="56">
        <f t="shared" si="22"/>
        <v>0.51205569712853594</v>
      </c>
      <c r="S20" s="74">
        <f>SUM(S15:S19)</f>
        <v>9351525.1759500001</v>
      </c>
      <c r="T20" s="56">
        <f t="shared" si="23"/>
        <v>0.51205569712853594</v>
      </c>
      <c r="U20" s="74">
        <f>SUM(U15:U19)</f>
        <v>9351525.1759500001</v>
      </c>
      <c r="V20" s="56">
        <f t="shared" si="24"/>
        <v>0.51205569712853594</v>
      </c>
      <c r="W20" s="74">
        <f>SUM(W15:W19)</f>
        <v>9351525.1759500001</v>
      </c>
      <c r="X20" s="56">
        <f t="shared" si="25"/>
        <v>0.51205569712853594</v>
      </c>
      <c r="Y20" s="74">
        <f>SUM(Y15:Y19)</f>
        <v>9351525.1759500001</v>
      </c>
      <c r="Z20" s="56">
        <f t="shared" si="26"/>
        <v>0.51205569712853594</v>
      </c>
      <c r="AA20" s="70">
        <f t="shared" si="0"/>
        <v>112218302.11140002</v>
      </c>
      <c r="AB20" s="56">
        <f t="shared" si="26"/>
        <v>0.51205569712853616</v>
      </c>
      <c r="AC20" s="93">
        <f t="shared" si="13"/>
        <v>9351525.1759500019</v>
      </c>
      <c r="AD20" s="56">
        <f t="shared" si="27"/>
        <v>0.51205569712853605</v>
      </c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</row>
    <row r="21" spans="1:66" s="8" customFormat="1" x14ac:dyDescent="0.25">
      <c r="A21" s="26">
        <v>5601</v>
      </c>
      <c r="B21" s="27" t="s">
        <v>49</v>
      </c>
      <c r="C21" s="69"/>
      <c r="D21" s="57">
        <f t="shared" si="15"/>
        <v>0</v>
      </c>
      <c r="E21" s="69"/>
      <c r="F21" s="57">
        <f t="shared" si="16"/>
        <v>0</v>
      </c>
      <c r="G21" s="69"/>
      <c r="H21" s="57">
        <f t="shared" si="17"/>
        <v>0</v>
      </c>
      <c r="I21" s="69"/>
      <c r="J21" s="57">
        <f t="shared" si="18"/>
        <v>0</v>
      </c>
      <c r="K21" s="69"/>
      <c r="L21" s="57">
        <f t="shared" si="19"/>
        <v>0</v>
      </c>
      <c r="M21" s="69"/>
      <c r="N21" s="57">
        <f t="shared" si="20"/>
        <v>0</v>
      </c>
      <c r="O21" s="69"/>
      <c r="P21" s="57">
        <f t="shared" si="21"/>
        <v>0</v>
      </c>
      <c r="Q21" s="69"/>
      <c r="R21" s="57">
        <f t="shared" si="22"/>
        <v>0</v>
      </c>
      <c r="S21" s="69"/>
      <c r="T21" s="57">
        <f t="shared" si="23"/>
        <v>0</v>
      </c>
      <c r="U21" s="69"/>
      <c r="V21" s="57">
        <f t="shared" si="24"/>
        <v>0</v>
      </c>
      <c r="W21" s="69"/>
      <c r="X21" s="57">
        <f t="shared" si="25"/>
        <v>0</v>
      </c>
      <c r="Y21" s="69"/>
      <c r="Z21" s="57">
        <f t="shared" si="26"/>
        <v>0</v>
      </c>
      <c r="AA21" s="69">
        <f t="shared" si="0"/>
        <v>0</v>
      </c>
      <c r="AB21" s="57">
        <f t="shared" si="26"/>
        <v>0</v>
      </c>
      <c r="AC21" s="85">
        <f t="shared" si="13"/>
        <v>0</v>
      </c>
      <c r="AD21" s="57">
        <f t="shared" si="27"/>
        <v>0</v>
      </c>
    </row>
    <row r="22" spans="1:66" x14ac:dyDescent="0.25">
      <c r="A22" s="9">
        <v>5602</v>
      </c>
      <c r="B22" s="10" t="s">
        <v>50</v>
      </c>
      <c r="C22" s="67"/>
      <c r="D22" s="49">
        <f t="shared" si="15"/>
        <v>0</v>
      </c>
      <c r="E22" s="67"/>
      <c r="F22" s="49">
        <f t="shared" si="16"/>
        <v>0</v>
      </c>
      <c r="G22" s="67"/>
      <c r="H22" s="49">
        <f t="shared" si="17"/>
        <v>0</v>
      </c>
      <c r="I22" s="67"/>
      <c r="J22" s="49">
        <f t="shared" si="18"/>
        <v>0</v>
      </c>
      <c r="K22" s="67"/>
      <c r="L22" s="49">
        <f t="shared" si="19"/>
        <v>0</v>
      </c>
      <c r="M22" s="67"/>
      <c r="N22" s="49">
        <f t="shared" si="20"/>
        <v>0</v>
      </c>
      <c r="O22" s="67"/>
      <c r="P22" s="49">
        <f t="shared" si="21"/>
        <v>0</v>
      </c>
      <c r="Q22" s="67"/>
      <c r="R22" s="49">
        <f t="shared" si="22"/>
        <v>0</v>
      </c>
      <c r="S22" s="67"/>
      <c r="T22" s="49">
        <f t="shared" si="23"/>
        <v>0</v>
      </c>
      <c r="U22" s="67"/>
      <c r="V22" s="49">
        <f t="shared" si="24"/>
        <v>0</v>
      </c>
      <c r="W22" s="67"/>
      <c r="X22" s="49">
        <f t="shared" si="25"/>
        <v>0</v>
      </c>
      <c r="Y22" s="67"/>
      <c r="Z22" s="49">
        <f t="shared" si="26"/>
        <v>0</v>
      </c>
      <c r="AA22" s="82">
        <f t="shared" si="0"/>
        <v>0</v>
      </c>
      <c r="AB22" s="49">
        <f t="shared" si="26"/>
        <v>0</v>
      </c>
      <c r="AC22" s="82">
        <f t="shared" si="13"/>
        <v>0</v>
      </c>
      <c r="AD22" s="49">
        <f t="shared" si="27"/>
        <v>0</v>
      </c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</row>
    <row r="23" spans="1:66" x14ac:dyDescent="0.25">
      <c r="A23" s="9">
        <v>5603</v>
      </c>
      <c r="B23" s="10" t="s">
        <v>51</v>
      </c>
      <c r="C23" s="67"/>
      <c r="D23" s="49">
        <f t="shared" si="15"/>
        <v>0</v>
      </c>
      <c r="E23" s="67"/>
      <c r="F23" s="49">
        <f t="shared" si="16"/>
        <v>0</v>
      </c>
      <c r="G23" s="67"/>
      <c r="H23" s="49">
        <f t="shared" si="17"/>
        <v>0</v>
      </c>
      <c r="I23" s="67"/>
      <c r="J23" s="49">
        <f t="shared" si="18"/>
        <v>0</v>
      </c>
      <c r="K23" s="67"/>
      <c r="L23" s="49">
        <f t="shared" si="19"/>
        <v>0</v>
      </c>
      <c r="M23" s="67"/>
      <c r="N23" s="49">
        <f t="shared" si="20"/>
        <v>0</v>
      </c>
      <c r="O23" s="67"/>
      <c r="P23" s="49">
        <f t="shared" si="21"/>
        <v>0</v>
      </c>
      <c r="Q23" s="67"/>
      <c r="R23" s="49">
        <f t="shared" si="22"/>
        <v>0</v>
      </c>
      <c r="S23" s="67"/>
      <c r="T23" s="49">
        <f t="shared" si="23"/>
        <v>0</v>
      </c>
      <c r="U23" s="67"/>
      <c r="V23" s="49">
        <f t="shared" si="24"/>
        <v>0</v>
      </c>
      <c r="W23" s="67"/>
      <c r="X23" s="49">
        <f t="shared" si="25"/>
        <v>0</v>
      </c>
      <c r="Y23" s="67"/>
      <c r="Z23" s="49">
        <f t="shared" si="26"/>
        <v>0</v>
      </c>
      <c r="AA23" s="82">
        <f t="shared" si="0"/>
        <v>0</v>
      </c>
      <c r="AB23" s="49">
        <f t="shared" si="26"/>
        <v>0</v>
      </c>
      <c r="AC23" s="82">
        <f t="shared" si="13"/>
        <v>0</v>
      </c>
      <c r="AD23" s="49">
        <f t="shared" si="27"/>
        <v>0</v>
      </c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</row>
    <row r="24" spans="1:66" x14ac:dyDescent="0.25">
      <c r="A24" s="9">
        <v>5604</v>
      </c>
      <c r="B24" s="10" t="s">
        <v>52</v>
      </c>
      <c r="C24" s="67">
        <v>18527.534100000001</v>
      </c>
      <c r="D24" s="49">
        <f t="shared" si="15"/>
        <v>1.0145007590897542E-3</v>
      </c>
      <c r="E24" s="67">
        <v>18527.534100000001</v>
      </c>
      <c r="F24" s="49">
        <f t="shared" si="16"/>
        <v>1.0145007590897542E-3</v>
      </c>
      <c r="G24" s="67">
        <v>18527.534100000001</v>
      </c>
      <c r="H24" s="49">
        <f t="shared" si="17"/>
        <v>1.0145007590897542E-3</v>
      </c>
      <c r="I24" s="67">
        <v>18527.534100000001</v>
      </c>
      <c r="J24" s="49">
        <f t="shared" si="18"/>
        <v>1.0145007590897542E-3</v>
      </c>
      <c r="K24" s="67">
        <v>18527.534100000001</v>
      </c>
      <c r="L24" s="49">
        <f t="shared" si="19"/>
        <v>1.0145007590897542E-3</v>
      </c>
      <c r="M24" s="67">
        <v>18527.534100000001</v>
      </c>
      <c r="N24" s="49">
        <f t="shared" si="20"/>
        <v>1.0145007590897542E-3</v>
      </c>
      <c r="O24" s="67">
        <v>18527.534100000001</v>
      </c>
      <c r="P24" s="49">
        <f t="shared" si="21"/>
        <v>1.0145007590897542E-3</v>
      </c>
      <c r="Q24" s="67">
        <v>18527.534100000001</v>
      </c>
      <c r="R24" s="49">
        <f t="shared" si="22"/>
        <v>1.0145007590897542E-3</v>
      </c>
      <c r="S24" s="67">
        <v>18527.534100000001</v>
      </c>
      <c r="T24" s="49">
        <f t="shared" si="23"/>
        <v>1.0145007590897542E-3</v>
      </c>
      <c r="U24" s="67">
        <v>18527.534100000001</v>
      </c>
      <c r="V24" s="49">
        <f t="shared" si="24"/>
        <v>1.0145007590897542E-3</v>
      </c>
      <c r="W24" s="67">
        <v>18527.534100000001</v>
      </c>
      <c r="X24" s="49">
        <f t="shared" si="25"/>
        <v>1.0145007590897542E-3</v>
      </c>
      <c r="Y24" s="67">
        <v>18527.534100000001</v>
      </c>
      <c r="Z24" s="49">
        <f t="shared" si="26"/>
        <v>1.0145007590897542E-3</v>
      </c>
      <c r="AA24" s="82">
        <f t="shared" si="0"/>
        <v>222330.40919999997</v>
      </c>
      <c r="AB24" s="49">
        <f t="shared" si="26"/>
        <v>1.0145007590897542E-3</v>
      </c>
      <c r="AC24" s="82">
        <f t="shared" si="13"/>
        <v>18527.534099999997</v>
      </c>
      <c r="AD24" s="49">
        <f t="shared" si="27"/>
        <v>1.0145007590897539E-3</v>
      </c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</row>
    <row r="25" spans="1:66" x14ac:dyDescent="0.25">
      <c r="A25" s="9">
        <v>5605</v>
      </c>
      <c r="B25" s="10" t="s">
        <v>53</v>
      </c>
      <c r="C25" s="67"/>
      <c r="D25" s="49">
        <f t="shared" si="15"/>
        <v>0</v>
      </c>
      <c r="E25" s="67"/>
      <c r="F25" s="49">
        <f t="shared" si="16"/>
        <v>0</v>
      </c>
      <c r="G25" s="67"/>
      <c r="H25" s="49">
        <f t="shared" si="17"/>
        <v>0</v>
      </c>
      <c r="I25" s="67"/>
      <c r="J25" s="49">
        <f t="shared" si="18"/>
        <v>0</v>
      </c>
      <c r="K25" s="67"/>
      <c r="L25" s="49">
        <f t="shared" si="19"/>
        <v>0</v>
      </c>
      <c r="M25" s="67"/>
      <c r="N25" s="49">
        <f t="shared" si="20"/>
        <v>0</v>
      </c>
      <c r="O25" s="67"/>
      <c r="P25" s="49">
        <f t="shared" si="21"/>
        <v>0</v>
      </c>
      <c r="Q25" s="67"/>
      <c r="R25" s="49">
        <f t="shared" si="22"/>
        <v>0</v>
      </c>
      <c r="S25" s="67"/>
      <c r="T25" s="49">
        <f t="shared" si="23"/>
        <v>0</v>
      </c>
      <c r="U25" s="67"/>
      <c r="V25" s="49">
        <f t="shared" si="24"/>
        <v>0</v>
      </c>
      <c r="W25" s="67"/>
      <c r="X25" s="49">
        <f t="shared" si="25"/>
        <v>0</v>
      </c>
      <c r="Y25" s="67"/>
      <c r="Z25" s="49">
        <f t="shared" si="26"/>
        <v>0</v>
      </c>
      <c r="AA25" s="82">
        <f t="shared" si="0"/>
        <v>0</v>
      </c>
      <c r="AB25" s="49">
        <f t="shared" si="26"/>
        <v>0</v>
      </c>
      <c r="AC25" s="82">
        <f t="shared" si="13"/>
        <v>0</v>
      </c>
      <c r="AD25" s="49">
        <f t="shared" si="27"/>
        <v>0</v>
      </c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</row>
    <row r="26" spans="1:66" x14ac:dyDescent="0.25">
      <c r="A26" s="9">
        <v>5606</v>
      </c>
      <c r="B26" s="10" t="s">
        <v>54</v>
      </c>
      <c r="C26" s="67">
        <v>40549.181600000004</v>
      </c>
      <c r="D26" s="49">
        <f t="shared" si="15"/>
        <v>2.2203265308613465E-3</v>
      </c>
      <c r="E26" s="67">
        <v>40549.181600000004</v>
      </c>
      <c r="F26" s="49">
        <f t="shared" si="16"/>
        <v>2.2203265308613465E-3</v>
      </c>
      <c r="G26" s="67">
        <v>40549.181600000004</v>
      </c>
      <c r="H26" s="49">
        <f t="shared" si="17"/>
        <v>2.2203265308613465E-3</v>
      </c>
      <c r="I26" s="67">
        <v>40549.181600000004</v>
      </c>
      <c r="J26" s="49">
        <f t="shared" si="18"/>
        <v>2.2203265308613465E-3</v>
      </c>
      <c r="K26" s="67">
        <v>40549.181600000004</v>
      </c>
      <c r="L26" s="49">
        <f t="shared" si="19"/>
        <v>2.2203265308613465E-3</v>
      </c>
      <c r="M26" s="67">
        <v>40549.181600000004</v>
      </c>
      <c r="N26" s="49">
        <f t="shared" si="20"/>
        <v>2.2203265308613465E-3</v>
      </c>
      <c r="O26" s="67">
        <v>40549.181600000004</v>
      </c>
      <c r="P26" s="49">
        <f t="shared" si="21"/>
        <v>2.2203265308613465E-3</v>
      </c>
      <c r="Q26" s="67">
        <v>40549.181600000004</v>
      </c>
      <c r="R26" s="49">
        <f t="shared" si="22"/>
        <v>2.2203265308613465E-3</v>
      </c>
      <c r="S26" s="67">
        <v>40549.181600000004</v>
      </c>
      <c r="T26" s="49">
        <f t="shared" si="23"/>
        <v>2.2203265308613465E-3</v>
      </c>
      <c r="U26" s="67">
        <v>40549.181600000004</v>
      </c>
      <c r="V26" s="49">
        <f t="shared" si="24"/>
        <v>2.2203265308613465E-3</v>
      </c>
      <c r="W26" s="67">
        <v>40549.181600000004</v>
      </c>
      <c r="X26" s="49">
        <f t="shared" si="25"/>
        <v>2.2203265308613465E-3</v>
      </c>
      <c r="Y26" s="67">
        <v>40549.181600000004</v>
      </c>
      <c r="Z26" s="49">
        <f t="shared" si="26"/>
        <v>2.2203265308613465E-3</v>
      </c>
      <c r="AA26" s="82">
        <f t="shared" si="0"/>
        <v>486590.17920000007</v>
      </c>
      <c r="AB26" s="49">
        <f t="shared" si="26"/>
        <v>2.2203265308613465E-3</v>
      </c>
      <c r="AC26" s="82">
        <f t="shared" si="13"/>
        <v>40549.181600000004</v>
      </c>
      <c r="AD26" s="49">
        <f t="shared" si="27"/>
        <v>2.2203265308613465E-3</v>
      </c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</row>
    <row r="27" spans="1:66" x14ac:dyDescent="0.25">
      <c r="A27" s="9">
        <v>5607</v>
      </c>
      <c r="B27" s="10" t="s">
        <v>55</v>
      </c>
      <c r="C27" s="67"/>
      <c r="D27" s="49">
        <f t="shared" si="15"/>
        <v>0</v>
      </c>
      <c r="E27" s="67"/>
      <c r="F27" s="49">
        <f t="shared" si="16"/>
        <v>0</v>
      </c>
      <c r="G27" s="67"/>
      <c r="H27" s="49">
        <f t="shared" si="17"/>
        <v>0</v>
      </c>
      <c r="I27" s="67"/>
      <c r="J27" s="49">
        <f t="shared" si="18"/>
        <v>0</v>
      </c>
      <c r="K27" s="67"/>
      <c r="L27" s="49">
        <f t="shared" si="19"/>
        <v>0</v>
      </c>
      <c r="M27" s="67"/>
      <c r="N27" s="49">
        <f t="shared" si="20"/>
        <v>0</v>
      </c>
      <c r="O27" s="67"/>
      <c r="P27" s="49">
        <f t="shared" si="21"/>
        <v>0</v>
      </c>
      <c r="Q27" s="67"/>
      <c r="R27" s="49">
        <f t="shared" si="22"/>
        <v>0</v>
      </c>
      <c r="S27" s="67"/>
      <c r="T27" s="49">
        <f t="shared" si="23"/>
        <v>0</v>
      </c>
      <c r="U27" s="67"/>
      <c r="V27" s="49">
        <f t="shared" si="24"/>
        <v>0</v>
      </c>
      <c r="W27" s="67"/>
      <c r="X27" s="49">
        <f t="shared" si="25"/>
        <v>0</v>
      </c>
      <c r="Y27" s="67"/>
      <c r="Z27" s="49">
        <f t="shared" si="26"/>
        <v>0</v>
      </c>
      <c r="AA27" s="82">
        <f t="shared" si="0"/>
        <v>0</v>
      </c>
      <c r="AB27" s="49">
        <f t="shared" si="26"/>
        <v>0</v>
      </c>
      <c r="AC27" s="82">
        <f t="shared" si="13"/>
        <v>0</v>
      </c>
      <c r="AD27" s="49">
        <f t="shared" si="27"/>
        <v>0</v>
      </c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</row>
    <row r="28" spans="1:66" x14ac:dyDescent="0.25">
      <c r="A28" s="9">
        <v>5608</v>
      </c>
      <c r="B28" s="10" t="s">
        <v>56</v>
      </c>
      <c r="C28" s="67"/>
      <c r="D28" s="49">
        <f t="shared" si="15"/>
        <v>0</v>
      </c>
      <c r="E28" s="67"/>
      <c r="F28" s="49">
        <f t="shared" si="16"/>
        <v>0</v>
      </c>
      <c r="G28" s="67"/>
      <c r="H28" s="49">
        <f t="shared" si="17"/>
        <v>0</v>
      </c>
      <c r="I28" s="67"/>
      <c r="J28" s="49">
        <f t="shared" si="18"/>
        <v>0</v>
      </c>
      <c r="K28" s="67"/>
      <c r="L28" s="49">
        <f t="shared" si="19"/>
        <v>0</v>
      </c>
      <c r="M28" s="67"/>
      <c r="N28" s="49">
        <f t="shared" si="20"/>
        <v>0</v>
      </c>
      <c r="O28" s="67"/>
      <c r="P28" s="49">
        <f t="shared" si="21"/>
        <v>0</v>
      </c>
      <c r="Q28" s="67"/>
      <c r="R28" s="49">
        <f t="shared" si="22"/>
        <v>0</v>
      </c>
      <c r="S28" s="67"/>
      <c r="T28" s="49">
        <f t="shared" si="23"/>
        <v>0</v>
      </c>
      <c r="U28" s="67"/>
      <c r="V28" s="49">
        <f t="shared" si="24"/>
        <v>0</v>
      </c>
      <c r="W28" s="67"/>
      <c r="X28" s="49">
        <f t="shared" si="25"/>
        <v>0</v>
      </c>
      <c r="Y28" s="67"/>
      <c r="Z28" s="49">
        <f t="shared" si="26"/>
        <v>0</v>
      </c>
      <c r="AA28" s="82">
        <f t="shared" si="0"/>
        <v>0</v>
      </c>
      <c r="AB28" s="49">
        <f t="shared" si="26"/>
        <v>0</v>
      </c>
      <c r="AC28" s="82">
        <f t="shared" si="13"/>
        <v>0</v>
      </c>
      <c r="AD28" s="49">
        <f t="shared" si="27"/>
        <v>0</v>
      </c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</row>
    <row r="29" spans="1:66" x14ac:dyDescent="0.25">
      <c r="A29" s="9">
        <v>5609</v>
      </c>
      <c r="B29" s="10" t="s">
        <v>57</v>
      </c>
      <c r="C29" s="67"/>
      <c r="D29" s="49">
        <f t="shared" si="15"/>
        <v>0</v>
      </c>
      <c r="E29" s="67"/>
      <c r="F29" s="49">
        <f t="shared" si="16"/>
        <v>0</v>
      </c>
      <c r="G29" s="67"/>
      <c r="H29" s="49">
        <f t="shared" si="17"/>
        <v>0</v>
      </c>
      <c r="I29" s="67"/>
      <c r="J29" s="49">
        <f t="shared" si="18"/>
        <v>0</v>
      </c>
      <c r="K29" s="67"/>
      <c r="L29" s="49">
        <f t="shared" si="19"/>
        <v>0</v>
      </c>
      <c r="M29" s="67"/>
      <c r="N29" s="49">
        <f t="shared" si="20"/>
        <v>0</v>
      </c>
      <c r="O29" s="67"/>
      <c r="P29" s="49">
        <f t="shared" si="21"/>
        <v>0</v>
      </c>
      <c r="Q29" s="67"/>
      <c r="R29" s="49">
        <f t="shared" si="22"/>
        <v>0</v>
      </c>
      <c r="S29" s="67"/>
      <c r="T29" s="49">
        <f t="shared" si="23"/>
        <v>0</v>
      </c>
      <c r="U29" s="67"/>
      <c r="V29" s="49">
        <f t="shared" si="24"/>
        <v>0</v>
      </c>
      <c r="W29" s="67"/>
      <c r="X29" s="49">
        <f t="shared" si="25"/>
        <v>0</v>
      </c>
      <c r="Y29" s="67"/>
      <c r="Z29" s="49">
        <f t="shared" ref="Z29:AB44" si="28">IF(Y$10&lt;&gt;0,Y29/Y$10,"-")</f>
        <v>0</v>
      </c>
      <c r="AA29" s="82">
        <f t="shared" si="0"/>
        <v>0</v>
      </c>
      <c r="AB29" s="49">
        <f t="shared" si="28"/>
        <v>0</v>
      </c>
      <c r="AC29" s="82">
        <f t="shared" si="13"/>
        <v>0</v>
      </c>
      <c r="AD29" s="49">
        <f t="shared" si="27"/>
        <v>0</v>
      </c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</row>
    <row r="30" spans="1:66" x14ac:dyDescent="0.25">
      <c r="A30" s="9">
        <v>5610</v>
      </c>
      <c r="B30" s="10" t="s">
        <v>58</v>
      </c>
      <c r="C30" s="67"/>
      <c r="D30" s="49">
        <f t="shared" si="15"/>
        <v>0</v>
      </c>
      <c r="E30" s="67"/>
      <c r="F30" s="49">
        <f t="shared" si="16"/>
        <v>0</v>
      </c>
      <c r="G30" s="67"/>
      <c r="H30" s="49">
        <f t="shared" si="17"/>
        <v>0</v>
      </c>
      <c r="I30" s="67"/>
      <c r="J30" s="49">
        <f t="shared" si="18"/>
        <v>0</v>
      </c>
      <c r="K30" s="67"/>
      <c r="L30" s="49">
        <f t="shared" si="19"/>
        <v>0</v>
      </c>
      <c r="M30" s="67"/>
      <c r="N30" s="49">
        <f t="shared" si="20"/>
        <v>0</v>
      </c>
      <c r="O30" s="67"/>
      <c r="P30" s="49">
        <f t="shared" si="21"/>
        <v>0</v>
      </c>
      <c r="Q30" s="67"/>
      <c r="R30" s="49">
        <f t="shared" si="22"/>
        <v>0</v>
      </c>
      <c r="S30" s="67"/>
      <c r="T30" s="49">
        <f t="shared" si="23"/>
        <v>0</v>
      </c>
      <c r="U30" s="67"/>
      <c r="V30" s="49">
        <f t="shared" si="24"/>
        <v>0</v>
      </c>
      <c r="W30" s="67"/>
      <c r="X30" s="49">
        <f t="shared" si="25"/>
        <v>0</v>
      </c>
      <c r="Y30" s="67"/>
      <c r="Z30" s="49">
        <f t="shared" si="28"/>
        <v>0</v>
      </c>
      <c r="AA30" s="82">
        <f t="shared" si="0"/>
        <v>0</v>
      </c>
      <c r="AB30" s="49">
        <f t="shared" si="28"/>
        <v>0</v>
      </c>
      <c r="AC30" s="82">
        <f t="shared" si="13"/>
        <v>0</v>
      </c>
      <c r="AD30" s="49">
        <f t="shared" si="27"/>
        <v>0</v>
      </c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</row>
    <row r="31" spans="1:66" x14ac:dyDescent="0.25">
      <c r="A31" s="9">
        <v>5611</v>
      </c>
      <c r="B31" s="10" t="s">
        <v>59</v>
      </c>
      <c r="C31" s="67"/>
      <c r="D31" s="49">
        <f t="shared" si="15"/>
        <v>0</v>
      </c>
      <c r="E31" s="67"/>
      <c r="F31" s="49">
        <f t="shared" si="16"/>
        <v>0</v>
      </c>
      <c r="G31" s="67"/>
      <c r="H31" s="49">
        <f t="shared" si="17"/>
        <v>0</v>
      </c>
      <c r="I31" s="67"/>
      <c r="J31" s="49">
        <f t="shared" si="18"/>
        <v>0</v>
      </c>
      <c r="K31" s="67"/>
      <c r="L31" s="49">
        <f t="shared" si="19"/>
        <v>0</v>
      </c>
      <c r="M31" s="67"/>
      <c r="N31" s="49">
        <f t="shared" si="20"/>
        <v>0</v>
      </c>
      <c r="O31" s="67"/>
      <c r="P31" s="49">
        <f t="shared" si="21"/>
        <v>0</v>
      </c>
      <c r="Q31" s="67"/>
      <c r="R31" s="49">
        <f t="shared" si="22"/>
        <v>0</v>
      </c>
      <c r="S31" s="67"/>
      <c r="T31" s="49">
        <f t="shared" si="23"/>
        <v>0</v>
      </c>
      <c r="U31" s="67"/>
      <c r="V31" s="49">
        <f t="shared" si="24"/>
        <v>0</v>
      </c>
      <c r="W31" s="67"/>
      <c r="X31" s="49">
        <f t="shared" si="25"/>
        <v>0</v>
      </c>
      <c r="Y31" s="67"/>
      <c r="Z31" s="49">
        <f t="shared" si="28"/>
        <v>0</v>
      </c>
      <c r="AA31" s="82">
        <f t="shared" si="0"/>
        <v>0</v>
      </c>
      <c r="AB31" s="49">
        <f t="shared" si="28"/>
        <v>0</v>
      </c>
      <c r="AC31" s="82">
        <f t="shared" si="13"/>
        <v>0</v>
      </c>
      <c r="AD31" s="49">
        <f t="shared" si="27"/>
        <v>0</v>
      </c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</row>
    <row r="32" spans="1:66" x14ac:dyDescent="0.25">
      <c r="A32" s="9">
        <v>5612</v>
      </c>
      <c r="B32" s="10" t="s">
        <v>60</v>
      </c>
      <c r="C32" s="67"/>
      <c r="D32" s="49">
        <f t="shared" si="15"/>
        <v>0</v>
      </c>
      <c r="E32" s="67"/>
      <c r="F32" s="49">
        <f t="shared" si="16"/>
        <v>0</v>
      </c>
      <c r="G32" s="67"/>
      <c r="H32" s="49">
        <f t="shared" si="17"/>
        <v>0</v>
      </c>
      <c r="I32" s="67"/>
      <c r="J32" s="49">
        <f t="shared" si="18"/>
        <v>0</v>
      </c>
      <c r="K32" s="67"/>
      <c r="L32" s="49">
        <f t="shared" si="19"/>
        <v>0</v>
      </c>
      <c r="M32" s="67"/>
      <c r="N32" s="49">
        <f t="shared" si="20"/>
        <v>0</v>
      </c>
      <c r="O32" s="67"/>
      <c r="P32" s="49">
        <f t="shared" si="21"/>
        <v>0</v>
      </c>
      <c r="Q32" s="67"/>
      <c r="R32" s="49">
        <f t="shared" si="22"/>
        <v>0</v>
      </c>
      <c r="S32" s="67"/>
      <c r="T32" s="49">
        <f t="shared" si="23"/>
        <v>0</v>
      </c>
      <c r="U32" s="67"/>
      <c r="V32" s="49">
        <f t="shared" si="24"/>
        <v>0</v>
      </c>
      <c r="W32" s="67"/>
      <c r="X32" s="49">
        <f t="shared" si="25"/>
        <v>0</v>
      </c>
      <c r="Y32" s="67"/>
      <c r="Z32" s="49">
        <f t="shared" si="28"/>
        <v>0</v>
      </c>
      <c r="AA32" s="82">
        <f t="shared" si="0"/>
        <v>0</v>
      </c>
      <c r="AB32" s="49">
        <f t="shared" si="28"/>
        <v>0</v>
      </c>
      <c r="AC32" s="82">
        <f t="shared" si="13"/>
        <v>0</v>
      </c>
      <c r="AD32" s="49">
        <f t="shared" si="27"/>
        <v>0</v>
      </c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</row>
    <row r="33" spans="1:66" x14ac:dyDescent="0.25">
      <c r="A33" s="9">
        <v>5613</v>
      </c>
      <c r="B33" s="10" t="s">
        <v>61</v>
      </c>
      <c r="C33" s="67"/>
      <c r="D33" s="49">
        <f t="shared" si="15"/>
        <v>0</v>
      </c>
      <c r="E33" s="67"/>
      <c r="F33" s="49">
        <f t="shared" si="16"/>
        <v>0</v>
      </c>
      <c r="G33" s="67"/>
      <c r="H33" s="49">
        <f t="shared" si="17"/>
        <v>0</v>
      </c>
      <c r="I33" s="67"/>
      <c r="J33" s="49">
        <f t="shared" si="18"/>
        <v>0</v>
      </c>
      <c r="K33" s="67"/>
      <c r="L33" s="49">
        <f t="shared" si="19"/>
        <v>0</v>
      </c>
      <c r="M33" s="67"/>
      <c r="N33" s="49">
        <f t="shared" si="20"/>
        <v>0</v>
      </c>
      <c r="O33" s="67"/>
      <c r="P33" s="49">
        <f t="shared" si="21"/>
        <v>0</v>
      </c>
      <c r="Q33" s="67"/>
      <c r="R33" s="49">
        <f t="shared" si="22"/>
        <v>0</v>
      </c>
      <c r="S33" s="67"/>
      <c r="T33" s="49">
        <f t="shared" si="23"/>
        <v>0</v>
      </c>
      <c r="U33" s="67"/>
      <c r="V33" s="49">
        <f t="shared" si="24"/>
        <v>0</v>
      </c>
      <c r="W33" s="67"/>
      <c r="X33" s="49">
        <f t="shared" si="25"/>
        <v>0</v>
      </c>
      <c r="Y33" s="67"/>
      <c r="Z33" s="49">
        <f t="shared" si="28"/>
        <v>0</v>
      </c>
      <c r="AA33" s="82">
        <f t="shared" si="0"/>
        <v>0</v>
      </c>
      <c r="AB33" s="49">
        <f t="shared" si="28"/>
        <v>0</v>
      </c>
      <c r="AC33" s="82">
        <f t="shared" si="13"/>
        <v>0</v>
      </c>
      <c r="AD33" s="49">
        <f t="shared" si="27"/>
        <v>0</v>
      </c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</row>
    <row r="34" spans="1:66" s="5" customFormat="1" x14ac:dyDescent="0.25">
      <c r="A34" s="12">
        <v>5699</v>
      </c>
      <c r="B34" s="1" t="s">
        <v>62</v>
      </c>
      <c r="C34" s="74">
        <f>SUM(C21:C33)</f>
        <v>59076.715700000001</v>
      </c>
      <c r="D34" s="56">
        <f t="shared" si="15"/>
        <v>3.2348272899511005E-3</v>
      </c>
      <c r="E34" s="74">
        <f>SUM(E21:E33)</f>
        <v>59076.715700000001</v>
      </c>
      <c r="F34" s="56">
        <f t="shared" si="16"/>
        <v>3.2348272899511005E-3</v>
      </c>
      <c r="G34" s="74">
        <f>SUM(G21:G33)</f>
        <v>59076.715700000001</v>
      </c>
      <c r="H34" s="56">
        <f t="shared" si="17"/>
        <v>3.2348272899511005E-3</v>
      </c>
      <c r="I34" s="74">
        <f>SUM(I21:I33)</f>
        <v>59076.715700000001</v>
      </c>
      <c r="J34" s="56">
        <f t="shared" si="18"/>
        <v>3.2348272899511005E-3</v>
      </c>
      <c r="K34" s="74">
        <f>SUM(K21:K33)</f>
        <v>59076.715700000001</v>
      </c>
      <c r="L34" s="56">
        <f t="shared" si="19"/>
        <v>3.2348272899511005E-3</v>
      </c>
      <c r="M34" s="74">
        <f>SUM(M21:M33)</f>
        <v>59076.715700000001</v>
      </c>
      <c r="N34" s="56">
        <f t="shared" si="20"/>
        <v>3.2348272899511005E-3</v>
      </c>
      <c r="O34" s="74">
        <f>SUM(O21:O33)</f>
        <v>59076.715700000001</v>
      </c>
      <c r="P34" s="56">
        <f t="shared" si="21"/>
        <v>3.2348272899511005E-3</v>
      </c>
      <c r="Q34" s="74">
        <f>SUM(Q21:Q33)</f>
        <v>59076.715700000001</v>
      </c>
      <c r="R34" s="56">
        <f t="shared" si="22"/>
        <v>3.2348272899511005E-3</v>
      </c>
      <c r="S34" s="74">
        <f>SUM(S21:S33)</f>
        <v>59076.715700000001</v>
      </c>
      <c r="T34" s="56">
        <f t="shared" si="23"/>
        <v>3.2348272899511005E-3</v>
      </c>
      <c r="U34" s="74">
        <f>SUM(U21:U33)</f>
        <v>59076.715700000001</v>
      </c>
      <c r="V34" s="56">
        <f t="shared" si="24"/>
        <v>3.2348272899511005E-3</v>
      </c>
      <c r="W34" s="74">
        <f>SUM(W21:W33)</f>
        <v>59076.715700000001</v>
      </c>
      <c r="X34" s="56">
        <f t="shared" si="25"/>
        <v>3.2348272899511005E-3</v>
      </c>
      <c r="Y34" s="74">
        <f>SUM(Y21:Y33)</f>
        <v>59076.715700000001</v>
      </c>
      <c r="Z34" s="56">
        <f t="shared" si="28"/>
        <v>3.2348272899511005E-3</v>
      </c>
      <c r="AA34" s="74">
        <f t="shared" si="0"/>
        <v>708920.58840000024</v>
      </c>
      <c r="AB34" s="56">
        <f t="shared" si="28"/>
        <v>3.2348272899511018E-3</v>
      </c>
      <c r="AC34" s="94">
        <f t="shared" si="13"/>
        <v>59076.715700000022</v>
      </c>
      <c r="AD34" s="56">
        <f t="shared" si="27"/>
        <v>3.2348272899511018E-3</v>
      </c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</row>
    <row r="35" spans="1:66" x14ac:dyDescent="0.25">
      <c r="A35" s="13">
        <v>5999</v>
      </c>
      <c r="B35" s="2" t="s">
        <v>63</v>
      </c>
      <c r="C35" s="68">
        <f>C20+C34</f>
        <v>9410601.8916500006</v>
      </c>
      <c r="D35" s="58">
        <f t="shared" si="15"/>
        <v>0.51529052441848711</v>
      </c>
      <c r="E35" s="68">
        <f>E20+E34</f>
        <v>9410601.8916500006</v>
      </c>
      <c r="F35" s="58">
        <f t="shared" si="16"/>
        <v>0.51529052441848711</v>
      </c>
      <c r="G35" s="68">
        <f>G20+G34</f>
        <v>9410601.8916500006</v>
      </c>
      <c r="H35" s="58">
        <f t="shared" si="17"/>
        <v>0.51529052441848711</v>
      </c>
      <c r="I35" s="68">
        <f>I20+I34</f>
        <v>9410601.8916500006</v>
      </c>
      <c r="J35" s="58">
        <f t="shared" si="18"/>
        <v>0.51529052441848711</v>
      </c>
      <c r="K35" s="68">
        <f>K20+K34</f>
        <v>9410601.8916500006</v>
      </c>
      <c r="L35" s="58">
        <f t="shared" si="19"/>
        <v>0.51529052441848711</v>
      </c>
      <c r="M35" s="68">
        <f>M20+M34</f>
        <v>9410601.8916500006</v>
      </c>
      <c r="N35" s="58">
        <f t="shared" si="20"/>
        <v>0.51529052441848711</v>
      </c>
      <c r="O35" s="68">
        <f>O20+O34</f>
        <v>9410601.8916500006</v>
      </c>
      <c r="P35" s="58">
        <f t="shared" si="21"/>
        <v>0.51529052441848711</v>
      </c>
      <c r="Q35" s="68">
        <f>Q20+Q34</f>
        <v>9410601.8916500006</v>
      </c>
      <c r="R35" s="58">
        <f t="shared" si="22"/>
        <v>0.51529052441848711</v>
      </c>
      <c r="S35" s="68">
        <f>S20+S34</f>
        <v>9410601.8916500006</v>
      </c>
      <c r="T35" s="58">
        <f t="shared" si="23"/>
        <v>0.51529052441848711</v>
      </c>
      <c r="U35" s="68">
        <f>U20+U34</f>
        <v>9410601.8916500006</v>
      </c>
      <c r="V35" s="58">
        <f t="shared" si="24"/>
        <v>0.51529052441848711</v>
      </c>
      <c r="W35" s="68">
        <f>W20+W34</f>
        <v>9410601.8916500006</v>
      </c>
      <c r="X35" s="58">
        <f t="shared" si="25"/>
        <v>0.51529052441848711</v>
      </c>
      <c r="Y35" s="68">
        <f>Y20+Y34</f>
        <v>9410601.8916500006</v>
      </c>
      <c r="Z35" s="58">
        <f t="shared" si="28"/>
        <v>0.51529052441848711</v>
      </c>
      <c r="AA35" s="84">
        <f t="shared" si="0"/>
        <v>112927222.69980003</v>
      </c>
      <c r="AB35" s="58">
        <f t="shared" si="28"/>
        <v>0.51529052441848722</v>
      </c>
      <c r="AC35" s="84">
        <f t="shared" si="13"/>
        <v>9410601.8916500024</v>
      </c>
      <c r="AD35" s="58">
        <f t="shared" si="27"/>
        <v>0.51529052441848722</v>
      </c>
    </row>
    <row r="36" spans="1:66" x14ac:dyDescent="0.25">
      <c r="A36" s="18">
        <v>7000</v>
      </c>
      <c r="B36" s="19" t="s">
        <v>64</v>
      </c>
      <c r="C36" s="75">
        <f>C14-C35</f>
        <v>8852109.066850001</v>
      </c>
      <c r="D36" s="59">
        <f t="shared" si="15"/>
        <v>0.48470947722420449</v>
      </c>
      <c r="E36" s="75">
        <f>E14-E35</f>
        <v>8852109.066850001</v>
      </c>
      <c r="F36" s="59">
        <f t="shared" si="16"/>
        <v>0.48470947722420449</v>
      </c>
      <c r="G36" s="75">
        <f>G14-G35</f>
        <v>8852109.066850001</v>
      </c>
      <c r="H36" s="59">
        <f t="shared" si="17"/>
        <v>0.48470947722420449</v>
      </c>
      <c r="I36" s="75">
        <f>I14-I35</f>
        <v>8852109.066850001</v>
      </c>
      <c r="J36" s="59">
        <f t="shared" si="18"/>
        <v>0.48470947722420449</v>
      </c>
      <c r="K36" s="75">
        <f>K14-K35</f>
        <v>8852109.066850001</v>
      </c>
      <c r="L36" s="59">
        <f t="shared" si="19"/>
        <v>0.48470947722420449</v>
      </c>
      <c r="M36" s="75">
        <f>M14-M35</f>
        <v>8852109.066850001</v>
      </c>
      <c r="N36" s="59">
        <f t="shared" si="20"/>
        <v>0.48470947722420449</v>
      </c>
      <c r="O36" s="75">
        <f>O14-O35</f>
        <v>8852109.066850001</v>
      </c>
      <c r="P36" s="59">
        <f t="shared" si="21"/>
        <v>0.48470947722420449</v>
      </c>
      <c r="Q36" s="75">
        <f>Q14-Q35</f>
        <v>8852109.066850001</v>
      </c>
      <c r="R36" s="59">
        <f t="shared" si="22"/>
        <v>0.48470947722420449</v>
      </c>
      <c r="S36" s="75">
        <f>S14-S35</f>
        <v>8852109.066850001</v>
      </c>
      <c r="T36" s="59">
        <f t="shared" si="23"/>
        <v>0.48470947722420449</v>
      </c>
      <c r="U36" s="75">
        <f>U14-U35</f>
        <v>8852109.066850001</v>
      </c>
      <c r="V36" s="59">
        <f t="shared" si="24"/>
        <v>0.48470947722420449</v>
      </c>
      <c r="W36" s="75">
        <f>W14-W35</f>
        <v>8852109.066850001</v>
      </c>
      <c r="X36" s="59">
        <f t="shared" si="25"/>
        <v>0.48470947722420449</v>
      </c>
      <c r="Y36" s="75">
        <f>Y14-Y35</f>
        <v>8852109.066850001</v>
      </c>
      <c r="Z36" s="59">
        <f t="shared" si="28"/>
        <v>0.48470947722420449</v>
      </c>
      <c r="AA36" s="75">
        <f t="shared" si="0"/>
        <v>106225308.80220003</v>
      </c>
      <c r="AB36" s="59">
        <f t="shared" si="28"/>
        <v>0.4847094772242046</v>
      </c>
      <c r="AC36" s="75">
        <f t="shared" si="13"/>
        <v>8852109.0668500029</v>
      </c>
      <c r="AD36" s="59">
        <f t="shared" si="27"/>
        <v>0.48470947722420454</v>
      </c>
    </row>
    <row r="37" spans="1:66" s="30" customFormat="1" x14ac:dyDescent="0.25">
      <c r="A37" s="31">
        <v>6002</v>
      </c>
      <c r="B37" s="32" t="s">
        <v>65</v>
      </c>
      <c r="C37" s="76"/>
      <c r="D37" s="60">
        <f t="shared" si="15"/>
        <v>0</v>
      </c>
      <c r="E37" s="76"/>
      <c r="F37" s="60">
        <f t="shared" si="16"/>
        <v>0</v>
      </c>
      <c r="G37" s="76"/>
      <c r="H37" s="60">
        <f t="shared" si="17"/>
        <v>0</v>
      </c>
      <c r="I37" s="76"/>
      <c r="J37" s="60">
        <f t="shared" si="18"/>
        <v>0</v>
      </c>
      <c r="K37" s="76"/>
      <c r="L37" s="60">
        <f t="shared" si="19"/>
        <v>0</v>
      </c>
      <c r="M37" s="76"/>
      <c r="N37" s="60">
        <f t="shared" si="20"/>
        <v>0</v>
      </c>
      <c r="O37" s="76"/>
      <c r="P37" s="60">
        <f t="shared" si="21"/>
        <v>0</v>
      </c>
      <c r="Q37" s="76"/>
      <c r="R37" s="60">
        <f t="shared" si="22"/>
        <v>0</v>
      </c>
      <c r="S37" s="76"/>
      <c r="T37" s="60">
        <f t="shared" si="23"/>
        <v>0</v>
      </c>
      <c r="U37" s="76"/>
      <c r="V37" s="60">
        <f t="shared" si="24"/>
        <v>0</v>
      </c>
      <c r="W37" s="76"/>
      <c r="X37" s="60">
        <f t="shared" si="25"/>
        <v>0</v>
      </c>
      <c r="Y37" s="76"/>
      <c r="Z37" s="60">
        <f t="shared" si="28"/>
        <v>0</v>
      </c>
      <c r="AA37" s="76">
        <f t="shared" si="0"/>
        <v>0</v>
      </c>
      <c r="AB37" s="60">
        <f t="shared" si="28"/>
        <v>0</v>
      </c>
      <c r="AC37" s="76">
        <f t="shared" si="13"/>
        <v>0</v>
      </c>
      <c r="AD37" s="60">
        <f t="shared" si="27"/>
        <v>0</v>
      </c>
    </row>
    <row r="38" spans="1:66" x14ac:dyDescent="0.25">
      <c r="A38" s="9">
        <v>6003</v>
      </c>
      <c r="B38" s="10" t="s">
        <v>66</v>
      </c>
      <c r="C38" s="67">
        <v>36500</v>
      </c>
      <c r="D38" s="49">
        <f t="shared" si="15"/>
        <v>1.99860799105349E-3</v>
      </c>
      <c r="E38" s="67">
        <v>36500</v>
      </c>
      <c r="F38" s="49">
        <f t="shared" si="16"/>
        <v>1.99860799105349E-3</v>
      </c>
      <c r="G38" s="67">
        <v>36500</v>
      </c>
      <c r="H38" s="49">
        <f t="shared" si="17"/>
        <v>1.99860799105349E-3</v>
      </c>
      <c r="I38" s="67">
        <v>36500</v>
      </c>
      <c r="J38" s="49">
        <f t="shared" si="18"/>
        <v>1.99860799105349E-3</v>
      </c>
      <c r="K38" s="67">
        <v>36500</v>
      </c>
      <c r="L38" s="49">
        <f t="shared" si="19"/>
        <v>1.99860799105349E-3</v>
      </c>
      <c r="M38" s="67">
        <v>36500</v>
      </c>
      <c r="N38" s="49">
        <f t="shared" si="20"/>
        <v>1.99860799105349E-3</v>
      </c>
      <c r="O38" s="67">
        <v>36500</v>
      </c>
      <c r="P38" s="49">
        <f t="shared" si="21"/>
        <v>1.99860799105349E-3</v>
      </c>
      <c r="Q38" s="67">
        <v>36500</v>
      </c>
      <c r="R38" s="49">
        <f t="shared" si="22"/>
        <v>1.99860799105349E-3</v>
      </c>
      <c r="S38" s="67">
        <v>36500</v>
      </c>
      <c r="T38" s="49">
        <f t="shared" si="23"/>
        <v>1.99860799105349E-3</v>
      </c>
      <c r="U38" s="67">
        <v>36500</v>
      </c>
      <c r="V38" s="49">
        <f t="shared" si="24"/>
        <v>1.99860799105349E-3</v>
      </c>
      <c r="W38" s="67">
        <v>36500</v>
      </c>
      <c r="X38" s="49">
        <f t="shared" si="25"/>
        <v>1.99860799105349E-3</v>
      </c>
      <c r="Y38" s="67">
        <v>36500</v>
      </c>
      <c r="Z38" s="49">
        <f t="shared" si="28"/>
        <v>1.99860799105349E-3</v>
      </c>
      <c r="AA38" s="82">
        <f t="shared" si="0"/>
        <v>438000</v>
      </c>
      <c r="AB38" s="49">
        <f t="shared" si="28"/>
        <v>1.99860799105349E-3</v>
      </c>
      <c r="AC38" s="82">
        <f t="shared" si="13"/>
        <v>36500</v>
      </c>
      <c r="AD38" s="49">
        <f t="shared" si="27"/>
        <v>1.99860799105349E-3</v>
      </c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</row>
    <row r="39" spans="1:66" x14ac:dyDescent="0.25">
      <c r="A39" s="9">
        <v>6004</v>
      </c>
      <c r="B39" s="10" t="s">
        <v>67</v>
      </c>
      <c r="C39" s="67"/>
      <c r="D39" s="49">
        <f t="shared" si="15"/>
        <v>0</v>
      </c>
      <c r="E39" s="67"/>
      <c r="F39" s="49">
        <f t="shared" si="16"/>
        <v>0</v>
      </c>
      <c r="G39" s="67"/>
      <c r="H39" s="49">
        <f t="shared" si="17"/>
        <v>0</v>
      </c>
      <c r="I39" s="67"/>
      <c r="J39" s="49">
        <f t="shared" si="18"/>
        <v>0</v>
      </c>
      <c r="K39" s="67"/>
      <c r="L39" s="49">
        <f t="shared" si="19"/>
        <v>0</v>
      </c>
      <c r="M39" s="67"/>
      <c r="N39" s="49">
        <f t="shared" si="20"/>
        <v>0</v>
      </c>
      <c r="O39" s="67"/>
      <c r="P39" s="49">
        <f t="shared" si="21"/>
        <v>0</v>
      </c>
      <c r="Q39" s="67"/>
      <c r="R39" s="49">
        <f t="shared" si="22"/>
        <v>0</v>
      </c>
      <c r="S39" s="67"/>
      <c r="T39" s="49">
        <f t="shared" si="23"/>
        <v>0</v>
      </c>
      <c r="U39" s="67"/>
      <c r="V39" s="49">
        <f t="shared" si="24"/>
        <v>0</v>
      </c>
      <c r="W39" s="67"/>
      <c r="X39" s="49">
        <f t="shared" si="25"/>
        <v>0</v>
      </c>
      <c r="Y39" s="67"/>
      <c r="Z39" s="49">
        <f t="shared" si="28"/>
        <v>0</v>
      </c>
      <c r="AA39" s="82">
        <f t="shared" si="0"/>
        <v>0</v>
      </c>
      <c r="AB39" s="49">
        <f t="shared" si="28"/>
        <v>0</v>
      </c>
      <c r="AC39" s="82">
        <f t="shared" si="13"/>
        <v>0</v>
      </c>
      <c r="AD39" s="49">
        <f t="shared" si="27"/>
        <v>0</v>
      </c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</row>
    <row r="40" spans="1:66" s="5" customFormat="1" x14ac:dyDescent="0.25">
      <c r="A40" s="12">
        <v>6099</v>
      </c>
      <c r="B40" s="1" t="s">
        <v>68</v>
      </c>
      <c r="C40" s="74">
        <f>SUM(C37:C39)</f>
        <v>36500</v>
      </c>
      <c r="D40" s="56">
        <f t="shared" si="15"/>
        <v>1.99860799105349E-3</v>
      </c>
      <c r="E40" s="74">
        <f>SUM(E37:E39)</f>
        <v>36500</v>
      </c>
      <c r="F40" s="56">
        <f t="shared" si="16"/>
        <v>1.99860799105349E-3</v>
      </c>
      <c r="G40" s="74">
        <f>SUM(G37:G39)</f>
        <v>36500</v>
      </c>
      <c r="H40" s="56">
        <f t="shared" si="17"/>
        <v>1.99860799105349E-3</v>
      </c>
      <c r="I40" s="74">
        <f>SUM(I37:I39)</f>
        <v>36500</v>
      </c>
      <c r="J40" s="56">
        <f t="shared" si="18"/>
        <v>1.99860799105349E-3</v>
      </c>
      <c r="K40" s="74">
        <f>SUM(K37:K39)</f>
        <v>36500</v>
      </c>
      <c r="L40" s="56">
        <f t="shared" si="19"/>
        <v>1.99860799105349E-3</v>
      </c>
      <c r="M40" s="74">
        <f>SUM(M37:M39)</f>
        <v>36500</v>
      </c>
      <c r="N40" s="56">
        <f t="shared" si="20"/>
        <v>1.99860799105349E-3</v>
      </c>
      <c r="O40" s="74">
        <f>SUM(O37:O39)</f>
        <v>36500</v>
      </c>
      <c r="P40" s="56">
        <f t="shared" si="21"/>
        <v>1.99860799105349E-3</v>
      </c>
      <c r="Q40" s="74">
        <f>SUM(Q37:Q39)</f>
        <v>36500</v>
      </c>
      <c r="R40" s="56">
        <f t="shared" si="22"/>
        <v>1.99860799105349E-3</v>
      </c>
      <c r="S40" s="74">
        <f>SUM(S37:S39)</f>
        <v>36500</v>
      </c>
      <c r="T40" s="56">
        <f t="shared" si="23"/>
        <v>1.99860799105349E-3</v>
      </c>
      <c r="U40" s="74">
        <f>SUM(U37:U39)</f>
        <v>36500</v>
      </c>
      <c r="V40" s="56">
        <f t="shared" si="24"/>
        <v>1.99860799105349E-3</v>
      </c>
      <c r="W40" s="74">
        <f>SUM(W37:W39)</f>
        <v>36500</v>
      </c>
      <c r="X40" s="56">
        <f t="shared" si="25"/>
        <v>1.99860799105349E-3</v>
      </c>
      <c r="Y40" s="74">
        <f>SUM(Y37:Y39)</f>
        <v>36500</v>
      </c>
      <c r="Z40" s="56">
        <f t="shared" si="28"/>
        <v>1.99860799105349E-3</v>
      </c>
      <c r="AA40" s="74">
        <f t="shared" si="0"/>
        <v>438000</v>
      </c>
      <c r="AB40" s="56">
        <f t="shared" si="28"/>
        <v>1.99860799105349E-3</v>
      </c>
      <c r="AC40" s="94">
        <f t="shared" si="13"/>
        <v>36500</v>
      </c>
      <c r="AD40" s="56">
        <f t="shared" si="27"/>
        <v>1.99860799105349E-3</v>
      </c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</row>
    <row r="41" spans="1:66" s="8" customFormat="1" x14ac:dyDescent="0.25">
      <c r="A41" s="26">
        <v>6101</v>
      </c>
      <c r="B41" s="27" t="s">
        <v>69</v>
      </c>
      <c r="C41" s="69">
        <v>2133555.66395</v>
      </c>
      <c r="D41" s="57">
        <f t="shared" si="15"/>
        <v>0.11682579176240833</v>
      </c>
      <c r="E41" s="69">
        <v>2133555.66395</v>
      </c>
      <c r="F41" s="57">
        <f t="shared" si="16"/>
        <v>0.11682579176240833</v>
      </c>
      <c r="G41" s="69">
        <v>2133555.66395</v>
      </c>
      <c r="H41" s="57">
        <f t="shared" si="17"/>
        <v>0.11682579176240833</v>
      </c>
      <c r="I41" s="69">
        <v>2133555.66395</v>
      </c>
      <c r="J41" s="57">
        <f t="shared" si="18"/>
        <v>0.11682579176240833</v>
      </c>
      <c r="K41" s="69">
        <v>2133555.66395</v>
      </c>
      <c r="L41" s="57">
        <f t="shared" si="19"/>
        <v>0.11682579176240833</v>
      </c>
      <c r="M41" s="69">
        <v>2133555.66395</v>
      </c>
      <c r="N41" s="57">
        <f t="shared" si="20"/>
        <v>0.11682579176240833</v>
      </c>
      <c r="O41" s="69">
        <v>2133555.66395</v>
      </c>
      <c r="P41" s="57">
        <f t="shared" si="21"/>
        <v>0.11682579176240833</v>
      </c>
      <c r="Q41" s="69">
        <v>2133555.66395</v>
      </c>
      <c r="R41" s="57">
        <f t="shared" si="22"/>
        <v>0.11682579176240833</v>
      </c>
      <c r="S41" s="69">
        <v>2133555.66395</v>
      </c>
      <c r="T41" s="57">
        <f t="shared" si="23"/>
        <v>0.11682579176240833</v>
      </c>
      <c r="U41" s="69">
        <v>2133555.66395</v>
      </c>
      <c r="V41" s="57">
        <f t="shared" si="24"/>
        <v>0.11682579176240833</v>
      </c>
      <c r="W41" s="69">
        <v>2133555.66395</v>
      </c>
      <c r="X41" s="57">
        <f t="shared" si="25"/>
        <v>0.11682579176240833</v>
      </c>
      <c r="Y41" s="69">
        <v>2133555.66395</v>
      </c>
      <c r="Z41" s="57">
        <f t="shared" si="28"/>
        <v>0.11682579176240833</v>
      </c>
      <c r="AA41" s="69">
        <f t="shared" si="0"/>
        <v>25602667.967399999</v>
      </c>
      <c r="AB41" s="57">
        <f t="shared" si="28"/>
        <v>0.11682579176240834</v>
      </c>
      <c r="AC41" s="85">
        <f t="shared" si="13"/>
        <v>2133555.66395</v>
      </c>
      <c r="AD41" s="57">
        <f t="shared" si="27"/>
        <v>0.11682579176240833</v>
      </c>
    </row>
    <row r="42" spans="1:66" x14ac:dyDescent="0.25">
      <c r="A42" s="9">
        <v>6102</v>
      </c>
      <c r="B42" s="10" t="s">
        <v>70</v>
      </c>
      <c r="C42" s="67">
        <v>240155.33825</v>
      </c>
      <c r="D42" s="49">
        <f t="shared" si="15"/>
        <v>1.3150037756728872E-2</v>
      </c>
      <c r="E42" s="67">
        <v>240155.33825</v>
      </c>
      <c r="F42" s="49">
        <f t="shared" si="16"/>
        <v>1.3150037756728872E-2</v>
      </c>
      <c r="G42" s="67">
        <v>240155.33825</v>
      </c>
      <c r="H42" s="49">
        <f t="shared" si="17"/>
        <v>1.3150037756728872E-2</v>
      </c>
      <c r="I42" s="67">
        <v>240155.33825</v>
      </c>
      <c r="J42" s="49">
        <f t="shared" si="18"/>
        <v>1.3150037756728872E-2</v>
      </c>
      <c r="K42" s="67">
        <v>240155.33825</v>
      </c>
      <c r="L42" s="49">
        <f t="shared" si="19"/>
        <v>1.3150037756728872E-2</v>
      </c>
      <c r="M42" s="67">
        <v>240155.33825</v>
      </c>
      <c r="N42" s="49">
        <f t="shared" si="20"/>
        <v>1.3150037756728872E-2</v>
      </c>
      <c r="O42" s="67">
        <v>240155.33825</v>
      </c>
      <c r="P42" s="49">
        <f t="shared" si="21"/>
        <v>1.3150037756728872E-2</v>
      </c>
      <c r="Q42" s="67">
        <v>240155.33825</v>
      </c>
      <c r="R42" s="49">
        <f t="shared" si="22"/>
        <v>1.3150037756728872E-2</v>
      </c>
      <c r="S42" s="67">
        <v>240155.33825</v>
      </c>
      <c r="T42" s="49">
        <f t="shared" si="23"/>
        <v>1.3150037756728872E-2</v>
      </c>
      <c r="U42" s="67">
        <v>240155.33825</v>
      </c>
      <c r="V42" s="49">
        <f t="shared" si="24"/>
        <v>1.3150037756728872E-2</v>
      </c>
      <c r="W42" s="67">
        <v>240155.33825</v>
      </c>
      <c r="X42" s="49">
        <f t="shared" si="25"/>
        <v>1.3150037756728872E-2</v>
      </c>
      <c r="Y42" s="67">
        <v>240155.33825</v>
      </c>
      <c r="Z42" s="49">
        <f t="shared" si="28"/>
        <v>1.3150037756728872E-2</v>
      </c>
      <c r="AA42" s="82">
        <f t="shared" si="0"/>
        <v>2881864.0589999999</v>
      </c>
      <c r="AB42" s="49">
        <f t="shared" si="28"/>
        <v>1.3150037756728872E-2</v>
      </c>
      <c r="AC42" s="82">
        <f t="shared" si="13"/>
        <v>240155.33825</v>
      </c>
      <c r="AD42" s="49">
        <f t="shared" si="27"/>
        <v>1.3150037756728872E-2</v>
      </c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</row>
    <row r="43" spans="1:66" x14ac:dyDescent="0.25">
      <c r="A43" s="9">
        <v>6103</v>
      </c>
      <c r="B43" s="10" t="s">
        <v>71</v>
      </c>
      <c r="C43" s="67">
        <v>147.50819999999999</v>
      </c>
      <c r="D43" s="49">
        <f t="shared" si="15"/>
        <v>8.0770155415319548E-6</v>
      </c>
      <c r="E43" s="67">
        <v>147.50819999999999</v>
      </c>
      <c r="F43" s="49">
        <f t="shared" si="16"/>
        <v>8.0770155415319548E-6</v>
      </c>
      <c r="G43" s="67">
        <v>147.50819999999999</v>
      </c>
      <c r="H43" s="49">
        <f t="shared" si="17"/>
        <v>8.0770155415319548E-6</v>
      </c>
      <c r="I43" s="67">
        <v>147.50819999999999</v>
      </c>
      <c r="J43" s="49">
        <f t="shared" si="18"/>
        <v>8.0770155415319548E-6</v>
      </c>
      <c r="K43" s="67">
        <v>147.50819999999999</v>
      </c>
      <c r="L43" s="49">
        <f t="shared" si="19"/>
        <v>8.0770155415319548E-6</v>
      </c>
      <c r="M43" s="67">
        <v>147.50819999999999</v>
      </c>
      <c r="N43" s="49">
        <f t="shared" si="20"/>
        <v>8.0770155415319548E-6</v>
      </c>
      <c r="O43" s="67">
        <v>147.50819999999999</v>
      </c>
      <c r="P43" s="49">
        <f t="shared" si="21"/>
        <v>8.0770155415319548E-6</v>
      </c>
      <c r="Q43" s="67">
        <v>147.50819999999999</v>
      </c>
      <c r="R43" s="49">
        <f t="shared" si="22"/>
        <v>8.0770155415319548E-6</v>
      </c>
      <c r="S43" s="67">
        <v>147.50819999999999</v>
      </c>
      <c r="T43" s="49">
        <f t="shared" si="23"/>
        <v>8.0770155415319548E-6</v>
      </c>
      <c r="U43" s="67">
        <v>147.50819999999999</v>
      </c>
      <c r="V43" s="49">
        <f t="shared" si="24"/>
        <v>8.0770155415319548E-6</v>
      </c>
      <c r="W43" s="67">
        <v>147.50819999999999</v>
      </c>
      <c r="X43" s="49">
        <f t="shared" si="25"/>
        <v>8.0770155415319548E-6</v>
      </c>
      <c r="Y43" s="67">
        <v>147.50819999999999</v>
      </c>
      <c r="Z43" s="49">
        <f t="shared" si="28"/>
        <v>8.0770155415319548E-6</v>
      </c>
      <c r="AA43" s="82">
        <f t="shared" si="0"/>
        <v>1770.0983999999999</v>
      </c>
      <c r="AB43" s="49">
        <f t="shared" si="28"/>
        <v>8.0770155415319565E-6</v>
      </c>
      <c r="AC43" s="82">
        <f t="shared" si="13"/>
        <v>147.50819999999999</v>
      </c>
      <c r="AD43" s="49">
        <f t="shared" si="27"/>
        <v>8.0770155415319548E-6</v>
      </c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</row>
    <row r="44" spans="1:66" x14ac:dyDescent="0.25">
      <c r="A44" s="9">
        <v>6104</v>
      </c>
      <c r="B44" s="10" t="s">
        <v>72</v>
      </c>
      <c r="C44" s="67">
        <v>47343.078600000001</v>
      </c>
      <c r="D44" s="49">
        <f t="shared" si="15"/>
        <v>2.5923357592063964E-3</v>
      </c>
      <c r="E44" s="67">
        <v>47343.078600000001</v>
      </c>
      <c r="F44" s="49">
        <f t="shared" si="16"/>
        <v>2.5923357592063964E-3</v>
      </c>
      <c r="G44" s="67">
        <v>47343.078600000001</v>
      </c>
      <c r="H44" s="49">
        <f t="shared" si="17"/>
        <v>2.5923357592063964E-3</v>
      </c>
      <c r="I44" s="67">
        <v>47343.078600000001</v>
      </c>
      <c r="J44" s="49">
        <f t="shared" si="18"/>
        <v>2.5923357592063964E-3</v>
      </c>
      <c r="K44" s="67">
        <v>47343.078600000001</v>
      </c>
      <c r="L44" s="49">
        <f t="shared" si="19"/>
        <v>2.5923357592063964E-3</v>
      </c>
      <c r="M44" s="67">
        <v>47343.078600000001</v>
      </c>
      <c r="N44" s="49">
        <f t="shared" si="20"/>
        <v>2.5923357592063964E-3</v>
      </c>
      <c r="O44" s="67">
        <v>47343.078600000001</v>
      </c>
      <c r="P44" s="49">
        <f t="shared" si="21"/>
        <v>2.5923357592063964E-3</v>
      </c>
      <c r="Q44" s="67">
        <v>47343.078600000001</v>
      </c>
      <c r="R44" s="49">
        <f t="shared" si="22"/>
        <v>2.5923357592063964E-3</v>
      </c>
      <c r="S44" s="67">
        <v>47343.078600000001</v>
      </c>
      <c r="T44" s="49">
        <f t="shared" si="23"/>
        <v>2.5923357592063964E-3</v>
      </c>
      <c r="U44" s="67">
        <v>47343.078600000001</v>
      </c>
      <c r="V44" s="49">
        <f t="shared" si="24"/>
        <v>2.5923357592063964E-3</v>
      </c>
      <c r="W44" s="67">
        <v>47343.078600000001</v>
      </c>
      <c r="X44" s="49">
        <f t="shared" si="25"/>
        <v>2.5923357592063964E-3</v>
      </c>
      <c r="Y44" s="67">
        <v>47343.078600000001</v>
      </c>
      <c r="Z44" s="49">
        <f t="shared" si="28"/>
        <v>2.5923357592063964E-3</v>
      </c>
      <c r="AA44" s="82">
        <f t="shared" si="0"/>
        <v>568116.94319999998</v>
      </c>
      <c r="AB44" s="49">
        <f t="shared" si="28"/>
        <v>2.5923357592063964E-3</v>
      </c>
      <c r="AC44" s="82">
        <f t="shared" si="13"/>
        <v>47343.078600000001</v>
      </c>
      <c r="AD44" s="49">
        <f t="shared" si="27"/>
        <v>2.5923357592063964E-3</v>
      </c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</row>
    <row r="45" spans="1:66" x14ac:dyDescent="0.25">
      <c r="A45" s="9">
        <v>6105</v>
      </c>
      <c r="B45" s="10" t="s">
        <v>73</v>
      </c>
      <c r="C45" s="67">
        <v>22871.266599999999</v>
      </c>
      <c r="D45" s="49">
        <f t="shared" si="15"/>
        <v>1.2523478408842405E-3</v>
      </c>
      <c r="E45" s="67">
        <v>22871.266599999999</v>
      </c>
      <c r="F45" s="49">
        <f t="shared" si="16"/>
        <v>1.2523478408842405E-3</v>
      </c>
      <c r="G45" s="67">
        <v>22871.266599999999</v>
      </c>
      <c r="H45" s="49">
        <f t="shared" si="17"/>
        <v>1.2523478408842405E-3</v>
      </c>
      <c r="I45" s="67">
        <v>22871.266599999999</v>
      </c>
      <c r="J45" s="49">
        <f t="shared" si="18"/>
        <v>1.2523478408842405E-3</v>
      </c>
      <c r="K45" s="67">
        <v>22871.266599999999</v>
      </c>
      <c r="L45" s="49">
        <f t="shared" si="19"/>
        <v>1.2523478408842405E-3</v>
      </c>
      <c r="M45" s="67">
        <v>22871.266599999999</v>
      </c>
      <c r="N45" s="49">
        <f t="shared" si="20"/>
        <v>1.2523478408842405E-3</v>
      </c>
      <c r="O45" s="67">
        <v>22871.266599999999</v>
      </c>
      <c r="P45" s="49">
        <f t="shared" si="21"/>
        <v>1.2523478408842405E-3</v>
      </c>
      <c r="Q45" s="67">
        <v>22871.266599999999</v>
      </c>
      <c r="R45" s="49">
        <f t="shared" si="22"/>
        <v>1.2523478408842405E-3</v>
      </c>
      <c r="S45" s="67">
        <v>22871.266599999999</v>
      </c>
      <c r="T45" s="49">
        <f t="shared" si="23"/>
        <v>1.2523478408842405E-3</v>
      </c>
      <c r="U45" s="67">
        <v>22871.266599999999</v>
      </c>
      <c r="V45" s="49">
        <f t="shared" si="24"/>
        <v>1.2523478408842405E-3</v>
      </c>
      <c r="W45" s="67">
        <v>22871.266599999999</v>
      </c>
      <c r="X45" s="49">
        <f t="shared" si="25"/>
        <v>1.2523478408842405E-3</v>
      </c>
      <c r="Y45" s="67">
        <v>22871.266599999999</v>
      </c>
      <c r="Z45" s="49">
        <f t="shared" ref="Z45:AB60" si="29">IF(Y$10&lt;&gt;0,Y45/Y$10,"-")</f>
        <v>1.2523478408842405E-3</v>
      </c>
      <c r="AA45" s="82">
        <f t="shared" si="0"/>
        <v>274455.19919999997</v>
      </c>
      <c r="AB45" s="49">
        <f t="shared" si="29"/>
        <v>1.2523478408842405E-3</v>
      </c>
      <c r="AC45" s="82">
        <f t="shared" si="13"/>
        <v>22871.266599999999</v>
      </c>
      <c r="AD45" s="49">
        <f t="shared" si="27"/>
        <v>1.2523478408842405E-3</v>
      </c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</row>
    <row r="46" spans="1:66" x14ac:dyDescent="0.25">
      <c r="A46" s="9">
        <v>6106</v>
      </c>
      <c r="B46" s="10" t="s">
        <v>74</v>
      </c>
      <c r="C46" s="67">
        <v>14021.615</v>
      </c>
      <c r="D46" s="49">
        <f t="shared" si="15"/>
        <v>7.6777292565686247E-4</v>
      </c>
      <c r="E46" s="67">
        <v>14021.615</v>
      </c>
      <c r="F46" s="49">
        <f t="shared" si="16"/>
        <v>7.6777292565686247E-4</v>
      </c>
      <c r="G46" s="67">
        <v>14021.615</v>
      </c>
      <c r="H46" s="49">
        <f t="shared" si="17"/>
        <v>7.6777292565686247E-4</v>
      </c>
      <c r="I46" s="67">
        <v>14021.615</v>
      </c>
      <c r="J46" s="49">
        <f t="shared" si="18"/>
        <v>7.6777292565686247E-4</v>
      </c>
      <c r="K46" s="67">
        <v>14021.615</v>
      </c>
      <c r="L46" s="49">
        <f t="shared" si="19"/>
        <v>7.6777292565686247E-4</v>
      </c>
      <c r="M46" s="67">
        <v>14021.615</v>
      </c>
      <c r="N46" s="49">
        <f t="shared" si="20"/>
        <v>7.6777292565686247E-4</v>
      </c>
      <c r="O46" s="67">
        <v>14021.615</v>
      </c>
      <c r="P46" s="49">
        <f t="shared" si="21"/>
        <v>7.6777292565686247E-4</v>
      </c>
      <c r="Q46" s="67">
        <v>14021.615</v>
      </c>
      <c r="R46" s="49">
        <f t="shared" si="22"/>
        <v>7.6777292565686247E-4</v>
      </c>
      <c r="S46" s="67">
        <v>14021.615</v>
      </c>
      <c r="T46" s="49">
        <f t="shared" si="23"/>
        <v>7.6777292565686247E-4</v>
      </c>
      <c r="U46" s="67">
        <v>14021.615</v>
      </c>
      <c r="V46" s="49">
        <f t="shared" si="24"/>
        <v>7.6777292565686247E-4</v>
      </c>
      <c r="W46" s="67">
        <v>14021.615</v>
      </c>
      <c r="X46" s="49">
        <f t="shared" si="25"/>
        <v>7.6777292565686247E-4</v>
      </c>
      <c r="Y46" s="67">
        <v>14021.615</v>
      </c>
      <c r="Z46" s="49">
        <f t="shared" si="29"/>
        <v>7.6777292565686247E-4</v>
      </c>
      <c r="AA46" s="82">
        <f t="shared" si="0"/>
        <v>168259.38</v>
      </c>
      <c r="AB46" s="49">
        <f t="shared" si="29"/>
        <v>7.6777292565686247E-4</v>
      </c>
      <c r="AC46" s="82">
        <f t="shared" si="13"/>
        <v>14021.615</v>
      </c>
      <c r="AD46" s="49">
        <f t="shared" si="27"/>
        <v>7.6777292565686247E-4</v>
      </c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</row>
    <row r="47" spans="1:66" x14ac:dyDescent="0.25">
      <c r="A47" s="9">
        <v>6107</v>
      </c>
      <c r="B47" s="10" t="s">
        <v>75</v>
      </c>
      <c r="C47" s="67">
        <v>4575</v>
      </c>
      <c r="D47" s="49">
        <f t="shared" si="15"/>
        <v>2.505104536731429E-4</v>
      </c>
      <c r="E47" s="67">
        <v>4575</v>
      </c>
      <c r="F47" s="49">
        <f t="shared" si="16"/>
        <v>2.505104536731429E-4</v>
      </c>
      <c r="G47" s="67">
        <v>4575</v>
      </c>
      <c r="H47" s="49">
        <f t="shared" si="17"/>
        <v>2.505104536731429E-4</v>
      </c>
      <c r="I47" s="67">
        <v>4575</v>
      </c>
      <c r="J47" s="49">
        <f t="shared" si="18"/>
        <v>2.505104536731429E-4</v>
      </c>
      <c r="K47" s="67">
        <v>4575</v>
      </c>
      <c r="L47" s="49">
        <f t="shared" si="19"/>
        <v>2.505104536731429E-4</v>
      </c>
      <c r="M47" s="67">
        <v>4575</v>
      </c>
      <c r="N47" s="49">
        <f t="shared" si="20"/>
        <v>2.505104536731429E-4</v>
      </c>
      <c r="O47" s="67">
        <v>4575</v>
      </c>
      <c r="P47" s="49">
        <f t="shared" si="21"/>
        <v>2.505104536731429E-4</v>
      </c>
      <c r="Q47" s="67">
        <v>4575</v>
      </c>
      <c r="R47" s="49">
        <f t="shared" si="22"/>
        <v>2.505104536731429E-4</v>
      </c>
      <c r="S47" s="67">
        <v>4575</v>
      </c>
      <c r="T47" s="49">
        <f t="shared" si="23"/>
        <v>2.505104536731429E-4</v>
      </c>
      <c r="U47" s="67">
        <v>4575</v>
      </c>
      <c r="V47" s="49">
        <f t="shared" si="24"/>
        <v>2.505104536731429E-4</v>
      </c>
      <c r="W47" s="67">
        <v>4575</v>
      </c>
      <c r="X47" s="49">
        <f t="shared" si="25"/>
        <v>2.505104536731429E-4</v>
      </c>
      <c r="Y47" s="67">
        <v>4575</v>
      </c>
      <c r="Z47" s="49">
        <f t="shared" si="29"/>
        <v>2.505104536731429E-4</v>
      </c>
      <c r="AA47" s="82">
        <f t="shared" si="0"/>
        <v>54900</v>
      </c>
      <c r="AB47" s="49">
        <f t="shared" si="29"/>
        <v>2.505104536731429E-4</v>
      </c>
      <c r="AC47" s="82">
        <f t="shared" si="13"/>
        <v>4575</v>
      </c>
      <c r="AD47" s="49">
        <f t="shared" si="27"/>
        <v>2.505104536731429E-4</v>
      </c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</row>
    <row r="48" spans="1:66" x14ac:dyDescent="0.25">
      <c r="A48" s="9">
        <v>6108</v>
      </c>
      <c r="B48" s="10" t="s">
        <v>76</v>
      </c>
      <c r="C48" s="67">
        <v>5359</v>
      </c>
      <c r="D48" s="49">
        <f t="shared" si="15"/>
        <v>2.9343945819330556E-4</v>
      </c>
      <c r="E48" s="67">
        <v>5359</v>
      </c>
      <c r="F48" s="49">
        <f t="shared" si="16"/>
        <v>2.9343945819330556E-4</v>
      </c>
      <c r="G48" s="67">
        <v>5359</v>
      </c>
      <c r="H48" s="49">
        <f t="shared" si="17"/>
        <v>2.9343945819330556E-4</v>
      </c>
      <c r="I48" s="67">
        <v>5359</v>
      </c>
      <c r="J48" s="49">
        <f t="shared" si="18"/>
        <v>2.9343945819330556E-4</v>
      </c>
      <c r="K48" s="67">
        <v>5359</v>
      </c>
      <c r="L48" s="49">
        <f t="shared" si="19"/>
        <v>2.9343945819330556E-4</v>
      </c>
      <c r="M48" s="67">
        <v>5359</v>
      </c>
      <c r="N48" s="49">
        <f t="shared" si="20"/>
        <v>2.9343945819330556E-4</v>
      </c>
      <c r="O48" s="67">
        <v>5359</v>
      </c>
      <c r="P48" s="49">
        <f t="shared" si="21"/>
        <v>2.9343945819330556E-4</v>
      </c>
      <c r="Q48" s="67">
        <v>5359</v>
      </c>
      <c r="R48" s="49">
        <f t="shared" si="22"/>
        <v>2.9343945819330556E-4</v>
      </c>
      <c r="S48" s="67">
        <v>5359</v>
      </c>
      <c r="T48" s="49">
        <f t="shared" si="23"/>
        <v>2.9343945819330556E-4</v>
      </c>
      <c r="U48" s="67">
        <v>5359</v>
      </c>
      <c r="V48" s="49">
        <f t="shared" si="24"/>
        <v>2.9343945819330556E-4</v>
      </c>
      <c r="W48" s="67">
        <v>5359</v>
      </c>
      <c r="X48" s="49">
        <f t="shared" si="25"/>
        <v>2.9343945819330556E-4</v>
      </c>
      <c r="Y48" s="67">
        <v>5359</v>
      </c>
      <c r="Z48" s="49">
        <f t="shared" si="29"/>
        <v>2.9343945819330556E-4</v>
      </c>
      <c r="AA48" s="82">
        <f t="shared" si="0"/>
        <v>64308</v>
      </c>
      <c r="AB48" s="49">
        <f t="shared" si="29"/>
        <v>2.9343945819330556E-4</v>
      </c>
      <c r="AC48" s="82">
        <f t="shared" si="13"/>
        <v>5359</v>
      </c>
      <c r="AD48" s="49">
        <f t="shared" si="27"/>
        <v>2.9343945819330556E-4</v>
      </c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</row>
    <row r="49" spans="1:66" x14ac:dyDescent="0.25">
      <c r="A49" s="9">
        <v>6109</v>
      </c>
      <c r="B49" s="10" t="s">
        <v>77</v>
      </c>
      <c r="C49" s="67">
        <v>2286</v>
      </c>
      <c r="D49" s="49">
        <f t="shared" si="15"/>
        <v>1.2517309226159665E-4</v>
      </c>
      <c r="E49" s="67">
        <v>2286</v>
      </c>
      <c r="F49" s="49">
        <f t="shared" si="16"/>
        <v>1.2517309226159665E-4</v>
      </c>
      <c r="G49" s="67">
        <v>2286</v>
      </c>
      <c r="H49" s="49">
        <f t="shared" si="17"/>
        <v>1.2517309226159665E-4</v>
      </c>
      <c r="I49" s="67">
        <v>2286</v>
      </c>
      <c r="J49" s="49">
        <f t="shared" si="18"/>
        <v>1.2517309226159665E-4</v>
      </c>
      <c r="K49" s="67">
        <v>2286</v>
      </c>
      <c r="L49" s="49">
        <f t="shared" si="19"/>
        <v>1.2517309226159665E-4</v>
      </c>
      <c r="M49" s="67">
        <v>2286</v>
      </c>
      <c r="N49" s="49">
        <f t="shared" si="20"/>
        <v>1.2517309226159665E-4</v>
      </c>
      <c r="O49" s="67">
        <v>2286</v>
      </c>
      <c r="P49" s="49">
        <f t="shared" si="21"/>
        <v>1.2517309226159665E-4</v>
      </c>
      <c r="Q49" s="67">
        <v>2286</v>
      </c>
      <c r="R49" s="49">
        <f t="shared" si="22"/>
        <v>1.2517309226159665E-4</v>
      </c>
      <c r="S49" s="67">
        <v>2286</v>
      </c>
      <c r="T49" s="49">
        <f t="shared" si="23"/>
        <v>1.2517309226159665E-4</v>
      </c>
      <c r="U49" s="67">
        <v>2286</v>
      </c>
      <c r="V49" s="49">
        <f t="shared" si="24"/>
        <v>1.2517309226159665E-4</v>
      </c>
      <c r="W49" s="67">
        <v>2286</v>
      </c>
      <c r="X49" s="49">
        <f t="shared" si="25"/>
        <v>1.2517309226159665E-4</v>
      </c>
      <c r="Y49" s="67">
        <v>2286</v>
      </c>
      <c r="Z49" s="49">
        <f t="shared" si="29"/>
        <v>1.2517309226159665E-4</v>
      </c>
      <c r="AA49" s="82">
        <f t="shared" si="0"/>
        <v>27432</v>
      </c>
      <c r="AB49" s="49">
        <f t="shared" si="29"/>
        <v>1.2517309226159665E-4</v>
      </c>
      <c r="AC49" s="82">
        <f t="shared" si="13"/>
        <v>2286</v>
      </c>
      <c r="AD49" s="49">
        <f t="shared" si="27"/>
        <v>1.2517309226159665E-4</v>
      </c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</row>
    <row r="50" spans="1:66" x14ac:dyDescent="0.25">
      <c r="A50" s="9">
        <v>6110</v>
      </c>
      <c r="B50" s="10" t="s">
        <v>78</v>
      </c>
      <c r="C50" s="67">
        <v>1882.432</v>
      </c>
      <c r="D50" s="49">
        <f t="shared" si="15"/>
        <v>1.0307516815930968E-4</v>
      </c>
      <c r="E50" s="67">
        <v>1882.432</v>
      </c>
      <c r="F50" s="49">
        <f t="shared" si="16"/>
        <v>1.0307516815930968E-4</v>
      </c>
      <c r="G50" s="67">
        <v>1882.432</v>
      </c>
      <c r="H50" s="49">
        <f t="shared" si="17"/>
        <v>1.0307516815930968E-4</v>
      </c>
      <c r="I50" s="67">
        <v>1882.432</v>
      </c>
      <c r="J50" s="49">
        <f t="shared" si="18"/>
        <v>1.0307516815930968E-4</v>
      </c>
      <c r="K50" s="67">
        <v>1882.432</v>
      </c>
      <c r="L50" s="49">
        <f t="shared" si="19"/>
        <v>1.0307516815930968E-4</v>
      </c>
      <c r="M50" s="67">
        <v>1882.432</v>
      </c>
      <c r="N50" s="49">
        <f t="shared" si="20"/>
        <v>1.0307516815930968E-4</v>
      </c>
      <c r="O50" s="67">
        <v>1882.432</v>
      </c>
      <c r="P50" s="49">
        <f t="shared" si="21"/>
        <v>1.0307516815930968E-4</v>
      </c>
      <c r="Q50" s="67">
        <v>1882.432</v>
      </c>
      <c r="R50" s="49">
        <f t="shared" si="22"/>
        <v>1.0307516815930968E-4</v>
      </c>
      <c r="S50" s="67">
        <v>1882.432</v>
      </c>
      <c r="T50" s="49">
        <f t="shared" si="23"/>
        <v>1.0307516815930968E-4</v>
      </c>
      <c r="U50" s="67">
        <v>1882.432</v>
      </c>
      <c r="V50" s="49">
        <f t="shared" si="24"/>
        <v>1.0307516815930968E-4</v>
      </c>
      <c r="W50" s="67">
        <v>1882.432</v>
      </c>
      <c r="X50" s="49">
        <f t="shared" si="25"/>
        <v>1.0307516815930968E-4</v>
      </c>
      <c r="Y50" s="67">
        <v>1882.432</v>
      </c>
      <c r="Z50" s="49">
        <f t="shared" si="29"/>
        <v>1.0307516815930968E-4</v>
      </c>
      <c r="AA50" s="82">
        <f t="shared" si="0"/>
        <v>22589.184000000005</v>
      </c>
      <c r="AB50" s="49">
        <f t="shared" si="29"/>
        <v>1.030751681593097E-4</v>
      </c>
      <c r="AC50" s="82">
        <f t="shared" si="13"/>
        <v>1882.4320000000005</v>
      </c>
      <c r="AD50" s="49">
        <f t="shared" si="27"/>
        <v>1.0307516815930969E-4</v>
      </c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</row>
    <row r="51" spans="1:66" x14ac:dyDescent="0.25">
      <c r="A51" s="9">
        <v>6111</v>
      </c>
      <c r="B51" s="10" t="s">
        <v>79</v>
      </c>
      <c r="C51" s="67">
        <v>533052.09750000003</v>
      </c>
      <c r="D51" s="49">
        <f t="shared" si="15"/>
        <v>2.918800497839244E-2</v>
      </c>
      <c r="E51" s="67">
        <v>533052.09750000003</v>
      </c>
      <c r="F51" s="49">
        <f t="shared" si="16"/>
        <v>2.918800497839244E-2</v>
      </c>
      <c r="G51" s="67">
        <v>533052.09750000003</v>
      </c>
      <c r="H51" s="49">
        <f t="shared" si="17"/>
        <v>2.918800497839244E-2</v>
      </c>
      <c r="I51" s="67">
        <v>533052.09750000003</v>
      </c>
      <c r="J51" s="49">
        <f t="shared" si="18"/>
        <v>2.918800497839244E-2</v>
      </c>
      <c r="K51" s="67">
        <v>533052.09750000003</v>
      </c>
      <c r="L51" s="49">
        <f t="shared" si="19"/>
        <v>2.918800497839244E-2</v>
      </c>
      <c r="M51" s="67">
        <v>533052.09750000003</v>
      </c>
      <c r="N51" s="49">
        <f t="shared" si="20"/>
        <v>2.918800497839244E-2</v>
      </c>
      <c r="O51" s="67">
        <v>533052.09750000003</v>
      </c>
      <c r="P51" s="49">
        <f t="shared" si="21"/>
        <v>2.918800497839244E-2</v>
      </c>
      <c r="Q51" s="67">
        <v>533052.09750000003</v>
      </c>
      <c r="R51" s="49">
        <f t="shared" si="22"/>
        <v>2.918800497839244E-2</v>
      </c>
      <c r="S51" s="67">
        <v>533052.09750000003</v>
      </c>
      <c r="T51" s="49">
        <f t="shared" si="23"/>
        <v>2.918800497839244E-2</v>
      </c>
      <c r="U51" s="67">
        <v>533052.09750000003</v>
      </c>
      <c r="V51" s="49">
        <f t="shared" si="24"/>
        <v>2.918800497839244E-2</v>
      </c>
      <c r="W51" s="67">
        <v>533052.09750000003</v>
      </c>
      <c r="X51" s="49">
        <f t="shared" si="25"/>
        <v>2.918800497839244E-2</v>
      </c>
      <c r="Y51" s="67">
        <v>533052.09750000003</v>
      </c>
      <c r="Z51" s="49">
        <f t="shared" si="29"/>
        <v>2.918800497839244E-2</v>
      </c>
      <c r="AA51" s="82">
        <f t="shared" si="0"/>
        <v>6396625.1700000009</v>
      </c>
      <c r="AB51" s="49">
        <f t="shared" si="29"/>
        <v>2.9188004978392443E-2</v>
      </c>
      <c r="AC51" s="82">
        <f t="shared" si="13"/>
        <v>533052.09750000003</v>
      </c>
      <c r="AD51" s="49">
        <f t="shared" si="27"/>
        <v>2.918800497839244E-2</v>
      </c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</row>
    <row r="52" spans="1:66" x14ac:dyDescent="0.25">
      <c r="A52" s="9">
        <v>6112</v>
      </c>
      <c r="B52" s="10" t="s">
        <v>80</v>
      </c>
      <c r="C52" s="67">
        <v>55738.8</v>
      </c>
      <c r="D52" s="49">
        <f t="shared" si="15"/>
        <v>3.0520550984036239E-3</v>
      </c>
      <c r="E52" s="67">
        <v>55738.8</v>
      </c>
      <c r="F52" s="49">
        <f t="shared" si="16"/>
        <v>3.0520550984036239E-3</v>
      </c>
      <c r="G52" s="67">
        <v>55738.8</v>
      </c>
      <c r="H52" s="49">
        <f t="shared" si="17"/>
        <v>3.0520550984036239E-3</v>
      </c>
      <c r="I52" s="67">
        <v>55738.8</v>
      </c>
      <c r="J52" s="49">
        <f t="shared" si="18"/>
        <v>3.0520550984036239E-3</v>
      </c>
      <c r="K52" s="67">
        <v>55738.8</v>
      </c>
      <c r="L52" s="49">
        <f t="shared" si="19"/>
        <v>3.0520550984036239E-3</v>
      </c>
      <c r="M52" s="67">
        <v>55738.8</v>
      </c>
      <c r="N52" s="49">
        <f t="shared" si="20"/>
        <v>3.0520550984036239E-3</v>
      </c>
      <c r="O52" s="67">
        <v>55738.8</v>
      </c>
      <c r="P52" s="49">
        <f t="shared" si="21"/>
        <v>3.0520550984036239E-3</v>
      </c>
      <c r="Q52" s="67">
        <v>55738.8</v>
      </c>
      <c r="R52" s="49">
        <f t="shared" si="22"/>
        <v>3.0520550984036239E-3</v>
      </c>
      <c r="S52" s="67">
        <v>55738.8</v>
      </c>
      <c r="T52" s="49">
        <f t="shared" si="23"/>
        <v>3.0520550984036239E-3</v>
      </c>
      <c r="U52" s="67">
        <v>55738.8</v>
      </c>
      <c r="V52" s="49">
        <f t="shared" si="24"/>
        <v>3.0520550984036239E-3</v>
      </c>
      <c r="W52" s="67">
        <v>55738.8</v>
      </c>
      <c r="X52" s="49">
        <f t="shared" si="25"/>
        <v>3.0520550984036239E-3</v>
      </c>
      <c r="Y52" s="67">
        <v>55738.8</v>
      </c>
      <c r="Z52" s="49">
        <f t="shared" si="29"/>
        <v>3.0520550984036239E-3</v>
      </c>
      <c r="AA52" s="82">
        <f t="shared" si="0"/>
        <v>668865.60000000009</v>
      </c>
      <c r="AB52" s="49">
        <f t="shared" si="29"/>
        <v>3.0520550984036244E-3</v>
      </c>
      <c r="AC52" s="82">
        <f t="shared" si="13"/>
        <v>55738.80000000001</v>
      </c>
      <c r="AD52" s="49">
        <f t="shared" si="27"/>
        <v>3.0520550984036239E-3</v>
      </c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</row>
    <row r="53" spans="1:66" x14ac:dyDescent="0.25">
      <c r="A53" s="9">
        <v>6113</v>
      </c>
      <c r="B53" s="10" t="s">
        <v>81</v>
      </c>
      <c r="C53" s="67">
        <v>18252.599999999999</v>
      </c>
      <c r="D53" s="49">
        <f t="shared" si="15"/>
        <v>9.9944636212336794E-4</v>
      </c>
      <c r="E53" s="67">
        <v>18252.599999999999</v>
      </c>
      <c r="F53" s="49">
        <f t="shared" si="16"/>
        <v>9.9944636212336794E-4</v>
      </c>
      <c r="G53" s="67">
        <v>18252.599999999999</v>
      </c>
      <c r="H53" s="49">
        <f t="shared" si="17"/>
        <v>9.9944636212336794E-4</v>
      </c>
      <c r="I53" s="67">
        <v>18252.599999999999</v>
      </c>
      <c r="J53" s="49">
        <f t="shared" si="18"/>
        <v>9.9944636212336794E-4</v>
      </c>
      <c r="K53" s="67">
        <v>18252.599999999999</v>
      </c>
      <c r="L53" s="49">
        <f t="shared" si="19"/>
        <v>9.9944636212336794E-4</v>
      </c>
      <c r="M53" s="67">
        <v>18252.599999999999</v>
      </c>
      <c r="N53" s="49">
        <f t="shared" si="20"/>
        <v>9.9944636212336794E-4</v>
      </c>
      <c r="O53" s="67">
        <v>18252.599999999999</v>
      </c>
      <c r="P53" s="49">
        <f t="shared" si="21"/>
        <v>9.9944636212336794E-4</v>
      </c>
      <c r="Q53" s="67">
        <v>18252.599999999999</v>
      </c>
      <c r="R53" s="49">
        <f t="shared" si="22"/>
        <v>9.9944636212336794E-4</v>
      </c>
      <c r="S53" s="67">
        <v>18252.599999999999</v>
      </c>
      <c r="T53" s="49">
        <f t="shared" si="23"/>
        <v>9.9944636212336794E-4</v>
      </c>
      <c r="U53" s="67">
        <v>18252.599999999999</v>
      </c>
      <c r="V53" s="49">
        <f t="shared" si="24"/>
        <v>9.9944636212336794E-4</v>
      </c>
      <c r="W53" s="67">
        <v>18252.599999999999</v>
      </c>
      <c r="X53" s="49">
        <f t="shared" si="25"/>
        <v>9.9944636212336794E-4</v>
      </c>
      <c r="Y53" s="67">
        <v>18252.599999999999</v>
      </c>
      <c r="Z53" s="49">
        <f t="shared" si="29"/>
        <v>9.9944636212336794E-4</v>
      </c>
      <c r="AA53" s="82">
        <f t="shared" si="0"/>
        <v>219031.20000000004</v>
      </c>
      <c r="AB53" s="49">
        <f t="shared" si="29"/>
        <v>9.9944636212336816E-4</v>
      </c>
      <c r="AC53" s="82">
        <f t="shared" si="13"/>
        <v>18252.600000000002</v>
      </c>
      <c r="AD53" s="49">
        <f t="shared" si="27"/>
        <v>9.9944636212336794E-4</v>
      </c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</row>
    <row r="54" spans="1:66" x14ac:dyDescent="0.25">
      <c r="A54" s="9">
        <v>6114</v>
      </c>
      <c r="B54" s="10" t="s">
        <v>82</v>
      </c>
      <c r="C54" s="67">
        <v>37359.57475</v>
      </c>
      <c r="D54" s="49">
        <f t="shared" si="15"/>
        <v>2.0456751955537037E-3</v>
      </c>
      <c r="E54" s="67">
        <v>37359.57475</v>
      </c>
      <c r="F54" s="49">
        <f t="shared" si="16"/>
        <v>2.0456751955537037E-3</v>
      </c>
      <c r="G54" s="67">
        <v>37359.57475</v>
      </c>
      <c r="H54" s="49">
        <f t="shared" si="17"/>
        <v>2.0456751955537037E-3</v>
      </c>
      <c r="I54" s="67">
        <v>37359.57475</v>
      </c>
      <c r="J54" s="49">
        <f t="shared" si="18"/>
        <v>2.0456751955537037E-3</v>
      </c>
      <c r="K54" s="67">
        <v>37359.57475</v>
      </c>
      <c r="L54" s="49">
        <f t="shared" si="19"/>
        <v>2.0456751955537037E-3</v>
      </c>
      <c r="M54" s="67">
        <v>37359.57475</v>
      </c>
      <c r="N54" s="49">
        <f t="shared" si="20"/>
        <v>2.0456751955537037E-3</v>
      </c>
      <c r="O54" s="67">
        <v>37359.57475</v>
      </c>
      <c r="P54" s="49">
        <f t="shared" si="21"/>
        <v>2.0456751955537037E-3</v>
      </c>
      <c r="Q54" s="67">
        <v>37359.57475</v>
      </c>
      <c r="R54" s="49">
        <f t="shared" si="22"/>
        <v>2.0456751955537037E-3</v>
      </c>
      <c r="S54" s="67">
        <v>37359.57475</v>
      </c>
      <c r="T54" s="49">
        <f t="shared" si="23"/>
        <v>2.0456751955537037E-3</v>
      </c>
      <c r="U54" s="67">
        <v>37359.57475</v>
      </c>
      <c r="V54" s="49">
        <f t="shared" si="24"/>
        <v>2.0456751955537037E-3</v>
      </c>
      <c r="W54" s="67">
        <v>37359.57475</v>
      </c>
      <c r="X54" s="49">
        <f t="shared" si="25"/>
        <v>2.0456751955537037E-3</v>
      </c>
      <c r="Y54" s="67">
        <v>37359.57475</v>
      </c>
      <c r="Z54" s="49">
        <f t="shared" si="29"/>
        <v>2.0456751955537037E-3</v>
      </c>
      <c r="AA54" s="82">
        <f t="shared" si="0"/>
        <v>448314.89700000011</v>
      </c>
      <c r="AB54" s="49">
        <f t="shared" si="29"/>
        <v>2.0456751955537041E-3</v>
      </c>
      <c r="AC54" s="82">
        <f t="shared" si="13"/>
        <v>37359.574750000007</v>
      </c>
      <c r="AD54" s="49">
        <f t="shared" si="27"/>
        <v>2.0456751955537041E-3</v>
      </c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</row>
    <row r="55" spans="1:66" x14ac:dyDescent="0.25">
      <c r="A55" s="9">
        <v>6115</v>
      </c>
      <c r="B55" s="10" t="s">
        <v>83</v>
      </c>
      <c r="C55" s="67">
        <v>2633.9811500000001</v>
      </c>
      <c r="D55" s="49">
        <f t="shared" si="15"/>
        <v>1.4422728149792496E-4</v>
      </c>
      <c r="E55" s="67">
        <v>2633.9811500000001</v>
      </c>
      <c r="F55" s="49">
        <f t="shared" si="16"/>
        <v>1.4422728149792496E-4</v>
      </c>
      <c r="G55" s="67">
        <v>2633.9811500000001</v>
      </c>
      <c r="H55" s="49">
        <f t="shared" si="17"/>
        <v>1.4422728149792496E-4</v>
      </c>
      <c r="I55" s="67">
        <v>2633.9811500000001</v>
      </c>
      <c r="J55" s="49">
        <f t="shared" si="18"/>
        <v>1.4422728149792496E-4</v>
      </c>
      <c r="K55" s="67">
        <v>2633.9811500000001</v>
      </c>
      <c r="L55" s="49">
        <f t="shared" si="19"/>
        <v>1.4422728149792496E-4</v>
      </c>
      <c r="M55" s="67">
        <v>2633.9811500000001</v>
      </c>
      <c r="N55" s="49">
        <f t="shared" si="20"/>
        <v>1.4422728149792496E-4</v>
      </c>
      <c r="O55" s="67">
        <v>2633.9811500000001</v>
      </c>
      <c r="P55" s="49">
        <f t="shared" si="21"/>
        <v>1.4422728149792496E-4</v>
      </c>
      <c r="Q55" s="67">
        <v>2633.9811500000001</v>
      </c>
      <c r="R55" s="49">
        <f t="shared" si="22"/>
        <v>1.4422728149792496E-4</v>
      </c>
      <c r="S55" s="67">
        <v>2633.9811500000001</v>
      </c>
      <c r="T55" s="49">
        <f t="shared" si="23"/>
        <v>1.4422728149792496E-4</v>
      </c>
      <c r="U55" s="67">
        <v>2633.9811500000001</v>
      </c>
      <c r="V55" s="49">
        <f t="shared" si="24"/>
        <v>1.4422728149792496E-4</v>
      </c>
      <c r="W55" s="67">
        <v>2633.9811500000001</v>
      </c>
      <c r="X55" s="49">
        <f t="shared" si="25"/>
        <v>1.4422728149792496E-4</v>
      </c>
      <c r="Y55" s="67">
        <v>2633.9811500000001</v>
      </c>
      <c r="Z55" s="49">
        <f t="shared" si="29"/>
        <v>1.4422728149792496E-4</v>
      </c>
      <c r="AA55" s="82">
        <f t="shared" si="0"/>
        <v>31607.773799999999</v>
      </c>
      <c r="AB55" s="49">
        <f t="shared" si="29"/>
        <v>1.4422728149792496E-4</v>
      </c>
      <c r="AC55" s="82">
        <f t="shared" si="13"/>
        <v>2633.9811500000001</v>
      </c>
      <c r="AD55" s="49">
        <f t="shared" si="27"/>
        <v>1.4422728149792496E-4</v>
      </c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</row>
    <row r="56" spans="1:66" x14ac:dyDescent="0.25">
      <c r="A56" s="9">
        <v>6116</v>
      </c>
      <c r="B56" s="10" t="s">
        <v>53</v>
      </c>
      <c r="C56" s="67">
        <v>49479.155850000003</v>
      </c>
      <c r="D56" s="49">
        <f t="shared" si="15"/>
        <v>2.7092996239011244E-3</v>
      </c>
      <c r="E56" s="67">
        <v>49479.155850000003</v>
      </c>
      <c r="F56" s="49">
        <f t="shared" si="16"/>
        <v>2.7092996239011244E-3</v>
      </c>
      <c r="G56" s="67">
        <v>49479.155850000003</v>
      </c>
      <c r="H56" s="49">
        <f t="shared" si="17"/>
        <v>2.7092996239011244E-3</v>
      </c>
      <c r="I56" s="67">
        <v>49479.155850000003</v>
      </c>
      <c r="J56" s="49">
        <f t="shared" si="18"/>
        <v>2.7092996239011244E-3</v>
      </c>
      <c r="K56" s="67">
        <v>49479.155850000003</v>
      </c>
      <c r="L56" s="49">
        <f t="shared" si="19"/>
        <v>2.7092996239011244E-3</v>
      </c>
      <c r="M56" s="67">
        <v>49479.155850000003</v>
      </c>
      <c r="N56" s="49">
        <f t="shared" si="20"/>
        <v>2.7092996239011244E-3</v>
      </c>
      <c r="O56" s="67">
        <v>49479.155850000003</v>
      </c>
      <c r="P56" s="49">
        <f t="shared" si="21"/>
        <v>2.7092996239011244E-3</v>
      </c>
      <c r="Q56" s="67">
        <v>49479.155850000003</v>
      </c>
      <c r="R56" s="49">
        <f t="shared" si="22"/>
        <v>2.7092996239011244E-3</v>
      </c>
      <c r="S56" s="67">
        <v>49479.155850000003</v>
      </c>
      <c r="T56" s="49">
        <f t="shared" si="23"/>
        <v>2.7092996239011244E-3</v>
      </c>
      <c r="U56" s="67">
        <v>49479.155850000003</v>
      </c>
      <c r="V56" s="49">
        <f t="shared" si="24"/>
        <v>2.7092996239011244E-3</v>
      </c>
      <c r="W56" s="67">
        <v>49479.155850000003</v>
      </c>
      <c r="X56" s="49">
        <f t="shared" si="25"/>
        <v>2.7092996239011244E-3</v>
      </c>
      <c r="Y56" s="67">
        <v>49479.155850000003</v>
      </c>
      <c r="Z56" s="49">
        <f t="shared" si="29"/>
        <v>2.7092996239011244E-3</v>
      </c>
      <c r="AA56" s="82">
        <f t="shared" si="0"/>
        <v>593749.87019999989</v>
      </c>
      <c r="AB56" s="49">
        <f t="shared" si="29"/>
        <v>2.709299623901124E-3</v>
      </c>
      <c r="AC56" s="82">
        <f t="shared" si="13"/>
        <v>49479.155849999988</v>
      </c>
      <c r="AD56" s="49">
        <f t="shared" si="27"/>
        <v>2.7092996239011236E-3</v>
      </c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</row>
    <row r="57" spans="1:66" x14ac:dyDescent="0.25">
      <c r="A57" s="9">
        <v>6117</v>
      </c>
      <c r="B57" s="10" t="s">
        <v>84</v>
      </c>
      <c r="C57" s="67"/>
      <c r="D57" s="49">
        <f t="shared" si="15"/>
        <v>0</v>
      </c>
      <c r="E57" s="67"/>
      <c r="F57" s="49">
        <f t="shared" si="16"/>
        <v>0</v>
      </c>
      <c r="G57" s="67"/>
      <c r="H57" s="49">
        <f t="shared" si="17"/>
        <v>0</v>
      </c>
      <c r="I57" s="67"/>
      <c r="J57" s="49">
        <f t="shared" si="18"/>
        <v>0</v>
      </c>
      <c r="K57" s="67"/>
      <c r="L57" s="49">
        <f t="shared" si="19"/>
        <v>0</v>
      </c>
      <c r="M57" s="67"/>
      <c r="N57" s="49">
        <f t="shared" si="20"/>
        <v>0</v>
      </c>
      <c r="O57" s="67"/>
      <c r="P57" s="49">
        <f t="shared" si="21"/>
        <v>0</v>
      </c>
      <c r="Q57" s="67"/>
      <c r="R57" s="49">
        <f t="shared" si="22"/>
        <v>0</v>
      </c>
      <c r="S57" s="67"/>
      <c r="T57" s="49">
        <f t="shared" si="23"/>
        <v>0</v>
      </c>
      <c r="U57" s="67"/>
      <c r="V57" s="49">
        <f t="shared" si="24"/>
        <v>0</v>
      </c>
      <c r="W57" s="67"/>
      <c r="X57" s="49">
        <f t="shared" si="25"/>
        <v>0</v>
      </c>
      <c r="Y57" s="67"/>
      <c r="Z57" s="49">
        <f t="shared" si="29"/>
        <v>0</v>
      </c>
      <c r="AA57" s="82">
        <f t="shared" si="0"/>
        <v>0</v>
      </c>
      <c r="AB57" s="49">
        <f t="shared" si="29"/>
        <v>0</v>
      </c>
      <c r="AC57" s="82">
        <f t="shared" si="13"/>
        <v>0</v>
      </c>
      <c r="AD57" s="49">
        <f t="shared" si="27"/>
        <v>0</v>
      </c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</row>
    <row r="58" spans="1:66" x14ac:dyDescent="0.25">
      <c r="A58" s="9">
        <v>6118</v>
      </c>
      <c r="B58" s="10" t="s">
        <v>85</v>
      </c>
      <c r="C58" s="67">
        <v>192889.89689999999</v>
      </c>
      <c r="D58" s="49">
        <f t="shared" si="15"/>
        <v>1.0561953132543116E-2</v>
      </c>
      <c r="E58" s="67">
        <v>192889.89689999999</v>
      </c>
      <c r="F58" s="49">
        <f t="shared" si="16"/>
        <v>1.0561953132543116E-2</v>
      </c>
      <c r="G58" s="67">
        <v>192889.89689999999</v>
      </c>
      <c r="H58" s="49">
        <f t="shared" si="17"/>
        <v>1.0561953132543116E-2</v>
      </c>
      <c r="I58" s="67">
        <v>192889.89689999999</v>
      </c>
      <c r="J58" s="49">
        <f t="shared" si="18"/>
        <v>1.0561953132543116E-2</v>
      </c>
      <c r="K58" s="67">
        <v>192889.89689999999</v>
      </c>
      <c r="L58" s="49">
        <f t="shared" si="19"/>
        <v>1.0561953132543116E-2</v>
      </c>
      <c r="M58" s="67">
        <v>192889.89689999999</v>
      </c>
      <c r="N58" s="49">
        <f t="shared" si="20"/>
        <v>1.0561953132543116E-2</v>
      </c>
      <c r="O58" s="67">
        <v>192889.89689999999</v>
      </c>
      <c r="P58" s="49">
        <f t="shared" si="21"/>
        <v>1.0561953132543116E-2</v>
      </c>
      <c r="Q58" s="67">
        <v>192889.89689999999</v>
      </c>
      <c r="R58" s="49">
        <f t="shared" si="22"/>
        <v>1.0561953132543116E-2</v>
      </c>
      <c r="S58" s="67">
        <v>192889.89689999999</v>
      </c>
      <c r="T58" s="49">
        <f t="shared" si="23"/>
        <v>1.0561953132543116E-2</v>
      </c>
      <c r="U58" s="67">
        <v>192889.89689999999</v>
      </c>
      <c r="V58" s="49">
        <f t="shared" si="24"/>
        <v>1.0561953132543116E-2</v>
      </c>
      <c r="W58" s="67">
        <v>192889.89689999999</v>
      </c>
      <c r="X58" s="49">
        <f t="shared" si="25"/>
        <v>1.0561953132543116E-2</v>
      </c>
      <c r="Y58" s="67">
        <v>192889.89689999999</v>
      </c>
      <c r="Z58" s="49">
        <f t="shared" si="29"/>
        <v>1.0561953132543116E-2</v>
      </c>
      <c r="AA58" s="82">
        <f t="shared" si="0"/>
        <v>2314678.7628000001</v>
      </c>
      <c r="AB58" s="49">
        <f t="shared" si="29"/>
        <v>1.0561953132543118E-2</v>
      </c>
      <c r="AC58" s="82">
        <f t="shared" si="13"/>
        <v>192889.89690000002</v>
      </c>
      <c r="AD58" s="49">
        <f t="shared" si="27"/>
        <v>1.0561953132543118E-2</v>
      </c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</row>
    <row r="59" spans="1:66" x14ac:dyDescent="0.25">
      <c r="A59" s="9">
        <v>6119</v>
      </c>
      <c r="B59" s="10" t="s">
        <v>86</v>
      </c>
      <c r="C59" s="67">
        <v>1050</v>
      </c>
      <c r="D59" s="49">
        <f t="shared" si="15"/>
        <v>5.7494202482360667E-5</v>
      </c>
      <c r="E59" s="67">
        <v>1050</v>
      </c>
      <c r="F59" s="49">
        <f t="shared" si="16"/>
        <v>5.7494202482360667E-5</v>
      </c>
      <c r="G59" s="67">
        <v>1050</v>
      </c>
      <c r="H59" s="49">
        <f t="shared" si="17"/>
        <v>5.7494202482360667E-5</v>
      </c>
      <c r="I59" s="67">
        <v>1050</v>
      </c>
      <c r="J59" s="49">
        <f t="shared" si="18"/>
        <v>5.7494202482360667E-5</v>
      </c>
      <c r="K59" s="67">
        <v>1050</v>
      </c>
      <c r="L59" s="49">
        <f t="shared" si="19"/>
        <v>5.7494202482360667E-5</v>
      </c>
      <c r="M59" s="67">
        <v>1050</v>
      </c>
      <c r="N59" s="49">
        <f t="shared" si="20"/>
        <v>5.7494202482360667E-5</v>
      </c>
      <c r="O59" s="67">
        <v>1050</v>
      </c>
      <c r="P59" s="49">
        <f t="shared" si="21"/>
        <v>5.7494202482360667E-5</v>
      </c>
      <c r="Q59" s="67">
        <v>1050</v>
      </c>
      <c r="R59" s="49">
        <f t="shared" si="22"/>
        <v>5.7494202482360667E-5</v>
      </c>
      <c r="S59" s="67">
        <v>1050</v>
      </c>
      <c r="T59" s="49">
        <f t="shared" si="23"/>
        <v>5.7494202482360667E-5</v>
      </c>
      <c r="U59" s="67">
        <v>1050</v>
      </c>
      <c r="V59" s="49">
        <f t="shared" si="24"/>
        <v>5.7494202482360667E-5</v>
      </c>
      <c r="W59" s="67">
        <v>1050</v>
      </c>
      <c r="X59" s="49">
        <f t="shared" si="25"/>
        <v>5.7494202482360667E-5</v>
      </c>
      <c r="Y59" s="67">
        <v>1050</v>
      </c>
      <c r="Z59" s="49">
        <f t="shared" si="29"/>
        <v>5.7494202482360667E-5</v>
      </c>
      <c r="AA59" s="82">
        <f t="shared" si="0"/>
        <v>12600</v>
      </c>
      <c r="AB59" s="49">
        <f t="shared" si="29"/>
        <v>5.7494202482360674E-5</v>
      </c>
      <c r="AC59" s="82">
        <f t="shared" si="13"/>
        <v>1050</v>
      </c>
      <c r="AD59" s="49">
        <f t="shared" si="27"/>
        <v>5.7494202482360667E-5</v>
      </c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</row>
    <row r="60" spans="1:66" x14ac:dyDescent="0.25">
      <c r="A60" s="9">
        <v>6120</v>
      </c>
      <c r="B60" s="10" t="s">
        <v>87</v>
      </c>
      <c r="C60" s="67"/>
      <c r="D60" s="49">
        <f t="shared" si="15"/>
        <v>0</v>
      </c>
      <c r="E60" s="67"/>
      <c r="F60" s="49">
        <f t="shared" si="16"/>
        <v>0</v>
      </c>
      <c r="G60" s="67"/>
      <c r="H60" s="49">
        <f t="shared" si="17"/>
        <v>0</v>
      </c>
      <c r="I60" s="67"/>
      <c r="J60" s="49">
        <f t="shared" si="18"/>
        <v>0</v>
      </c>
      <c r="K60" s="67"/>
      <c r="L60" s="49">
        <f t="shared" si="19"/>
        <v>0</v>
      </c>
      <c r="M60" s="67"/>
      <c r="N60" s="49">
        <f t="shared" si="20"/>
        <v>0</v>
      </c>
      <c r="O60" s="67"/>
      <c r="P60" s="49">
        <f t="shared" si="21"/>
        <v>0</v>
      </c>
      <c r="Q60" s="67"/>
      <c r="R60" s="49">
        <f t="shared" si="22"/>
        <v>0</v>
      </c>
      <c r="S60" s="67"/>
      <c r="T60" s="49">
        <f t="shared" si="23"/>
        <v>0</v>
      </c>
      <c r="U60" s="67"/>
      <c r="V60" s="49">
        <f t="shared" si="24"/>
        <v>0</v>
      </c>
      <c r="W60" s="67"/>
      <c r="X60" s="49">
        <f t="shared" si="25"/>
        <v>0</v>
      </c>
      <c r="Y60" s="67"/>
      <c r="Z60" s="49">
        <f t="shared" si="29"/>
        <v>0</v>
      </c>
      <c r="AA60" s="82">
        <f t="shared" si="0"/>
        <v>0</v>
      </c>
      <c r="AB60" s="49">
        <f t="shared" si="29"/>
        <v>0</v>
      </c>
      <c r="AC60" s="82">
        <f t="shared" si="13"/>
        <v>0</v>
      </c>
      <c r="AD60" s="49">
        <f t="shared" si="27"/>
        <v>0</v>
      </c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</row>
    <row r="61" spans="1:66" x14ac:dyDescent="0.25">
      <c r="A61" s="9">
        <v>6121</v>
      </c>
      <c r="B61" s="10" t="s">
        <v>88</v>
      </c>
      <c r="C61" s="67">
        <v>6273.8078999999998</v>
      </c>
      <c r="D61" s="49">
        <f t="shared" si="15"/>
        <v>3.4353103022669902E-4</v>
      </c>
      <c r="E61" s="67">
        <v>6273.8078999999998</v>
      </c>
      <c r="F61" s="49">
        <f t="shared" si="16"/>
        <v>3.4353103022669902E-4</v>
      </c>
      <c r="G61" s="67">
        <v>6273.8078999999998</v>
      </c>
      <c r="H61" s="49">
        <f t="shared" si="17"/>
        <v>3.4353103022669902E-4</v>
      </c>
      <c r="I61" s="67">
        <v>6273.8078999999998</v>
      </c>
      <c r="J61" s="49">
        <f t="shared" si="18"/>
        <v>3.4353103022669902E-4</v>
      </c>
      <c r="K61" s="67">
        <v>6273.8078999999998</v>
      </c>
      <c r="L61" s="49">
        <f t="shared" si="19"/>
        <v>3.4353103022669902E-4</v>
      </c>
      <c r="M61" s="67">
        <v>6273.8078999999998</v>
      </c>
      <c r="N61" s="49">
        <f t="shared" si="20"/>
        <v>3.4353103022669902E-4</v>
      </c>
      <c r="O61" s="67">
        <v>6273.8078999999998</v>
      </c>
      <c r="P61" s="49">
        <f t="shared" si="21"/>
        <v>3.4353103022669902E-4</v>
      </c>
      <c r="Q61" s="67">
        <v>6273.8078999999998</v>
      </c>
      <c r="R61" s="49">
        <f t="shared" si="22"/>
        <v>3.4353103022669902E-4</v>
      </c>
      <c r="S61" s="67">
        <v>6273.8078999999998</v>
      </c>
      <c r="T61" s="49">
        <f t="shared" si="23"/>
        <v>3.4353103022669902E-4</v>
      </c>
      <c r="U61" s="67">
        <v>6273.8078999999998</v>
      </c>
      <c r="V61" s="49">
        <f t="shared" si="24"/>
        <v>3.4353103022669902E-4</v>
      </c>
      <c r="W61" s="67">
        <v>6273.8078999999998</v>
      </c>
      <c r="X61" s="49">
        <f t="shared" si="25"/>
        <v>3.4353103022669902E-4</v>
      </c>
      <c r="Y61" s="67">
        <v>6273.8078999999998</v>
      </c>
      <c r="Z61" s="49">
        <f t="shared" ref="Z61:AB80" si="30">IF(Y$10&lt;&gt;0,Y61/Y$10,"-")</f>
        <v>3.4353103022669902E-4</v>
      </c>
      <c r="AA61" s="82">
        <f t="shared" si="0"/>
        <v>75285.694799999997</v>
      </c>
      <c r="AB61" s="49">
        <f t="shared" si="30"/>
        <v>3.4353103022669902E-4</v>
      </c>
      <c r="AC61" s="82">
        <f t="shared" si="13"/>
        <v>6273.8078999999998</v>
      </c>
      <c r="AD61" s="49">
        <f t="shared" si="27"/>
        <v>3.4353103022669902E-4</v>
      </c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</row>
    <row r="62" spans="1:66" x14ac:dyDescent="0.25">
      <c r="A62" s="9">
        <v>6122</v>
      </c>
      <c r="B62" s="10" t="s">
        <v>89</v>
      </c>
      <c r="C62" s="67">
        <v>5294.3651499999996</v>
      </c>
      <c r="D62" s="49">
        <f t="shared" si="15"/>
        <v>2.8990028757109882E-4</v>
      </c>
      <c r="E62" s="67">
        <v>5294.3651499999996</v>
      </c>
      <c r="F62" s="49">
        <f t="shared" si="16"/>
        <v>2.8990028757109882E-4</v>
      </c>
      <c r="G62" s="67">
        <v>5294.3651499999996</v>
      </c>
      <c r="H62" s="49">
        <f t="shared" si="17"/>
        <v>2.8990028757109882E-4</v>
      </c>
      <c r="I62" s="67">
        <v>5294.3651499999996</v>
      </c>
      <c r="J62" s="49">
        <f t="shared" si="18"/>
        <v>2.8990028757109882E-4</v>
      </c>
      <c r="K62" s="67">
        <v>5294.3651499999996</v>
      </c>
      <c r="L62" s="49">
        <f t="shared" si="19"/>
        <v>2.8990028757109882E-4</v>
      </c>
      <c r="M62" s="67">
        <v>5294.3651499999996</v>
      </c>
      <c r="N62" s="49">
        <f t="shared" si="20"/>
        <v>2.8990028757109882E-4</v>
      </c>
      <c r="O62" s="67">
        <v>5294.3651499999996</v>
      </c>
      <c r="P62" s="49">
        <f t="shared" si="21"/>
        <v>2.8990028757109882E-4</v>
      </c>
      <c r="Q62" s="67">
        <v>5294.3651499999996</v>
      </c>
      <c r="R62" s="49">
        <f t="shared" si="22"/>
        <v>2.8990028757109882E-4</v>
      </c>
      <c r="S62" s="67">
        <v>5294.3651499999996</v>
      </c>
      <c r="T62" s="49">
        <f t="shared" si="23"/>
        <v>2.8990028757109882E-4</v>
      </c>
      <c r="U62" s="67">
        <v>5294.3651499999996</v>
      </c>
      <c r="V62" s="49">
        <f t="shared" si="24"/>
        <v>2.8990028757109882E-4</v>
      </c>
      <c r="W62" s="67">
        <v>5294.3651499999996</v>
      </c>
      <c r="X62" s="49">
        <f t="shared" si="25"/>
        <v>2.8990028757109882E-4</v>
      </c>
      <c r="Y62" s="67">
        <v>5294.3651499999996</v>
      </c>
      <c r="Z62" s="49">
        <f t="shared" si="30"/>
        <v>2.8990028757109882E-4</v>
      </c>
      <c r="AA62" s="82">
        <f t="shared" si="0"/>
        <v>63532.381799999981</v>
      </c>
      <c r="AB62" s="49">
        <f t="shared" si="30"/>
        <v>2.8990028757109877E-4</v>
      </c>
      <c r="AC62" s="82">
        <f t="shared" si="13"/>
        <v>5294.3651499999987</v>
      </c>
      <c r="AD62" s="49">
        <f t="shared" si="27"/>
        <v>2.8990028757109877E-4</v>
      </c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</row>
    <row r="63" spans="1:66" x14ac:dyDescent="0.25">
      <c r="A63" s="9">
        <v>6123</v>
      </c>
      <c r="B63" s="10" t="s">
        <v>90</v>
      </c>
      <c r="C63" s="67"/>
      <c r="D63" s="49">
        <f t="shared" si="15"/>
        <v>0</v>
      </c>
      <c r="E63" s="67"/>
      <c r="F63" s="49">
        <f t="shared" si="16"/>
        <v>0</v>
      </c>
      <c r="G63" s="67"/>
      <c r="H63" s="49">
        <f t="shared" si="17"/>
        <v>0</v>
      </c>
      <c r="I63" s="67"/>
      <c r="J63" s="49">
        <f t="shared" si="18"/>
        <v>0</v>
      </c>
      <c r="K63" s="67"/>
      <c r="L63" s="49">
        <f t="shared" si="19"/>
        <v>0</v>
      </c>
      <c r="M63" s="67"/>
      <c r="N63" s="49">
        <f t="shared" si="20"/>
        <v>0</v>
      </c>
      <c r="O63" s="67"/>
      <c r="P63" s="49">
        <f t="shared" si="21"/>
        <v>0</v>
      </c>
      <c r="Q63" s="67"/>
      <c r="R63" s="49">
        <f t="shared" si="22"/>
        <v>0</v>
      </c>
      <c r="S63" s="67"/>
      <c r="T63" s="49">
        <f t="shared" si="23"/>
        <v>0</v>
      </c>
      <c r="U63" s="67"/>
      <c r="V63" s="49">
        <f t="shared" si="24"/>
        <v>0</v>
      </c>
      <c r="W63" s="67"/>
      <c r="X63" s="49">
        <f t="shared" si="25"/>
        <v>0</v>
      </c>
      <c r="Y63" s="67"/>
      <c r="Z63" s="49">
        <f t="shared" si="30"/>
        <v>0</v>
      </c>
      <c r="AA63" s="82">
        <f t="shared" si="0"/>
        <v>0</v>
      </c>
      <c r="AB63" s="49">
        <f t="shared" si="30"/>
        <v>0</v>
      </c>
      <c r="AC63" s="82">
        <f t="shared" si="13"/>
        <v>0</v>
      </c>
      <c r="AD63" s="49">
        <f t="shared" si="27"/>
        <v>0</v>
      </c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</row>
    <row r="64" spans="1:66" x14ac:dyDescent="0.25">
      <c r="A64" s="9">
        <v>6124</v>
      </c>
      <c r="B64" s="10" t="s">
        <v>91</v>
      </c>
      <c r="C64" s="67">
        <v>165388.19575000001</v>
      </c>
      <c r="D64" s="49">
        <f t="shared" si="15"/>
        <v>9.0560594425169554E-3</v>
      </c>
      <c r="E64" s="67">
        <v>165388.19575000001</v>
      </c>
      <c r="F64" s="49">
        <f t="shared" si="16"/>
        <v>9.0560594425169554E-3</v>
      </c>
      <c r="G64" s="67">
        <v>165388.19575000001</v>
      </c>
      <c r="H64" s="49">
        <f t="shared" si="17"/>
        <v>9.0560594425169554E-3</v>
      </c>
      <c r="I64" s="67">
        <v>165388.19575000001</v>
      </c>
      <c r="J64" s="49">
        <f t="shared" si="18"/>
        <v>9.0560594425169554E-3</v>
      </c>
      <c r="K64" s="67">
        <v>165388.19575000001</v>
      </c>
      <c r="L64" s="49">
        <f t="shared" si="19"/>
        <v>9.0560594425169554E-3</v>
      </c>
      <c r="M64" s="67">
        <v>165388.19575000001</v>
      </c>
      <c r="N64" s="49">
        <f t="shared" si="20"/>
        <v>9.0560594425169554E-3</v>
      </c>
      <c r="O64" s="67">
        <v>165388.19575000001</v>
      </c>
      <c r="P64" s="49">
        <f t="shared" si="21"/>
        <v>9.0560594425169554E-3</v>
      </c>
      <c r="Q64" s="67">
        <v>165388.19575000001</v>
      </c>
      <c r="R64" s="49">
        <f t="shared" si="22"/>
        <v>9.0560594425169554E-3</v>
      </c>
      <c r="S64" s="67">
        <v>165388.19575000001</v>
      </c>
      <c r="T64" s="49">
        <f t="shared" si="23"/>
        <v>9.0560594425169554E-3</v>
      </c>
      <c r="U64" s="67">
        <v>165388.19575000001</v>
      </c>
      <c r="V64" s="49">
        <f t="shared" si="24"/>
        <v>9.0560594425169554E-3</v>
      </c>
      <c r="W64" s="67">
        <v>165388.19575000001</v>
      </c>
      <c r="X64" s="49">
        <f t="shared" si="25"/>
        <v>9.0560594425169554E-3</v>
      </c>
      <c r="Y64" s="67">
        <v>165388.19575000001</v>
      </c>
      <c r="Z64" s="49">
        <f t="shared" si="30"/>
        <v>9.0560594425169554E-3</v>
      </c>
      <c r="AA64" s="82">
        <f t="shared" si="0"/>
        <v>1984658.3489999997</v>
      </c>
      <c r="AB64" s="49">
        <f t="shared" si="30"/>
        <v>9.0560594425169536E-3</v>
      </c>
      <c r="AC64" s="82">
        <f t="shared" si="13"/>
        <v>165388.19574999998</v>
      </c>
      <c r="AD64" s="49">
        <f t="shared" si="27"/>
        <v>9.0560594425169536E-3</v>
      </c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</row>
    <row r="65" spans="1:66" x14ac:dyDescent="0.25">
      <c r="A65" s="9">
        <v>6125</v>
      </c>
      <c r="B65" s="10" t="s">
        <v>92</v>
      </c>
      <c r="C65" s="67">
        <v>16911.027849999999</v>
      </c>
      <c r="D65" s="49">
        <f t="shared" si="15"/>
        <v>9.2598672323118128E-4</v>
      </c>
      <c r="E65" s="67">
        <v>16911.027849999999</v>
      </c>
      <c r="F65" s="49">
        <f t="shared" si="16"/>
        <v>9.2598672323118128E-4</v>
      </c>
      <c r="G65" s="67">
        <v>16911.027849999999</v>
      </c>
      <c r="H65" s="49">
        <f t="shared" si="17"/>
        <v>9.2598672323118128E-4</v>
      </c>
      <c r="I65" s="67">
        <v>16911.027849999999</v>
      </c>
      <c r="J65" s="49">
        <f t="shared" si="18"/>
        <v>9.2598672323118128E-4</v>
      </c>
      <c r="K65" s="67">
        <v>16911.027849999999</v>
      </c>
      <c r="L65" s="49">
        <f t="shared" si="19"/>
        <v>9.2598672323118128E-4</v>
      </c>
      <c r="M65" s="67">
        <v>16911.027849999999</v>
      </c>
      <c r="N65" s="49">
        <f t="shared" si="20"/>
        <v>9.2598672323118128E-4</v>
      </c>
      <c r="O65" s="67">
        <v>16911.027849999999</v>
      </c>
      <c r="P65" s="49">
        <f t="shared" si="21"/>
        <v>9.2598672323118128E-4</v>
      </c>
      <c r="Q65" s="67">
        <v>16911.027849999999</v>
      </c>
      <c r="R65" s="49">
        <f t="shared" si="22"/>
        <v>9.2598672323118128E-4</v>
      </c>
      <c r="S65" s="67">
        <v>16911.027849999999</v>
      </c>
      <c r="T65" s="49">
        <f t="shared" si="23"/>
        <v>9.2598672323118128E-4</v>
      </c>
      <c r="U65" s="67">
        <v>16911.027849999999</v>
      </c>
      <c r="V65" s="49">
        <f t="shared" si="24"/>
        <v>9.2598672323118128E-4</v>
      </c>
      <c r="W65" s="67">
        <v>16911.027849999999</v>
      </c>
      <c r="X65" s="49">
        <f t="shared" si="25"/>
        <v>9.2598672323118128E-4</v>
      </c>
      <c r="Y65" s="67">
        <v>16911.027849999999</v>
      </c>
      <c r="Z65" s="49">
        <f t="shared" si="30"/>
        <v>9.2598672323118128E-4</v>
      </c>
      <c r="AA65" s="82">
        <f t="shared" si="0"/>
        <v>202932.33420000004</v>
      </c>
      <c r="AB65" s="49">
        <f t="shared" si="30"/>
        <v>9.259867232311816E-4</v>
      </c>
      <c r="AC65" s="82">
        <f t="shared" si="13"/>
        <v>16911.027850000002</v>
      </c>
      <c r="AD65" s="49">
        <f t="shared" si="27"/>
        <v>9.2598672323118139E-4</v>
      </c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</row>
    <row r="66" spans="1:66" x14ac:dyDescent="0.25">
      <c r="A66" s="9">
        <v>6126</v>
      </c>
      <c r="B66" s="10" t="s">
        <v>93</v>
      </c>
      <c r="C66" s="67">
        <v>1903</v>
      </c>
      <c r="D66" s="49">
        <f t="shared" si="15"/>
        <v>1.0420139745136414E-4</v>
      </c>
      <c r="E66" s="67">
        <v>1903</v>
      </c>
      <c r="F66" s="49">
        <f t="shared" si="16"/>
        <v>1.0420139745136414E-4</v>
      </c>
      <c r="G66" s="67">
        <v>1903</v>
      </c>
      <c r="H66" s="49">
        <f t="shared" si="17"/>
        <v>1.0420139745136414E-4</v>
      </c>
      <c r="I66" s="67">
        <v>1903</v>
      </c>
      <c r="J66" s="49">
        <f t="shared" si="18"/>
        <v>1.0420139745136414E-4</v>
      </c>
      <c r="K66" s="67">
        <v>1903</v>
      </c>
      <c r="L66" s="49">
        <f t="shared" si="19"/>
        <v>1.0420139745136414E-4</v>
      </c>
      <c r="M66" s="67">
        <v>1903</v>
      </c>
      <c r="N66" s="49">
        <f t="shared" si="20"/>
        <v>1.0420139745136414E-4</v>
      </c>
      <c r="O66" s="67">
        <v>1903</v>
      </c>
      <c r="P66" s="49">
        <f t="shared" si="21"/>
        <v>1.0420139745136414E-4</v>
      </c>
      <c r="Q66" s="67">
        <v>1903</v>
      </c>
      <c r="R66" s="49">
        <f t="shared" si="22"/>
        <v>1.0420139745136414E-4</v>
      </c>
      <c r="S66" s="67">
        <v>1903</v>
      </c>
      <c r="T66" s="49">
        <f t="shared" si="23"/>
        <v>1.0420139745136414E-4</v>
      </c>
      <c r="U66" s="67">
        <v>1903</v>
      </c>
      <c r="V66" s="49">
        <f t="shared" si="24"/>
        <v>1.0420139745136414E-4</v>
      </c>
      <c r="W66" s="67">
        <v>1903</v>
      </c>
      <c r="X66" s="49">
        <f t="shared" si="25"/>
        <v>1.0420139745136414E-4</v>
      </c>
      <c r="Y66" s="67">
        <v>1903</v>
      </c>
      <c r="Z66" s="49">
        <f t="shared" si="30"/>
        <v>1.0420139745136414E-4</v>
      </c>
      <c r="AA66" s="82">
        <f t="shared" si="0"/>
        <v>22836</v>
      </c>
      <c r="AB66" s="49">
        <f t="shared" si="30"/>
        <v>1.0420139745136415E-4</v>
      </c>
      <c r="AC66" s="82">
        <f t="shared" si="13"/>
        <v>1903</v>
      </c>
      <c r="AD66" s="49">
        <f t="shared" si="27"/>
        <v>1.0420139745136414E-4</v>
      </c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</row>
    <row r="67" spans="1:66" x14ac:dyDescent="0.25">
      <c r="A67" s="9">
        <v>6127</v>
      </c>
      <c r="B67" s="10" t="s">
        <v>94</v>
      </c>
      <c r="C67" s="67">
        <v>18684.87355</v>
      </c>
      <c r="D67" s="49">
        <f t="shared" si="15"/>
        <v>1.0231160983247669E-3</v>
      </c>
      <c r="E67" s="67">
        <v>18684.87355</v>
      </c>
      <c r="F67" s="49">
        <f t="shared" si="16"/>
        <v>1.0231160983247669E-3</v>
      </c>
      <c r="G67" s="67">
        <v>18684.87355</v>
      </c>
      <c r="H67" s="49">
        <f t="shared" si="17"/>
        <v>1.0231160983247669E-3</v>
      </c>
      <c r="I67" s="67">
        <v>18684.87355</v>
      </c>
      <c r="J67" s="49">
        <f t="shared" si="18"/>
        <v>1.0231160983247669E-3</v>
      </c>
      <c r="K67" s="67">
        <v>18684.87355</v>
      </c>
      <c r="L67" s="49">
        <f t="shared" si="19"/>
        <v>1.0231160983247669E-3</v>
      </c>
      <c r="M67" s="67">
        <v>18684.87355</v>
      </c>
      <c r="N67" s="49">
        <f t="shared" si="20"/>
        <v>1.0231160983247669E-3</v>
      </c>
      <c r="O67" s="67">
        <v>18684.87355</v>
      </c>
      <c r="P67" s="49">
        <f t="shared" si="21"/>
        <v>1.0231160983247669E-3</v>
      </c>
      <c r="Q67" s="67">
        <v>18684.87355</v>
      </c>
      <c r="R67" s="49">
        <f t="shared" si="22"/>
        <v>1.0231160983247669E-3</v>
      </c>
      <c r="S67" s="67">
        <v>18684.87355</v>
      </c>
      <c r="T67" s="49">
        <f t="shared" si="23"/>
        <v>1.0231160983247669E-3</v>
      </c>
      <c r="U67" s="67">
        <v>18684.87355</v>
      </c>
      <c r="V67" s="49">
        <f t="shared" si="24"/>
        <v>1.0231160983247669E-3</v>
      </c>
      <c r="W67" s="67">
        <v>18684.87355</v>
      </c>
      <c r="X67" s="49">
        <f t="shared" si="25"/>
        <v>1.0231160983247669E-3</v>
      </c>
      <c r="Y67" s="67">
        <v>18684.87355</v>
      </c>
      <c r="Z67" s="49">
        <f t="shared" si="30"/>
        <v>1.0231160983247669E-3</v>
      </c>
      <c r="AA67" s="82">
        <f t="shared" ref="AA67:AA134" si="31">C67+E67+G67+I67+K67+M67+O67+Q67+S67+U67+W67+Y67</f>
        <v>224218.48259999996</v>
      </c>
      <c r="AB67" s="49">
        <f t="shared" si="30"/>
        <v>1.0231160983247666E-3</v>
      </c>
      <c r="AC67" s="82">
        <f t="shared" si="13"/>
        <v>18684.873549999997</v>
      </c>
      <c r="AD67" s="49">
        <f t="shared" si="27"/>
        <v>1.0231160983247666E-3</v>
      </c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</row>
    <row r="68" spans="1:66" x14ac:dyDescent="0.25">
      <c r="A68" s="9">
        <v>6131</v>
      </c>
      <c r="B68" s="10" t="s">
        <v>95</v>
      </c>
      <c r="C68" s="67">
        <v>5725.6821</v>
      </c>
      <c r="D68" s="49">
        <f t="shared" si="15"/>
        <v>3.1351764381621716E-4</v>
      </c>
      <c r="E68" s="67">
        <v>5725.6821</v>
      </c>
      <c r="F68" s="49">
        <f t="shared" si="16"/>
        <v>3.1351764381621716E-4</v>
      </c>
      <c r="G68" s="67">
        <v>5725.6821</v>
      </c>
      <c r="H68" s="49">
        <f t="shared" si="17"/>
        <v>3.1351764381621716E-4</v>
      </c>
      <c r="I68" s="67">
        <v>5725.6821</v>
      </c>
      <c r="J68" s="49">
        <f t="shared" si="18"/>
        <v>3.1351764381621716E-4</v>
      </c>
      <c r="K68" s="67">
        <v>5725.6821</v>
      </c>
      <c r="L68" s="49">
        <f t="shared" si="19"/>
        <v>3.1351764381621716E-4</v>
      </c>
      <c r="M68" s="67">
        <v>5725.6821</v>
      </c>
      <c r="N68" s="49">
        <f t="shared" si="20"/>
        <v>3.1351764381621716E-4</v>
      </c>
      <c r="O68" s="67">
        <v>5725.6821</v>
      </c>
      <c r="P68" s="49">
        <f t="shared" si="21"/>
        <v>3.1351764381621716E-4</v>
      </c>
      <c r="Q68" s="67">
        <v>5725.6821</v>
      </c>
      <c r="R68" s="49">
        <f t="shared" si="22"/>
        <v>3.1351764381621716E-4</v>
      </c>
      <c r="S68" s="67">
        <v>5725.6821</v>
      </c>
      <c r="T68" s="49">
        <f t="shared" si="23"/>
        <v>3.1351764381621716E-4</v>
      </c>
      <c r="U68" s="67">
        <v>5725.6821</v>
      </c>
      <c r="V68" s="49">
        <f t="shared" si="24"/>
        <v>3.1351764381621716E-4</v>
      </c>
      <c r="W68" s="67">
        <v>5725.6821</v>
      </c>
      <c r="X68" s="49">
        <f t="shared" si="25"/>
        <v>3.1351764381621716E-4</v>
      </c>
      <c r="Y68" s="67">
        <v>5725.6821</v>
      </c>
      <c r="Z68" s="49">
        <f t="shared" si="30"/>
        <v>3.1351764381621716E-4</v>
      </c>
      <c r="AA68" s="82">
        <f t="shared" si="31"/>
        <v>68708.185199999993</v>
      </c>
      <c r="AB68" s="49">
        <f t="shared" si="30"/>
        <v>3.1351764381621716E-4</v>
      </c>
      <c r="AC68" s="82">
        <f t="shared" ref="AC68:AC141" si="32">AA68/12</f>
        <v>5725.6820999999991</v>
      </c>
      <c r="AD68" s="49">
        <f t="shared" si="27"/>
        <v>3.1351764381621711E-4</v>
      </c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</row>
    <row r="69" spans="1:66" x14ac:dyDescent="0.25">
      <c r="A69" s="9">
        <v>6132</v>
      </c>
      <c r="B69" s="10" t="s">
        <v>96</v>
      </c>
      <c r="C69" s="67"/>
      <c r="D69" s="49">
        <f t="shared" si="15"/>
        <v>0</v>
      </c>
      <c r="E69" s="67"/>
      <c r="F69" s="49">
        <f t="shared" si="16"/>
        <v>0</v>
      </c>
      <c r="G69" s="67"/>
      <c r="H69" s="49">
        <f t="shared" si="17"/>
        <v>0</v>
      </c>
      <c r="I69" s="67"/>
      <c r="J69" s="49">
        <f t="shared" si="18"/>
        <v>0</v>
      </c>
      <c r="K69" s="67"/>
      <c r="L69" s="49">
        <f t="shared" si="19"/>
        <v>0</v>
      </c>
      <c r="M69" s="67"/>
      <c r="N69" s="49">
        <f t="shared" si="20"/>
        <v>0</v>
      </c>
      <c r="O69" s="67"/>
      <c r="P69" s="49">
        <f t="shared" si="21"/>
        <v>0</v>
      </c>
      <c r="Q69" s="67"/>
      <c r="R69" s="49">
        <f t="shared" si="22"/>
        <v>0</v>
      </c>
      <c r="S69" s="67"/>
      <c r="T69" s="49">
        <f t="shared" si="23"/>
        <v>0</v>
      </c>
      <c r="U69" s="67"/>
      <c r="V69" s="49">
        <f t="shared" si="24"/>
        <v>0</v>
      </c>
      <c r="W69" s="67"/>
      <c r="X69" s="49">
        <f t="shared" si="25"/>
        <v>0</v>
      </c>
      <c r="Y69" s="67"/>
      <c r="Z69" s="49">
        <f t="shared" si="30"/>
        <v>0</v>
      </c>
      <c r="AA69" s="82">
        <f t="shared" si="31"/>
        <v>0</v>
      </c>
      <c r="AB69" s="49">
        <f t="shared" si="30"/>
        <v>0</v>
      </c>
      <c r="AC69" s="82">
        <f t="shared" si="32"/>
        <v>0</v>
      </c>
      <c r="AD69" s="49">
        <f t="shared" si="27"/>
        <v>0</v>
      </c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</row>
    <row r="70" spans="1:66" x14ac:dyDescent="0.25">
      <c r="A70" s="9">
        <v>6133</v>
      </c>
      <c r="B70" s="10" t="s">
        <v>97</v>
      </c>
      <c r="C70" s="67"/>
      <c r="D70" s="49">
        <f t="shared" si="15"/>
        <v>0</v>
      </c>
      <c r="E70" s="67"/>
      <c r="F70" s="49">
        <f t="shared" si="16"/>
        <v>0</v>
      </c>
      <c r="G70" s="67"/>
      <c r="H70" s="49">
        <f t="shared" si="17"/>
        <v>0</v>
      </c>
      <c r="I70" s="67"/>
      <c r="J70" s="49">
        <f t="shared" si="18"/>
        <v>0</v>
      </c>
      <c r="K70" s="67"/>
      <c r="L70" s="49">
        <f t="shared" si="19"/>
        <v>0</v>
      </c>
      <c r="M70" s="67"/>
      <c r="N70" s="49">
        <f t="shared" si="20"/>
        <v>0</v>
      </c>
      <c r="O70" s="67"/>
      <c r="P70" s="49">
        <f t="shared" si="21"/>
        <v>0</v>
      </c>
      <c r="Q70" s="67"/>
      <c r="R70" s="49">
        <f t="shared" si="22"/>
        <v>0</v>
      </c>
      <c r="S70" s="67"/>
      <c r="T70" s="49">
        <f t="shared" si="23"/>
        <v>0</v>
      </c>
      <c r="U70" s="67"/>
      <c r="V70" s="49">
        <f t="shared" si="24"/>
        <v>0</v>
      </c>
      <c r="W70" s="67"/>
      <c r="X70" s="49">
        <f t="shared" si="25"/>
        <v>0</v>
      </c>
      <c r="Y70" s="67"/>
      <c r="Z70" s="49">
        <f t="shared" si="30"/>
        <v>0</v>
      </c>
      <c r="AA70" s="82">
        <f t="shared" si="31"/>
        <v>0</v>
      </c>
      <c r="AB70" s="49">
        <f t="shared" si="30"/>
        <v>0</v>
      </c>
      <c r="AC70" s="82">
        <f t="shared" si="32"/>
        <v>0</v>
      </c>
      <c r="AD70" s="49">
        <f t="shared" si="27"/>
        <v>0</v>
      </c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</row>
    <row r="71" spans="1:66" x14ac:dyDescent="0.25">
      <c r="A71" s="9">
        <v>6134</v>
      </c>
      <c r="B71" s="10" t="s">
        <v>98</v>
      </c>
      <c r="C71" s="67"/>
      <c r="D71" s="49">
        <f t="shared" si="15"/>
        <v>0</v>
      </c>
      <c r="E71" s="67"/>
      <c r="F71" s="49">
        <f t="shared" si="16"/>
        <v>0</v>
      </c>
      <c r="G71" s="67"/>
      <c r="H71" s="49">
        <f t="shared" si="17"/>
        <v>0</v>
      </c>
      <c r="I71" s="67"/>
      <c r="J71" s="49">
        <f t="shared" si="18"/>
        <v>0</v>
      </c>
      <c r="K71" s="67"/>
      <c r="L71" s="49">
        <f t="shared" si="19"/>
        <v>0</v>
      </c>
      <c r="M71" s="67"/>
      <c r="N71" s="49">
        <f t="shared" si="20"/>
        <v>0</v>
      </c>
      <c r="O71" s="67"/>
      <c r="P71" s="49">
        <f t="shared" si="21"/>
        <v>0</v>
      </c>
      <c r="Q71" s="67"/>
      <c r="R71" s="49">
        <f t="shared" si="22"/>
        <v>0</v>
      </c>
      <c r="S71" s="67"/>
      <c r="T71" s="49">
        <f t="shared" si="23"/>
        <v>0</v>
      </c>
      <c r="U71" s="67"/>
      <c r="V71" s="49">
        <f t="shared" si="24"/>
        <v>0</v>
      </c>
      <c r="W71" s="67"/>
      <c r="X71" s="49">
        <f t="shared" si="25"/>
        <v>0</v>
      </c>
      <c r="Y71" s="67"/>
      <c r="Z71" s="49">
        <f t="shared" si="30"/>
        <v>0</v>
      </c>
      <c r="AA71" s="82">
        <f t="shared" si="31"/>
        <v>0</v>
      </c>
      <c r="AB71" s="49">
        <f t="shared" si="30"/>
        <v>0</v>
      </c>
      <c r="AC71" s="82">
        <f t="shared" si="32"/>
        <v>0</v>
      </c>
      <c r="AD71" s="49">
        <f t="shared" si="27"/>
        <v>0</v>
      </c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</row>
    <row r="72" spans="1:66" x14ac:dyDescent="0.25">
      <c r="A72" s="9">
        <v>6135</v>
      </c>
      <c r="B72" s="10" t="s">
        <v>99</v>
      </c>
      <c r="C72" s="67"/>
      <c r="D72" s="49">
        <f t="shared" si="15"/>
        <v>0</v>
      </c>
      <c r="E72" s="67"/>
      <c r="F72" s="49">
        <f t="shared" si="16"/>
        <v>0</v>
      </c>
      <c r="G72" s="67"/>
      <c r="H72" s="49">
        <f t="shared" si="17"/>
        <v>0</v>
      </c>
      <c r="I72" s="67"/>
      <c r="J72" s="49">
        <f t="shared" si="18"/>
        <v>0</v>
      </c>
      <c r="K72" s="67"/>
      <c r="L72" s="49">
        <f t="shared" si="19"/>
        <v>0</v>
      </c>
      <c r="M72" s="67"/>
      <c r="N72" s="49">
        <f t="shared" si="20"/>
        <v>0</v>
      </c>
      <c r="O72" s="67"/>
      <c r="P72" s="49">
        <f t="shared" si="21"/>
        <v>0</v>
      </c>
      <c r="Q72" s="67"/>
      <c r="R72" s="49">
        <f t="shared" si="22"/>
        <v>0</v>
      </c>
      <c r="S72" s="67"/>
      <c r="T72" s="49">
        <f t="shared" si="23"/>
        <v>0</v>
      </c>
      <c r="U72" s="67"/>
      <c r="V72" s="49">
        <f t="shared" si="24"/>
        <v>0</v>
      </c>
      <c r="W72" s="67"/>
      <c r="X72" s="49">
        <f t="shared" si="25"/>
        <v>0</v>
      </c>
      <c r="Y72" s="67"/>
      <c r="Z72" s="49">
        <f t="shared" si="30"/>
        <v>0</v>
      </c>
      <c r="AA72" s="82">
        <f t="shared" si="31"/>
        <v>0</v>
      </c>
      <c r="AB72" s="49">
        <f t="shared" si="30"/>
        <v>0</v>
      </c>
      <c r="AC72" s="82">
        <f t="shared" si="32"/>
        <v>0</v>
      </c>
      <c r="AD72" s="49">
        <f t="shared" si="27"/>
        <v>0</v>
      </c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</row>
    <row r="73" spans="1:66" x14ac:dyDescent="0.25">
      <c r="A73" s="9">
        <v>6136</v>
      </c>
      <c r="B73" s="10" t="s">
        <v>100</v>
      </c>
      <c r="C73" s="67">
        <v>17764.062249999999</v>
      </c>
      <c r="D73" s="49">
        <f t="shared" si="15"/>
        <v>9.7269580181977083E-4</v>
      </c>
      <c r="E73" s="67">
        <v>17764.062249999999</v>
      </c>
      <c r="F73" s="49">
        <f t="shared" si="16"/>
        <v>9.7269580181977083E-4</v>
      </c>
      <c r="G73" s="67">
        <v>17764.062249999999</v>
      </c>
      <c r="H73" s="49">
        <f t="shared" si="17"/>
        <v>9.7269580181977083E-4</v>
      </c>
      <c r="I73" s="67">
        <v>17764.062249999999</v>
      </c>
      <c r="J73" s="49">
        <f t="shared" si="18"/>
        <v>9.7269580181977083E-4</v>
      </c>
      <c r="K73" s="67">
        <v>17764.062249999999</v>
      </c>
      <c r="L73" s="49">
        <f t="shared" si="19"/>
        <v>9.7269580181977083E-4</v>
      </c>
      <c r="M73" s="67">
        <v>17764.062249999999</v>
      </c>
      <c r="N73" s="49">
        <f t="shared" si="20"/>
        <v>9.7269580181977083E-4</v>
      </c>
      <c r="O73" s="67">
        <v>17764.062249999999</v>
      </c>
      <c r="P73" s="49">
        <f t="shared" si="21"/>
        <v>9.7269580181977083E-4</v>
      </c>
      <c r="Q73" s="67">
        <v>17764.062249999999</v>
      </c>
      <c r="R73" s="49">
        <f t="shared" si="22"/>
        <v>9.7269580181977083E-4</v>
      </c>
      <c r="S73" s="67">
        <v>17764.062249999999</v>
      </c>
      <c r="T73" s="49">
        <f t="shared" si="23"/>
        <v>9.7269580181977083E-4</v>
      </c>
      <c r="U73" s="67">
        <v>17764.062249999999</v>
      </c>
      <c r="V73" s="49">
        <f t="shared" si="24"/>
        <v>9.7269580181977083E-4</v>
      </c>
      <c r="W73" s="67">
        <v>17764.062249999999</v>
      </c>
      <c r="X73" s="49">
        <f t="shared" si="25"/>
        <v>9.7269580181977083E-4</v>
      </c>
      <c r="Y73" s="67">
        <v>17764.062249999999</v>
      </c>
      <c r="Z73" s="49">
        <f t="shared" si="30"/>
        <v>9.7269580181977083E-4</v>
      </c>
      <c r="AA73" s="82">
        <f t="shared" si="31"/>
        <v>213168.74699999994</v>
      </c>
      <c r="AB73" s="49">
        <f t="shared" si="30"/>
        <v>9.7269580181977072E-4</v>
      </c>
      <c r="AC73" s="82">
        <f t="shared" si="32"/>
        <v>17764.062249999995</v>
      </c>
      <c r="AD73" s="49">
        <f t="shared" si="27"/>
        <v>9.7269580181977061E-4</v>
      </c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</row>
    <row r="74" spans="1:66" x14ac:dyDescent="0.25">
      <c r="A74" s="9">
        <v>6137</v>
      </c>
      <c r="B74" s="10"/>
      <c r="C74" s="67"/>
      <c r="D74" s="49">
        <f t="shared" si="15"/>
        <v>0</v>
      </c>
      <c r="E74" s="67"/>
      <c r="F74" s="49">
        <f t="shared" si="15"/>
        <v>0</v>
      </c>
      <c r="G74" s="67"/>
      <c r="H74" s="49">
        <f t="shared" si="15"/>
        <v>0</v>
      </c>
      <c r="I74" s="67"/>
      <c r="J74" s="49">
        <f t="shared" si="15"/>
        <v>0</v>
      </c>
      <c r="K74" s="67"/>
      <c r="L74" s="49">
        <f t="shared" si="15"/>
        <v>0</v>
      </c>
      <c r="M74" s="67"/>
      <c r="N74" s="49">
        <f t="shared" si="15"/>
        <v>0</v>
      </c>
      <c r="O74" s="67"/>
      <c r="P74" s="49">
        <f t="shared" si="15"/>
        <v>0</v>
      </c>
      <c r="Q74" s="67"/>
      <c r="R74" s="49">
        <f t="shared" si="15"/>
        <v>0</v>
      </c>
      <c r="S74" s="67"/>
      <c r="T74" s="49">
        <f t="shared" si="23"/>
        <v>0</v>
      </c>
      <c r="U74" s="67"/>
      <c r="V74" s="49">
        <f t="shared" si="23"/>
        <v>0</v>
      </c>
      <c r="W74" s="67"/>
      <c r="X74" s="49">
        <f t="shared" si="23"/>
        <v>0</v>
      </c>
      <c r="Y74" s="67"/>
      <c r="Z74" s="49">
        <f t="shared" si="23"/>
        <v>0</v>
      </c>
      <c r="AA74" s="82"/>
      <c r="AB74" s="49">
        <f t="shared" si="23"/>
        <v>0</v>
      </c>
      <c r="AC74" s="82"/>
      <c r="AD74" s="49">
        <f t="shared" si="23"/>
        <v>0</v>
      </c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</row>
    <row r="75" spans="1:66" x14ac:dyDescent="0.25">
      <c r="A75" s="9">
        <v>6138</v>
      </c>
      <c r="B75" s="10"/>
      <c r="C75" s="67"/>
      <c r="D75" s="49">
        <f t="shared" si="15"/>
        <v>0</v>
      </c>
      <c r="E75" s="67"/>
      <c r="F75" s="49">
        <f t="shared" si="15"/>
        <v>0</v>
      </c>
      <c r="G75" s="67"/>
      <c r="H75" s="49">
        <f t="shared" si="15"/>
        <v>0</v>
      </c>
      <c r="I75" s="67"/>
      <c r="J75" s="49">
        <f t="shared" si="15"/>
        <v>0</v>
      </c>
      <c r="K75" s="67"/>
      <c r="L75" s="49">
        <f t="shared" si="15"/>
        <v>0</v>
      </c>
      <c r="M75" s="67"/>
      <c r="N75" s="49">
        <f t="shared" si="15"/>
        <v>0</v>
      </c>
      <c r="O75" s="67"/>
      <c r="P75" s="49">
        <f t="shared" si="15"/>
        <v>0</v>
      </c>
      <c r="Q75" s="67"/>
      <c r="R75" s="49">
        <f t="shared" si="15"/>
        <v>0</v>
      </c>
      <c r="S75" s="67"/>
      <c r="T75" s="49">
        <f t="shared" si="23"/>
        <v>0</v>
      </c>
      <c r="U75" s="67"/>
      <c r="V75" s="49">
        <f t="shared" si="23"/>
        <v>0</v>
      </c>
      <c r="W75" s="67"/>
      <c r="X75" s="49">
        <f t="shared" si="23"/>
        <v>0</v>
      </c>
      <c r="Y75" s="67"/>
      <c r="Z75" s="49">
        <f t="shared" si="23"/>
        <v>0</v>
      </c>
      <c r="AA75" s="82"/>
      <c r="AB75" s="49">
        <f t="shared" si="23"/>
        <v>0</v>
      </c>
      <c r="AC75" s="82"/>
      <c r="AD75" s="49">
        <f t="shared" si="23"/>
        <v>0</v>
      </c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</row>
    <row r="76" spans="1:66" x14ac:dyDescent="0.25">
      <c r="A76" s="9">
        <v>6139</v>
      </c>
      <c r="B76" s="10"/>
      <c r="C76" s="67"/>
      <c r="D76" s="49">
        <f t="shared" si="15"/>
        <v>0</v>
      </c>
      <c r="E76" s="67"/>
      <c r="F76" s="49">
        <f t="shared" si="15"/>
        <v>0</v>
      </c>
      <c r="G76" s="67"/>
      <c r="H76" s="49">
        <f t="shared" si="15"/>
        <v>0</v>
      </c>
      <c r="I76" s="67"/>
      <c r="J76" s="49">
        <f t="shared" si="15"/>
        <v>0</v>
      </c>
      <c r="K76" s="67"/>
      <c r="L76" s="49">
        <f t="shared" si="15"/>
        <v>0</v>
      </c>
      <c r="M76" s="67"/>
      <c r="N76" s="49">
        <f t="shared" si="15"/>
        <v>0</v>
      </c>
      <c r="O76" s="67"/>
      <c r="P76" s="49">
        <f t="shared" si="15"/>
        <v>0</v>
      </c>
      <c r="Q76" s="67"/>
      <c r="R76" s="49">
        <f t="shared" si="15"/>
        <v>0</v>
      </c>
      <c r="S76" s="67"/>
      <c r="T76" s="49">
        <f t="shared" si="23"/>
        <v>0</v>
      </c>
      <c r="U76" s="67"/>
      <c r="V76" s="49">
        <f t="shared" si="23"/>
        <v>0</v>
      </c>
      <c r="W76" s="67"/>
      <c r="X76" s="49">
        <f t="shared" si="23"/>
        <v>0</v>
      </c>
      <c r="Y76" s="67"/>
      <c r="Z76" s="49">
        <f t="shared" si="23"/>
        <v>0</v>
      </c>
      <c r="AA76" s="82"/>
      <c r="AB76" s="49">
        <f t="shared" si="23"/>
        <v>0</v>
      </c>
      <c r="AC76" s="82"/>
      <c r="AD76" s="49">
        <f t="shared" si="23"/>
        <v>0</v>
      </c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</row>
    <row r="77" spans="1:66" x14ac:dyDescent="0.25">
      <c r="A77" s="9">
        <v>6140</v>
      </c>
      <c r="B77" s="10"/>
      <c r="C77" s="67"/>
      <c r="D77" s="49">
        <f t="shared" si="15"/>
        <v>0</v>
      </c>
      <c r="E77" s="67"/>
      <c r="F77" s="49">
        <f t="shared" si="15"/>
        <v>0</v>
      </c>
      <c r="G77" s="67"/>
      <c r="H77" s="49">
        <f t="shared" si="15"/>
        <v>0</v>
      </c>
      <c r="I77" s="67"/>
      <c r="J77" s="49">
        <f t="shared" si="15"/>
        <v>0</v>
      </c>
      <c r="K77" s="67"/>
      <c r="L77" s="49">
        <f t="shared" si="15"/>
        <v>0</v>
      </c>
      <c r="M77" s="67"/>
      <c r="N77" s="49">
        <f t="shared" si="15"/>
        <v>0</v>
      </c>
      <c r="O77" s="67"/>
      <c r="P77" s="49">
        <f t="shared" si="15"/>
        <v>0</v>
      </c>
      <c r="Q77" s="67"/>
      <c r="R77" s="49">
        <f t="shared" si="15"/>
        <v>0</v>
      </c>
      <c r="S77" s="67"/>
      <c r="T77" s="49">
        <f t="shared" si="23"/>
        <v>0</v>
      </c>
      <c r="U77" s="67"/>
      <c r="V77" s="49">
        <f t="shared" si="23"/>
        <v>0</v>
      </c>
      <c r="W77" s="67"/>
      <c r="X77" s="49">
        <f t="shared" si="23"/>
        <v>0</v>
      </c>
      <c r="Y77" s="67"/>
      <c r="Z77" s="49">
        <f t="shared" si="23"/>
        <v>0</v>
      </c>
      <c r="AA77" s="82"/>
      <c r="AB77" s="49">
        <f t="shared" si="23"/>
        <v>0</v>
      </c>
      <c r="AC77" s="82"/>
      <c r="AD77" s="49">
        <f t="shared" si="23"/>
        <v>0</v>
      </c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</row>
    <row r="78" spans="1:66" s="5" customFormat="1" x14ac:dyDescent="0.25">
      <c r="A78" s="12">
        <v>6199</v>
      </c>
      <c r="B78" s="1" t="s">
        <v>101</v>
      </c>
      <c r="C78" s="74">
        <f>SUM(C41:C77)</f>
        <v>3600598.0233000009</v>
      </c>
      <c r="D78" s="56">
        <f t="shared" si="15"/>
        <v>0.19715572553256935</v>
      </c>
      <c r="E78" s="74">
        <f>SUM(E41:E77)</f>
        <v>3600598.0233000009</v>
      </c>
      <c r="F78" s="56">
        <f t="shared" si="16"/>
        <v>0.19715572553256935</v>
      </c>
      <c r="G78" s="74">
        <f>SUM(G41:G77)</f>
        <v>3600598.0233000009</v>
      </c>
      <c r="H78" s="56">
        <f t="shared" si="17"/>
        <v>0.19715572553256935</v>
      </c>
      <c r="I78" s="74">
        <f>SUM(I41:I77)</f>
        <v>3600598.0233000009</v>
      </c>
      <c r="J78" s="56">
        <f t="shared" si="18"/>
        <v>0.19715572553256935</v>
      </c>
      <c r="K78" s="74">
        <f>SUM(K41:K77)</f>
        <v>3600598.0233000009</v>
      </c>
      <c r="L78" s="56">
        <f t="shared" si="19"/>
        <v>0.19715572553256935</v>
      </c>
      <c r="M78" s="74">
        <f>SUM(M41:M77)</f>
        <v>3600598.0233000009</v>
      </c>
      <c r="N78" s="56">
        <f t="shared" si="20"/>
        <v>0.19715572553256935</v>
      </c>
      <c r="O78" s="74">
        <f>SUM(O41:O77)</f>
        <v>3600598.0233000009</v>
      </c>
      <c r="P78" s="56">
        <f t="shared" si="21"/>
        <v>0.19715572553256935</v>
      </c>
      <c r="Q78" s="74">
        <f>SUM(Q41:Q77)</f>
        <v>3600598.0233000009</v>
      </c>
      <c r="R78" s="56">
        <f t="shared" si="22"/>
        <v>0.19715572553256935</v>
      </c>
      <c r="S78" s="74">
        <f>SUM(S41:S77)</f>
        <v>3600598.0233000009</v>
      </c>
      <c r="T78" s="56">
        <f t="shared" si="23"/>
        <v>0.19715572553256935</v>
      </c>
      <c r="U78" s="74">
        <f>SUM(U41:U77)</f>
        <v>3600598.0233000009</v>
      </c>
      <c r="V78" s="56">
        <f t="shared" si="24"/>
        <v>0.19715572553256935</v>
      </c>
      <c r="W78" s="74">
        <f>SUM(W41:W77)</f>
        <v>3600598.0233000009</v>
      </c>
      <c r="X78" s="56">
        <f t="shared" si="25"/>
        <v>0.19715572553256935</v>
      </c>
      <c r="Y78" s="74">
        <f>SUM(Y41:Y77)</f>
        <v>3600598.0233000009</v>
      </c>
      <c r="Z78" s="56">
        <f t="shared" si="30"/>
        <v>0.19715572553256935</v>
      </c>
      <c r="AA78" s="74">
        <f t="shared" si="31"/>
        <v>43207176.279600002</v>
      </c>
      <c r="AB78" s="56">
        <f t="shared" si="30"/>
        <v>0.19715572553256933</v>
      </c>
      <c r="AC78" s="94">
        <f t="shared" si="32"/>
        <v>3600598.0233</v>
      </c>
      <c r="AD78" s="56">
        <f t="shared" si="27"/>
        <v>0.1971557255325693</v>
      </c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</row>
    <row r="79" spans="1:66" s="8" customFormat="1" x14ac:dyDescent="0.25">
      <c r="A79" s="26">
        <v>6201</v>
      </c>
      <c r="B79" s="27" t="s">
        <v>102</v>
      </c>
      <c r="C79" s="69">
        <v>1108447.4173999999</v>
      </c>
      <c r="D79" s="57">
        <f t="shared" si="15"/>
        <v>6.0694571673376517E-2</v>
      </c>
      <c r="E79" s="69">
        <v>1108447.4173999999</v>
      </c>
      <c r="F79" s="57">
        <f t="shared" si="16"/>
        <v>6.0694571673376517E-2</v>
      </c>
      <c r="G79" s="69">
        <v>1108447.4173999999</v>
      </c>
      <c r="H79" s="57">
        <f t="shared" si="17"/>
        <v>6.0694571673376517E-2</v>
      </c>
      <c r="I79" s="69">
        <v>1108447.4173999999</v>
      </c>
      <c r="J79" s="57">
        <f t="shared" si="18"/>
        <v>6.0694571673376517E-2</v>
      </c>
      <c r="K79" s="69">
        <v>1108447.4173999999</v>
      </c>
      <c r="L79" s="57">
        <f t="shared" si="19"/>
        <v>6.0694571673376517E-2</v>
      </c>
      <c r="M79" s="69">
        <v>1108447.4173999999</v>
      </c>
      <c r="N79" s="57">
        <f t="shared" si="20"/>
        <v>6.0694571673376517E-2</v>
      </c>
      <c r="O79" s="69">
        <v>1108447.4173999999</v>
      </c>
      <c r="P79" s="57">
        <f t="shared" si="21"/>
        <v>6.0694571673376517E-2</v>
      </c>
      <c r="Q79" s="69">
        <v>1108447.4173999999</v>
      </c>
      <c r="R79" s="57">
        <f t="shared" si="22"/>
        <v>6.0694571673376517E-2</v>
      </c>
      <c r="S79" s="69">
        <v>1108447.4173999999</v>
      </c>
      <c r="T79" s="57">
        <f t="shared" si="23"/>
        <v>6.0694571673376517E-2</v>
      </c>
      <c r="U79" s="69">
        <v>1108447.4173999999</v>
      </c>
      <c r="V79" s="57">
        <f t="shared" si="24"/>
        <v>6.0694571673376517E-2</v>
      </c>
      <c r="W79" s="69">
        <v>1108447.4173999999</v>
      </c>
      <c r="X79" s="57">
        <f t="shared" si="25"/>
        <v>6.0694571673376517E-2</v>
      </c>
      <c r="Y79" s="69">
        <v>1108447.4173999999</v>
      </c>
      <c r="Z79" s="57">
        <f t="shared" si="30"/>
        <v>6.0694571673376517E-2</v>
      </c>
      <c r="AA79" s="69">
        <f t="shared" si="31"/>
        <v>13301369.008800002</v>
      </c>
      <c r="AB79" s="57">
        <f t="shared" si="30"/>
        <v>6.0694571673376538E-2</v>
      </c>
      <c r="AC79" s="85">
        <f t="shared" si="32"/>
        <v>1108447.4174000002</v>
      </c>
      <c r="AD79" s="57">
        <f t="shared" si="27"/>
        <v>6.0694571673376531E-2</v>
      </c>
    </row>
    <row r="80" spans="1:66" x14ac:dyDescent="0.25">
      <c r="A80" s="9">
        <v>6202</v>
      </c>
      <c r="B80" s="10" t="s">
        <v>103</v>
      </c>
      <c r="C80" s="67">
        <v>456495.73090000002</v>
      </c>
      <c r="D80" s="49">
        <f t="shared" si="15"/>
        <v>2.4996055223521742E-2</v>
      </c>
      <c r="E80" s="67">
        <v>456495.73090000002</v>
      </c>
      <c r="F80" s="49">
        <f t="shared" si="16"/>
        <v>2.4996055223521742E-2</v>
      </c>
      <c r="G80" s="67">
        <v>456495.73090000002</v>
      </c>
      <c r="H80" s="49">
        <f t="shared" si="17"/>
        <v>2.4996055223521742E-2</v>
      </c>
      <c r="I80" s="67">
        <v>456495.73090000002</v>
      </c>
      <c r="J80" s="49">
        <f t="shared" si="18"/>
        <v>2.4996055223521742E-2</v>
      </c>
      <c r="K80" s="67">
        <v>456495.73090000002</v>
      </c>
      <c r="L80" s="49">
        <f t="shared" si="19"/>
        <v>2.4996055223521742E-2</v>
      </c>
      <c r="M80" s="67">
        <v>456495.73090000002</v>
      </c>
      <c r="N80" s="49">
        <f t="shared" si="20"/>
        <v>2.4996055223521742E-2</v>
      </c>
      <c r="O80" s="67">
        <v>456495.73090000002</v>
      </c>
      <c r="P80" s="49">
        <f t="shared" si="21"/>
        <v>2.4996055223521742E-2</v>
      </c>
      <c r="Q80" s="67">
        <v>456495.73090000002</v>
      </c>
      <c r="R80" s="49">
        <f t="shared" si="22"/>
        <v>2.4996055223521742E-2</v>
      </c>
      <c r="S80" s="67">
        <v>456495.73090000002</v>
      </c>
      <c r="T80" s="49">
        <f t="shared" si="23"/>
        <v>2.4996055223521742E-2</v>
      </c>
      <c r="U80" s="67">
        <v>456495.73090000002</v>
      </c>
      <c r="V80" s="49">
        <f t="shared" si="24"/>
        <v>2.4996055223521742E-2</v>
      </c>
      <c r="W80" s="67">
        <v>456495.73090000002</v>
      </c>
      <c r="X80" s="49">
        <f t="shared" si="25"/>
        <v>2.4996055223521742E-2</v>
      </c>
      <c r="Y80" s="67">
        <v>456495.73090000002</v>
      </c>
      <c r="Z80" s="49">
        <f t="shared" si="30"/>
        <v>2.4996055223521742E-2</v>
      </c>
      <c r="AA80" s="82">
        <f t="shared" si="31"/>
        <v>5477948.7707999991</v>
      </c>
      <c r="AB80" s="49">
        <f t="shared" si="30"/>
        <v>2.4996055223521739E-2</v>
      </c>
      <c r="AC80" s="82">
        <f t="shared" si="32"/>
        <v>456495.73089999991</v>
      </c>
      <c r="AD80" s="49">
        <f t="shared" si="27"/>
        <v>2.4996055223521736E-2</v>
      </c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</row>
    <row r="81" spans="1:66" x14ac:dyDescent="0.25">
      <c r="A81" s="9">
        <v>6203</v>
      </c>
      <c r="B81" s="10" t="s">
        <v>104</v>
      </c>
      <c r="C81" s="67">
        <v>169990.63605</v>
      </c>
      <c r="D81" s="49">
        <f t="shared" ref="D81:R156" si="33">IF(C$10&lt;&gt;0,C81/C$10,"-")</f>
        <v>9.3080724277752186E-3</v>
      </c>
      <c r="E81" s="67">
        <v>169990.63605</v>
      </c>
      <c r="F81" s="49">
        <f t="shared" ref="F81:F141" si="34">IF(E$10&lt;&gt;0,E81/E$10,"-")</f>
        <v>9.3080724277752186E-3</v>
      </c>
      <c r="G81" s="67">
        <v>169990.63605</v>
      </c>
      <c r="H81" s="49">
        <f t="shared" ref="H81:H141" si="35">IF(G$10&lt;&gt;0,G81/G$10,"-")</f>
        <v>9.3080724277752186E-3</v>
      </c>
      <c r="I81" s="67">
        <v>169990.63605</v>
      </c>
      <c r="J81" s="49">
        <f t="shared" ref="J81:J141" si="36">IF(I$10&lt;&gt;0,I81/I$10,"-")</f>
        <v>9.3080724277752186E-3</v>
      </c>
      <c r="K81" s="67">
        <v>169990.63605</v>
      </c>
      <c r="L81" s="49">
        <f t="shared" ref="L81:L141" si="37">IF(K$10&lt;&gt;0,K81/K$10,"-")</f>
        <v>9.3080724277752186E-3</v>
      </c>
      <c r="M81" s="67">
        <v>169990.63605</v>
      </c>
      <c r="N81" s="49">
        <f t="shared" ref="N81:N141" si="38">IF(M$10&lt;&gt;0,M81/M$10,"-")</f>
        <v>9.3080724277752186E-3</v>
      </c>
      <c r="O81" s="67">
        <v>169990.63605</v>
      </c>
      <c r="P81" s="49">
        <f t="shared" ref="P81:P141" si="39">IF(O$10&lt;&gt;0,O81/O$10,"-")</f>
        <v>9.3080724277752186E-3</v>
      </c>
      <c r="Q81" s="67">
        <v>169990.63605</v>
      </c>
      <c r="R81" s="49">
        <f t="shared" ref="R81:R141" si="40">IF(Q$10&lt;&gt;0,Q81/Q$10,"-")</f>
        <v>9.3080724277752186E-3</v>
      </c>
      <c r="S81" s="67">
        <v>169990.63605</v>
      </c>
      <c r="T81" s="49">
        <f t="shared" ref="T81:AD141" si="41">IF(S$10&lt;&gt;0,S81/S$10,"-")</f>
        <v>9.3080724277752186E-3</v>
      </c>
      <c r="U81" s="67">
        <v>169990.63605</v>
      </c>
      <c r="V81" s="49">
        <f t="shared" ref="V81:V141" si="42">IF(U$10&lt;&gt;0,U81/U$10,"-")</f>
        <v>9.3080724277752186E-3</v>
      </c>
      <c r="W81" s="67">
        <v>169990.63605</v>
      </c>
      <c r="X81" s="49">
        <f t="shared" ref="X81:X141" si="43">IF(W$10&lt;&gt;0,W81/W$10,"-")</f>
        <v>9.3080724277752186E-3</v>
      </c>
      <c r="Y81" s="67">
        <v>169990.63605</v>
      </c>
      <c r="Z81" s="49">
        <f t="shared" ref="Z81:AB100" si="44">IF(Y$10&lt;&gt;0,Y81/Y$10,"-")</f>
        <v>9.3080724277752186E-3</v>
      </c>
      <c r="AA81" s="82">
        <f t="shared" si="31"/>
        <v>2039887.6326000004</v>
      </c>
      <c r="AB81" s="49">
        <f t="shared" si="44"/>
        <v>9.3080724277752203E-3</v>
      </c>
      <c r="AC81" s="82">
        <f t="shared" si="32"/>
        <v>169990.63605000003</v>
      </c>
      <c r="AD81" s="49">
        <f t="shared" ref="AD81:AD141" si="45">IF(AC$10&lt;&gt;0,AC81/AC$10,"-")</f>
        <v>9.3080724277752186E-3</v>
      </c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</row>
    <row r="82" spans="1:66" x14ac:dyDescent="0.25">
      <c r="A82" s="9">
        <v>6204</v>
      </c>
      <c r="B82" s="10" t="s">
        <v>105</v>
      </c>
      <c r="C82" s="67">
        <v>5033.6400000000003</v>
      </c>
      <c r="D82" s="49">
        <f t="shared" si="33"/>
        <v>2.7562392131743804E-4</v>
      </c>
      <c r="E82" s="67">
        <v>5033.6400000000003</v>
      </c>
      <c r="F82" s="49">
        <f t="shared" si="34"/>
        <v>2.7562392131743804E-4</v>
      </c>
      <c r="G82" s="67">
        <v>5033.6400000000003</v>
      </c>
      <c r="H82" s="49">
        <f t="shared" si="35"/>
        <v>2.7562392131743804E-4</v>
      </c>
      <c r="I82" s="67">
        <v>5033.6400000000003</v>
      </c>
      <c r="J82" s="49">
        <f t="shared" si="36"/>
        <v>2.7562392131743804E-4</v>
      </c>
      <c r="K82" s="67">
        <v>5033.6400000000003</v>
      </c>
      <c r="L82" s="49">
        <f t="shared" si="37"/>
        <v>2.7562392131743804E-4</v>
      </c>
      <c r="M82" s="67">
        <v>5033.6400000000003</v>
      </c>
      <c r="N82" s="49">
        <f t="shared" si="38"/>
        <v>2.7562392131743804E-4</v>
      </c>
      <c r="O82" s="67">
        <v>5033.6400000000003</v>
      </c>
      <c r="P82" s="49">
        <f t="shared" si="39"/>
        <v>2.7562392131743804E-4</v>
      </c>
      <c r="Q82" s="67">
        <v>5033.6400000000003</v>
      </c>
      <c r="R82" s="49">
        <f t="shared" si="40"/>
        <v>2.7562392131743804E-4</v>
      </c>
      <c r="S82" s="67">
        <v>5033.6400000000003</v>
      </c>
      <c r="T82" s="49">
        <f t="shared" si="41"/>
        <v>2.7562392131743804E-4</v>
      </c>
      <c r="U82" s="67">
        <v>5033.6400000000003</v>
      </c>
      <c r="V82" s="49">
        <f t="shared" si="42"/>
        <v>2.7562392131743804E-4</v>
      </c>
      <c r="W82" s="67">
        <v>5033.6400000000003</v>
      </c>
      <c r="X82" s="49">
        <f t="shared" si="43"/>
        <v>2.7562392131743804E-4</v>
      </c>
      <c r="Y82" s="67">
        <v>5033.6400000000003</v>
      </c>
      <c r="Z82" s="49">
        <f t="shared" si="44"/>
        <v>2.7562392131743804E-4</v>
      </c>
      <c r="AA82" s="82">
        <f t="shared" si="31"/>
        <v>60403.68</v>
      </c>
      <c r="AB82" s="49">
        <f t="shared" si="44"/>
        <v>2.7562392131743804E-4</v>
      </c>
      <c r="AC82" s="82">
        <f t="shared" si="32"/>
        <v>5033.6400000000003</v>
      </c>
      <c r="AD82" s="49">
        <f t="shared" si="45"/>
        <v>2.7562392131743804E-4</v>
      </c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</row>
    <row r="83" spans="1:66" x14ac:dyDescent="0.25">
      <c r="A83" s="9">
        <v>6205</v>
      </c>
      <c r="B83" s="10" t="s">
        <v>106</v>
      </c>
      <c r="C83" s="67">
        <v>8342.5</v>
      </c>
      <c r="D83" s="49">
        <f t="shared" si="33"/>
        <v>4.5680512781818465E-4</v>
      </c>
      <c r="E83" s="67">
        <v>8342.5</v>
      </c>
      <c r="F83" s="49">
        <f t="shared" si="34"/>
        <v>4.5680512781818465E-4</v>
      </c>
      <c r="G83" s="67">
        <v>8342.5</v>
      </c>
      <c r="H83" s="49">
        <f t="shared" si="35"/>
        <v>4.5680512781818465E-4</v>
      </c>
      <c r="I83" s="67">
        <v>8342.5</v>
      </c>
      <c r="J83" s="49">
        <f t="shared" si="36"/>
        <v>4.5680512781818465E-4</v>
      </c>
      <c r="K83" s="67">
        <v>8342.5</v>
      </c>
      <c r="L83" s="49">
        <f t="shared" si="37"/>
        <v>4.5680512781818465E-4</v>
      </c>
      <c r="M83" s="67">
        <v>8342.5</v>
      </c>
      <c r="N83" s="49">
        <f t="shared" si="38"/>
        <v>4.5680512781818465E-4</v>
      </c>
      <c r="O83" s="67">
        <v>8342.5</v>
      </c>
      <c r="P83" s="49">
        <f t="shared" si="39"/>
        <v>4.5680512781818465E-4</v>
      </c>
      <c r="Q83" s="67">
        <v>8342.5</v>
      </c>
      <c r="R83" s="49">
        <f t="shared" si="40"/>
        <v>4.5680512781818465E-4</v>
      </c>
      <c r="S83" s="67">
        <v>8342.5</v>
      </c>
      <c r="T83" s="49">
        <f t="shared" si="41"/>
        <v>4.5680512781818465E-4</v>
      </c>
      <c r="U83" s="67">
        <v>8342.5</v>
      </c>
      <c r="V83" s="49">
        <f t="shared" si="42"/>
        <v>4.5680512781818465E-4</v>
      </c>
      <c r="W83" s="67">
        <v>8342.5</v>
      </c>
      <c r="X83" s="49">
        <f t="shared" si="43"/>
        <v>4.5680512781818465E-4</v>
      </c>
      <c r="Y83" s="67">
        <v>8342.5</v>
      </c>
      <c r="Z83" s="49">
        <f t="shared" si="44"/>
        <v>4.5680512781818465E-4</v>
      </c>
      <c r="AA83" s="82">
        <f t="shared" si="31"/>
        <v>100110</v>
      </c>
      <c r="AB83" s="49">
        <f t="shared" si="44"/>
        <v>4.5680512781818465E-4</v>
      </c>
      <c r="AC83" s="82">
        <f t="shared" si="32"/>
        <v>8342.5</v>
      </c>
      <c r="AD83" s="49">
        <f t="shared" si="45"/>
        <v>4.5680512781818465E-4</v>
      </c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</row>
    <row r="84" spans="1:66" x14ac:dyDescent="0.25">
      <c r="A84" s="9">
        <v>6206</v>
      </c>
      <c r="B84" s="10" t="s">
        <v>107</v>
      </c>
      <c r="C84" s="67">
        <v>18619.813900000001</v>
      </c>
      <c r="D84" s="49">
        <f t="shared" si="33"/>
        <v>1.0195536671909274E-3</v>
      </c>
      <c r="E84" s="67">
        <v>18619.813900000001</v>
      </c>
      <c r="F84" s="49">
        <f t="shared" si="34"/>
        <v>1.0195536671909274E-3</v>
      </c>
      <c r="G84" s="67">
        <v>18619.813900000001</v>
      </c>
      <c r="H84" s="49">
        <f t="shared" si="35"/>
        <v>1.0195536671909274E-3</v>
      </c>
      <c r="I84" s="67">
        <v>18619.813900000001</v>
      </c>
      <c r="J84" s="49">
        <f t="shared" si="36"/>
        <v>1.0195536671909274E-3</v>
      </c>
      <c r="K84" s="67">
        <v>18619.813900000001</v>
      </c>
      <c r="L84" s="49">
        <f t="shared" si="37"/>
        <v>1.0195536671909274E-3</v>
      </c>
      <c r="M84" s="67">
        <v>18619.813900000001</v>
      </c>
      <c r="N84" s="49">
        <f t="shared" si="38"/>
        <v>1.0195536671909274E-3</v>
      </c>
      <c r="O84" s="67">
        <v>18619.813900000001</v>
      </c>
      <c r="P84" s="49">
        <f t="shared" si="39"/>
        <v>1.0195536671909274E-3</v>
      </c>
      <c r="Q84" s="67">
        <v>18619.813900000001</v>
      </c>
      <c r="R84" s="49">
        <f t="shared" si="40"/>
        <v>1.0195536671909274E-3</v>
      </c>
      <c r="S84" s="67">
        <v>18619.813900000001</v>
      </c>
      <c r="T84" s="49">
        <f t="shared" si="41"/>
        <v>1.0195536671909274E-3</v>
      </c>
      <c r="U84" s="67">
        <v>18619.813900000001</v>
      </c>
      <c r="V84" s="49">
        <f t="shared" si="42"/>
        <v>1.0195536671909274E-3</v>
      </c>
      <c r="W84" s="67">
        <v>18619.813900000001</v>
      </c>
      <c r="X84" s="49">
        <f t="shared" si="43"/>
        <v>1.0195536671909274E-3</v>
      </c>
      <c r="Y84" s="67">
        <v>18619.813900000001</v>
      </c>
      <c r="Z84" s="49">
        <f t="shared" si="44"/>
        <v>1.0195536671909274E-3</v>
      </c>
      <c r="AA84" s="82">
        <f t="shared" si="31"/>
        <v>223437.76680000007</v>
      </c>
      <c r="AB84" s="49">
        <f t="shared" si="44"/>
        <v>1.0195536671909276E-3</v>
      </c>
      <c r="AC84" s="82">
        <f t="shared" si="32"/>
        <v>18619.813900000005</v>
      </c>
      <c r="AD84" s="49">
        <f t="shared" si="45"/>
        <v>1.0195536671909276E-3</v>
      </c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</row>
    <row r="85" spans="1:66" x14ac:dyDescent="0.25">
      <c r="A85" s="9">
        <v>6207</v>
      </c>
      <c r="B85" s="10" t="s">
        <v>108</v>
      </c>
      <c r="C85" s="67">
        <v>69618.509999999995</v>
      </c>
      <c r="D85" s="49">
        <f t="shared" si="33"/>
        <v>3.8120578194859528E-3</v>
      </c>
      <c r="E85" s="67">
        <v>69618.509999999995</v>
      </c>
      <c r="F85" s="49">
        <f t="shared" si="34"/>
        <v>3.8120578194859528E-3</v>
      </c>
      <c r="G85" s="67">
        <v>69618.509999999995</v>
      </c>
      <c r="H85" s="49">
        <f t="shared" si="35"/>
        <v>3.8120578194859528E-3</v>
      </c>
      <c r="I85" s="67">
        <v>69618.509999999995</v>
      </c>
      <c r="J85" s="49">
        <f t="shared" si="36"/>
        <v>3.8120578194859528E-3</v>
      </c>
      <c r="K85" s="67">
        <v>69618.509999999995</v>
      </c>
      <c r="L85" s="49">
        <f t="shared" si="37"/>
        <v>3.8120578194859528E-3</v>
      </c>
      <c r="M85" s="67">
        <v>69618.509999999995</v>
      </c>
      <c r="N85" s="49">
        <f t="shared" si="38"/>
        <v>3.8120578194859528E-3</v>
      </c>
      <c r="O85" s="67">
        <v>69618.509999999995</v>
      </c>
      <c r="P85" s="49">
        <f t="shared" si="39"/>
        <v>3.8120578194859528E-3</v>
      </c>
      <c r="Q85" s="67">
        <v>69618.509999999995</v>
      </c>
      <c r="R85" s="49">
        <f t="shared" si="40"/>
        <v>3.8120578194859528E-3</v>
      </c>
      <c r="S85" s="67">
        <v>69618.509999999995</v>
      </c>
      <c r="T85" s="49">
        <f t="shared" si="41"/>
        <v>3.8120578194859528E-3</v>
      </c>
      <c r="U85" s="67">
        <v>69618.509999999995</v>
      </c>
      <c r="V85" s="49">
        <f t="shared" si="42"/>
        <v>3.8120578194859528E-3</v>
      </c>
      <c r="W85" s="67">
        <v>69618.509999999995</v>
      </c>
      <c r="X85" s="49">
        <f t="shared" si="43"/>
        <v>3.8120578194859528E-3</v>
      </c>
      <c r="Y85" s="67">
        <v>69618.509999999995</v>
      </c>
      <c r="Z85" s="49">
        <f t="shared" si="44"/>
        <v>3.8120578194859528E-3</v>
      </c>
      <c r="AA85" s="82">
        <f t="shared" si="31"/>
        <v>835422.12</v>
      </c>
      <c r="AB85" s="49">
        <f t="shared" si="44"/>
        <v>3.8120578194859537E-3</v>
      </c>
      <c r="AC85" s="82">
        <f t="shared" si="32"/>
        <v>69618.509999999995</v>
      </c>
      <c r="AD85" s="49">
        <f t="shared" si="45"/>
        <v>3.8120578194859528E-3</v>
      </c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</row>
    <row r="86" spans="1:66" x14ac:dyDescent="0.25">
      <c r="A86" s="9">
        <v>6208</v>
      </c>
      <c r="B86" s="10" t="s">
        <v>109</v>
      </c>
      <c r="C86" s="67"/>
      <c r="D86" s="49">
        <f t="shared" si="33"/>
        <v>0</v>
      </c>
      <c r="E86" s="67"/>
      <c r="F86" s="49">
        <f t="shared" si="34"/>
        <v>0</v>
      </c>
      <c r="G86" s="67"/>
      <c r="H86" s="49">
        <f t="shared" si="35"/>
        <v>0</v>
      </c>
      <c r="I86" s="67"/>
      <c r="J86" s="49">
        <f t="shared" si="36"/>
        <v>0</v>
      </c>
      <c r="K86" s="67"/>
      <c r="L86" s="49">
        <f t="shared" si="37"/>
        <v>0</v>
      </c>
      <c r="M86" s="67"/>
      <c r="N86" s="49">
        <f t="shared" si="38"/>
        <v>0</v>
      </c>
      <c r="O86" s="67"/>
      <c r="P86" s="49">
        <f t="shared" si="39"/>
        <v>0</v>
      </c>
      <c r="Q86" s="67"/>
      <c r="R86" s="49">
        <f t="shared" si="40"/>
        <v>0</v>
      </c>
      <c r="S86" s="67"/>
      <c r="T86" s="49">
        <f t="shared" si="41"/>
        <v>0</v>
      </c>
      <c r="U86" s="67"/>
      <c r="V86" s="49">
        <f t="shared" si="42"/>
        <v>0</v>
      </c>
      <c r="W86" s="67"/>
      <c r="X86" s="49">
        <f t="shared" si="43"/>
        <v>0</v>
      </c>
      <c r="Y86" s="67"/>
      <c r="Z86" s="49">
        <f t="shared" si="44"/>
        <v>0</v>
      </c>
      <c r="AA86" s="82">
        <f t="shared" si="31"/>
        <v>0</v>
      </c>
      <c r="AB86" s="49">
        <f t="shared" si="44"/>
        <v>0</v>
      </c>
      <c r="AC86" s="82">
        <f t="shared" si="32"/>
        <v>0</v>
      </c>
      <c r="AD86" s="49">
        <f t="shared" si="45"/>
        <v>0</v>
      </c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</row>
    <row r="87" spans="1:66" x14ac:dyDescent="0.25">
      <c r="A87" s="9">
        <v>6209</v>
      </c>
      <c r="B87" s="10" t="s">
        <v>110</v>
      </c>
      <c r="C87" s="67">
        <v>154073.30059999999</v>
      </c>
      <c r="D87" s="49">
        <f t="shared" si="33"/>
        <v>8.4364967064971628E-3</v>
      </c>
      <c r="E87" s="67">
        <v>154073.30059999999</v>
      </c>
      <c r="F87" s="49">
        <f t="shared" si="34"/>
        <v>8.4364967064971628E-3</v>
      </c>
      <c r="G87" s="67">
        <v>154073.30059999999</v>
      </c>
      <c r="H87" s="49">
        <f t="shared" si="35"/>
        <v>8.4364967064971628E-3</v>
      </c>
      <c r="I87" s="67">
        <v>154073.30059999999</v>
      </c>
      <c r="J87" s="49">
        <f t="shared" si="36"/>
        <v>8.4364967064971628E-3</v>
      </c>
      <c r="K87" s="67">
        <v>154073.30059999999</v>
      </c>
      <c r="L87" s="49">
        <f t="shared" si="37"/>
        <v>8.4364967064971628E-3</v>
      </c>
      <c r="M87" s="67">
        <v>154073.30059999999</v>
      </c>
      <c r="N87" s="49">
        <f t="shared" si="38"/>
        <v>8.4364967064971628E-3</v>
      </c>
      <c r="O87" s="67">
        <v>154073.30059999999</v>
      </c>
      <c r="P87" s="49">
        <f t="shared" si="39"/>
        <v>8.4364967064971628E-3</v>
      </c>
      <c r="Q87" s="67">
        <v>154073.30059999999</v>
      </c>
      <c r="R87" s="49">
        <f t="shared" si="40"/>
        <v>8.4364967064971628E-3</v>
      </c>
      <c r="S87" s="67">
        <v>154073.30059999999</v>
      </c>
      <c r="T87" s="49">
        <f t="shared" si="41"/>
        <v>8.4364967064971628E-3</v>
      </c>
      <c r="U87" s="67">
        <v>154073.30059999999</v>
      </c>
      <c r="V87" s="49">
        <f t="shared" si="42"/>
        <v>8.4364967064971628E-3</v>
      </c>
      <c r="W87" s="67">
        <v>154073.30059999999</v>
      </c>
      <c r="X87" s="49">
        <f t="shared" si="43"/>
        <v>8.4364967064971628E-3</v>
      </c>
      <c r="Y87" s="67">
        <v>154073.30059999999</v>
      </c>
      <c r="Z87" s="49">
        <f t="shared" si="44"/>
        <v>8.4364967064971628E-3</v>
      </c>
      <c r="AA87" s="82">
        <f t="shared" si="31"/>
        <v>1848879.6071999997</v>
      </c>
      <c r="AB87" s="49">
        <f t="shared" si="44"/>
        <v>8.4364967064971628E-3</v>
      </c>
      <c r="AC87" s="82">
        <f t="shared" si="32"/>
        <v>154073.30059999999</v>
      </c>
      <c r="AD87" s="49">
        <f t="shared" si="45"/>
        <v>8.4364967064971628E-3</v>
      </c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</row>
    <row r="88" spans="1:66" x14ac:dyDescent="0.25">
      <c r="A88" s="9">
        <v>6210</v>
      </c>
      <c r="B88" s="10" t="s">
        <v>111</v>
      </c>
      <c r="C88" s="67">
        <v>162239.85440000001</v>
      </c>
      <c r="D88" s="49">
        <f t="shared" si="33"/>
        <v>8.8836676567450607E-3</v>
      </c>
      <c r="E88" s="67">
        <v>162239.85440000001</v>
      </c>
      <c r="F88" s="49">
        <f t="shared" si="34"/>
        <v>8.8836676567450607E-3</v>
      </c>
      <c r="G88" s="67">
        <v>162239.85440000001</v>
      </c>
      <c r="H88" s="49">
        <f t="shared" si="35"/>
        <v>8.8836676567450607E-3</v>
      </c>
      <c r="I88" s="67">
        <v>162239.85440000001</v>
      </c>
      <c r="J88" s="49">
        <f t="shared" si="36"/>
        <v>8.8836676567450607E-3</v>
      </c>
      <c r="K88" s="67">
        <v>162239.85440000001</v>
      </c>
      <c r="L88" s="49">
        <f t="shared" si="37"/>
        <v>8.8836676567450607E-3</v>
      </c>
      <c r="M88" s="67">
        <v>162239.85440000001</v>
      </c>
      <c r="N88" s="49">
        <f t="shared" si="38"/>
        <v>8.8836676567450607E-3</v>
      </c>
      <c r="O88" s="67">
        <v>162239.85440000001</v>
      </c>
      <c r="P88" s="49">
        <f t="shared" si="39"/>
        <v>8.8836676567450607E-3</v>
      </c>
      <c r="Q88" s="67">
        <v>162239.85440000001</v>
      </c>
      <c r="R88" s="49">
        <f t="shared" si="40"/>
        <v>8.8836676567450607E-3</v>
      </c>
      <c r="S88" s="67">
        <v>162239.85440000001</v>
      </c>
      <c r="T88" s="49">
        <f t="shared" si="41"/>
        <v>8.8836676567450607E-3</v>
      </c>
      <c r="U88" s="67">
        <v>162239.85440000001</v>
      </c>
      <c r="V88" s="49">
        <f t="shared" si="42"/>
        <v>8.8836676567450607E-3</v>
      </c>
      <c r="W88" s="67">
        <v>162239.85440000001</v>
      </c>
      <c r="X88" s="49">
        <f t="shared" si="43"/>
        <v>8.8836676567450607E-3</v>
      </c>
      <c r="Y88" s="67">
        <v>162239.85440000001</v>
      </c>
      <c r="Z88" s="49">
        <f t="shared" si="44"/>
        <v>8.8836676567450607E-3</v>
      </c>
      <c r="AA88" s="82">
        <f t="shared" si="31"/>
        <v>1946878.2528000006</v>
      </c>
      <c r="AB88" s="49">
        <f t="shared" si="44"/>
        <v>8.8836676567450642E-3</v>
      </c>
      <c r="AC88" s="82">
        <f t="shared" si="32"/>
        <v>162239.85440000004</v>
      </c>
      <c r="AD88" s="49">
        <f t="shared" si="45"/>
        <v>8.8836676567450625E-3</v>
      </c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</row>
    <row r="89" spans="1:66" x14ac:dyDescent="0.25">
      <c r="A89" s="9">
        <v>6211</v>
      </c>
      <c r="B89" s="10" t="s">
        <v>112</v>
      </c>
      <c r="C89" s="67">
        <v>55387.9107</v>
      </c>
      <c r="D89" s="49">
        <f t="shared" si="33"/>
        <v>3.0328416693911533E-3</v>
      </c>
      <c r="E89" s="67">
        <v>55387.9107</v>
      </c>
      <c r="F89" s="49">
        <f t="shared" si="34"/>
        <v>3.0328416693911533E-3</v>
      </c>
      <c r="G89" s="67">
        <v>55387.9107</v>
      </c>
      <c r="H89" s="49">
        <f t="shared" si="35"/>
        <v>3.0328416693911533E-3</v>
      </c>
      <c r="I89" s="67">
        <v>55387.9107</v>
      </c>
      <c r="J89" s="49">
        <f t="shared" si="36"/>
        <v>3.0328416693911533E-3</v>
      </c>
      <c r="K89" s="67">
        <v>55387.9107</v>
      </c>
      <c r="L89" s="49">
        <f t="shared" si="37"/>
        <v>3.0328416693911533E-3</v>
      </c>
      <c r="M89" s="67">
        <v>55387.9107</v>
      </c>
      <c r="N89" s="49">
        <f t="shared" si="38"/>
        <v>3.0328416693911533E-3</v>
      </c>
      <c r="O89" s="67">
        <v>55387.9107</v>
      </c>
      <c r="P89" s="49">
        <f t="shared" si="39"/>
        <v>3.0328416693911533E-3</v>
      </c>
      <c r="Q89" s="67">
        <v>55387.9107</v>
      </c>
      <c r="R89" s="49">
        <f t="shared" si="40"/>
        <v>3.0328416693911533E-3</v>
      </c>
      <c r="S89" s="67">
        <v>55387.9107</v>
      </c>
      <c r="T89" s="49">
        <f t="shared" si="41"/>
        <v>3.0328416693911533E-3</v>
      </c>
      <c r="U89" s="67">
        <v>55387.9107</v>
      </c>
      <c r="V89" s="49">
        <f t="shared" si="42"/>
        <v>3.0328416693911533E-3</v>
      </c>
      <c r="W89" s="67">
        <v>55387.9107</v>
      </c>
      <c r="X89" s="49">
        <f t="shared" si="43"/>
        <v>3.0328416693911533E-3</v>
      </c>
      <c r="Y89" s="67">
        <v>55387.9107</v>
      </c>
      <c r="Z89" s="49">
        <f t="shared" si="44"/>
        <v>3.0328416693911533E-3</v>
      </c>
      <c r="AA89" s="82">
        <f t="shared" si="31"/>
        <v>664654.92839999998</v>
      </c>
      <c r="AB89" s="49">
        <f t="shared" si="44"/>
        <v>3.0328416693911533E-3</v>
      </c>
      <c r="AC89" s="82">
        <f t="shared" si="32"/>
        <v>55387.9107</v>
      </c>
      <c r="AD89" s="49">
        <f t="shared" si="45"/>
        <v>3.0328416693911533E-3</v>
      </c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</row>
    <row r="90" spans="1:66" x14ac:dyDescent="0.25">
      <c r="A90" s="9">
        <v>6212</v>
      </c>
      <c r="B90" s="10" t="s">
        <v>113</v>
      </c>
      <c r="C90" s="67"/>
      <c r="D90" s="49">
        <f t="shared" si="33"/>
        <v>0</v>
      </c>
      <c r="E90" s="67"/>
      <c r="F90" s="49">
        <f t="shared" si="34"/>
        <v>0</v>
      </c>
      <c r="G90" s="67"/>
      <c r="H90" s="49">
        <f t="shared" si="35"/>
        <v>0</v>
      </c>
      <c r="I90" s="67"/>
      <c r="J90" s="49">
        <f t="shared" si="36"/>
        <v>0</v>
      </c>
      <c r="K90" s="67"/>
      <c r="L90" s="49">
        <f t="shared" si="37"/>
        <v>0</v>
      </c>
      <c r="M90" s="67"/>
      <c r="N90" s="49">
        <f t="shared" si="38"/>
        <v>0</v>
      </c>
      <c r="O90" s="67"/>
      <c r="P90" s="49">
        <f t="shared" si="39"/>
        <v>0</v>
      </c>
      <c r="Q90" s="67"/>
      <c r="R90" s="49">
        <f t="shared" si="40"/>
        <v>0</v>
      </c>
      <c r="S90" s="67"/>
      <c r="T90" s="49">
        <f t="shared" si="41"/>
        <v>0</v>
      </c>
      <c r="U90" s="67"/>
      <c r="V90" s="49">
        <f t="shared" si="42"/>
        <v>0</v>
      </c>
      <c r="W90" s="67"/>
      <c r="X90" s="49">
        <f t="shared" si="43"/>
        <v>0</v>
      </c>
      <c r="Y90" s="67"/>
      <c r="Z90" s="49">
        <f t="shared" si="44"/>
        <v>0</v>
      </c>
      <c r="AA90" s="82">
        <f t="shared" si="31"/>
        <v>0</v>
      </c>
      <c r="AB90" s="49">
        <f t="shared" si="44"/>
        <v>0</v>
      </c>
      <c r="AC90" s="82">
        <f t="shared" si="32"/>
        <v>0</v>
      </c>
      <c r="AD90" s="49">
        <f t="shared" si="45"/>
        <v>0</v>
      </c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</row>
    <row r="91" spans="1:66" x14ac:dyDescent="0.25">
      <c r="A91" s="9">
        <v>6213</v>
      </c>
      <c r="B91" s="10" t="s">
        <v>114</v>
      </c>
      <c r="C91" s="67">
        <v>4154.7124999999996</v>
      </c>
      <c r="D91" s="49">
        <f t="shared" si="33"/>
        <v>2.2749703021999511E-4</v>
      </c>
      <c r="E91" s="67">
        <v>4154.7124999999996</v>
      </c>
      <c r="F91" s="49">
        <f t="shared" si="34"/>
        <v>2.2749703021999511E-4</v>
      </c>
      <c r="G91" s="67">
        <v>4154.7124999999996</v>
      </c>
      <c r="H91" s="49">
        <f t="shared" si="35"/>
        <v>2.2749703021999511E-4</v>
      </c>
      <c r="I91" s="67">
        <v>4154.7124999999996</v>
      </c>
      <c r="J91" s="49">
        <f t="shared" si="36"/>
        <v>2.2749703021999511E-4</v>
      </c>
      <c r="K91" s="67">
        <v>4154.7124999999996</v>
      </c>
      <c r="L91" s="49">
        <f t="shared" si="37"/>
        <v>2.2749703021999511E-4</v>
      </c>
      <c r="M91" s="67">
        <v>4154.7124999999996</v>
      </c>
      <c r="N91" s="49">
        <f t="shared" si="38"/>
        <v>2.2749703021999511E-4</v>
      </c>
      <c r="O91" s="67">
        <v>4154.7124999999996</v>
      </c>
      <c r="P91" s="49">
        <f t="shared" si="39"/>
        <v>2.2749703021999511E-4</v>
      </c>
      <c r="Q91" s="67">
        <v>4154.7124999999996</v>
      </c>
      <c r="R91" s="49">
        <f t="shared" si="40"/>
        <v>2.2749703021999511E-4</v>
      </c>
      <c r="S91" s="67">
        <v>4154.7124999999996</v>
      </c>
      <c r="T91" s="49">
        <f t="shared" si="41"/>
        <v>2.2749703021999511E-4</v>
      </c>
      <c r="U91" s="67">
        <v>4154.7124999999996</v>
      </c>
      <c r="V91" s="49">
        <f t="shared" si="42"/>
        <v>2.2749703021999511E-4</v>
      </c>
      <c r="W91" s="67">
        <v>4154.7124999999996</v>
      </c>
      <c r="X91" s="49">
        <f t="shared" si="43"/>
        <v>2.2749703021999511E-4</v>
      </c>
      <c r="Y91" s="67">
        <v>4154.7124999999996</v>
      </c>
      <c r="Z91" s="49">
        <f t="shared" si="44"/>
        <v>2.2749703021999511E-4</v>
      </c>
      <c r="AA91" s="82">
        <f t="shared" si="31"/>
        <v>49856.55000000001</v>
      </c>
      <c r="AB91" s="49">
        <f t="shared" si="44"/>
        <v>2.2749703021999519E-4</v>
      </c>
      <c r="AC91" s="82">
        <f t="shared" si="32"/>
        <v>4154.7125000000005</v>
      </c>
      <c r="AD91" s="49">
        <f t="shared" si="45"/>
        <v>2.2749703021999516E-4</v>
      </c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</row>
    <row r="92" spans="1:66" x14ac:dyDescent="0.25">
      <c r="A92" s="9">
        <v>6214</v>
      </c>
      <c r="B92" s="10" t="s">
        <v>115</v>
      </c>
      <c r="C92" s="67">
        <v>35492.519999999997</v>
      </c>
      <c r="D92" s="49">
        <f t="shared" si="33"/>
        <v>1.943442029989748E-3</v>
      </c>
      <c r="E92" s="67">
        <v>35492.519999999997</v>
      </c>
      <c r="F92" s="49">
        <f t="shared" si="34"/>
        <v>1.943442029989748E-3</v>
      </c>
      <c r="G92" s="67">
        <v>35492.519999999997</v>
      </c>
      <c r="H92" s="49">
        <f t="shared" si="35"/>
        <v>1.943442029989748E-3</v>
      </c>
      <c r="I92" s="67">
        <v>35492.519999999997</v>
      </c>
      <c r="J92" s="49">
        <f t="shared" si="36"/>
        <v>1.943442029989748E-3</v>
      </c>
      <c r="K92" s="67">
        <v>35492.519999999997</v>
      </c>
      <c r="L92" s="49">
        <f t="shared" si="37"/>
        <v>1.943442029989748E-3</v>
      </c>
      <c r="M92" s="67">
        <v>35492.519999999997</v>
      </c>
      <c r="N92" s="49">
        <f t="shared" si="38"/>
        <v>1.943442029989748E-3</v>
      </c>
      <c r="O92" s="67">
        <v>35492.519999999997</v>
      </c>
      <c r="P92" s="49">
        <f t="shared" si="39"/>
        <v>1.943442029989748E-3</v>
      </c>
      <c r="Q92" s="67">
        <v>35492.519999999997</v>
      </c>
      <c r="R92" s="49">
        <f t="shared" si="40"/>
        <v>1.943442029989748E-3</v>
      </c>
      <c r="S92" s="67">
        <v>35492.519999999997</v>
      </c>
      <c r="T92" s="49">
        <f t="shared" si="41"/>
        <v>1.943442029989748E-3</v>
      </c>
      <c r="U92" s="67">
        <v>35492.519999999997</v>
      </c>
      <c r="V92" s="49">
        <f t="shared" si="42"/>
        <v>1.943442029989748E-3</v>
      </c>
      <c r="W92" s="67">
        <v>35492.519999999997</v>
      </c>
      <c r="X92" s="49">
        <f t="shared" si="43"/>
        <v>1.943442029989748E-3</v>
      </c>
      <c r="Y92" s="67">
        <v>35492.519999999997</v>
      </c>
      <c r="Z92" s="49">
        <f t="shared" si="44"/>
        <v>1.943442029989748E-3</v>
      </c>
      <c r="AA92" s="82">
        <f t="shared" si="31"/>
        <v>425910.24000000005</v>
      </c>
      <c r="AB92" s="49">
        <f t="shared" si="44"/>
        <v>1.9434420299897486E-3</v>
      </c>
      <c r="AC92" s="82">
        <f t="shared" si="32"/>
        <v>35492.520000000004</v>
      </c>
      <c r="AD92" s="49">
        <f t="shared" si="45"/>
        <v>1.9434420299897484E-3</v>
      </c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</row>
    <row r="93" spans="1:66" x14ac:dyDescent="0.25">
      <c r="A93" s="9">
        <v>6215</v>
      </c>
      <c r="B93" s="10" t="s">
        <v>116</v>
      </c>
      <c r="C93" s="67">
        <v>25004.726699999999</v>
      </c>
      <c r="D93" s="49">
        <f t="shared" si="33"/>
        <v>1.3691683999103713E-3</v>
      </c>
      <c r="E93" s="67">
        <v>25004.726699999999</v>
      </c>
      <c r="F93" s="49">
        <f t="shared" si="34"/>
        <v>1.3691683999103713E-3</v>
      </c>
      <c r="G93" s="67">
        <v>25004.726699999999</v>
      </c>
      <c r="H93" s="49">
        <f t="shared" si="35"/>
        <v>1.3691683999103713E-3</v>
      </c>
      <c r="I93" s="67">
        <v>25004.726699999999</v>
      </c>
      <c r="J93" s="49">
        <f t="shared" si="36"/>
        <v>1.3691683999103713E-3</v>
      </c>
      <c r="K93" s="67">
        <v>25004.726699999999</v>
      </c>
      <c r="L93" s="49">
        <f t="shared" si="37"/>
        <v>1.3691683999103713E-3</v>
      </c>
      <c r="M93" s="67">
        <v>25004.726699999999</v>
      </c>
      <c r="N93" s="49">
        <f t="shared" si="38"/>
        <v>1.3691683999103713E-3</v>
      </c>
      <c r="O93" s="67">
        <v>25004.726699999999</v>
      </c>
      <c r="P93" s="49">
        <f t="shared" si="39"/>
        <v>1.3691683999103713E-3</v>
      </c>
      <c r="Q93" s="67">
        <v>25004.726699999999</v>
      </c>
      <c r="R93" s="49">
        <f t="shared" si="40"/>
        <v>1.3691683999103713E-3</v>
      </c>
      <c r="S93" s="67">
        <v>25004.726699999999</v>
      </c>
      <c r="T93" s="49">
        <f t="shared" si="41"/>
        <v>1.3691683999103713E-3</v>
      </c>
      <c r="U93" s="67">
        <v>25004.726699999999</v>
      </c>
      <c r="V93" s="49">
        <f t="shared" si="42"/>
        <v>1.3691683999103713E-3</v>
      </c>
      <c r="W93" s="67">
        <v>25004.726699999999</v>
      </c>
      <c r="X93" s="49">
        <f t="shared" si="43"/>
        <v>1.3691683999103713E-3</v>
      </c>
      <c r="Y93" s="67">
        <v>25004.726699999999</v>
      </c>
      <c r="Z93" s="49">
        <f t="shared" si="44"/>
        <v>1.3691683999103713E-3</v>
      </c>
      <c r="AA93" s="82">
        <f t="shared" si="31"/>
        <v>300056.72039999999</v>
      </c>
      <c r="AB93" s="49">
        <f t="shared" si="44"/>
        <v>1.3691683999103716E-3</v>
      </c>
      <c r="AC93" s="82">
        <f t="shared" si="32"/>
        <v>25004.726699999999</v>
      </c>
      <c r="AD93" s="49">
        <f t="shared" si="45"/>
        <v>1.3691683999103713E-3</v>
      </c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</row>
    <row r="94" spans="1:66" x14ac:dyDescent="0.25">
      <c r="A94" s="9">
        <v>6216</v>
      </c>
      <c r="B94" s="10" t="s">
        <v>117</v>
      </c>
      <c r="C94" s="67">
        <v>4875</v>
      </c>
      <c r="D94" s="49">
        <f t="shared" si="33"/>
        <v>2.6693736866810312E-4</v>
      </c>
      <c r="E94" s="67">
        <v>4875</v>
      </c>
      <c r="F94" s="49">
        <f t="shared" si="34"/>
        <v>2.6693736866810312E-4</v>
      </c>
      <c r="G94" s="67">
        <v>4875</v>
      </c>
      <c r="H94" s="49">
        <f t="shared" si="35"/>
        <v>2.6693736866810312E-4</v>
      </c>
      <c r="I94" s="67">
        <v>4875</v>
      </c>
      <c r="J94" s="49">
        <f t="shared" si="36"/>
        <v>2.6693736866810312E-4</v>
      </c>
      <c r="K94" s="67">
        <v>4875</v>
      </c>
      <c r="L94" s="49">
        <f t="shared" si="37"/>
        <v>2.6693736866810312E-4</v>
      </c>
      <c r="M94" s="67">
        <v>4875</v>
      </c>
      <c r="N94" s="49">
        <f t="shared" si="38"/>
        <v>2.6693736866810312E-4</v>
      </c>
      <c r="O94" s="67">
        <v>4875</v>
      </c>
      <c r="P94" s="49">
        <f t="shared" si="39"/>
        <v>2.6693736866810312E-4</v>
      </c>
      <c r="Q94" s="67">
        <v>4875</v>
      </c>
      <c r="R94" s="49">
        <f t="shared" si="40"/>
        <v>2.6693736866810312E-4</v>
      </c>
      <c r="S94" s="67">
        <v>4875</v>
      </c>
      <c r="T94" s="49">
        <f t="shared" si="41"/>
        <v>2.6693736866810312E-4</v>
      </c>
      <c r="U94" s="67">
        <v>4875</v>
      </c>
      <c r="V94" s="49">
        <f t="shared" si="42"/>
        <v>2.6693736866810312E-4</v>
      </c>
      <c r="W94" s="67">
        <v>4875</v>
      </c>
      <c r="X94" s="49">
        <f t="shared" si="43"/>
        <v>2.6693736866810312E-4</v>
      </c>
      <c r="Y94" s="67">
        <v>4875</v>
      </c>
      <c r="Z94" s="49">
        <f t="shared" si="44"/>
        <v>2.6693736866810312E-4</v>
      </c>
      <c r="AA94" s="82">
        <f t="shared" si="31"/>
        <v>58500</v>
      </c>
      <c r="AB94" s="49">
        <f t="shared" si="44"/>
        <v>2.6693736866810312E-4</v>
      </c>
      <c r="AC94" s="82">
        <f t="shared" si="32"/>
        <v>4875</v>
      </c>
      <c r="AD94" s="49">
        <f t="shared" si="45"/>
        <v>2.6693736866810312E-4</v>
      </c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</row>
    <row r="95" spans="1:66" x14ac:dyDescent="0.25">
      <c r="A95" s="9">
        <v>6217</v>
      </c>
      <c r="B95" s="10"/>
      <c r="C95" s="67"/>
      <c r="D95" s="49">
        <f t="shared" si="33"/>
        <v>0</v>
      </c>
      <c r="E95" s="67"/>
      <c r="F95" s="49">
        <f t="shared" si="33"/>
        <v>0</v>
      </c>
      <c r="G95" s="67"/>
      <c r="H95" s="49">
        <f t="shared" si="33"/>
        <v>0</v>
      </c>
      <c r="I95" s="67"/>
      <c r="J95" s="49">
        <f t="shared" si="33"/>
        <v>0</v>
      </c>
      <c r="K95" s="67"/>
      <c r="L95" s="49">
        <f t="shared" si="33"/>
        <v>0</v>
      </c>
      <c r="M95" s="67"/>
      <c r="N95" s="49">
        <f t="shared" si="33"/>
        <v>0</v>
      </c>
      <c r="O95" s="67"/>
      <c r="P95" s="49">
        <f t="shared" si="33"/>
        <v>0</v>
      </c>
      <c r="Q95" s="67"/>
      <c r="R95" s="49">
        <f t="shared" si="33"/>
        <v>0</v>
      </c>
      <c r="S95" s="67"/>
      <c r="T95" s="49">
        <f t="shared" si="41"/>
        <v>0</v>
      </c>
      <c r="U95" s="67"/>
      <c r="V95" s="49">
        <f t="shared" si="41"/>
        <v>0</v>
      </c>
      <c r="W95" s="67"/>
      <c r="X95" s="49">
        <f t="shared" si="41"/>
        <v>0</v>
      </c>
      <c r="Y95" s="67"/>
      <c r="Z95" s="49">
        <f t="shared" si="41"/>
        <v>0</v>
      </c>
      <c r="AA95" s="82"/>
      <c r="AB95" s="49">
        <f t="shared" si="41"/>
        <v>0</v>
      </c>
      <c r="AC95" s="82"/>
      <c r="AD95" s="49">
        <f t="shared" si="41"/>
        <v>0</v>
      </c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</row>
    <row r="96" spans="1:66" x14ac:dyDescent="0.25">
      <c r="A96" s="9">
        <v>6218</v>
      </c>
      <c r="B96" s="10"/>
      <c r="C96" s="67"/>
      <c r="D96" s="49">
        <f t="shared" si="33"/>
        <v>0</v>
      </c>
      <c r="E96" s="67"/>
      <c r="F96" s="49">
        <f t="shared" si="33"/>
        <v>0</v>
      </c>
      <c r="G96" s="67"/>
      <c r="H96" s="49">
        <f t="shared" si="33"/>
        <v>0</v>
      </c>
      <c r="I96" s="67"/>
      <c r="J96" s="49">
        <f t="shared" si="33"/>
        <v>0</v>
      </c>
      <c r="K96" s="67"/>
      <c r="L96" s="49">
        <f t="shared" si="33"/>
        <v>0</v>
      </c>
      <c r="M96" s="67"/>
      <c r="N96" s="49">
        <f t="shared" si="33"/>
        <v>0</v>
      </c>
      <c r="O96" s="67"/>
      <c r="P96" s="49">
        <f t="shared" si="33"/>
        <v>0</v>
      </c>
      <c r="Q96" s="67"/>
      <c r="R96" s="49">
        <f t="shared" si="33"/>
        <v>0</v>
      </c>
      <c r="S96" s="67"/>
      <c r="T96" s="49">
        <f t="shared" si="41"/>
        <v>0</v>
      </c>
      <c r="U96" s="67"/>
      <c r="V96" s="49">
        <f t="shared" si="41"/>
        <v>0</v>
      </c>
      <c r="W96" s="67"/>
      <c r="X96" s="49">
        <f t="shared" si="41"/>
        <v>0</v>
      </c>
      <c r="Y96" s="67"/>
      <c r="Z96" s="49">
        <f t="shared" si="41"/>
        <v>0</v>
      </c>
      <c r="AA96" s="82"/>
      <c r="AB96" s="49">
        <f t="shared" si="41"/>
        <v>0</v>
      </c>
      <c r="AC96" s="82"/>
      <c r="AD96" s="49">
        <f t="shared" si="41"/>
        <v>0</v>
      </c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</row>
    <row r="97" spans="1:66" x14ac:dyDescent="0.25">
      <c r="A97" s="9">
        <v>6219</v>
      </c>
      <c r="B97" s="10"/>
      <c r="C97" s="67"/>
      <c r="D97" s="49">
        <f t="shared" si="33"/>
        <v>0</v>
      </c>
      <c r="E97" s="67"/>
      <c r="F97" s="49">
        <f t="shared" si="33"/>
        <v>0</v>
      </c>
      <c r="G97" s="67"/>
      <c r="H97" s="49">
        <f t="shared" si="33"/>
        <v>0</v>
      </c>
      <c r="I97" s="67"/>
      <c r="J97" s="49">
        <f t="shared" si="33"/>
        <v>0</v>
      </c>
      <c r="K97" s="67"/>
      <c r="L97" s="49">
        <f t="shared" si="33"/>
        <v>0</v>
      </c>
      <c r="M97" s="67"/>
      <c r="N97" s="49">
        <f t="shared" si="33"/>
        <v>0</v>
      </c>
      <c r="O97" s="67"/>
      <c r="P97" s="49">
        <f t="shared" si="33"/>
        <v>0</v>
      </c>
      <c r="Q97" s="67"/>
      <c r="R97" s="49">
        <f t="shared" si="33"/>
        <v>0</v>
      </c>
      <c r="S97" s="67"/>
      <c r="T97" s="49">
        <f t="shared" si="41"/>
        <v>0</v>
      </c>
      <c r="U97" s="67"/>
      <c r="V97" s="49">
        <f t="shared" si="41"/>
        <v>0</v>
      </c>
      <c r="W97" s="67"/>
      <c r="X97" s="49">
        <f t="shared" si="41"/>
        <v>0</v>
      </c>
      <c r="Y97" s="67"/>
      <c r="Z97" s="49">
        <f t="shared" si="41"/>
        <v>0</v>
      </c>
      <c r="AA97" s="82"/>
      <c r="AB97" s="49">
        <f t="shared" si="41"/>
        <v>0</v>
      </c>
      <c r="AC97" s="82"/>
      <c r="AD97" s="49">
        <f t="shared" si="41"/>
        <v>0</v>
      </c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</row>
    <row r="98" spans="1:66" x14ac:dyDescent="0.25">
      <c r="A98" s="9">
        <v>6220</v>
      </c>
      <c r="B98" s="10"/>
      <c r="C98" s="67"/>
      <c r="D98" s="49">
        <f t="shared" si="33"/>
        <v>0</v>
      </c>
      <c r="E98" s="67"/>
      <c r="F98" s="49">
        <f t="shared" si="33"/>
        <v>0</v>
      </c>
      <c r="G98" s="67"/>
      <c r="H98" s="49">
        <f t="shared" si="33"/>
        <v>0</v>
      </c>
      <c r="I98" s="67"/>
      <c r="J98" s="49">
        <f t="shared" si="33"/>
        <v>0</v>
      </c>
      <c r="K98" s="67"/>
      <c r="L98" s="49">
        <f t="shared" si="33"/>
        <v>0</v>
      </c>
      <c r="M98" s="67"/>
      <c r="N98" s="49">
        <f t="shared" si="33"/>
        <v>0</v>
      </c>
      <c r="O98" s="67"/>
      <c r="P98" s="49">
        <f t="shared" si="33"/>
        <v>0</v>
      </c>
      <c r="Q98" s="67"/>
      <c r="R98" s="49">
        <f t="shared" si="33"/>
        <v>0</v>
      </c>
      <c r="S98" s="67"/>
      <c r="T98" s="49">
        <f t="shared" si="41"/>
        <v>0</v>
      </c>
      <c r="U98" s="67"/>
      <c r="V98" s="49">
        <f t="shared" si="41"/>
        <v>0</v>
      </c>
      <c r="W98" s="67"/>
      <c r="X98" s="49">
        <f t="shared" si="41"/>
        <v>0</v>
      </c>
      <c r="Y98" s="67"/>
      <c r="Z98" s="49">
        <f t="shared" si="41"/>
        <v>0</v>
      </c>
      <c r="AA98" s="82"/>
      <c r="AB98" s="49">
        <f t="shared" si="41"/>
        <v>0</v>
      </c>
      <c r="AC98" s="82"/>
      <c r="AD98" s="49">
        <f t="shared" si="41"/>
        <v>0</v>
      </c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</row>
    <row r="99" spans="1:66" s="5" customFormat="1" x14ac:dyDescent="0.25">
      <c r="A99" s="12">
        <v>6299</v>
      </c>
      <c r="B99" s="1" t="s">
        <v>118</v>
      </c>
      <c r="C99" s="74">
        <f>SUM(C79:C98)</f>
        <v>2277776.2731499998</v>
      </c>
      <c r="D99" s="56">
        <f t="shared" si="33"/>
        <v>0.12472279072190756</v>
      </c>
      <c r="E99" s="74">
        <f>SUM(E79:E98)</f>
        <v>2277776.2731499998</v>
      </c>
      <c r="F99" s="56">
        <f t="shared" si="34"/>
        <v>0.12472279072190756</v>
      </c>
      <c r="G99" s="74">
        <f>SUM(G79:G98)</f>
        <v>2277776.2731499998</v>
      </c>
      <c r="H99" s="56">
        <f t="shared" si="35"/>
        <v>0.12472279072190756</v>
      </c>
      <c r="I99" s="74">
        <f>SUM(I79:I98)</f>
        <v>2277776.2731499998</v>
      </c>
      <c r="J99" s="56">
        <f t="shared" si="36"/>
        <v>0.12472279072190756</v>
      </c>
      <c r="K99" s="74">
        <f>SUM(K79:K98)</f>
        <v>2277776.2731499998</v>
      </c>
      <c r="L99" s="56">
        <f t="shared" si="37"/>
        <v>0.12472279072190756</v>
      </c>
      <c r="M99" s="74">
        <f>SUM(M79:M98)</f>
        <v>2277776.2731499998</v>
      </c>
      <c r="N99" s="56">
        <f t="shared" si="38"/>
        <v>0.12472279072190756</v>
      </c>
      <c r="O99" s="74">
        <f>SUM(O79:O98)</f>
        <v>2277776.2731499998</v>
      </c>
      <c r="P99" s="56">
        <f t="shared" si="39"/>
        <v>0.12472279072190756</v>
      </c>
      <c r="Q99" s="74">
        <f>SUM(Q79:Q98)</f>
        <v>2277776.2731499998</v>
      </c>
      <c r="R99" s="56">
        <f t="shared" si="40"/>
        <v>0.12472279072190756</v>
      </c>
      <c r="S99" s="74">
        <f>SUM(S79:S98)</f>
        <v>2277776.2731499998</v>
      </c>
      <c r="T99" s="56">
        <f t="shared" si="41"/>
        <v>0.12472279072190756</v>
      </c>
      <c r="U99" s="74">
        <f>SUM(U79:U98)</f>
        <v>2277776.2731499998</v>
      </c>
      <c r="V99" s="56">
        <f t="shared" si="42"/>
        <v>0.12472279072190756</v>
      </c>
      <c r="W99" s="74">
        <f>SUM(W79:W98)</f>
        <v>2277776.2731499998</v>
      </c>
      <c r="X99" s="56">
        <f t="shared" si="43"/>
        <v>0.12472279072190756</v>
      </c>
      <c r="Y99" s="74">
        <f>SUM(Y79:Y98)</f>
        <v>2277776.2731499998</v>
      </c>
      <c r="Z99" s="56">
        <f t="shared" si="44"/>
        <v>0.12472279072190756</v>
      </c>
      <c r="AA99" s="74">
        <f t="shared" si="31"/>
        <v>27333315.277800005</v>
      </c>
      <c r="AB99" s="56">
        <f t="shared" si="44"/>
        <v>0.12472279072190762</v>
      </c>
      <c r="AC99" s="94">
        <f t="shared" si="32"/>
        <v>2277776.2731500003</v>
      </c>
      <c r="AD99" s="56">
        <f t="shared" si="45"/>
        <v>0.12472279072190759</v>
      </c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</row>
    <row r="100" spans="1:66" s="8" customFormat="1" x14ac:dyDescent="0.25">
      <c r="A100" s="26">
        <v>6301</v>
      </c>
      <c r="B100" s="27" t="s">
        <v>119</v>
      </c>
      <c r="C100" s="69"/>
      <c r="D100" s="57">
        <f t="shared" si="33"/>
        <v>0</v>
      </c>
      <c r="E100" s="69"/>
      <c r="F100" s="57">
        <f t="shared" si="34"/>
        <v>0</v>
      </c>
      <c r="G100" s="69"/>
      <c r="H100" s="57">
        <f t="shared" si="35"/>
        <v>0</v>
      </c>
      <c r="I100" s="69"/>
      <c r="J100" s="57">
        <f t="shared" si="36"/>
        <v>0</v>
      </c>
      <c r="K100" s="69"/>
      <c r="L100" s="57">
        <f t="shared" si="37"/>
        <v>0</v>
      </c>
      <c r="M100" s="69"/>
      <c r="N100" s="57">
        <f t="shared" si="38"/>
        <v>0</v>
      </c>
      <c r="O100" s="69"/>
      <c r="P100" s="57">
        <f t="shared" si="39"/>
        <v>0</v>
      </c>
      <c r="Q100" s="69"/>
      <c r="R100" s="57">
        <f t="shared" si="40"/>
        <v>0</v>
      </c>
      <c r="S100" s="69"/>
      <c r="T100" s="57">
        <f t="shared" si="41"/>
        <v>0</v>
      </c>
      <c r="U100" s="69"/>
      <c r="V100" s="57">
        <f t="shared" si="42"/>
        <v>0</v>
      </c>
      <c r="W100" s="69"/>
      <c r="X100" s="57">
        <f t="shared" si="43"/>
        <v>0</v>
      </c>
      <c r="Y100" s="69"/>
      <c r="Z100" s="57">
        <f t="shared" si="44"/>
        <v>0</v>
      </c>
      <c r="AA100" s="69">
        <f t="shared" si="31"/>
        <v>0</v>
      </c>
      <c r="AB100" s="57">
        <f t="shared" si="44"/>
        <v>0</v>
      </c>
      <c r="AC100" s="85">
        <f t="shared" si="32"/>
        <v>0</v>
      </c>
      <c r="AD100" s="57">
        <f t="shared" si="45"/>
        <v>0</v>
      </c>
    </row>
    <row r="101" spans="1:66" x14ac:dyDescent="0.25">
      <c r="A101" s="9">
        <v>6302</v>
      </c>
      <c r="B101" s="10" t="s">
        <v>120</v>
      </c>
      <c r="C101" s="67">
        <v>29998.517199999998</v>
      </c>
      <c r="D101" s="49">
        <f t="shared" si="33"/>
        <v>1.6426103067308372E-3</v>
      </c>
      <c r="E101" s="67">
        <v>29998.517199999998</v>
      </c>
      <c r="F101" s="49">
        <f t="shared" si="34"/>
        <v>1.6426103067308372E-3</v>
      </c>
      <c r="G101" s="67">
        <v>29998.517199999998</v>
      </c>
      <c r="H101" s="49">
        <f t="shared" si="35"/>
        <v>1.6426103067308372E-3</v>
      </c>
      <c r="I101" s="67">
        <v>29998.517199999998</v>
      </c>
      <c r="J101" s="49">
        <f t="shared" si="36"/>
        <v>1.6426103067308372E-3</v>
      </c>
      <c r="K101" s="67">
        <v>29998.517199999998</v>
      </c>
      <c r="L101" s="49">
        <f t="shared" si="37"/>
        <v>1.6426103067308372E-3</v>
      </c>
      <c r="M101" s="67">
        <v>29998.517199999998</v>
      </c>
      <c r="N101" s="49">
        <f t="shared" si="38"/>
        <v>1.6426103067308372E-3</v>
      </c>
      <c r="O101" s="67">
        <v>29998.517199999998</v>
      </c>
      <c r="P101" s="49">
        <f t="shared" si="39"/>
        <v>1.6426103067308372E-3</v>
      </c>
      <c r="Q101" s="67">
        <v>29998.517199999998</v>
      </c>
      <c r="R101" s="49">
        <f t="shared" si="40"/>
        <v>1.6426103067308372E-3</v>
      </c>
      <c r="S101" s="67">
        <v>29998.517199999998</v>
      </c>
      <c r="T101" s="49">
        <f t="shared" si="41"/>
        <v>1.6426103067308372E-3</v>
      </c>
      <c r="U101" s="67">
        <v>29998.517199999998</v>
      </c>
      <c r="V101" s="49">
        <f t="shared" si="42"/>
        <v>1.6426103067308372E-3</v>
      </c>
      <c r="W101" s="67">
        <v>29998.517199999998</v>
      </c>
      <c r="X101" s="49">
        <f t="shared" si="43"/>
        <v>1.6426103067308372E-3</v>
      </c>
      <c r="Y101" s="67">
        <v>29998.517199999998</v>
      </c>
      <c r="Z101" s="49">
        <f t="shared" ref="Z101:AB116" si="46">IF(Y$10&lt;&gt;0,Y101/Y$10,"-")</f>
        <v>1.6426103067308372E-3</v>
      </c>
      <c r="AA101" s="82">
        <f t="shared" si="31"/>
        <v>359982.20639999997</v>
      </c>
      <c r="AB101" s="49">
        <f t="shared" si="46"/>
        <v>1.6426103067308372E-3</v>
      </c>
      <c r="AC101" s="82">
        <f t="shared" si="32"/>
        <v>29998.517199999998</v>
      </c>
      <c r="AD101" s="49">
        <f t="shared" si="45"/>
        <v>1.6426103067308372E-3</v>
      </c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</row>
    <row r="102" spans="1:66" x14ac:dyDescent="0.25">
      <c r="A102" s="9">
        <v>6303</v>
      </c>
      <c r="B102" s="10" t="s">
        <v>121</v>
      </c>
      <c r="C102" s="67">
        <v>13235.2</v>
      </c>
      <c r="D102" s="49">
        <f t="shared" si="33"/>
        <v>7.2471168447099036E-4</v>
      </c>
      <c r="E102" s="67">
        <v>13235.2</v>
      </c>
      <c r="F102" s="49">
        <f t="shared" si="34"/>
        <v>7.2471168447099036E-4</v>
      </c>
      <c r="G102" s="67">
        <v>13235.2</v>
      </c>
      <c r="H102" s="49">
        <f t="shared" si="35"/>
        <v>7.2471168447099036E-4</v>
      </c>
      <c r="I102" s="67">
        <v>13235.2</v>
      </c>
      <c r="J102" s="49">
        <f t="shared" si="36"/>
        <v>7.2471168447099036E-4</v>
      </c>
      <c r="K102" s="67">
        <v>13235.2</v>
      </c>
      <c r="L102" s="49">
        <f t="shared" si="37"/>
        <v>7.2471168447099036E-4</v>
      </c>
      <c r="M102" s="67">
        <v>13235.2</v>
      </c>
      <c r="N102" s="49">
        <f t="shared" si="38"/>
        <v>7.2471168447099036E-4</v>
      </c>
      <c r="O102" s="67">
        <v>13235.2</v>
      </c>
      <c r="P102" s="49">
        <f t="shared" si="39"/>
        <v>7.2471168447099036E-4</v>
      </c>
      <c r="Q102" s="67">
        <v>13235.2</v>
      </c>
      <c r="R102" s="49">
        <f t="shared" si="40"/>
        <v>7.2471168447099036E-4</v>
      </c>
      <c r="S102" s="67">
        <v>13235.2</v>
      </c>
      <c r="T102" s="49">
        <f t="shared" si="41"/>
        <v>7.2471168447099036E-4</v>
      </c>
      <c r="U102" s="67">
        <v>13235.2</v>
      </c>
      <c r="V102" s="49">
        <f t="shared" si="42"/>
        <v>7.2471168447099036E-4</v>
      </c>
      <c r="W102" s="67">
        <v>13235.2</v>
      </c>
      <c r="X102" s="49">
        <f t="shared" si="43"/>
        <v>7.2471168447099036E-4</v>
      </c>
      <c r="Y102" s="67">
        <v>13235.2</v>
      </c>
      <c r="Z102" s="49">
        <f t="shared" si="46"/>
        <v>7.2471168447099036E-4</v>
      </c>
      <c r="AA102" s="82">
        <f t="shared" si="31"/>
        <v>158822.40000000002</v>
      </c>
      <c r="AB102" s="49">
        <f t="shared" si="46"/>
        <v>7.2471168447099058E-4</v>
      </c>
      <c r="AC102" s="82">
        <f t="shared" si="32"/>
        <v>13235.200000000003</v>
      </c>
      <c r="AD102" s="49">
        <f t="shared" si="45"/>
        <v>7.2471168447099047E-4</v>
      </c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</row>
    <row r="103" spans="1:66" x14ac:dyDescent="0.25">
      <c r="A103" s="9">
        <v>6304</v>
      </c>
      <c r="B103" s="10" t="s">
        <v>122</v>
      </c>
      <c r="C103" s="67">
        <v>3418.02</v>
      </c>
      <c r="D103" s="49">
        <f t="shared" si="33"/>
        <v>1.8715841330357944E-4</v>
      </c>
      <c r="E103" s="67">
        <v>3418.02</v>
      </c>
      <c r="F103" s="49">
        <f t="shared" si="34"/>
        <v>1.8715841330357944E-4</v>
      </c>
      <c r="G103" s="67">
        <v>3418.02</v>
      </c>
      <c r="H103" s="49">
        <f t="shared" si="35"/>
        <v>1.8715841330357944E-4</v>
      </c>
      <c r="I103" s="67">
        <v>3418.02</v>
      </c>
      <c r="J103" s="49">
        <f t="shared" si="36"/>
        <v>1.8715841330357944E-4</v>
      </c>
      <c r="K103" s="67">
        <v>3418.02</v>
      </c>
      <c r="L103" s="49">
        <f t="shared" si="37"/>
        <v>1.8715841330357944E-4</v>
      </c>
      <c r="M103" s="67">
        <v>3418.02</v>
      </c>
      <c r="N103" s="49">
        <f t="shared" si="38"/>
        <v>1.8715841330357944E-4</v>
      </c>
      <c r="O103" s="67">
        <v>3418.02</v>
      </c>
      <c r="P103" s="49">
        <f t="shared" si="39"/>
        <v>1.8715841330357944E-4</v>
      </c>
      <c r="Q103" s="67">
        <v>3418.02</v>
      </c>
      <c r="R103" s="49">
        <f t="shared" si="40"/>
        <v>1.8715841330357944E-4</v>
      </c>
      <c r="S103" s="67">
        <v>3418.02</v>
      </c>
      <c r="T103" s="49">
        <f t="shared" si="41"/>
        <v>1.8715841330357944E-4</v>
      </c>
      <c r="U103" s="67">
        <v>3418.02</v>
      </c>
      <c r="V103" s="49">
        <f t="shared" si="42"/>
        <v>1.8715841330357944E-4</v>
      </c>
      <c r="W103" s="67">
        <v>3418.02</v>
      </c>
      <c r="X103" s="49">
        <f t="shared" si="43"/>
        <v>1.8715841330357944E-4</v>
      </c>
      <c r="Y103" s="67">
        <v>3418.02</v>
      </c>
      <c r="Z103" s="49">
        <f t="shared" si="46"/>
        <v>1.8715841330357944E-4</v>
      </c>
      <c r="AA103" s="82">
        <f t="shared" si="31"/>
        <v>41016.239999999991</v>
      </c>
      <c r="AB103" s="49">
        <f t="shared" si="46"/>
        <v>1.8715841330357942E-4</v>
      </c>
      <c r="AC103" s="82">
        <f t="shared" si="32"/>
        <v>3418.0199999999991</v>
      </c>
      <c r="AD103" s="49">
        <f t="shared" si="45"/>
        <v>1.8715841330357939E-4</v>
      </c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</row>
    <row r="104" spans="1:66" x14ac:dyDescent="0.25">
      <c r="A104" s="9">
        <v>6305</v>
      </c>
      <c r="B104" s="10" t="s">
        <v>73</v>
      </c>
      <c r="C104" s="67"/>
      <c r="D104" s="49">
        <f t="shared" si="33"/>
        <v>0</v>
      </c>
      <c r="E104" s="67"/>
      <c r="F104" s="49">
        <f t="shared" si="34"/>
        <v>0</v>
      </c>
      <c r="G104" s="67"/>
      <c r="H104" s="49">
        <f t="shared" si="35"/>
        <v>0</v>
      </c>
      <c r="I104" s="67"/>
      <c r="J104" s="49">
        <f t="shared" si="36"/>
        <v>0</v>
      </c>
      <c r="K104" s="67"/>
      <c r="L104" s="49">
        <f t="shared" si="37"/>
        <v>0</v>
      </c>
      <c r="M104" s="67"/>
      <c r="N104" s="49">
        <f t="shared" si="38"/>
        <v>0</v>
      </c>
      <c r="O104" s="67"/>
      <c r="P104" s="49">
        <f t="shared" si="39"/>
        <v>0</v>
      </c>
      <c r="Q104" s="67"/>
      <c r="R104" s="49">
        <f t="shared" si="40"/>
        <v>0</v>
      </c>
      <c r="S104" s="67"/>
      <c r="T104" s="49">
        <f t="shared" si="41"/>
        <v>0</v>
      </c>
      <c r="U104" s="67"/>
      <c r="V104" s="49">
        <f t="shared" si="42"/>
        <v>0</v>
      </c>
      <c r="W104" s="67"/>
      <c r="X104" s="49">
        <f t="shared" si="43"/>
        <v>0</v>
      </c>
      <c r="Y104" s="67"/>
      <c r="Z104" s="49">
        <f t="shared" si="46"/>
        <v>0</v>
      </c>
      <c r="AA104" s="82">
        <f t="shared" si="31"/>
        <v>0</v>
      </c>
      <c r="AB104" s="49">
        <f t="shared" si="46"/>
        <v>0</v>
      </c>
      <c r="AC104" s="82">
        <f t="shared" si="32"/>
        <v>0</v>
      </c>
      <c r="AD104" s="49">
        <f t="shared" si="45"/>
        <v>0</v>
      </c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</row>
    <row r="105" spans="1:66" x14ac:dyDescent="0.25">
      <c r="A105" s="9">
        <v>6306</v>
      </c>
      <c r="B105" s="10" t="s">
        <v>123</v>
      </c>
      <c r="C105" s="67"/>
      <c r="D105" s="49">
        <f t="shared" si="33"/>
        <v>0</v>
      </c>
      <c r="E105" s="67"/>
      <c r="F105" s="49">
        <f t="shared" si="34"/>
        <v>0</v>
      </c>
      <c r="G105" s="67"/>
      <c r="H105" s="49">
        <f t="shared" si="35"/>
        <v>0</v>
      </c>
      <c r="I105" s="67"/>
      <c r="J105" s="49">
        <f t="shared" si="36"/>
        <v>0</v>
      </c>
      <c r="K105" s="67"/>
      <c r="L105" s="49">
        <f t="shared" si="37"/>
        <v>0</v>
      </c>
      <c r="M105" s="67"/>
      <c r="N105" s="49">
        <f t="shared" si="38"/>
        <v>0</v>
      </c>
      <c r="O105" s="67"/>
      <c r="P105" s="49">
        <f t="shared" si="39"/>
        <v>0</v>
      </c>
      <c r="Q105" s="67"/>
      <c r="R105" s="49">
        <f t="shared" si="40"/>
        <v>0</v>
      </c>
      <c r="S105" s="67"/>
      <c r="T105" s="49">
        <f t="shared" si="41"/>
        <v>0</v>
      </c>
      <c r="U105" s="67"/>
      <c r="V105" s="49">
        <f t="shared" si="42"/>
        <v>0</v>
      </c>
      <c r="W105" s="67"/>
      <c r="X105" s="49">
        <f t="shared" si="43"/>
        <v>0</v>
      </c>
      <c r="Y105" s="67"/>
      <c r="Z105" s="49">
        <f t="shared" si="46"/>
        <v>0</v>
      </c>
      <c r="AA105" s="82">
        <f t="shared" si="31"/>
        <v>0</v>
      </c>
      <c r="AB105" s="49">
        <f t="shared" si="46"/>
        <v>0</v>
      </c>
      <c r="AC105" s="82">
        <f t="shared" si="32"/>
        <v>0</v>
      </c>
      <c r="AD105" s="49">
        <f t="shared" si="45"/>
        <v>0</v>
      </c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</row>
    <row r="106" spans="1:66" x14ac:dyDescent="0.25">
      <c r="A106" s="9">
        <v>6307</v>
      </c>
      <c r="B106" s="10" t="s">
        <v>124</v>
      </c>
      <c r="C106" s="67"/>
      <c r="D106" s="49">
        <f t="shared" si="33"/>
        <v>0</v>
      </c>
      <c r="E106" s="67"/>
      <c r="F106" s="49">
        <f t="shared" si="34"/>
        <v>0</v>
      </c>
      <c r="G106" s="67"/>
      <c r="H106" s="49">
        <f t="shared" si="35"/>
        <v>0</v>
      </c>
      <c r="I106" s="67"/>
      <c r="J106" s="49">
        <f t="shared" si="36"/>
        <v>0</v>
      </c>
      <c r="K106" s="67"/>
      <c r="L106" s="49">
        <f t="shared" si="37"/>
        <v>0</v>
      </c>
      <c r="M106" s="67"/>
      <c r="N106" s="49">
        <f t="shared" si="38"/>
        <v>0</v>
      </c>
      <c r="O106" s="67"/>
      <c r="P106" s="49">
        <f t="shared" si="39"/>
        <v>0</v>
      </c>
      <c r="Q106" s="67"/>
      <c r="R106" s="49">
        <f t="shared" si="40"/>
        <v>0</v>
      </c>
      <c r="S106" s="67"/>
      <c r="T106" s="49">
        <f t="shared" si="41"/>
        <v>0</v>
      </c>
      <c r="U106" s="67"/>
      <c r="V106" s="49">
        <f t="shared" si="42"/>
        <v>0</v>
      </c>
      <c r="W106" s="67"/>
      <c r="X106" s="49">
        <f t="shared" si="43"/>
        <v>0</v>
      </c>
      <c r="Y106" s="67"/>
      <c r="Z106" s="49">
        <f t="shared" si="46"/>
        <v>0</v>
      </c>
      <c r="AA106" s="82">
        <f t="shared" si="31"/>
        <v>0</v>
      </c>
      <c r="AB106" s="49">
        <f t="shared" si="46"/>
        <v>0</v>
      </c>
      <c r="AC106" s="82">
        <f t="shared" si="32"/>
        <v>0</v>
      </c>
      <c r="AD106" s="49">
        <f t="shared" si="45"/>
        <v>0</v>
      </c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</row>
    <row r="107" spans="1:66" x14ac:dyDescent="0.25">
      <c r="A107" s="9">
        <v>6308</v>
      </c>
      <c r="B107" s="10" t="s">
        <v>125</v>
      </c>
      <c r="C107" s="67"/>
      <c r="D107" s="49">
        <f t="shared" si="33"/>
        <v>0</v>
      </c>
      <c r="E107" s="67"/>
      <c r="F107" s="49">
        <f t="shared" si="34"/>
        <v>0</v>
      </c>
      <c r="G107" s="67"/>
      <c r="H107" s="49">
        <f t="shared" si="35"/>
        <v>0</v>
      </c>
      <c r="I107" s="67"/>
      <c r="J107" s="49">
        <f t="shared" si="36"/>
        <v>0</v>
      </c>
      <c r="K107" s="67"/>
      <c r="L107" s="49">
        <f t="shared" si="37"/>
        <v>0</v>
      </c>
      <c r="M107" s="67"/>
      <c r="N107" s="49">
        <f t="shared" si="38"/>
        <v>0</v>
      </c>
      <c r="O107" s="67"/>
      <c r="P107" s="49">
        <f t="shared" si="39"/>
        <v>0</v>
      </c>
      <c r="Q107" s="67"/>
      <c r="R107" s="49">
        <f t="shared" si="40"/>
        <v>0</v>
      </c>
      <c r="S107" s="67"/>
      <c r="T107" s="49">
        <f t="shared" si="41"/>
        <v>0</v>
      </c>
      <c r="U107" s="67"/>
      <c r="V107" s="49">
        <f t="shared" si="42"/>
        <v>0</v>
      </c>
      <c r="W107" s="67"/>
      <c r="X107" s="49">
        <f t="shared" si="43"/>
        <v>0</v>
      </c>
      <c r="Y107" s="67"/>
      <c r="Z107" s="49">
        <f t="shared" si="46"/>
        <v>0</v>
      </c>
      <c r="AA107" s="82">
        <f t="shared" si="31"/>
        <v>0</v>
      </c>
      <c r="AB107" s="49">
        <f t="shared" si="46"/>
        <v>0</v>
      </c>
      <c r="AC107" s="82">
        <f t="shared" si="32"/>
        <v>0</v>
      </c>
      <c r="AD107" s="49">
        <f t="shared" si="45"/>
        <v>0</v>
      </c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</row>
    <row r="108" spans="1:66" x14ac:dyDescent="0.25">
      <c r="A108" s="9">
        <v>6309</v>
      </c>
      <c r="B108" s="10" t="s">
        <v>126</v>
      </c>
      <c r="C108" s="67">
        <v>37861.698250000001</v>
      </c>
      <c r="D108" s="49">
        <f t="shared" si="33"/>
        <v>2.0731696623919435E-3</v>
      </c>
      <c r="E108" s="67">
        <v>37861.698250000001</v>
      </c>
      <c r="F108" s="49">
        <f t="shared" si="34"/>
        <v>2.0731696623919435E-3</v>
      </c>
      <c r="G108" s="67">
        <v>37861.698250000001</v>
      </c>
      <c r="H108" s="49">
        <f t="shared" si="35"/>
        <v>2.0731696623919435E-3</v>
      </c>
      <c r="I108" s="67">
        <v>37861.698250000001</v>
      </c>
      <c r="J108" s="49">
        <f t="shared" si="36"/>
        <v>2.0731696623919435E-3</v>
      </c>
      <c r="K108" s="67">
        <v>37861.698250000001</v>
      </c>
      <c r="L108" s="49">
        <f t="shared" si="37"/>
        <v>2.0731696623919435E-3</v>
      </c>
      <c r="M108" s="67">
        <v>37861.698250000001</v>
      </c>
      <c r="N108" s="49">
        <f t="shared" si="38"/>
        <v>2.0731696623919435E-3</v>
      </c>
      <c r="O108" s="67">
        <v>37861.698250000001</v>
      </c>
      <c r="P108" s="49">
        <f t="shared" si="39"/>
        <v>2.0731696623919435E-3</v>
      </c>
      <c r="Q108" s="67">
        <v>37861.698250000001</v>
      </c>
      <c r="R108" s="49">
        <f t="shared" si="40"/>
        <v>2.0731696623919435E-3</v>
      </c>
      <c r="S108" s="67">
        <v>37861.698250000001</v>
      </c>
      <c r="T108" s="49">
        <f t="shared" si="41"/>
        <v>2.0731696623919435E-3</v>
      </c>
      <c r="U108" s="67">
        <v>37861.698250000001</v>
      </c>
      <c r="V108" s="49">
        <f t="shared" si="42"/>
        <v>2.0731696623919435E-3</v>
      </c>
      <c r="W108" s="67">
        <v>37861.698250000001</v>
      </c>
      <c r="X108" s="49">
        <f t="shared" si="43"/>
        <v>2.0731696623919435E-3</v>
      </c>
      <c r="Y108" s="67">
        <v>37861.698250000001</v>
      </c>
      <c r="Z108" s="49">
        <f t="shared" si="46"/>
        <v>2.0731696623919435E-3</v>
      </c>
      <c r="AA108" s="82">
        <f t="shared" si="31"/>
        <v>454340.37900000013</v>
      </c>
      <c r="AB108" s="49">
        <f t="shared" si="46"/>
        <v>2.073169662391944E-3</v>
      </c>
      <c r="AC108" s="82">
        <f t="shared" si="32"/>
        <v>37861.698250000009</v>
      </c>
      <c r="AD108" s="49">
        <f t="shared" si="45"/>
        <v>2.073169662391944E-3</v>
      </c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</row>
    <row r="109" spans="1:66" x14ac:dyDescent="0.25">
      <c r="A109" s="9">
        <v>6310</v>
      </c>
      <c r="B109" s="10" t="s">
        <v>127</v>
      </c>
      <c r="C109" s="67">
        <v>8530.1</v>
      </c>
      <c r="D109" s="49">
        <f t="shared" si="33"/>
        <v>4.6707742532836643E-4</v>
      </c>
      <c r="E109" s="67">
        <v>8530.1</v>
      </c>
      <c r="F109" s="49">
        <f t="shared" si="34"/>
        <v>4.6707742532836643E-4</v>
      </c>
      <c r="G109" s="67">
        <v>8530.1</v>
      </c>
      <c r="H109" s="49">
        <f t="shared" si="35"/>
        <v>4.6707742532836643E-4</v>
      </c>
      <c r="I109" s="67">
        <v>8530.1</v>
      </c>
      <c r="J109" s="49">
        <f t="shared" si="36"/>
        <v>4.6707742532836643E-4</v>
      </c>
      <c r="K109" s="67">
        <v>8530.1</v>
      </c>
      <c r="L109" s="49">
        <f t="shared" si="37"/>
        <v>4.6707742532836643E-4</v>
      </c>
      <c r="M109" s="67">
        <v>8530.1</v>
      </c>
      <c r="N109" s="49">
        <f t="shared" si="38"/>
        <v>4.6707742532836643E-4</v>
      </c>
      <c r="O109" s="67">
        <v>8530.1</v>
      </c>
      <c r="P109" s="49">
        <f t="shared" si="39"/>
        <v>4.6707742532836643E-4</v>
      </c>
      <c r="Q109" s="67">
        <v>8530.1</v>
      </c>
      <c r="R109" s="49">
        <f t="shared" si="40"/>
        <v>4.6707742532836643E-4</v>
      </c>
      <c r="S109" s="67">
        <v>8530.1</v>
      </c>
      <c r="T109" s="49">
        <f t="shared" si="41"/>
        <v>4.6707742532836643E-4</v>
      </c>
      <c r="U109" s="67">
        <v>8530.1</v>
      </c>
      <c r="V109" s="49">
        <f t="shared" si="42"/>
        <v>4.6707742532836643E-4</v>
      </c>
      <c r="W109" s="67">
        <v>8530.1</v>
      </c>
      <c r="X109" s="49">
        <f t="shared" si="43"/>
        <v>4.6707742532836643E-4</v>
      </c>
      <c r="Y109" s="67">
        <v>8530.1</v>
      </c>
      <c r="Z109" s="49">
        <f t="shared" si="46"/>
        <v>4.6707742532836643E-4</v>
      </c>
      <c r="AA109" s="82">
        <f t="shared" si="31"/>
        <v>102361.20000000003</v>
      </c>
      <c r="AB109" s="49">
        <f t="shared" si="46"/>
        <v>4.6707742532836653E-4</v>
      </c>
      <c r="AC109" s="82">
        <f t="shared" si="32"/>
        <v>8530.1000000000022</v>
      </c>
      <c r="AD109" s="49">
        <f t="shared" si="45"/>
        <v>4.6707742532836653E-4</v>
      </c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</row>
    <row r="110" spans="1:66" x14ac:dyDescent="0.25">
      <c r="A110" s="9">
        <v>6311</v>
      </c>
      <c r="B110" s="10" t="s">
        <v>128</v>
      </c>
      <c r="C110" s="67"/>
      <c r="D110" s="49">
        <f t="shared" si="33"/>
        <v>0</v>
      </c>
      <c r="E110" s="67"/>
      <c r="F110" s="49">
        <f t="shared" si="34"/>
        <v>0</v>
      </c>
      <c r="G110" s="67"/>
      <c r="H110" s="49">
        <f t="shared" si="35"/>
        <v>0</v>
      </c>
      <c r="I110" s="67"/>
      <c r="J110" s="49">
        <f t="shared" si="36"/>
        <v>0</v>
      </c>
      <c r="K110" s="67"/>
      <c r="L110" s="49">
        <f t="shared" si="37"/>
        <v>0</v>
      </c>
      <c r="M110" s="67"/>
      <c r="N110" s="49">
        <f t="shared" si="38"/>
        <v>0</v>
      </c>
      <c r="O110" s="67"/>
      <c r="P110" s="49">
        <f t="shared" si="39"/>
        <v>0</v>
      </c>
      <c r="Q110" s="67"/>
      <c r="R110" s="49">
        <f t="shared" si="40"/>
        <v>0</v>
      </c>
      <c r="S110" s="67"/>
      <c r="T110" s="49">
        <f t="shared" si="41"/>
        <v>0</v>
      </c>
      <c r="U110" s="67"/>
      <c r="V110" s="49">
        <f t="shared" si="42"/>
        <v>0</v>
      </c>
      <c r="W110" s="67"/>
      <c r="X110" s="49">
        <f t="shared" si="43"/>
        <v>0</v>
      </c>
      <c r="Y110" s="67"/>
      <c r="Z110" s="49">
        <f t="shared" si="46"/>
        <v>0</v>
      </c>
      <c r="AA110" s="82">
        <f t="shared" si="31"/>
        <v>0</v>
      </c>
      <c r="AB110" s="49">
        <f t="shared" si="46"/>
        <v>0</v>
      </c>
      <c r="AC110" s="82">
        <f t="shared" si="32"/>
        <v>0</v>
      </c>
      <c r="AD110" s="49">
        <f t="shared" si="45"/>
        <v>0</v>
      </c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</row>
    <row r="111" spans="1:66" x14ac:dyDescent="0.25">
      <c r="A111" s="9">
        <v>6312</v>
      </c>
      <c r="B111" s="10" t="s">
        <v>129</v>
      </c>
      <c r="C111" s="67"/>
      <c r="D111" s="49">
        <f t="shared" si="33"/>
        <v>0</v>
      </c>
      <c r="E111" s="67"/>
      <c r="F111" s="49">
        <f t="shared" si="34"/>
        <v>0</v>
      </c>
      <c r="G111" s="67"/>
      <c r="H111" s="49">
        <f t="shared" si="35"/>
        <v>0</v>
      </c>
      <c r="I111" s="67"/>
      <c r="J111" s="49">
        <f t="shared" si="36"/>
        <v>0</v>
      </c>
      <c r="K111" s="67"/>
      <c r="L111" s="49">
        <f t="shared" si="37"/>
        <v>0</v>
      </c>
      <c r="M111" s="67"/>
      <c r="N111" s="49">
        <f t="shared" si="38"/>
        <v>0</v>
      </c>
      <c r="O111" s="67"/>
      <c r="P111" s="49">
        <f t="shared" si="39"/>
        <v>0</v>
      </c>
      <c r="Q111" s="67"/>
      <c r="R111" s="49">
        <f t="shared" si="40"/>
        <v>0</v>
      </c>
      <c r="S111" s="67"/>
      <c r="T111" s="49">
        <f t="shared" si="41"/>
        <v>0</v>
      </c>
      <c r="U111" s="67"/>
      <c r="V111" s="49">
        <f t="shared" si="42"/>
        <v>0</v>
      </c>
      <c r="W111" s="67"/>
      <c r="X111" s="49">
        <f t="shared" si="43"/>
        <v>0</v>
      </c>
      <c r="Y111" s="67"/>
      <c r="Z111" s="49">
        <f t="shared" si="46"/>
        <v>0</v>
      </c>
      <c r="AA111" s="82">
        <f t="shared" si="31"/>
        <v>0</v>
      </c>
      <c r="AB111" s="49">
        <f t="shared" si="46"/>
        <v>0</v>
      </c>
      <c r="AC111" s="82">
        <f t="shared" si="32"/>
        <v>0</v>
      </c>
      <c r="AD111" s="49">
        <f t="shared" si="45"/>
        <v>0</v>
      </c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</row>
    <row r="112" spans="1:66" x14ac:dyDescent="0.25">
      <c r="A112" s="9">
        <v>6313</v>
      </c>
      <c r="B112" s="10" t="s">
        <v>130</v>
      </c>
      <c r="C112" s="67"/>
      <c r="D112" s="49">
        <f t="shared" si="33"/>
        <v>0</v>
      </c>
      <c r="E112" s="67"/>
      <c r="F112" s="49">
        <f t="shared" si="34"/>
        <v>0</v>
      </c>
      <c r="G112" s="67"/>
      <c r="H112" s="49">
        <f t="shared" si="35"/>
        <v>0</v>
      </c>
      <c r="I112" s="67"/>
      <c r="J112" s="49">
        <f t="shared" si="36"/>
        <v>0</v>
      </c>
      <c r="K112" s="67"/>
      <c r="L112" s="49">
        <f t="shared" si="37"/>
        <v>0</v>
      </c>
      <c r="M112" s="67"/>
      <c r="N112" s="49">
        <f t="shared" si="38"/>
        <v>0</v>
      </c>
      <c r="O112" s="67"/>
      <c r="P112" s="49">
        <f t="shared" si="39"/>
        <v>0</v>
      </c>
      <c r="Q112" s="67"/>
      <c r="R112" s="49">
        <f t="shared" si="40"/>
        <v>0</v>
      </c>
      <c r="S112" s="67"/>
      <c r="T112" s="49">
        <f t="shared" si="41"/>
        <v>0</v>
      </c>
      <c r="U112" s="67"/>
      <c r="V112" s="49">
        <f t="shared" si="42"/>
        <v>0</v>
      </c>
      <c r="W112" s="67"/>
      <c r="X112" s="49">
        <f t="shared" si="43"/>
        <v>0</v>
      </c>
      <c r="Y112" s="67"/>
      <c r="Z112" s="49">
        <f t="shared" si="46"/>
        <v>0</v>
      </c>
      <c r="AA112" s="82">
        <f t="shared" si="31"/>
        <v>0</v>
      </c>
      <c r="AB112" s="49">
        <f t="shared" si="46"/>
        <v>0</v>
      </c>
      <c r="AC112" s="82">
        <f t="shared" si="32"/>
        <v>0</v>
      </c>
      <c r="AD112" s="49">
        <f t="shared" si="45"/>
        <v>0</v>
      </c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</row>
    <row r="113" spans="1:66" x14ac:dyDescent="0.25">
      <c r="A113" s="9">
        <v>6314</v>
      </c>
      <c r="B113" s="10" t="s">
        <v>131</v>
      </c>
      <c r="C113" s="67">
        <v>229340.83004999999</v>
      </c>
      <c r="D113" s="49">
        <f t="shared" si="33"/>
        <v>1.2557874400349871E-2</v>
      </c>
      <c r="E113" s="67">
        <v>229340.83004999999</v>
      </c>
      <c r="F113" s="49">
        <f t="shared" si="34"/>
        <v>1.2557874400349871E-2</v>
      </c>
      <c r="G113" s="67">
        <v>229340.83004999999</v>
      </c>
      <c r="H113" s="49">
        <f t="shared" si="35"/>
        <v>1.2557874400349871E-2</v>
      </c>
      <c r="I113" s="67">
        <v>229340.83004999999</v>
      </c>
      <c r="J113" s="49">
        <f t="shared" si="36"/>
        <v>1.2557874400349871E-2</v>
      </c>
      <c r="K113" s="67">
        <v>229340.83004999999</v>
      </c>
      <c r="L113" s="49">
        <f t="shared" si="37"/>
        <v>1.2557874400349871E-2</v>
      </c>
      <c r="M113" s="67">
        <v>229340.83004999999</v>
      </c>
      <c r="N113" s="49">
        <f t="shared" si="38"/>
        <v>1.2557874400349871E-2</v>
      </c>
      <c r="O113" s="67">
        <v>229340.83004999999</v>
      </c>
      <c r="P113" s="49">
        <f t="shared" si="39"/>
        <v>1.2557874400349871E-2</v>
      </c>
      <c r="Q113" s="67">
        <v>229340.83004999999</v>
      </c>
      <c r="R113" s="49">
        <f t="shared" si="40"/>
        <v>1.2557874400349871E-2</v>
      </c>
      <c r="S113" s="67">
        <v>229340.83004999999</v>
      </c>
      <c r="T113" s="49">
        <f t="shared" si="41"/>
        <v>1.2557874400349871E-2</v>
      </c>
      <c r="U113" s="67">
        <v>229340.83004999999</v>
      </c>
      <c r="V113" s="49">
        <f t="shared" si="42"/>
        <v>1.2557874400349871E-2</v>
      </c>
      <c r="W113" s="67">
        <v>229340.83004999999</v>
      </c>
      <c r="X113" s="49">
        <f t="shared" si="43"/>
        <v>1.2557874400349871E-2</v>
      </c>
      <c r="Y113" s="67">
        <v>229340.83004999999</v>
      </c>
      <c r="Z113" s="49">
        <f t="shared" si="46"/>
        <v>1.2557874400349871E-2</v>
      </c>
      <c r="AA113" s="82">
        <f t="shared" si="31"/>
        <v>2752089.9605999999</v>
      </c>
      <c r="AB113" s="49">
        <f t="shared" si="46"/>
        <v>1.2557874400349873E-2</v>
      </c>
      <c r="AC113" s="82">
        <f t="shared" si="32"/>
        <v>229340.83004999999</v>
      </c>
      <c r="AD113" s="49">
        <f t="shared" si="45"/>
        <v>1.2557874400349871E-2</v>
      </c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</row>
    <row r="114" spans="1:66" x14ac:dyDescent="0.25">
      <c r="A114" s="9">
        <v>6315</v>
      </c>
      <c r="B114" s="10" t="s">
        <v>132</v>
      </c>
      <c r="C114" s="67">
        <v>295.83499999999998</v>
      </c>
      <c r="D114" s="49">
        <f t="shared" si="33"/>
        <v>1.6198854658446824E-5</v>
      </c>
      <c r="E114" s="67">
        <v>295.83499999999998</v>
      </c>
      <c r="F114" s="49">
        <f t="shared" si="34"/>
        <v>1.6198854658446824E-5</v>
      </c>
      <c r="G114" s="67">
        <v>295.83499999999998</v>
      </c>
      <c r="H114" s="49">
        <f t="shared" si="35"/>
        <v>1.6198854658446824E-5</v>
      </c>
      <c r="I114" s="67">
        <v>295.83499999999998</v>
      </c>
      <c r="J114" s="49">
        <f t="shared" si="36"/>
        <v>1.6198854658446824E-5</v>
      </c>
      <c r="K114" s="67">
        <v>295.83499999999998</v>
      </c>
      <c r="L114" s="49">
        <f t="shared" si="37"/>
        <v>1.6198854658446824E-5</v>
      </c>
      <c r="M114" s="67">
        <v>295.83499999999998</v>
      </c>
      <c r="N114" s="49">
        <f t="shared" si="38"/>
        <v>1.6198854658446824E-5</v>
      </c>
      <c r="O114" s="67">
        <v>295.83499999999998</v>
      </c>
      <c r="P114" s="49">
        <f t="shared" si="39"/>
        <v>1.6198854658446824E-5</v>
      </c>
      <c r="Q114" s="67">
        <v>295.83499999999998</v>
      </c>
      <c r="R114" s="49">
        <f t="shared" si="40"/>
        <v>1.6198854658446824E-5</v>
      </c>
      <c r="S114" s="67">
        <v>295.83499999999998</v>
      </c>
      <c r="T114" s="49">
        <f t="shared" si="41"/>
        <v>1.6198854658446824E-5</v>
      </c>
      <c r="U114" s="67">
        <v>295.83499999999998</v>
      </c>
      <c r="V114" s="49">
        <f t="shared" si="42"/>
        <v>1.6198854658446824E-5</v>
      </c>
      <c r="W114" s="67">
        <v>295.83499999999998</v>
      </c>
      <c r="X114" s="49">
        <f t="shared" si="43"/>
        <v>1.6198854658446824E-5</v>
      </c>
      <c r="Y114" s="67">
        <v>295.83499999999998</v>
      </c>
      <c r="Z114" s="49">
        <f t="shared" si="46"/>
        <v>1.6198854658446824E-5</v>
      </c>
      <c r="AA114" s="82">
        <f t="shared" si="31"/>
        <v>3550.02</v>
      </c>
      <c r="AB114" s="49">
        <f t="shared" si="46"/>
        <v>1.6198854658446827E-5</v>
      </c>
      <c r="AC114" s="82">
        <f t="shared" si="32"/>
        <v>295.83499999999998</v>
      </c>
      <c r="AD114" s="49">
        <f t="shared" si="45"/>
        <v>1.6198854658446824E-5</v>
      </c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</row>
    <row r="115" spans="1:66" x14ac:dyDescent="0.25">
      <c r="A115" s="9">
        <v>6316</v>
      </c>
      <c r="B115" s="10" t="s">
        <v>133</v>
      </c>
      <c r="C115" s="67"/>
      <c r="D115" s="49">
        <f t="shared" si="33"/>
        <v>0</v>
      </c>
      <c r="E115" s="67"/>
      <c r="F115" s="49">
        <f t="shared" si="34"/>
        <v>0</v>
      </c>
      <c r="G115" s="67"/>
      <c r="H115" s="49">
        <f t="shared" si="35"/>
        <v>0</v>
      </c>
      <c r="I115" s="67"/>
      <c r="J115" s="49">
        <f t="shared" si="36"/>
        <v>0</v>
      </c>
      <c r="K115" s="67"/>
      <c r="L115" s="49">
        <f t="shared" si="37"/>
        <v>0</v>
      </c>
      <c r="M115" s="67"/>
      <c r="N115" s="49">
        <f t="shared" si="38"/>
        <v>0</v>
      </c>
      <c r="O115" s="67"/>
      <c r="P115" s="49">
        <f t="shared" si="39"/>
        <v>0</v>
      </c>
      <c r="Q115" s="67"/>
      <c r="R115" s="49">
        <f t="shared" si="40"/>
        <v>0</v>
      </c>
      <c r="S115" s="67"/>
      <c r="T115" s="49">
        <f t="shared" si="41"/>
        <v>0</v>
      </c>
      <c r="U115" s="67"/>
      <c r="V115" s="49">
        <f t="shared" si="42"/>
        <v>0</v>
      </c>
      <c r="W115" s="67"/>
      <c r="X115" s="49">
        <f t="shared" si="43"/>
        <v>0</v>
      </c>
      <c r="Y115" s="67"/>
      <c r="Z115" s="49">
        <f t="shared" si="46"/>
        <v>0</v>
      </c>
      <c r="AA115" s="82">
        <f t="shared" si="31"/>
        <v>0</v>
      </c>
      <c r="AB115" s="49">
        <f t="shared" si="46"/>
        <v>0</v>
      </c>
      <c r="AC115" s="82">
        <f t="shared" si="32"/>
        <v>0</v>
      </c>
      <c r="AD115" s="49">
        <f t="shared" si="45"/>
        <v>0</v>
      </c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</row>
    <row r="116" spans="1:66" x14ac:dyDescent="0.25">
      <c r="A116" s="9">
        <v>6317</v>
      </c>
      <c r="B116" s="10" t="s">
        <v>134</v>
      </c>
      <c r="C116" s="67">
        <v>2678.6927000000001</v>
      </c>
      <c r="D116" s="49">
        <f t="shared" si="33"/>
        <v>1.4667552426840134E-4</v>
      </c>
      <c r="E116" s="67">
        <v>2678.6927000000001</v>
      </c>
      <c r="F116" s="49">
        <f t="shared" si="34"/>
        <v>1.4667552426840134E-4</v>
      </c>
      <c r="G116" s="67">
        <v>2678.6927000000001</v>
      </c>
      <c r="H116" s="49">
        <f t="shared" si="35"/>
        <v>1.4667552426840134E-4</v>
      </c>
      <c r="I116" s="67">
        <v>2678.6927000000001</v>
      </c>
      <c r="J116" s="49">
        <f t="shared" si="36"/>
        <v>1.4667552426840134E-4</v>
      </c>
      <c r="K116" s="67">
        <v>2678.6927000000001</v>
      </c>
      <c r="L116" s="49">
        <f t="shared" si="37"/>
        <v>1.4667552426840134E-4</v>
      </c>
      <c r="M116" s="67">
        <v>2678.6927000000001</v>
      </c>
      <c r="N116" s="49">
        <f t="shared" si="38"/>
        <v>1.4667552426840134E-4</v>
      </c>
      <c r="O116" s="67">
        <v>2678.6927000000001</v>
      </c>
      <c r="P116" s="49">
        <f t="shared" si="39"/>
        <v>1.4667552426840134E-4</v>
      </c>
      <c r="Q116" s="67">
        <v>2678.6927000000001</v>
      </c>
      <c r="R116" s="49">
        <f t="shared" si="40"/>
        <v>1.4667552426840134E-4</v>
      </c>
      <c r="S116" s="67">
        <v>2678.6927000000001</v>
      </c>
      <c r="T116" s="49">
        <f t="shared" si="41"/>
        <v>1.4667552426840134E-4</v>
      </c>
      <c r="U116" s="67">
        <v>2678.6927000000001</v>
      </c>
      <c r="V116" s="49">
        <f t="shared" si="42"/>
        <v>1.4667552426840134E-4</v>
      </c>
      <c r="W116" s="67">
        <v>2678.6927000000001</v>
      </c>
      <c r="X116" s="49">
        <f t="shared" si="43"/>
        <v>1.4667552426840134E-4</v>
      </c>
      <c r="Y116" s="67">
        <v>2678.6927000000001</v>
      </c>
      <c r="Z116" s="49">
        <f t="shared" si="46"/>
        <v>1.4667552426840134E-4</v>
      </c>
      <c r="AA116" s="82">
        <f t="shared" si="31"/>
        <v>32144.312399999999</v>
      </c>
      <c r="AB116" s="49">
        <f t="shared" si="46"/>
        <v>1.4667552426840134E-4</v>
      </c>
      <c r="AC116" s="82">
        <f t="shared" si="32"/>
        <v>2678.6927000000001</v>
      </c>
      <c r="AD116" s="49">
        <f t="shared" si="45"/>
        <v>1.4667552426840134E-4</v>
      </c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</row>
    <row r="117" spans="1:66" x14ac:dyDescent="0.25">
      <c r="A117" s="9">
        <v>6318</v>
      </c>
      <c r="B117" s="10" t="s">
        <v>135</v>
      </c>
      <c r="C117" s="67">
        <v>6510.85</v>
      </c>
      <c r="D117" s="49">
        <f t="shared" si="33"/>
        <v>3.5651059831645523E-4</v>
      </c>
      <c r="E117" s="67">
        <v>6510.85</v>
      </c>
      <c r="F117" s="49">
        <f t="shared" si="34"/>
        <v>3.5651059831645523E-4</v>
      </c>
      <c r="G117" s="67">
        <v>6510.85</v>
      </c>
      <c r="H117" s="49">
        <f t="shared" si="35"/>
        <v>3.5651059831645523E-4</v>
      </c>
      <c r="I117" s="67">
        <v>6510.85</v>
      </c>
      <c r="J117" s="49">
        <f t="shared" si="36"/>
        <v>3.5651059831645523E-4</v>
      </c>
      <c r="K117" s="67">
        <v>6510.85</v>
      </c>
      <c r="L117" s="49">
        <f t="shared" si="37"/>
        <v>3.5651059831645523E-4</v>
      </c>
      <c r="M117" s="67">
        <v>6510.85</v>
      </c>
      <c r="N117" s="49">
        <f t="shared" si="38"/>
        <v>3.5651059831645523E-4</v>
      </c>
      <c r="O117" s="67">
        <v>6510.85</v>
      </c>
      <c r="P117" s="49">
        <f t="shared" si="39"/>
        <v>3.5651059831645523E-4</v>
      </c>
      <c r="Q117" s="67">
        <v>6510.85</v>
      </c>
      <c r="R117" s="49">
        <f t="shared" si="40"/>
        <v>3.5651059831645523E-4</v>
      </c>
      <c r="S117" s="67">
        <v>6510.85</v>
      </c>
      <c r="T117" s="49">
        <f t="shared" si="41"/>
        <v>3.5651059831645523E-4</v>
      </c>
      <c r="U117" s="67">
        <v>6510.85</v>
      </c>
      <c r="V117" s="49">
        <f t="shared" si="42"/>
        <v>3.5651059831645523E-4</v>
      </c>
      <c r="W117" s="67">
        <v>6510.85</v>
      </c>
      <c r="X117" s="49">
        <f t="shared" si="43"/>
        <v>3.5651059831645523E-4</v>
      </c>
      <c r="Y117" s="67">
        <v>6510.85</v>
      </c>
      <c r="Z117" s="49">
        <f t="shared" ref="Z117:AB136" si="47">IF(Y$10&lt;&gt;0,Y117/Y$10,"-")</f>
        <v>3.5651059831645523E-4</v>
      </c>
      <c r="AA117" s="82">
        <f t="shared" si="31"/>
        <v>78130.2</v>
      </c>
      <c r="AB117" s="49">
        <f t="shared" si="47"/>
        <v>3.5651059831645518E-4</v>
      </c>
      <c r="AC117" s="82">
        <f t="shared" si="32"/>
        <v>6510.8499999999995</v>
      </c>
      <c r="AD117" s="49">
        <f t="shared" si="45"/>
        <v>3.5651059831645518E-4</v>
      </c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</row>
    <row r="118" spans="1:66" x14ac:dyDescent="0.25">
      <c r="A118" s="9">
        <v>6319</v>
      </c>
      <c r="B118" s="10" t="s">
        <v>136</v>
      </c>
      <c r="C118" s="67"/>
      <c r="D118" s="49">
        <f t="shared" si="33"/>
        <v>0</v>
      </c>
      <c r="E118" s="67"/>
      <c r="F118" s="49">
        <f t="shared" si="34"/>
        <v>0</v>
      </c>
      <c r="G118" s="67"/>
      <c r="H118" s="49">
        <f t="shared" si="35"/>
        <v>0</v>
      </c>
      <c r="I118" s="67"/>
      <c r="J118" s="49">
        <f t="shared" si="36"/>
        <v>0</v>
      </c>
      <c r="K118" s="67"/>
      <c r="L118" s="49">
        <f t="shared" si="37"/>
        <v>0</v>
      </c>
      <c r="M118" s="67"/>
      <c r="N118" s="49">
        <f t="shared" si="38"/>
        <v>0</v>
      </c>
      <c r="O118" s="67"/>
      <c r="P118" s="49">
        <f t="shared" si="39"/>
        <v>0</v>
      </c>
      <c r="Q118" s="67"/>
      <c r="R118" s="49">
        <f t="shared" si="40"/>
        <v>0</v>
      </c>
      <c r="S118" s="67"/>
      <c r="T118" s="49">
        <f t="shared" si="41"/>
        <v>0</v>
      </c>
      <c r="U118" s="67"/>
      <c r="V118" s="49">
        <f t="shared" si="42"/>
        <v>0</v>
      </c>
      <c r="W118" s="67"/>
      <c r="X118" s="49">
        <f t="shared" si="43"/>
        <v>0</v>
      </c>
      <c r="Y118" s="67"/>
      <c r="Z118" s="49">
        <f t="shared" si="47"/>
        <v>0</v>
      </c>
      <c r="AA118" s="82">
        <f t="shared" si="31"/>
        <v>0</v>
      </c>
      <c r="AB118" s="49">
        <f t="shared" si="47"/>
        <v>0</v>
      </c>
      <c r="AC118" s="82">
        <f t="shared" si="32"/>
        <v>0</v>
      </c>
      <c r="AD118" s="49">
        <f t="shared" si="45"/>
        <v>0</v>
      </c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</row>
    <row r="119" spans="1:66" x14ac:dyDescent="0.25">
      <c r="A119" s="9">
        <v>6320</v>
      </c>
      <c r="B119" s="10" t="s">
        <v>137</v>
      </c>
      <c r="C119" s="67"/>
      <c r="D119" s="49">
        <f t="shared" si="33"/>
        <v>0</v>
      </c>
      <c r="E119" s="67"/>
      <c r="F119" s="49">
        <f t="shared" si="34"/>
        <v>0</v>
      </c>
      <c r="G119" s="67"/>
      <c r="H119" s="49">
        <f t="shared" si="35"/>
        <v>0</v>
      </c>
      <c r="I119" s="67"/>
      <c r="J119" s="49">
        <f t="shared" si="36"/>
        <v>0</v>
      </c>
      <c r="K119" s="67"/>
      <c r="L119" s="49">
        <f t="shared" si="37"/>
        <v>0</v>
      </c>
      <c r="M119" s="67"/>
      <c r="N119" s="49">
        <f t="shared" si="38"/>
        <v>0</v>
      </c>
      <c r="O119" s="67"/>
      <c r="P119" s="49">
        <f t="shared" si="39"/>
        <v>0</v>
      </c>
      <c r="Q119" s="67"/>
      <c r="R119" s="49">
        <f t="shared" si="40"/>
        <v>0</v>
      </c>
      <c r="S119" s="67"/>
      <c r="T119" s="49">
        <f t="shared" si="41"/>
        <v>0</v>
      </c>
      <c r="U119" s="67"/>
      <c r="V119" s="49">
        <f t="shared" si="42"/>
        <v>0</v>
      </c>
      <c r="W119" s="67"/>
      <c r="X119" s="49">
        <f t="shared" si="43"/>
        <v>0</v>
      </c>
      <c r="Y119" s="67"/>
      <c r="Z119" s="49">
        <f t="shared" si="47"/>
        <v>0</v>
      </c>
      <c r="AA119" s="82">
        <f t="shared" si="31"/>
        <v>0</v>
      </c>
      <c r="AB119" s="49">
        <f t="shared" si="47"/>
        <v>0</v>
      </c>
      <c r="AC119" s="82">
        <f t="shared" si="32"/>
        <v>0</v>
      </c>
      <c r="AD119" s="49">
        <f t="shared" si="45"/>
        <v>0</v>
      </c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</row>
    <row r="120" spans="1:66" x14ac:dyDescent="0.25">
      <c r="A120" s="9">
        <v>6321</v>
      </c>
      <c r="B120" s="10" t="s">
        <v>138</v>
      </c>
      <c r="C120" s="67">
        <v>73959.850000000006</v>
      </c>
      <c r="D120" s="49">
        <f t="shared" si="33"/>
        <v>4.0497738966333548E-3</v>
      </c>
      <c r="E120" s="67">
        <v>73959.850000000006</v>
      </c>
      <c r="F120" s="49">
        <f t="shared" si="34"/>
        <v>4.0497738966333548E-3</v>
      </c>
      <c r="G120" s="67">
        <v>73959.850000000006</v>
      </c>
      <c r="H120" s="49">
        <f t="shared" si="35"/>
        <v>4.0497738966333548E-3</v>
      </c>
      <c r="I120" s="67">
        <v>73959.850000000006</v>
      </c>
      <c r="J120" s="49">
        <f t="shared" si="36"/>
        <v>4.0497738966333548E-3</v>
      </c>
      <c r="K120" s="67">
        <v>73959.850000000006</v>
      </c>
      <c r="L120" s="49">
        <f t="shared" si="37"/>
        <v>4.0497738966333548E-3</v>
      </c>
      <c r="M120" s="67">
        <v>73959.850000000006</v>
      </c>
      <c r="N120" s="49">
        <f t="shared" si="38"/>
        <v>4.0497738966333548E-3</v>
      </c>
      <c r="O120" s="67">
        <v>73959.850000000006</v>
      </c>
      <c r="P120" s="49">
        <f t="shared" si="39"/>
        <v>4.0497738966333548E-3</v>
      </c>
      <c r="Q120" s="67">
        <v>73959.850000000006</v>
      </c>
      <c r="R120" s="49">
        <f t="shared" si="40"/>
        <v>4.0497738966333548E-3</v>
      </c>
      <c r="S120" s="67">
        <v>73959.850000000006</v>
      </c>
      <c r="T120" s="49">
        <f t="shared" si="41"/>
        <v>4.0497738966333548E-3</v>
      </c>
      <c r="U120" s="67">
        <v>73959.850000000006</v>
      </c>
      <c r="V120" s="49">
        <f t="shared" si="42"/>
        <v>4.0497738966333548E-3</v>
      </c>
      <c r="W120" s="67">
        <v>73959.850000000006</v>
      </c>
      <c r="X120" s="49">
        <f t="shared" si="43"/>
        <v>4.0497738966333548E-3</v>
      </c>
      <c r="Y120" s="67">
        <v>73959.850000000006</v>
      </c>
      <c r="Z120" s="49">
        <f t="shared" si="47"/>
        <v>4.0497738966333548E-3</v>
      </c>
      <c r="AA120" s="82">
        <f t="shared" si="31"/>
        <v>887518.19999999984</v>
      </c>
      <c r="AB120" s="49">
        <f t="shared" si="47"/>
        <v>4.0497738966333539E-3</v>
      </c>
      <c r="AC120" s="82">
        <f t="shared" si="32"/>
        <v>73959.849999999991</v>
      </c>
      <c r="AD120" s="49">
        <f t="shared" si="45"/>
        <v>4.0497738966333539E-3</v>
      </c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</row>
    <row r="121" spans="1:66" x14ac:dyDescent="0.25">
      <c r="A121" s="9">
        <v>6322</v>
      </c>
      <c r="B121" s="10"/>
      <c r="C121" s="67"/>
      <c r="D121" s="49">
        <f t="shared" si="33"/>
        <v>0</v>
      </c>
      <c r="E121" s="67"/>
      <c r="F121" s="49">
        <f t="shared" si="33"/>
        <v>0</v>
      </c>
      <c r="G121" s="67"/>
      <c r="H121" s="49">
        <f t="shared" si="33"/>
        <v>0</v>
      </c>
      <c r="I121" s="67"/>
      <c r="J121" s="49">
        <f t="shared" si="33"/>
        <v>0</v>
      </c>
      <c r="K121" s="67"/>
      <c r="L121" s="49">
        <f t="shared" si="33"/>
        <v>0</v>
      </c>
      <c r="M121" s="67"/>
      <c r="N121" s="49">
        <f t="shared" si="33"/>
        <v>0</v>
      </c>
      <c r="O121" s="67"/>
      <c r="P121" s="49">
        <f t="shared" si="33"/>
        <v>0</v>
      </c>
      <c r="Q121" s="67"/>
      <c r="R121" s="49">
        <f t="shared" si="33"/>
        <v>0</v>
      </c>
      <c r="S121" s="67"/>
      <c r="T121" s="49">
        <f t="shared" si="41"/>
        <v>0</v>
      </c>
      <c r="U121" s="67"/>
      <c r="V121" s="49">
        <f t="shared" si="41"/>
        <v>0</v>
      </c>
      <c r="W121" s="67"/>
      <c r="X121" s="49">
        <f t="shared" si="41"/>
        <v>0</v>
      </c>
      <c r="Y121" s="67"/>
      <c r="Z121" s="49">
        <f t="shared" si="41"/>
        <v>0</v>
      </c>
      <c r="AA121" s="82"/>
      <c r="AB121" s="49">
        <f t="shared" si="41"/>
        <v>0</v>
      </c>
      <c r="AC121" s="82"/>
      <c r="AD121" s="49">
        <f t="shared" si="41"/>
        <v>0</v>
      </c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</row>
    <row r="122" spans="1:66" x14ac:dyDescent="0.25">
      <c r="A122" s="9">
        <v>6323</v>
      </c>
      <c r="B122" s="10"/>
      <c r="C122" s="67"/>
      <c r="D122" s="49">
        <f t="shared" si="33"/>
        <v>0</v>
      </c>
      <c r="E122" s="67"/>
      <c r="F122" s="49">
        <f t="shared" si="33"/>
        <v>0</v>
      </c>
      <c r="G122" s="67"/>
      <c r="H122" s="49">
        <f t="shared" si="33"/>
        <v>0</v>
      </c>
      <c r="I122" s="67"/>
      <c r="J122" s="49">
        <f t="shared" si="33"/>
        <v>0</v>
      </c>
      <c r="K122" s="67"/>
      <c r="L122" s="49">
        <f t="shared" si="33"/>
        <v>0</v>
      </c>
      <c r="M122" s="67"/>
      <c r="N122" s="49">
        <f t="shared" si="33"/>
        <v>0</v>
      </c>
      <c r="O122" s="67"/>
      <c r="P122" s="49">
        <f t="shared" si="33"/>
        <v>0</v>
      </c>
      <c r="Q122" s="67"/>
      <c r="R122" s="49">
        <f t="shared" si="33"/>
        <v>0</v>
      </c>
      <c r="S122" s="67"/>
      <c r="T122" s="49">
        <f t="shared" si="41"/>
        <v>0</v>
      </c>
      <c r="U122" s="67"/>
      <c r="V122" s="49">
        <f t="shared" si="41"/>
        <v>0</v>
      </c>
      <c r="W122" s="67"/>
      <c r="X122" s="49">
        <f t="shared" si="41"/>
        <v>0</v>
      </c>
      <c r="Y122" s="67"/>
      <c r="Z122" s="49">
        <f t="shared" si="41"/>
        <v>0</v>
      </c>
      <c r="AA122" s="82"/>
      <c r="AB122" s="49">
        <f t="shared" si="41"/>
        <v>0</v>
      </c>
      <c r="AC122" s="82"/>
      <c r="AD122" s="49">
        <f t="shared" si="41"/>
        <v>0</v>
      </c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</row>
    <row r="123" spans="1:66" x14ac:dyDescent="0.25">
      <c r="A123" s="9">
        <v>6324</v>
      </c>
      <c r="B123" s="10"/>
      <c r="C123" s="67"/>
      <c r="D123" s="49">
        <f t="shared" si="33"/>
        <v>0</v>
      </c>
      <c r="E123" s="67"/>
      <c r="F123" s="49">
        <f t="shared" si="33"/>
        <v>0</v>
      </c>
      <c r="G123" s="67"/>
      <c r="H123" s="49">
        <f t="shared" si="33"/>
        <v>0</v>
      </c>
      <c r="I123" s="67"/>
      <c r="J123" s="49">
        <f t="shared" si="33"/>
        <v>0</v>
      </c>
      <c r="K123" s="67"/>
      <c r="L123" s="49">
        <f t="shared" si="33"/>
        <v>0</v>
      </c>
      <c r="M123" s="67"/>
      <c r="N123" s="49">
        <f t="shared" si="33"/>
        <v>0</v>
      </c>
      <c r="O123" s="67"/>
      <c r="P123" s="49">
        <f t="shared" si="33"/>
        <v>0</v>
      </c>
      <c r="Q123" s="67"/>
      <c r="R123" s="49">
        <f t="shared" si="33"/>
        <v>0</v>
      </c>
      <c r="S123" s="67"/>
      <c r="T123" s="49">
        <f t="shared" si="41"/>
        <v>0</v>
      </c>
      <c r="U123" s="67"/>
      <c r="V123" s="49">
        <f t="shared" si="41"/>
        <v>0</v>
      </c>
      <c r="W123" s="67"/>
      <c r="X123" s="49">
        <f t="shared" si="41"/>
        <v>0</v>
      </c>
      <c r="Y123" s="67"/>
      <c r="Z123" s="49">
        <f t="shared" si="41"/>
        <v>0</v>
      </c>
      <c r="AA123" s="82"/>
      <c r="AB123" s="49">
        <f t="shared" si="41"/>
        <v>0</v>
      </c>
      <c r="AC123" s="82"/>
      <c r="AD123" s="49">
        <f t="shared" si="41"/>
        <v>0</v>
      </c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</row>
    <row r="124" spans="1:66" x14ac:dyDescent="0.25">
      <c r="A124" s="9">
        <v>6325</v>
      </c>
      <c r="B124" s="10"/>
      <c r="C124" s="67"/>
      <c r="D124" s="49">
        <f t="shared" si="33"/>
        <v>0</v>
      </c>
      <c r="E124" s="67"/>
      <c r="F124" s="49">
        <f t="shared" si="33"/>
        <v>0</v>
      </c>
      <c r="G124" s="67"/>
      <c r="H124" s="49">
        <f t="shared" si="33"/>
        <v>0</v>
      </c>
      <c r="I124" s="67"/>
      <c r="J124" s="49">
        <f t="shared" si="33"/>
        <v>0</v>
      </c>
      <c r="K124" s="67"/>
      <c r="L124" s="49">
        <f t="shared" si="33"/>
        <v>0</v>
      </c>
      <c r="M124" s="67"/>
      <c r="N124" s="49">
        <f t="shared" si="33"/>
        <v>0</v>
      </c>
      <c r="O124" s="67"/>
      <c r="P124" s="49">
        <f t="shared" si="33"/>
        <v>0</v>
      </c>
      <c r="Q124" s="67"/>
      <c r="R124" s="49">
        <f t="shared" si="33"/>
        <v>0</v>
      </c>
      <c r="S124" s="67"/>
      <c r="T124" s="49">
        <f t="shared" si="41"/>
        <v>0</v>
      </c>
      <c r="U124" s="67"/>
      <c r="V124" s="49">
        <f t="shared" si="41"/>
        <v>0</v>
      </c>
      <c r="W124" s="67"/>
      <c r="X124" s="49">
        <f t="shared" si="41"/>
        <v>0</v>
      </c>
      <c r="Y124" s="67"/>
      <c r="Z124" s="49">
        <f t="shared" si="41"/>
        <v>0</v>
      </c>
      <c r="AA124" s="82"/>
      <c r="AB124" s="49">
        <f t="shared" si="41"/>
        <v>0</v>
      </c>
      <c r="AC124" s="82"/>
      <c r="AD124" s="49">
        <f t="shared" si="41"/>
        <v>0</v>
      </c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</row>
    <row r="125" spans="1:66" s="5" customFormat="1" x14ac:dyDescent="0.25">
      <c r="A125" s="12">
        <v>6399</v>
      </c>
      <c r="B125" s="1" t="s">
        <v>139</v>
      </c>
      <c r="C125" s="74">
        <f>SUM(C100:C124)</f>
        <v>405829.5932</v>
      </c>
      <c r="D125" s="56">
        <f t="shared" si="33"/>
        <v>2.2221760766452249E-2</v>
      </c>
      <c r="E125" s="74">
        <f>SUM(E100:E124)</f>
        <v>405829.5932</v>
      </c>
      <c r="F125" s="56">
        <f t="shared" si="34"/>
        <v>2.2221760766452249E-2</v>
      </c>
      <c r="G125" s="74">
        <f>SUM(G100:G124)</f>
        <v>405829.5932</v>
      </c>
      <c r="H125" s="56">
        <f t="shared" si="35"/>
        <v>2.2221760766452249E-2</v>
      </c>
      <c r="I125" s="74">
        <f>SUM(I100:I124)</f>
        <v>405829.5932</v>
      </c>
      <c r="J125" s="56">
        <f t="shared" si="36"/>
        <v>2.2221760766452249E-2</v>
      </c>
      <c r="K125" s="74">
        <f>SUM(K100:K124)</f>
        <v>405829.5932</v>
      </c>
      <c r="L125" s="56">
        <f t="shared" si="37"/>
        <v>2.2221760766452249E-2</v>
      </c>
      <c r="M125" s="74">
        <f>SUM(M100:M124)</f>
        <v>405829.5932</v>
      </c>
      <c r="N125" s="56">
        <f t="shared" si="38"/>
        <v>2.2221760766452249E-2</v>
      </c>
      <c r="O125" s="74">
        <f>SUM(O100:O124)</f>
        <v>405829.5932</v>
      </c>
      <c r="P125" s="56">
        <f t="shared" si="39"/>
        <v>2.2221760766452249E-2</v>
      </c>
      <c r="Q125" s="74">
        <f>SUM(Q100:Q124)</f>
        <v>405829.5932</v>
      </c>
      <c r="R125" s="56">
        <f t="shared" si="40"/>
        <v>2.2221760766452249E-2</v>
      </c>
      <c r="S125" s="74">
        <f>SUM(S100:S124)</f>
        <v>405829.5932</v>
      </c>
      <c r="T125" s="56">
        <f t="shared" si="41"/>
        <v>2.2221760766452249E-2</v>
      </c>
      <c r="U125" s="74">
        <f>SUM(U100:U124)</f>
        <v>405829.5932</v>
      </c>
      <c r="V125" s="56">
        <f t="shared" si="42"/>
        <v>2.2221760766452249E-2</v>
      </c>
      <c r="W125" s="74">
        <f>SUM(W100:W124)</f>
        <v>405829.5932</v>
      </c>
      <c r="X125" s="56">
        <f t="shared" si="43"/>
        <v>2.2221760766452249E-2</v>
      </c>
      <c r="Y125" s="74">
        <f>SUM(Y100:Y124)</f>
        <v>405829.5932</v>
      </c>
      <c r="Z125" s="56">
        <f t="shared" si="47"/>
        <v>2.2221760766452249E-2</v>
      </c>
      <c r="AA125" s="74">
        <f t="shared" si="31"/>
        <v>4869955.1184</v>
      </c>
      <c r="AB125" s="56">
        <f t="shared" si="47"/>
        <v>2.2221760766452249E-2</v>
      </c>
      <c r="AC125" s="94">
        <f t="shared" si="32"/>
        <v>405829.5932</v>
      </c>
      <c r="AD125" s="56">
        <f t="shared" si="45"/>
        <v>2.2221760766452249E-2</v>
      </c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</row>
    <row r="126" spans="1:66" s="8" customFormat="1" x14ac:dyDescent="0.25">
      <c r="A126" s="26">
        <v>6401</v>
      </c>
      <c r="B126" s="27" t="s">
        <v>140</v>
      </c>
      <c r="C126" s="69"/>
      <c r="D126" s="57">
        <f t="shared" si="33"/>
        <v>0</v>
      </c>
      <c r="E126" s="69"/>
      <c r="F126" s="57">
        <f t="shared" si="34"/>
        <v>0</v>
      </c>
      <c r="G126" s="69"/>
      <c r="H126" s="57">
        <f t="shared" si="35"/>
        <v>0</v>
      </c>
      <c r="I126" s="69"/>
      <c r="J126" s="57">
        <f t="shared" si="36"/>
        <v>0</v>
      </c>
      <c r="K126" s="69"/>
      <c r="L126" s="57">
        <f t="shared" si="37"/>
        <v>0</v>
      </c>
      <c r="M126" s="69"/>
      <c r="N126" s="57">
        <f t="shared" si="38"/>
        <v>0</v>
      </c>
      <c r="O126" s="69"/>
      <c r="P126" s="57">
        <f t="shared" si="39"/>
        <v>0</v>
      </c>
      <c r="Q126" s="69"/>
      <c r="R126" s="57">
        <f t="shared" si="40"/>
        <v>0</v>
      </c>
      <c r="S126" s="69"/>
      <c r="T126" s="57">
        <f t="shared" si="41"/>
        <v>0</v>
      </c>
      <c r="U126" s="69"/>
      <c r="V126" s="57">
        <f t="shared" si="42"/>
        <v>0</v>
      </c>
      <c r="W126" s="69"/>
      <c r="X126" s="57">
        <f t="shared" si="43"/>
        <v>0</v>
      </c>
      <c r="Y126" s="69"/>
      <c r="Z126" s="57">
        <f t="shared" si="47"/>
        <v>0</v>
      </c>
      <c r="AA126" s="69">
        <f t="shared" si="31"/>
        <v>0</v>
      </c>
      <c r="AB126" s="57">
        <f t="shared" si="47"/>
        <v>0</v>
      </c>
      <c r="AC126" s="85">
        <f t="shared" si="32"/>
        <v>0</v>
      </c>
      <c r="AD126" s="57">
        <f t="shared" si="45"/>
        <v>0</v>
      </c>
    </row>
    <row r="127" spans="1:66" x14ac:dyDescent="0.25">
      <c r="A127" s="9">
        <v>6402</v>
      </c>
      <c r="B127" s="10" t="s">
        <v>141</v>
      </c>
      <c r="C127" s="67">
        <v>-236416.39415000001</v>
      </c>
      <c r="D127" s="49">
        <f t="shared" si="33"/>
        <v>-1.294530670039018E-2</v>
      </c>
      <c r="E127" s="67">
        <v>-236416.39415000001</v>
      </c>
      <c r="F127" s="49">
        <f t="shared" si="34"/>
        <v>-1.294530670039018E-2</v>
      </c>
      <c r="G127" s="67">
        <v>-236416.39415000001</v>
      </c>
      <c r="H127" s="49">
        <f t="shared" si="35"/>
        <v>-1.294530670039018E-2</v>
      </c>
      <c r="I127" s="67">
        <v>-236416.39415000001</v>
      </c>
      <c r="J127" s="49">
        <f t="shared" si="36"/>
        <v>-1.294530670039018E-2</v>
      </c>
      <c r="K127" s="67">
        <v>-236416.39415000001</v>
      </c>
      <c r="L127" s="49">
        <f t="shared" si="37"/>
        <v>-1.294530670039018E-2</v>
      </c>
      <c r="M127" s="67">
        <v>-236416.39415000001</v>
      </c>
      <c r="N127" s="49">
        <f t="shared" si="38"/>
        <v>-1.294530670039018E-2</v>
      </c>
      <c r="O127" s="67">
        <v>-236416.39415000001</v>
      </c>
      <c r="P127" s="49">
        <f t="shared" si="39"/>
        <v>-1.294530670039018E-2</v>
      </c>
      <c r="Q127" s="67">
        <v>-236416.39415000001</v>
      </c>
      <c r="R127" s="49">
        <f t="shared" si="40"/>
        <v>-1.294530670039018E-2</v>
      </c>
      <c r="S127" s="67">
        <v>-236416.39415000001</v>
      </c>
      <c r="T127" s="49">
        <f t="shared" si="41"/>
        <v>-1.294530670039018E-2</v>
      </c>
      <c r="U127" s="67">
        <v>-236416.39415000001</v>
      </c>
      <c r="V127" s="49">
        <f t="shared" si="42"/>
        <v>-1.294530670039018E-2</v>
      </c>
      <c r="W127" s="67">
        <v>-236416.39415000001</v>
      </c>
      <c r="X127" s="49">
        <f t="shared" si="43"/>
        <v>-1.294530670039018E-2</v>
      </c>
      <c r="Y127" s="67">
        <v>-236416.39415000001</v>
      </c>
      <c r="Z127" s="49">
        <f t="shared" si="47"/>
        <v>-1.294530670039018E-2</v>
      </c>
      <c r="AA127" s="82">
        <f t="shared" si="31"/>
        <v>-2836996.7298000003</v>
      </c>
      <c r="AB127" s="49">
        <f t="shared" si="47"/>
        <v>-1.2945306700390182E-2</v>
      </c>
      <c r="AC127" s="82">
        <f t="shared" si="32"/>
        <v>-236416.39415000004</v>
      </c>
      <c r="AD127" s="49">
        <f t="shared" si="45"/>
        <v>-1.294530670039018E-2</v>
      </c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</row>
    <row r="128" spans="1:66" x14ac:dyDescent="0.25">
      <c r="A128" s="9">
        <v>6403</v>
      </c>
      <c r="B128" s="10" t="s">
        <v>142</v>
      </c>
      <c r="C128" s="67">
        <v>163687.19820000001</v>
      </c>
      <c r="D128" s="49">
        <f t="shared" si="33"/>
        <v>8.9629189686486702E-3</v>
      </c>
      <c r="E128" s="67">
        <v>163687.19820000001</v>
      </c>
      <c r="F128" s="49">
        <f t="shared" si="34"/>
        <v>8.9629189686486702E-3</v>
      </c>
      <c r="G128" s="67">
        <v>163687.19820000001</v>
      </c>
      <c r="H128" s="49">
        <f t="shared" si="35"/>
        <v>8.9629189686486702E-3</v>
      </c>
      <c r="I128" s="67">
        <v>163687.19820000001</v>
      </c>
      <c r="J128" s="49">
        <f t="shared" si="36"/>
        <v>8.9629189686486702E-3</v>
      </c>
      <c r="K128" s="67">
        <v>163687.19820000001</v>
      </c>
      <c r="L128" s="49">
        <f t="shared" si="37"/>
        <v>8.9629189686486702E-3</v>
      </c>
      <c r="M128" s="67">
        <v>163687.19820000001</v>
      </c>
      <c r="N128" s="49">
        <f t="shared" si="38"/>
        <v>8.9629189686486702E-3</v>
      </c>
      <c r="O128" s="67">
        <v>163687.19820000001</v>
      </c>
      <c r="P128" s="49">
        <f t="shared" si="39"/>
        <v>8.9629189686486702E-3</v>
      </c>
      <c r="Q128" s="67">
        <v>163687.19820000001</v>
      </c>
      <c r="R128" s="49">
        <f t="shared" si="40"/>
        <v>8.9629189686486702E-3</v>
      </c>
      <c r="S128" s="67">
        <v>163687.19820000001</v>
      </c>
      <c r="T128" s="49">
        <f t="shared" si="41"/>
        <v>8.9629189686486702E-3</v>
      </c>
      <c r="U128" s="67">
        <v>163687.19820000001</v>
      </c>
      <c r="V128" s="49">
        <f t="shared" si="42"/>
        <v>8.9629189686486702E-3</v>
      </c>
      <c r="W128" s="67">
        <v>163687.19820000001</v>
      </c>
      <c r="X128" s="49">
        <f t="shared" si="43"/>
        <v>8.9629189686486702E-3</v>
      </c>
      <c r="Y128" s="67">
        <v>163687.19820000001</v>
      </c>
      <c r="Z128" s="49">
        <f t="shared" si="47"/>
        <v>8.9629189686486702E-3</v>
      </c>
      <c r="AA128" s="82">
        <f t="shared" si="31"/>
        <v>1964246.3784</v>
      </c>
      <c r="AB128" s="49">
        <f t="shared" si="47"/>
        <v>8.9629189686486702E-3</v>
      </c>
      <c r="AC128" s="82">
        <f t="shared" si="32"/>
        <v>163687.19820000001</v>
      </c>
      <c r="AD128" s="49">
        <f t="shared" si="45"/>
        <v>8.9629189686486702E-3</v>
      </c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</row>
    <row r="129" spans="1:66" x14ac:dyDescent="0.25">
      <c r="A129" s="9">
        <v>6404</v>
      </c>
      <c r="B129" s="10" t="s">
        <v>143</v>
      </c>
      <c r="C129" s="67">
        <v>25081.5</v>
      </c>
      <c r="D129" s="49">
        <f t="shared" si="33"/>
        <v>1.3733722281536467E-3</v>
      </c>
      <c r="E129" s="67">
        <v>25081.5</v>
      </c>
      <c r="F129" s="49">
        <f t="shared" si="34"/>
        <v>1.3733722281536467E-3</v>
      </c>
      <c r="G129" s="67">
        <v>25081.5</v>
      </c>
      <c r="H129" s="49">
        <f t="shared" si="35"/>
        <v>1.3733722281536467E-3</v>
      </c>
      <c r="I129" s="67">
        <v>25081.5</v>
      </c>
      <c r="J129" s="49">
        <f t="shared" si="36"/>
        <v>1.3733722281536467E-3</v>
      </c>
      <c r="K129" s="67">
        <v>25081.5</v>
      </c>
      <c r="L129" s="49">
        <f t="shared" si="37"/>
        <v>1.3733722281536467E-3</v>
      </c>
      <c r="M129" s="67">
        <v>25081.5</v>
      </c>
      <c r="N129" s="49">
        <f t="shared" si="38"/>
        <v>1.3733722281536467E-3</v>
      </c>
      <c r="O129" s="67">
        <v>25081.5</v>
      </c>
      <c r="P129" s="49">
        <f t="shared" si="39"/>
        <v>1.3733722281536467E-3</v>
      </c>
      <c r="Q129" s="67">
        <v>25081.5</v>
      </c>
      <c r="R129" s="49">
        <f t="shared" si="40"/>
        <v>1.3733722281536467E-3</v>
      </c>
      <c r="S129" s="67">
        <v>25081.5</v>
      </c>
      <c r="T129" s="49">
        <f t="shared" si="41"/>
        <v>1.3733722281536467E-3</v>
      </c>
      <c r="U129" s="67">
        <v>25081.5</v>
      </c>
      <c r="V129" s="49">
        <f t="shared" si="42"/>
        <v>1.3733722281536467E-3</v>
      </c>
      <c r="W129" s="67">
        <v>25081.5</v>
      </c>
      <c r="X129" s="49">
        <f t="shared" si="43"/>
        <v>1.3733722281536467E-3</v>
      </c>
      <c r="Y129" s="67">
        <v>25081.5</v>
      </c>
      <c r="Z129" s="49">
        <f t="shared" si="47"/>
        <v>1.3733722281536467E-3</v>
      </c>
      <c r="AA129" s="82">
        <f t="shared" si="31"/>
        <v>300978</v>
      </c>
      <c r="AB129" s="49">
        <f t="shared" si="47"/>
        <v>1.3733722281536469E-3</v>
      </c>
      <c r="AC129" s="82">
        <f t="shared" si="32"/>
        <v>25081.5</v>
      </c>
      <c r="AD129" s="49">
        <f t="shared" si="45"/>
        <v>1.3733722281536467E-3</v>
      </c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</row>
    <row r="130" spans="1:66" x14ac:dyDescent="0.25">
      <c r="A130" s="9">
        <v>6406</v>
      </c>
      <c r="B130" s="10" t="s">
        <v>144</v>
      </c>
      <c r="C130" s="67">
        <v>-1321.2790500000001</v>
      </c>
      <c r="D130" s="49">
        <f t="shared" si="33"/>
        <v>-7.2348462129905855E-5</v>
      </c>
      <c r="E130" s="67">
        <v>-1321.2790500000001</v>
      </c>
      <c r="F130" s="49">
        <f t="shared" si="34"/>
        <v>-7.2348462129905855E-5</v>
      </c>
      <c r="G130" s="67">
        <v>-1321.2790500000001</v>
      </c>
      <c r="H130" s="49">
        <f t="shared" si="35"/>
        <v>-7.2348462129905855E-5</v>
      </c>
      <c r="I130" s="67">
        <v>-1321.2790500000001</v>
      </c>
      <c r="J130" s="49">
        <f t="shared" si="36"/>
        <v>-7.2348462129905855E-5</v>
      </c>
      <c r="K130" s="67">
        <v>-1321.2790500000001</v>
      </c>
      <c r="L130" s="49">
        <f t="shared" si="37"/>
        <v>-7.2348462129905855E-5</v>
      </c>
      <c r="M130" s="67">
        <v>-1321.2790500000001</v>
      </c>
      <c r="N130" s="49">
        <f t="shared" si="38"/>
        <v>-7.2348462129905855E-5</v>
      </c>
      <c r="O130" s="67">
        <v>-1321.2790500000001</v>
      </c>
      <c r="P130" s="49">
        <f t="shared" si="39"/>
        <v>-7.2348462129905855E-5</v>
      </c>
      <c r="Q130" s="67">
        <v>-1321.2790500000001</v>
      </c>
      <c r="R130" s="49">
        <f t="shared" si="40"/>
        <v>-7.2348462129905855E-5</v>
      </c>
      <c r="S130" s="67">
        <v>-1321.2790500000001</v>
      </c>
      <c r="T130" s="49">
        <f t="shared" si="41"/>
        <v>-7.2348462129905855E-5</v>
      </c>
      <c r="U130" s="67">
        <v>-1321.2790500000001</v>
      </c>
      <c r="V130" s="49">
        <f t="shared" si="42"/>
        <v>-7.2348462129905855E-5</v>
      </c>
      <c r="W130" s="67">
        <v>-1321.2790500000001</v>
      </c>
      <c r="X130" s="49">
        <f t="shared" si="43"/>
        <v>-7.2348462129905855E-5</v>
      </c>
      <c r="Y130" s="67">
        <v>-1321.2790500000001</v>
      </c>
      <c r="Z130" s="49">
        <f t="shared" si="47"/>
        <v>-7.2348462129905855E-5</v>
      </c>
      <c r="AA130" s="82">
        <f t="shared" si="31"/>
        <v>-15855.348600000005</v>
      </c>
      <c r="AB130" s="49">
        <f t="shared" si="47"/>
        <v>-7.2348462129905882E-5</v>
      </c>
      <c r="AC130" s="82">
        <f t="shared" si="32"/>
        <v>-1321.2790500000003</v>
      </c>
      <c r="AD130" s="49">
        <f t="shared" si="45"/>
        <v>-7.2348462129905868E-5</v>
      </c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</row>
    <row r="131" spans="1:66" x14ac:dyDescent="0.25">
      <c r="A131" s="9">
        <v>6407</v>
      </c>
      <c r="B131" s="10" t="s">
        <v>145</v>
      </c>
      <c r="C131" s="67">
        <v>-651.53465000000006</v>
      </c>
      <c r="D131" s="49">
        <f t="shared" si="33"/>
        <v>-3.5675681039403799E-5</v>
      </c>
      <c r="E131" s="67">
        <v>-651.53465000000006</v>
      </c>
      <c r="F131" s="49">
        <f t="shared" si="34"/>
        <v>-3.5675681039403799E-5</v>
      </c>
      <c r="G131" s="67">
        <v>-651.53465000000006</v>
      </c>
      <c r="H131" s="49">
        <f t="shared" si="35"/>
        <v>-3.5675681039403799E-5</v>
      </c>
      <c r="I131" s="67">
        <v>-651.53465000000006</v>
      </c>
      <c r="J131" s="49">
        <f t="shared" si="36"/>
        <v>-3.5675681039403799E-5</v>
      </c>
      <c r="K131" s="67">
        <v>-651.53465000000006</v>
      </c>
      <c r="L131" s="49">
        <f t="shared" si="37"/>
        <v>-3.5675681039403799E-5</v>
      </c>
      <c r="M131" s="67">
        <v>-651.53465000000006</v>
      </c>
      <c r="N131" s="49">
        <f t="shared" si="38"/>
        <v>-3.5675681039403799E-5</v>
      </c>
      <c r="O131" s="67">
        <v>-651.53465000000006</v>
      </c>
      <c r="P131" s="49">
        <f t="shared" si="39"/>
        <v>-3.5675681039403799E-5</v>
      </c>
      <c r="Q131" s="67">
        <v>-651.53465000000006</v>
      </c>
      <c r="R131" s="49">
        <f t="shared" si="40"/>
        <v>-3.5675681039403799E-5</v>
      </c>
      <c r="S131" s="67">
        <v>-651.53465000000006</v>
      </c>
      <c r="T131" s="49">
        <f t="shared" si="41"/>
        <v>-3.5675681039403799E-5</v>
      </c>
      <c r="U131" s="67">
        <v>-651.53465000000006</v>
      </c>
      <c r="V131" s="49">
        <f t="shared" si="42"/>
        <v>-3.5675681039403799E-5</v>
      </c>
      <c r="W131" s="67">
        <v>-651.53465000000006</v>
      </c>
      <c r="X131" s="49">
        <f t="shared" si="43"/>
        <v>-3.5675681039403799E-5</v>
      </c>
      <c r="Y131" s="67">
        <v>-651.53465000000006</v>
      </c>
      <c r="Z131" s="49">
        <f t="shared" si="47"/>
        <v>-3.5675681039403799E-5</v>
      </c>
      <c r="AA131" s="82">
        <f t="shared" si="31"/>
        <v>-7818.4157999999989</v>
      </c>
      <c r="AB131" s="49">
        <f t="shared" si="47"/>
        <v>-3.5675681039403792E-5</v>
      </c>
      <c r="AC131" s="82">
        <f t="shared" si="32"/>
        <v>-651.53464999999994</v>
      </c>
      <c r="AD131" s="49">
        <f t="shared" si="45"/>
        <v>-3.5675681039403792E-5</v>
      </c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</row>
    <row r="132" spans="1:66" x14ac:dyDescent="0.25">
      <c r="A132" s="9">
        <v>6408</v>
      </c>
      <c r="B132" s="10" t="s">
        <v>146</v>
      </c>
      <c r="C132" s="67">
        <v>-161.8252</v>
      </c>
      <c r="D132" s="49">
        <f t="shared" si="33"/>
        <v>-8.8609626814747721E-6</v>
      </c>
      <c r="E132" s="67">
        <v>-161.8252</v>
      </c>
      <c r="F132" s="49">
        <f t="shared" si="34"/>
        <v>-8.8609626814747721E-6</v>
      </c>
      <c r="G132" s="67">
        <v>-161.8252</v>
      </c>
      <c r="H132" s="49">
        <f t="shared" si="35"/>
        <v>-8.8609626814747721E-6</v>
      </c>
      <c r="I132" s="67">
        <v>-161.8252</v>
      </c>
      <c r="J132" s="49">
        <f t="shared" si="36"/>
        <v>-8.8609626814747721E-6</v>
      </c>
      <c r="K132" s="67">
        <v>-161.8252</v>
      </c>
      <c r="L132" s="49">
        <f t="shared" si="37"/>
        <v>-8.8609626814747721E-6</v>
      </c>
      <c r="M132" s="67">
        <v>-161.8252</v>
      </c>
      <c r="N132" s="49">
        <f t="shared" si="38"/>
        <v>-8.8609626814747721E-6</v>
      </c>
      <c r="O132" s="67">
        <v>-161.8252</v>
      </c>
      <c r="P132" s="49">
        <f t="shared" si="39"/>
        <v>-8.8609626814747721E-6</v>
      </c>
      <c r="Q132" s="67">
        <v>-161.8252</v>
      </c>
      <c r="R132" s="49">
        <f t="shared" si="40"/>
        <v>-8.8609626814747721E-6</v>
      </c>
      <c r="S132" s="67">
        <v>-161.8252</v>
      </c>
      <c r="T132" s="49">
        <f t="shared" si="41"/>
        <v>-8.8609626814747721E-6</v>
      </c>
      <c r="U132" s="67">
        <v>-161.8252</v>
      </c>
      <c r="V132" s="49">
        <f t="shared" si="42"/>
        <v>-8.8609626814747721E-6</v>
      </c>
      <c r="W132" s="67">
        <v>-161.8252</v>
      </c>
      <c r="X132" s="49">
        <f t="shared" si="43"/>
        <v>-8.8609626814747721E-6</v>
      </c>
      <c r="Y132" s="67">
        <v>-161.8252</v>
      </c>
      <c r="Z132" s="49">
        <f t="shared" si="47"/>
        <v>-8.8609626814747721E-6</v>
      </c>
      <c r="AA132" s="82">
        <f t="shared" si="31"/>
        <v>-1941.9023999999999</v>
      </c>
      <c r="AB132" s="49">
        <f t="shared" si="47"/>
        <v>-8.8609626814747738E-6</v>
      </c>
      <c r="AC132" s="82">
        <f t="shared" si="32"/>
        <v>-161.8252</v>
      </c>
      <c r="AD132" s="49">
        <f t="shared" si="45"/>
        <v>-8.8609626814747721E-6</v>
      </c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</row>
    <row r="133" spans="1:66" x14ac:dyDescent="0.25">
      <c r="A133" s="9">
        <v>6409</v>
      </c>
      <c r="B133" s="10" t="s">
        <v>147</v>
      </c>
      <c r="C133" s="67">
        <v>0</v>
      </c>
      <c r="D133" s="49">
        <f t="shared" si="33"/>
        <v>0</v>
      </c>
      <c r="E133" s="67">
        <v>0</v>
      </c>
      <c r="F133" s="49">
        <f t="shared" si="34"/>
        <v>0</v>
      </c>
      <c r="G133" s="67">
        <v>0</v>
      </c>
      <c r="H133" s="49">
        <f t="shared" si="35"/>
        <v>0</v>
      </c>
      <c r="I133" s="67">
        <v>0</v>
      </c>
      <c r="J133" s="49">
        <f t="shared" si="36"/>
        <v>0</v>
      </c>
      <c r="K133" s="67">
        <v>0</v>
      </c>
      <c r="L133" s="49">
        <f t="shared" si="37"/>
        <v>0</v>
      </c>
      <c r="M133" s="67">
        <v>0</v>
      </c>
      <c r="N133" s="49">
        <f t="shared" si="38"/>
        <v>0</v>
      </c>
      <c r="O133" s="67">
        <v>0</v>
      </c>
      <c r="P133" s="49">
        <f t="shared" si="39"/>
        <v>0</v>
      </c>
      <c r="Q133" s="67">
        <v>0</v>
      </c>
      <c r="R133" s="49">
        <f t="shared" si="40"/>
        <v>0</v>
      </c>
      <c r="S133" s="67">
        <v>0</v>
      </c>
      <c r="T133" s="49">
        <f t="shared" si="41"/>
        <v>0</v>
      </c>
      <c r="U133" s="67">
        <v>0</v>
      </c>
      <c r="V133" s="49">
        <f t="shared" si="42"/>
        <v>0</v>
      </c>
      <c r="W133" s="67">
        <v>0</v>
      </c>
      <c r="X133" s="49">
        <f t="shared" si="43"/>
        <v>0</v>
      </c>
      <c r="Y133" s="67">
        <v>0</v>
      </c>
      <c r="Z133" s="49">
        <f t="shared" si="47"/>
        <v>0</v>
      </c>
      <c r="AA133" s="82">
        <f t="shared" si="31"/>
        <v>0</v>
      </c>
      <c r="AB133" s="49">
        <f t="shared" si="47"/>
        <v>0</v>
      </c>
      <c r="AC133" s="82">
        <f t="shared" si="32"/>
        <v>0</v>
      </c>
      <c r="AD133" s="49">
        <f t="shared" si="45"/>
        <v>0</v>
      </c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</row>
    <row r="134" spans="1:66" x14ac:dyDescent="0.25">
      <c r="A134" s="9">
        <v>6410</v>
      </c>
      <c r="B134" s="10" t="s">
        <v>148</v>
      </c>
      <c r="C134" s="67">
        <v>17223</v>
      </c>
      <c r="D134" s="49">
        <f t="shared" si="33"/>
        <v>9.4306918986066456E-4</v>
      </c>
      <c r="E134" s="67">
        <v>17223</v>
      </c>
      <c r="F134" s="49">
        <f t="shared" si="34"/>
        <v>9.4306918986066456E-4</v>
      </c>
      <c r="G134" s="67">
        <v>17223</v>
      </c>
      <c r="H134" s="49">
        <f t="shared" si="35"/>
        <v>9.4306918986066456E-4</v>
      </c>
      <c r="I134" s="67">
        <v>17223</v>
      </c>
      <c r="J134" s="49">
        <f t="shared" si="36"/>
        <v>9.4306918986066456E-4</v>
      </c>
      <c r="K134" s="67">
        <v>17223</v>
      </c>
      <c r="L134" s="49">
        <f t="shared" si="37"/>
        <v>9.4306918986066456E-4</v>
      </c>
      <c r="M134" s="67">
        <v>17223</v>
      </c>
      <c r="N134" s="49">
        <f t="shared" si="38"/>
        <v>9.4306918986066456E-4</v>
      </c>
      <c r="O134" s="67">
        <v>17223</v>
      </c>
      <c r="P134" s="49">
        <f t="shared" si="39"/>
        <v>9.4306918986066456E-4</v>
      </c>
      <c r="Q134" s="67">
        <v>17223</v>
      </c>
      <c r="R134" s="49">
        <f t="shared" si="40"/>
        <v>9.4306918986066456E-4</v>
      </c>
      <c r="S134" s="67">
        <v>17223</v>
      </c>
      <c r="T134" s="49">
        <f t="shared" si="41"/>
        <v>9.4306918986066456E-4</v>
      </c>
      <c r="U134" s="67">
        <v>17223</v>
      </c>
      <c r="V134" s="49">
        <f t="shared" si="42"/>
        <v>9.4306918986066456E-4</v>
      </c>
      <c r="W134" s="67">
        <v>17223</v>
      </c>
      <c r="X134" s="49">
        <f t="shared" si="43"/>
        <v>9.4306918986066456E-4</v>
      </c>
      <c r="Y134" s="67">
        <v>17223</v>
      </c>
      <c r="Z134" s="49">
        <f t="shared" si="47"/>
        <v>9.4306918986066456E-4</v>
      </c>
      <c r="AA134" s="82">
        <f t="shared" si="31"/>
        <v>206676</v>
      </c>
      <c r="AB134" s="49">
        <f t="shared" si="47"/>
        <v>9.4306918986066456E-4</v>
      </c>
      <c r="AC134" s="82">
        <f t="shared" si="32"/>
        <v>17223</v>
      </c>
      <c r="AD134" s="49">
        <f t="shared" si="45"/>
        <v>9.4306918986066456E-4</v>
      </c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</row>
    <row r="135" spans="1:66" x14ac:dyDescent="0.25">
      <c r="A135" s="9">
        <v>6411</v>
      </c>
      <c r="B135" s="10" t="s">
        <v>149</v>
      </c>
      <c r="C135" s="67">
        <v>13658.15</v>
      </c>
      <c r="D135" s="49">
        <f t="shared" si="33"/>
        <v>7.4787089679471844E-4</v>
      </c>
      <c r="E135" s="67">
        <v>13658.15</v>
      </c>
      <c r="F135" s="49">
        <f t="shared" si="34"/>
        <v>7.4787089679471844E-4</v>
      </c>
      <c r="G135" s="67">
        <v>13658.15</v>
      </c>
      <c r="H135" s="49">
        <f t="shared" si="35"/>
        <v>7.4787089679471844E-4</v>
      </c>
      <c r="I135" s="67">
        <v>13658.15</v>
      </c>
      <c r="J135" s="49">
        <f t="shared" si="36"/>
        <v>7.4787089679471844E-4</v>
      </c>
      <c r="K135" s="67">
        <v>13658.15</v>
      </c>
      <c r="L135" s="49">
        <f t="shared" si="37"/>
        <v>7.4787089679471844E-4</v>
      </c>
      <c r="M135" s="67">
        <v>13658.15</v>
      </c>
      <c r="N135" s="49">
        <f t="shared" si="38"/>
        <v>7.4787089679471844E-4</v>
      </c>
      <c r="O135" s="67">
        <v>13658.15</v>
      </c>
      <c r="P135" s="49">
        <f t="shared" si="39"/>
        <v>7.4787089679471844E-4</v>
      </c>
      <c r="Q135" s="67">
        <v>13658.15</v>
      </c>
      <c r="R135" s="49">
        <f t="shared" si="40"/>
        <v>7.4787089679471844E-4</v>
      </c>
      <c r="S135" s="67">
        <v>13658.15</v>
      </c>
      <c r="T135" s="49">
        <f t="shared" si="41"/>
        <v>7.4787089679471844E-4</v>
      </c>
      <c r="U135" s="67">
        <v>13658.15</v>
      </c>
      <c r="V135" s="49">
        <f t="shared" si="42"/>
        <v>7.4787089679471844E-4</v>
      </c>
      <c r="W135" s="67">
        <v>13658.15</v>
      </c>
      <c r="X135" s="49">
        <f t="shared" si="43"/>
        <v>7.4787089679471844E-4</v>
      </c>
      <c r="Y135" s="67">
        <v>13658.15</v>
      </c>
      <c r="Z135" s="49">
        <f t="shared" si="47"/>
        <v>7.4787089679471844E-4</v>
      </c>
      <c r="AA135" s="82">
        <f t="shared" ref="AA135:AA165" si="48">C135+E135+G135+I135+K135+M135+O135+Q135+S135+U135+W135+Y135</f>
        <v>163897.79999999996</v>
      </c>
      <c r="AB135" s="49">
        <f t="shared" si="47"/>
        <v>7.4787089679471833E-4</v>
      </c>
      <c r="AC135" s="82">
        <f t="shared" si="32"/>
        <v>13658.149999999996</v>
      </c>
      <c r="AD135" s="49">
        <f t="shared" si="45"/>
        <v>7.4787089679471822E-4</v>
      </c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</row>
    <row r="136" spans="1:66" x14ac:dyDescent="0.25">
      <c r="A136" s="9">
        <v>6413</v>
      </c>
      <c r="B136" s="10" t="s">
        <v>150</v>
      </c>
      <c r="C136" s="67">
        <v>168490.57519999999</v>
      </c>
      <c r="D136" s="49">
        <f t="shared" si="33"/>
        <v>9.225934520874491E-3</v>
      </c>
      <c r="E136" s="67">
        <v>168490.57519999999</v>
      </c>
      <c r="F136" s="49">
        <f t="shared" si="34"/>
        <v>9.225934520874491E-3</v>
      </c>
      <c r="G136" s="67">
        <v>168490.57519999999</v>
      </c>
      <c r="H136" s="49">
        <f t="shared" si="35"/>
        <v>9.225934520874491E-3</v>
      </c>
      <c r="I136" s="67">
        <v>168490.57519999999</v>
      </c>
      <c r="J136" s="49">
        <f t="shared" si="36"/>
        <v>9.225934520874491E-3</v>
      </c>
      <c r="K136" s="67">
        <v>168490.57519999999</v>
      </c>
      <c r="L136" s="49">
        <f t="shared" si="37"/>
        <v>9.225934520874491E-3</v>
      </c>
      <c r="M136" s="67">
        <v>168490.57519999999</v>
      </c>
      <c r="N136" s="49">
        <f t="shared" si="38"/>
        <v>9.225934520874491E-3</v>
      </c>
      <c r="O136" s="67">
        <v>168490.57519999999</v>
      </c>
      <c r="P136" s="49">
        <f t="shared" si="39"/>
        <v>9.225934520874491E-3</v>
      </c>
      <c r="Q136" s="67">
        <v>168490.57519999999</v>
      </c>
      <c r="R136" s="49">
        <f t="shared" si="40"/>
        <v>9.225934520874491E-3</v>
      </c>
      <c r="S136" s="67">
        <v>168490.57519999999</v>
      </c>
      <c r="T136" s="49">
        <f t="shared" si="41"/>
        <v>9.225934520874491E-3</v>
      </c>
      <c r="U136" s="67">
        <v>168490.57519999999</v>
      </c>
      <c r="V136" s="49">
        <f t="shared" si="42"/>
        <v>9.225934520874491E-3</v>
      </c>
      <c r="W136" s="67">
        <v>168490.57519999999</v>
      </c>
      <c r="X136" s="49">
        <f t="shared" si="43"/>
        <v>9.225934520874491E-3</v>
      </c>
      <c r="Y136" s="67">
        <v>168490.57519999999</v>
      </c>
      <c r="Z136" s="49">
        <f t="shared" si="47"/>
        <v>9.225934520874491E-3</v>
      </c>
      <c r="AA136" s="82">
        <f t="shared" si="48"/>
        <v>2021886.9024000003</v>
      </c>
      <c r="AB136" s="49">
        <f t="shared" si="47"/>
        <v>9.2259345208744944E-3</v>
      </c>
      <c r="AC136" s="82">
        <f t="shared" si="32"/>
        <v>168490.57520000002</v>
      </c>
      <c r="AD136" s="49">
        <f t="shared" si="45"/>
        <v>9.2259345208744927E-3</v>
      </c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</row>
    <row r="137" spans="1:66" x14ac:dyDescent="0.25">
      <c r="A137" s="9">
        <v>6414</v>
      </c>
      <c r="B137" s="10" t="s">
        <v>151</v>
      </c>
      <c r="C137" s="67">
        <v>24802.06165</v>
      </c>
      <c r="D137" s="49">
        <f t="shared" si="33"/>
        <v>1.3580711947477069E-3</v>
      </c>
      <c r="E137" s="67">
        <v>24802.06165</v>
      </c>
      <c r="F137" s="49">
        <f t="shared" si="34"/>
        <v>1.3580711947477069E-3</v>
      </c>
      <c r="G137" s="67">
        <v>24802.06165</v>
      </c>
      <c r="H137" s="49">
        <f t="shared" si="35"/>
        <v>1.3580711947477069E-3</v>
      </c>
      <c r="I137" s="67">
        <v>24802.06165</v>
      </c>
      <c r="J137" s="49">
        <f t="shared" si="36"/>
        <v>1.3580711947477069E-3</v>
      </c>
      <c r="K137" s="67">
        <v>24802.06165</v>
      </c>
      <c r="L137" s="49">
        <f t="shared" si="37"/>
        <v>1.3580711947477069E-3</v>
      </c>
      <c r="M137" s="67">
        <v>24802.06165</v>
      </c>
      <c r="N137" s="49">
        <f t="shared" si="38"/>
        <v>1.3580711947477069E-3</v>
      </c>
      <c r="O137" s="67">
        <v>24802.06165</v>
      </c>
      <c r="P137" s="49">
        <f t="shared" si="39"/>
        <v>1.3580711947477069E-3</v>
      </c>
      <c r="Q137" s="67">
        <v>24802.06165</v>
      </c>
      <c r="R137" s="49">
        <f t="shared" si="40"/>
        <v>1.3580711947477069E-3</v>
      </c>
      <c r="S137" s="67">
        <v>24802.06165</v>
      </c>
      <c r="T137" s="49">
        <f t="shared" si="41"/>
        <v>1.3580711947477069E-3</v>
      </c>
      <c r="U137" s="67">
        <v>24802.06165</v>
      </c>
      <c r="V137" s="49">
        <f t="shared" si="42"/>
        <v>1.3580711947477069E-3</v>
      </c>
      <c r="W137" s="67">
        <v>24802.06165</v>
      </c>
      <c r="X137" s="49">
        <f t="shared" si="43"/>
        <v>1.3580711947477069E-3</v>
      </c>
      <c r="Y137" s="67">
        <v>24802.06165</v>
      </c>
      <c r="Z137" s="49">
        <f t="shared" ref="Z137:AB141" si="49">IF(Y$10&lt;&gt;0,Y137/Y$10,"-")</f>
        <v>1.3580711947477069E-3</v>
      </c>
      <c r="AA137" s="82">
        <f t="shared" si="48"/>
        <v>297624.73979999992</v>
      </c>
      <c r="AB137" s="49">
        <f t="shared" si="49"/>
        <v>1.3580711947477067E-3</v>
      </c>
      <c r="AC137" s="82">
        <f t="shared" si="32"/>
        <v>24802.061649999992</v>
      </c>
      <c r="AD137" s="49">
        <f t="shared" si="45"/>
        <v>1.3580711947477064E-3</v>
      </c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</row>
    <row r="138" spans="1:66" x14ac:dyDescent="0.25">
      <c r="A138" s="9">
        <v>6415</v>
      </c>
      <c r="B138" s="10" t="s">
        <v>152</v>
      </c>
      <c r="C138" s="67">
        <v>209.81</v>
      </c>
      <c r="D138" s="49">
        <f t="shared" si="33"/>
        <v>1.1488436783641993E-5</v>
      </c>
      <c r="E138" s="67">
        <v>209.81</v>
      </c>
      <c r="F138" s="49">
        <f t="shared" si="34"/>
        <v>1.1488436783641993E-5</v>
      </c>
      <c r="G138" s="67">
        <v>209.81</v>
      </c>
      <c r="H138" s="49">
        <f t="shared" si="35"/>
        <v>1.1488436783641993E-5</v>
      </c>
      <c r="I138" s="67">
        <v>209.81</v>
      </c>
      <c r="J138" s="49">
        <f t="shared" si="36"/>
        <v>1.1488436783641993E-5</v>
      </c>
      <c r="K138" s="67">
        <v>209.81</v>
      </c>
      <c r="L138" s="49">
        <f t="shared" si="37"/>
        <v>1.1488436783641993E-5</v>
      </c>
      <c r="M138" s="67">
        <v>209.81</v>
      </c>
      <c r="N138" s="49">
        <f t="shared" si="38"/>
        <v>1.1488436783641993E-5</v>
      </c>
      <c r="O138" s="67">
        <v>209.81</v>
      </c>
      <c r="P138" s="49">
        <f t="shared" si="39"/>
        <v>1.1488436783641993E-5</v>
      </c>
      <c r="Q138" s="67">
        <v>209.81</v>
      </c>
      <c r="R138" s="49">
        <f t="shared" si="40"/>
        <v>1.1488436783641993E-5</v>
      </c>
      <c r="S138" s="67">
        <v>209.81</v>
      </c>
      <c r="T138" s="49">
        <f t="shared" si="41"/>
        <v>1.1488436783641993E-5</v>
      </c>
      <c r="U138" s="67">
        <v>209.81</v>
      </c>
      <c r="V138" s="49">
        <f t="shared" si="42"/>
        <v>1.1488436783641993E-5</v>
      </c>
      <c r="W138" s="67">
        <v>209.81</v>
      </c>
      <c r="X138" s="49">
        <f t="shared" si="43"/>
        <v>1.1488436783641993E-5</v>
      </c>
      <c r="Y138" s="67">
        <v>209.81</v>
      </c>
      <c r="Z138" s="49">
        <f t="shared" si="49"/>
        <v>1.1488436783641993E-5</v>
      </c>
      <c r="AA138" s="82">
        <f t="shared" si="48"/>
        <v>2517.7199999999998</v>
      </c>
      <c r="AB138" s="49">
        <f t="shared" si="49"/>
        <v>1.1488436783641991E-5</v>
      </c>
      <c r="AC138" s="82">
        <f t="shared" si="32"/>
        <v>209.80999999999997</v>
      </c>
      <c r="AD138" s="49">
        <f t="shared" si="45"/>
        <v>1.1488436783641991E-5</v>
      </c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</row>
    <row r="139" spans="1:66" s="5" customFormat="1" x14ac:dyDescent="0.25">
      <c r="A139" s="12">
        <v>6499</v>
      </c>
      <c r="B139" s="1" t="s">
        <v>153</v>
      </c>
      <c r="C139" s="74">
        <f>SUM(C126:C138)</f>
        <v>174601.26199999999</v>
      </c>
      <c r="D139" s="56">
        <f t="shared" si="33"/>
        <v>9.5605336296225758E-3</v>
      </c>
      <c r="E139" s="74">
        <f>SUM(E126:E138)</f>
        <v>174601.26199999999</v>
      </c>
      <c r="F139" s="56">
        <f t="shared" si="34"/>
        <v>9.5605336296225758E-3</v>
      </c>
      <c r="G139" s="74">
        <f>SUM(G126:G138)</f>
        <v>174601.26199999999</v>
      </c>
      <c r="H139" s="56">
        <f t="shared" si="35"/>
        <v>9.5605336296225758E-3</v>
      </c>
      <c r="I139" s="74">
        <f>SUM(I126:I138)</f>
        <v>174601.26199999999</v>
      </c>
      <c r="J139" s="56">
        <f t="shared" si="36"/>
        <v>9.5605336296225758E-3</v>
      </c>
      <c r="K139" s="74">
        <f>SUM(K126:K138)</f>
        <v>174601.26199999999</v>
      </c>
      <c r="L139" s="56">
        <f t="shared" si="37"/>
        <v>9.5605336296225758E-3</v>
      </c>
      <c r="M139" s="74">
        <f>SUM(M126:M138)</f>
        <v>174601.26199999999</v>
      </c>
      <c r="N139" s="56">
        <f t="shared" si="38"/>
        <v>9.5605336296225758E-3</v>
      </c>
      <c r="O139" s="74">
        <f>SUM(O126:O138)</f>
        <v>174601.26199999999</v>
      </c>
      <c r="P139" s="56">
        <f t="shared" si="39"/>
        <v>9.5605336296225758E-3</v>
      </c>
      <c r="Q139" s="74">
        <f>SUM(Q126:Q138)</f>
        <v>174601.26199999999</v>
      </c>
      <c r="R139" s="56">
        <f t="shared" si="40"/>
        <v>9.5605336296225758E-3</v>
      </c>
      <c r="S139" s="74">
        <f>SUM(S126:S138)</f>
        <v>174601.26199999999</v>
      </c>
      <c r="T139" s="56">
        <f t="shared" si="41"/>
        <v>9.5605336296225758E-3</v>
      </c>
      <c r="U139" s="74">
        <f>SUM(U126:U138)</f>
        <v>174601.26199999999</v>
      </c>
      <c r="V139" s="56">
        <f t="shared" si="42"/>
        <v>9.5605336296225758E-3</v>
      </c>
      <c r="W139" s="74">
        <f>SUM(W126:W138)</f>
        <v>174601.26199999999</v>
      </c>
      <c r="X139" s="56">
        <f t="shared" si="43"/>
        <v>9.5605336296225758E-3</v>
      </c>
      <c r="Y139" s="74">
        <f>SUM(Y126:Y138)</f>
        <v>174601.26199999999</v>
      </c>
      <c r="Z139" s="56">
        <f t="shared" si="49"/>
        <v>9.5605336296225758E-3</v>
      </c>
      <c r="AA139" s="74">
        <f t="shared" si="48"/>
        <v>2095215.1440000003</v>
      </c>
      <c r="AB139" s="56">
        <f t="shared" si="49"/>
        <v>9.5605336296225793E-3</v>
      </c>
      <c r="AC139" s="94">
        <f t="shared" si="32"/>
        <v>174601.26200000002</v>
      </c>
      <c r="AD139" s="56">
        <f t="shared" si="45"/>
        <v>9.5605336296225776E-3</v>
      </c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</row>
    <row r="140" spans="1:66" s="8" customFormat="1" x14ac:dyDescent="0.25">
      <c r="A140" s="26"/>
      <c r="B140" s="27"/>
      <c r="C140" s="69"/>
      <c r="D140" s="57">
        <f t="shared" si="33"/>
        <v>0</v>
      </c>
      <c r="E140" s="69"/>
      <c r="F140" s="57">
        <f t="shared" si="34"/>
        <v>0</v>
      </c>
      <c r="G140" s="69"/>
      <c r="H140" s="57">
        <f t="shared" si="35"/>
        <v>0</v>
      </c>
      <c r="I140" s="69"/>
      <c r="J140" s="57">
        <f t="shared" si="36"/>
        <v>0</v>
      </c>
      <c r="K140" s="69"/>
      <c r="L140" s="57">
        <f t="shared" si="37"/>
        <v>0</v>
      </c>
      <c r="M140" s="69"/>
      <c r="N140" s="57">
        <f t="shared" si="38"/>
        <v>0</v>
      </c>
      <c r="O140" s="69"/>
      <c r="P140" s="57">
        <f t="shared" si="39"/>
        <v>0</v>
      </c>
      <c r="Q140" s="69"/>
      <c r="R140" s="57">
        <f t="shared" si="40"/>
        <v>0</v>
      </c>
      <c r="S140" s="69"/>
      <c r="T140" s="57">
        <f t="shared" si="41"/>
        <v>0</v>
      </c>
      <c r="U140" s="69"/>
      <c r="V140" s="57">
        <f t="shared" si="42"/>
        <v>0</v>
      </c>
      <c r="W140" s="69"/>
      <c r="X140" s="57">
        <f t="shared" si="43"/>
        <v>0</v>
      </c>
      <c r="Y140" s="69"/>
      <c r="Z140" s="57">
        <f t="shared" si="49"/>
        <v>0</v>
      </c>
      <c r="AA140" s="69">
        <f t="shared" si="48"/>
        <v>0</v>
      </c>
      <c r="AB140" s="57">
        <f t="shared" si="49"/>
        <v>0</v>
      </c>
      <c r="AC140" s="85">
        <f t="shared" si="32"/>
        <v>0</v>
      </c>
      <c r="AD140" s="57">
        <f t="shared" si="45"/>
        <v>0</v>
      </c>
    </row>
    <row r="141" spans="1:66" x14ac:dyDescent="0.25">
      <c r="A141" s="18">
        <v>7001</v>
      </c>
      <c r="B141" s="19" t="s">
        <v>154</v>
      </c>
      <c r="C141" s="75">
        <f>C36-C40-C78-C99-C125-C139</f>
        <v>2356803.9151999997</v>
      </c>
      <c r="D141" s="59">
        <f t="shared" si="33"/>
        <v>0.12905005858259921</v>
      </c>
      <c r="E141" s="75">
        <f>E36-E40-E78-E99-E125-E139</f>
        <v>2356803.9151999997</v>
      </c>
      <c r="F141" s="59">
        <f t="shared" si="34"/>
        <v>0.12905005858259921</v>
      </c>
      <c r="G141" s="75">
        <f>G36-G40-G78-G99-G125-G139</f>
        <v>2356803.9151999997</v>
      </c>
      <c r="H141" s="59">
        <f t="shared" si="35"/>
        <v>0.12905005858259921</v>
      </c>
      <c r="I141" s="75">
        <f>I36-I40-I78-I99-I125-I139</f>
        <v>2356803.9151999997</v>
      </c>
      <c r="J141" s="59">
        <f t="shared" si="36"/>
        <v>0.12905005858259921</v>
      </c>
      <c r="K141" s="75">
        <f>K36-K40-K78-K99-K125-K139</f>
        <v>2356803.9151999997</v>
      </c>
      <c r="L141" s="59">
        <f t="shared" si="37"/>
        <v>0.12905005858259921</v>
      </c>
      <c r="M141" s="75">
        <f>M36-M40-M78-M99-M125-M139</f>
        <v>2356803.9151999997</v>
      </c>
      <c r="N141" s="59">
        <f t="shared" si="38"/>
        <v>0.12905005858259921</v>
      </c>
      <c r="O141" s="75">
        <f>O36-O40-O78-O99-O125-O139</f>
        <v>2356803.9151999997</v>
      </c>
      <c r="P141" s="59">
        <f t="shared" si="39"/>
        <v>0.12905005858259921</v>
      </c>
      <c r="Q141" s="75">
        <f>Q36-Q40-Q78-Q99-Q125-Q139</f>
        <v>2356803.9151999997</v>
      </c>
      <c r="R141" s="59">
        <f t="shared" si="40"/>
        <v>0.12905005858259921</v>
      </c>
      <c r="S141" s="75">
        <f>S36-S40-S78-S99-S125-S139</f>
        <v>2356803.9151999997</v>
      </c>
      <c r="T141" s="59">
        <f t="shared" si="41"/>
        <v>0.12905005858259921</v>
      </c>
      <c r="U141" s="75">
        <f>U36-U40-U78-U99-U125-U139</f>
        <v>2356803.9151999997</v>
      </c>
      <c r="V141" s="59">
        <f t="shared" si="42"/>
        <v>0.12905005858259921</v>
      </c>
      <c r="W141" s="75">
        <f>W36-W40-W78-W99-W125-W139</f>
        <v>2356803.9151999997</v>
      </c>
      <c r="X141" s="59">
        <f t="shared" si="43"/>
        <v>0.12905005858259921</v>
      </c>
      <c r="Y141" s="75">
        <f>Y36-Y40-Y78-Y99-Y125-Y139</f>
        <v>2356803.9151999997</v>
      </c>
      <c r="Z141" s="59">
        <f t="shared" si="49"/>
        <v>0.12905005858259921</v>
      </c>
      <c r="AA141" s="75">
        <f t="shared" si="48"/>
        <v>28281646.982399989</v>
      </c>
      <c r="AB141" s="59">
        <f t="shared" si="49"/>
        <v>0.12905005858259919</v>
      </c>
      <c r="AC141" s="75">
        <f t="shared" si="32"/>
        <v>2356803.9151999992</v>
      </c>
      <c r="AD141" s="59">
        <f t="shared" si="45"/>
        <v>0.12905005858259919</v>
      </c>
    </row>
    <row r="142" spans="1:66" s="30" customFormat="1" x14ac:dyDescent="0.25">
      <c r="A142" s="31"/>
      <c r="B142" s="32"/>
      <c r="C142" s="76"/>
      <c r="D142" s="60"/>
      <c r="E142" s="76"/>
      <c r="F142" s="60"/>
      <c r="G142" s="76"/>
      <c r="H142" s="60"/>
      <c r="I142" s="76"/>
      <c r="J142" s="60"/>
      <c r="K142" s="76"/>
      <c r="L142" s="60"/>
      <c r="M142" s="76"/>
      <c r="N142" s="60"/>
      <c r="O142" s="76"/>
      <c r="P142" s="60"/>
      <c r="Q142" s="76"/>
      <c r="R142" s="60"/>
      <c r="S142" s="76"/>
      <c r="T142" s="60"/>
      <c r="U142" s="76"/>
      <c r="V142" s="60"/>
      <c r="W142" s="76"/>
      <c r="X142" s="60"/>
      <c r="Y142" s="76"/>
      <c r="Z142" s="60"/>
      <c r="AA142" s="76"/>
      <c r="AB142" s="60"/>
      <c r="AC142" s="76"/>
      <c r="AD142" s="60"/>
    </row>
    <row r="143" spans="1:66" s="7" customFormat="1" x14ac:dyDescent="0.25">
      <c r="A143" s="15">
        <v>6412</v>
      </c>
      <c r="B143" s="6" t="s">
        <v>155</v>
      </c>
      <c r="C143" s="77">
        <v>160808.44</v>
      </c>
      <c r="D143" s="61">
        <f t="shared" si="33"/>
        <v>8.8052885811738535E-3</v>
      </c>
      <c r="E143" s="77">
        <v>160808.44</v>
      </c>
      <c r="F143" s="61">
        <f t="shared" ref="F143:F165" si="50">IF(E$10&lt;&gt;0,E143/E$10,"-")</f>
        <v>8.8052885811738535E-3</v>
      </c>
      <c r="G143" s="77">
        <v>160808.44</v>
      </c>
      <c r="H143" s="61">
        <f t="shared" ref="H143:H165" si="51">IF(G$10&lt;&gt;0,G143/G$10,"-")</f>
        <v>8.8052885811738535E-3</v>
      </c>
      <c r="I143" s="77">
        <v>160808.44</v>
      </c>
      <c r="J143" s="61">
        <f t="shared" ref="J143:J165" si="52">IF(I$10&lt;&gt;0,I143/I$10,"-")</f>
        <v>8.8052885811738535E-3</v>
      </c>
      <c r="K143" s="77">
        <v>160808.44</v>
      </c>
      <c r="L143" s="61">
        <f t="shared" ref="L143:L165" si="53">IF(K$10&lt;&gt;0,K143/K$10,"-")</f>
        <v>8.8052885811738535E-3</v>
      </c>
      <c r="M143" s="77">
        <v>160808.44</v>
      </c>
      <c r="N143" s="61">
        <f t="shared" ref="N143:N165" si="54">IF(M$10&lt;&gt;0,M143/M$10,"-")</f>
        <v>8.8052885811738535E-3</v>
      </c>
      <c r="O143" s="77">
        <v>160808.44</v>
      </c>
      <c r="P143" s="61">
        <f t="shared" ref="P143:P165" si="55">IF(O$10&lt;&gt;0,O143/O$10,"-")</f>
        <v>8.8052885811738535E-3</v>
      </c>
      <c r="Q143" s="77">
        <v>160808.44</v>
      </c>
      <c r="R143" s="61">
        <f t="shared" ref="R143:R165" si="56">IF(Q$10&lt;&gt;0,Q143/Q$10,"-")</f>
        <v>8.8052885811738535E-3</v>
      </c>
      <c r="S143" s="77">
        <v>160808.44</v>
      </c>
      <c r="T143" s="61">
        <f t="shared" ref="T143:AD165" si="57">IF(S$10&lt;&gt;0,S143/S$10,"-")</f>
        <v>8.8052885811738535E-3</v>
      </c>
      <c r="U143" s="77">
        <v>160808.44</v>
      </c>
      <c r="V143" s="61">
        <f t="shared" ref="V143:V165" si="58">IF(U$10&lt;&gt;0,U143/U$10,"-")</f>
        <v>8.8052885811738535E-3</v>
      </c>
      <c r="W143" s="77">
        <v>160808.44</v>
      </c>
      <c r="X143" s="61">
        <f t="shared" ref="X143:X165" si="59">IF(W$10&lt;&gt;0,W143/W$10,"-")</f>
        <v>8.8052885811738535E-3</v>
      </c>
      <c r="Y143" s="77">
        <v>160808.44</v>
      </c>
      <c r="Z143" s="61">
        <f t="shared" ref="Z143:AB162" si="60">IF(Y$10&lt;&gt;0,Y143/Y$10,"-")</f>
        <v>8.8052885811738535E-3</v>
      </c>
      <c r="AA143" s="89">
        <f t="shared" si="48"/>
        <v>1929701.2799999996</v>
      </c>
      <c r="AB143" s="61">
        <f t="shared" si="60"/>
        <v>8.8052885811738518E-3</v>
      </c>
      <c r="AC143" s="89">
        <f t="shared" ref="AC143:AC165" si="61">AA143/12</f>
        <v>160808.43999999997</v>
      </c>
      <c r="AD143" s="61">
        <f t="shared" ref="AD143:AD165" si="62">IF(AC$10&lt;&gt;0,AC143/AC$10,"-")</f>
        <v>8.8052885811738518E-3</v>
      </c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</row>
    <row r="144" spans="1:66" s="35" customFormat="1" x14ac:dyDescent="0.25">
      <c r="A144" s="33"/>
      <c r="B144" s="34"/>
      <c r="C144" s="78"/>
      <c r="D144" s="62">
        <f t="shared" si="33"/>
        <v>0</v>
      </c>
      <c r="E144" s="78"/>
      <c r="F144" s="62">
        <f t="shared" si="50"/>
        <v>0</v>
      </c>
      <c r="G144" s="78"/>
      <c r="H144" s="62">
        <f t="shared" si="51"/>
        <v>0</v>
      </c>
      <c r="I144" s="78"/>
      <c r="J144" s="62">
        <f t="shared" si="52"/>
        <v>0</v>
      </c>
      <c r="K144" s="78"/>
      <c r="L144" s="62">
        <f t="shared" si="53"/>
        <v>0</v>
      </c>
      <c r="M144" s="78"/>
      <c r="N144" s="62">
        <f t="shared" si="54"/>
        <v>0</v>
      </c>
      <c r="O144" s="78"/>
      <c r="P144" s="62">
        <f t="shared" si="55"/>
        <v>0</v>
      </c>
      <c r="Q144" s="78"/>
      <c r="R144" s="62">
        <f t="shared" si="56"/>
        <v>0</v>
      </c>
      <c r="S144" s="78"/>
      <c r="T144" s="62">
        <f t="shared" si="57"/>
        <v>0</v>
      </c>
      <c r="U144" s="78"/>
      <c r="V144" s="62">
        <f t="shared" si="58"/>
        <v>0</v>
      </c>
      <c r="W144" s="78"/>
      <c r="X144" s="62">
        <f t="shared" si="59"/>
        <v>0</v>
      </c>
      <c r="Y144" s="78"/>
      <c r="Z144" s="62">
        <f t="shared" si="60"/>
        <v>0</v>
      </c>
      <c r="AA144" s="90">
        <f t="shared" si="48"/>
        <v>0</v>
      </c>
      <c r="AB144" s="62">
        <f t="shared" si="60"/>
        <v>0</v>
      </c>
      <c r="AC144" s="90">
        <f t="shared" si="61"/>
        <v>0</v>
      </c>
      <c r="AD144" s="62">
        <f t="shared" si="62"/>
        <v>0</v>
      </c>
    </row>
    <row r="145" spans="1:66" x14ac:dyDescent="0.25">
      <c r="A145" s="18">
        <v>7002</v>
      </c>
      <c r="B145" s="19" t="s">
        <v>156</v>
      </c>
      <c r="C145" s="75">
        <f>C141-C143</f>
        <v>2195995.4751999998</v>
      </c>
      <c r="D145" s="59">
        <f t="shared" si="33"/>
        <v>0.12024477000142535</v>
      </c>
      <c r="E145" s="75">
        <f>E141-E143</f>
        <v>2195995.4751999998</v>
      </c>
      <c r="F145" s="59">
        <f t="shared" si="50"/>
        <v>0.12024477000142535</v>
      </c>
      <c r="G145" s="75">
        <f>G141-G143</f>
        <v>2195995.4751999998</v>
      </c>
      <c r="H145" s="59">
        <f t="shared" si="51"/>
        <v>0.12024477000142535</v>
      </c>
      <c r="I145" s="75">
        <f>I141-I143</f>
        <v>2195995.4751999998</v>
      </c>
      <c r="J145" s="59">
        <f t="shared" si="52"/>
        <v>0.12024477000142535</v>
      </c>
      <c r="K145" s="75">
        <f>K141-K143</f>
        <v>2195995.4751999998</v>
      </c>
      <c r="L145" s="59">
        <f t="shared" si="53"/>
        <v>0.12024477000142535</v>
      </c>
      <c r="M145" s="75">
        <f>M141-M143</f>
        <v>2195995.4751999998</v>
      </c>
      <c r="N145" s="59">
        <f t="shared" si="54"/>
        <v>0.12024477000142535</v>
      </c>
      <c r="O145" s="75">
        <f>O141-O143</f>
        <v>2195995.4751999998</v>
      </c>
      <c r="P145" s="59">
        <f t="shared" si="55"/>
        <v>0.12024477000142535</v>
      </c>
      <c r="Q145" s="75">
        <f>Q141-Q143</f>
        <v>2195995.4751999998</v>
      </c>
      <c r="R145" s="59">
        <f t="shared" si="56"/>
        <v>0.12024477000142535</v>
      </c>
      <c r="S145" s="75">
        <f>S141-S143</f>
        <v>2195995.4751999998</v>
      </c>
      <c r="T145" s="59">
        <f t="shared" si="57"/>
        <v>0.12024477000142535</v>
      </c>
      <c r="U145" s="75">
        <f>U141-U143</f>
        <v>2195995.4751999998</v>
      </c>
      <c r="V145" s="59">
        <f t="shared" si="58"/>
        <v>0.12024477000142535</v>
      </c>
      <c r="W145" s="75">
        <f>W141-W143</f>
        <v>2195995.4751999998</v>
      </c>
      <c r="X145" s="59">
        <f t="shared" si="59"/>
        <v>0.12024477000142535</v>
      </c>
      <c r="Y145" s="75">
        <f>Y141-Y143</f>
        <v>2195995.4751999998</v>
      </c>
      <c r="Z145" s="59">
        <f t="shared" si="60"/>
        <v>0.12024477000142535</v>
      </c>
      <c r="AA145" s="75">
        <f t="shared" si="48"/>
        <v>26351945.702400003</v>
      </c>
      <c r="AB145" s="59">
        <f t="shared" si="60"/>
        <v>0.12024477000142539</v>
      </c>
      <c r="AC145" s="75">
        <f t="shared" si="61"/>
        <v>2195995.4752000002</v>
      </c>
      <c r="AD145" s="59">
        <f t="shared" si="62"/>
        <v>0.12024477000142537</v>
      </c>
    </row>
    <row r="146" spans="1:66" s="30" customFormat="1" x14ac:dyDescent="0.25">
      <c r="A146" s="31">
        <v>6501</v>
      </c>
      <c r="B146" s="32" t="s">
        <v>157</v>
      </c>
      <c r="C146" s="76"/>
      <c r="D146" s="60">
        <f t="shared" si="33"/>
        <v>0</v>
      </c>
      <c r="E146" s="76"/>
      <c r="F146" s="60">
        <f t="shared" si="50"/>
        <v>0</v>
      </c>
      <c r="G146" s="76"/>
      <c r="H146" s="60">
        <f t="shared" si="51"/>
        <v>0</v>
      </c>
      <c r="I146" s="76"/>
      <c r="J146" s="60">
        <f t="shared" si="52"/>
        <v>0</v>
      </c>
      <c r="K146" s="76"/>
      <c r="L146" s="60">
        <f t="shared" si="53"/>
        <v>0</v>
      </c>
      <c r="M146" s="76"/>
      <c r="N146" s="60">
        <f t="shared" si="54"/>
        <v>0</v>
      </c>
      <c r="O146" s="76"/>
      <c r="P146" s="60">
        <f t="shared" si="55"/>
        <v>0</v>
      </c>
      <c r="Q146" s="76"/>
      <c r="R146" s="60">
        <f t="shared" si="56"/>
        <v>0</v>
      </c>
      <c r="S146" s="76"/>
      <c r="T146" s="60">
        <f t="shared" si="57"/>
        <v>0</v>
      </c>
      <c r="U146" s="76"/>
      <c r="V146" s="60">
        <f t="shared" si="58"/>
        <v>0</v>
      </c>
      <c r="W146" s="76"/>
      <c r="X146" s="60">
        <f t="shared" si="59"/>
        <v>0</v>
      </c>
      <c r="Y146" s="76"/>
      <c r="Z146" s="60">
        <f t="shared" si="60"/>
        <v>0</v>
      </c>
      <c r="AA146" s="76">
        <f t="shared" si="48"/>
        <v>0</v>
      </c>
      <c r="AB146" s="60">
        <f t="shared" si="60"/>
        <v>0</v>
      </c>
      <c r="AC146" s="76">
        <f t="shared" si="61"/>
        <v>0</v>
      </c>
      <c r="AD146" s="60">
        <f t="shared" si="62"/>
        <v>0</v>
      </c>
    </row>
    <row r="147" spans="1:66" x14ac:dyDescent="0.25">
      <c r="A147" s="9">
        <v>6502</v>
      </c>
      <c r="B147" s="10" t="s">
        <v>158</v>
      </c>
      <c r="C147" s="67">
        <v>1041556.93065</v>
      </c>
      <c r="D147" s="49">
        <f t="shared" si="33"/>
        <v>5.7031890540663988E-2</v>
      </c>
      <c r="E147" s="67">
        <v>1041556.93065</v>
      </c>
      <c r="F147" s="49">
        <f t="shared" si="50"/>
        <v>5.7031890540663988E-2</v>
      </c>
      <c r="G147" s="67">
        <v>1041556.93065</v>
      </c>
      <c r="H147" s="49">
        <f t="shared" si="51"/>
        <v>5.7031890540663988E-2</v>
      </c>
      <c r="I147" s="67">
        <v>1041556.93065</v>
      </c>
      <c r="J147" s="49">
        <f t="shared" si="52"/>
        <v>5.7031890540663988E-2</v>
      </c>
      <c r="K147" s="67">
        <v>1041556.93065</v>
      </c>
      <c r="L147" s="49">
        <f t="shared" si="53"/>
        <v>5.7031890540663988E-2</v>
      </c>
      <c r="M147" s="67">
        <v>1041556.93065</v>
      </c>
      <c r="N147" s="49">
        <f t="shared" si="54"/>
        <v>5.7031890540663988E-2</v>
      </c>
      <c r="O147" s="67">
        <v>1041556.93065</v>
      </c>
      <c r="P147" s="49">
        <f t="shared" si="55"/>
        <v>5.7031890540663988E-2</v>
      </c>
      <c r="Q147" s="67">
        <v>1041556.93065</v>
      </c>
      <c r="R147" s="49">
        <f t="shared" si="56"/>
        <v>5.7031890540663988E-2</v>
      </c>
      <c r="S147" s="67">
        <v>1041556.93065</v>
      </c>
      <c r="T147" s="49">
        <f t="shared" si="57"/>
        <v>5.7031890540663988E-2</v>
      </c>
      <c r="U147" s="67">
        <v>1041556.93065</v>
      </c>
      <c r="V147" s="49">
        <f t="shared" si="58"/>
        <v>5.7031890540663988E-2</v>
      </c>
      <c r="W147" s="67">
        <v>1041556.93065</v>
      </c>
      <c r="X147" s="49">
        <f t="shared" si="59"/>
        <v>5.7031890540663988E-2</v>
      </c>
      <c r="Y147" s="67">
        <v>1041556.93065</v>
      </c>
      <c r="Z147" s="49">
        <f t="shared" si="60"/>
        <v>5.7031890540663988E-2</v>
      </c>
      <c r="AA147" s="82">
        <f t="shared" si="48"/>
        <v>12498683.167799996</v>
      </c>
      <c r="AB147" s="49">
        <f t="shared" si="60"/>
        <v>5.7031890540663974E-2</v>
      </c>
      <c r="AC147" s="82">
        <f t="shared" si="61"/>
        <v>1041556.9306499996</v>
      </c>
      <c r="AD147" s="49">
        <f t="shared" si="62"/>
        <v>5.7031890540663967E-2</v>
      </c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</row>
    <row r="148" spans="1:66" x14ac:dyDescent="0.25">
      <c r="A148" s="9">
        <v>6503</v>
      </c>
      <c r="B148" s="10" t="s">
        <v>159</v>
      </c>
      <c r="C148" s="67">
        <v>94178.289950000006</v>
      </c>
      <c r="D148" s="49">
        <f t="shared" si="33"/>
        <v>5.1568625445978789E-3</v>
      </c>
      <c r="E148" s="67">
        <v>94178.289950000006</v>
      </c>
      <c r="F148" s="49">
        <f t="shared" si="50"/>
        <v>5.1568625445978789E-3</v>
      </c>
      <c r="G148" s="67">
        <v>94178.289950000006</v>
      </c>
      <c r="H148" s="49">
        <f t="shared" si="51"/>
        <v>5.1568625445978789E-3</v>
      </c>
      <c r="I148" s="67">
        <v>94178.289950000006</v>
      </c>
      <c r="J148" s="49">
        <f t="shared" si="52"/>
        <v>5.1568625445978789E-3</v>
      </c>
      <c r="K148" s="67">
        <v>94178.289950000006</v>
      </c>
      <c r="L148" s="49">
        <f t="shared" si="53"/>
        <v>5.1568625445978789E-3</v>
      </c>
      <c r="M148" s="67">
        <v>94178.289950000006</v>
      </c>
      <c r="N148" s="49">
        <f t="shared" si="54"/>
        <v>5.1568625445978789E-3</v>
      </c>
      <c r="O148" s="67">
        <v>94178.289950000006</v>
      </c>
      <c r="P148" s="49">
        <f t="shared" si="55"/>
        <v>5.1568625445978789E-3</v>
      </c>
      <c r="Q148" s="67">
        <v>94178.289950000006</v>
      </c>
      <c r="R148" s="49">
        <f t="shared" si="56"/>
        <v>5.1568625445978789E-3</v>
      </c>
      <c r="S148" s="67">
        <v>94178.289950000006</v>
      </c>
      <c r="T148" s="49">
        <f t="shared" si="57"/>
        <v>5.1568625445978789E-3</v>
      </c>
      <c r="U148" s="67">
        <v>94178.289950000006</v>
      </c>
      <c r="V148" s="49">
        <f t="shared" si="58"/>
        <v>5.1568625445978789E-3</v>
      </c>
      <c r="W148" s="67">
        <v>94178.289950000006</v>
      </c>
      <c r="X148" s="49">
        <f t="shared" si="59"/>
        <v>5.1568625445978789E-3</v>
      </c>
      <c r="Y148" s="67">
        <v>94178.289950000006</v>
      </c>
      <c r="Z148" s="49">
        <f t="shared" si="60"/>
        <v>5.1568625445978789E-3</v>
      </c>
      <c r="AA148" s="82">
        <f t="shared" si="48"/>
        <v>1130139.4794000001</v>
      </c>
      <c r="AB148" s="49">
        <f t="shared" si="60"/>
        <v>5.1568625445978797E-3</v>
      </c>
      <c r="AC148" s="82">
        <f t="shared" si="61"/>
        <v>94178.289950000006</v>
      </c>
      <c r="AD148" s="49">
        <f t="shared" si="62"/>
        <v>5.1568625445978789E-3</v>
      </c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</row>
    <row r="149" spans="1:66" x14ac:dyDescent="0.25">
      <c r="A149" s="9">
        <v>6504</v>
      </c>
      <c r="B149" s="10" t="s">
        <v>160</v>
      </c>
      <c r="C149" s="67">
        <v>2249.2637500000001</v>
      </c>
      <c r="D149" s="49">
        <f t="shared" si="33"/>
        <v>1.2316154807498464E-4</v>
      </c>
      <c r="E149" s="67">
        <v>2249.2637500000001</v>
      </c>
      <c r="F149" s="49">
        <f t="shared" si="50"/>
        <v>1.2316154807498464E-4</v>
      </c>
      <c r="G149" s="67">
        <v>2249.2637500000001</v>
      </c>
      <c r="H149" s="49">
        <f t="shared" si="51"/>
        <v>1.2316154807498464E-4</v>
      </c>
      <c r="I149" s="67">
        <v>2249.2637500000001</v>
      </c>
      <c r="J149" s="49">
        <f t="shared" si="52"/>
        <v>1.2316154807498464E-4</v>
      </c>
      <c r="K149" s="67">
        <v>2249.2637500000001</v>
      </c>
      <c r="L149" s="49">
        <f t="shared" si="53"/>
        <v>1.2316154807498464E-4</v>
      </c>
      <c r="M149" s="67">
        <v>2249.2637500000001</v>
      </c>
      <c r="N149" s="49">
        <f t="shared" si="54"/>
        <v>1.2316154807498464E-4</v>
      </c>
      <c r="O149" s="67">
        <v>2249.2637500000001</v>
      </c>
      <c r="P149" s="49">
        <f t="shared" si="55"/>
        <v>1.2316154807498464E-4</v>
      </c>
      <c r="Q149" s="67">
        <v>2249.2637500000001</v>
      </c>
      <c r="R149" s="49">
        <f t="shared" si="56"/>
        <v>1.2316154807498464E-4</v>
      </c>
      <c r="S149" s="67">
        <v>2249.2637500000001</v>
      </c>
      <c r="T149" s="49">
        <f t="shared" si="57"/>
        <v>1.2316154807498464E-4</v>
      </c>
      <c r="U149" s="67">
        <v>2249.2637500000001</v>
      </c>
      <c r="V149" s="49">
        <f t="shared" si="58"/>
        <v>1.2316154807498464E-4</v>
      </c>
      <c r="W149" s="67">
        <v>2249.2637500000001</v>
      </c>
      <c r="X149" s="49">
        <f t="shared" si="59"/>
        <v>1.2316154807498464E-4</v>
      </c>
      <c r="Y149" s="67">
        <v>2249.2637500000001</v>
      </c>
      <c r="Z149" s="49">
        <f t="shared" si="60"/>
        <v>1.2316154807498464E-4</v>
      </c>
      <c r="AA149" s="82">
        <f t="shared" si="48"/>
        <v>26991.164999999994</v>
      </c>
      <c r="AB149" s="49">
        <f t="shared" si="60"/>
        <v>1.2316154807498462E-4</v>
      </c>
      <c r="AC149" s="82">
        <f t="shared" si="61"/>
        <v>2249.2637499999996</v>
      </c>
      <c r="AD149" s="49">
        <f t="shared" si="62"/>
        <v>1.2316154807498462E-4</v>
      </c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</row>
    <row r="150" spans="1:66" x14ac:dyDescent="0.25">
      <c r="A150" s="9">
        <v>6505</v>
      </c>
      <c r="B150" s="10" t="s">
        <v>161</v>
      </c>
      <c r="C150" s="67"/>
      <c r="D150" s="49">
        <f t="shared" si="33"/>
        <v>0</v>
      </c>
      <c r="E150" s="67"/>
      <c r="F150" s="49">
        <f t="shared" si="50"/>
        <v>0</v>
      </c>
      <c r="G150" s="67"/>
      <c r="H150" s="49">
        <f t="shared" si="51"/>
        <v>0</v>
      </c>
      <c r="I150" s="67"/>
      <c r="J150" s="49">
        <f t="shared" si="52"/>
        <v>0</v>
      </c>
      <c r="K150" s="67"/>
      <c r="L150" s="49">
        <f t="shared" si="53"/>
        <v>0</v>
      </c>
      <c r="M150" s="67"/>
      <c r="N150" s="49">
        <f t="shared" si="54"/>
        <v>0</v>
      </c>
      <c r="O150" s="67"/>
      <c r="P150" s="49">
        <f t="shared" si="55"/>
        <v>0</v>
      </c>
      <c r="Q150" s="67"/>
      <c r="R150" s="49">
        <f t="shared" si="56"/>
        <v>0</v>
      </c>
      <c r="S150" s="67"/>
      <c r="T150" s="49">
        <f t="shared" si="57"/>
        <v>0</v>
      </c>
      <c r="U150" s="67"/>
      <c r="V150" s="49">
        <f t="shared" si="58"/>
        <v>0</v>
      </c>
      <c r="W150" s="67"/>
      <c r="X150" s="49">
        <f t="shared" si="59"/>
        <v>0</v>
      </c>
      <c r="Y150" s="67"/>
      <c r="Z150" s="49">
        <f t="shared" si="60"/>
        <v>0</v>
      </c>
      <c r="AA150" s="82">
        <f t="shared" si="48"/>
        <v>0</v>
      </c>
      <c r="AB150" s="49">
        <f t="shared" si="60"/>
        <v>0</v>
      </c>
      <c r="AC150" s="82">
        <f t="shared" si="61"/>
        <v>0</v>
      </c>
      <c r="AD150" s="49">
        <f t="shared" si="62"/>
        <v>0</v>
      </c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</row>
    <row r="151" spans="1:66" x14ac:dyDescent="0.25">
      <c r="A151" s="9">
        <v>6506</v>
      </c>
      <c r="B151" s="10" t="s">
        <v>162</v>
      </c>
      <c r="C151" s="67"/>
      <c r="D151" s="49">
        <f t="shared" si="33"/>
        <v>0</v>
      </c>
      <c r="E151" s="67"/>
      <c r="F151" s="49">
        <f t="shared" si="50"/>
        <v>0</v>
      </c>
      <c r="G151" s="67"/>
      <c r="H151" s="49">
        <f t="shared" si="51"/>
        <v>0</v>
      </c>
      <c r="I151" s="67"/>
      <c r="J151" s="49">
        <f t="shared" si="52"/>
        <v>0</v>
      </c>
      <c r="K151" s="67"/>
      <c r="L151" s="49">
        <f t="shared" si="53"/>
        <v>0</v>
      </c>
      <c r="M151" s="67"/>
      <c r="N151" s="49">
        <f t="shared" si="54"/>
        <v>0</v>
      </c>
      <c r="O151" s="67"/>
      <c r="P151" s="49">
        <f t="shared" si="55"/>
        <v>0</v>
      </c>
      <c r="Q151" s="67"/>
      <c r="R151" s="49">
        <f t="shared" si="56"/>
        <v>0</v>
      </c>
      <c r="S151" s="67"/>
      <c r="T151" s="49">
        <f t="shared" si="57"/>
        <v>0</v>
      </c>
      <c r="U151" s="67"/>
      <c r="V151" s="49">
        <f t="shared" si="58"/>
        <v>0</v>
      </c>
      <c r="W151" s="67"/>
      <c r="X151" s="49">
        <f t="shared" si="59"/>
        <v>0</v>
      </c>
      <c r="Y151" s="67"/>
      <c r="Z151" s="49">
        <f t="shared" si="60"/>
        <v>0</v>
      </c>
      <c r="AA151" s="82">
        <f t="shared" si="48"/>
        <v>0</v>
      </c>
      <c r="AB151" s="49">
        <f t="shared" si="60"/>
        <v>0</v>
      </c>
      <c r="AC151" s="82">
        <f t="shared" si="61"/>
        <v>0</v>
      </c>
      <c r="AD151" s="49">
        <f t="shared" si="62"/>
        <v>0</v>
      </c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</row>
    <row r="152" spans="1:66" x14ac:dyDescent="0.25">
      <c r="A152" s="9">
        <v>6507</v>
      </c>
      <c r="B152" s="10"/>
      <c r="C152" s="67"/>
      <c r="D152" s="49">
        <f t="shared" si="33"/>
        <v>0</v>
      </c>
      <c r="E152" s="67"/>
      <c r="F152" s="49">
        <f t="shared" si="33"/>
        <v>0</v>
      </c>
      <c r="G152" s="67"/>
      <c r="H152" s="49">
        <f t="shared" si="33"/>
        <v>0</v>
      </c>
      <c r="I152" s="67"/>
      <c r="J152" s="49">
        <f t="shared" si="33"/>
        <v>0</v>
      </c>
      <c r="K152" s="67"/>
      <c r="L152" s="49">
        <f t="shared" si="33"/>
        <v>0</v>
      </c>
      <c r="M152" s="67"/>
      <c r="N152" s="49">
        <f t="shared" si="33"/>
        <v>0</v>
      </c>
      <c r="O152" s="67"/>
      <c r="P152" s="49">
        <f t="shared" si="33"/>
        <v>0</v>
      </c>
      <c r="Q152" s="67"/>
      <c r="R152" s="49">
        <f t="shared" si="33"/>
        <v>0</v>
      </c>
      <c r="S152" s="67"/>
      <c r="T152" s="49">
        <f t="shared" si="57"/>
        <v>0</v>
      </c>
      <c r="U152" s="67"/>
      <c r="V152" s="49">
        <f t="shared" si="57"/>
        <v>0</v>
      </c>
      <c r="W152" s="67"/>
      <c r="X152" s="49">
        <f t="shared" si="57"/>
        <v>0</v>
      </c>
      <c r="Y152" s="67"/>
      <c r="Z152" s="49">
        <f t="shared" si="57"/>
        <v>0</v>
      </c>
      <c r="AA152" s="82"/>
      <c r="AB152" s="49">
        <f t="shared" si="57"/>
        <v>0</v>
      </c>
      <c r="AC152" s="82"/>
      <c r="AD152" s="49">
        <f t="shared" si="57"/>
        <v>0</v>
      </c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</row>
    <row r="153" spans="1:66" x14ac:dyDescent="0.25">
      <c r="A153" s="9">
        <v>6508</v>
      </c>
      <c r="B153" s="10"/>
      <c r="C153" s="67"/>
      <c r="D153" s="49">
        <f t="shared" si="33"/>
        <v>0</v>
      </c>
      <c r="E153" s="67"/>
      <c r="F153" s="49">
        <f t="shared" si="33"/>
        <v>0</v>
      </c>
      <c r="G153" s="67"/>
      <c r="H153" s="49">
        <f t="shared" si="33"/>
        <v>0</v>
      </c>
      <c r="I153" s="67"/>
      <c r="J153" s="49">
        <f t="shared" si="33"/>
        <v>0</v>
      </c>
      <c r="K153" s="67"/>
      <c r="L153" s="49">
        <f t="shared" si="33"/>
        <v>0</v>
      </c>
      <c r="M153" s="67"/>
      <c r="N153" s="49">
        <f t="shared" si="33"/>
        <v>0</v>
      </c>
      <c r="O153" s="67"/>
      <c r="P153" s="49">
        <f t="shared" si="33"/>
        <v>0</v>
      </c>
      <c r="Q153" s="67"/>
      <c r="R153" s="49">
        <f t="shared" si="33"/>
        <v>0</v>
      </c>
      <c r="S153" s="67"/>
      <c r="T153" s="49">
        <f t="shared" si="57"/>
        <v>0</v>
      </c>
      <c r="U153" s="67"/>
      <c r="V153" s="49">
        <f t="shared" si="57"/>
        <v>0</v>
      </c>
      <c r="W153" s="67"/>
      <c r="X153" s="49">
        <f t="shared" si="57"/>
        <v>0</v>
      </c>
      <c r="Y153" s="67"/>
      <c r="Z153" s="49">
        <f t="shared" si="57"/>
        <v>0</v>
      </c>
      <c r="AA153" s="82"/>
      <c r="AB153" s="49">
        <f t="shared" si="57"/>
        <v>0</v>
      </c>
      <c r="AC153" s="82"/>
      <c r="AD153" s="49">
        <f t="shared" si="57"/>
        <v>0</v>
      </c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</row>
    <row r="154" spans="1:66" x14ac:dyDescent="0.25">
      <c r="A154" s="9">
        <v>6509</v>
      </c>
      <c r="B154" s="10"/>
      <c r="C154" s="67"/>
      <c r="D154" s="49">
        <f t="shared" si="33"/>
        <v>0</v>
      </c>
      <c r="E154" s="67"/>
      <c r="F154" s="49">
        <f t="shared" si="33"/>
        <v>0</v>
      </c>
      <c r="G154" s="67"/>
      <c r="H154" s="49">
        <f t="shared" si="33"/>
        <v>0</v>
      </c>
      <c r="I154" s="67"/>
      <c r="J154" s="49">
        <f t="shared" si="33"/>
        <v>0</v>
      </c>
      <c r="K154" s="67"/>
      <c r="L154" s="49">
        <f t="shared" si="33"/>
        <v>0</v>
      </c>
      <c r="M154" s="67"/>
      <c r="N154" s="49">
        <f t="shared" si="33"/>
        <v>0</v>
      </c>
      <c r="O154" s="67"/>
      <c r="P154" s="49">
        <f t="shared" si="33"/>
        <v>0</v>
      </c>
      <c r="Q154" s="67"/>
      <c r="R154" s="49">
        <f t="shared" si="33"/>
        <v>0</v>
      </c>
      <c r="S154" s="67"/>
      <c r="T154" s="49">
        <f t="shared" si="57"/>
        <v>0</v>
      </c>
      <c r="U154" s="67"/>
      <c r="V154" s="49">
        <f t="shared" si="57"/>
        <v>0</v>
      </c>
      <c r="W154" s="67"/>
      <c r="X154" s="49">
        <f t="shared" si="57"/>
        <v>0</v>
      </c>
      <c r="Y154" s="67"/>
      <c r="Z154" s="49">
        <f t="shared" si="57"/>
        <v>0</v>
      </c>
      <c r="AA154" s="82"/>
      <c r="AB154" s="49">
        <f t="shared" si="57"/>
        <v>0</v>
      </c>
      <c r="AC154" s="82"/>
      <c r="AD154" s="49">
        <f t="shared" si="57"/>
        <v>0</v>
      </c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</row>
    <row r="155" spans="1:66" x14ac:dyDescent="0.25">
      <c r="A155" s="9">
        <v>6510</v>
      </c>
      <c r="B155" s="10"/>
      <c r="C155" s="67"/>
      <c r="D155" s="49">
        <f t="shared" si="33"/>
        <v>0</v>
      </c>
      <c r="E155" s="67"/>
      <c r="F155" s="49">
        <f t="shared" si="33"/>
        <v>0</v>
      </c>
      <c r="G155" s="67"/>
      <c r="H155" s="49">
        <f t="shared" si="33"/>
        <v>0</v>
      </c>
      <c r="I155" s="67"/>
      <c r="J155" s="49">
        <f t="shared" si="33"/>
        <v>0</v>
      </c>
      <c r="K155" s="67"/>
      <c r="L155" s="49">
        <f t="shared" si="33"/>
        <v>0</v>
      </c>
      <c r="M155" s="67"/>
      <c r="N155" s="49">
        <f t="shared" si="33"/>
        <v>0</v>
      </c>
      <c r="O155" s="67"/>
      <c r="P155" s="49">
        <f t="shared" si="33"/>
        <v>0</v>
      </c>
      <c r="Q155" s="67"/>
      <c r="R155" s="49">
        <f t="shared" si="33"/>
        <v>0</v>
      </c>
      <c r="S155" s="67"/>
      <c r="T155" s="49">
        <f t="shared" si="57"/>
        <v>0</v>
      </c>
      <c r="U155" s="67"/>
      <c r="V155" s="49">
        <f t="shared" si="57"/>
        <v>0</v>
      </c>
      <c r="W155" s="67"/>
      <c r="X155" s="49">
        <f t="shared" si="57"/>
        <v>0</v>
      </c>
      <c r="Y155" s="67"/>
      <c r="Z155" s="49">
        <f t="shared" si="57"/>
        <v>0</v>
      </c>
      <c r="AA155" s="82"/>
      <c r="AB155" s="49">
        <f t="shared" si="57"/>
        <v>0</v>
      </c>
      <c r="AC155" s="82"/>
      <c r="AD155" s="49">
        <f t="shared" si="57"/>
        <v>0</v>
      </c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</row>
    <row r="156" spans="1:66" x14ac:dyDescent="0.25">
      <c r="A156" s="9">
        <v>6604</v>
      </c>
      <c r="B156" s="10" t="s">
        <v>163</v>
      </c>
      <c r="C156" s="67"/>
      <c r="D156" s="49">
        <f t="shared" si="33"/>
        <v>0</v>
      </c>
      <c r="E156" s="67"/>
      <c r="F156" s="49">
        <f t="shared" si="50"/>
        <v>0</v>
      </c>
      <c r="G156" s="67"/>
      <c r="H156" s="49">
        <f t="shared" si="51"/>
        <v>0</v>
      </c>
      <c r="I156" s="67"/>
      <c r="J156" s="49">
        <f t="shared" si="52"/>
        <v>0</v>
      </c>
      <c r="K156" s="67"/>
      <c r="L156" s="49">
        <f t="shared" si="53"/>
        <v>0</v>
      </c>
      <c r="M156" s="67"/>
      <c r="N156" s="49">
        <f t="shared" si="54"/>
        <v>0</v>
      </c>
      <c r="O156" s="67"/>
      <c r="P156" s="49">
        <f t="shared" si="55"/>
        <v>0</v>
      </c>
      <c r="Q156" s="67"/>
      <c r="R156" s="49">
        <f t="shared" si="56"/>
        <v>0</v>
      </c>
      <c r="S156" s="67"/>
      <c r="T156" s="49">
        <f t="shared" si="57"/>
        <v>0</v>
      </c>
      <c r="U156" s="67"/>
      <c r="V156" s="49">
        <f t="shared" si="58"/>
        <v>0</v>
      </c>
      <c r="W156" s="67"/>
      <c r="X156" s="49">
        <f t="shared" si="59"/>
        <v>0</v>
      </c>
      <c r="Y156" s="67"/>
      <c r="Z156" s="49">
        <f t="shared" si="60"/>
        <v>0</v>
      </c>
      <c r="AA156" s="82">
        <f t="shared" si="48"/>
        <v>0</v>
      </c>
      <c r="AB156" s="49">
        <f t="shared" si="60"/>
        <v>0</v>
      </c>
      <c r="AC156" s="82">
        <f t="shared" si="61"/>
        <v>0</v>
      </c>
      <c r="AD156" s="49">
        <f t="shared" si="62"/>
        <v>0</v>
      </c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</row>
    <row r="157" spans="1:66" x14ac:dyDescent="0.25">
      <c r="A157" s="9">
        <v>6701</v>
      </c>
      <c r="B157" s="10" t="s">
        <v>164</v>
      </c>
      <c r="C157" s="67">
        <v>800203.61699999997</v>
      </c>
      <c r="D157" s="49">
        <f t="shared" ref="D157:D165" si="63">IF(C$10&lt;&gt;0,C157/C$10,"-")</f>
        <v>4.3816255983728937E-2</v>
      </c>
      <c r="E157" s="67">
        <v>800203.61699999997</v>
      </c>
      <c r="F157" s="49">
        <f t="shared" si="50"/>
        <v>4.3816255983728937E-2</v>
      </c>
      <c r="G157" s="67">
        <v>800203.61699999997</v>
      </c>
      <c r="H157" s="49">
        <f t="shared" si="51"/>
        <v>4.3816255983728937E-2</v>
      </c>
      <c r="I157" s="67">
        <v>800203.61699999997</v>
      </c>
      <c r="J157" s="49">
        <f t="shared" si="52"/>
        <v>4.3816255983728937E-2</v>
      </c>
      <c r="K157" s="67">
        <v>800203.61699999997</v>
      </c>
      <c r="L157" s="49">
        <f t="shared" si="53"/>
        <v>4.3816255983728937E-2</v>
      </c>
      <c r="M157" s="67">
        <v>800203.61699999997</v>
      </c>
      <c r="N157" s="49">
        <f t="shared" si="54"/>
        <v>4.3816255983728937E-2</v>
      </c>
      <c r="O157" s="67">
        <v>800203.61699999997</v>
      </c>
      <c r="P157" s="49">
        <f t="shared" si="55"/>
        <v>4.3816255983728937E-2</v>
      </c>
      <c r="Q157" s="67">
        <v>800203.61699999997</v>
      </c>
      <c r="R157" s="49">
        <f t="shared" si="56"/>
        <v>4.3816255983728937E-2</v>
      </c>
      <c r="S157" s="67">
        <v>800203.61699999997</v>
      </c>
      <c r="T157" s="49">
        <f t="shared" si="57"/>
        <v>4.3816255983728937E-2</v>
      </c>
      <c r="U157" s="67">
        <v>800203.61699999997</v>
      </c>
      <c r="V157" s="49">
        <f t="shared" si="58"/>
        <v>4.3816255983728937E-2</v>
      </c>
      <c r="W157" s="67">
        <v>800203.61699999997</v>
      </c>
      <c r="X157" s="49">
        <f t="shared" si="59"/>
        <v>4.3816255983728937E-2</v>
      </c>
      <c r="Y157" s="67">
        <v>800203.61699999997</v>
      </c>
      <c r="Z157" s="49">
        <f t="shared" si="60"/>
        <v>4.3816255983728937E-2</v>
      </c>
      <c r="AA157" s="82">
        <f t="shared" si="48"/>
        <v>9602443.4039999992</v>
      </c>
      <c r="AB157" s="49">
        <f t="shared" si="60"/>
        <v>4.3816255983728937E-2</v>
      </c>
      <c r="AC157" s="82">
        <f t="shared" si="61"/>
        <v>800203.61699999997</v>
      </c>
      <c r="AD157" s="49">
        <f t="shared" si="62"/>
        <v>4.3816255983728937E-2</v>
      </c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</row>
    <row r="158" spans="1:66" x14ac:dyDescent="0.25">
      <c r="A158" s="9">
        <v>5152</v>
      </c>
      <c r="B158" s="10" t="s">
        <v>40</v>
      </c>
      <c r="C158" s="67">
        <v>-800000</v>
      </c>
      <c r="D158" s="49">
        <f t="shared" si="63"/>
        <v>-4.3805106653227177E-2</v>
      </c>
      <c r="E158" s="67">
        <v>-800000</v>
      </c>
      <c r="F158" s="49">
        <f t="shared" si="50"/>
        <v>-4.3805106653227177E-2</v>
      </c>
      <c r="G158" s="67">
        <v>-800000</v>
      </c>
      <c r="H158" s="49">
        <f t="shared" si="51"/>
        <v>-4.3805106653227177E-2</v>
      </c>
      <c r="I158" s="67">
        <v>-800000</v>
      </c>
      <c r="J158" s="49">
        <f t="shared" si="52"/>
        <v>-4.3805106653227177E-2</v>
      </c>
      <c r="K158" s="67">
        <v>-800000</v>
      </c>
      <c r="L158" s="49">
        <f t="shared" si="53"/>
        <v>-4.3805106653227177E-2</v>
      </c>
      <c r="M158" s="67">
        <v>-800000</v>
      </c>
      <c r="N158" s="49">
        <f t="shared" si="54"/>
        <v>-4.3805106653227177E-2</v>
      </c>
      <c r="O158" s="67">
        <v>-800000</v>
      </c>
      <c r="P158" s="49">
        <f t="shared" si="55"/>
        <v>-4.3805106653227177E-2</v>
      </c>
      <c r="Q158" s="67">
        <v>-800000</v>
      </c>
      <c r="R158" s="49">
        <f t="shared" si="56"/>
        <v>-4.3805106653227177E-2</v>
      </c>
      <c r="S158" s="67">
        <v>-800000</v>
      </c>
      <c r="T158" s="49">
        <f t="shared" si="57"/>
        <v>-4.3805106653227177E-2</v>
      </c>
      <c r="U158" s="67">
        <v>-800000</v>
      </c>
      <c r="V158" s="49">
        <f t="shared" si="58"/>
        <v>-4.3805106653227177E-2</v>
      </c>
      <c r="W158" s="67">
        <v>-800000</v>
      </c>
      <c r="X158" s="49">
        <f t="shared" si="59"/>
        <v>-4.3805106653227177E-2</v>
      </c>
      <c r="Y158" s="67">
        <v>-800000</v>
      </c>
      <c r="Z158" s="49">
        <f t="shared" si="60"/>
        <v>-4.3805106653227177E-2</v>
      </c>
      <c r="AA158" s="91">
        <f t="shared" si="48"/>
        <v>-9600000</v>
      </c>
      <c r="AB158" s="49">
        <f t="shared" si="60"/>
        <v>-4.3805106653227177E-2</v>
      </c>
      <c r="AC158" s="82">
        <f t="shared" si="61"/>
        <v>-800000</v>
      </c>
      <c r="AD158" s="49">
        <f t="shared" si="62"/>
        <v>-4.3805106653227177E-2</v>
      </c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</row>
    <row r="159" spans="1:66" s="5" customFormat="1" x14ac:dyDescent="0.25">
      <c r="A159" s="12">
        <v>7003</v>
      </c>
      <c r="B159" s="1" t="s">
        <v>165</v>
      </c>
      <c r="C159" s="74">
        <f>SUM(C146:C158)</f>
        <v>1138188.1013500001</v>
      </c>
      <c r="D159" s="56">
        <f t="shared" si="63"/>
        <v>6.2323063963838618E-2</v>
      </c>
      <c r="E159" s="74">
        <f>SUM(E146:E158)</f>
        <v>1138188.1013500001</v>
      </c>
      <c r="F159" s="56">
        <f t="shared" si="50"/>
        <v>6.2323063963838618E-2</v>
      </c>
      <c r="G159" s="74">
        <f>SUM(G146:G158)</f>
        <v>1138188.1013500001</v>
      </c>
      <c r="H159" s="56">
        <f t="shared" si="51"/>
        <v>6.2323063963838618E-2</v>
      </c>
      <c r="I159" s="74">
        <f>SUM(I146:I158)</f>
        <v>1138188.1013500001</v>
      </c>
      <c r="J159" s="56">
        <f t="shared" si="52"/>
        <v>6.2323063963838618E-2</v>
      </c>
      <c r="K159" s="74">
        <f>SUM(K146:K158)</f>
        <v>1138188.1013500001</v>
      </c>
      <c r="L159" s="56">
        <f t="shared" si="53"/>
        <v>6.2323063963838618E-2</v>
      </c>
      <c r="M159" s="74">
        <f>SUM(M146:M158)</f>
        <v>1138188.1013500001</v>
      </c>
      <c r="N159" s="56">
        <f t="shared" si="54"/>
        <v>6.2323063963838618E-2</v>
      </c>
      <c r="O159" s="74">
        <f>SUM(O146:O158)</f>
        <v>1138188.1013500001</v>
      </c>
      <c r="P159" s="56">
        <f t="shared" si="55"/>
        <v>6.2323063963838618E-2</v>
      </c>
      <c r="Q159" s="74">
        <f>SUM(Q146:Q158)</f>
        <v>1138188.1013500001</v>
      </c>
      <c r="R159" s="56">
        <f t="shared" si="56"/>
        <v>6.2323063963838618E-2</v>
      </c>
      <c r="S159" s="74">
        <f>SUM(S146:S158)</f>
        <v>1138188.1013500001</v>
      </c>
      <c r="T159" s="56">
        <f t="shared" si="57"/>
        <v>6.2323063963838618E-2</v>
      </c>
      <c r="U159" s="74">
        <f>SUM(U146:U158)</f>
        <v>1138188.1013500001</v>
      </c>
      <c r="V159" s="56">
        <f t="shared" si="58"/>
        <v>6.2323063963838618E-2</v>
      </c>
      <c r="W159" s="74">
        <f>SUM(W146:W158)</f>
        <v>1138188.1013500001</v>
      </c>
      <c r="X159" s="56">
        <f t="shared" si="59"/>
        <v>6.2323063963838618E-2</v>
      </c>
      <c r="Y159" s="74">
        <f>SUM(Y146:Y158)</f>
        <v>1138188.1013500001</v>
      </c>
      <c r="Z159" s="56">
        <f t="shared" si="60"/>
        <v>6.2323063963838618E-2</v>
      </c>
      <c r="AA159" s="74">
        <f t="shared" si="48"/>
        <v>13658257.216200002</v>
      </c>
      <c r="AB159" s="56">
        <f t="shared" si="60"/>
        <v>6.2323063963838625E-2</v>
      </c>
      <c r="AC159" s="94">
        <f t="shared" si="61"/>
        <v>1138188.1013500001</v>
      </c>
      <c r="AD159" s="56">
        <f t="shared" si="62"/>
        <v>6.2323063963838618E-2</v>
      </c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</row>
    <row r="160" spans="1:66" x14ac:dyDescent="0.25">
      <c r="A160" s="16">
        <v>7004</v>
      </c>
      <c r="B160" s="17" t="s">
        <v>166</v>
      </c>
      <c r="C160" s="79">
        <f>C40+C78+C99+C125+C139+C143+C159</f>
        <v>7794301.6930000009</v>
      </c>
      <c r="D160" s="63">
        <f t="shared" si="63"/>
        <v>0.4267877711866177</v>
      </c>
      <c r="E160" s="79">
        <f>E40+E78+E99+E125+E139+E143+E159</f>
        <v>7794301.6930000009</v>
      </c>
      <c r="F160" s="63">
        <f t="shared" si="50"/>
        <v>0.4267877711866177</v>
      </c>
      <c r="G160" s="79">
        <f>G40+G78+G99+G125+G139+G143+G159</f>
        <v>7794301.6930000009</v>
      </c>
      <c r="H160" s="63">
        <f t="shared" si="51"/>
        <v>0.4267877711866177</v>
      </c>
      <c r="I160" s="79">
        <f>I40+I78+I99+I125+I139+I143+I159</f>
        <v>7794301.6930000009</v>
      </c>
      <c r="J160" s="63">
        <f t="shared" si="52"/>
        <v>0.4267877711866177</v>
      </c>
      <c r="K160" s="79">
        <f>K40+K78+K99+K125+K139+K143+K159</f>
        <v>7794301.6930000009</v>
      </c>
      <c r="L160" s="63">
        <f t="shared" si="53"/>
        <v>0.4267877711866177</v>
      </c>
      <c r="M160" s="79">
        <f>M40+M78+M99+M125+M139+M143+M159</f>
        <v>7794301.6930000009</v>
      </c>
      <c r="N160" s="63">
        <f t="shared" si="54"/>
        <v>0.4267877711866177</v>
      </c>
      <c r="O160" s="79">
        <f>O40+O78+O99+O125+O139+O143+O159</f>
        <v>7794301.6930000009</v>
      </c>
      <c r="P160" s="63">
        <f t="shared" si="55"/>
        <v>0.4267877711866177</v>
      </c>
      <c r="Q160" s="79">
        <f>Q40+Q78+Q99+Q125+Q139+Q143+Q159</f>
        <v>7794301.6930000009</v>
      </c>
      <c r="R160" s="63">
        <f t="shared" si="56"/>
        <v>0.4267877711866177</v>
      </c>
      <c r="S160" s="79">
        <f>S40+S78+S99+S125+S139+S143+S159</f>
        <v>7794301.6930000009</v>
      </c>
      <c r="T160" s="63">
        <f t="shared" si="57"/>
        <v>0.4267877711866177</v>
      </c>
      <c r="U160" s="79">
        <f>U40+U78+U99+U125+U139+U143+U159</f>
        <v>7794301.6930000009</v>
      </c>
      <c r="V160" s="63">
        <f t="shared" si="58"/>
        <v>0.4267877711866177</v>
      </c>
      <c r="W160" s="79">
        <f>W40+W78+W99+W125+W139+W143+W159</f>
        <v>7794301.6930000009</v>
      </c>
      <c r="X160" s="63">
        <f t="shared" si="59"/>
        <v>0.4267877711866177</v>
      </c>
      <c r="Y160" s="79">
        <f>Y40+Y78+Y99+Y125+Y139+Y143+Y159</f>
        <v>7794301.6930000009</v>
      </c>
      <c r="Z160" s="63">
        <f t="shared" si="60"/>
        <v>0.4267877711866177</v>
      </c>
      <c r="AA160" s="86">
        <f t="shared" si="48"/>
        <v>93531620.316000029</v>
      </c>
      <c r="AB160" s="63">
        <f t="shared" si="60"/>
        <v>0.42678777118661781</v>
      </c>
      <c r="AC160" s="86">
        <f t="shared" si="61"/>
        <v>7794301.6930000028</v>
      </c>
      <c r="AD160" s="63">
        <f t="shared" si="62"/>
        <v>0.42678777118661781</v>
      </c>
    </row>
    <row r="161" spans="1:66" x14ac:dyDescent="0.25">
      <c r="A161" s="14">
        <v>7005</v>
      </c>
      <c r="B161" s="3" t="s">
        <v>167</v>
      </c>
      <c r="C161" s="80">
        <f>C36-C160</f>
        <v>1057807.3738500001</v>
      </c>
      <c r="D161" s="64">
        <f t="shared" si="63"/>
        <v>5.7921706037586757E-2</v>
      </c>
      <c r="E161" s="80">
        <f>E36-E160</f>
        <v>1057807.3738500001</v>
      </c>
      <c r="F161" s="64">
        <f t="shared" si="50"/>
        <v>5.7921706037586757E-2</v>
      </c>
      <c r="G161" s="80">
        <f>G36-G160</f>
        <v>1057807.3738500001</v>
      </c>
      <c r="H161" s="64">
        <f t="shared" si="51"/>
        <v>5.7921706037586757E-2</v>
      </c>
      <c r="I161" s="80">
        <f>I36-I160</f>
        <v>1057807.3738500001</v>
      </c>
      <c r="J161" s="64">
        <f t="shared" si="52"/>
        <v>5.7921706037586757E-2</v>
      </c>
      <c r="K161" s="80">
        <f>K36-K160</f>
        <v>1057807.3738500001</v>
      </c>
      <c r="L161" s="64">
        <f t="shared" si="53"/>
        <v>5.7921706037586757E-2</v>
      </c>
      <c r="M161" s="80">
        <f>M36-M160</f>
        <v>1057807.3738500001</v>
      </c>
      <c r="N161" s="64">
        <f t="shared" si="54"/>
        <v>5.7921706037586757E-2</v>
      </c>
      <c r="O161" s="80">
        <f>O36-O160</f>
        <v>1057807.3738500001</v>
      </c>
      <c r="P161" s="64">
        <f t="shared" si="55"/>
        <v>5.7921706037586757E-2</v>
      </c>
      <c r="Q161" s="80">
        <f>Q36-Q160</f>
        <v>1057807.3738500001</v>
      </c>
      <c r="R161" s="64">
        <f t="shared" si="56"/>
        <v>5.7921706037586757E-2</v>
      </c>
      <c r="S161" s="80">
        <f>S36-S160</f>
        <v>1057807.3738500001</v>
      </c>
      <c r="T161" s="64">
        <f t="shared" si="57"/>
        <v>5.7921706037586757E-2</v>
      </c>
      <c r="U161" s="80">
        <f>U36-U160</f>
        <v>1057807.3738500001</v>
      </c>
      <c r="V161" s="64">
        <f t="shared" si="58"/>
        <v>5.7921706037586757E-2</v>
      </c>
      <c r="W161" s="80">
        <f>W36-W160</f>
        <v>1057807.3738500001</v>
      </c>
      <c r="X161" s="64">
        <f t="shared" si="59"/>
        <v>5.7921706037586757E-2</v>
      </c>
      <c r="Y161" s="80">
        <f>Y36-Y160</f>
        <v>1057807.3738500001</v>
      </c>
      <c r="Z161" s="64">
        <f t="shared" si="60"/>
        <v>5.7921706037586757E-2</v>
      </c>
      <c r="AA161" s="80">
        <f t="shared" si="48"/>
        <v>12693688.486199997</v>
      </c>
      <c r="AB161" s="64">
        <f t="shared" si="60"/>
        <v>5.7921706037586743E-2</v>
      </c>
      <c r="AC161" s="80">
        <f t="shared" si="61"/>
        <v>1057807.3738499999</v>
      </c>
      <c r="AD161" s="64">
        <f t="shared" si="62"/>
        <v>5.7921706037586743E-2</v>
      </c>
    </row>
    <row r="162" spans="1:66" s="8" customFormat="1" x14ac:dyDescent="0.25">
      <c r="A162" s="26">
        <v>6602</v>
      </c>
      <c r="B162" s="27" t="s">
        <v>168</v>
      </c>
      <c r="C162" s="69">
        <v>83265.466799999995</v>
      </c>
      <c r="D162" s="60">
        <f t="shared" si="63"/>
        <v>4.5593158171309328E-3</v>
      </c>
      <c r="E162" s="69">
        <v>83265.466799999995</v>
      </c>
      <c r="F162" s="60">
        <f t="shared" si="50"/>
        <v>4.5593158171309328E-3</v>
      </c>
      <c r="G162" s="69">
        <v>83265.466799999995</v>
      </c>
      <c r="H162" s="60">
        <f t="shared" si="51"/>
        <v>4.5593158171309328E-3</v>
      </c>
      <c r="I162" s="69">
        <v>83265.466799999995</v>
      </c>
      <c r="J162" s="60">
        <f t="shared" si="52"/>
        <v>4.5593158171309328E-3</v>
      </c>
      <c r="K162" s="69">
        <v>83265.466799999995</v>
      </c>
      <c r="L162" s="60">
        <f t="shared" si="53"/>
        <v>4.5593158171309328E-3</v>
      </c>
      <c r="M162" s="69">
        <v>83265.466799999995</v>
      </c>
      <c r="N162" s="60">
        <f t="shared" si="54"/>
        <v>4.5593158171309328E-3</v>
      </c>
      <c r="O162" s="69">
        <v>83265.466799999995</v>
      </c>
      <c r="P162" s="60">
        <f t="shared" si="55"/>
        <v>4.5593158171309328E-3</v>
      </c>
      <c r="Q162" s="69">
        <v>83265.466799999995</v>
      </c>
      <c r="R162" s="60">
        <f t="shared" si="56"/>
        <v>4.5593158171309328E-3</v>
      </c>
      <c r="S162" s="69">
        <v>83265.466799999995</v>
      </c>
      <c r="T162" s="60">
        <f t="shared" si="57"/>
        <v>4.5593158171309328E-3</v>
      </c>
      <c r="U162" s="69">
        <v>83265.466799999995</v>
      </c>
      <c r="V162" s="60">
        <f t="shared" si="58"/>
        <v>4.5593158171309328E-3</v>
      </c>
      <c r="W162" s="69">
        <v>83265.466799999995</v>
      </c>
      <c r="X162" s="60">
        <f t="shared" si="59"/>
        <v>4.5593158171309328E-3</v>
      </c>
      <c r="Y162" s="69">
        <v>83265.466799999995</v>
      </c>
      <c r="Z162" s="60">
        <f t="shared" si="60"/>
        <v>4.5593158171309328E-3</v>
      </c>
      <c r="AA162" s="69">
        <f t="shared" si="48"/>
        <v>999185.60160000017</v>
      </c>
      <c r="AB162" s="60">
        <f t="shared" si="60"/>
        <v>4.5593158171309345E-3</v>
      </c>
      <c r="AC162" s="69">
        <f t="shared" si="61"/>
        <v>83265.466800000009</v>
      </c>
      <c r="AD162" s="60">
        <f t="shared" si="62"/>
        <v>4.5593158171309336E-3</v>
      </c>
    </row>
    <row r="163" spans="1:66" x14ac:dyDescent="0.25">
      <c r="A163" s="9">
        <v>6603</v>
      </c>
      <c r="B163" s="10" t="s">
        <v>169</v>
      </c>
      <c r="C163" s="67"/>
      <c r="D163" s="49">
        <f t="shared" si="63"/>
        <v>0</v>
      </c>
      <c r="E163" s="67"/>
      <c r="F163" s="49">
        <f t="shared" si="50"/>
        <v>0</v>
      </c>
      <c r="G163" s="67"/>
      <c r="H163" s="49">
        <f t="shared" si="51"/>
        <v>0</v>
      </c>
      <c r="I163" s="67"/>
      <c r="J163" s="49">
        <f t="shared" si="52"/>
        <v>0</v>
      </c>
      <c r="K163" s="67"/>
      <c r="L163" s="49">
        <f t="shared" si="53"/>
        <v>0</v>
      </c>
      <c r="M163" s="67"/>
      <c r="N163" s="49">
        <f t="shared" si="54"/>
        <v>0</v>
      </c>
      <c r="O163" s="67"/>
      <c r="P163" s="49">
        <f t="shared" si="55"/>
        <v>0</v>
      </c>
      <c r="Q163" s="67"/>
      <c r="R163" s="49">
        <f t="shared" si="56"/>
        <v>0</v>
      </c>
      <c r="S163" s="67"/>
      <c r="T163" s="49">
        <f t="shared" si="57"/>
        <v>0</v>
      </c>
      <c r="U163" s="67"/>
      <c r="V163" s="49">
        <f t="shared" si="58"/>
        <v>0</v>
      </c>
      <c r="W163" s="67"/>
      <c r="X163" s="49">
        <f t="shared" si="59"/>
        <v>0</v>
      </c>
      <c r="Y163" s="67"/>
      <c r="Z163" s="49">
        <f t="shared" ref="Z163:AB165" si="64">IF(Y$10&lt;&gt;0,Y163/Y$10,"-")</f>
        <v>0</v>
      </c>
      <c r="AA163" s="82">
        <f t="shared" si="48"/>
        <v>0</v>
      </c>
      <c r="AB163" s="49">
        <f t="shared" si="64"/>
        <v>0</v>
      </c>
      <c r="AC163" s="82">
        <f t="shared" si="61"/>
        <v>0</v>
      </c>
      <c r="AD163" s="49">
        <f t="shared" si="62"/>
        <v>0</v>
      </c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</row>
    <row r="164" spans="1:66" x14ac:dyDescent="0.25">
      <c r="A164" s="9">
        <v>6128</v>
      </c>
      <c r="B164" s="10" t="s">
        <v>170</v>
      </c>
      <c r="C164" s="67"/>
      <c r="D164" s="49">
        <f t="shared" si="63"/>
        <v>0</v>
      </c>
      <c r="E164" s="67"/>
      <c r="F164" s="49">
        <f t="shared" si="50"/>
        <v>0</v>
      </c>
      <c r="G164" s="67"/>
      <c r="H164" s="49">
        <f t="shared" si="51"/>
        <v>0</v>
      </c>
      <c r="I164" s="67"/>
      <c r="J164" s="49">
        <f t="shared" si="52"/>
        <v>0</v>
      </c>
      <c r="K164" s="67"/>
      <c r="L164" s="49">
        <f t="shared" si="53"/>
        <v>0</v>
      </c>
      <c r="M164" s="67"/>
      <c r="N164" s="49">
        <f t="shared" si="54"/>
        <v>0</v>
      </c>
      <c r="O164" s="67"/>
      <c r="P164" s="49">
        <f t="shared" si="55"/>
        <v>0</v>
      </c>
      <c r="Q164" s="67"/>
      <c r="R164" s="49">
        <f t="shared" si="56"/>
        <v>0</v>
      </c>
      <c r="S164" s="67"/>
      <c r="T164" s="49">
        <f t="shared" si="57"/>
        <v>0</v>
      </c>
      <c r="U164" s="67"/>
      <c r="V164" s="49">
        <f t="shared" si="58"/>
        <v>0</v>
      </c>
      <c r="W164" s="67"/>
      <c r="X164" s="49">
        <f t="shared" si="59"/>
        <v>0</v>
      </c>
      <c r="Y164" s="67"/>
      <c r="Z164" s="49">
        <f t="shared" si="64"/>
        <v>0</v>
      </c>
      <c r="AA164" s="82">
        <f t="shared" si="48"/>
        <v>0</v>
      </c>
      <c r="AB164" s="49">
        <f t="shared" si="64"/>
        <v>0</v>
      </c>
      <c r="AC164" s="82">
        <f t="shared" si="61"/>
        <v>0</v>
      </c>
      <c r="AD164" s="49">
        <f t="shared" si="62"/>
        <v>0</v>
      </c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</row>
    <row r="165" spans="1:66" x14ac:dyDescent="0.25">
      <c r="A165" s="18">
        <v>7006</v>
      </c>
      <c r="B165" s="19" t="s">
        <v>171</v>
      </c>
      <c r="C165" s="75">
        <f>C161-C162-C163-C164</f>
        <v>974541.90705000004</v>
      </c>
      <c r="D165" s="59">
        <f t="shared" si="63"/>
        <v>5.3362390220455823E-2</v>
      </c>
      <c r="E165" s="75">
        <f>E161-E162-E163-E164</f>
        <v>974541.90705000004</v>
      </c>
      <c r="F165" s="59">
        <f t="shared" si="50"/>
        <v>5.3362390220455823E-2</v>
      </c>
      <c r="G165" s="75">
        <f>G161-G162-G163-G164</f>
        <v>974541.90705000004</v>
      </c>
      <c r="H165" s="59">
        <f t="shared" si="51"/>
        <v>5.3362390220455823E-2</v>
      </c>
      <c r="I165" s="75">
        <f>I161-I162-I163-I164</f>
        <v>974541.90705000004</v>
      </c>
      <c r="J165" s="59">
        <f t="shared" si="52"/>
        <v>5.3362390220455823E-2</v>
      </c>
      <c r="K165" s="75">
        <f>K161-K162-K163-K164</f>
        <v>974541.90705000004</v>
      </c>
      <c r="L165" s="59">
        <f t="shared" si="53"/>
        <v>5.3362390220455823E-2</v>
      </c>
      <c r="M165" s="75">
        <f>M161-M162-M163-M164</f>
        <v>974541.90705000004</v>
      </c>
      <c r="N165" s="59">
        <f t="shared" si="54"/>
        <v>5.3362390220455823E-2</v>
      </c>
      <c r="O165" s="75">
        <f>O161-O162-O163-O164</f>
        <v>974541.90705000004</v>
      </c>
      <c r="P165" s="59">
        <f t="shared" si="55"/>
        <v>5.3362390220455823E-2</v>
      </c>
      <c r="Q165" s="75">
        <f>Q161-Q162-Q163-Q164</f>
        <v>974541.90705000004</v>
      </c>
      <c r="R165" s="59">
        <f t="shared" si="56"/>
        <v>5.3362390220455823E-2</v>
      </c>
      <c r="S165" s="75">
        <f>S161-S162-S163-S164</f>
        <v>974541.90705000004</v>
      </c>
      <c r="T165" s="59">
        <f t="shared" si="57"/>
        <v>5.3362390220455823E-2</v>
      </c>
      <c r="U165" s="75">
        <f>U161-U162-U163-U164</f>
        <v>974541.90705000004</v>
      </c>
      <c r="V165" s="59">
        <f t="shared" si="58"/>
        <v>5.3362390220455823E-2</v>
      </c>
      <c r="W165" s="75">
        <f>W161-W162-W163-W164</f>
        <v>974541.90705000004</v>
      </c>
      <c r="X165" s="59">
        <f t="shared" si="59"/>
        <v>5.3362390220455823E-2</v>
      </c>
      <c r="Y165" s="75">
        <f>Y161-Y162-Y163-Y164</f>
        <v>974541.90705000004</v>
      </c>
      <c r="Z165" s="59">
        <f t="shared" si="64"/>
        <v>5.3362390220455823E-2</v>
      </c>
      <c r="AA165" s="75">
        <f t="shared" si="48"/>
        <v>11694502.884600004</v>
      </c>
      <c r="AB165" s="59">
        <f t="shared" si="64"/>
        <v>5.3362390220455837E-2</v>
      </c>
      <c r="AC165" s="75">
        <f t="shared" si="61"/>
        <v>974541.90705000039</v>
      </c>
      <c r="AD165" s="59">
        <f t="shared" si="62"/>
        <v>5.3362390220455837E-2</v>
      </c>
    </row>
    <row r="166" spans="1:66" s="99" customFormat="1" x14ac:dyDescent="0.25">
      <c r="A166" s="95"/>
      <c r="B166" s="96"/>
      <c r="C166" s="97"/>
      <c r="D166" s="98"/>
      <c r="E166" s="97"/>
      <c r="F166" s="98"/>
      <c r="G166" s="97"/>
      <c r="H166" s="98"/>
      <c r="I166" s="97"/>
      <c r="J166" s="98"/>
      <c r="K166" s="97"/>
      <c r="L166" s="98"/>
      <c r="M166" s="97"/>
      <c r="N166" s="98"/>
      <c r="O166" s="97"/>
      <c r="P166" s="98"/>
      <c r="Q166" s="97"/>
      <c r="R166" s="98"/>
      <c r="S166" s="97"/>
      <c r="T166" s="98"/>
      <c r="U166" s="97"/>
      <c r="V166" s="98"/>
      <c r="W166" s="97"/>
      <c r="X166" s="98"/>
      <c r="Y166" s="97"/>
      <c r="Z166" s="98"/>
      <c r="AA166" s="97"/>
      <c r="AB166" s="98"/>
      <c r="AC166" s="97"/>
      <c r="AD166" s="98"/>
    </row>
    <row r="167" spans="1:66" x14ac:dyDescent="0.25">
      <c r="A167" s="42">
        <v>7007</v>
      </c>
      <c r="B167" s="43" t="s">
        <v>172</v>
      </c>
      <c r="C167" s="81">
        <f>C165</f>
        <v>974541.90705000004</v>
      </c>
      <c r="D167" s="65"/>
      <c r="E167" s="81">
        <f>C167+E165</f>
        <v>1949083.8141000001</v>
      </c>
      <c r="F167" s="65"/>
      <c r="G167" s="81">
        <f>E167+G165</f>
        <v>2923625.7211500001</v>
      </c>
      <c r="H167" s="65"/>
      <c r="I167" s="81">
        <f>G167+I165</f>
        <v>3898167.6282000002</v>
      </c>
      <c r="J167" s="65"/>
      <c r="K167" s="81">
        <f>I167+K165</f>
        <v>4872709.5352500007</v>
      </c>
      <c r="L167" s="65"/>
      <c r="M167" s="81">
        <f>K167+M165</f>
        <v>5847251.4423000012</v>
      </c>
      <c r="N167" s="65"/>
      <c r="O167" s="81">
        <f>M167+O165</f>
        <v>6821793.3493500017</v>
      </c>
      <c r="P167" s="65"/>
      <c r="Q167" s="81">
        <f>O167+Q165</f>
        <v>7796335.2564000022</v>
      </c>
      <c r="R167" s="65"/>
      <c r="S167" s="81">
        <f>Q167+S165</f>
        <v>8770877.1634500027</v>
      </c>
      <c r="T167" s="65"/>
      <c r="U167" s="81">
        <f>S167+U165</f>
        <v>9745419.0705000032</v>
      </c>
      <c r="V167" s="65"/>
      <c r="W167" s="81">
        <f>U167+W165</f>
        <v>10719960.977550004</v>
      </c>
      <c r="X167" s="65"/>
      <c r="Y167" s="81">
        <f>W167+Y165</f>
        <v>11694502.884600004</v>
      </c>
      <c r="Z167" s="65"/>
      <c r="AA167" s="92"/>
      <c r="AB167" s="65"/>
      <c r="AC167" s="20"/>
      <c r="AD167" s="65"/>
    </row>
    <row r="168" spans="1:66" s="41" customFormat="1" x14ac:dyDescent="0.25">
      <c r="A168" s="36"/>
      <c r="B168" s="37"/>
      <c r="C168" s="11"/>
      <c r="D168" s="38"/>
      <c r="E168" s="67"/>
      <c r="F168" s="38"/>
      <c r="G168" s="11"/>
      <c r="H168" s="38"/>
      <c r="I168" s="11"/>
      <c r="J168" s="39"/>
      <c r="K168" s="11"/>
      <c r="L168" s="10"/>
      <c r="M168" s="11"/>
      <c r="N168" s="10"/>
      <c r="O168" s="11"/>
      <c r="P168" s="10"/>
      <c r="Q168" s="11"/>
      <c r="R168" s="10"/>
      <c r="S168" s="11"/>
      <c r="T168" s="10"/>
      <c r="U168" s="11"/>
      <c r="V168" s="10"/>
      <c r="W168" s="11"/>
      <c r="X168" s="10"/>
      <c r="Y168" s="11"/>
      <c r="Z168" s="10"/>
      <c r="AA168" s="40"/>
      <c r="AB168" s="10"/>
      <c r="AC168" s="40"/>
      <c r="AD168" s="10"/>
    </row>
    <row r="169" spans="1:66" x14ac:dyDescent="0.25"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</row>
    <row r="170" spans="1:66" x14ac:dyDescent="0.25">
      <c r="AA170" s="44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</row>
    <row r="171" spans="1:66" x14ac:dyDescent="0.25"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</row>
    <row r="172" spans="1:66" x14ac:dyDescent="0.25"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</row>
    <row r="173" spans="1:66" x14ac:dyDescent="0.25"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</row>
    <row r="174" spans="1:66" x14ac:dyDescent="0.25"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</row>
    <row r="175" spans="1:66" x14ac:dyDescent="0.25"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</row>
    <row r="176" spans="1:66" x14ac:dyDescent="0.25"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</row>
    <row r="177" spans="4:66" x14ac:dyDescent="0.25"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</row>
    <row r="178" spans="4:66" x14ac:dyDescent="0.25">
      <c r="D178"/>
      <c r="H17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</row>
    <row r="179" spans="4:66" x14ac:dyDescent="0.25">
      <c r="D179"/>
      <c r="H179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</row>
    <row r="180" spans="4:66" x14ac:dyDescent="0.25">
      <c r="D180"/>
      <c r="H180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</row>
  </sheetData>
  <mergeCells count="1">
    <mergeCell ref="C1:AD1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180"/>
  <sheetViews>
    <sheetView zoomScale="115" zoomScaleNormal="115" workbookViewId="0">
      <pane xSplit="2" ySplit="2" topLeftCell="C3" activePane="bottomRight" state="frozen"/>
      <selection pane="topRight" activeCell="C1" sqref="C1"/>
      <selection pane="bottomLeft" activeCell="A3" sqref="A3"/>
      <selection pane="bottomRight" sqref="A1:XFD1048576"/>
    </sheetView>
  </sheetViews>
  <sheetFormatPr defaultRowHeight="15" x14ac:dyDescent="0.25"/>
  <cols>
    <col min="1" max="1" width="19.28515625" customWidth="1"/>
    <col min="2" max="2" width="43.140625" customWidth="1"/>
    <col min="3" max="3" width="12.28515625" bestFit="1" customWidth="1"/>
    <col min="4" max="4" width="7" style="4" bestFit="1" customWidth="1"/>
    <col min="5" max="5" width="12.28515625" bestFit="1" customWidth="1"/>
    <col min="6" max="6" width="7" bestFit="1" customWidth="1"/>
    <col min="7" max="7" width="12.28515625" bestFit="1" customWidth="1"/>
    <col min="8" max="8" width="7.28515625" style="4" bestFit="1" customWidth="1"/>
    <col min="9" max="9" width="12.28515625" bestFit="1" customWidth="1"/>
    <col min="10" max="10" width="7" bestFit="1" customWidth="1"/>
    <col min="11" max="11" width="12.28515625" bestFit="1" customWidth="1"/>
    <col min="12" max="12" width="7.140625" bestFit="1" customWidth="1"/>
    <col min="13" max="13" width="12.28515625" bestFit="1" customWidth="1"/>
    <col min="14" max="14" width="7" bestFit="1" customWidth="1"/>
    <col min="15" max="15" width="12.28515625" bestFit="1" customWidth="1"/>
    <col min="16" max="16" width="7" bestFit="1" customWidth="1"/>
    <col min="17" max="17" width="12.28515625" bestFit="1" customWidth="1"/>
    <col min="18" max="18" width="7.140625" bestFit="1" customWidth="1"/>
    <col min="19" max="19" width="12.28515625" bestFit="1" customWidth="1"/>
    <col min="20" max="20" width="7" bestFit="1" customWidth="1"/>
    <col min="21" max="21" width="12.28515625" bestFit="1" customWidth="1"/>
    <col min="22" max="22" width="7" bestFit="1" customWidth="1"/>
    <col min="23" max="23" width="12.28515625" bestFit="1" customWidth="1"/>
    <col min="24" max="24" width="7.140625" bestFit="1" customWidth="1"/>
    <col min="25" max="25" width="12.28515625" bestFit="1" customWidth="1"/>
    <col min="26" max="26" width="7" bestFit="1" customWidth="1"/>
    <col min="27" max="27" width="13.42578125" bestFit="1" customWidth="1"/>
    <col min="28" max="28" width="7.85546875" bestFit="1" customWidth="1"/>
    <col min="29" max="29" width="12.28515625" bestFit="1" customWidth="1"/>
    <col min="30" max="30" width="7" bestFit="1" customWidth="1"/>
  </cols>
  <sheetData>
    <row r="1" spans="1:66" ht="18.75" x14ac:dyDescent="0.3">
      <c r="A1" s="22"/>
      <c r="B1" s="23"/>
      <c r="C1" s="100" t="s">
        <v>30</v>
      </c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A1" s="100"/>
      <c r="AB1" s="100"/>
      <c r="AC1" s="100"/>
      <c r="AD1" s="100"/>
    </row>
    <row r="2" spans="1:66" x14ac:dyDescent="0.25">
      <c r="A2" s="21" t="s">
        <v>0</v>
      </c>
      <c r="B2" s="21" t="s">
        <v>1</v>
      </c>
      <c r="C2" s="21" t="s">
        <v>15</v>
      </c>
      <c r="D2" s="48" t="s">
        <v>2</v>
      </c>
      <c r="E2" s="21" t="s">
        <v>16</v>
      </c>
      <c r="F2" s="66" t="s">
        <v>3</v>
      </c>
      <c r="G2" s="21" t="s">
        <v>17</v>
      </c>
      <c r="H2" s="48" t="s">
        <v>4</v>
      </c>
      <c r="I2" s="21" t="s">
        <v>18</v>
      </c>
      <c r="J2" s="48" t="s">
        <v>5</v>
      </c>
      <c r="K2" s="21" t="s">
        <v>19</v>
      </c>
      <c r="L2" s="48" t="s">
        <v>6</v>
      </c>
      <c r="M2" s="21" t="s">
        <v>20</v>
      </c>
      <c r="N2" s="48" t="s">
        <v>7</v>
      </c>
      <c r="O2" s="21" t="s">
        <v>21</v>
      </c>
      <c r="P2" s="48" t="s">
        <v>8</v>
      </c>
      <c r="Q2" s="21" t="s">
        <v>22</v>
      </c>
      <c r="R2" s="48" t="s">
        <v>9</v>
      </c>
      <c r="S2" s="21" t="s">
        <v>23</v>
      </c>
      <c r="T2" s="48" t="s">
        <v>10</v>
      </c>
      <c r="U2" s="21" t="s">
        <v>24</v>
      </c>
      <c r="V2" s="48" t="s">
        <v>11</v>
      </c>
      <c r="W2" s="21" t="s">
        <v>25</v>
      </c>
      <c r="X2" s="48" t="s">
        <v>12</v>
      </c>
      <c r="Y2" s="21" t="s">
        <v>26</v>
      </c>
      <c r="Z2" s="48" t="s">
        <v>13</v>
      </c>
      <c r="AA2" s="21" t="s">
        <v>27</v>
      </c>
      <c r="AB2" s="48" t="s">
        <v>14</v>
      </c>
      <c r="AC2" s="21" t="s">
        <v>28</v>
      </c>
      <c r="AD2" s="48" t="s">
        <v>29</v>
      </c>
    </row>
    <row r="3" spans="1:66" x14ac:dyDescent="0.25">
      <c r="A3" s="9">
        <v>5004</v>
      </c>
      <c r="B3" s="10" t="s">
        <v>31</v>
      </c>
      <c r="C3" s="67">
        <v>18284180.307</v>
      </c>
      <c r="D3" s="49">
        <f>IF(C$3&lt;&gt;0,C3/C$3,"-")</f>
        <v>1</v>
      </c>
      <c r="E3" s="67">
        <v>18284180.307</v>
      </c>
      <c r="F3" s="49">
        <f>IF(E$3&lt;&gt;0,E3/E$3,"-")</f>
        <v>1</v>
      </c>
      <c r="G3" s="67">
        <v>18284180.307</v>
      </c>
      <c r="H3" s="49">
        <f>IF(G$3&lt;&gt;0,G3/G$3,"-")</f>
        <v>1</v>
      </c>
      <c r="I3" s="67">
        <v>18284180.307</v>
      </c>
      <c r="J3" s="49">
        <f>IF(I$3&lt;&gt;0,I3/I$3,"-")</f>
        <v>1</v>
      </c>
      <c r="K3" s="67">
        <v>18284180.307</v>
      </c>
      <c r="L3" s="49">
        <f>IF(K$3&lt;&gt;0,K3/K$3,"-")</f>
        <v>1</v>
      </c>
      <c r="M3" s="67">
        <v>18284180.307</v>
      </c>
      <c r="N3" s="49">
        <f>IF(M$3&lt;&gt;0,M3/M$3,"-")</f>
        <v>1</v>
      </c>
      <c r="O3" s="67">
        <v>18284180.307</v>
      </c>
      <c r="P3" s="49">
        <f>IF(O$3&lt;&gt;0,O3/O$3,"-")</f>
        <v>1</v>
      </c>
      <c r="Q3" s="67">
        <v>18284180.307</v>
      </c>
      <c r="R3" s="49">
        <f>IF(Q$3&lt;&gt;0,Q3/Q$3,"-")</f>
        <v>1</v>
      </c>
      <c r="S3" s="67">
        <v>18284180.307</v>
      </c>
      <c r="T3" s="49">
        <f>IF(S$3&lt;&gt;0,S3/S$3,"-")</f>
        <v>1</v>
      </c>
      <c r="U3" s="67">
        <v>18284180.307</v>
      </c>
      <c r="V3" s="49">
        <f>IF(U$3&lt;&gt;0,U3/U$3,"-")</f>
        <v>1</v>
      </c>
      <c r="W3" s="67">
        <v>18284180.307</v>
      </c>
      <c r="X3" s="49">
        <f>IF(W$3&lt;&gt;0,W3/W$3,"-")</f>
        <v>1</v>
      </c>
      <c r="Y3" s="67">
        <v>18284180.307</v>
      </c>
      <c r="Z3" s="49">
        <f>IF(Y$3&lt;&gt;0,Y3/Y$3,"-")</f>
        <v>1</v>
      </c>
      <c r="AA3" s="82">
        <f t="shared" ref="AA3:AA66" si="0">C3+E3+G3+I3+K3+M3+O3+Q3+S3+U3+W3+Y3</f>
        <v>219410163.68400005</v>
      </c>
      <c r="AB3" s="49">
        <f>IF(AA$3&lt;&gt;0,AA3/AA$3,"-")</f>
        <v>1</v>
      </c>
      <c r="AC3" s="82">
        <f>AA3/12</f>
        <v>18284180.307000004</v>
      </c>
      <c r="AD3" s="49">
        <f>IF(AC$3&lt;&gt;0,AC3/AC$3,"-")</f>
        <v>1</v>
      </c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</row>
    <row r="4" spans="1:66" x14ac:dyDescent="0.25">
      <c r="A4" s="9">
        <v>5005</v>
      </c>
      <c r="B4" s="10" t="s">
        <v>32</v>
      </c>
      <c r="C4" s="67"/>
      <c r="D4" s="49">
        <f t="shared" ref="D4:D10" si="1">IF(C$3&lt;&gt;0,C4/C$3,"-")</f>
        <v>0</v>
      </c>
      <c r="E4" s="67"/>
      <c r="F4" s="49">
        <f t="shared" ref="F4:F10" si="2">IF(E$3&lt;&gt;0,E4/E$3,"-")</f>
        <v>0</v>
      </c>
      <c r="G4" s="67"/>
      <c r="H4" s="49">
        <f t="shared" ref="H4:H10" si="3">IF(G$3&lt;&gt;0,G4/G$3,"-")</f>
        <v>0</v>
      </c>
      <c r="I4" s="67"/>
      <c r="J4" s="49">
        <f t="shared" ref="J4:J10" si="4">IF(I$3&lt;&gt;0,I4/I$3,"-")</f>
        <v>0</v>
      </c>
      <c r="K4" s="67"/>
      <c r="L4" s="49">
        <f t="shared" ref="L4:L10" si="5">IF(K$3&lt;&gt;0,K4/K$3,"-")</f>
        <v>0</v>
      </c>
      <c r="M4" s="67"/>
      <c r="N4" s="49">
        <f t="shared" ref="N4:N10" si="6">IF(M$3&lt;&gt;0,M4/M$3,"-")</f>
        <v>0</v>
      </c>
      <c r="O4" s="67"/>
      <c r="P4" s="49">
        <f t="shared" ref="P4:P10" si="7">IF(O$3&lt;&gt;0,O4/O$3,"-")</f>
        <v>0</v>
      </c>
      <c r="Q4" s="67"/>
      <c r="R4" s="49">
        <f t="shared" ref="R4:R10" si="8">IF(Q$3&lt;&gt;0,Q4/Q$3,"-")</f>
        <v>0</v>
      </c>
      <c r="S4" s="67"/>
      <c r="T4" s="49">
        <f t="shared" ref="T4:T10" si="9">IF(S$3&lt;&gt;0,S4/S$3,"-")</f>
        <v>0</v>
      </c>
      <c r="U4" s="67"/>
      <c r="V4" s="49">
        <f t="shared" ref="V4:V10" si="10">IF(U$3&lt;&gt;0,U4/U$3,"-")</f>
        <v>0</v>
      </c>
      <c r="W4" s="67"/>
      <c r="X4" s="49">
        <f t="shared" ref="X4:X10" si="11">IF(W$3&lt;&gt;0,W4/W$3,"-")</f>
        <v>0</v>
      </c>
      <c r="Y4" s="67"/>
      <c r="Z4" s="49">
        <f t="shared" ref="Z4:AB10" si="12">IF(Y$3&lt;&gt;0,Y4/Y$3,"-")</f>
        <v>0</v>
      </c>
      <c r="AA4" s="82">
        <f t="shared" si="0"/>
        <v>0</v>
      </c>
      <c r="AB4" s="49">
        <f t="shared" si="12"/>
        <v>0</v>
      </c>
      <c r="AC4" s="82">
        <f t="shared" ref="AC4:AC67" si="13">AA4/12</f>
        <v>0</v>
      </c>
      <c r="AD4" s="49">
        <f t="shared" ref="AD4:AD10" si="14">IF(AC$3&lt;&gt;0,AC4/AC$3,"-")</f>
        <v>0</v>
      </c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</row>
    <row r="5" spans="1:66" s="47" customFormat="1" x14ac:dyDescent="0.25">
      <c r="A5" s="45">
        <v>5051</v>
      </c>
      <c r="B5" s="46" t="s">
        <v>33</v>
      </c>
      <c r="C5" s="67">
        <v>1283.0363</v>
      </c>
      <c r="D5" s="49">
        <f t="shared" si="1"/>
        <v>7.017193434199489E-5</v>
      </c>
      <c r="E5" s="67">
        <v>1283.0363</v>
      </c>
      <c r="F5" s="49">
        <f t="shared" si="2"/>
        <v>7.017193434199489E-5</v>
      </c>
      <c r="G5" s="67">
        <v>1283.0363</v>
      </c>
      <c r="H5" s="49">
        <f t="shared" si="3"/>
        <v>7.017193434199489E-5</v>
      </c>
      <c r="I5" s="67">
        <v>1283.0363</v>
      </c>
      <c r="J5" s="49">
        <f t="shared" si="4"/>
        <v>7.017193434199489E-5</v>
      </c>
      <c r="K5" s="67">
        <v>1283.0363</v>
      </c>
      <c r="L5" s="49">
        <f t="shared" si="5"/>
        <v>7.017193434199489E-5</v>
      </c>
      <c r="M5" s="67">
        <v>1283.0363</v>
      </c>
      <c r="N5" s="49">
        <f t="shared" si="6"/>
        <v>7.017193434199489E-5</v>
      </c>
      <c r="O5" s="67">
        <v>1283.0363</v>
      </c>
      <c r="P5" s="49">
        <f t="shared" si="7"/>
        <v>7.017193434199489E-5</v>
      </c>
      <c r="Q5" s="67">
        <v>1283.0363</v>
      </c>
      <c r="R5" s="49">
        <f t="shared" si="8"/>
        <v>7.017193434199489E-5</v>
      </c>
      <c r="S5" s="67">
        <v>1283.0363</v>
      </c>
      <c r="T5" s="49">
        <f t="shared" si="9"/>
        <v>7.017193434199489E-5</v>
      </c>
      <c r="U5" s="67">
        <v>1283.0363</v>
      </c>
      <c r="V5" s="49">
        <f t="shared" si="10"/>
        <v>7.017193434199489E-5</v>
      </c>
      <c r="W5" s="67">
        <v>1283.0363</v>
      </c>
      <c r="X5" s="49">
        <f t="shared" si="11"/>
        <v>7.017193434199489E-5</v>
      </c>
      <c r="Y5" s="67">
        <v>1283.0363</v>
      </c>
      <c r="Z5" s="50">
        <f t="shared" si="12"/>
        <v>7.017193434199489E-5</v>
      </c>
      <c r="AA5" s="83">
        <f t="shared" si="0"/>
        <v>15396.435599999999</v>
      </c>
      <c r="AB5" s="49">
        <f t="shared" si="12"/>
        <v>7.0171934341994876E-5</v>
      </c>
      <c r="AC5" s="83">
        <f t="shared" si="13"/>
        <v>1283.0363</v>
      </c>
      <c r="AD5" s="49">
        <f t="shared" si="14"/>
        <v>7.0171934341994876E-5</v>
      </c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/>
      <c r="AX5" s="30"/>
      <c r="AY5" s="30"/>
      <c r="AZ5" s="30"/>
      <c r="BA5" s="30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0"/>
      <c r="BM5" s="30"/>
      <c r="BN5" s="30"/>
    </row>
    <row r="6" spans="1:66" s="47" customFormat="1" x14ac:dyDescent="0.25">
      <c r="A6" s="45">
        <v>5052</v>
      </c>
      <c r="B6" s="46" t="s">
        <v>34</v>
      </c>
      <c r="C6" s="67">
        <v>13315.05</v>
      </c>
      <c r="D6" s="49">
        <f t="shared" si="1"/>
        <v>7.2822788751992368E-4</v>
      </c>
      <c r="E6" s="67">
        <v>13315.05</v>
      </c>
      <c r="F6" s="49">
        <f t="shared" si="2"/>
        <v>7.2822788751992368E-4</v>
      </c>
      <c r="G6" s="67">
        <v>13315.05</v>
      </c>
      <c r="H6" s="49">
        <f t="shared" si="3"/>
        <v>7.2822788751992368E-4</v>
      </c>
      <c r="I6" s="67">
        <v>13315.05</v>
      </c>
      <c r="J6" s="49">
        <f t="shared" si="4"/>
        <v>7.2822788751992368E-4</v>
      </c>
      <c r="K6" s="67">
        <v>13315.05</v>
      </c>
      <c r="L6" s="49">
        <f t="shared" si="5"/>
        <v>7.2822788751992368E-4</v>
      </c>
      <c r="M6" s="67">
        <v>13315.05</v>
      </c>
      <c r="N6" s="49">
        <f t="shared" si="6"/>
        <v>7.2822788751992368E-4</v>
      </c>
      <c r="O6" s="67">
        <v>13315.05</v>
      </c>
      <c r="P6" s="49">
        <f t="shared" si="7"/>
        <v>7.2822788751992368E-4</v>
      </c>
      <c r="Q6" s="67">
        <v>13315.05</v>
      </c>
      <c r="R6" s="49">
        <f t="shared" si="8"/>
        <v>7.2822788751992368E-4</v>
      </c>
      <c r="S6" s="67">
        <v>13315.05</v>
      </c>
      <c r="T6" s="49">
        <f t="shared" si="9"/>
        <v>7.2822788751992368E-4</v>
      </c>
      <c r="U6" s="67">
        <v>13315.05</v>
      </c>
      <c r="V6" s="49">
        <f t="shared" si="10"/>
        <v>7.2822788751992368E-4</v>
      </c>
      <c r="W6" s="67">
        <v>13315.05</v>
      </c>
      <c r="X6" s="49">
        <f t="shared" si="11"/>
        <v>7.2822788751992368E-4</v>
      </c>
      <c r="Y6" s="67">
        <v>13315.05</v>
      </c>
      <c r="Z6" s="50">
        <f t="shared" si="12"/>
        <v>7.2822788751992368E-4</v>
      </c>
      <c r="AA6" s="83">
        <f t="shared" si="0"/>
        <v>159780.59999999998</v>
      </c>
      <c r="AB6" s="49">
        <f t="shared" si="12"/>
        <v>7.2822788751992346E-4</v>
      </c>
      <c r="AC6" s="83">
        <f t="shared" si="13"/>
        <v>13315.049999999997</v>
      </c>
      <c r="AD6" s="49">
        <f t="shared" si="14"/>
        <v>7.2822788751992346E-4</v>
      </c>
      <c r="AE6" s="30"/>
      <c r="AF6" s="30"/>
      <c r="AG6" s="30"/>
      <c r="AH6" s="30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0"/>
      <c r="AW6" s="30"/>
      <c r="AX6" s="30"/>
      <c r="AY6" s="30"/>
      <c r="AZ6" s="30"/>
      <c r="BA6" s="30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0"/>
      <c r="BM6" s="30"/>
      <c r="BN6" s="30"/>
    </row>
    <row r="7" spans="1:66" x14ac:dyDescent="0.25">
      <c r="A7" s="9">
        <v>5101</v>
      </c>
      <c r="B7" s="10" t="s">
        <v>35</v>
      </c>
      <c r="C7" s="67">
        <v>3916.2921999999999</v>
      </c>
      <c r="D7" s="49">
        <f t="shared" si="1"/>
        <v>2.1419019798774727E-4</v>
      </c>
      <c r="E7" s="67">
        <v>3916.2921999999999</v>
      </c>
      <c r="F7" s="49">
        <f t="shared" si="2"/>
        <v>2.1419019798774727E-4</v>
      </c>
      <c r="G7" s="67">
        <v>3916.2921999999999</v>
      </c>
      <c r="H7" s="49">
        <f t="shared" si="3"/>
        <v>2.1419019798774727E-4</v>
      </c>
      <c r="I7" s="67">
        <v>3916.2921999999999</v>
      </c>
      <c r="J7" s="49">
        <f t="shared" si="4"/>
        <v>2.1419019798774727E-4</v>
      </c>
      <c r="K7" s="67">
        <v>3916.2921999999999</v>
      </c>
      <c r="L7" s="49">
        <f t="shared" si="5"/>
        <v>2.1419019798774727E-4</v>
      </c>
      <c r="M7" s="67">
        <v>3916.2921999999999</v>
      </c>
      <c r="N7" s="49">
        <f t="shared" si="6"/>
        <v>2.1419019798774727E-4</v>
      </c>
      <c r="O7" s="67">
        <v>3916.2921999999999</v>
      </c>
      <c r="P7" s="49">
        <f t="shared" si="7"/>
        <v>2.1419019798774727E-4</v>
      </c>
      <c r="Q7" s="67">
        <v>3916.2921999999999</v>
      </c>
      <c r="R7" s="49">
        <f t="shared" si="8"/>
        <v>2.1419019798774727E-4</v>
      </c>
      <c r="S7" s="67">
        <v>3916.2921999999999</v>
      </c>
      <c r="T7" s="49">
        <f t="shared" si="9"/>
        <v>2.1419019798774727E-4</v>
      </c>
      <c r="U7" s="67">
        <v>3916.2921999999999</v>
      </c>
      <c r="V7" s="49">
        <f t="shared" si="10"/>
        <v>2.1419019798774727E-4</v>
      </c>
      <c r="W7" s="67">
        <v>3916.2921999999999</v>
      </c>
      <c r="X7" s="49">
        <f t="shared" si="11"/>
        <v>2.1419019798774727E-4</v>
      </c>
      <c r="Y7" s="67">
        <v>3916.2921999999999</v>
      </c>
      <c r="Z7" s="49">
        <f t="shared" si="12"/>
        <v>2.1419019798774727E-4</v>
      </c>
      <c r="AA7" s="82">
        <f t="shared" si="0"/>
        <v>46995.506399999984</v>
      </c>
      <c r="AB7" s="49">
        <f t="shared" si="12"/>
        <v>2.1419019798774716E-4</v>
      </c>
      <c r="AC7" s="82">
        <f t="shared" si="13"/>
        <v>3916.2921999999985</v>
      </c>
      <c r="AD7" s="49">
        <f t="shared" si="14"/>
        <v>2.1419019798774716E-4</v>
      </c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</row>
    <row r="8" spans="1:66" x14ac:dyDescent="0.25">
      <c r="A8" s="9">
        <v>5102</v>
      </c>
      <c r="B8" s="10" t="s">
        <v>36</v>
      </c>
      <c r="C8" s="67">
        <v>2955</v>
      </c>
      <c r="D8" s="49">
        <f t="shared" si="1"/>
        <v>1.6161512030532177E-4</v>
      </c>
      <c r="E8" s="67">
        <v>2955</v>
      </c>
      <c r="F8" s="49">
        <f t="shared" si="2"/>
        <v>1.6161512030532177E-4</v>
      </c>
      <c r="G8" s="67">
        <v>2955</v>
      </c>
      <c r="H8" s="49">
        <f t="shared" si="3"/>
        <v>1.6161512030532177E-4</v>
      </c>
      <c r="I8" s="67">
        <v>2955</v>
      </c>
      <c r="J8" s="49">
        <f t="shared" si="4"/>
        <v>1.6161512030532177E-4</v>
      </c>
      <c r="K8" s="67">
        <v>2955</v>
      </c>
      <c r="L8" s="49">
        <f t="shared" si="5"/>
        <v>1.6161512030532177E-4</v>
      </c>
      <c r="M8" s="67">
        <v>2955</v>
      </c>
      <c r="N8" s="49">
        <f t="shared" si="6"/>
        <v>1.6161512030532177E-4</v>
      </c>
      <c r="O8" s="67">
        <v>2955</v>
      </c>
      <c r="P8" s="49">
        <f t="shared" si="7"/>
        <v>1.6161512030532177E-4</v>
      </c>
      <c r="Q8" s="67">
        <v>2955</v>
      </c>
      <c r="R8" s="49">
        <f t="shared" si="8"/>
        <v>1.6161512030532177E-4</v>
      </c>
      <c r="S8" s="67">
        <v>2955</v>
      </c>
      <c r="T8" s="49">
        <f t="shared" si="9"/>
        <v>1.6161512030532177E-4</v>
      </c>
      <c r="U8" s="67">
        <v>2955</v>
      </c>
      <c r="V8" s="49">
        <f t="shared" si="10"/>
        <v>1.6161512030532177E-4</v>
      </c>
      <c r="W8" s="67">
        <v>2955</v>
      </c>
      <c r="X8" s="49">
        <f t="shared" si="11"/>
        <v>1.6161512030532177E-4</v>
      </c>
      <c r="Y8" s="67">
        <v>2955</v>
      </c>
      <c r="Z8" s="49">
        <f t="shared" si="12"/>
        <v>1.6161512030532177E-4</v>
      </c>
      <c r="AA8" s="82">
        <f t="shared" si="0"/>
        <v>35460</v>
      </c>
      <c r="AB8" s="49">
        <f t="shared" si="12"/>
        <v>1.6161512030532174E-4</v>
      </c>
      <c r="AC8" s="82">
        <f t="shared" si="13"/>
        <v>2955</v>
      </c>
      <c r="AD8" s="49">
        <f t="shared" si="14"/>
        <v>1.6161512030532174E-4</v>
      </c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</row>
    <row r="9" spans="1:66" x14ac:dyDescent="0.25">
      <c r="A9" s="9">
        <v>5103</v>
      </c>
      <c r="B9" s="10" t="s">
        <v>37</v>
      </c>
      <c r="C9" s="67"/>
      <c r="D9" s="49">
        <f t="shared" si="1"/>
        <v>0</v>
      </c>
      <c r="E9" s="67"/>
      <c r="F9" s="49">
        <f t="shared" si="2"/>
        <v>0</v>
      </c>
      <c r="G9" s="67"/>
      <c r="H9" s="49">
        <f t="shared" si="3"/>
        <v>0</v>
      </c>
      <c r="I9" s="67"/>
      <c r="J9" s="49">
        <f t="shared" si="4"/>
        <v>0</v>
      </c>
      <c r="K9" s="67"/>
      <c r="L9" s="49">
        <f t="shared" si="5"/>
        <v>0</v>
      </c>
      <c r="M9" s="67"/>
      <c r="N9" s="49">
        <f t="shared" si="6"/>
        <v>0</v>
      </c>
      <c r="O9" s="67"/>
      <c r="P9" s="49">
        <f t="shared" si="7"/>
        <v>0</v>
      </c>
      <c r="Q9" s="67"/>
      <c r="R9" s="49">
        <f t="shared" si="8"/>
        <v>0</v>
      </c>
      <c r="S9" s="67"/>
      <c r="T9" s="49">
        <f t="shared" si="9"/>
        <v>0</v>
      </c>
      <c r="U9" s="67"/>
      <c r="V9" s="49">
        <f t="shared" si="10"/>
        <v>0</v>
      </c>
      <c r="W9" s="67"/>
      <c r="X9" s="49">
        <f t="shared" si="11"/>
        <v>0</v>
      </c>
      <c r="Y9" s="67"/>
      <c r="Z9" s="49">
        <f t="shared" si="12"/>
        <v>0</v>
      </c>
      <c r="AA9" s="82">
        <f t="shared" si="0"/>
        <v>0</v>
      </c>
      <c r="AB9" s="49">
        <f t="shared" si="12"/>
        <v>0</v>
      </c>
      <c r="AC9" s="82">
        <f t="shared" si="13"/>
        <v>0</v>
      </c>
      <c r="AD9" s="49">
        <f t="shared" si="14"/>
        <v>0</v>
      </c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</row>
    <row r="10" spans="1:66" x14ac:dyDescent="0.25">
      <c r="A10" s="13">
        <v>5149</v>
      </c>
      <c r="B10" s="2" t="s">
        <v>38</v>
      </c>
      <c r="C10" s="68">
        <f>C3+C4-C5-C6-C7-C8+C9</f>
        <v>18262710.9285</v>
      </c>
      <c r="D10" s="51">
        <f t="shared" si="1"/>
        <v>0.99882579485984502</v>
      </c>
      <c r="E10" s="68">
        <f>E3+E4-E5-E6-E7-E8+E9</f>
        <v>18262710.9285</v>
      </c>
      <c r="F10" s="51">
        <f t="shared" si="2"/>
        <v>0.99882579485984502</v>
      </c>
      <c r="G10" s="68">
        <f>G3+G4-G5-G6-G7-G8+G9</f>
        <v>18262710.9285</v>
      </c>
      <c r="H10" s="51">
        <f t="shared" si="3"/>
        <v>0.99882579485984502</v>
      </c>
      <c r="I10" s="68">
        <f>I3+I4-I5-I6-I7-I8+I9</f>
        <v>18262710.9285</v>
      </c>
      <c r="J10" s="51">
        <f t="shared" si="4"/>
        <v>0.99882579485984502</v>
      </c>
      <c r="K10" s="68">
        <f>K3+K4-K5-K6-K7-K8+K9</f>
        <v>18262710.9285</v>
      </c>
      <c r="L10" s="51">
        <f t="shared" si="5"/>
        <v>0.99882579485984502</v>
      </c>
      <c r="M10" s="68">
        <f>M3+M4-M5-M6-M7-M8+M9</f>
        <v>18262710.9285</v>
      </c>
      <c r="N10" s="51">
        <f t="shared" si="6"/>
        <v>0.99882579485984502</v>
      </c>
      <c r="O10" s="68">
        <f>O3+O4-O5-O6-O7-O8+O9</f>
        <v>18262710.9285</v>
      </c>
      <c r="P10" s="51">
        <f t="shared" si="7"/>
        <v>0.99882579485984502</v>
      </c>
      <c r="Q10" s="68">
        <f>Q3+Q4-Q5-Q6-Q7-Q8+Q9</f>
        <v>18262710.9285</v>
      </c>
      <c r="R10" s="51">
        <f t="shared" si="8"/>
        <v>0.99882579485984502</v>
      </c>
      <c r="S10" s="68">
        <f>S3+S4-S5-S6-S7-S8+S9</f>
        <v>18262710.9285</v>
      </c>
      <c r="T10" s="51">
        <f t="shared" si="9"/>
        <v>0.99882579485984502</v>
      </c>
      <c r="U10" s="68">
        <f>U3+U4-U5-U6-U7-U8+U9</f>
        <v>18262710.9285</v>
      </c>
      <c r="V10" s="51">
        <f t="shared" si="10"/>
        <v>0.99882579485984502</v>
      </c>
      <c r="W10" s="68">
        <f>W3+W4-W5-W6-W7-W8+W9</f>
        <v>18262710.9285</v>
      </c>
      <c r="X10" s="51">
        <f t="shared" si="11"/>
        <v>0.99882579485984502</v>
      </c>
      <c r="Y10" s="68">
        <f>Y3+Y4-Y5-Y6-Y7-Y8+Y9</f>
        <v>18262710.9285</v>
      </c>
      <c r="Z10" s="51">
        <f t="shared" si="12"/>
        <v>0.99882579485984502</v>
      </c>
      <c r="AA10" s="84">
        <f t="shared" si="0"/>
        <v>219152531.14199999</v>
      </c>
      <c r="AB10" s="51">
        <f t="shared" si="12"/>
        <v>0.9988257948598448</v>
      </c>
      <c r="AC10" s="84">
        <f t="shared" si="13"/>
        <v>18262710.9285</v>
      </c>
      <c r="AD10" s="51">
        <f t="shared" si="14"/>
        <v>0.9988257948598448</v>
      </c>
    </row>
    <row r="11" spans="1:66" s="8" customFormat="1" x14ac:dyDescent="0.25">
      <c r="A11" s="26">
        <v>5151</v>
      </c>
      <c r="B11" s="27" t="s">
        <v>39</v>
      </c>
      <c r="C11" s="69">
        <v>0.03</v>
      </c>
      <c r="D11" s="60">
        <f>IF(C$10&lt;&gt;0,C11/C$10,"-")</f>
        <v>1.642691499496019E-9</v>
      </c>
      <c r="E11" s="69">
        <v>0.03</v>
      </c>
      <c r="F11" s="60">
        <f>IF(E$10&lt;&gt;0,E11/E$10,"-")</f>
        <v>1.642691499496019E-9</v>
      </c>
      <c r="G11" s="69">
        <v>0.03</v>
      </c>
      <c r="H11" s="60">
        <f>IF(G$10&lt;&gt;0,G11/G$10,"-")</f>
        <v>1.642691499496019E-9</v>
      </c>
      <c r="I11" s="69">
        <v>0.03</v>
      </c>
      <c r="J11" s="60">
        <f>IF(I$10&lt;&gt;0,I11/I$10,"-")</f>
        <v>1.642691499496019E-9</v>
      </c>
      <c r="K11" s="69">
        <v>0.03</v>
      </c>
      <c r="L11" s="60">
        <f>IF(K$10&lt;&gt;0,K11/K$10,"-")</f>
        <v>1.642691499496019E-9</v>
      </c>
      <c r="M11" s="69">
        <v>0.03</v>
      </c>
      <c r="N11" s="60">
        <f>IF(M$10&lt;&gt;0,M11/M$10,"-")</f>
        <v>1.642691499496019E-9</v>
      </c>
      <c r="O11" s="69">
        <v>0.03</v>
      </c>
      <c r="P11" s="60">
        <f>IF(O$10&lt;&gt;0,O11/O$10,"-")</f>
        <v>1.642691499496019E-9</v>
      </c>
      <c r="Q11" s="69">
        <v>0.03</v>
      </c>
      <c r="R11" s="60">
        <f>IF(Q$10&lt;&gt;0,Q11/Q$10,"-")</f>
        <v>1.642691499496019E-9</v>
      </c>
      <c r="S11" s="69">
        <v>0.03</v>
      </c>
      <c r="T11" s="60">
        <f>IF(S$10&lt;&gt;0,S11/S$10,"-")</f>
        <v>1.642691499496019E-9</v>
      </c>
      <c r="U11" s="69">
        <v>0.03</v>
      </c>
      <c r="V11" s="60">
        <f>IF(U$10&lt;&gt;0,U11/U$10,"-")</f>
        <v>1.642691499496019E-9</v>
      </c>
      <c r="W11" s="69">
        <v>0.03</v>
      </c>
      <c r="X11" s="60">
        <f>IF(W$10&lt;&gt;0,W11/W$10,"-")</f>
        <v>1.642691499496019E-9</v>
      </c>
      <c r="Y11" s="69">
        <v>0.03</v>
      </c>
      <c r="Z11" s="60">
        <f>IF(Y$10&lt;&gt;0,Y11/Y$10,"-")</f>
        <v>1.642691499496019E-9</v>
      </c>
      <c r="AA11" s="85">
        <f t="shared" si="0"/>
        <v>0.3600000000000001</v>
      </c>
      <c r="AB11" s="60">
        <f>IF(AA$10&lt;&gt;0,AA11/AA$10,"-")</f>
        <v>1.6426914994960196E-9</v>
      </c>
      <c r="AC11" s="85">
        <f t="shared" si="13"/>
        <v>3.0000000000000009E-2</v>
      </c>
      <c r="AD11" s="60">
        <f>IF(AC$10&lt;&gt;0,AC11/AC$10,"-")</f>
        <v>1.6426914994960196E-9</v>
      </c>
    </row>
    <row r="12" spans="1:66" x14ac:dyDescent="0.25">
      <c r="A12" s="9"/>
      <c r="B12" s="10"/>
      <c r="C12" s="67"/>
      <c r="D12" s="49"/>
      <c r="E12" s="67"/>
      <c r="F12" s="49"/>
      <c r="G12" s="67"/>
      <c r="H12" s="49"/>
      <c r="I12" s="67"/>
      <c r="J12" s="49"/>
      <c r="K12" s="67"/>
      <c r="L12" s="49"/>
      <c r="M12" s="67"/>
      <c r="N12" s="49"/>
      <c r="O12" s="67"/>
      <c r="P12" s="49"/>
      <c r="Q12" s="67"/>
      <c r="R12" s="49"/>
      <c r="S12" s="67"/>
      <c r="T12" s="49"/>
      <c r="U12" s="67"/>
      <c r="V12" s="49"/>
      <c r="W12" s="67"/>
      <c r="X12" s="49"/>
      <c r="Y12" s="67"/>
      <c r="Z12" s="49"/>
      <c r="AA12" s="82"/>
      <c r="AB12" s="49"/>
      <c r="AC12" s="82"/>
      <c r="AD12" s="49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</row>
    <row r="13" spans="1:66" s="5" customFormat="1" x14ac:dyDescent="0.25">
      <c r="A13" s="12">
        <v>5198</v>
      </c>
      <c r="B13" s="1" t="s">
        <v>41</v>
      </c>
      <c r="C13" s="70">
        <f>C11+C12</f>
        <v>0.03</v>
      </c>
      <c r="D13" s="53">
        <f t="shared" ref="D13:R80" si="15">IF(C$10&lt;&gt;0,C13/C$10,"-")</f>
        <v>1.642691499496019E-9</v>
      </c>
      <c r="E13" s="70">
        <f>E11+E12</f>
        <v>0.03</v>
      </c>
      <c r="F13" s="53">
        <f t="shared" ref="F13:F80" si="16">IF(E$10&lt;&gt;0,E13/E$10,"-")</f>
        <v>1.642691499496019E-9</v>
      </c>
      <c r="G13" s="70">
        <f>G11+G12</f>
        <v>0.03</v>
      </c>
      <c r="H13" s="53">
        <f t="shared" ref="H13:H80" si="17">IF(G$10&lt;&gt;0,G13/G$10,"-")</f>
        <v>1.642691499496019E-9</v>
      </c>
      <c r="I13" s="70">
        <f>I11+I12</f>
        <v>0.03</v>
      </c>
      <c r="J13" s="53">
        <f t="shared" ref="J13:J80" si="18">IF(I$10&lt;&gt;0,I13/I$10,"-")</f>
        <v>1.642691499496019E-9</v>
      </c>
      <c r="K13" s="70">
        <f>K11+K12</f>
        <v>0.03</v>
      </c>
      <c r="L13" s="53">
        <f t="shared" ref="L13:L80" si="19">IF(K$10&lt;&gt;0,K13/K$10,"-")</f>
        <v>1.642691499496019E-9</v>
      </c>
      <c r="M13" s="70">
        <f>M11+M12</f>
        <v>0.03</v>
      </c>
      <c r="N13" s="53">
        <f t="shared" ref="N13:N80" si="20">IF(M$10&lt;&gt;0,M13/M$10,"-")</f>
        <v>1.642691499496019E-9</v>
      </c>
      <c r="O13" s="70">
        <f>O11+O12</f>
        <v>0.03</v>
      </c>
      <c r="P13" s="53">
        <f t="shared" ref="P13:P80" si="21">IF(O$10&lt;&gt;0,O13/O$10,"-")</f>
        <v>1.642691499496019E-9</v>
      </c>
      <c r="Q13" s="70">
        <f>Q11+Q12</f>
        <v>0.03</v>
      </c>
      <c r="R13" s="53">
        <f t="shared" ref="R13:R80" si="22">IF(Q$10&lt;&gt;0,Q13/Q$10,"-")</f>
        <v>1.642691499496019E-9</v>
      </c>
      <c r="S13" s="70">
        <f>S11+S12</f>
        <v>0.03</v>
      </c>
      <c r="T13" s="53">
        <f t="shared" ref="T13:AD80" si="23">IF(S$10&lt;&gt;0,S13/S$10,"-")</f>
        <v>1.642691499496019E-9</v>
      </c>
      <c r="U13" s="70">
        <f>U11+U12</f>
        <v>0.03</v>
      </c>
      <c r="V13" s="53">
        <f t="shared" ref="V13:V80" si="24">IF(U$10&lt;&gt;0,U13/U$10,"-")</f>
        <v>1.642691499496019E-9</v>
      </c>
      <c r="W13" s="70">
        <f>W11+W12</f>
        <v>0.03</v>
      </c>
      <c r="X13" s="53">
        <f t="shared" ref="X13:X80" si="25">IF(W$10&lt;&gt;0,W13/W$10,"-")</f>
        <v>1.642691499496019E-9</v>
      </c>
      <c r="Y13" s="70">
        <f>Y11+Y12</f>
        <v>0.03</v>
      </c>
      <c r="Z13" s="53">
        <f t="shared" ref="Z13:AB28" si="26">IF(Y$10&lt;&gt;0,Y13/Y$10,"-")</f>
        <v>1.642691499496019E-9</v>
      </c>
      <c r="AA13" s="70">
        <f t="shared" si="0"/>
        <v>0.3600000000000001</v>
      </c>
      <c r="AB13" s="53">
        <f t="shared" si="26"/>
        <v>1.6426914994960196E-9</v>
      </c>
      <c r="AC13" s="93">
        <f t="shared" si="13"/>
        <v>3.0000000000000009E-2</v>
      </c>
      <c r="AD13" s="53">
        <f t="shared" ref="AD13:AD80" si="27">IF(AC$10&lt;&gt;0,AC13/AC$10,"-")</f>
        <v>1.6426914994960196E-9</v>
      </c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</row>
    <row r="14" spans="1:66" x14ac:dyDescent="0.25">
      <c r="A14" s="16">
        <v>5199</v>
      </c>
      <c r="B14" s="17" t="s">
        <v>42</v>
      </c>
      <c r="C14" s="71">
        <f>C10+C13</f>
        <v>18262710.958500002</v>
      </c>
      <c r="D14" s="54">
        <f t="shared" si="15"/>
        <v>1.0000000016426915</v>
      </c>
      <c r="E14" s="71">
        <f>E10+E13</f>
        <v>18262710.958500002</v>
      </c>
      <c r="F14" s="54">
        <f t="shared" si="16"/>
        <v>1.0000000016426915</v>
      </c>
      <c r="G14" s="71">
        <f>G10+G13</f>
        <v>18262710.958500002</v>
      </c>
      <c r="H14" s="54">
        <f t="shared" si="17"/>
        <v>1.0000000016426915</v>
      </c>
      <c r="I14" s="71">
        <f>I10+I13</f>
        <v>18262710.958500002</v>
      </c>
      <c r="J14" s="54">
        <f t="shared" si="18"/>
        <v>1.0000000016426915</v>
      </c>
      <c r="K14" s="71">
        <f>K10+K13</f>
        <v>18262710.958500002</v>
      </c>
      <c r="L14" s="54">
        <f t="shared" si="19"/>
        <v>1.0000000016426915</v>
      </c>
      <c r="M14" s="71">
        <f>M10+M13</f>
        <v>18262710.958500002</v>
      </c>
      <c r="N14" s="54">
        <f t="shared" si="20"/>
        <v>1.0000000016426915</v>
      </c>
      <c r="O14" s="71">
        <f>O10+O13</f>
        <v>18262710.958500002</v>
      </c>
      <c r="P14" s="54">
        <f t="shared" si="21"/>
        <v>1.0000000016426915</v>
      </c>
      <c r="Q14" s="71">
        <f>Q10+Q13</f>
        <v>18262710.958500002</v>
      </c>
      <c r="R14" s="54">
        <f t="shared" si="22"/>
        <v>1.0000000016426915</v>
      </c>
      <c r="S14" s="71">
        <f>S10+S13</f>
        <v>18262710.958500002</v>
      </c>
      <c r="T14" s="54">
        <f t="shared" si="23"/>
        <v>1.0000000016426915</v>
      </c>
      <c r="U14" s="71">
        <f>U10+U13</f>
        <v>18262710.958500002</v>
      </c>
      <c r="V14" s="54">
        <f t="shared" si="24"/>
        <v>1.0000000016426915</v>
      </c>
      <c r="W14" s="71">
        <f>W10+W13</f>
        <v>18262710.958500002</v>
      </c>
      <c r="X14" s="54">
        <f t="shared" si="25"/>
        <v>1.0000000016426915</v>
      </c>
      <c r="Y14" s="71">
        <f>Y10+Y13</f>
        <v>18262710.958500002</v>
      </c>
      <c r="Z14" s="54">
        <f t="shared" si="26"/>
        <v>1.0000000016426915</v>
      </c>
      <c r="AA14" s="86">
        <f t="shared" si="0"/>
        <v>219152531.502</v>
      </c>
      <c r="AB14" s="54">
        <f t="shared" si="26"/>
        <v>1.0000000016426915</v>
      </c>
      <c r="AC14" s="86">
        <f t="shared" si="13"/>
        <v>18262710.958500002</v>
      </c>
      <c r="AD14" s="54">
        <f t="shared" si="27"/>
        <v>1.0000000016426915</v>
      </c>
    </row>
    <row r="15" spans="1:66" s="30" customFormat="1" x14ac:dyDescent="0.25">
      <c r="A15" s="28">
        <v>5502</v>
      </c>
      <c r="B15" s="29" t="s">
        <v>43</v>
      </c>
      <c r="C15" s="72">
        <v>9352069.6687000003</v>
      </c>
      <c r="D15" s="60">
        <f t="shared" si="15"/>
        <v>0.512085511582268</v>
      </c>
      <c r="E15" s="72">
        <v>9352069.6687000003</v>
      </c>
      <c r="F15" s="60">
        <f t="shared" si="16"/>
        <v>0.512085511582268</v>
      </c>
      <c r="G15" s="72">
        <v>9352069.6687000003</v>
      </c>
      <c r="H15" s="60">
        <f t="shared" si="17"/>
        <v>0.512085511582268</v>
      </c>
      <c r="I15" s="72">
        <v>9352069.6687000003</v>
      </c>
      <c r="J15" s="52">
        <f t="shared" si="18"/>
        <v>0.512085511582268</v>
      </c>
      <c r="K15" s="72">
        <v>9352069.6687000003</v>
      </c>
      <c r="L15" s="60">
        <f t="shared" si="19"/>
        <v>0.512085511582268</v>
      </c>
      <c r="M15" s="72">
        <v>9352069.6687000003</v>
      </c>
      <c r="N15" s="60">
        <f t="shared" si="20"/>
        <v>0.512085511582268</v>
      </c>
      <c r="O15" s="72">
        <v>9352069.6687000003</v>
      </c>
      <c r="P15" s="60">
        <f t="shared" si="21"/>
        <v>0.512085511582268</v>
      </c>
      <c r="Q15" s="72">
        <v>9352069.6687000003</v>
      </c>
      <c r="R15" s="60">
        <f t="shared" si="22"/>
        <v>0.512085511582268</v>
      </c>
      <c r="S15" s="72">
        <v>9352069.6687000003</v>
      </c>
      <c r="T15" s="60">
        <f t="shared" si="23"/>
        <v>0.512085511582268</v>
      </c>
      <c r="U15" s="72">
        <v>9352069.6687000003</v>
      </c>
      <c r="V15" s="60">
        <f t="shared" si="24"/>
        <v>0.512085511582268</v>
      </c>
      <c r="W15" s="72">
        <v>9352069.6687000003</v>
      </c>
      <c r="X15" s="60">
        <f t="shared" si="25"/>
        <v>0.512085511582268</v>
      </c>
      <c r="Y15" s="72">
        <v>9352069.6687000003</v>
      </c>
      <c r="Z15" s="52">
        <f t="shared" si="26"/>
        <v>0.512085511582268</v>
      </c>
      <c r="AA15" s="87">
        <f t="shared" si="0"/>
        <v>112224836.02439998</v>
      </c>
      <c r="AB15" s="52">
        <f t="shared" si="26"/>
        <v>0.512085511582268</v>
      </c>
      <c r="AC15" s="87">
        <f t="shared" si="13"/>
        <v>9352069.6686999984</v>
      </c>
      <c r="AD15" s="52">
        <f t="shared" si="27"/>
        <v>0.512085511582268</v>
      </c>
    </row>
    <row r="16" spans="1:66" x14ac:dyDescent="0.25">
      <c r="A16" s="24">
        <v>5503</v>
      </c>
      <c r="B16" s="25" t="s">
        <v>44</v>
      </c>
      <c r="C16" s="73"/>
      <c r="D16" s="55">
        <f t="shared" si="15"/>
        <v>0</v>
      </c>
      <c r="E16" s="73"/>
      <c r="F16" s="55">
        <f t="shared" si="16"/>
        <v>0</v>
      </c>
      <c r="G16" s="73"/>
      <c r="H16" s="55">
        <f t="shared" si="17"/>
        <v>0</v>
      </c>
      <c r="I16" s="73"/>
      <c r="J16" s="55">
        <f t="shared" si="18"/>
        <v>0</v>
      </c>
      <c r="K16" s="73"/>
      <c r="L16" s="55">
        <f t="shared" si="19"/>
        <v>0</v>
      </c>
      <c r="M16" s="73"/>
      <c r="N16" s="55">
        <f t="shared" si="20"/>
        <v>0</v>
      </c>
      <c r="O16" s="73"/>
      <c r="P16" s="55">
        <f t="shared" si="21"/>
        <v>0</v>
      </c>
      <c r="Q16" s="73"/>
      <c r="R16" s="55">
        <f t="shared" si="22"/>
        <v>0</v>
      </c>
      <c r="S16" s="73"/>
      <c r="T16" s="55">
        <f t="shared" si="23"/>
        <v>0</v>
      </c>
      <c r="U16" s="73"/>
      <c r="V16" s="55">
        <f t="shared" si="24"/>
        <v>0</v>
      </c>
      <c r="W16" s="73"/>
      <c r="X16" s="55">
        <f t="shared" si="25"/>
        <v>0</v>
      </c>
      <c r="Y16" s="73"/>
      <c r="Z16" s="55">
        <f t="shared" si="26"/>
        <v>0</v>
      </c>
      <c r="AA16" s="88">
        <f t="shared" si="0"/>
        <v>0</v>
      </c>
      <c r="AB16" s="55">
        <f t="shared" si="26"/>
        <v>0</v>
      </c>
      <c r="AC16" s="88">
        <f t="shared" si="13"/>
        <v>0</v>
      </c>
      <c r="AD16" s="55">
        <f t="shared" si="27"/>
        <v>0</v>
      </c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</row>
    <row r="17" spans="1:66" x14ac:dyDescent="0.25">
      <c r="A17" s="9">
        <v>5504</v>
      </c>
      <c r="B17" s="10" t="s">
        <v>45</v>
      </c>
      <c r="C17" s="67">
        <v>-341.0804</v>
      </c>
      <c r="D17" s="49">
        <f t="shared" si="15"/>
        <v>-1.8676329124156733E-5</v>
      </c>
      <c r="E17" s="67">
        <v>-341.0804</v>
      </c>
      <c r="F17" s="49">
        <f t="shared" si="16"/>
        <v>-1.8676329124156733E-5</v>
      </c>
      <c r="G17" s="67">
        <v>-341.0804</v>
      </c>
      <c r="H17" s="49">
        <f t="shared" si="17"/>
        <v>-1.8676329124156733E-5</v>
      </c>
      <c r="I17" s="67">
        <v>-341.0804</v>
      </c>
      <c r="J17" s="49">
        <f t="shared" si="18"/>
        <v>-1.8676329124156733E-5</v>
      </c>
      <c r="K17" s="67">
        <v>-341.0804</v>
      </c>
      <c r="L17" s="49">
        <f t="shared" si="19"/>
        <v>-1.8676329124156733E-5</v>
      </c>
      <c r="M17" s="67">
        <v>-341.0804</v>
      </c>
      <c r="N17" s="49">
        <f t="shared" si="20"/>
        <v>-1.8676329124156733E-5</v>
      </c>
      <c r="O17" s="67">
        <v>-341.0804</v>
      </c>
      <c r="P17" s="49">
        <f t="shared" si="21"/>
        <v>-1.8676329124156733E-5</v>
      </c>
      <c r="Q17" s="67">
        <v>-341.0804</v>
      </c>
      <c r="R17" s="49">
        <f t="shared" si="22"/>
        <v>-1.8676329124156733E-5</v>
      </c>
      <c r="S17" s="67">
        <v>-341.0804</v>
      </c>
      <c r="T17" s="49">
        <f t="shared" si="23"/>
        <v>-1.8676329124156733E-5</v>
      </c>
      <c r="U17" s="67">
        <v>-341.0804</v>
      </c>
      <c r="V17" s="49">
        <f t="shared" si="24"/>
        <v>-1.8676329124156733E-5</v>
      </c>
      <c r="W17" s="67">
        <v>-341.0804</v>
      </c>
      <c r="X17" s="49">
        <f t="shared" si="25"/>
        <v>-1.8676329124156733E-5</v>
      </c>
      <c r="Y17" s="67">
        <v>-341.0804</v>
      </c>
      <c r="Z17" s="49">
        <f t="shared" si="26"/>
        <v>-1.8676329124156733E-5</v>
      </c>
      <c r="AA17" s="82">
        <f t="shared" si="0"/>
        <v>-4092.9647999999993</v>
      </c>
      <c r="AB17" s="49">
        <f t="shared" si="26"/>
        <v>-1.8676329124156729E-5</v>
      </c>
      <c r="AC17" s="82">
        <f t="shared" si="13"/>
        <v>-341.08039999999994</v>
      </c>
      <c r="AD17" s="49">
        <f t="shared" si="27"/>
        <v>-1.8676329124156729E-5</v>
      </c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</row>
    <row r="18" spans="1:66" x14ac:dyDescent="0.25">
      <c r="A18" s="9">
        <v>5505</v>
      </c>
      <c r="B18" s="10" t="s">
        <v>46</v>
      </c>
      <c r="C18" s="67"/>
      <c r="D18" s="49">
        <f t="shared" si="15"/>
        <v>0</v>
      </c>
      <c r="E18" s="67"/>
      <c r="F18" s="49">
        <f t="shared" si="16"/>
        <v>0</v>
      </c>
      <c r="G18" s="67"/>
      <c r="H18" s="49">
        <f t="shared" si="17"/>
        <v>0</v>
      </c>
      <c r="I18" s="67"/>
      <c r="J18" s="49">
        <f t="shared" si="18"/>
        <v>0</v>
      </c>
      <c r="K18" s="67"/>
      <c r="L18" s="49">
        <f t="shared" si="19"/>
        <v>0</v>
      </c>
      <c r="M18" s="67"/>
      <c r="N18" s="49">
        <f t="shared" si="20"/>
        <v>0</v>
      </c>
      <c r="O18" s="67"/>
      <c r="P18" s="49">
        <f t="shared" si="21"/>
        <v>0</v>
      </c>
      <c r="Q18" s="67"/>
      <c r="R18" s="49">
        <f t="shared" si="22"/>
        <v>0</v>
      </c>
      <c r="S18" s="67"/>
      <c r="T18" s="49">
        <f t="shared" si="23"/>
        <v>0</v>
      </c>
      <c r="U18" s="67"/>
      <c r="V18" s="49">
        <f t="shared" si="24"/>
        <v>0</v>
      </c>
      <c r="W18" s="67"/>
      <c r="X18" s="49">
        <f t="shared" si="25"/>
        <v>0</v>
      </c>
      <c r="Y18" s="67"/>
      <c r="Z18" s="49">
        <f t="shared" si="26"/>
        <v>0</v>
      </c>
      <c r="AA18" s="82">
        <f t="shared" si="0"/>
        <v>0</v>
      </c>
      <c r="AB18" s="49">
        <f t="shared" si="26"/>
        <v>0</v>
      </c>
      <c r="AC18" s="82">
        <f t="shared" si="13"/>
        <v>0</v>
      </c>
      <c r="AD18" s="49">
        <f t="shared" si="27"/>
        <v>0</v>
      </c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</row>
    <row r="19" spans="1:66" x14ac:dyDescent="0.25">
      <c r="A19" s="9">
        <v>5506</v>
      </c>
      <c r="B19" s="10" t="s">
        <v>47</v>
      </c>
      <c r="C19" s="67">
        <v>-203.41235</v>
      </c>
      <c r="D19" s="49">
        <f t="shared" si="15"/>
        <v>-1.1138124607916969E-5</v>
      </c>
      <c r="E19" s="67">
        <v>-203.41235</v>
      </c>
      <c r="F19" s="49">
        <f t="shared" si="16"/>
        <v>-1.1138124607916969E-5</v>
      </c>
      <c r="G19" s="67">
        <v>-203.41235</v>
      </c>
      <c r="H19" s="49">
        <f t="shared" si="17"/>
        <v>-1.1138124607916969E-5</v>
      </c>
      <c r="I19" s="67">
        <v>-203.41235</v>
      </c>
      <c r="J19" s="49">
        <f t="shared" si="18"/>
        <v>-1.1138124607916969E-5</v>
      </c>
      <c r="K19" s="67">
        <v>-203.41235</v>
      </c>
      <c r="L19" s="49">
        <f t="shared" si="19"/>
        <v>-1.1138124607916969E-5</v>
      </c>
      <c r="M19" s="67">
        <v>-203.41235</v>
      </c>
      <c r="N19" s="49">
        <f t="shared" si="20"/>
        <v>-1.1138124607916969E-5</v>
      </c>
      <c r="O19" s="67">
        <v>-203.41235</v>
      </c>
      <c r="P19" s="49">
        <f t="shared" si="21"/>
        <v>-1.1138124607916969E-5</v>
      </c>
      <c r="Q19" s="67">
        <v>-203.41235</v>
      </c>
      <c r="R19" s="49">
        <f t="shared" si="22"/>
        <v>-1.1138124607916969E-5</v>
      </c>
      <c r="S19" s="67">
        <v>-203.41235</v>
      </c>
      <c r="T19" s="49">
        <f t="shared" si="23"/>
        <v>-1.1138124607916969E-5</v>
      </c>
      <c r="U19" s="67">
        <v>-203.41235</v>
      </c>
      <c r="V19" s="49">
        <f t="shared" si="24"/>
        <v>-1.1138124607916969E-5</v>
      </c>
      <c r="W19" s="67">
        <v>-203.41235</v>
      </c>
      <c r="X19" s="49">
        <f t="shared" si="25"/>
        <v>-1.1138124607916969E-5</v>
      </c>
      <c r="Y19" s="67">
        <v>-203.41235</v>
      </c>
      <c r="Z19" s="49">
        <f t="shared" si="26"/>
        <v>-1.1138124607916969E-5</v>
      </c>
      <c r="AA19" s="82">
        <f t="shared" si="0"/>
        <v>-2440.9482000000003</v>
      </c>
      <c r="AB19" s="49">
        <f t="shared" si="26"/>
        <v>-1.1138124607916971E-5</v>
      </c>
      <c r="AC19" s="82">
        <f t="shared" si="13"/>
        <v>-203.41235000000003</v>
      </c>
      <c r="AD19" s="49">
        <f t="shared" si="27"/>
        <v>-1.1138124607916971E-5</v>
      </c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</row>
    <row r="20" spans="1:66" s="5" customFormat="1" x14ac:dyDescent="0.25">
      <c r="A20" s="12">
        <v>5599</v>
      </c>
      <c r="B20" s="1" t="s">
        <v>48</v>
      </c>
      <c r="C20" s="74">
        <f>SUM(C15:C19)</f>
        <v>9351525.1759500001</v>
      </c>
      <c r="D20" s="56">
        <f t="shared" si="15"/>
        <v>0.51205569712853594</v>
      </c>
      <c r="E20" s="74">
        <f>SUM(E15:E19)</f>
        <v>9351525.1759500001</v>
      </c>
      <c r="F20" s="56">
        <f t="shared" si="16"/>
        <v>0.51205569712853594</v>
      </c>
      <c r="G20" s="74">
        <f>SUM(G15:G19)</f>
        <v>9351525.1759500001</v>
      </c>
      <c r="H20" s="56">
        <f t="shared" si="17"/>
        <v>0.51205569712853594</v>
      </c>
      <c r="I20" s="74">
        <f>SUM(I15:I19)</f>
        <v>9351525.1759500001</v>
      </c>
      <c r="J20" s="56">
        <f t="shared" si="18"/>
        <v>0.51205569712853594</v>
      </c>
      <c r="K20" s="74">
        <f>SUM(K15:K19)</f>
        <v>9351525.1759500001</v>
      </c>
      <c r="L20" s="56">
        <f t="shared" si="19"/>
        <v>0.51205569712853594</v>
      </c>
      <c r="M20" s="74">
        <f>SUM(M15:M19)</f>
        <v>9351525.1759500001</v>
      </c>
      <c r="N20" s="56">
        <f t="shared" si="20"/>
        <v>0.51205569712853594</v>
      </c>
      <c r="O20" s="74">
        <f>SUM(O15:O19)</f>
        <v>9351525.1759500001</v>
      </c>
      <c r="P20" s="56">
        <f t="shared" si="21"/>
        <v>0.51205569712853594</v>
      </c>
      <c r="Q20" s="74">
        <f>SUM(Q15:Q19)</f>
        <v>9351525.1759500001</v>
      </c>
      <c r="R20" s="56">
        <f t="shared" si="22"/>
        <v>0.51205569712853594</v>
      </c>
      <c r="S20" s="74">
        <f>SUM(S15:S19)</f>
        <v>9351525.1759500001</v>
      </c>
      <c r="T20" s="56">
        <f t="shared" si="23"/>
        <v>0.51205569712853594</v>
      </c>
      <c r="U20" s="74">
        <f>SUM(U15:U19)</f>
        <v>9351525.1759500001</v>
      </c>
      <c r="V20" s="56">
        <f t="shared" si="24"/>
        <v>0.51205569712853594</v>
      </c>
      <c r="W20" s="74">
        <f>SUM(W15:W19)</f>
        <v>9351525.1759500001</v>
      </c>
      <c r="X20" s="56">
        <f t="shared" si="25"/>
        <v>0.51205569712853594</v>
      </c>
      <c r="Y20" s="74">
        <f>SUM(Y15:Y19)</f>
        <v>9351525.1759500001</v>
      </c>
      <c r="Z20" s="56">
        <f t="shared" si="26"/>
        <v>0.51205569712853594</v>
      </c>
      <c r="AA20" s="70">
        <f t="shared" si="0"/>
        <v>112218302.11140002</v>
      </c>
      <c r="AB20" s="56">
        <f t="shared" si="26"/>
        <v>0.51205569712853616</v>
      </c>
      <c r="AC20" s="93">
        <f t="shared" si="13"/>
        <v>9351525.1759500019</v>
      </c>
      <c r="AD20" s="56">
        <f t="shared" si="27"/>
        <v>0.51205569712853605</v>
      </c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</row>
    <row r="21" spans="1:66" s="8" customFormat="1" x14ac:dyDescent="0.25">
      <c r="A21" s="26">
        <v>5601</v>
      </c>
      <c r="B21" s="27" t="s">
        <v>49</v>
      </c>
      <c r="C21" s="69"/>
      <c r="D21" s="57">
        <f t="shared" si="15"/>
        <v>0</v>
      </c>
      <c r="E21" s="69"/>
      <c r="F21" s="57">
        <f t="shared" si="16"/>
        <v>0</v>
      </c>
      <c r="G21" s="69"/>
      <c r="H21" s="57">
        <f t="shared" si="17"/>
        <v>0</v>
      </c>
      <c r="I21" s="69"/>
      <c r="J21" s="57">
        <f t="shared" si="18"/>
        <v>0</v>
      </c>
      <c r="K21" s="69"/>
      <c r="L21" s="57">
        <f t="shared" si="19"/>
        <v>0</v>
      </c>
      <c r="M21" s="69"/>
      <c r="N21" s="57">
        <f t="shared" si="20"/>
        <v>0</v>
      </c>
      <c r="O21" s="69"/>
      <c r="P21" s="57">
        <f t="shared" si="21"/>
        <v>0</v>
      </c>
      <c r="Q21" s="69"/>
      <c r="R21" s="57">
        <f t="shared" si="22"/>
        <v>0</v>
      </c>
      <c r="S21" s="69"/>
      <c r="T21" s="57">
        <f t="shared" si="23"/>
        <v>0</v>
      </c>
      <c r="U21" s="69"/>
      <c r="V21" s="57">
        <f t="shared" si="24"/>
        <v>0</v>
      </c>
      <c r="W21" s="69"/>
      <c r="X21" s="57">
        <f t="shared" si="25"/>
        <v>0</v>
      </c>
      <c r="Y21" s="69"/>
      <c r="Z21" s="57">
        <f t="shared" si="26"/>
        <v>0</v>
      </c>
      <c r="AA21" s="69">
        <f t="shared" si="0"/>
        <v>0</v>
      </c>
      <c r="AB21" s="57">
        <f t="shared" si="26"/>
        <v>0</v>
      </c>
      <c r="AC21" s="85">
        <f t="shared" si="13"/>
        <v>0</v>
      </c>
      <c r="AD21" s="57">
        <f t="shared" si="27"/>
        <v>0</v>
      </c>
    </row>
    <row r="22" spans="1:66" x14ac:dyDescent="0.25">
      <c r="A22" s="9">
        <v>5602</v>
      </c>
      <c r="B22" s="10" t="s">
        <v>50</v>
      </c>
      <c r="C22" s="67"/>
      <c r="D22" s="49">
        <f t="shared" si="15"/>
        <v>0</v>
      </c>
      <c r="E22" s="67"/>
      <c r="F22" s="49">
        <f t="shared" si="16"/>
        <v>0</v>
      </c>
      <c r="G22" s="67"/>
      <c r="H22" s="49">
        <f t="shared" si="17"/>
        <v>0</v>
      </c>
      <c r="I22" s="67"/>
      <c r="J22" s="49">
        <f t="shared" si="18"/>
        <v>0</v>
      </c>
      <c r="K22" s="67"/>
      <c r="L22" s="49">
        <f t="shared" si="19"/>
        <v>0</v>
      </c>
      <c r="M22" s="67"/>
      <c r="N22" s="49">
        <f t="shared" si="20"/>
        <v>0</v>
      </c>
      <c r="O22" s="67"/>
      <c r="P22" s="49">
        <f t="shared" si="21"/>
        <v>0</v>
      </c>
      <c r="Q22" s="67"/>
      <c r="R22" s="49">
        <f t="shared" si="22"/>
        <v>0</v>
      </c>
      <c r="S22" s="67"/>
      <c r="T22" s="49">
        <f t="shared" si="23"/>
        <v>0</v>
      </c>
      <c r="U22" s="67"/>
      <c r="V22" s="49">
        <f t="shared" si="24"/>
        <v>0</v>
      </c>
      <c r="W22" s="67"/>
      <c r="X22" s="49">
        <f t="shared" si="25"/>
        <v>0</v>
      </c>
      <c r="Y22" s="67"/>
      <c r="Z22" s="49">
        <f t="shared" si="26"/>
        <v>0</v>
      </c>
      <c r="AA22" s="82">
        <f t="shared" si="0"/>
        <v>0</v>
      </c>
      <c r="AB22" s="49">
        <f t="shared" si="26"/>
        <v>0</v>
      </c>
      <c r="AC22" s="82">
        <f t="shared" si="13"/>
        <v>0</v>
      </c>
      <c r="AD22" s="49">
        <f t="shared" si="27"/>
        <v>0</v>
      </c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</row>
    <row r="23" spans="1:66" x14ac:dyDescent="0.25">
      <c r="A23" s="9">
        <v>5603</v>
      </c>
      <c r="B23" s="10" t="s">
        <v>51</v>
      </c>
      <c r="C23" s="67"/>
      <c r="D23" s="49">
        <f t="shared" si="15"/>
        <v>0</v>
      </c>
      <c r="E23" s="67"/>
      <c r="F23" s="49">
        <f t="shared" si="16"/>
        <v>0</v>
      </c>
      <c r="G23" s="67"/>
      <c r="H23" s="49">
        <f t="shared" si="17"/>
        <v>0</v>
      </c>
      <c r="I23" s="67"/>
      <c r="J23" s="49">
        <f t="shared" si="18"/>
        <v>0</v>
      </c>
      <c r="K23" s="67"/>
      <c r="L23" s="49">
        <f t="shared" si="19"/>
        <v>0</v>
      </c>
      <c r="M23" s="67"/>
      <c r="N23" s="49">
        <f t="shared" si="20"/>
        <v>0</v>
      </c>
      <c r="O23" s="67"/>
      <c r="P23" s="49">
        <f t="shared" si="21"/>
        <v>0</v>
      </c>
      <c r="Q23" s="67"/>
      <c r="R23" s="49">
        <f t="shared" si="22"/>
        <v>0</v>
      </c>
      <c r="S23" s="67"/>
      <c r="T23" s="49">
        <f t="shared" si="23"/>
        <v>0</v>
      </c>
      <c r="U23" s="67"/>
      <c r="V23" s="49">
        <f t="shared" si="24"/>
        <v>0</v>
      </c>
      <c r="W23" s="67"/>
      <c r="X23" s="49">
        <f t="shared" si="25"/>
        <v>0</v>
      </c>
      <c r="Y23" s="67"/>
      <c r="Z23" s="49">
        <f t="shared" si="26"/>
        <v>0</v>
      </c>
      <c r="AA23" s="82">
        <f t="shared" si="0"/>
        <v>0</v>
      </c>
      <c r="AB23" s="49">
        <f t="shared" si="26"/>
        <v>0</v>
      </c>
      <c r="AC23" s="82">
        <f t="shared" si="13"/>
        <v>0</v>
      </c>
      <c r="AD23" s="49">
        <f t="shared" si="27"/>
        <v>0</v>
      </c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</row>
    <row r="24" spans="1:66" x14ac:dyDescent="0.25">
      <c r="A24" s="9">
        <v>5604</v>
      </c>
      <c r="B24" s="10" t="s">
        <v>52</v>
      </c>
      <c r="C24" s="67">
        <v>18527.534100000001</v>
      </c>
      <c r="D24" s="49">
        <f t="shared" si="15"/>
        <v>1.0145007590897542E-3</v>
      </c>
      <c r="E24" s="67">
        <v>18527.534100000001</v>
      </c>
      <c r="F24" s="49">
        <f t="shared" si="16"/>
        <v>1.0145007590897542E-3</v>
      </c>
      <c r="G24" s="67">
        <v>18527.534100000001</v>
      </c>
      <c r="H24" s="49">
        <f t="shared" si="17"/>
        <v>1.0145007590897542E-3</v>
      </c>
      <c r="I24" s="67">
        <v>18527.534100000001</v>
      </c>
      <c r="J24" s="49">
        <f t="shared" si="18"/>
        <v>1.0145007590897542E-3</v>
      </c>
      <c r="K24" s="67">
        <v>18527.534100000001</v>
      </c>
      <c r="L24" s="49">
        <f t="shared" si="19"/>
        <v>1.0145007590897542E-3</v>
      </c>
      <c r="M24" s="67">
        <v>18527.534100000001</v>
      </c>
      <c r="N24" s="49">
        <f t="shared" si="20"/>
        <v>1.0145007590897542E-3</v>
      </c>
      <c r="O24" s="67">
        <v>18527.534100000001</v>
      </c>
      <c r="P24" s="49">
        <f t="shared" si="21"/>
        <v>1.0145007590897542E-3</v>
      </c>
      <c r="Q24" s="67">
        <v>18527.534100000001</v>
      </c>
      <c r="R24" s="49">
        <f t="shared" si="22"/>
        <v>1.0145007590897542E-3</v>
      </c>
      <c r="S24" s="67">
        <v>18527.534100000001</v>
      </c>
      <c r="T24" s="49">
        <f t="shared" si="23"/>
        <v>1.0145007590897542E-3</v>
      </c>
      <c r="U24" s="67">
        <v>18527.534100000001</v>
      </c>
      <c r="V24" s="49">
        <f t="shared" si="24"/>
        <v>1.0145007590897542E-3</v>
      </c>
      <c r="W24" s="67">
        <v>18527.534100000001</v>
      </c>
      <c r="X24" s="49">
        <f t="shared" si="25"/>
        <v>1.0145007590897542E-3</v>
      </c>
      <c r="Y24" s="67">
        <v>18527.534100000001</v>
      </c>
      <c r="Z24" s="49">
        <f t="shared" si="26"/>
        <v>1.0145007590897542E-3</v>
      </c>
      <c r="AA24" s="82">
        <f t="shared" si="0"/>
        <v>222330.40919999997</v>
      </c>
      <c r="AB24" s="49">
        <f t="shared" si="26"/>
        <v>1.0145007590897542E-3</v>
      </c>
      <c r="AC24" s="82">
        <f t="shared" si="13"/>
        <v>18527.534099999997</v>
      </c>
      <c r="AD24" s="49">
        <f t="shared" si="27"/>
        <v>1.0145007590897539E-3</v>
      </c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</row>
    <row r="25" spans="1:66" x14ac:dyDescent="0.25">
      <c r="A25" s="9">
        <v>5605</v>
      </c>
      <c r="B25" s="10" t="s">
        <v>53</v>
      </c>
      <c r="C25" s="67"/>
      <c r="D25" s="49">
        <f t="shared" si="15"/>
        <v>0</v>
      </c>
      <c r="E25" s="67"/>
      <c r="F25" s="49">
        <f t="shared" si="16"/>
        <v>0</v>
      </c>
      <c r="G25" s="67"/>
      <c r="H25" s="49">
        <f t="shared" si="17"/>
        <v>0</v>
      </c>
      <c r="I25" s="67"/>
      <c r="J25" s="49">
        <f t="shared" si="18"/>
        <v>0</v>
      </c>
      <c r="K25" s="67"/>
      <c r="L25" s="49">
        <f t="shared" si="19"/>
        <v>0</v>
      </c>
      <c r="M25" s="67"/>
      <c r="N25" s="49">
        <f t="shared" si="20"/>
        <v>0</v>
      </c>
      <c r="O25" s="67"/>
      <c r="P25" s="49">
        <f t="shared" si="21"/>
        <v>0</v>
      </c>
      <c r="Q25" s="67"/>
      <c r="R25" s="49">
        <f t="shared" si="22"/>
        <v>0</v>
      </c>
      <c r="S25" s="67"/>
      <c r="T25" s="49">
        <f t="shared" si="23"/>
        <v>0</v>
      </c>
      <c r="U25" s="67"/>
      <c r="V25" s="49">
        <f t="shared" si="24"/>
        <v>0</v>
      </c>
      <c r="W25" s="67"/>
      <c r="X25" s="49">
        <f t="shared" si="25"/>
        <v>0</v>
      </c>
      <c r="Y25" s="67"/>
      <c r="Z25" s="49">
        <f t="shared" si="26"/>
        <v>0</v>
      </c>
      <c r="AA25" s="82">
        <f t="shared" si="0"/>
        <v>0</v>
      </c>
      <c r="AB25" s="49">
        <f t="shared" si="26"/>
        <v>0</v>
      </c>
      <c r="AC25" s="82">
        <f t="shared" si="13"/>
        <v>0</v>
      </c>
      <c r="AD25" s="49">
        <f t="shared" si="27"/>
        <v>0</v>
      </c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</row>
    <row r="26" spans="1:66" x14ac:dyDescent="0.25">
      <c r="A26" s="9">
        <v>5606</v>
      </c>
      <c r="B26" s="10" t="s">
        <v>54</v>
      </c>
      <c r="C26" s="67">
        <v>40549.181600000004</v>
      </c>
      <c r="D26" s="49">
        <f t="shared" si="15"/>
        <v>2.2203265308613465E-3</v>
      </c>
      <c r="E26" s="67">
        <v>40549.181600000004</v>
      </c>
      <c r="F26" s="49">
        <f t="shared" si="16"/>
        <v>2.2203265308613465E-3</v>
      </c>
      <c r="G26" s="67">
        <v>40549.181600000004</v>
      </c>
      <c r="H26" s="49">
        <f t="shared" si="17"/>
        <v>2.2203265308613465E-3</v>
      </c>
      <c r="I26" s="67">
        <v>40549.181600000004</v>
      </c>
      <c r="J26" s="49">
        <f t="shared" si="18"/>
        <v>2.2203265308613465E-3</v>
      </c>
      <c r="K26" s="67">
        <v>40549.181600000004</v>
      </c>
      <c r="L26" s="49">
        <f t="shared" si="19"/>
        <v>2.2203265308613465E-3</v>
      </c>
      <c r="M26" s="67">
        <v>40549.181600000004</v>
      </c>
      <c r="N26" s="49">
        <f t="shared" si="20"/>
        <v>2.2203265308613465E-3</v>
      </c>
      <c r="O26" s="67">
        <v>40549.181600000004</v>
      </c>
      <c r="P26" s="49">
        <f t="shared" si="21"/>
        <v>2.2203265308613465E-3</v>
      </c>
      <c r="Q26" s="67">
        <v>40549.181600000004</v>
      </c>
      <c r="R26" s="49">
        <f t="shared" si="22"/>
        <v>2.2203265308613465E-3</v>
      </c>
      <c r="S26" s="67">
        <v>40549.181600000004</v>
      </c>
      <c r="T26" s="49">
        <f t="shared" si="23"/>
        <v>2.2203265308613465E-3</v>
      </c>
      <c r="U26" s="67">
        <v>40549.181600000004</v>
      </c>
      <c r="V26" s="49">
        <f t="shared" si="24"/>
        <v>2.2203265308613465E-3</v>
      </c>
      <c r="W26" s="67">
        <v>40549.181600000004</v>
      </c>
      <c r="X26" s="49">
        <f t="shared" si="25"/>
        <v>2.2203265308613465E-3</v>
      </c>
      <c r="Y26" s="67">
        <v>40549.181600000004</v>
      </c>
      <c r="Z26" s="49">
        <f t="shared" si="26"/>
        <v>2.2203265308613465E-3</v>
      </c>
      <c r="AA26" s="82">
        <f t="shared" si="0"/>
        <v>486590.17920000007</v>
      </c>
      <c r="AB26" s="49">
        <f t="shared" si="26"/>
        <v>2.2203265308613465E-3</v>
      </c>
      <c r="AC26" s="82">
        <f t="shared" si="13"/>
        <v>40549.181600000004</v>
      </c>
      <c r="AD26" s="49">
        <f t="shared" si="27"/>
        <v>2.2203265308613465E-3</v>
      </c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</row>
    <row r="27" spans="1:66" x14ac:dyDescent="0.25">
      <c r="A27" s="9">
        <v>5607</v>
      </c>
      <c r="B27" s="10" t="s">
        <v>55</v>
      </c>
      <c r="C27" s="67"/>
      <c r="D27" s="49">
        <f t="shared" si="15"/>
        <v>0</v>
      </c>
      <c r="E27" s="67"/>
      <c r="F27" s="49">
        <f t="shared" si="16"/>
        <v>0</v>
      </c>
      <c r="G27" s="67"/>
      <c r="H27" s="49">
        <f t="shared" si="17"/>
        <v>0</v>
      </c>
      <c r="I27" s="67"/>
      <c r="J27" s="49">
        <f t="shared" si="18"/>
        <v>0</v>
      </c>
      <c r="K27" s="67"/>
      <c r="L27" s="49">
        <f t="shared" si="19"/>
        <v>0</v>
      </c>
      <c r="M27" s="67"/>
      <c r="N27" s="49">
        <f t="shared" si="20"/>
        <v>0</v>
      </c>
      <c r="O27" s="67"/>
      <c r="P27" s="49">
        <f t="shared" si="21"/>
        <v>0</v>
      </c>
      <c r="Q27" s="67"/>
      <c r="R27" s="49">
        <f t="shared" si="22"/>
        <v>0</v>
      </c>
      <c r="S27" s="67"/>
      <c r="T27" s="49">
        <f t="shared" si="23"/>
        <v>0</v>
      </c>
      <c r="U27" s="67"/>
      <c r="V27" s="49">
        <f t="shared" si="24"/>
        <v>0</v>
      </c>
      <c r="W27" s="67"/>
      <c r="X27" s="49">
        <f t="shared" si="25"/>
        <v>0</v>
      </c>
      <c r="Y27" s="67"/>
      <c r="Z27" s="49">
        <f t="shared" si="26"/>
        <v>0</v>
      </c>
      <c r="AA27" s="82">
        <f t="shared" si="0"/>
        <v>0</v>
      </c>
      <c r="AB27" s="49">
        <f t="shared" si="26"/>
        <v>0</v>
      </c>
      <c r="AC27" s="82">
        <f t="shared" si="13"/>
        <v>0</v>
      </c>
      <c r="AD27" s="49">
        <f t="shared" si="27"/>
        <v>0</v>
      </c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</row>
    <row r="28" spans="1:66" x14ac:dyDescent="0.25">
      <c r="A28" s="9">
        <v>5608</v>
      </c>
      <c r="B28" s="10" t="s">
        <v>56</v>
      </c>
      <c r="C28" s="67"/>
      <c r="D28" s="49">
        <f t="shared" si="15"/>
        <v>0</v>
      </c>
      <c r="E28" s="67"/>
      <c r="F28" s="49">
        <f t="shared" si="16"/>
        <v>0</v>
      </c>
      <c r="G28" s="67"/>
      <c r="H28" s="49">
        <f t="shared" si="17"/>
        <v>0</v>
      </c>
      <c r="I28" s="67"/>
      <c r="J28" s="49">
        <f t="shared" si="18"/>
        <v>0</v>
      </c>
      <c r="K28" s="67"/>
      <c r="L28" s="49">
        <f t="shared" si="19"/>
        <v>0</v>
      </c>
      <c r="M28" s="67"/>
      <c r="N28" s="49">
        <f t="shared" si="20"/>
        <v>0</v>
      </c>
      <c r="O28" s="67"/>
      <c r="P28" s="49">
        <f t="shared" si="21"/>
        <v>0</v>
      </c>
      <c r="Q28" s="67"/>
      <c r="R28" s="49">
        <f t="shared" si="22"/>
        <v>0</v>
      </c>
      <c r="S28" s="67"/>
      <c r="T28" s="49">
        <f t="shared" si="23"/>
        <v>0</v>
      </c>
      <c r="U28" s="67"/>
      <c r="V28" s="49">
        <f t="shared" si="24"/>
        <v>0</v>
      </c>
      <c r="W28" s="67"/>
      <c r="X28" s="49">
        <f t="shared" si="25"/>
        <v>0</v>
      </c>
      <c r="Y28" s="67"/>
      <c r="Z28" s="49">
        <f t="shared" si="26"/>
        <v>0</v>
      </c>
      <c r="AA28" s="82">
        <f t="shared" si="0"/>
        <v>0</v>
      </c>
      <c r="AB28" s="49">
        <f t="shared" si="26"/>
        <v>0</v>
      </c>
      <c r="AC28" s="82">
        <f t="shared" si="13"/>
        <v>0</v>
      </c>
      <c r="AD28" s="49">
        <f t="shared" si="27"/>
        <v>0</v>
      </c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</row>
    <row r="29" spans="1:66" x14ac:dyDescent="0.25">
      <c r="A29" s="9">
        <v>5609</v>
      </c>
      <c r="B29" s="10" t="s">
        <v>57</v>
      </c>
      <c r="C29" s="67"/>
      <c r="D29" s="49">
        <f t="shared" si="15"/>
        <v>0</v>
      </c>
      <c r="E29" s="67"/>
      <c r="F29" s="49">
        <f t="shared" si="16"/>
        <v>0</v>
      </c>
      <c r="G29" s="67"/>
      <c r="H29" s="49">
        <f t="shared" si="17"/>
        <v>0</v>
      </c>
      <c r="I29" s="67"/>
      <c r="J29" s="49">
        <f t="shared" si="18"/>
        <v>0</v>
      </c>
      <c r="K29" s="67"/>
      <c r="L29" s="49">
        <f t="shared" si="19"/>
        <v>0</v>
      </c>
      <c r="M29" s="67"/>
      <c r="N29" s="49">
        <f t="shared" si="20"/>
        <v>0</v>
      </c>
      <c r="O29" s="67"/>
      <c r="P29" s="49">
        <f t="shared" si="21"/>
        <v>0</v>
      </c>
      <c r="Q29" s="67"/>
      <c r="R29" s="49">
        <f t="shared" si="22"/>
        <v>0</v>
      </c>
      <c r="S29" s="67"/>
      <c r="T29" s="49">
        <f t="shared" si="23"/>
        <v>0</v>
      </c>
      <c r="U29" s="67"/>
      <c r="V29" s="49">
        <f t="shared" si="24"/>
        <v>0</v>
      </c>
      <c r="W29" s="67"/>
      <c r="X29" s="49">
        <f t="shared" si="25"/>
        <v>0</v>
      </c>
      <c r="Y29" s="67"/>
      <c r="Z29" s="49">
        <f t="shared" ref="Z29:AB44" si="28">IF(Y$10&lt;&gt;0,Y29/Y$10,"-")</f>
        <v>0</v>
      </c>
      <c r="AA29" s="82">
        <f t="shared" si="0"/>
        <v>0</v>
      </c>
      <c r="AB29" s="49">
        <f t="shared" si="28"/>
        <v>0</v>
      </c>
      <c r="AC29" s="82">
        <f t="shared" si="13"/>
        <v>0</v>
      </c>
      <c r="AD29" s="49">
        <f t="shared" si="27"/>
        <v>0</v>
      </c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</row>
    <row r="30" spans="1:66" x14ac:dyDescent="0.25">
      <c r="A30" s="9">
        <v>5610</v>
      </c>
      <c r="B30" s="10" t="s">
        <v>58</v>
      </c>
      <c r="C30" s="67"/>
      <c r="D30" s="49">
        <f t="shared" si="15"/>
        <v>0</v>
      </c>
      <c r="E30" s="67"/>
      <c r="F30" s="49">
        <f t="shared" si="16"/>
        <v>0</v>
      </c>
      <c r="G30" s="67"/>
      <c r="H30" s="49">
        <f t="shared" si="17"/>
        <v>0</v>
      </c>
      <c r="I30" s="67"/>
      <c r="J30" s="49">
        <f t="shared" si="18"/>
        <v>0</v>
      </c>
      <c r="K30" s="67"/>
      <c r="L30" s="49">
        <f t="shared" si="19"/>
        <v>0</v>
      </c>
      <c r="M30" s="67"/>
      <c r="N30" s="49">
        <f t="shared" si="20"/>
        <v>0</v>
      </c>
      <c r="O30" s="67"/>
      <c r="P30" s="49">
        <f t="shared" si="21"/>
        <v>0</v>
      </c>
      <c r="Q30" s="67"/>
      <c r="R30" s="49">
        <f t="shared" si="22"/>
        <v>0</v>
      </c>
      <c r="S30" s="67"/>
      <c r="T30" s="49">
        <f t="shared" si="23"/>
        <v>0</v>
      </c>
      <c r="U30" s="67"/>
      <c r="V30" s="49">
        <f t="shared" si="24"/>
        <v>0</v>
      </c>
      <c r="W30" s="67"/>
      <c r="X30" s="49">
        <f t="shared" si="25"/>
        <v>0</v>
      </c>
      <c r="Y30" s="67"/>
      <c r="Z30" s="49">
        <f t="shared" si="28"/>
        <v>0</v>
      </c>
      <c r="AA30" s="82">
        <f t="shared" si="0"/>
        <v>0</v>
      </c>
      <c r="AB30" s="49">
        <f t="shared" si="28"/>
        <v>0</v>
      </c>
      <c r="AC30" s="82">
        <f t="shared" si="13"/>
        <v>0</v>
      </c>
      <c r="AD30" s="49">
        <f t="shared" si="27"/>
        <v>0</v>
      </c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</row>
    <row r="31" spans="1:66" x14ac:dyDescent="0.25">
      <c r="A31" s="9">
        <v>5611</v>
      </c>
      <c r="B31" s="10" t="s">
        <v>59</v>
      </c>
      <c r="C31" s="67"/>
      <c r="D31" s="49">
        <f t="shared" si="15"/>
        <v>0</v>
      </c>
      <c r="E31" s="67"/>
      <c r="F31" s="49">
        <f t="shared" si="16"/>
        <v>0</v>
      </c>
      <c r="G31" s="67"/>
      <c r="H31" s="49">
        <f t="shared" si="17"/>
        <v>0</v>
      </c>
      <c r="I31" s="67"/>
      <c r="J31" s="49">
        <f t="shared" si="18"/>
        <v>0</v>
      </c>
      <c r="K31" s="67"/>
      <c r="L31" s="49">
        <f t="shared" si="19"/>
        <v>0</v>
      </c>
      <c r="M31" s="67"/>
      <c r="N31" s="49">
        <f t="shared" si="20"/>
        <v>0</v>
      </c>
      <c r="O31" s="67"/>
      <c r="P31" s="49">
        <f t="shared" si="21"/>
        <v>0</v>
      </c>
      <c r="Q31" s="67"/>
      <c r="R31" s="49">
        <f t="shared" si="22"/>
        <v>0</v>
      </c>
      <c r="S31" s="67"/>
      <c r="T31" s="49">
        <f t="shared" si="23"/>
        <v>0</v>
      </c>
      <c r="U31" s="67"/>
      <c r="V31" s="49">
        <f t="shared" si="24"/>
        <v>0</v>
      </c>
      <c r="W31" s="67"/>
      <c r="X31" s="49">
        <f t="shared" si="25"/>
        <v>0</v>
      </c>
      <c r="Y31" s="67"/>
      <c r="Z31" s="49">
        <f t="shared" si="28"/>
        <v>0</v>
      </c>
      <c r="AA31" s="82">
        <f t="shared" si="0"/>
        <v>0</v>
      </c>
      <c r="AB31" s="49">
        <f t="shared" si="28"/>
        <v>0</v>
      </c>
      <c r="AC31" s="82">
        <f t="shared" si="13"/>
        <v>0</v>
      </c>
      <c r="AD31" s="49">
        <f t="shared" si="27"/>
        <v>0</v>
      </c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</row>
    <row r="32" spans="1:66" x14ac:dyDescent="0.25">
      <c r="A32" s="9">
        <v>5612</v>
      </c>
      <c r="B32" s="10" t="s">
        <v>60</v>
      </c>
      <c r="C32" s="67"/>
      <c r="D32" s="49">
        <f t="shared" si="15"/>
        <v>0</v>
      </c>
      <c r="E32" s="67"/>
      <c r="F32" s="49">
        <f t="shared" si="16"/>
        <v>0</v>
      </c>
      <c r="G32" s="67"/>
      <c r="H32" s="49">
        <f t="shared" si="17"/>
        <v>0</v>
      </c>
      <c r="I32" s="67"/>
      <c r="J32" s="49">
        <f t="shared" si="18"/>
        <v>0</v>
      </c>
      <c r="K32" s="67"/>
      <c r="L32" s="49">
        <f t="shared" si="19"/>
        <v>0</v>
      </c>
      <c r="M32" s="67"/>
      <c r="N32" s="49">
        <f t="shared" si="20"/>
        <v>0</v>
      </c>
      <c r="O32" s="67"/>
      <c r="P32" s="49">
        <f t="shared" si="21"/>
        <v>0</v>
      </c>
      <c r="Q32" s="67"/>
      <c r="R32" s="49">
        <f t="shared" si="22"/>
        <v>0</v>
      </c>
      <c r="S32" s="67"/>
      <c r="T32" s="49">
        <f t="shared" si="23"/>
        <v>0</v>
      </c>
      <c r="U32" s="67"/>
      <c r="V32" s="49">
        <f t="shared" si="24"/>
        <v>0</v>
      </c>
      <c r="W32" s="67"/>
      <c r="X32" s="49">
        <f t="shared" si="25"/>
        <v>0</v>
      </c>
      <c r="Y32" s="67"/>
      <c r="Z32" s="49">
        <f t="shared" si="28"/>
        <v>0</v>
      </c>
      <c r="AA32" s="82">
        <f t="shared" si="0"/>
        <v>0</v>
      </c>
      <c r="AB32" s="49">
        <f t="shared" si="28"/>
        <v>0</v>
      </c>
      <c r="AC32" s="82">
        <f t="shared" si="13"/>
        <v>0</v>
      </c>
      <c r="AD32" s="49">
        <f t="shared" si="27"/>
        <v>0</v>
      </c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</row>
    <row r="33" spans="1:66" x14ac:dyDescent="0.25">
      <c r="A33" s="9">
        <v>5613</v>
      </c>
      <c r="B33" s="10" t="s">
        <v>61</v>
      </c>
      <c r="C33" s="67"/>
      <c r="D33" s="49">
        <f t="shared" si="15"/>
        <v>0</v>
      </c>
      <c r="E33" s="67"/>
      <c r="F33" s="49">
        <f t="shared" si="16"/>
        <v>0</v>
      </c>
      <c r="G33" s="67"/>
      <c r="H33" s="49">
        <f t="shared" si="17"/>
        <v>0</v>
      </c>
      <c r="I33" s="67"/>
      <c r="J33" s="49">
        <f t="shared" si="18"/>
        <v>0</v>
      </c>
      <c r="K33" s="67"/>
      <c r="L33" s="49">
        <f t="shared" si="19"/>
        <v>0</v>
      </c>
      <c r="M33" s="67"/>
      <c r="N33" s="49">
        <f t="shared" si="20"/>
        <v>0</v>
      </c>
      <c r="O33" s="67"/>
      <c r="P33" s="49">
        <f t="shared" si="21"/>
        <v>0</v>
      </c>
      <c r="Q33" s="67"/>
      <c r="R33" s="49">
        <f t="shared" si="22"/>
        <v>0</v>
      </c>
      <c r="S33" s="67"/>
      <c r="T33" s="49">
        <f t="shared" si="23"/>
        <v>0</v>
      </c>
      <c r="U33" s="67"/>
      <c r="V33" s="49">
        <f t="shared" si="24"/>
        <v>0</v>
      </c>
      <c r="W33" s="67"/>
      <c r="X33" s="49">
        <f t="shared" si="25"/>
        <v>0</v>
      </c>
      <c r="Y33" s="67"/>
      <c r="Z33" s="49">
        <f t="shared" si="28"/>
        <v>0</v>
      </c>
      <c r="AA33" s="82">
        <f t="shared" si="0"/>
        <v>0</v>
      </c>
      <c r="AB33" s="49">
        <f t="shared" si="28"/>
        <v>0</v>
      </c>
      <c r="AC33" s="82">
        <f t="shared" si="13"/>
        <v>0</v>
      </c>
      <c r="AD33" s="49">
        <f t="shared" si="27"/>
        <v>0</v>
      </c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</row>
    <row r="34" spans="1:66" s="5" customFormat="1" x14ac:dyDescent="0.25">
      <c r="A34" s="12">
        <v>5699</v>
      </c>
      <c r="B34" s="1" t="s">
        <v>62</v>
      </c>
      <c r="C34" s="74">
        <f>SUM(C21:C33)</f>
        <v>59076.715700000001</v>
      </c>
      <c r="D34" s="56">
        <f t="shared" si="15"/>
        <v>3.2348272899511005E-3</v>
      </c>
      <c r="E34" s="74">
        <f>SUM(E21:E33)</f>
        <v>59076.715700000001</v>
      </c>
      <c r="F34" s="56">
        <f t="shared" si="16"/>
        <v>3.2348272899511005E-3</v>
      </c>
      <c r="G34" s="74">
        <f>SUM(G21:G33)</f>
        <v>59076.715700000001</v>
      </c>
      <c r="H34" s="56">
        <f t="shared" si="17"/>
        <v>3.2348272899511005E-3</v>
      </c>
      <c r="I34" s="74">
        <f>SUM(I21:I33)</f>
        <v>59076.715700000001</v>
      </c>
      <c r="J34" s="56">
        <f t="shared" si="18"/>
        <v>3.2348272899511005E-3</v>
      </c>
      <c r="K34" s="74">
        <f>SUM(K21:K33)</f>
        <v>59076.715700000001</v>
      </c>
      <c r="L34" s="56">
        <f t="shared" si="19"/>
        <v>3.2348272899511005E-3</v>
      </c>
      <c r="M34" s="74">
        <f>SUM(M21:M33)</f>
        <v>59076.715700000001</v>
      </c>
      <c r="N34" s="56">
        <f t="shared" si="20"/>
        <v>3.2348272899511005E-3</v>
      </c>
      <c r="O34" s="74">
        <f>SUM(O21:O33)</f>
        <v>59076.715700000001</v>
      </c>
      <c r="P34" s="56">
        <f t="shared" si="21"/>
        <v>3.2348272899511005E-3</v>
      </c>
      <c r="Q34" s="74">
        <f>SUM(Q21:Q33)</f>
        <v>59076.715700000001</v>
      </c>
      <c r="R34" s="56">
        <f t="shared" si="22"/>
        <v>3.2348272899511005E-3</v>
      </c>
      <c r="S34" s="74">
        <f>SUM(S21:S33)</f>
        <v>59076.715700000001</v>
      </c>
      <c r="T34" s="56">
        <f t="shared" si="23"/>
        <v>3.2348272899511005E-3</v>
      </c>
      <c r="U34" s="74">
        <f>SUM(U21:U33)</f>
        <v>59076.715700000001</v>
      </c>
      <c r="V34" s="56">
        <f t="shared" si="24"/>
        <v>3.2348272899511005E-3</v>
      </c>
      <c r="W34" s="74">
        <f>SUM(W21:W33)</f>
        <v>59076.715700000001</v>
      </c>
      <c r="X34" s="56">
        <f t="shared" si="25"/>
        <v>3.2348272899511005E-3</v>
      </c>
      <c r="Y34" s="74">
        <f>SUM(Y21:Y33)</f>
        <v>59076.715700000001</v>
      </c>
      <c r="Z34" s="56">
        <f t="shared" si="28"/>
        <v>3.2348272899511005E-3</v>
      </c>
      <c r="AA34" s="74">
        <f t="shared" si="0"/>
        <v>708920.58840000024</v>
      </c>
      <c r="AB34" s="56">
        <f t="shared" si="28"/>
        <v>3.2348272899511018E-3</v>
      </c>
      <c r="AC34" s="94">
        <f t="shared" si="13"/>
        <v>59076.715700000022</v>
      </c>
      <c r="AD34" s="56">
        <f t="shared" si="27"/>
        <v>3.2348272899511018E-3</v>
      </c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</row>
    <row r="35" spans="1:66" x14ac:dyDescent="0.25">
      <c r="A35" s="13">
        <v>5999</v>
      </c>
      <c r="B35" s="2" t="s">
        <v>63</v>
      </c>
      <c r="C35" s="68">
        <f>C20+C34</f>
        <v>9410601.8916500006</v>
      </c>
      <c r="D35" s="58">
        <f t="shared" si="15"/>
        <v>0.51529052441848711</v>
      </c>
      <c r="E35" s="68">
        <f>E20+E34</f>
        <v>9410601.8916500006</v>
      </c>
      <c r="F35" s="58">
        <f t="shared" si="16"/>
        <v>0.51529052441848711</v>
      </c>
      <c r="G35" s="68">
        <f>G20+G34</f>
        <v>9410601.8916500006</v>
      </c>
      <c r="H35" s="58">
        <f t="shared" si="17"/>
        <v>0.51529052441848711</v>
      </c>
      <c r="I35" s="68">
        <f>I20+I34</f>
        <v>9410601.8916500006</v>
      </c>
      <c r="J35" s="58">
        <f t="shared" si="18"/>
        <v>0.51529052441848711</v>
      </c>
      <c r="K35" s="68">
        <f>K20+K34</f>
        <v>9410601.8916500006</v>
      </c>
      <c r="L35" s="58">
        <f t="shared" si="19"/>
        <v>0.51529052441848711</v>
      </c>
      <c r="M35" s="68">
        <f>M20+M34</f>
        <v>9410601.8916500006</v>
      </c>
      <c r="N35" s="58">
        <f t="shared" si="20"/>
        <v>0.51529052441848711</v>
      </c>
      <c r="O35" s="68">
        <f>O20+O34</f>
        <v>9410601.8916500006</v>
      </c>
      <c r="P35" s="58">
        <f t="shared" si="21"/>
        <v>0.51529052441848711</v>
      </c>
      <c r="Q35" s="68">
        <f>Q20+Q34</f>
        <v>9410601.8916500006</v>
      </c>
      <c r="R35" s="58">
        <f t="shared" si="22"/>
        <v>0.51529052441848711</v>
      </c>
      <c r="S35" s="68">
        <f>S20+S34</f>
        <v>9410601.8916500006</v>
      </c>
      <c r="T35" s="58">
        <f t="shared" si="23"/>
        <v>0.51529052441848711</v>
      </c>
      <c r="U35" s="68">
        <f>U20+U34</f>
        <v>9410601.8916500006</v>
      </c>
      <c r="V35" s="58">
        <f t="shared" si="24"/>
        <v>0.51529052441848711</v>
      </c>
      <c r="W35" s="68">
        <f>W20+W34</f>
        <v>9410601.8916500006</v>
      </c>
      <c r="X35" s="58">
        <f t="shared" si="25"/>
        <v>0.51529052441848711</v>
      </c>
      <c r="Y35" s="68">
        <f>Y20+Y34</f>
        <v>9410601.8916500006</v>
      </c>
      <c r="Z35" s="58">
        <f t="shared" si="28"/>
        <v>0.51529052441848711</v>
      </c>
      <c r="AA35" s="84">
        <f t="shared" si="0"/>
        <v>112927222.69980003</v>
      </c>
      <c r="AB35" s="58">
        <f t="shared" si="28"/>
        <v>0.51529052441848722</v>
      </c>
      <c r="AC35" s="84">
        <f t="shared" si="13"/>
        <v>9410601.8916500024</v>
      </c>
      <c r="AD35" s="58">
        <f t="shared" si="27"/>
        <v>0.51529052441848722</v>
      </c>
    </row>
    <row r="36" spans="1:66" x14ac:dyDescent="0.25">
      <c r="A36" s="18">
        <v>7000</v>
      </c>
      <c r="B36" s="19" t="s">
        <v>64</v>
      </c>
      <c r="C36" s="75">
        <f>C14-C35</f>
        <v>8852109.066850001</v>
      </c>
      <c r="D36" s="59">
        <f t="shared" si="15"/>
        <v>0.48470947722420449</v>
      </c>
      <c r="E36" s="75">
        <f>E14-E35</f>
        <v>8852109.066850001</v>
      </c>
      <c r="F36" s="59">
        <f t="shared" si="16"/>
        <v>0.48470947722420449</v>
      </c>
      <c r="G36" s="75">
        <f>G14-G35</f>
        <v>8852109.066850001</v>
      </c>
      <c r="H36" s="59">
        <f t="shared" si="17"/>
        <v>0.48470947722420449</v>
      </c>
      <c r="I36" s="75">
        <f>I14-I35</f>
        <v>8852109.066850001</v>
      </c>
      <c r="J36" s="59">
        <f t="shared" si="18"/>
        <v>0.48470947722420449</v>
      </c>
      <c r="K36" s="75">
        <f>K14-K35</f>
        <v>8852109.066850001</v>
      </c>
      <c r="L36" s="59">
        <f t="shared" si="19"/>
        <v>0.48470947722420449</v>
      </c>
      <c r="M36" s="75">
        <f>M14-M35</f>
        <v>8852109.066850001</v>
      </c>
      <c r="N36" s="59">
        <f t="shared" si="20"/>
        <v>0.48470947722420449</v>
      </c>
      <c r="O36" s="75">
        <f>O14-O35</f>
        <v>8852109.066850001</v>
      </c>
      <c r="P36" s="59">
        <f t="shared" si="21"/>
        <v>0.48470947722420449</v>
      </c>
      <c r="Q36" s="75">
        <f>Q14-Q35</f>
        <v>8852109.066850001</v>
      </c>
      <c r="R36" s="59">
        <f t="shared" si="22"/>
        <v>0.48470947722420449</v>
      </c>
      <c r="S36" s="75">
        <f>S14-S35</f>
        <v>8852109.066850001</v>
      </c>
      <c r="T36" s="59">
        <f t="shared" si="23"/>
        <v>0.48470947722420449</v>
      </c>
      <c r="U36" s="75">
        <f>U14-U35</f>
        <v>8852109.066850001</v>
      </c>
      <c r="V36" s="59">
        <f t="shared" si="24"/>
        <v>0.48470947722420449</v>
      </c>
      <c r="W36" s="75">
        <f>W14-W35</f>
        <v>8852109.066850001</v>
      </c>
      <c r="X36" s="59">
        <f t="shared" si="25"/>
        <v>0.48470947722420449</v>
      </c>
      <c r="Y36" s="75">
        <f>Y14-Y35</f>
        <v>8852109.066850001</v>
      </c>
      <c r="Z36" s="59">
        <f t="shared" si="28"/>
        <v>0.48470947722420449</v>
      </c>
      <c r="AA36" s="75">
        <f t="shared" si="0"/>
        <v>106225308.80220003</v>
      </c>
      <c r="AB36" s="59">
        <f t="shared" si="28"/>
        <v>0.4847094772242046</v>
      </c>
      <c r="AC36" s="75">
        <f t="shared" si="13"/>
        <v>8852109.0668500029</v>
      </c>
      <c r="AD36" s="59">
        <f t="shared" si="27"/>
        <v>0.48470947722420454</v>
      </c>
    </row>
    <row r="37" spans="1:66" s="30" customFormat="1" x14ac:dyDescent="0.25">
      <c r="A37" s="31">
        <v>6002</v>
      </c>
      <c r="B37" s="32" t="s">
        <v>65</v>
      </c>
      <c r="C37" s="76"/>
      <c r="D37" s="60">
        <f t="shared" si="15"/>
        <v>0</v>
      </c>
      <c r="E37" s="76"/>
      <c r="F37" s="60">
        <f t="shared" si="16"/>
        <v>0</v>
      </c>
      <c r="G37" s="76"/>
      <c r="H37" s="60">
        <f t="shared" si="17"/>
        <v>0</v>
      </c>
      <c r="I37" s="76"/>
      <c r="J37" s="60">
        <f t="shared" si="18"/>
        <v>0</v>
      </c>
      <c r="K37" s="76"/>
      <c r="L37" s="60">
        <f t="shared" si="19"/>
        <v>0</v>
      </c>
      <c r="M37" s="76"/>
      <c r="N37" s="60">
        <f t="shared" si="20"/>
        <v>0</v>
      </c>
      <c r="O37" s="76"/>
      <c r="P37" s="60">
        <f t="shared" si="21"/>
        <v>0</v>
      </c>
      <c r="Q37" s="76"/>
      <c r="R37" s="60">
        <f t="shared" si="22"/>
        <v>0</v>
      </c>
      <c r="S37" s="76"/>
      <c r="T37" s="60">
        <f t="shared" si="23"/>
        <v>0</v>
      </c>
      <c r="U37" s="76"/>
      <c r="V37" s="60">
        <f t="shared" si="24"/>
        <v>0</v>
      </c>
      <c r="W37" s="76"/>
      <c r="X37" s="60">
        <f t="shared" si="25"/>
        <v>0</v>
      </c>
      <c r="Y37" s="76"/>
      <c r="Z37" s="60">
        <f t="shared" si="28"/>
        <v>0</v>
      </c>
      <c r="AA37" s="76">
        <f t="shared" si="0"/>
        <v>0</v>
      </c>
      <c r="AB37" s="60">
        <f t="shared" si="28"/>
        <v>0</v>
      </c>
      <c r="AC37" s="76">
        <f t="shared" si="13"/>
        <v>0</v>
      </c>
      <c r="AD37" s="60">
        <f t="shared" si="27"/>
        <v>0</v>
      </c>
    </row>
    <row r="38" spans="1:66" x14ac:dyDescent="0.25">
      <c r="A38" s="9">
        <v>6003</v>
      </c>
      <c r="B38" s="10" t="s">
        <v>66</v>
      </c>
      <c r="C38" s="67">
        <v>36500</v>
      </c>
      <c r="D38" s="49">
        <f t="shared" si="15"/>
        <v>1.99860799105349E-3</v>
      </c>
      <c r="E38" s="67">
        <v>36500</v>
      </c>
      <c r="F38" s="49">
        <f t="shared" si="16"/>
        <v>1.99860799105349E-3</v>
      </c>
      <c r="G38" s="67">
        <v>36500</v>
      </c>
      <c r="H38" s="49">
        <f t="shared" si="17"/>
        <v>1.99860799105349E-3</v>
      </c>
      <c r="I38" s="67">
        <v>36500</v>
      </c>
      <c r="J38" s="49">
        <f t="shared" si="18"/>
        <v>1.99860799105349E-3</v>
      </c>
      <c r="K38" s="67">
        <v>36500</v>
      </c>
      <c r="L38" s="49">
        <f t="shared" si="19"/>
        <v>1.99860799105349E-3</v>
      </c>
      <c r="M38" s="67">
        <v>36500</v>
      </c>
      <c r="N38" s="49">
        <f t="shared" si="20"/>
        <v>1.99860799105349E-3</v>
      </c>
      <c r="O38" s="67">
        <v>36500</v>
      </c>
      <c r="P38" s="49">
        <f t="shared" si="21"/>
        <v>1.99860799105349E-3</v>
      </c>
      <c r="Q38" s="67">
        <v>36500</v>
      </c>
      <c r="R38" s="49">
        <f t="shared" si="22"/>
        <v>1.99860799105349E-3</v>
      </c>
      <c r="S38" s="67">
        <v>36500</v>
      </c>
      <c r="T38" s="49">
        <f t="shared" si="23"/>
        <v>1.99860799105349E-3</v>
      </c>
      <c r="U38" s="67">
        <v>36500</v>
      </c>
      <c r="V38" s="49">
        <f t="shared" si="24"/>
        <v>1.99860799105349E-3</v>
      </c>
      <c r="W38" s="67">
        <v>36500</v>
      </c>
      <c r="X38" s="49">
        <f t="shared" si="25"/>
        <v>1.99860799105349E-3</v>
      </c>
      <c r="Y38" s="67">
        <v>36500</v>
      </c>
      <c r="Z38" s="49">
        <f t="shared" si="28"/>
        <v>1.99860799105349E-3</v>
      </c>
      <c r="AA38" s="82">
        <f t="shared" si="0"/>
        <v>438000</v>
      </c>
      <c r="AB38" s="49">
        <f t="shared" si="28"/>
        <v>1.99860799105349E-3</v>
      </c>
      <c r="AC38" s="82">
        <f t="shared" si="13"/>
        <v>36500</v>
      </c>
      <c r="AD38" s="49">
        <f t="shared" si="27"/>
        <v>1.99860799105349E-3</v>
      </c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</row>
    <row r="39" spans="1:66" x14ac:dyDescent="0.25">
      <c r="A39" s="9">
        <v>6004</v>
      </c>
      <c r="B39" s="10" t="s">
        <v>67</v>
      </c>
      <c r="C39" s="67"/>
      <c r="D39" s="49">
        <f t="shared" si="15"/>
        <v>0</v>
      </c>
      <c r="E39" s="67"/>
      <c r="F39" s="49">
        <f t="shared" si="16"/>
        <v>0</v>
      </c>
      <c r="G39" s="67"/>
      <c r="H39" s="49">
        <f t="shared" si="17"/>
        <v>0</v>
      </c>
      <c r="I39" s="67"/>
      <c r="J39" s="49">
        <f t="shared" si="18"/>
        <v>0</v>
      </c>
      <c r="K39" s="67"/>
      <c r="L39" s="49">
        <f t="shared" si="19"/>
        <v>0</v>
      </c>
      <c r="M39" s="67"/>
      <c r="N39" s="49">
        <f t="shared" si="20"/>
        <v>0</v>
      </c>
      <c r="O39" s="67"/>
      <c r="P39" s="49">
        <f t="shared" si="21"/>
        <v>0</v>
      </c>
      <c r="Q39" s="67"/>
      <c r="R39" s="49">
        <f t="shared" si="22"/>
        <v>0</v>
      </c>
      <c r="S39" s="67"/>
      <c r="T39" s="49">
        <f t="shared" si="23"/>
        <v>0</v>
      </c>
      <c r="U39" s="67"/>
      <c r="V39" s="49">
        <f t="shared" si="24"/>
        <v>0</v>
      </c>
      <c r="W39" s="67"/>
      <c r="X39" s="49">
        <f t="shared" si="25"/>
        <v>0</v>
      </c>
      <c r="Y39" s="67"/>
      <c r="Z39" s="49">
        <f t="shared" si="28"/>
        <v>0</v>
      </c>
      <c r="AA39" s="82">
        <f t="shared" si="0"/>
        <v>0</v>
      </c>
      <c r="AB39" s="49">
        <f t="shared" si="28"/>
        <v>0</v>
      </c>
      <c r="AC39" s="82">
        <f t="shared" si="13"/>
        <v>0</v>
      </c>
      <c r="AD39" s="49">
        <f t="shared" si="27"/>
        <v>0</v>
      </c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</row>
    <row r="40" spans="1:66" s="5" customFormat="1" x14ac:dyDescent="0.25">
      <c r="A40" s="12">
        <v>6099</v>
      </c>
      <c r="B40" s="1" t="s">
        <v>68</v>
      </c>
      <c r="C40" s="74">
        <f>SUM(C37:C39)</f>
        <v>36500</v>
      </c>
      <c r="D40" s="56">
        <f t="shared" si="15"/>
        <v>1.99860799105349E-3</v>
      </c>
      <c r="E40" s="74">
        <f>SUM(E37:E39)</f>
        <v>36500</v>
      </c>
      <c r="F40" s="56">
        <f t="shared" si="16"/>
        <v>1.99860799105349E-3</v>
      </c>
      <c r="G40" s="74">
        <f>SUM(G37:G39)</f>
        <v>36500</v>
      </c>
      <c r="H40" s="56">
        <f t="shared" si="17"/>
        <v>1.99860799105349E-3</v>
      </c>
      <c r="I40" s="74">
        <f>SUM(I37:I39)</f>
        <v>36500</v>
      </c>
      <c r="J40" s="56">
        <f t="shared" si="18"/>
        <v>1.99860799105349E-3</v>
      </c>
      <c r="K40" s="74">
        <f>SUM(K37:K39)</f>
        <v>36500</v>
      </c>
      <c r="L40" s="56">
        <f t="shared" si="19"/>
        <v>1.99860799105349E-3</v>
      </c>
      <c r="M40" s="74">
        <f>SUM(M37:M39)</f>
        <v>36500</v>
      </c>
      <c r="N40" s="56">
        <f t="shared" si="20"/>
        <v>1.99860799105349E-3</v>
      </c>
      <c r="O40" s="74">
        <f>SUM(O37:O39)</f>
        <v>36500</v>
      </c>
      <c r="P40" s="56">
        <f t="shared" si="21"/>
        <v>1.99860799105349E-3</v>
      </c>
      <c r="Q40" s="74">
        <f>SUM(Q37:Q39)</f>
        <v>36500</v>
      </c>
      <c r="R40" s="56">
        <f t="shared" si="22"/>
        <v>1.99860799105349E-3</v>
      </c>
      <c r="S40" s="74">
        <f>SUM(S37:S39)</f>
        <v>36500</v>
      </c>
      <c r="T40" s="56">
        <f t="shared" si="23"/>
        <v>1.99860799105349E-3</v>
      </c>
      <c r="U40" s="74">
        <f>SUM(U37:U39)</f>
        <v>36500</v>
      </c>
      <c r="V40" s="56">
        <f t="shared" si="24"/>
        <v>1.99860799105349E-3</v>
      </c>
      <c r="W40" s="74">
        <f>SUM(W37:W39)</f>
        <v>36500</v>
      </c>
      <c r="X40" s="56">
        <f t="shared" si="25"/>
        <v>1.99860799105349E-3</v>
      </c>
      <c r="Y40" s="74">
        <f>SUM(Y37:Y39)</f>
        <v>36500</v>
      </c>
      <c r="Z40" s="56">
        <f t="shared" si="28"/>
        <v>1.99860799105349E-3</v>
      </c>
      <c r="AA40" s="74">
        <f t="shared" si="0"/>
        <v>438000</v>
      </c>
      <c r="AB40" s="56">
        <f t="shared" si="28"/>
        <v>1.99860799105349E-3</v>
      </c>
      <c r="AC40" s="94">
        <f t="shared" si="13"/>
        <v>36500</v>
      </c>
      <c r="AD40" s="56">
        <f t="shared" si="27"/>
        <v>1.99860799105349E-3</v>
      </c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</row>
    <row r="41" spans="1:66" s="8" customFormat="1" x14ac:dyDescent="0.25">
      <c r="A41" s="26">
        <v>6101</v>
      </c>
      <c r="B41" s="27" t="s">
        <v>69</v>
      </c>
      <c r="C41" s="69">
        <v>2133555.66395</v>
      </c>
      <c r="D41" s="57">
        <f t="shared" si="15"/>
        <v>0.11682579176240833</v>
      </c>
      <c r="E41" s="69">
        <v>2133555.66395</v>
      </c>
      <c r="F41" s="57">
        <f t="shared" si="16"/>
        <v>0.11682579176240833</v>
      </c>
      <c r="G41" s="69">
        <v>2133555.66395</v>
      </c>
      <c r="H41" s="57">
        <f t="shared" si="17"/>
        <v>0.11682579176240833</v>
      </c>
      <c r="I41" s="69">
        <v>2133555.66395</v>
      </c>
      <c r="J41" s="57">
        <f t="shared" si="18"/>
        <v>0.11682579176240833</v>
      </c>
      <c r="K41" s="69">
        <v>2133555.66395</v>
      </c>
      <c r="L41" s="57">
        <f t="shared" si="19"/>
        <v>0.11682579176240833</v>
      </c>
      <c r="M41" s="69">
        <v>2133555.66395</v>
      </c>
      <c r="N41" s="57">
        <f t="shared" si="20"/>
        <v>0.11682579176240833</v>
      </c>
      <c r="O41" s="69">
        <v>2133555.66395</v>
      </c>
      <c r="P41" s="57">
        <f t="shared" si="21"/>
        <v>0.11682579176240833</v>
      </c>
      <c r="Q41" s="69">
        <v>2133555.66395</v>
      </c>
      <c r="R41" s="57">
        <f t="shared" si="22"/>
        <v>0.11682579176240833</v>
      </c>
      <c r="S41" s="69">
        <v>2133555.66395</v>
      </c>
      <c r="T41" s="57">
        <f t="shared" si="23"/>
        <v>0.11682579176240833</v>
      </c>
      <c r="U41" s="69">
        <v>2133555.66395</v>
      </c>
      <c r="V41" s="57">
        <f t="shared" si="24"/>
        <v>0.11682579176240833</v>
      </c>
      <c r="W41" s="69">
        <v>2133555.66395</v>
      </c>
      <c r="X41" s="57">
        <f t="shared" si="25"/>
        <v>0.11682579176240833</v>
      </c>
      <c r="Y41" s="69">
        <v>2133555.66395</v>
      </c>
      <c r="Z41" s="57">
        <f t="shared" si="28"/>
        <v>0.11682579176240833</v>
      </c>
      <c r="AA41" s="69">
        <f t="shared" si="0"/>
        <v>25602667.967399999</v>
      </c>
      <c r="AB41" s="57">
        <f t="shared" si="28"/>
        <v>0.11682579176240834</v>
      </c>
      <c r="AC41" s="85">
        <f t="shared" si="13"/>
        <v>2133555.66395</v>
      </c>
      <c r="AD41" s="57">
        <f t="shared" si="27"/>
        <v>0.11682579176240833</v>
      </c>
    </row>
    <row r="42" spans="1:66" x14ac:dyDescent="0.25">
      <c r="A42" s="9">
        <v>6102</v>
      </c>
      <c r="B42" s="10" t="s">
        <v>70</v>
      </c>
      <c r="C42" s="67">
        <v>240155.33825</v>
      </c>
      <c r="D42" s="49">
        <f t="shared" si="15"/>
        <v>1.3150037756728872E-2</v>
      </c>
      <c r="E42" s="67">
        <v>240155.33825</v>
      </c>
      <c r="F42" s="49">
        <f t="shared" si="16"/>
        <v>1.3150037756728872E-2</v>
      </c>
      <c r="G42" s="67">
        <v>240155.33825</v>
      </c>
      <c r="H42" s="49">
        <f t="shared" si="17"/>
        <v>1.3150037756728872E-2</v>
      </c>
      <c r="I42" s="67">
        <v>240155.33825</v>
      </c>
      <c r="J42" s="49">
        <f t="shared" si="18"/>
        <v>1.3150037756728872E-2</v>
      </c>
      <c r="K42" s="67">
        <v>240155.33825</v>
      </c>
      <c r="L42" s="49">
        <f t="shared" si="19"/>
        <v>1.3150037756728872E-2</v>
      </c>
      <c r="M42" s="67">
        <v>240155.33825</v>
      </c>
      <c r="N42" s="49">
        <f t="shared" si="20"/>
        <v>1.3150037756728872E-2</v>
      </c>
      <c r="O42" s="67">
        <v>240155.33825</v>
      </c>
      <c r="P42" s="49">
        <f t="shared" si="21"/>
        <v>1.3150037756728872E-2</v>
      </c>
      <c r="Q42" s="67">
        <v>240155.33825</v>
      </c>
      <c r="R42" s="49">
        <f t="shared" si="22"/>
        <v>1.3150037756728872E-2</v>
      </c>
      <c r="S42" s="67">
        <v>240155.33825</v>
      </c>
      <c r="T42" s="49">
        <f t="shared" si="23"/>
        <v>1.3150037756728872E-2</v>
      </c>
      <c r="U42" s="67">
        <v>240155.33825</v>
      </c>
      <c r="V42" s="49">
        <f t="shared" si="24"/>
        <v>1.3150037756728872E-2</v>
      </c>
      <c r="W42" s="67">
        <v>240155.33825</v>
      </c>
      <c r="X42" s="49">
        <f t="shared" si="25"/>
        <v>1.3150037756728872E-2</v>
      </c>
      <c r="Y42" s="67">
        <v>240155.33825</v>
      </c>
      <c r="Z42" s="49">
        <f t="shared" si="28"/>
        <v>1.3150037756728872E-2</v>
      </c>
      <c r="AA42" s="82">
        <f t="shared" si="0"/>
        <v>2881864.0589999999</v>
      </c>
      <c r="AB42" s="49">
        <f t="shared" si="28"/>
        <v>1.3150037756728872E-2</v>
      </c>
      <c r="AC42" s="82">
        <f t="shared" si="13"/>
        <v>240155.33825</v>
      </c>
      <c r="AD42" s="49">
        <f t="shared" si="27"/>
        <v>1.3150037756728872E-2</v>
      </c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</row>
    <row r="43" spans="1:66" x14ac:dyDescent="0.25">
      <c r="A43" s="9">
        <v>6103</v>
      </c>
      <c r="B43" s="10" t="s">
        <v>71</v>
      </c>
      <c r="C43" s="67">
        <v>147.50819999999999</v>
      </c>
      <c r="D43" s="49">
        <f t="shared" si="15"/>
        <v>8.0770155415319548E-6</v>
      </c>
      <c r="E43" s="67">
        <v>147.50819999999999</v>
      </c>
      <c r="F43" s="49">
        <f t="shared" si="16"/>
        <v>8.0770155415319548E-6</v>
      </c>
      <c r="G43" s="67">
        <v>147.50819999999999</v>
      </c>
      <c r="H43" s="49">
        <f t="shared" si="17"/>
        <v>8.0770155415319548E-6</v>
      </c>
      <c r="I43" s="67">
        <v>147.50819999999999</v>
      </c>
      <c r="J43" s="49">
        <f t="shared" si="18"/>
        <v>8.0770155415319548E-6</v>
      </c>
      <c r="K43" s="67">
        <v>147.50819999999999</v>
      </c>
      <c r="L43" s="49">
        <f t="shared" si="19"/>
        <v>8.0770155415319548E-6</v>
      </c>
      <c r="M43" s="67">
        <v>147.50819999999999</v>
      </c>
      <c r="N43" s="49">
        <f t="shared" si="20"/>
        <v>8.0770155415319548E-6</v>
      </c>
      <c r="O43" s="67">
        <v>147.50819999999999</v>
      </c>
      <c r="P43" s="49">
        <f t="shared" si="21"/>
        <v>8.0770155415319548E-6</v>
      </c>
      <c r="Q43" s="67">
        <v>147.50819999999999</v>
      </c>
      <c r="R43" s="49">
        <f t="shared" si="22"/>
        <v>8.0770155415319548E-6</v>
      </c>
      <c r="S43" s="67">
        <v>147.50819999999999</v>
      </c>
      <c r="T43" s="49">
        <f t="shared" si="23"/>
        <v>8.0770155415319548E-6</v>
      </c>
      <c r="U43" s="67">
        <v>147.50819999999999</v>
      </c>
      <c r="V43" s="49">
        <f t="shared" si="24"/>
        <v>8.0770155415319548E-6</v>
      </c>
      <c r="W43" s="67">
        <v>147.50819999999999</v>
      </c>
      <c r="X43" s="49">
        <f t="shared" si="25"/>
        <v>8.0770155415319548E-6</v>
      </c>
      <c r="Y43" s="67">
        <v>147.50819999999999</v>
      </c>
      <c r="Z43" s="49">
        <f t="shared" si="28"/>
        <v>8.0770155415319548E-6</v>
      </c>
      <c r="AA43" s="82">
        <f t="shared" si="0"/>
        <v>1770.0983999999999</v>
      </c>
      <c r="AB43" s="49">
        <f t="shared" si="28"/>
        <v>8.0770155415319565E-6</v>
      </c>
      <c r="AC43" s="82">
        <f t="shared" si="13"/>
        <v>147.50819999999999</v>
      </c>
      <c r="AD43" s="49">
        <f t="shared" si="27"/>
        <v>8.0770155415319548E-6</v>
      </c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</row>
    <row r="44" spans="1:66" x14ac:dyDescent="0.25">
      <c r="A44" s="9">
        <v>6104</v>
      </c>
      <c r="B44" s="10" t="s">
        <v>72</v>
      </c>
      <c r="C44" s="67">
        <v>47343.078600000001</v>
      </c>
      <c r="D44" s="49">
        <f t="shared" si="15"/>
        <v>2.5923357592063964E-3</v>
      </c>
      <c r="E44" s="67">
        <v>47343.078600000001</v>
      </c>
      <c r="F44" s="49">
        <f t="shared" si="16"/>
        <v>2.5923357592063964E-3</v>
      </c>
      <c r="G44" s="67">
        <v>47343.078600000001</v>
      </c>
      <c r="H44" s="49">
        <f t="shared" si="17"/>
        <v>2.5923357592063964E-3</v>
      </c>
      <c r="I44" s="67">
        <v>47343.078600000001</v>
      </c>
      <c r="J44" s="49">
        <f t="shared" si="18"/>
        <v>2.5923357592063964E-3</v>
      </c>
      <c r="K44" s="67">
        <v>47343.078600000001</v>
      </c>
      <c r="L44" s="49">
        <f t="shared" si="19"/>
        <v>2.5923357592063964E-3</v>
      </c>
      <c r="M44" s="67">
        <v>47343.078600000001</v>
      </c>
      <c r="N44" s="49">
        <f t="shared" si="20"/>
        <v>2.5923357592063964E-3</v>
      </c>
      <c r="O44" s="67">
        <v>47343.078600000001</v>
      </c>
      <c r="P44" s="49">
        <f t="shared" si="21"/>
        <v>2.5923357592063964E-3</v>
      </c>
      <c r="Q44" s="67">
        <v>47343.078600000001</v>
      </c>
      <c r="R44" s="49">
        <f t="shared" si="22"/>
        <v>2.5923357592063964E-3</v>
      </c>
      <c r="S44" s="67">
        <v>47343.078600000001</v>
      </c>
      <c r="T44" s="49">
        <f t="shared" si="23"/>
        <v>2.5923357592063964E-3</v>
      </c>
      <c r="U44" s="67">
        <v>47343.078600000001</v>
      </c>
      <c r="V44" s="49">
        <f t="shared" si="24"/>
        <v>2.5923357592063964E-3</v>
      </c>
      <c r="W44" s="67">
        <v>47343.078600000001</v>
      </c>
      <c r="X44" s="49">
        <f t="shared" si="25"/>
        <v>2.5923357592063964E-3</v>
      </c>
      <c r="Y44" s="67">
        <v>47343.078600000001</v>
      </c>
      <c r="Z44" s="49">
        <f t="shared" si="28"/>
        <v>2.5923357592063964E-3</v>
      </c>
      <c r="AA44" s="82">
        <f t="shared" si="0"/>
        <v>568116.94319999998</v>
      </c>
      <c r="AB44" s="49">
        <f t="shared" si="28"/>
        <v>2.5923357592063964E-3</v>
      </c>
      <c r="AC44" s="82">
        <f t="shared" si="13"/>
        <v>47343.078600000001</v>
      </c>
      <c r="AD44" s="49">
        <f t="shared" si="27"/>
        <v>2.5923357592063964E-3</v>
      </c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</row>
    <row r="45" spans="1:66" x14ac:dyDescent="0.25">
      <c r="A45" s="9">
        <v>6105</v>
      </c>
      <c r="B45" s="10" t="s">
        <v>73</v>
      </c>
      <c r="C45" s="67">
        <v>22871.266599999999</v>
      </c>
      <c r="D45" s="49">
        <f t="shared" si="15"/>
        <v>1.2523478408842405E-3</v>
      </c>
      <c r="E45" s="67">
        <v>22871.266599999999</v>
      </c>
      <c r="F45" s="49">
        <f t="shared" si="16"/>
        <v>1.2523478408842405E-3</v>
      </c>
      <c r="G45" s="67">
        <v>22871.266599999999</v>
      </c>
      <c r="H45" s="49">
        <f t="shared" si="17"/>
        <v>1.2523478408842405E-3</v>
      </c>
      <c r="I45" s="67">
        <v>22871.266599999999</v>
      </c>
      <c r="J45" s="49">
        <f t="shared" si="18"/>
        <v>1.2523478408842405E-3</v>
      </c>
      <c r="K45" s="67">
        <v>22871.266599999999</v>
      </c>
      <c r="L45" s="49">
        <f t="shared" si="19"/>
        <v>1.2523478408842405E-3</v>
      </c>
      <c r="M45" s="67">
        <v>22871.266599999999</v>
      </c>
      <c r="N45" s="49">
        <f t="shared" si="20"/>
        <v>1.2523478408842405E-3</v>
      </c>
      <c r="O45" s="67">
        <v>22871.266599999999</v>
      </c>
      <c r="P45" s="49">
        <f t="shared" si="21"/>
        <v>1.2523478408842405E-3</v>
      </c>
      <c r="Q45" s="67">
        <v>22871.266599999999</v>
      </c>
      <c r="R45" s="49">
        <f t="shared" si="22"/>
        <v>1.2523478408842405E-3</v>
      </c>
      <c r="S45" s="67">
        <v>22871.266599999999</v>
      </c>
      <c r="T45" s="49">
        <f t="shared" si="23"/>
        <v>1.2523478408842405E-3</v>
      </c>
      <c r="U45" s="67">
        <v>22871.266599999999</v>
      </c>
      <c r="V45" s="49">
        <f t="shared" si="24"/>
        <v>1.2523478408842405E-3</v>
      </c>
      <c r="W45" s="67">
        <v>22871.266599999999</v>
      </c>
      <c r="X45" s="49">
        <f t="shared" si="25"/>
        <v>1.2523478408842405E-3</v>
      </c>
      <c r="Y45" s="67">
        <v>22871.266599999999</v>
      </c>
      <c r="Z45" s="49">
        <f t="shared" ref="Z45:AB60" si="29">IF(Y$10&lt;&gt;0,Y45/Y$10,"-")</f>
        <v>1.2523478408842405E-3</v>
      </c>
      <c r="AA45" s="82">
        <f t="shared" si="0"/>
        <v>274455.19919999997</v>
      </c>
      <c r="AB45" s="49">
        <f t="shared" si="29"/>
        <v>1.2523478408842405E-3</v>
      </c>
      <c r="AC45" s="82">
        <f t="shared" si="13"/>
        <v>22871.266599999999</v>
      </c>
      <c r="AD45" s="49">
        <f t="shared" si="27"/>
        <v>1.2523478408842405E-3</v>
      </c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</row>
    <row r="46" spans="1:66" x14ac:dyDescent="0.25">
      <c r="A46" s="9">
        <v>6106</v>
      </c>
      <c r="B46" s="10" t="s">
        <v>74</v>
      </c>
      <c r="C46" s="67">
        <v>14021.615</v>
      </c>
      <c r="D46" s="49">
        <f t="shared" si="15"/>
        <v>7.6777292565686247E-4</v>
      </c>
      <c r="E46" s="67">
        <v>14021.615</v>
      </c>
      <c r="F46" s="49">
        <f t="shared" si="16"/>
        <v>7.6777292565686247E-4</v>
      </c>
      <c r="G46" s="67">
        <v>14021.615</v>
      </c>
      <c r="H46" s="49">
        <f t="shared" si="17"/>
        <v>7.6777292565686247E-4</v>
      </c>
      <c r="I46" s="67">
        <v>14021.615</v>
      </c>
      <c r="J46" s="49">
        <f t="shared" si="18"/>
        <v>7.6777292565686247E-4</v>
      </c>
      <c r="K46" s="67">
        <v>14021.615</v>
      </c>
      <c r="L46" s="49">
        <f t="shared" si="19"/>
        <v>7.6777292565686247E-4</v>
      </c>
      <c r="M46" s="67">
        <v>14021.615</v>
      </c>
      <c r="N46" s="49">
        <f t="shared" si="20"/>
        <v>7.6777292565686247E-4</v>
      </c>
      <c r="O46" s="67">
        <v>14021.615</v>
      </c>
      <c r="P46" s="49">
        <f t="shared" si="21"/>
        <v>7.6777292565686247E-4</v>
      </c>
      <c r="Q46" s="67">
        <v>14021.615</v>
      </c>
      <c r="R46" s="49">
        <f t="shared" si="22"/>
        <v>7.6777292565686247E-4</v>
      </c>
      <c r="S46" s="67">
        <v>14021.615</v>
      </c>
      <c r="T46" s="49">
        <f t="shared" si="23"/>
        <v>7.6777292565686247E-4</v>
      </c>
      <c r="U46" s="67">
        <v>14021.615</v>
      </c>
      <c r="V46" s="49">
        <f t="shared" si="24"/>
        <v>7.6777292565686247E-4</v>
      </c>
      <c r="W46" s="67">
        <v>14021.615</v>
      </c>
      <c r="X46" s="49">
        <f t="shared" si="25"/>
        <v>7.6777292565686247E-4</v>
      </c>
      <c r="Y46" s="67">
        <v>14021.615</v>
      </c>
      <c r="Z46" s="49">
        <f t="shared" si="29"/>
        <v>7.6777292565686247E-4</v>
      </c>
      <c r="AA46" s="82">
        <f t="shared" si="0"/>
        <v>168259.38</v>
      </c>
      <c r="AB46" s="49">
        <f t="shared" si="29"/>
        <v>7.6777292565686247E-4</v>
      </c>
      <c r="AC46" s="82">
        <f t="shared" si="13"/>
        <v>14021.615</v>
      </c>
      <c r="AD46" s="49">
        <f t="shared" si="27"/>
        <v>7.6777292565686247E-4</v>
      </c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</row>
    <row r="47" spans="1:66" x14ac:dyDescent="0.25">
      <c r="A47" s="9">
        <v>6107</v>
      </c>
      <c r="B47" s="10" t="s">
        <v>75</v>
      </c>
      <c r="C47" s="67">
        <v>4575</v>
      </c>
      <c r="D47" s="49">
        <f t="shared" si="15"/>
        <v>2.505104536731429E-4</v>
      </c>
      <c r="E47" s="67">
        <v>4575</v>
      </c>
      <c r="F47" s="49">
        <f t="shared" si="16"/>
        <v>2.505104536731429E-4</v>
      </c>
      <c r="G47" s="67">
        <v>4575</v>
      </c>
      <c r="H47" s="49">
        <f t="shared" si="17"/>
        <v>2.505104536731429E-4</v>
      </c>
      <c r="I47" s="67">
        <v>4575</v>
      </c>
      <c r="J47" s="49">
        <f t="shared" si="18"/>
        <v>2.505104536731429E-4</v>
      </c>
      <c r="K47" s="67">
        <v>4575</v>
      </c>
      <c r="L47" s="49">
        <f t="shared" si="19"/>
        <v>2.505104536731429E-4</v>
      </c>
      <c r="M47" s="67">
        <v>4575</v>
      </c>
      <c r="N47" s="49">
        <f t="shared" si="20"/>
        <v>2.505104536731429E-4</v>
      </c>
      <c r="O47" s="67">
        <v>4575</v>
      </c>
      <c r="P47" s="49">
        <f t="shared" si="21"/>
        <v>2.505104536731429E-4</v>
      </c>
      <c r="Q47" s="67">
        <v>4575</v>
      </c>
      <c r="R47" s="49">
        <f t="shared" si="22"/>
        <v>2.505104536731429E-4</v>
      </c>
      <c r="S47" s="67">
        <v>4575</v>
      </c>
      <c r="T47" s="49">
        <f t="shared" si="23"/>
        <v>2.505104536731429E-4</v>
      </c>
      <c r="U47" s="67">
        <v>4575</v>
      </c>
      <c r="V47" s="49">
        <f t="shared" si="24"/>
        <v>2.505104536731429E-4</v>
      </c>
      <c r="W47" s="67">
        <v>4575</v>
      </c>
      <c r="X47" s="49">
        <f t="shared" si="25"/>
        <v>2.505104536731429E-4</v>
      </c>
      <c r="Y47" s="67">
        <v>4575</v>
      </c>
      <c r="Z47" s="49">
        <f t="shared" si="29"/>
        <v>2.505104536731429E-4</v>
      </c>
      <c r="AA47" s="82">
        <f t="shared" si="0"/>
        <v>54900</v>
      </c>
      <c r="AB47" s="49">
        <f t="shared" si="29"/>
        <v>2.505104536731429E-4</v>
      </c>
      <c r="AC47" s="82">
        <f t="shared" si="13"/>
        <v>4575</v>
      </c>
      <c r="AD47" s="49">
        <f t="shared" si="27"/>
        <v>2.505104536731429E-4</v>
      </c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</row>
    <row r="48" spans="1:66" x14ac:dyDescent="0.25">
      <c r="A48" s="9">
        <v>6108</v>
      </c>
      <c r="B48" s="10" t="s">
        <v>76</v>
      </c>
      <c r="C48" s="67">
        <v>5359</v>
      </c>
      <c r="D48" s="49">
        <f t="shared" si="15"/>
        <v>2.9343945819330556E-4</v>
      </c>
      <c r="E48" s="67">
        <v>5359</v>
      </c>
      <c r="F48" s="49">
        <f t="shared" si="16"/>
        <v>2.9343945819330556E-4</v>
      </c>
      <c r="G48" s="67">
        <v>5359</v>
      </c>
      <c r="H48" s="49">
        <f t="shared" si="17"/>
        <v>2.9343945819330556E-4</v>
      </c>
      <c r="I48" s="67">
        <v>5359</v>
      </c>
      <c r="J48" s="49">
        <f t="shared" si="18"/>
        <v>2.9343945819330556E-4</v>
      </c>
      <c r="K48" s="67">
        <v>5359</v>
      </c>
      <c r="L48" s="49">
        <f t="shared" si="19"/>
        <v>2.9343945819330556E-4</v>
      </c>
      <c r="M48" s="67">
        <v>5359</v>
      </c>
      <c r="N48" s="49">
        <f t="shared" si="20"/>
        <v>2.9343945819330556E-4</v>
      </c>
      <c r="O48" s="67">
        <v>5359</v>
      </c>
      <c r="P48" s="49">
        <f t="shared" si="21"/>
        <v>2.9343945819330556E-4</v>
      </c>
      <c r="Q48" s="67">
        <v>5359</v>
      </c>
      <c r="R48" s="49">
        <f t="shared" si="22"/>
        <v>2.9343945819330556E-4</v>
      </c>
      <c r="S48" s="67">
        <v>5359</v>
      </c>
      <c r="T48" s="49">
        <f t="shared" si="23"/>
        <v>2.9343945819330556E-4</v>
      </c>
      <c r="U48" s="67">
        <v>5359</v>
      </c>
      <c r="V48" s="49">
        <f t="shared" si="24"/>
        <v>2.9343945819330556E-4</v>
      </c>
      <c r="W48" s="67">
        <v>5359</v>
      </c>
      <c r="X48" s="49">
        <f t="shared" si="25"/>
        <v>2.9343945819330556E-4</v>
      </c>
      <c r="Y48" s="67">
        <v>5359</v>
      </c>
      <c r="Z48" s="49">
        <f t="shared" si="29"/>
        <v>2.9343945819330556E-4</v>
      </c>
      <c r="AA48" s="82">
        <f t="shared" si="0"/>
        <v>64308</v>
      </c>
      <c r="AB48" s="49">
        <f t="shared" si="29"/>
        <v>2.9343945819330556E-4</v>
      </c>
      <c r="AC48" s="82">
        <f t="shared" si="13"/>
        <v>5359</v>
      </c>
      <c r="AD48" s="49">
        <f t="shared" si="27"/>
        <v>2.9343945819330556E-4</v>
      </c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</row>
    <row r="49" spans="1:66" x14ac:dyDescent="0.25">
      <c r="A49" s="9">
        <v>6109</v>
      </c>
      <c r="B49" s="10" t="s">
        <v>77</v>
      </c>
      <c r="C49" s="67">
        <v>2286</v>
      </c>
      <c r="D49" s="49">
        <f t="shared" si="15"/>
        <v>1.2517309226159665E-4</v>
      </c>
      <c r="E49" s="67">
        <v>2286</v>
      </c>
      <c r="F49" s="49">
        <f t="shared" si="16"/>
        <v>1.2517309226159665E-4</v>
      </c>
      <c r="G49" s="67">
        <v>2286</v>
      </c>
      <c r="H49" s="49">
        <f t="shared" si="17"/>
        <v>1.2517309226159665E-4</v>
      </c>
      <c r="I49" s="67">
        <v>2286</v>
      </c>
      <c r="J49" s="49">
        <f t="shared" si="18"/>
        <v>1.2517309226159665E-4</v>
      </c>
      <c r="K49" s="67">
        <v>2286</v>
      </c>
      <c r="L49" s="49">
        <f t="shared" si="19"/>
        <v>1.2517309226159665E-4</v>
      </c>
      <c r="M49" s="67">
        <v>2286</v>
      </c>
      <c r="N49" s="49">
        <f t="shared" si="20"/>
        <v>1.2517309226159665E-4</v>
      </c>
      <c r="O49" s="67">
        <v>2286</v>
      </c>
      <c r="P49" s="49">
        <f t="shared" si="21"/>
        <v>1.2517309226159665E-4</v>
      </c>
      <c r="Q49" s="67">
        <v>2286</v>
      </c>
      <c r="R49" s="49">
        <f t="shared" si="22"/>
        <v>1.2517309226159665E-4</v>
      </c>
      <c r="S49" s="67">
        <v>2286</v>
      </c>
      <c r="T49" s="49">
        <f t="shared" si="23"/>
        <v>1.2517309226159665E-4</v>
      </c>
      <c r="U49" s="67">
        <v>2286</v>
      </c>
      <c r="V49" s="49">
        <f t="shared" si="24"/>
        <v>1.2517309226159665E-4</v>
      </c>
      <c r="W49" s="67">
        <v>2286</v>
      </c>
      <c r="X49" s="49">
        <f t="shared" si="25"/>
        <v>1.2517309226159665E-4</v>
      </c>
      <c r="Y49" s="67">
        <v>2286</v>
      </c>
      <c r="Z49" s="49">
        <f t="shared" si="29"/>
        <v>1.2517309226159665E-4</v>
      </c>
      <c r="AA49" s="82">
        <f t="shared" si="0"/>
        <v>27432</v>
      </c>
      <c r="AB49" s="49">
        <f t="shared" si="29"/>
        <v>1.2517309226159665E-4</v>
      </c>
      <c r="AC49" s="82">
        <f t="shared" si="13"/>
        <v>2286</v>
      </c>
      <c r="AD49" s="49">
        <f t="shared" si="27"/>
        <v>1.2517309226159665E-4</v>
      </c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</row>
    <row r="50" spans="1:66" x14ac:dyDescent="0.25">
      <c r="A50" s="9">
        <v>6110</v>
      </c>
      <c r="B50" s="10" t="s">
        <v>78</v>
      </c>
      <c r="C50" s="67">
        <v>1882.432</v>
      </c>
      <c r="D50" s="49">
        <f t="shared" si="15"/>
        <v>1.0307516815930968E-4</v>
      </c>
      <c r="E50" s="67">
        <v>1882.432</v>
      </c>
      <c r="F50" s="49">
        <f t="shared" si="16"/>
        <v>1.0307516815930968E-4</v>
      </c>
      <c r="G50" s="67">
        <v>1882.432</v>
      </c>
      <c r="H50" s="49">
        <f t="shared" si="17"/>
        <v>1.0307516815930968E-4</v>
      </c>
      <c r="I50" s="67">
        <v>1882.432</v>
      </c>
      <c r="J50" s="49">
        <f t="shared" si="18"/>
        <v>1.0307516815930968E-4</v>
      </c>
      <c r="K50" s="67">
        <v>1882.432</v>
      </c>
      <c r="L50" s="49">
        <f t="shared" si="19"/>
        <v>1.0307516815930968E-4</v>
      </c>
      <c r="M50" s="67">
        <v>1882.432</v>
      </c>
      <c r="N50" s="49">
        <f t="shared" si="20"/>
        <v>1.0307516815930968E-4</v>
      </c>
      <c r="O50" s="67">
        <v>1882.432</v>
      </c>
      <c r="P50" s="49">
        <f t="shared" si="21"/>
        <v>1.0307516815930968E-4</v>
      </c>
      <c r="Q50" s="67">
        <v>1882.432</v>
      </c>
      <c r="R50" s="49">
        <f t="shared" si="22"/>
        <v>1.0307516815930968E-4</v>
      </c>
      <c r="S50" s="67">
        <v>1882.432</v>
      </c>
      <c r="T50" s="49">
        <f t="shared" si="23"/>
        <v>1.0307516815930968E-4</v>
      </c>
      <c r="U50" s="67">
        <v>1882.432</v>
      </c>
      <c r="V50" s="49">
        <f t="shared" si="24"/>
        <v>1.0307516815930968E-4</v>
      </c>
      <c r="W50" s="67">
        <v>1882.432</v>
      </c>
      <c r="X50" s="49">
        <f t="shared" si="25"/>
        <v>1.0307516815930968E-4</v>
      </c>
      <c r="Y50" s="67">
        <v>1882.432</v>
      </c>
      <c r="Z50" s="49">
        <f t="shared" si="29"/>
        <v>1.0307516815930968E-4</v>
      </c>
      <c r="AA50" s="82">
        <f t="shared" si="0"/>
        <v>22589.184000000005</v>
      </c>
      <c r="AB50" s="49">
        <f t="shared" si="29"/>
        <v>1.030751681593097E-4</v>
      </c>
      <c r="AC50" s="82">
        <f t="shared" si="13"/>
        <v>1882.4320000000005</v>
      </c>
      <c r="AD50" s="49">
        <f t="shared" si="27"/>
        <v>1.0307516815930969E-4</v>
      </c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</row>
    <row r="51" spans="1:66" x14ac:dyDescent="0.25">
      <c r="A51" s="9">
        <v>6111</v>
      </c>
      <c r="B51" s="10" t="s">
        <v>79</v>
      </c>
      <c r="C51" s="67">
        <v>533052.09750000003</v>
      </c>
      <c r="D51" s="49">
        <f t="shared" si="15"/>
        <v>2.918800497839244E-2</v>
      </c>
      <c r="E51" s="67">
        <v>533052.09750000003</v>
      </c>
      <c r="F51" s="49">
        <f t="shared" si="16"/>
        <v>2.918800497839244E-2</v>
      </c>
      <c r="G51" s="67">
        <v>533052.09750000003</v>
      </c>
      <c r="H51" s="49">
        <f t="shared" si="17"/>
        <v>2.918800497839244E-2</v>
      </c>
      <c r="I51" s="67">
        <v>533052.09750000003</v>
      </c>
      <c r="J51" s="49">
        <f t="shared" si="18"/>
        <v>2.918800497839244E-2</v>
      </c>
      <c r="K51" s="67">
        <v>533052.09750000003</v>
      </c>
      <c r="L51" s="49">
        <f t="shared" si="19"/>
        <v>2.918800497839244E-2</v>
      </c>
      <c r="M51" s="67">
        <v>533052.09750000003</v>
      </c>
      <c r="N51" s="49">
        <f t="shared" si="20"/>
        <v>2.918800497839244E-2</v>
      </c>
      <c r="O51" s="67">
        <v>533052.09750000003</v>
      </c>
      <c r="P51" s="49">
        <f t="shared" si="21"/>
        <v>2.918800497839244E-2</v>
      </c>
      <c r="Q51" s="67">
        <v>533052.09750000003</v>
      </c>
      <c r="R51" s="49">
        <f t="shared" si="22"/>
        <v>2.918800497839244E-2</v>
      </c>
      <c r="S51" s="67">
        <v>533052.09750000003</v>
      </c>
      <c r="T51" s="49">
        <f t="shared" si="23"/>
        <v>2.918800497839244E-2</v>
      </c>
      <c r="U51" s="67">
        <v>533052.09750000003</v>
      </c>
      <c r="V51" s="49">
        <f t="shared" si="24"/>
        <v>2.918800497839244E-2</v>
      </c>
      <c r="W51" s="67">
        <v>533052.09750000003</v>
      </c>
      <c r="X51" s="49">
        <f t="shared" si="25"/>
        <v>2.918800497839244E-2</v>
      </c>
      <c r="Y51" s="67">
        <v>533052.09750000003</v>
      </c>
      <c r="Z51" s="49">
        <f t="shared" si="29"/>
        <v>2.918800497839244E-2</v>
      </c>
      <c r="AA51" s="82">
        <f t="shared" si="0"/>
        <v>6396625.1700000009</v>
      </c>
      <c r="AB51" s="49">
        <f t="shared" si="29"/>
        <v>2.9188004978392443E-2</v>
      </c>
      <c r="AC51" s="82">
        <f t="shared" si="13"/>
        <v>533052.09750000003</v>
      </c>
      <c r="AD51" s="49">
        <f t="shared" si="27"/>
        <v>2.918800497839244E-2</v>
      </c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</row>
    <row r="52" spans="1:66" x14ac:dyDescent="0.25">
      <c r="A52" s="9">
        <v>6112</v>
      </c>
      <c r="B52" s="10" t="s">
        <v>80</v>
      </c>
      <c r="C52" s="67">
        <v>55738.8</v>
      </c>
      <c r="D52" s="49">
        <f t="shared" si="15"/>
        <v>3.0520550984036239E-3</v>
      </c>
      <c r="E52" s="67">
        <v>55738.8</v>
      </c>
      <c r="F52" s="49">
        <f t="shared" si="16"/>
        <v>3.0520550984036239E-3</v>
      </c>
      <c r="G52" s="67">
        <v>55738.8</v>
      </c>
      <c r="H52" s="49">
        <f t="shared" si="17"/>
        <v>3.0520550984036239E-3</v>
      </c>
      <c r="I52" s="67">
        <v>55738.8</v>
      </c>
      <c r="J52" s="49">
        <f t="shared" si="18"/>
        <v>3.0520550984036239E-3</v>
      </c>
      <c r="K52" s="67">
        <v>55738.8</v>
      </c>
      <c r="L52" s="49">
        <f t="shared" si="19"/>
        <v>3.0520550984036239E-3</v>
      </c>
      <c r="M52" s="67">
        <v>55738.8</v>
      </c>
      <c r="N52" s="49">
        <f t="shared" si="20"/>
        <v>3.0520550984036239E-3</v>
      </c>
      <c r="O52" s="67">
        <v>55738.8</v>
      </c>
      <c r="P52" s="49">
        <f t="shared" si="21"/>
        <v>3.0520550984036239E-3</v>
      </c>
      <c r="Q52" s="67">
        <v>55738.8</v>
      </c>
      <c r="R52" s="49">
        <f t="shared" si="22"/>
        <v>3.0520550984036239E-3</v>
      </c>
      <c r="S52" s="67">
        <v>55738.8</v>
      </c>
      <c r="T52" s="49">
        <f t="shared" si="23"/>
        <v>3.0520550984036239E-3</v>
      </c>
      <c r="U52" s="67">
        <v>55738.8</v>
      </c>
      <c r="V52" s="49">
        <f t="shared" si="24"/>
        <v>3.0520550984036239E-3</v>
      </c>
      <c r="W52" s="67">
        <v>55738.8</v>
      </c>
      <c r="X52" s="49">
        <f t="shared" si="25"/>
        <v>3.0520550984036239E-3</v>
      </c>
      <c r="Y52" s="67">
        <v>55738.8</v>
      </c>
      <c r="Z52" s="49">
        <f t="shared" si="29"/>
        <v>3.0520550984036239E-3</v>
      </c>
      <c r="AA52" s="82">
        <f t="shared" si="0"/>
        <v>668865.60000000009</v>
      </c>
      <c r="AB52" s="49">
        <f t="shared" si="29"/>
        <v>3.0520550984036244E-3</v>
      </c>
      <c r="AC52" s="82">
        <f t="shared" si="13"/>
        <v>55738.80000000001</v>
      </c>
      <c r="AD52" s="49">
        <f t="shared" si="27"/>
        <v>3.0520550984036239E-3</v>
      </c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</row>
    <row r="53" spans="1:66" x14ac:dyDescent="0.25">
      <c r="A53" s="9">
        <v>6113</v>
      </c>
      <c r="B53" s="10" t="s">
        <v>81</v>
      </c>
      <c r="C53" s="67">
        <v>18252.599999999999</v>
      </c>
      <c r="D53" s="49">
        <f t="shared" si="15"/>
        <v>9.9944636212336794E-4</v>
      </c>
      <c r="E53" s="67">
        <v>18252.599999999999</v>
      </c>
      <c r="F53" s="49">
        <f t="shared" si="16"/>
        <v>9.9944636212336794E-4</v>
      </c>
      <c r="G53" s="67">
        <v>18252.599999999999</v>
      </c>
      <c r="H53" s="49">
        <f t="shared" si="17"/>
        <v>9.9944636212336794E-4</v>
      </c>
      <c r="I53" s="67">
        <v>18252.599999999999</v>
      </c>
      <c r="J53" s="49">
        <f t="shared" si="18"/>
        <v>9.9944636212336794E-4</v>
      </c>
      <c r="K53" s="67">
        <v>18252.599999999999</v>
      </c>
      <c r="L53" s="49">
        <f t="shared" si="19"/>
        <v>9.9944636212336794E-4</v>
      </c>
      <c r="M53" s="67">
        <v>18252.599999999999</v>
      </c>
      <c r="N53" s="49">
        <f t="shared" si="20"/>
        <v>9.9944636212336794E-4</v>
      </c>
      <c r="O53" s="67">
        <v>18252.599999999999</v>
      </c>
      <c r="P53" s="49">
        <f t="shared" si="21"/>
        <v>9.9944636212336794E-4</v>
      </c>
      <c r="Q53" s="67">
        <v>18252.599999999999</v>
      </c>
      <c r="R53" s="49">
        <f t="shared" si="22"/>
        <v>9.9944636212336794E-4</v>
      </c>
      <c r="S53" s="67">
        <v>18252.599999999999</v>
      </c>
      <c r="T53" s="49">
        <f t="shared" si="23"/>
        <v>9.9944636212336794E-4</v>
      </c>
      <c r="U53" s="67">
        <v>18252.599999999999</v>
      </c>
      <c r="V53" s="49">
        <f t="shared" si="24"/>
        <v>9.9944636212336794E-4</v>
      </c>
      <c r="W53" s="67">
        <v>18252.599999999999</v>
      </c>
      <c r="X53" s="49">
        <f t="shared" si="25"/>
        <v>9.9944636212336794E-4</v>
      </c>
      <c r="Y53" s="67">
        <v>18252.599999999999</v>
      </c>
      <c r="Z53" s="49">
        <f t="shared" si="29"/>
        <v>9.9944636212336794E-4</v>
      </c>
      <c r="AA53" s="82">
        <f t="shared" si="0"/>
        <v>219031.20000000004</v>
      </c>
      <c r="AB53" s="49">
        <f t="shared" si="29"/>
        <v>9.9944636212336816E-4</v>
      </c>
      <c r="AC53" s="82">
        <f t="shared" si="13"/>
        <v>18252.600000000002</v>
      </c>
      <c r="AD53" s="49">
        <f t="shared" si="27"/>
        <v>9.9944636212336794E-4</v>
      </c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</row>
    <row r="54" spans="1:66" x14ac:dyDescent="0.25">
      <c r="A54" s="9">
        <v>6114</v>
      </c>
      <c r="B54" s="10" t="s">
        <v>82</v>
      </c>
      <c r="C54" s="67">
        <v>37359.57475</v>
      </c>
      <c r="D54" s="49">
        <f t="shared" si="15"/>
        <v>2.0456751955537037E-3</v>
      </c>
      <c r="E54" s="67">
        <v>37359.57475</v>
      </c>
      <c r="F54" s="49">
        <f t="shared" si="16"/>
        <v>2.0456751955537037E-3</v>
      </c>
      <c r="G54" s="67">
        <v>37359.57475</v>
      </c>
      <c r="H54" s="49">
        <f t="shared" si="17"/>
        <v>2.0456751955537037E-3</v>
      </c>
      <c r="I54" s="67">
        <v>37359.57475</v>
      </c>
      <c r="J54" s="49">
        <f t="shared" si="18"/>
        <v>2.0456751955537037E-3</v>
      </c>
      <c r="K54" s="67">
        <v>37359.57475</v>
      </c>
      <c r="L54" s="49">
        <f t="shared" si="19"/>
        <v>2.0456751955537037E-3</v>
      </c>
      <c r="M54" s="67">
        <v>37359.57475</v>
      </c>
      <c r="N54" s="49">
        <f t="shared" si="20"/>
        <v>2.0456751955537037E-3</v>
      </c>
      <c r="O54" s="67">
        <v>37359.57475</v>
      </c>
      <c r="P54" s="49">
        <f t="shared" si="21"/>
        <v>2.0456751955537037E-3</v>
      </c>
      <c r="Q54" s="67">
        <v>37359.57475</v>
      </c>
      <c r="R54" s="49">
        <f t="shared" si="22"/>
        <v>2.0456751955537037E-3</v>
      </c>
      <c r="S54" s="67">
        <v>37359.57475</v>
      </c>
      <c r="T54" s="49">
        <f t="shared" si="23"/>
        <v>2.0456751955537037E-3</v>
      </c>
      <c r="U54" s="67">
        <v>37359.57475</v>
      </c>
      <c r="V54" s="49">
        <f t="shared" si="24"/>
        <v>2.0456751955537037E-3</v>
      </c>
      <c r="W54" s="67">
        <v>37359.57475</v>
      </c>
      <c r="X54" s="49">
        <f t="shared" si="25"/>
        <v>2.0456751955537037E-3</v>
      </c>
      <c r="Y54" s="67">
        <v>37359.57475</v>
      </c>
      <c r="Z54" s="49">
        <f t="shared" si="29"/>
        <v>2.0456751955537037E-3</v>
      </c>
      <c r="AA54" s="82">
        <f t="shared" si="0"/>
        <v>448314.89700000011</v>
      </c>
      <c r="AB54" s="49">
        <f t="shared" si="29"/>
        <v>2.0456751955537041E-3</v>
      </c>
      <c r="AC54" s="82">
        <f t="shared" si="13"/>
        <v>37359.574750000007</v>
      </c>
      <c r="AD54" s="49">
        <f t="shared" si="27"/>
        <v>2.0456751955537041E-3</v>
      </c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</row>
    <row r="55" spans="1:66" x14ac:dyDescent="0.25">
      <c r="A55" s="9">
        <v>6115</v>
      </c>
      <c r="B55" s="10" t="s">
        <v>83</v>
      </c>
      <c r="C55" s="67">
        <v>2633.9811500000001</v>
      </c>
      <c r="D55" s="49">
        <f t="shared" si="15"/>
        <v>1.4422728149792496E-4</v>
      </c>
      <c r="E55" s="67">
        <v>2633.9811500000001</v>
      </c>
      <c r="F55" s="49">
        <f t="shared" si="16"/>
        <v>1.4422728149792496E-4</v>
      </c>
      <c r="G55" s="67">
        <v>2633.9811500000001</v>
      </c>
      <c r="H55" s="49">
        <f t="shared" si="17"/>
        <v>1.4422728149792496E-4</v>
      </c>
      <c r="I55" s="67">
        <v>2633.9811500000001</v>
      </c>
      <c r="J55" s="49">
        <f t="shared" si="18"/>
        <v>1.4422728149792496E-4</v>
      </c>
      <c r="K55" s="67">
        <v>2633.9811500000001</v>
      </c>
      <c r="L55" s="49">
        <f t="shared" si="19"/>
        <v>1.4422728149792496E-4</v>
      </c>
      <c r="M55" s="67">
        <v>2633.9811500000001</v>
      </c>
      <c r="N55" s="49">
        <f t="shared" si="20"/>
        <v>1.4422728149792496E-4</v>
      </c>
      <c r="O55" s="67">
        <v>2633.9811500000001</v>
      </c>
      <c r="P55" s="49">
        <f t="shared" si="21"/>
        <v>1.4422728149792496E-4</v>
      </c>
      <c r="Q55" s="67">
        <v>2633.9811500000001</v>
      </c>
      <c r="R55" s="49">
        <f t="shared" si="22"/>
        <v>1.4422728149792496E-4</v>
      </c>
      <c r="S55" s="67">
        <v>2633.9811500000001</v>
      </c>
      <c r="T55" s="49">
        <f t="shared" si="23"/>
        <v>1.4422728149792496E-4</v>
      </c>
      <c r="U55" s="67">
        <v>2633.9811500000001</v>
      </c>
      <c r="V55" s="49">
        <f t="shared" si="24"/>
        <v>1.4422728149792496E-4</v>
      </c>
      <c r="W55" s="67">
        <v>2633.9811500000001</v>
      </c>
      <c r="X55" s="49">
        <f t="shared" si="25"/>
        <v>1.4422728149792496E-4</v>
      </c>
      <c r="Y55" s="67">
        <v>2633.9811500000001</v>
      </c>
      <c r="Z55" s="49">
        <f t="shared" si="29"/>
        <v>1.4422728149792496E-4</v>
      </c>
      <c r="AA55" s="82">
        <f t="shared" si="0"/>
        <v>31607.773799999999</v>
      </c>
      <c r="AB55" s="49">
        <f t="shared" si="29"/>
        <v>1.4422728149792496E-4</v>
      </c>
      <c r="AC55" s="82">
        <f t="shared" si="13"/>
        <v>2633.9811500000001</v>
      </c>
      <c r="AD55" s="49">
        <f t="shared" si="27"/>
        <v>1.4422728149792496E-4</v>
      </c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</row>
    <row r="56" spans="1:66" x14ac:dyDescent="0.25">
      <c r="A56" s="9">
        <v>6116</v>
      </c>
      <c r="B56" s="10" t="s">
        <v>53</v>
      </c>
      <c r="C56" s="67">
        <v>49479.155850000003</v>
      </c>
      <c r="D56" s="49">
        <f t="shared" si="15"/>
        <v>2.7092996239011244E-3</v>
      </c>
      <c r="E56" s="67">
        <v>49479.155850000003</v>
      </c>
      <c r="F56" s="49">
        <f t="shared" si="16"/>
        <v>2.7092996239011244E-3</v>
      </c>
      <c r="G56" s="67">
        <v>49479.155850000003</v>
      </c>
      <c r="H56" s="49">
        <f t="shared" si="17"/>
        <v>2.7092996239011244E-3</v>
      </c>
      <c r="I56" s="67">
        <v>49479.155850000003</v>
      </c>
      <c r="J56" s="49">
        <f t="shared" si="18"/>
        <v>2.7092996239011244E-3</v>
      </c>
      <c r="K56" s="67">
        <v>49479.155850000003</v>
      </c>
      <c r="L56" s="49">
        <f t="shared" si="19"/>
        <v>2.7092996239011244E-3</v>
      </c>
      <c r="M56" s="67">
        <v>49479.155850000003</v>
      </c>
      <c r="N56" s="49">
        <f t="shared" si="20"/>
        <v>2.7092996239011244E-3</v>
      </c>
      <c r="O56" s="67">
        <v>49479.155850000003</v>
      </c>
      <c r="P56" s="49">
        <f t="shared" si="21"/>
        <v>2.7092996239011244E-3</v>
      </c>
      <c r="Q56" s="67">
        <v>49479.155850000003</v>
      </c>
      <c r="R56" s="49">
        <f t="shared" si="22"/>
        <v>2.7092996239011244E-3</v>
      </c>
      <c r="S56" s="67">
        <v>49479.155850000003</v>
      </c>
      <c r="T56" s="49">
        <f t="shared" si="23"/>
        <v>2.7092996239011244E-3</v>
      </c>
      <c r="U56" s="67">
        <v>49479.155850000003</v>
      </c>
      <c r="V56" s="49">
        <f t="shared" si="24"/>
        <v>2.7092996239011244E-3</v>
      </c>
      <c r="W56" s="67">
        <v>49479.155850000003</v>
      </c>
      <c r="X56" s="49">
        <f t="shared" si="25"/>
        <v>2.7092996239011244E-3</v>
      </c>
      <c r="Y56" s="67">
        <v>49479.155850000003</v>
      </c>
      <c r="Z56" s="49">
        <f t="shared" si="29"/>
        <v>2.7092996239011244E-3</v>
      </c>
      <c r="AA56" s="82">
        <f t="shared" si="0"/>
        <v>593749.87019999989</v>
      </c>
      <c r="AB56" s="49">
        <f t="shared" si="29"/>
        <v>2.709299623901124E-3</v>
      </c>
      <c r="AC56" s="82">
        <f t="shared" si="13"/>
        <v>49479.155849999988</v>
      </c>
      <c r="AD56" s="49">
        <f t="shared" si="27"/>
        <v>2.7092996239011236E-3</v>
      </c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</row>
    <row r="57" spans="1:66" x14ac:dyDescent="0.25">
      <c r="A57" s="9">
        <v>6117</v>
      </c>
      <c r="B57" s="10" t="s">
        <v>84</v>
      </c>
      <c r="C57" s="67"/>
      <c r="D57" s="49">
        <f t="shared" si="15"/>
        <v>0</v>
      </c>
      <c r="E57" s="67"/>
      <c r="F57" s="49">
        <f t="shared" si="16"/>
        <v>0</v>
      </c>
      <c r="G57" s="67"/>
      <c r="H57" s="49">
        <f t="shared" si="17"/>
        <v>0</v>
      </c>
      <c r="I57" s="67"/>
      <c r="J57" s="49">
        <f t="shared" si="18"/>
        <v>0</v>
      </c>
      <c r="K57" s="67"/>
      <c r="L57" s="49">
        <f t="shared" si="19"/>
        <v>0</v>
      </c>
      <c r="M57" s="67"/>
      <c r="N57" s="49">
        <f t="shared" si="20"/>
        <v>0</v>
      </c>
      <c r="O57" s="67"/>
      <c r="P57" s="49">
        <f t="shared" si="21"/>
        <v>0</v>
      </c>
      <c r="Q57" s="67"/>
      <c r="R57" s="49">
        <f t="shared" si="22"/>
        <v>0</v>
      </c>
      <c r="S57" s="67"/>
      <c r="T57" s="49">
        <f t="shared" si="23"/>
        <v>0</v>
      </c>
      <c r="U57" s="67"/>
      <c r="V57" s="49">
        <f t="shared" si="24"/>
        <v>0</v>
      </c>
      <c r="W57" s="67"/>
      <c r="X57" s="49">
        <f t="shared" si="25"/>
        <v>0</v>
      </c>
      <c r="Y57" s="67"/>
      <c r="Z57" s="49">
        <f t="shared" si="29"/>
        <v>0</v>
      </c>
      <c r="AA57" s="82">
        <f t="shared" si="0"/>
        <v>0</v>
      </c>
      <c r="AB57" s="49">
        <f t="shared" si="29"/>
        <v>0</v>
      </c>
      <c r="AC57" s="82">
        <f t="shared" si="13"/>
        <v>0</v>
      </c>
      <c r="AD57" s="49">
        <f t="shared" si="27"/>
        <v>0</v>
      </c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</row>
    <row r="58" spans="1:66" x14ac:dyDescent="0.25">
      <c r="A58" s="9">
        <v>6118</v>
      </c>
      <c r="B58" s="10" t="s">
        <v>85</v>
      </c>
      <c r="C58" s="67">
        <v>192889.89689999999</v>
      </c>
      <c r="D58" s="49">
        <f t="shared" si="15"/>
        <v>1.0561953132543116E-2</v>
      </c>
      <c r="E58" s="67">
        <v>192889.89689999999</v>
      </c>
      <c r="F58" s="49">
        <f t="shared" si="16"/>
        <v>1.0561953132543116E-2</v>
      </c>
      <c r="G58" s="67">
        <v>192889.89689999999</v>
      </c>
      <c r="H58" s="49">
        <f t="shared" si="17"/>
        <v>1.0561953132543116E-2</v>
      </c>
      <c r="I58" s="67">
        <v>192889.89689999999</v>
      </c>
      <c r="J58" s="49">
        <f t="shared" si="18"/>
        <v>1.0561953132543116E-2</v>
      </c>
      <c r="K58" s="67">
        <v>192889.89689999999</v>
      </c>
      <c r="L58" s="49">
        <f t="shared" si="19"/>
        <v>1.0561953132543116E-2</v>
      </c>
      <c r="M58" s="67">
        <v>192889.89689999999</v>
      </c>
      <c r="N58" s="49">
        <f t="shared" si="20"/>
        <v>1.0561953132543116E-2</v>
      </c>
      <c r="O58" s="67">
        <v>192889.89689999999</v>
      </c>
      <c r="P58" s="49">
        <f t="shared" si="21"/>
        <v>1.0561953132543116E-2</v>
      </c>
      <c r="Q58" s="67">
        <v>192889.89689999999</v>
      </c>
      <c r="R58" s="49">
        <f t="shared" si="22"/>
        <v>1.0561953132543116E-2</v>
      </c>
      <c r="S58" s="67">
        <v>192889.89689999999</v>
      </c>
      <c r="T58" s="49">
        <f t="shared" si="23"/>
        <v>1.0561953132543116E-2</v>
      </c>
      <c r="U58" s="67">
        <v>192889.89689999999</v>
      </c>
      <c r="V58" s="49">
        <f t="shared" si="24"/>
        <v>1.0561953132543116E-2</v>
      </c>
      <c r="W58" s="67">
        <v>192889.89689999999</v>
      </c>
      <c r="X58" s="49">
        <f t="shared" si="25"/>
        <v>1.0561953132543116E-2</v>
      </c>
      <c r="Y58" s="67">
        <v>192889.89689999999</v>
      </c>
      <c r="Z58" s="49">
        <f t="shared" si="29"/>
        <v>1.0561953132543116E-2</v>
      </c>
      <c r="AA58" s="82">
        <f t="shared" si="0"/>
        <v>2314678.7628000001</v>
      </c>
      <c r="AB58" s="49">
        <f t="shared" si="29"/>
        <v>1.0561953132543118E-2</v>
      </c>
      <c r="AC58" s="82">
        <f t="shared" si="13"/>
        <v>192889.89690000002</v>
      </c>
      <c r="AD58" s="49">
        <f t="shared" si="27"/>
        <v>1.0561953132543118E-2</v>
      </c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</row>
    <row r="59" spans="1:66" x14ac:dyDescent="0.25">
      <c r="A59" s="9">
        <v>6119</v>
      </c>
      <c r="B59" s="10" t="s">
        <v>86</v>
      </c>
      <c r="C59" s="67">
        <v>1050</v>
      </c>
      <c r="D59" s="49">
        <f t="shared" si="15"/>
        <v>5.7494202482360667E-5</v>
      </c>
      <c r="E59" s="67">
        <v>1050</v>
      </c>
      <c r="F59" s="49">
        <f t="shared" si="16"/>
        <v>5.7494202482360667E-5</v>
      </c>
      <c r="G59" s="67">
        <v>1050</v>
      </c>
      <c r="H59" s="49">
        <f t="shared" si="17"/>
        <v>5.7494202482360667E-5</v>
      </c>
      <c r="I59" s="67">
        <v>1050</v>
      </c>
      <c r="J59" s="49">
        <f t="shared" si="18"/>
        <v>5.7494202482360667E-5</v>
      </c>
      <c r="K59" s="67">
        <v>1050</v>
      </c>
      <c r="L59" s="49">
        <f t="shared" si="19"/>
        <v>5.7494202482360667E-5</v>
      </c>
      <c r="M59" s="67">
        <v>1050</v>
      </c>
      <c r="N59" s="49">
        <f t="shared" si="20"/>
        <v>5.7494202482360667E-5</v>
      </c>
      <c r="O59" s="67">
        <v>1050</v>
      </c>
      <c r="P59" s="49">
        <f t="shared" si="21"/>
        <v>5.7494202482360667E-5</v>
      </c>
      <c r="Q59" s="67">
        <v>1050</v>
      </c>
      <c r="R59" s="49">
        <f t="shared" si="22"/>
        <v>5.7494202482360667E-5</v>
      </c>
      <c r="S59" s="67">
        <v>1050</v>
      </c>
      <c r="T59" s="49">
        <f t="shared" si="23"/>
        <v>5.7494202482360667E-5</v>
      </c>
      <c r="U59" s="67">
        <v>1050</v>
      </c>
      <c r="V59" s="49">
        <f t="shared" si="24"/>
        <v>5.7494202482360667E-5</v>
      </c>
      <c r="W59" s="67">
        <v>1050</v>
      </c>
      <c r="X59" s="49">
        <f t="shared" si="25"/>
        <v>5.7494202482360667E-5</v>
      </c>
      <c r="Y59" s="67">
        <v>1050</v>
      </c>
      <c r="Z59" s="49">
        <f t="shared" si="29"/>
        <v>5.7494202482360667E-5</v>
      </c>
      <c r="AA59" s="82">
        <f t="shared" si="0"/>
        <v>12600</v>
      </c>
      <c r="AB59" s="49">
        <f t="shared" si="29"/>
        <v>5.7494202482360674E-5</v>
      </c>
      <c r="AC59" s="82">
        <f t="shared" si="13"/>
        <v>1050</v>
      </c>
      <c r="AD59" s="49">
        <f t="shared" si="27"/>
        <v>5.7494202482360667E-5</v>
      </c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</row>
    <row r="60" spans="1:66" x14ac:dyDescent="0.25">
      <c r="A60" s="9">
        <v>6120</v>
      </c>
      <c r="B60" s="10" t="s">
        <v>87</v>
      </c>
      <c r="C60" s="67"/>
      <c r="D60" s="49">
        <f t="shared" si="15"/>
        <v>0</v>
      </c>
      <c r="E60" s="67"/>
      <c r="F60" s="49">
        <f t="shared" si="16"/>
        <v>0</v>
      </c>
      <c r="G60" s="67"/>
      <c r="H60" s="49">
        <f t="shared" si="17"/>
        <v>0</v>
      </c>
      <c r="I60" s="67"/>
      <c r="J60" s="49">
        <f t="shared" si="18"/>
        <v>0</v>
      </c>
      <c r="K60" s="67"/>
      <c r="L60" s="49">
        <f t="shared" si="19"/>
        <v>0</v>
      </c>
      <c r="M60" s="67"/>
      <c r="N60" s="49">
        <f t="shared" si="20"/>
        <v>0</v>
      </c>
      <c r="O60" s="67"/>
      <c r="P60" s="49">
        <f t="shared" si="21"/>
        <v>0</v>
      </c>
      <c r="Q60" s="67"/>
      <c r="R60" s="49">
        <f t="shared" si="22"/>
        <v>0</v>
      </c>
      <c r="S60" s="67"/>
      <c r="T60" s="49">
        <f t="shared" si="23"/>
        <v>0</v>
      </c>
      <c r="U60" s="67"/>
      <c r="V60" s="49">
        <f t="shared" si="24"/>
        <v>0</v>
      </c>
      <c r="W60" s="67"/>
      <c r="X60" s="49">
        <f t="shared" si="25"/>
        <v>0</v>
      </c>
      <c r="Y60" s="67"/>
      <c r="Z60" s="49">
        <f t="shared" si="29"/>
        <v>0</v>
      </c>
      <c r="AA60" s="82">
        <f t="shared" si="0"/>
        <v>0</v>
      </c>
      <c r="AB60" s="49">
        <f t="shared" si="29"/>
        <v>0</v>
      </c>
      <c r="AC60" s="82">
        <f t="shared" si="13"/>
        <v>0</v>
      </c>
      <c r="AD60" s="49">
        <f t="shared" si="27"/>
        <v>0</v>
      </c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</row>
    <row r="61" spans="1:66" x14ac:dyDescent="0.25">
      <c r="A61" s="9">
        <v>6121</v>
      </c>
      <c r="B61" s="10" t="s">
        <v>88</v>
      </c>
      <c r="C61" s="67">
        <v>6273.8078999999998</v>
      </c>
      <c r="D61" s="49">
        <f t="shared" si="15"/>
        <v>3.4353103022669902E-4</v>
      </c>
      <c r="E61" s="67">
        <v>6273.8078999999998</v>
      </c>
      <c r="F61" s="49">
        <f t="shared" si="16"/>
        <v>3.4353103022669902E-4</v>
      </c>
      <c r="G61" s="67">
        <v>6273.8078999999998</v>
      </c>
      <c r="H61" s="49">
        <f t="shared" si="17"/>
        <v>3.4353103022669902E-4</v>
      </c>
      <c r="I61" s="67">
        <v>6273.8078999999998</v>
      </c>
      <c r="J61" s="49">
        <f t="shared" si="18"/>
        <v>3.4353103022669902E-4</v>
      </c>
      <c r="K61" s="67">
        <v>6273.8078999999998</v>
      </c>
      <c r="L61" s="49">
        <f t="shared" si="19"/>
        <v>3.4353103022669902E-4</v>
      </c>
      <c r="M61" s="67">
        <v>6273.8078999999998</v>
      </c>
      <c r="N61" s="49">
        <f t="shared" si="20"/>
        <v>3.4353103022669902E-4</v>
      </c>
      <c r="O61" s="67">
        <v>6273.8078999999998</v>
      </c>
      <c r="P61" s="49">
        <f t="shared" si="21"/>
        <v>3.4353103022669902E-4</v>
      </c>
      <c r="Q61" s="67">
        <v>6273.8078999999998</v>
      </c>
      <c r="R61" s="49">
        <f t="shared" si="22"/>
        <v>3.4353103022669902E-4</v>
      </c>
      <c r="S61" s="67">
        <v>6273.8078999999998</v>
      </c>
      <c r="T61" s="49">
        <f t="shared" si="23"/>
        <v>3.4353103022669902E-4</v>
      </c>
      <c r="U61" s="67">
        <v>6273.8078999999998</v>
      </c>
      <c r="V61" s="49">
        <f t="shared" si="24"/>
        <v>3.4353103022669902E-4</v>
      </c>
      <c r="W61" s="67">
        <v>6273.8078999999998</v>
      </c>
      <c r="X61" s="49">
        <f t="shared" si="25"/>
        <v>3.4353103022669902E-4</v>
      </c>
      <c r="Y61" s="67">
        <v>6273.8078999999998</v>
      </c>
      <c r="Z61" s="49">
        <f t="shared" ref="Z61:AB80" si="30">IF(Y$10&lt;&gt;0,Y61/Y$10,"-")</f>
        <v>3.4353103022669902E-4</v>
      </c>
      <c r="AA61" s="82">
        <f t="shared" si="0"/>
        <v>75285.694799999997</v>
      </c>
      <c r="AB61" s="49">
        <f t="shared" si="30"/>
        <v>3.4353103022669902E-4</v>
      </c>
      <c r="AC61" s="82">
        <f t="shared" si="13"/>
        <v>6273.8078999999998</v>
      </c>
      <c r="AD61" s="49">
        <f t="shared" si="27"/>
        <v>3.4353103022669902E-4</v>
      </c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</row>
    <row r="62" spans="1:66" x14ac:dyDescent="0.25">
      <c r="A62" s="9">
        <v>6122</v>
      </c>
      <c r="B62" s="10" t="s">
        <v>89</v>
      </c>
      <c r="C62" s="67">
        <v>5294.3651499999996</v>
      </c>
      <c r="D62" s="49">
        <f t="shared" si="15"/>
        <v>2.8990028757109882E-4</v>
      </c>
      <c r="E62" s="67">
        <v>5294.3651499999996</v>
      </c>
      <c r="F62" s="49">
        <f t="shared" si="16"/>
        <v>2.8990028757109882E-4</v>
      </c>
      <c r="G62" s="67">
        <v>5294.3651499999996</v>
      </c>
      <c r="H62" s="49">
        <f t="shared" si="17"/>
        <v>2.8990028757109882E-4</v>
      </c>
      <c r="I62" s="67">
        <v>5294.3651499999996</v>
      </c>
      <c r="J62" s="49">
        <f t="shared" si="18"/>
        <v>2.8990028757109882E-4</v>
      </c>
      <c r="K62" s="67">
        <v>5294.3651499999996</v>
      </c>
      <c r="L62" s="49">
        <f t="shared" si="19"/>
        <v>2.8990028757109882E-4</v>
      </c>
      <c r="M62" s="67">
        <v>5294.3651499999996</v>
      </c>
      <c r="N62" s="49">
        <f t="shared" si="20"/>
        <v>2.8990028757109882E-4</v>
      </c>
      <c r="O62" s="67">
        <v>5294.3651499999996</v>
      </c>
      <c r="P62" s="49">
        <f t="shared" si="21"/>
        <v>2.8990028757109882E-4</v>
      </c>
      <c r="Q62" s="67">
        <v>5294.3651499999996</v>
      </c>
      <c r="R62" s="49">
        <f t="shared" si="22"/>
        <v>2.8990028757109882E-4</v>
      </c>
      <c r="S62" s="67">
        <v>5294.3651499999996</v>
      </c>
      <c r="T62" s="49">
        <f t="shared" si="23"/>
        <v>2.8990028757109882E-4</v>
      </c>
      <c r="U62" s="67">
        <v>5294.3651499999996</v>
      </c>
      <c r="V62" s="49">
        <f t="shared" si="24"/>
        <v>2.8990028757109882E-4</v>
      </c>
      <c r="W62" s="67">
        <v>5294.3651499999996</v>
      </c>
      <c r="X62" s="49">
        <f t="shared" si="25"/>
        <v>2.8990028757109882E-4</v>
      </c>
      <c r="Y62" s="67">
        <v>5294.3651499999996</v>
      </c>
      <c r="Z62" s="49">
        <f t="shared" si="30"/>
        <v>2.8990028757109882E-4</v>
      </c>
      <c r="AA62" s="82">
        <f t="shared" si="0"/>
        <v>63532.381799999981</v>
      </c>
      <c r="AB62" s="49">
        <f t="shared" si="30"/>
        <v>2.8990028757109877E-4</v>
      </c>
      <c r="AC62" s="82">
        <f t="shared" si="13"/>
        <v>5294.3651499999987</v>
      </c>
      <c r="AD62" s="49">
        <f t="shared" si="27"/>
        <v>2.8990028757109877E-4</v>
      </c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</row>
    <row r="63" spans="1:66" x14ac:dyDescent="0.25">
      <c r="A63" s="9">
        <v>6123</v>
      </c>
      <c r="B63" s="10" t="s">
        <v>90</v>
      </c>
      <c r="C63" s="67"/>
      <c r="D63" s="49">
        <f t="shared" si="15"/>
        <v>0</v>
      </c>
      <c r="E63" s="67"/>
      <c r="F63" s="49">
        <f t="shared" si="16"/>
        <v>0</v>
      </c>
      <c r="G63" s="67"/>
      <c r="H63" s="49">
        <f t="shared" si="17"/>
        <v>0</v>
      </c>
      <c r="I63" s="67"/>
      <c r="J63" s="49">
        <f t="shared" si="18"/>
        <v>0</v>
      </c>
      <c r="K63" s="67"/>
      <c r="L63" s="49">
        <f t="shared" si="19"/>
        <v>0</v>
      </c>
      <c r="M63" s="67"/>
      <c r="N63" s="49">
        <f t="shared" si="20"/>
        <v>0</v>
      </c>
      <c r="O63" s="67"/>
      <c r="P63" s="49">
        <f t="shared" si="21"/>
        <v>0</v>
      </c>
      <c r="Q63" s="67"/>
      <c r="R63" s="49">
        <f t="shared" si="22"/>
        <v>0</v>
      </c>
      <c r="S63" s="67"/>
      <c r="T63" s="49">
        <f t="shared" si="23"/>
        <v>0</v>
      </c>
      <c r="U63" s="67"/>
      <c r="V63" s="49">
        <f t="shared" si="24"/>
        <v>0</v>
      </c>
      <c r="W63" s="67"/>
      <c r="X63" s="49">
        <f t="shared" si="25"/>
        <v>0</v>
      </c>
      <c r="Y63" s="67"/>
      <c r="Z63" s="49">
        <f t="shared" si="30"/>
        <v>0</v>
      </c>
      <c r="AA63" s="82">
        <f t="shared" si="0"/>
        <v>0</v>
      </c>
      <c r="AB63" s="49">
        <f t="shared" si="30"/>
        <v>0</v>
      </c>
      <c r="AC63" s="82">
        <f t="shared" si="13"/>
        <v>0</v>
      </c>
      <c r="AD63" s="49">
        <f t="shared" si="27"/>
        <v>0</v>
      </c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</row>
    <row r="64" spans="1:66" x14ac:dyDescent="0.25">
      <c r="A64" s="9">
        <v>6124</v>
      </c>
      <c r="B64" s="10" t="s">
        <v>91</v>
      </c>
      <c r="C64" s="67">
        <v>165388.19575000001</v>
      </c>
      <c r="D64" s="49">
        <f t="shared" si="15"/>
        <v>9.0560594425169554E-3</v>
      </c>
      <c r="E64" s="67">
        <v>165388.19575000001</v>
      </c>
      <c r="F64" s="49">
        <f t="shared" si="16"/>
        <v>9.0560594425169554E-3</v>
      </c>
      <c r="G64" s="67">
        <v>165388.19575000001</v>
      </c>
      <c r="H64" s="49">
        <f t="shared" si="17"/>
        <v>9.0560594425169554E-3</v>
      </c>
      <c r="I64" s="67">
        <v>165388.19575000001</v>
      </c>
      <c r="J64" s="49">
        <f t="shared" si="18"/>
        <v>9.0560594425169554E-3</v>
      </c>
      <c r="K64" s="67">
        <v>165388.19575000001</v>
      </c>
      <c r="L64" s="49">
        <f t="shared" si="19"/>
        <v>9.0560594425169554E-3</v>
      </c>
      <c r="M64" s="67">
        <v>165388.19575000001</v>
      </c>
      <c r="N64" s="49">
        <f t="shared" si="20"/>
        <v>9.0560594425169554E-3</v>
      </c>
      <c r="O64" s="67">
        <v>165388.19575000001</v>
      </c>
      <c r="P64" s="49">
        <f t="shared" si="21"/>
        <v>9.0560594425169554E-3</v>
      </c>
      <c r="Q64" s="67">
        <v>165388.19575000001</v>
      </c>
      <c r="R64" s="49">
        <f t="shared" si="22"/>
        <v>9.0560594425169554E-3</v>
      </c>
      <c r="S64" s="67">
        <v>165388.19575000001</v>
      </c>
      <c r="T64" s="49">
        <f t="shared" si="23"/>
        <v>9.0560594425169554E-3</v>
      </c>
      <c r="U64" s="67">
        <v>165388.19575000001</v>
      </c>
      <c r="V64" s="49">
        <f t="shared" si="24"/>
        <v>9.0560594425169554E-3</v>
      </c>
      <c r="W64" s="67">
        <v>165388.19575000001</v>
      </c>
      <c r="X64" s="49">
        <f t="shared" si="25"/>
        <v>9.0560594425169554E-3</v>
      </c>
      <c r="Y64" s="67">
        <v>165388.19575000001</v>
      </c>
      <c r="Z64" s="49">
        <f t="shared" si="30"/>
        <v>9.0560594425169554E-3</v>
      </c>
      <c r="AA64" s="82">
        <f t="shared" si="0"/>
        <v>1984658.3489999997</v>
      </c>
      <c r="AB64" s="49">
        <f t="shared" si="30"/>
        <v>9.0560594425169536E-3</v>
      </c>
      <c r="AC64" s="82">
        <f t="shared" si="13"/>
        <v>165388.19574999998</v>
      </c>
      <c r="AD64" s="49">
        <f t="shared" si="27"/>
        <v>9.0560594425169536E-3</v>
      </c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</row>
    <row r="65" spans="1:66" x14ac:dyDescent="0.25">
      <c r="A65" s="9">
        <v>6125</v>
      </c>
      <c r="B65" s="10" t="s">
        <v>92</v>
      </c>
      <c r="C65" s="67">
        <v>16911.027849999999</v>
      </c>
      <c r="D65" s="49">
        <f t="shared" si="15"/>
        <v>9.2598672323118128E-4</v>
      </c>
      <c r="E65" s="67">
        <v>16911.027849999999</v>
      </c>
      <c r="F65" s="49">
        <f t="shared" si="16"/>
        <v>9.2598672323118128E-4</v>
      </c>
      <c r="G65" s="67">
        <v>16911.027849999999</v>
      </c>
      <c r="H65" s="49">
        <f t="shared" si="17"/>
        <v>9.2598672323118128E-4</v>
      </c>
      <c r="I65" s="67">
        <v>16911.027849999999</v>
      </c>
      <c r="J65" s="49">
        <f t="shared" si="18"/>
        <v>9.2598672323118128E-4</v>
      </c>
      <c r="K65" s="67">
        <v>16911.027849999999</v>
      </c>
      <c r="L65" s="49">
        <f t="shared" si="19"/>
        <v>9.2598672323118128E-4</v>
      </c>
      <c r="M65" s="67">
        <v>16911.027849999999</v>
      </c>
      <c r="N65" s="49">
        <f t="shared" si="20"/>
        <v>9.2598672323118128E-4</v>
      </c>
      <c r="O65" s="67">
        <v>16911.027849999999</v>
      </c>
      <c r="P65" s="49">
        <f t="shared" si="21"/>
        <v>9.2598672323118128E-4</v>
      </c>
      <c r="Q65" s="67">
        <v>16911.027849999999</v>
      </c>
      <c r="R65" s="49">
        <f t="shared" si="22"/>
        <v>9.2598672323118128E-4</v>
      </c>
      <c r="S65" s="67">
        <v>16911.027849999999</v>
      </c>
      <c r="T65" s="49">
        <f t="shared" si="23"/>
        <v>9.2598672323118128E-4</v>
      </c>
      <c r="U65" s="67">
        <v>16911.027849999999</v>
      </c>
      <c r="V65" s="49">
        <f t="shared" si="24"/>
        <v>9.2598672323118128E-4</v>
      </c>
      <c r="W65" s="67">
        <v>16911.027849999999</v>
      </c>
      <c r="X65" s="49">
        <f t="shared" si="25"/>
        <v>9.2598672323118128E-4</v>
      </c>
      <c r="Y65" s="67">
        <v>16911.027849999999</v>
      </c>
      <c r="Z65" s="49">
        <f t="shared" si="30"/>
        <v>9.2598672323118128E-4</v>
      </c>
      <c r="AA65" s="82">
        <f t="shared" si="0"/>
        <v>202932.33420000004</v>
      </c>
      <c r="AB65" s="49">
        <f t="shared" si="30"/>
        <v>9.259867232311816E-4</v>
      </c>
      <c r="AC65" s="82">
        <f t="shared" si="13"/>
        <v>16911.027850000002</v>
      </c>
      <c r="AD65" s="49">
        <f t="shared" si="27"/>
        <v>9.2598672323118139E-4</v>
      </c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</row>
    <row r="66" spans="1:66" x14ac:dyDescent="0.25">
      <c r="A66" s="9">
        <v>6126</v>
      </c>
      <c r="B66" s="10" t="s">
        <v>93</v>
      </c>
      <c r="C66" s="67">
        <v>1903</v>
      </c>
      <c r="D66" s="49">
        <f t="shared" si="15"/>
        <v>1.0420139745136414E-4</v>
      </c>
      <c r="E66" s="67">
        <v>1903</v>
      </c>
      <c r="F66" s="49">
        <f t="shared" si="16"/>
        <v>1.0420139745136414E-4</v>
      </c>
      <c r="G66" s="67">
        <v>1903</v>
      </c>
      <c r="H66" s="49">
        <f t="shared" si="17"/>
        <v>1.0420139745136414E-4</v>
      </c>
      <c r="I66" s="67">
        <v>1903</v>
      </c>
      <c r="J66" s="49">
        <f t="shared" si="18"/>
        <v>1.0420139745136414E-4</v>
      </c>
      <c r="K66" s="67">
        <v>1903</v>
      </c>
      <c r="L66" s="49">
        <f t="shared" si="19"/>
        <v>1.0420139745136414E-4</v>
      </c>
      <c r="M66" s="67">
        <v>1903</v>
      </c>
      <c r="N66" s="49">
        <f t="shared" si="20"/>
        <v>1.0420139745136414E-4</v>
      </c>
      <c r="O66" s="67">
        <v>1903</v>
      </c>
      <c r="P66" s="49">
        <f t="shared" si="21"/>
        <v>1.0420139745136414E-4</v>
      </c>
      <c r="Q66" s="67">
        <v>1903</v>
      </c>
      <c r="R66" s="49">
        <f t="shared" si="22"/>
        <v>1.0420139745136414E-4</v>
      </c>
      <c r="S66" s="67">
        <v>1903</v>
      </c>
      <c r="T66" s="49">
        <f t="shared" si="23"/>
        <v>1.0420139745136414E-4</v>
      </c>
      <c r="U66" s="67">
        <v>1903</v>
      </c>
      <c r="V66" s="49">
        <f t="shared" si="24"/>
        <v>1.0420139745136414E-4</v>
      </c>
      <c r="W66" s="67">
        <v>1903</v>
      </c>
      <c r="X66" s="49">
        <f t="shared" si="25"/>
        <v>1.0420139745136414E-4</v>
      </c>
      <c r="Y66" s="67">
        <v>1903</v>
      </c>
      <c r="Z66" s="49">
        <f t="shared" si="30"/>
        <v>1.0420139745136414E-4</v>
      </c>
      <c r="AA66" s="82">
        <f t="shared" si="0"/>
        <v>22836</v>
      </c>
      <c r="AB66" s="49">
        <f t="shared" si="30"/>
        <v>1.0420139745136415E-4</v>
      </c>
      <c r="AC66" s="82">
        <f t="shared" si="13"/>
        <v>1903</v>
      </c>
      <c r="AD66" s="49">
        <f t="shared" si="27"/>
        <v>1.0420139745136414E-4</v>
      </c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</row>
    <row r="67" spans="1:66" x14ac:dyDescent="0.25">
      <c r="A67" s="9">
        <v>6127</v>
      </c>
      <c r="B67" s="10" t="s">
        <v>94</v>
      </c>
      <c r="C67" s="67">
        <v>18684.87355</v>
      </c>
      <c r="D67" s="49">
        <f t="shared" si="15"/>
        <v>1.0231160983247669E-3</v>
      </c>
      <c r="E67" s="67">
        <v>18684.87355</v>
      </c>
      <c r="F67" s="49">
        <f t="shared" si="16"/>
        <v>1.0231160983247669E-3</v>
      </c>
      <c r="G67" s="67">
        <v>18684.87355</v>
      </c>
      <c r="H67" s="49">
        <f t="shared" si="17"/>
        <v>1.0231160983247669E-3</v>
      </c>
      <c r="I67" s="67">
        <v>18684.87355</v>
      </c>
      <c r="J67" s="49">
        <f t="shared" si="18"/>
        <v>1.0231160983247669E-3</v>
      </c>
      <c r="K67" s="67">
        <v>18684.87355</v>
      </c>
      <c r="L67" s="49">
        <f t="shared" si="19"/>
        <v>1.0231160983247669E-3</v>
      </c>
      <c r="M67" s="67">
        <v>18684.87355</v>
      </c>
      <c r="N67" s="49">
        <f t="shared" si="20"/>
        <v>1.0231160983247669E-3</v>
      </c>
      <c r="O67" s="67">
        <v>18684.87355</v>
      </c>
      <c r="P67" s="49">
        <f t="shared" si="21"/>
        <v>1.0231160983247669E-3</v>
      </c>
      <c r="Q67" s="67">
        <v>18684.87355</v>
      </c>
      <c r="R67" s="49">
        <f t="shared" si="22"/>
        <v>1.0231160983247669E-3</v>
      </c>
      <c r="S67" s="67">
        <v>18684.87355</v>
      </c>
      <c r="T67" s="49">
        <f t="shared" si="23"/>
        <v>1.0231160983247669E-3</v>
      </c>
      <c r="U67" s="67">
        <v>18684.87355</v>
      </c>
      <c r="V67" s="49">
        <f t="shared" si="24"/>
        <v>1.0231160983247669E-3</v>
      </c>
      <c r="W67" s="67">
        <v>18684.87355</v>
      </c>
      <c r="X67" s="49">
        <f t="shared" si="25"/>
        <v>1.0231160983247669E-3</v>
      </c>
      <c r="Y67" s="67">
        <v>18684.87355</v>
      </c>
      <c r="Z67" s="49">
        <f t="shared" si="30"/>
        <v>1.0231160983247669E-3</v>
      </c>
      <c r="AA67" s="82">
        <f t="shared" ref="AA67:AA134" si="31">C67+E67+G67+I67+K67+M67+O67+Q67+S67+U67+W67+Y67</f>
        <v>224218.48259999996</v>
      </c>
      <c r="AB67" s="49">
        <f t="shared" si="30"/>
        <v>1.0231160983247666E-3</v>
      </c>
      <c r="AC67" s="82">
        <f t="shared" si="13"/>
        <v>18684.873549999997</v>
      </c>
      <c r="AD67" s="49">
        <f t="shared" si="27"/>
        <v>1.0231160983247666E-3</v>
      </c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</row>
    <row r="68" spans="1:66" x14ac:dyDescent="0.25">
      <c r="A68" s="9">
        <v>6131</v>
      </c>
      <c r="B68" s="10" t="s">
        <v>95</v>
      </c>
      <c r="C68" s="67">
        <v>5725.6821</v>
      </c>
      <c r="D68" s="49">
        <f t="shared" si="15"/>
        <v>3.1351764381621716E-4</v>
      </c>
      <c r="E68" s="67">
        <v>5725.6821</v>
      </c>
      <c r="F68" s="49">
        <f t="shared" si="16"/>
        <v>3.1351764381621716E-4</v>
      </c>
      <c r="G68" s="67">
        <v>5725.6821</v>
      </c>
      <c r="H68" s="49">
        <f t="shared" si="17"/>
        <v>3.1351764381621716E-4</v>
      </c>
      <c r="I68" s="67">
        <v>5725.6821</v>
      </c>
      <c r="J68" s="49">
        <f t="shared" si="18"/>
        <v>3.1351764381621716E-4</v>
      </c>
      <c r="K68" s="67">
        <v>5725.6821</v>
      </c>
      <c r="L68" s="49">
        <f t="shared" si="19"/>
        <v>3.1351764381621716E-4</v>
      </c>
      <c r="M68" s="67">
        <v>5725.6821</v>
      </c>
      <c r="N68" s="49">
        <f t="shared" si="20"/>
        <v>3.1351764381621716E-4</v>
      </c>
      <c r="O68" s="67">
        <v>5725.6821</v>
      </c>
      <c r="P68" s="49">
        <f t="shared" si="21"/>
        <v>3.1351764381621716E-4</v>
      </c>
      <c r="Q68" s="67">
        <v>5725.6821</v>
      </c>
      <c r="R68" s="49">
        <f t="shared" si="22"/>
        <v>3.1351764381621716E-4</v>
      </c>
      <c r="S68" s="67">
        <v>5725.6821</v>
      </c>
      <c r="T68" s="49">
        <f t="shared" si="23"/>
        <v>3.1351764381621716E-4</v>
      </c>
      <c r="U68" s="67">
        <v>5725.6821</v>
      </c>
      <c r="V68" s="49">
        <f t="shared" si="24"/>
        <v>3.1351764381621716E-4</v>
      </c>
      <c r="W68" s="67">
        <v>5725.6821</v>
      </c>
      <c r="X68" s="49">
        <f t="shared" si="25"/>
        <v>3.1351764381621716E-4</v>
      </c>
      <c r="Y68" s="67">
        <v>5725.6821</v>
      </c>
      <c r="Z68" s="49">
        <f t="shared" si="30"/>
        <v>3.1351764381621716E-4</v>
      </c>
      <c r="AA68" s="82">
        <f t="shared" si="31"/>
        <v>68708.185199999993</v>
      </c>
      <c r="AB68" s="49">
        <f t="shared" si="30"/>
        <v>3.1351764381621716E-4</v>
      </c>
      <c r="AC68" s="82">
        <f t="shared" ref="AC68:AC141" si="32">AA68/12</f>
        <v>5725.6820999999991</v>
      </c>
      <c r="AD68" s="49">
        <f t="shared" si="27"/>
        <v>3.1351764381621711E-4</v>
      </c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</row>
    <row r="69" spans="1:66" x14ac:dyDescent="0.25">
      <c r="A69" s="9">
        <v>6132</v>
      </c>
      <c r="B69" s="10" t="s">
        <v>96</v>
      </c>
      <c r="C69" s="67"/>
      <c r="D69" s="49">
        <f t="shared" si="15"/>
        <v>0</v>
      </c>
      <c r="E69" s="67"/>
      <c r="F69" s="49">
        <f t="shared" si="16"/>
        <v>0</v>
      </c>
      <c r="G69" s="67"/>
      <c r="H69" s="49">
        <f t="shared" si="17"/>
        <v>0</v>
      </c>
      <c r="I69" s="67"/>
      <c r="J69" s="49">
        <f t="shared" si="18"/>
        <v>0</v>
      </c>
      <c r="K69" s="67"/>
      <c r="L69" s="49">
        <f t="shared" si="19"/>
        <v>0</v>
      </c>
      <c r="M69" s="67"/>
      <c r="N69" s="49">
        <f t="shared" si="20"/>
        <v>0</v>
      </c>
      <c r="O69" s="67"/>
      <c r="P69" s="49">
        <f t="shared" si="21"/>
        <v>0</v>
      </c>
      <c r="Q69" s="67"/>
      <c r="R69" s="49">
        <f t="shared" si="22"/>
        <v>0</v>
      </c>
      <c r="S69" s="67"/>
      <c r="T69" s="49">
        <f t="shared" si="23"/>
        <v>0</v>
      </c>
      <c r="U69" s="67"/>
      <c r="V69" s="49">
        <f t="shared" si="24"/>
        <v>0</v>
      </c>
      <c r="W69" s="67"/>
      <c r="X69" s="49">
        <f t="shared" si="25"/>
        <v>0</v>
      </c>
      <c r="Y69" s="67"/>
      <c r="Z69" s="49">
        <f t="shared" si="30"/>
        <v>0</v>
      </c>
      <c r="AA69" s="82">
        <f t="shared" si="31"/>
        <v>0</v>
      </c>
      <c r="AB69" s="49">
        <f t="shared" si="30"/>
        <v>0</v>
      </c>
      <c r="AC69" s="82">
        <f t="shared" si="32"/>
        <v>0</v>
      </c>
      <c r="AD69" s="49">
        <f t="shared" si="27"/>
        <v>0</v>
      </c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</row>
    <row r="70" spans="1:66" x14ac:dyDescent="0.25">
      <c r="A70" s="9">
        <v>6133</v>
      </c>
      <c r="B70" s="10" t="s">
        <v>97</v>
      </c>
      <c r="C70" s="67"/>
      <c r="D70" s="49">
        <f t="shared" si="15"/>
        <v>0</v>
      </c>
      <c r="E70" s="67"/>
      <c r="F70" s="49">
        <f t="shared" si="16"/>
        <v>0</v>
      </c>
      <c r="G70" s="67"/>
      <c r="H70" s="49">
        <f t="shared" si="17"/>
        <v>0</v>
      </c>
      <c r="I70" s="67"/>
      <c r="J70" s="49">
        <f t="shared" si="18"/>
        <v>0</v>
      </c>
      <c r="K70" s="67"/>
      <c r="L70" s="49">
        <f t="shared" si="19"/>
        <v>0</v>
      </c>
      <c r="M70" s="67"/>
      <c r="N70" s="49">
        <f t="shared" si="20"/>
        <v>0</v>
      </c>
      <c r="O70" s="67"/>
      <c r="P70" s="49">
        <f t="shared" si="21"/>
        <v>0</v>
      </c>
      <c r="Q70" s="67"/>
      <c r="R70" s="49">
        <f t="shared" si="22"/>
        <v>0</v>
      </c>
      <c r="S70" s="67"/>
      <c r="T70" s="49">
        <f t="shared" si="23"/>
        <v>0</v>
      </c>
      <c r="U70" s="67"/>
      <c r="V70" s="49">
        <f t="shared" si="24"/>
        <v>0</v>
      </c>
      <c r="W70" s="67"/>
      <c r="X70" s="49">
        <f t="shared" si="25"/>
        <v>0</v>
      </c>
      <c r="Y70" s="67"/>
      <c r="Z70" s="49">
        <f t="shared" si="30"/>
        <v>0</v>
      </c>
      <c r="AA70" s="82">
        <f t="shared" si="31"/>
        <v>0</v>
      </c>
      <c r="AB70" s="49">
        <f t="shared" si="30"/>
        <v>0</v>
      </c>
      <c r="AC70" s="82">
        <f t="shared" si="32"/>
        <v>0</v>
      </c>
      <c r="AD70" s="49">
        <f t="shared" si="27"/>
        <v>0</v>
      </c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</row>
    <row r="71" spans="1:66" x14ac:dyDescent="0.25">
      <c r="A71" s="9">
        <v>6134</v>
      </c>
      <c r="B71" s="10" t="s">
        <v>98</v>
      </c>
      <c r="C71" s="67"/>
      <c r="D71" s="49">
        <f t="shared" si="15"/>
        <v>0</v>
      </c>
      <c r="E71" s="67"/>
      <c r="F71" s="49">
        <f t="shared" si="16"/>
        <v>0</v>
      </c>
      <c r="G71" s="67"/>
      <c r="H71" s="49">
        <f t="shared" si="17"/>
        <v>0</v>
      </c>
      <c r="I71" s="67"/>
      <c r="J71" s="49">
        <f t="shared" si="18"/>
        <v>0</v>
      </c>
      <c r="K71" s="67"/>
      <c r="L71" s="49">
        <f t="shared" si="19"/>
        <v>0</v>
      </c>
      <c r="M71" s="67"/>
      <c r="N71" s="49">
        <f t="shared" si="20"/>
        <v>0</v>
      </c>
      <c r="O71" s="67"/>
      <c r="P71" s="49">
        <f t="shared" si="21"/>
        <v>0</v>
      </c>
      <c r="Q71" s="67"/>
      <c r="R71" s="49">
        <f t="shared" si="22"/>
        <v>0</v>
      </c>
      <c r="S71" s="67"/>
      <c r="T71" s="49">
        <f t="shared" si="23"/>
        <v>0</v>
      </c>
      <c r="U71" s="67"/>
      <c r="V71" s="49">
        <f t="shared" si="24"/>
        <v>0</v>
      </c>
      <c r="W71" s="67"/>
      <c r="X71" s="49">
        <f t="shared" si="25"/>
        <v>0</v>
      </c>
      <c r="Y71" s="67"/>
      <c r="Z71" s="49">
        <f t="shared" si="30"/>
        <v>0</v>
      </c>
      <c r="AA71" s="82">
        <f t="shared" si="31"/>
        <v>0</v>
      </c>
      <c r="AB71" s="49">
        <f t="shared" si="30"/>
        <v>0</v>
      </c>
      <c r="AC71" s="82">
        <f t="shared" si="32"/>
        <v>0</v>
      </c>
      <c r="AD71" s="49">
        <f t="shared" si="27"/>
        <v>0</v>
      </c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</row>
    <row r="72" spans="1:66" x14ac:dyDescent="0.25">
      <c r="A72" s="9">
        <v>6135</v>
      </c>
      <c r="B72" s="10" t="s">
        <v>99</v>
      </c>
      <c r="C72" s="67"/>
      <c r="D72" s="49">
        <f t="shared" si="15"/>
        <v>0</v>
      </c>
      <c r="E72" s="67"/>
      <c r="F72" s="49">
        <f t="shared" si="16"/>
        <v>0</v>
      </c>
      <c r="G72" s="67"/>
      <c r="H72" s="49">
        <f t="shared" si="17"/>
        <v>0</v>
      </c>
      <c r="I72" s="67"/>
      <c r="J72" s="49">
        <f t="shared" si="18"/>
        <v>0</v>
      </c>
      <c r="K72" s="67"/>
      <c r="L72" s="49">
        <f t="shared" si="19"/>
        <v>0</v>
      </c>
      <c r="M72" s="67"/>
      <c r="N72" s="49">
        <f t="shared" si="20"/>
        <v>0</v>
      </c>
      <c r="O72" s="67"/>
      <c r="P72" s="49">
        <f t="shared" si="21"/>
        <v>0</v>
      </c>
      <c r="Q72" s="67"/>
      <c r="R72" s="49">
        <f t="shared" si="22"/>
        <v>0</v>
      </c>
      <c r="S72" s="67"/>
      <c r="T72" s="49">
        <f t="shared" si="23"/>
        <v>0</v>
      </c>
      <c r="U72" s="67"/>
      <c r="V72" s="49">
        <f t="shared" si="24"/>
        <v>0</v>
      </c>
      <c r="W72" s="67"/>
      <c r="X72" s="49">
        <f t="shared" si="25"/>
        <v>0</v>
      </c>
      <c r="Y72" s="67"/>
      <c r="Z72" s="49">
        <f t="shared" si="30"/>
        <v>0</v>
      </c>
      <c r="AA72" s="82">
        <f t="shared" si="31"/>
        <v>0</v>
      </c>
      <c r="AB72" s="49">
        <f t="shared" si="30"/>
        <v>0</v>
      </c>
      <c r="AC72" s="82">
        <f t="shared" si="32"/>
        <v>0</v>
      </c>
      <c r="AD72" s="49">
        <f t="shared" si="27"/>
        <v>0</v>
      </c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</row>
    <row r="73" spans="1:66" x14ac:dyDescent="0.25">
      <c r="A73" s="9">
        <v>6136</v>
      </c>
      <c r="B73" s="10" t="s">
        <v>100</v>
      </c>
      <c r="C73" s="67">
        <v>17764.062249999999</v>
      </c>
      <c r="D73" s="49">
        <f t="shared" si="15"/>
        <v>9.7269580181977083E-4</v>
      </c>
      <c r="E73" s="67">
        <v>17764.062249999999</v>
      </c>
      <c r="F73" s="49">
        <f t="shared" si="16"/>
        <v>9.7269580181977083E-4</v>
      </c>
      <c r="G73" s="67">
        <v>17764.062249999999</v>
      </c>
      <c r="H73" s="49">
        <f t="shared" si="17"/>
        <v>9.7269580181977083E-4</v>
      </c>
      <c r="I73" s="67">
        <v>17764.062249999999</v>
      </c>
      <c r="J73" s="49">
        <f t="shared" si="18"/>
        <v>9.7269580181977083E-4</v>
      </c>
      <c r="K73" s="67">
        <v>17764.062249999999</v>
      </c>
      <c r="L73" s="49">
        <f t="shared" si="19"/>
        <v>9.7269580181977083E-4</v>
      </c>
      <c r="M73" s="67">
        <v>17764.062249999999</v>
      </c>
      <c r="N73" s="49">
        <f t="shared" si="20"/>
        <v>9.7269580181977083E-4</v>
      </c>
      <c r="O73" s="67">
        <v>17764.062249999999</v>
      </c>
      <c r="P73" s="49">
        <f t="shared" si="21"/>
        <v>9.7269580181977083E-4</v>
      </c>
      <c r="Q73" s="67">
        <v>17764.062249999999</v>
      </c>
      <c r="R73" s="49">
        <f t="shared" si="22"/>
        <v>9.7269580181977083E-4</v>
      </c>
      <c r="S73" s="67">
        <v>17764.062249999999</v>
      </c>
      <c r="T73" s="49">
        <f t="shared" si="23"/>
        <v>9.7269580181977083E-4</v>
      </c>
      <c r="U73" s="67">
        <v>17764.062249999999</v>
      </c>
      <c r="V73" s="49">
        <f t="shared" si="24"/>
        <v>9.7269580181977083E-4</v>
      </c>
      <c r="W73" s="67">
        <v>17764.062249999999</v>
      </c>
      <c r="X73" s="49">
        <f t="shared" si="25"/>
        <v>9.7269580181977083E-4</v>
      </c>
      <c r="Y73" s="67">
        <v>17764.062249999999</v>
      </c>
      <c r="Z73" s="49">
        <f t="shared" si="30"/>
        <v>9.7269580181977083E-4</v>
      </c>
      <c r="AA73" s="82">
        <f t="shared" si="31"/>
        <v>213168.74699999994</v>
      </c>
      <c r="AB73" s="49">
        <f t="shared" si="30"/>
        <v>9.7269580181977072E-4</v>
      </c>
      <c r="AC73" s="82">
        <f t="shared" si="32"/>
        <v>17764.062249999995</v>
      </c>
      <c r="AD73" s="49">
        <f t="shared" si="27"/>
        <v>9.7269580181977061E-4</v>
      </c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</row>
    <row r="74" spans="1:66" x14ac:dyDescent="0.25">
      <c r="A74" s="9">
        <v>6137</v>
      </c>
      <c r="B74" s="10"/>
      <c r="C74" s="67"/>
      <c r="D74" s="49">
        <f t="shared" si="15"/>
        <v>0</v>
      </c>
      <c r="E74" s="67"/>
      <c r="F74" s="49">
        <f t="shared" si="15"/>
        <v>0</v>
      </c>
      <c r="G74" s="67"/>
      <c r="H74" s="49">
        <f t="shared" si="15"/>
        <v>0</v>
      </c>
      <c r="I74" s="67"/>
      <c r="J74" s="49">
        <f t="shared" si="15"/>
        <v>0</v>
      </c>
      <c r="K74" s="67"/>
      <c r="L74" s="49">
        <f t="shared" si="15"/>
        <v>0</v>
      </c>
      <c r="M74" s="67"/>
      <c r="N74" s="49">
        <f t="shared" si="15"/>
        <v>0</v>
      </c>
      <c r="O74" s="67"/>
      <c r="P74" s="49">
        <f t="shared" si="15"/>
        <v>0</v>
      </c>
      <c r="Q74" s="67"/>
      <c r="R74" s="49">
        <f t="shared" si="15"/>
        <v>0</v>
      </c>
      <c r="S74" s="67"/>
      <c r="T74" s="49">
        <f t="shared" si="23"/>
        <v>0</v>
      </c>
      <c r="U74" s="67"/>
      <c r="V74" s="49">
        <f t="shared" si="23"/>
        <v>0</v>
      </c>
      <c r="W74" s="67"/>
      <c r="X74" s="49">
        <f t="shared" si="23"/>
        <v>0</v>
      </c>
      <c r="Y74" s="67"/>
      <c r="Z74" s="49">
        <f t="shared" si="23"/>
        <v>0</v>
      </c>
      <c r="AA74" s="82"/>
      <c r="AB74" s="49">
        <f t="shared" si="23"/>
        <v>0</v>
      </c>
      <c r="AC74" s="82"/>
      <c r="AD74" s="49">
        <f t="shared" si="23"/>
        <v>0</v>
      </c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</row>
    <row r="75" spans="1:66" x14ac:dyDescent="0.25">
      <c r="A75" s="9">
        <v>6138</v>
      </c>
      <c r="B75" s="10"/>
      <c r="C75" s="67"/>
      <c r="D75" s="49">
        <f t="shared" si="15"/>
        <v>0</v>
      </c>
      <c r="E75" s="67"/>
      <c r="F75" s="49">
        <f t="shared" si="15"/>
        <v>0</v>
      </c>
      <c r="G75" s="67"/>
      <c r="H75" s="49">
        <f t="shared" si="15"/>
        <v>0</v>
      </c>
      <c r="I75" s="67"/>
      <c r="J75" s="49">
        <f t="shared" si="15"/>
        <v>0</v>
      </c>
      <c r="K75" s="67"/>
      <c r="L75" s="49">
        <f t="shared" si="15"/>
        <v>0</v>
      </c>
      <c r="M75" s="67"/>
      <c r="N75" s="49">
        <f t="shared" si="15"/>
        <v>0</v>
      </c>
      <c r="O75" s="67"/>
      <c r="P75" s="49">
        <f t="shared" si="15"/>
        <v>0</v>
      </c>
      <c r="Q75" s="67"/>
      <c r="R75" s="49">
        <f t="shared" si="15"/>
        <v>0</v>
      </c>
      <c r="S75" s="67"/>
      <c r="T75" s="49">
        <f t="shared" si="23"/>
        <v>0</v>
      </c>
      <c r="U75" s="67"/>
      <c r="V75" s="49">
        <f t="shared" si="23"/>
        <v>0</v>
      </c>
      <c r="W75" s="67"/>
      <c r="X75" s="49">
        <f t="shared" si="23"/>
        <v>0</v>
      </c>
      <c r="Y75" s="67"/>
      <c r="Z75" s="49">
        <f t="shared" si="23"/>
        <v>0</v>
      </c>
      <c r="AA75" s="82"/>
      <c r="AB75" s="49">
        <f t="shared" si="23"/>
        <v>0</v>
      </c>
      <c r="AC75" s="82"/>
      <c r="AD75" s="49">
        <f t="shared" si="23"/>
        <v>0</v>
      </c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</row>
    <row r="76" spans="1:66" x14ac:dyDescent="0.25">
      <c r="A76" s="9">
        <v>6139</v>
      </c>
      <c r="B76" s="10"/>
      <c r="C76" s="67"/>
      <c r="D76" s="49">
        <f t="shared" si="15"/>
        <v>0</v>
      </c>
      <c r="E76" s="67"/>
      <c r="F76" s="49">
        <f t="shared" si="15"/>
        <v>0</v>
      </c>
      <c r="G76" s="67"/>
      <c r="H76" s="49">
        <f t="shared" si="15"/>
        <v>0</v>
      </c>
      <c r="I76" s="67"/>
      <c r="J76" s="49">
        <f t="shared" si="15"/>
        <v>0</v>
      </c>
      <c r="K76" s="67"/>
      <c r="L76" s="49">
        <f t="shared" si="15"/>
        <v>0</v>
      </c>
      <c r="M76" s="67"/>
      <c r="N76" s="49">
        <f t="shared" si="15"/>
        <v>0</v>
      </c>
      <c r="O76" s="67"/>
      <c r="P76" s="49">
        <f t="shared" si="15"/>
        <v>0</v>
      </c>
      <c r="Q76" s="67"/>
      <c r="R76" s="49">
        <f t="shared" si="15"/>
        <v>0</v>
      </c>
      <c r="S76" s="67"/>
      <c r="T76" s="49">
        <f t="shared" si="23"/>
        <v>0</v>
      </c>
      <c r="U76" s="67"/>
      <c r="V76" s="49">
        <f t="shared" si="23"/>
        <v>0</v>
      </c>
      <c r="W76" s="67"/>
      <c r="X76" s="49">
        <f t="shared" si="23"/>
        <v>0</v>
      </c>
      <c r="Y76" s="67"/>
      <c r="Z76" s="49">
        <f t="shared" si="23"/>
        <v>0</v>
      </c>
      <c r="AA76" s="82"/>
      <c r="AB76" s="49">
        <f t="shared" si="23"/>
        <v>0</v>
      </c>
      <c r="AC76" s="82"/>
      <c r="AD76" s="49">
        <f t="shared" si="23"/>
        <v>0</v>
      </c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</row>
    <row r="77" spans="1:66" x14ac:dyDescent="0.25">
      <c r="A77" s="9">
        <v>6140</v>
      </c>
      <c r="B77" s="10"/>
      <c r="C77" s="67"/>
      <c r="D77" s="49">
        <f t="shared" si="15"/>
        <v>0</v>
      </c>
      <c r="E77" s="67"/>
      <c r="F77" s="49">
        <f t="shared" si="15"/>
        <v>0</v>
      </c>
      <c r="G77" s="67"/>
      <c r="H77" s="49">
        <f t="shared" si="15"/>
        <v>0</v>
      </c>
      <c r="I77" s="67"/>
      <c r="J77" s="49">
        <f t="shared" si="15"/>
        <v>0</v>
      </c>
      <c r="K77" s="67"/>
      <c r="L77" s="49">
        <f t="shared" si="15"/>
        <v>0</v>
      </c>
      <c r="M77" s="67"/>
      <c r="N77" s="49">
        <f t="shared" si="15"/>
        <v>0</v>
      </c>
      <c r="O77" s="67"/>
      <c r="P77" s="49">
        <f t="shared" si="15"/>
        <v>0</v>
      </c>
      <c r="Q77" s="67"/>
      <c r="R77" s="49">
        <f t="shared" si="15"/>
        <v>0</v>
      </c>
      <c r="S77" s="67"/>
      <c r="T77" s="49">
        <f t="shared" si="23"/>
        <v>0</v>
      </c>
      <c r="U77" s="67"/>
      <c r="V77" s="49">
        <f t="shared" si="23"/>
        <v>0</v>
      </c>
      <c r="W77" s="67"/>
      <c r="X77" s="49">
        <f t="shared" si="23"/>
        <v>0</v>
      </c>
      <c r="Y77" s="67"/>
      <c r="Z77" s="49">
        <f t="shared" si="23"/>
        <v>0</v>
      </c>
      <c r="AA77" s="82"/>
      <c r="AB77" s="49">
        <f t="shared" si="23"/>
        <v>0</v>
      </c>
      <c r="AC77" s="82"/>
      <c r="AD77" s="49">
        <f t="shared" si="23"/>
        <v>0</v>
      </c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</row>
    <row r="78" spans="1:66" s="5" customFormat="1" x14ac:dyDescent="0.25">
      <c r="A78" s="12">
        <v>6199</v>
      </c>
      <c r="B78" s="1" t="s">
        <v>101</v>
      </c>
      <c r="C78" s="74">
        <f>SUM(C41:C77)</f>
        <v>3600598.0233000009</v>
      </c>
      <c r="D78" s="56">
        <f t="shared" si="15"/>
        <v>0.19715572553256935</v>
      </c>
      <c r="E78" s="74">
        <f>SUM(E41:E77)</f>
        <v>3600598.0233000009</v>
      </c>
      <c r="F78" s="56">
        <f t="shared" si="16"/>
        <v>0.19715572553256935</v>
      </c>
      <c r="G78" s="74">
        <f>SUM(G41:G77)</f>
        <v>3600598.0233000009</v>
      </c>
      <c r="H78" s="56">
        <f t="shared" si="17"/>
        <v>0.19715572553256935</v>
      </c>
      <c r="I78" s="74">
        <f>SUM(I41:I77)</f>
        <v>3600598.0233000009</v>
      </c>
      <c r="J78" s="56">
        <f t="shared" si="18"/>
        <v>0.19715572553256935</v>
      </c>
      <c r="K78" s="74">
        <f>SUM(K41:K77)</f>
        <v>3600598.0233000009</v>
      </c>
      <c r="L78" s="56">
        <f t="shared" si="19"/>
        <v>0.19715572553256935</v>
      </c>
      <c r="M78" s="74">
        <f>SUM(M41:M77)</f>
        <v>3600598.0233000009</v>
      </c>
      <c r="N78" s="56">
        <f t="shared" si="20"/>
        <v>0.19715572553256935</v>
      </c>
      <c r="O78" s="74">
        <f>SUM(O41:O77)</f>
        <v>3600598.0233000009</v>
      </c>
      <c r="P78" s="56">
        <f t="shared" si="21"/>
        <v>0.19715572553256935</v>
      </c>
      <c r="Q78" s="74">
        <f>SUM(Q41:Q77)</f>
        <v>3600598.0233000009</v>
      </c>
      <c r="R78" s="56">
        <f t="shared" si="22"/>
        <v>0.19715572553256935</v>
      </c>
      <c r="S78" s="74">
        <f>SUM(S41:S77)</f>
        <v>3600598.0233000009</v>
      </c>
      <c r="T78" s="56">
        <f t="shared" si="23"/>
        <v>0.19715572553256935</v>
      </c>
      <c r="U78" s="74">
        <f>SUM(U41:U77)</f>
        <v>3600598.0233000009</v>
      </c>
      <c r="V78" s="56">
        <f t="shared" si="24"/>
        <v>0.19715572553256935</v>
      </c>
      <c r="W78" s="74">
        <f>SUM(W41:W77)</f>
        <v>3600598.0233000009</v>
      </c>
      <c r="X78" s="56">
        <f t="shared" si="25"/>
        <v>0.19715572553256935</v>
      </c>
      <c r="Y78" s="74">
        <f>SUM(Y41:Y77)</f>
        <v>3600598.0233000009</v>
      </c>
      <c r="Z78" s="56">
        <f t="shared" si="30"/>
        <v>0.19715572553256935</v>
      </c>
      <c r="AA78" s="74">
        <f t="shared" si="31"/>
        <v>43207176.279600002</v>
      </c>
      <c r="AB78" s="56">
        <f t="shared" si="30"/>
        <v>0.19715572553256933</v>
      </c>
      <c r="AC78" s="94">
        <f t="shared" si="32"/>
        <v>3600598.0233</v>
      </c>
      <c r="AD78" s="56">
        <f t="shared" si="27"/>
        <v>0.1971557255325693</v>
      </c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</row>
    <row r="79" spans="1:66" s="8" customFormat="1" x14ac:dyDescent="0.25">
      <c r="A79" s="26">
        <v>6201</v>
      </c>
      <c r="B79" s="27" t="s">
        <v>102</v>
      </c>
      <c r="C79" s="69">
        <v>1108447.4173999999</v>
      </c>
      <c r="D79" s="57">
        <f t="shared" si="15"/>
        <v>6.0694571673376517E-2</v>
      </c>
      <c r="E79" s="69">
        <v>1108447.4173999999</v>
      </c>
      <c r="F79" s="57">
        <f t="shared" si="16"/>
        <v>6.0694571673376517E-2</v>
      </c>
      <c r="G79" s="69">
        <v>1108447.4173999999</v>
      </c>
      <c r="H79" s="57">
        <f t="shared" si="17"/>
        <v>6.0694571673376517E-2</v>
      </c>
      <c r="I79" s="69">
        <v>1108447.4173999999</v>
      </c>
      <c r="J79" s="57">
        <f t="shared" si="18"/>
        <v>6.0694571673376517E-2</v>
      </c>
      <c r="K79" s="69">
        <v>1108447.4173999999</v>
      </c>
      <c r="L79" s="57">
        <f t="shared" si="19"/>
        <v>6.0694571673376517E-2</v>
      </c>
      <c r="M79" s="69">
        <v>1108447.4173999999</v>
      </c>
      <c r="N79" s="57">
        <f t="shared" si="20"/>
        <v>6.0694571673376517E-2</v>
      </c>
      <c r="O79" s="69">
        <v>1108447.4173999999</v>
      </c>
      <c r="P79" s="57">
        <f t="shared" si="21"/>
        <v>6.0694571673376517E-2</v>
      </c>
      <c r="Q79" s="69">
        <v>1108447.4173999999</v>
      </c>
      <c r="R79" s="57">
        <f t="shared" si="22"/>
        <v>6.0694571673376517E-2</v>
      </c>
      <c r="S79" s="69">
        <v>1108447.4173999999</v>
      </c>
      <c r="T79" s="57">
        <f t="shared" si="23"/>
        <v>6.0694571673376517E-2</v>
      </c>
      <c r="U79" s="69">
        <v>1108447.4173999999</v>
      </c>
      <c r="V79" s="57">
        <f t="shared" si="24"/>
        <v>6.0694571673376517E-2</v>
      </c>
      <c r="W79" s="69">
        <v>1108447.4173999999</v>
      </c>
      <c r="X79" s="57">
        <f t="shared" si="25"/>
        <v>6.0694571673376517E-2</v>
      </c>
      <c r="Y79" s="69">
        <v>1108447.4173999999</v>
      </c>
      <c r="Z79" s="57">
        <f t="shared" si="30"/>
        <v>6.0694571673376517E-2</v>
      </c>
      <c r="AA79" s="69">
        <f t="shared" si="31"/>
        <v>13301369.008800002</v>
      </c>
      <c r="AB79" s="57">
        <f t="shared" si="30"/>
        <v>6.0694571673376538E-2</v>
      </c>
      <c r="AC79" s="85">
        <f t="shared" si="32"/>
        <v>1108447.4174000002</v>
      </c>
      <c r="AD79" s="57">
        <f t="shared" si="27"/>
        <v>6.0694571673376531E-2</v>
      </c>
    </row>
    <row r="80" spans="1:66" x14ac:dyDescent="0.25">
      <c r="A80" s="9">
        <v>6202</v>
      </c>
      <c r="B80" s="10" t="s">
        <v>103</v>
      </c>
      <c r="C80" s="67">
        <v>456495.73090000002</v>
      </c>
      <c r="D80" s="49">
        <f t="shared" si="15"/>
        <v>2.4996055223521742E-2</v>
      </c>
      <c r="E80" s="67">
        <v>456495.73090000002</v>
      </c>
      <c r="F80" s="49">
        <f t="shared" si="16"/>
        <v>2.4996055223521742E-2</v>
      </c>
      <c r="G80" s="67">
        <v>456495.73090000002</v>
      </c>
      <c r="H80" s="49">
        <f t="shared" si="17"/>
        <v>2.4996055223521742E-2</v>
      </c>
      <c r="I80" s="67">
        <v>456495.73090000002</v>
      </c>
      <c r="J80" s="49">
        <f t="shared" si="18"/>
        <v>2.4996055223521742E-2</v>
      </c>
      <c r="K80" s="67">
        <v>456495.73090000002</v>
      </c>
      <c r="L80" s="49">
        <f t="shared" si="19"/>
        <v>2.4996055223521742E-2</v>
      </c>
      <c r="M80" s="67">
        <v>456495.73090000002</v>
      </c>
      <c r="N80" s="49">
        <f t="shared" si="20"/>
        <v>2.4996055223521742E-2</v>
      </c>
      <c r="O80" s="67">
        <v>456495.73090000002</v>
      </c>
      <c r="P80" s="49">
        <f t="shared" si="21"/>
        <v>2.4996055223521742E-2</v>
      </c>
      <c r="Q80" s="67">
        <v>456495.73090000002</v>
      </c>
      <c r="R80" s="49">
        <f t="shared" si="22"/>
        <v>2.4996055223521742E-2</v>
      </c>
      <c r="S80" s="67">
        <v>456495.73090000002</v>
      </c>
      <c r="T80" s="49">
        <f t="shared" si="23"/>
        <v>2.4996055223521742E-2</v>
      </c>
      <c r="U80" s="67">
        <v>456495.73090000002</v>
      </c>
      <c r="V80" s="49">
        <f t="shared" si="24"/>
        <v>2.4996055223521742E-2</v>
      </c>
      <c r="W80" s="67">
        <v>456495.73090000002</v>
      </c>
      <c r="X80" s="49">
        <f t="shared" si="25"/>
        <v>2.4996055223521742E-2</v>
      </c>
      <c r="Y80" s="67">
        <v>456495.73090000002</v>
      </c>
      <c r="Z80" s="49">
        <f t="shared" si="30"/>
        <v>2.4996055223521742E-2</v>
      </c>
      <c r="AA80" s="82">
        <f t="shared" si="31"/>
        <v>5477948.7707999991</v>
      </c>
      <c r="AB80" s="49">
        <f t="shared" si="30"/>
        <v>2.4996055223521739E-2</v>
      </c>
      <c r="AC80" s="82">
        <f t="shared" si="32"/>
        <v>456495.73089999991</v>
      </c>
      <c r="AD80" s="49">
        <f t="shared" si="27"/>
        <v>2.4996055223521736E-2</v>
      </c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</row>
    <row r="81" spans="1:66" x14ac:dyDescent="0.25">
      <c r="A81" s="9">
        <v>6203</v>
      </c>
      <c r="B81" s="10" t="s">
        <v>104</v>
      </c>
      <c r="C81" s="67">
        <v>169990.63605</v>
      </c>
      <c r="D81" s="49">
        <f t="shared" ref="D81:R156" si="33">IF(C$10&lt;&gt;0,C81/C$10,"-")</f>
        <v>9.3080724277752186E-3</v>
      </c>
      <c r="E81" s="67">
        <v>169990.63605</v>
      </c>
      <c r="F81" s="49">
        <f t="shared" ref="F81:F141" si="34">IF(E$10&lt;&gt;0,E81/E$10,"-")</f>
        <v>9.3080724277752186E-3</v>
      </c>
      <c r="G81" s="67">
        <v>169990.63605</v>
      </c>
      <c r="H81" s="49">
        <f t="shared" ref="H81:H141" si="35">IF(G$10&lt;&gt;0,G81/G$10,"-")</f>
        <v>9.3080724277752186E-3</v>
      </c>
      <c r="I81" s="67">
        <v>169990.63605</v>
      </c>
      <c r="J81" s="49">
        <f t="shared" ref="J81:J141" si="36">IF(I$10&lt;&gt;0,I81/I$10,"-")</f>
        <v>9.3080724277752186E-3</v>
      </c>
      <c r="K81" s="67">
        <v>169990.63605</v>
      </c>
      <c r="L81" s="49">
        <f t="shared" ref="L81:L141" si="37">IF(K$10&lt;&gt;0,K81/K$10,"-")</f>
        <v>9.3080724277752186E-3</v>
      </c>
      <c r="M81" s="67">
        <v>169990.63605</v>
      </c>
      <c r="N81" s="49">
        <f t="shared" ref="N81:N141" si="38">IF(M$10&lt;&gt;0,M81/M$10,"-")</f>
        <v>9.3080724277752186E-3</v>
      </c>
      <c r="O81" s="67">
        <v>169990.63605</v>
      </c>
      <c r="P81" s="49">
        <f t="shared" ref="P81:P141" si="39">IF(O$10&lt;&gt;0,O81/O$10,"-")</f>
        <v>9.3080724277752186E-3</v>
      </c>
      <c r="Q81" s="67">
        <v>169990.63605</v>
      </c>
      <c r="R81" s="49">
        <f t="shared" ref="R81:R141" si="40">IF(Q$10&lt;&gt;0,Q81/Q$10,"-")</f>
        <v>9.3080724277752186E-3</v>
      </c>
      <c r="S81" s="67">
        <v>169990.63605</v>
      </c>
      <c r="T81" s="49">
        <f t="shared" ref="T81:AD141" si="41">IF(S$10&lt;&gt;0,S81/S$10,"-")</f>
        <v>9.3080724277752186E-3</v>
      </c>
      <c r="U81" s="67">
        <v>169990.63605</v>
      </c>
      <c r="V81" s="49">
        <f t="shared" ref="V81:V141" si="42">IF(U$10&lt;&gt;0,U81/U$10,"-")</f>
        <v>9.3080724277752186E-3</v>
      </c>
      <c r="W81" s="67">
        <v>169990.63605</v>
      </c>
      <c r="X81" s="49">
        <f t="shared" ref="X81:X141" si="43">IF(W$10&lt;&gt;0,W81/W$10,"-")</f>
        <v>9.3080724277752186E-3</v>
      </c>
      <c r="Y81" s="67">
        <v>169990.63605</v>
      </c>
      <c r="Z81" s="49">
        <f t="shared" ref="Z81:AB100" si="44">IF(Y$10&lt;&gt;0,Y81/Y$10,"-")</f>
        <v>9.3080724277752186E-3</v>
      </c>
      <c r="AA81" s="82">
        <f t="shared" si="31"/>
        <v>2039887.6326000004</v>
      </c>
      <c r="AB81" s="49">
        <f t="shared" si="44"/>
        <v>9.3080724277752203E-3</v>
      </c>
      <c r="AC81" s="82">
        <f t="shared" si="32"/>
        <v>169990.63605000003</v>
      </c>
      <c r="AD81" s="49">
        <f t="shared" ref="AD81:AD141" si="45">IF(AC$10&lt;&gt;0,AC81/AC$10,"-")</f>
        <v>9.3080724277752186E-3</v>
      </c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</row>
    <row r="82" spans="1:66" x14ac:dyDescent="0.25">
      <c r="A82" s="9">
        <v>6204</v>
      </c>
      <c r="B82" s="10" t="s">
        <v>105</v>
      </c>
      <c r="C82" s="67">
        <v>5033.6400000000003</v>
      </c>
      <c r="D82" s="49">
        <f t="shared" si="33"/>
        <v>2.7562392131743804E-4</v>
      </c>
      <c r="E82" s="67">
        <v>5033.6400000000003</v>
      </c>
      <c r="F82" s="49">
        <f t="shared" si="34"/>
        <v>2.7562392131743804E-4</v>
      </c>
      <c r="G82" s="67">
        <v>5033.6400000000003</v>
      </c>
      <c r="H82" s="49">
        <f t="shared" si="35"/>
        <v>2.7562392131743804E-4</v>
      </c>
      <c r="I82" s="67">
        <v>5033.6400000000003</v>
      </c>
      <c r="J82" s="49">
        <f t="shared" si="36"/>
        <v>2.7562392131743804E-4</v>
      </c>
      <c r="K82" s="67">
        <v>5033.6400000000003</v>
      </c>
      <c r="L82" s="49">
        <f t="shared" si="37"/>
        <v>2.7562392131743804E-4</v>
      </c>
      <c r="M82" s="67">
        <v>5033.6400000000003</v>
      </c>
      <c r="N82" s="49">
        <f t="shared" si="38"/>
        <v>2.7562392131743804E-4</v>
      </c>
      <c r="O82" s="67">
        <v>5033.6400000000003</v>
      </c>
      <c r="P82" s="49">
        <f t="shared" si="39"/>
        <v>2.7562392131743804E-4</v>
      </c>
      <c r="Q82" s="67">
        <v>5033.6400000000003</v>
      </c>
      <c r="R82" s="49">
        <f t="shared" si="40"/>
        <v>2.7562392131743804E-4</v>
      </c>
      <c r="S82" s="67">
        <v>5033.6400000000003</v>
      </c>
      <c r="T82" s="49">
        <f t="shared" si="41"/>
        <v>2.7562392131743804E-4</v>
      </c>
      <c r="U82" s="67">
        <v>5033.6400000000003</v>
      </c>
      <c r="V82" s="49">
        <f t="shared" si="42"/>
        <v>2.7562392131743804E-4</v>
      </c>
      <c r="W82" s="67">
        <v>5033.6400000000003</v>
      </c>
      <c r="X82" s="49">
        <f t="shared" si="43"/>
        <v>2.7562392131743804E-4</v>
      </c>
      <c r="Y82" s="67">
        <v>5033.6400000000003</v>
      </c>
      <c r="Z82" s="49">
        <f t="shared" si="44"/>
        <v>2.7562392131743804E-4</v>
      </c>
      <c r="AA82" s="82">
        <f t="shared" si="31"/>
        <v>60403.68</v>
      </c>
      <c r="AB82" s="49">
        <f t="shared" si="44"/>
        <v>2.7562392131743804E-4</v>
      </c>
      <c r="AC82" s="82">
        <f t="shared" si="32"/>
        <v>5033.6400000000003</v>
      </c>
      <c r="AD82" s="49">
        <f t="shared" si="45"/>
        <v>2.7562392131743804E-4</v>
      </c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</row>
    <row r="83" spans="1:66" x14ac:dyDescent="0.25">
      <c r="A83" s="9">
        <v>6205</v>
      </c>
      <c r="B83" s="10" t="s">
        <v>106</v>
      </c>
      <c r="C83" s="67">
        <v>8342.5</v>
      </c>
      <c r="D83" s="49">
        <f t="shared" si="33"/>
        <v>4.5680512781818465E-4</v>
      </c>
      <c r="E83" s="67">
        <v>8342.5</v>
      </c>
      <c r="F83" s="49">
        <f t="shared" si="34"/>
        <v>4.5680512781818465E-4</v>
      </c>
      <c r="G83" s="67">
        <v>8342.5</v>
      </c>
      <c r="H83" s="49">
        <f t="shared" si="35"/>
        <v>4.5680512781818465E-4</v>
      </c>
      <c r="I83" s="67">
        <v>8342.5</v>
      </c>
      <c r="J83" s="49">
        <f t="shared" si="36"/>
        <v>4.5680512781818465E-4</v>
      </c>
      <c r="K83" s="67">
        <v>8342.5</v>
      </c>
      <c r="L83" s="49">
        <f t="shared" si="37"/>
        <v>4.5680512781818465E-4</v>
      </c>
      <c r="M83" s="67">
        <v>8342.5</v>
      </c>
      <c r="N83" s="49">
        <f t="shared" si="38"/>
        <v>4.5680512781818465E-4</v>
      </c>
      <c r="O83" s="67">
        <v>8342.5</v>
      </c>
      <c r="P83" s="49">
        <f t="shared" si="39"/>
        <v>4.5680512781818465E-4</v>
      </c>
      <c r="Q83" s="67">
        <v>8342.5</v>
      </c>
      <c r="R83" s="49">
        <f t="shared" si="40"/>
        <v>4.5680512781818465E-4</v>
      </c>
      <c r="S83" s="67">
        <v>8342.5</v>
      </c>
      <c r="T83" s="49">
        <f t="shared" si="41"/>
        <v>4.5680512781818465E-4</v>
      </c>
      <c r="U83" s="67">
        <v>8342.5</v>
      </c>
      <c r="V83" s="49">
        <f t="shared" si="42"/>
        <v>4.5680512781818465E-4</v>
      </c>
      <c r="W83" s="67">
        <v>8342.5</v>
      </c>
      <c r="X83" s="49">
        <f t="shared" si="43"/>
        <v>4.5680512781818465E-4</v>
      </c>
      <c r="Y83" s="67">
        <v>8342.5</v>
      </c>
      <c r="Z83" s="49">
        <f t="shared" si="44"/>
        <v>4.5680512781818465E-4</v>
      </c>
      <c r="AA83" s="82">
        <f t="shared" si="31"/>
        <v>100110</v>
      </c>
      <c r="AB83" s="49">
        <f t="shared" si="44"/>
        <v>4.5680512781818465E-4</v>
      </c>
      <c r="AC83" s="82">
        <f t="shared" si="32"/>
        <v>8342.5</v>
      </c>
      <c r="AD83" s="49">
        <f t="shared" si="45"/>
        <v>4.5680512781818465E-4</v>
      </c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</row>
    <row r="84" spans="1:66" x14ac:dyDescent="0.25">
      <c r="A84" s="9">
        <v>6206</v>
      </c>
      <c r="B84" s="10" t="s">
        <v>107</v>
      </c>
      <c r="C84" s="67">
        <v>18619.813900000001</v>
      </c>
      <c r="D84" s="49">
        <f t="shared" si="33"/>
        <v>1.0195536671909274E-3</v>
      </c>
      <c r="E84" s="67">
        <v>18619.813900000001</v>
      </c>
      <c r="F84" s="49">
        <f t="shared" si="34"/>
        <v>1.0195536671909274E-3</v>
      </c>
      <c r="G84" s="67">
        <v>18619.813900000001</v>
      </c>
      <c r="H84" s="49">
        <f t="shared" si="35"/>
        <v>1.0195536671909274E-3</v>
      </c>
      <c r="I84" s="67">
        <v>18619.813900000001</v>
      </c>
      <c r="J84" s="49">
        <f t="shared" si="36"/>
        <v>1.0195536671909274E-3</v>
      </c>
      <c r="K84" s="67">
        <v>18619.813900000001</v>
      </c>
      <c r="L84" s="49">
        <f t="shared" si="37"/>
        <v>1.0195536671909274E-3</v>
      </c>
      <c r="M84" s="67">
        <v>18619.813900000001</v>
      </c>
      <c r="N84" s="49">
        <f t="shared" si="38"/>
        <v>1.0195536671909274E-3</v>
      </c>
      <c r="O84" s="67">
        <v>18619.813900000001</v>
      </c>
      <c r="P84" s="49">
        <f t="shared" si="39"/>
        <v>1.0195536671909274E-3</v>
      </c>
      <c r="Q84" s="67">
        <v>18619.813900000001</v>
      </c>
      <c r="R84" s="49">
        <f t="shared" si="40"/>
        <v>1.0195536671909274E-3</v>
      </c>
      <c r="S84" s="67">
        <v>18619.813900000001</v>
      </c>
      <c r="T84" s="49">
        <f t="shared" si="41"/>
        <v>1.0195536671909274E-3</v>
      </c>
      <c r="U84" s="67">
        <v>18619.813900000001</v>
      </c>
      <c r="V84" s="49">
        <f t="shared" si="42"/>
        <v>1.0195536671909274E-3</v>
      </c>
      <c r="W84" s="67">
        <v>18619.813900000001</v>
      </c>
      <c r="X84" s="49">
        <f t="shared" si="43"/>
        <v>1.0195536671909274E-3</v>
      </c>
      <c r="Y84" s="67">
        <v>18619.813900000001</v>
      </c>
      <c r="Z84" s="49">
        <f t="shared" si="44"/>
        <v>1.0195536671909274E-3</v>
      </c>
      <c r="AA84" s="82">
        <f t="shared" si="31"/>
        <v>223437.76680000007</v>
      </c>
      <c r="AB84" s="49">
        <f t="shared" si="44"/>
        <v>1.0195536671909276E-3</v>
      </c>
      <c r="AC84" s="82">
        <f t="shared" si="32"/>
        <v>18619.813900000005</v>
      </c>
      <c r="AD84" s="49">
        <f t="shared" si="45"/>
        <v>1.0195536671909276E-3</v>
      </c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</row>
    <row r="85" spans="1:66" x14ac:dyDescent="0.25">
      <c r="A85" s="9">
        <v>6207</v>
      </c>
      <c r="B85" s="10" t="s">
        <v>108</v>
      </c>
      <c r="C85" s="67">
        <v>69618.509999999995</v>
      </c>
      <c r="D85" s="49">
        <f t="shared" si="33"/>
        <v>3.8120578194859528E-3</v>
      </c>
      <c r="E85" s="67">
        <v>69618.509999999995</v>
      </c>
      <c r="F85" s="49">
        <f t="shared" si="34"/>
        <v>3.8120578194859528E-3</v>
      </c>
      <c r="G85" s="67">
        <v>69618.509999999995</v>
      </c>
      <c r="H85" s="49">
        <f t="shared" si="35"/>
        <v>3.8120578194859528E-3</v>
      </c>
      <c r="I85" s="67">
        <v>69618.509999999995</v>
      </c>
      <c r="J85" s="49">
        <f t="shared" si="36"/>
        <v>3.8120578194859528E-3</v>
      </c>
      <c r="K85" s="67">
        <v>69618.509999999995</v>
      </c>
      <c r="L85" s="49">
        <f t="shared" si="37"/>
        <v>3.8120578194859528E-3</v>
      </c>
      <c r="M85" s="67">
        <v>69618.509999999995</v>
      </c>
      <c r="N85" s="49">
        <f t="shared" si="38"/>
        <v>3.8120578194859528E-3</v>
      </c>
      <c r="O85" s="67">
        <v>69618.509999999995</v>
      </c>
      <c r="P85" s="49">
        <f t="shared" si="39"/>
        <v>3.8120578194859528E-3</v>
      </c>
      <c r="Q85" s="67">
        <v>69618.509999999995</v>
      </c>
      <c r="R85" s="49">
        <f t="shared" si="40"/>
        <v>3.8120578194859528E-3</v>
      </c>
      <c r="S85" s="67">
        <v>69618.509999999995</v>
      </c>
      <c r="T85" s="49">
        <f t="shared" si="41"/>
        <v>3.8120578194859528E-3</v>
      </c>
      <c r="U85" s="67">
        <v>69618.509999999995</v>
      </c>
      <c r="V85" s="49">
        <f t="shared" si="42"/>
        <v>3.8120578194859528E-3</v>
      </c>
      <c r="W85" s="67">
        <v>69618.509999999995</v>
      </c>
      <c r="X85" s="49">
        <f t="shared" si="43"/>
        <v>3.8120578194859528E-3</v>
      </c>
      <c r="Y85" s="67">
        <v>69618.509999999995</v>
      </c>
      <c r="Z85" s="49">
        <f t="shared" si="44"/>
        <v>3.8120578194859528E-3</v>
      </c>
      <c r="AA85" s="82">
        <f t="shared" si="31"/>
        <v>835422.12</v>
      </c>
      <c r="AB85" s="49">
        <f t="shared" si="44"/>
        <v>3.8120578194859537E-3</v>
      </c>
      <c r="AC85" s="82">
        <f t="shared" si="32"/>
        <v>69618.509999999995</v>
      </c>
      <c r="AD85" s="49">
        <f t="shared" si="45"/>
        <v>3.8120578194859528E-3</v>
      </c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</row>
    <row r="86" spans="1:66" x14ac:dyDescent="0.25">
      <c r="A86" s="9">
        <v>6208</v>
      </c>
      <c r="B86" s="10" t="s">
        <v>109</v>
      </c>
      <c r="C86" s="67"/>
      <c r="D86" s="49">
        <f t="shared" si="33"/>
        <v>0</v>
      </c>
      <c r="E86" s="67"/>
      <c r="F86" s="49">
        <f t="shared" si="34"/>
        <v>0</v>
      </c>
      <c r="G86" s="67"/>
      <c r="H86" s="49">
        <f t="shared" si="35"/>
        <v>0</v>
      </c>
      <c r="I86" s="67"/>
      <c r="J86" s="49">
        <f t="shared" si="36"/>
        <v>0</v>
      </c>
      <c r="K86" s="67"/>
      <c r="L86" s="49">
        <f t="shared" si="37"/>
        <v>0</v>
      </c>
      <c r="M86" s="67"/>
      <c r="N86" s="49">
        <f t="shared" si="38"/>
        <v>0</v>
      </c>
      <c r="O86" s="67"/>
      <c r="P86" s="49">
        <f t="shared" si="39"/>
        <v>0</v>
      </c>
      <c r="Q86" s="67"/>
      <c r="R86" s="49">
        <f t="shared" si="40"/>
        <v>0</v>
      </c>
      <c r="S86" s="67"/>
      <c r="T86" s="49">
        <f t="shared" si="41"/>
        <v>0</v>
      </c>
      <c r="U86" s="67"/>
      <c r="V86" s="49">
        <f t="shared" si="42"/>
        <v>0</v>
      </c>
      <c r="W86" s="67"/>
      <c r="X86" s="49">
        <f t="shared" si="43"/>
        <v>0</v>
      </c>
      <c r="Y86" s="67"/>
      <c r="Z86" s="49">
        <f t="shared" si="44"/>
        <v>0</v>
      </c>
      <c r="AA86" s="82">
        <f t="shared" si="31"/>
        <v>0</v>
      </c>
      <c r="AB86" s="49">
        <f t="shared" si="44"/>
        <v>0</v>
      </c>
      <c r="AC86" s="82">
        <f t="shared" si="32"/>
        <v>0</v>
      </c>
      <c r="AD86" s="49">
        <f t="shared" si="45"/>
        <v>0</v>
      </c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</row>
    <row r="87" spans="1:66" x14ac:dyDescent="0.25">
      <c r="A87" s="9">
        <v>6209</v>
      </c>
      <c r="B87" s="10" t="s">
        <v>110</v>
      </c>
      <c r="C87" s="67">
        <v>154073.30059999999</v>
      </c>
      <c r="D87" s="49">
        <f t="shared" si="33"/>
        <v>8.4364967064971628E-3</v>
      </c>
      <c r="E87" s="67">
        <v>154073.30059999999</v>
      </c>
      <c r="F87" s="49">
        <f t="shared" si="34"/>
        <v>8.4364967064971628E-3</v>
      </c>
      <c r="G87" s="67">
        <v>154073.30059999999</v>
      </c>
      <c r="H87" s="49">
        <f t="shared" si="35"/>
        <v>8.4364967064971628E-3</v>
      </c>
      <c r="I87" s="67">
        <v>154073.30059999999</v>
      </c>
      <c r="J87" s="49">
        <f t="shared" si="36"/>
        <v>8.4364967064971628E-3</v>
      </c>
      <c r="K87" s="67">
        <v>154073.30059999999</v>
      </c>
      <c r="L87" s="49">
        <f t="shared" si="37"/>
        <v>8.4364967064971628E-3</v>
      </c>
      <c r="M87" s="67">
        <v>154073.30059999999</v>
      </c>
      <c r="N87" s="49">
        <f t="shared" si="38"/>
        <v>8.4364967064971628E-3</v>
      </c>
      <c r="O87" s="67">
        <v>154073.30059999999</v>
      </c>
      <c r="P87" s="49">
        <f t="shared" si="39"/>
        <v>8.4364967064971628E-3</v>
      </c>
      <c r="Q87" s="67">
        <v>154073.30059999999</v>
      </c>
      <c r="R87" s="49">
        <f t="shared" si="40"/>
        <v>8.4364967064971628E-3</v>
      </c>
      <c r="S87" s="67">
        <v>154073.30059999999</v>
      </c>
      <c r="T87" s="49">
        <f t="shared" si="41"/>
        <v>8.4364967064971628E-3</v>
      </c>
      <c r="U87" s="67">
        <v>154073.30059999999</v>
      </c>
      <c r="V87" s="49">
        <f t="shared" si="42"/>
        <v>8.4364967064971628E-3</v>
      </c>
      <c r="W87" s="67">
        <v>154073.30059999999</v>
      </c>
      <c r="X87" s="49">
        <f t="shared" si="43"/>
        <v>8.4364967064971628E-3</v>
      </c>
      <c r="Y87" s="67">
        <v>154073.30059999999</v>
      </c>
      <c r="Z87" s="49">
        <f t="shared" si="44"/>
        <v>8.4364967064971628E-3</v>
      </c>
      <c r="AA87" s="82">
        <f t="shared" si="31"/>
        <v>1848879.6071999997</v>
      </c>
      <c r="AB87" s="49">
        <f t="shared" si="44"/>
        <v>8.4364967064971628E-3</v>
      </c>
      <c r="AC87" s="82">
        <f t="shared" si="32"/>
        <v>154073.30059999999</v>
      </c>
      <c r="AD87" s="49">
        <f t="shared" si="45"/>
        <v>8.4364967064971628E-3</v>
      </c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</row>
    <row r="88" spans="1:66" x14ac:dyDescent="0.25">
      <c r="A88" s="9">
        <v>6210</v>
      </c>
      <c r="B88" s="10" t="s">
        <v>111</v>
      </c>
      <c r="C88" s="67">
        <v>162239.85440000001</v>
      </c>
      <c r="D88" s="49">
        <f t="shared" si="33"/>
        <v>8.8836676567450607E-3</v>
      </c>
      <c r="E88" s="67">
        <v>162239.85440000001</v>
      </c>
      <c r="F88" s="49">
        <f t="shared" si="34"/>
        <v>8.8836676567450607E-3</v>
      </c>
      <c r="G88" s="67">
        <v>162239.85440000001</v>
      </c>
      <c r="H88" s="49">
        <f t="shared" si="35"/>
        <v>8.8836676567450607E-3</v>
      </c>
      <c r="I88" s="67">
        <v>162239.85440000001</v>
      </c>
      <c r="J88" s="49">
        <f t="shared" si="36"/>
        <v>8.8836676567450607E-3</v>
      </c>
      <c r="K88" s="67">
        <v>162239.85440000001</v>
      </c>
      <c r="L88" s="49">
        <f t="shared" si="37"/>
        <v>8.8836676567450607E-3</v>
      </c>
      <c r="M88" s="67">
        <v>162239.85440000001</v>
      </c>
      <c r="N88" s="49">
        <f t="shared" si="38"/>
        <v>8.8836676567450607E-3</v>
      </c>
      <c r="O88" s="67">
        <v>162239.85440000001</v>
      </c>
      <c r="P88" s="49">
        <f t="shared" si="39"/>
        <v>8.8836676567450607E-3</v>
      </c>
      <c r="Q88" s="67">
        <v>162239.85440000001</v>
      </c>
      <c r="R88" s="49">
        <f t="shared" si="40"/>
        <v>8.8836676567450607E-3</v>
      </c>
      <c r="S88" s="67">
        <v>162239.85440000001</v>
      </c>
      <c r="T88" s="49">
        <f t="shared" si="41"/>
        <v>8.8836676567450607E-3</v>
      </c>
      <c r="U88" s="67">
        <v>162239.85440000001</v>
      </c>
      <c r="V88" s="49">
        <f t="shared" si="42"/>
        <v>8.8836676567450607E-3</v>
      </c>
      <c r="W88" s="67">
        <v>162239.85440000001</v>
      </c>
      <c r="X88" s="49">
        <f t="shared" si="43"/>
        <v>8.8836676567450607E-3</v>
      </c>
      <c r="Y88" s="67">
        <v>162239.85440000001</v>
      </c>
      <c r="Z88" s="49">
        <f t="shared" si="44"/>
        <v>8.8836676567450607E-3</v>
      </c>
      <c r="AA88" s="82">
        <f t="shared" si="31"/>
        <v>1946878.2528000006</v>
      </c>
      <c r="AB88" s="49">
        <f t="shared" si="44"/>
        <v>8.8836676567450642E-3</v>
      </c>
      <c r="AC88" s="82">
        <f t="shared" si="32"/>
        <v>162239.85440000004</v>
      </c>
      <c r="AD88" s="49">
        <f t="shared" si="45"/>
        <v>8.8836676567450625E-3</v>
      </c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</row>
    <row r="89" spans="1:66" x14ac:dyDescent="0.25">
      <c r="A89" s="9">
        <v>6211</v>
      </c>
      <c r="B89" s="10" t="s">
        <v>112</v>
      </c>
      <c r="C89" s="67">
        <v>55387.9107</v>
      </c>
      <c r="D89" s="49">
        <f t="shared" si="33"/>
        <v>3.0328416693911533E-3</v>
      </c>
      <c r="E89" s="67">
        <v>55387.9107</v>
      </c>
      <c r="F89" s="49">
        <f t="shared" si="34"/>
        <v>3.0328416693911533E-3</v>
      </c>
      <c r="G89" s="67">
        <v>55387.9107</v>
      </c>
      <c r="H89" s="49">
        <f t="shared" si="35"/>
        <v>3.0328416693911533E-3</v>
      </c>
      <c r="I89" s="67">
        <v>55387.9107</v>
      </c>
      <c r="J89" s="49">
        <f t="shared" si="36"/>
        <v>3.0328416693911533E-3</v>
      </c>
      <c r="K89" s="67">
        <v>55387.9107</v>
      </c>
      <c r="L89" s="49">
        <f t="shared" si="37"/>
        <v>3.0328416693911533E-3</v>
      </c>
      <c r="M89" s="67">
        <v>55387.9107</v>
      </c>
      <c r="N89" s="49">
        <f t="shared" si="38"/>
        <v>3.0328416693911533E-3</v>
      </c>
      <c r="O89" s="67">
        <v>55387.9107</v>
      </c>
      <c r="P89" s="49">
        <f t="shared" si="39"/>
        <v>3.0328416693911533E-3</v>
      </c>
      <c r="Q89" s="67">
        <v>55387.9107</v>
      </c>
      <c r="R89" s="49">
        <f t="shared" si="40"/>
        <v>3.0328416693911533E-3</v>
      </c>
      <c r="S89" s="67">
        <v>55387.9107</v>
      </c>
      <c r="T89" s="49">
        <f t="shared" si="41"/>
        <v>3.0328416693911533E-3</v>
      </c>
      <c r="U89" s="67">
        <v>55387.9107</v>
      </c>
      <c r="V89" s="49">
        <f t="shared" si="42"/>
        <v>3.0328416693911533E-3</v>
      </c>
      <c r="W89" s="67">
        <v>55387.9107</v>
      </c>
      <c r="X89" s="49">
        <f t="shared" si="43"/>
        <v>3.0328416693911533E-3</v>
      </c>
      <c r="Y89" s="67">
        <v>55387.9107</v>
      </c>
      <c r="Z89" s="49">
        <f t="shared" si="44"/>
        <v>3.0328416693911533E-3</v>
      </c>
      <c r="AA89" s="82">
        <f t="shared" si="31"/>
        <v>664654.92839999998</v>
      </c>
      <c r="AB89" s="49">
        <f t="shared" si="44"/>
        <v>3.0328416693911533E-3</v>
      </c>
      <c r="AC89" s="82">
        <f t="shared" si="32"/>
        <v>55387.9107</v>
      </c>
      <c r="AD89" s="49">
        <f t="shared" si="45"/>
        <v>3.0328416693911533E-3</v>
      </c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</row>
    <row r="90" spans="1:66" x14ac:dyDescent="0.25">
      <c r="A90" s="9">
        <v>6212</v>
      </c>
      <c r="B90" s="10" t="s">
        <v>113</v>
      </c>
      <c r="C90" s="67"/>
      <c r="D90" s="49">
        <f t="shared" si="33"/>
        <v>0</v>
      </c>
      <c r="E90" s="67"/>
      <c r="F90" s="49">
        <f t="shared" si="34"/>
        <v>0</v>
      </c>
      <c r="G90" s="67"/>
      <c r="H90" s="49">
        <f t="shared" si="35"/>
        <v>0</v>
      </c>
      <c r="I90" s="67"/>
      <c r="J90" s="49">
        <f t="shared" si="36"/>
        <v>0</v>
      </c>
      <c r="K90" s="67"/>
      <c r="L90" s="49">
        <f t="shared" si="37"/>
        <v>0</v>
      </c>
      <c r="M90" s="67"/>
      <c r="N90" s="49">
        <f t="shared" si="38"/>
        <v>0</v>
      </c>
      <c r="O90" s="67"/>
      <c r="P90" s="49">
        <f t="shared" si="39"/>
        <v>0</v>
      </c>
      <c r="Q90" s="67"/>
      <c r="R90" s="49">
        <f t="shared" si="40"/>
        <v>0</v>
      </c>
      <c r="S90" s="67"/>
      <c r="T90" s="49">
        <f t="shared" si="41"/>
        <v>0</v>
      </c>
      <c r="U90" s="67"/>
      <c r="V90" s="49">
        <f t="shared" si="42"/>
        <v>0</v>
      </c>
      <c r="W90" s="67"/>
      <c r="X90" s="49">
        <f t="shared" si="43"/>
        <v>0</v>
      </c>
      <c r="Y90" s="67"/>
      <c r="Z90" s="49">
        <f t="shared" si="44"/>
        <v>0</v>
      </c>
      <c r="AA90" s="82">
        <f t="shared" si="31"/>
        <v>0</v>
      </c>
      <c r="AB90" s="49">
        <f t="shared" si="44"/>
        <v>0</v>
      </c>
      <c r="AC90" s="82">
        <f t="shared" si="32"/>
        <v>0</v>
      </c>
      <c r="AD90" s="49">
        <f t="shared" si="45"/>
        <v>0</v>
      </c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</row>
    <row r="91" spans="1:66" x14ac:dyDescent="0.25">
      <c r="A91" s="9">
        <v>6213</v>
      </c>
      <c r="B91" s="10" t="s">
        <v>114</v>
      </c>
      <c r="C91" s="67">
        <v>4154.7124999999996</v>
      </c>
      <c r="D91" s="49">
        <f t="shared" si="33"/>
        <v>2.2749703021999511E-4</v>
      </c>
      <c r="E91" s="67">
        <v>4154.7124999999996</v>
      </c>
      <c r="F91" s="49">
        <f t="shared" si="34"/>
        <v>2.2749703021999511E-4</v>
      </c>
      <c r="G91" s="67">
        <v>4154.7124999999996</v>
      </c>
      <c r="H91" s="49">
        <f t="shared" si="35"/>
        <v>2.2749703021999511E-4</v>
      </c>
      <c r="I91" s="67">
        <v>4154.7124999999996</v>
      </c>
      <c r="J91" s="49">
        <f t="shared" si="36"/>
        <v>2.2749703021999511E-4</v>
      </c>
      <c r="K91" s="67">
        <v>4154.7124999999996</v>
      </c>
      <c r="L91" s="49">
        <f t="shared" si="37"/>
        <v>2.2749703021999511E-4</v>
      </c>
      <c r="M91" s="67">
        <v>4154.7124999999996</v>
      </c>
      <c r="N91" s="49">
        <f t="shared" si="38"/>
        <v>2.2749703021999511E-4</v>
      </c>
      <c r="O91" s="67">
        <v>4154.7124999999996</v>
      </c>
      <c r="P91" s="49">
        <f t="shared" si="39"/>
        <v>2.2749703021999511E-4</v>
      </c>
      <c r="Q91" s="67">
        <v>4154.7124999999996</v>
      </c>
      <c r="R91" s="49">
        <f t="shared" si="40"/>
        <v>2.2749703021999511E-4</v>
      </c>
      <c r="S91" s="67">
        <v>4154.7124999999996</v>
      </c>
      <c r="T91" s="49">
        <f t="shared" si="41"/>
        <v>2.2749703021999511E-4</v>
      </c>
      <c r="U91" s="67">
        <v>4154.7124999999996</v>
      </c>
      <c r="V91" s="49">
        <f t="shared" si="42"/>
        <v>2.2749703021999511E-4</v>
      </c>
      <c r="W91" s="67">
        <v>4154.7124999999996</v>
      </c>
      <c r="X91" s="49">
        <f t="shared" si="43"/>
        <v>2.2749703021999511E-4</v>
      </c>
      <c r="Y91" s="67">
        <v>4154.7124999999996</v>
      </c>
      <c r="Z91" s="49">
        <f t="shared" si="44"/>
        <v>2.2749703021999511E-4</v>
      </c>
      <c r="AA91" s="82">
        <f t="shared" si="31"/>
        <v>49856.55000000001</v>
      </c>
      <c r="AB91" s="49">
        <f t="shared" si="44"/>
        <v>2.2749703021999519E-4</v>
      </c>
      <c r="AC91" s="82">
        <f t="shared" si="32"/>
        <v>4154.7125000000005</v>
      </c>
      <c r="AD91" s="49">
        <f t="shared" si="45"/>
        <v>2.2749703021999516E-4</v>
      </c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</row>
    <row r="92" spans="1:66" x14ac:dyDescent="0.25">
      <c r="A92" s="9">
        <v>6214</v>
      </c>
      <c r="B92" s="10" t="s">
        <v>115</v>
      </c>
      <c r="C92" s="67">
        <v>35492.519999999997</v>
      </c>
      <c r="D92" s="49">
        <f t="shared" si="33"/>
        <v>1.943442029989748E-3</v>
      </c>
      <c r="E92" s="67">
        <v>35492.519999999997</v>
      </c>
      <c r="F92" s="49">
        <f t="shared" si="34"/>
        <v>1.943442029989748E-3</v>
      </c>
      <c r="G92" s="67">
        <v>35492.519999999997</v>
      </c>
      <c r="H92" s="49">
        <f t="shared" si="35"/>
        <v>1.943442029989748E-3</v>
      </c>
      <c r="I92" s="67">
        <v>35492.519999999997</v>
      </c>
      <c r="J92" s="49">
        <f t="shared" si="36"/>
        <v>1.943442029989748E-3</v>
      </c>
      <c r="K92" s="67">
        <v>35492.519999999997</v>
      </c>
      <c r="L92" s="49">
        <f t="shared" si="37"/>
        <v>1.943442029989748E-3</v>
      </c>
      <c r="M92" s="67">
        <v>35492.519999999997</v>
      </c>
      <c r="N92" s="49">
        <f t="shared" si="38"/>
        <v>1.943442029989748E-3</v>
      </c>
      <c r="O92" s="67">
        <v>35492.519999999997</v>
      </c>
      <c r="P92" s="49">
        <f t="shared" si="39"/>
        <v>1.943442029989748E-3</v>
      </c>
      <c r="Q92" s="67">
        <v>35492.519999999997</v>
      </c>
      <c r="R92" s="49">
        <f t="shared" si="40"/>
        <v>1.943442029989748E-3</v>
      </c>
      <c r="S92" s="67">
        <v>35492.519999999997</v>
      </c>
      <c r="T92" s="49">
        <f t="shared" si="41"/>
        <v>1.943442029989748E-3</v>
      </c>
      <c r="U92" s="67">
        <v>35492.519999999997</v>
      </c>
      <c r="V92" s="49">
        <f t="shared" si="42"/>
        <v>1.943442029989748E-3</v>
      </c>
      <c r="W92" s="67">
        <v>35492.519999999997</v>
      </c>
      <c r="X92" s="49">
        <f t="shared" si="43"/>
        <v>1.943442029989748E-3</v>
      </c>
      <c r="Y92" s="67">
        <v>35492.519999999997</v>
      </c>
      <c r="Z92" s="49">
        <f t="shared" si="44"/>
        <v>1.943442029989748E-3</v>
      </c>
      <c r="AA92" s="82">
        <f t="shared" si="31"/>
        <v>425910.24000000005</v>
      </c>
      <c r="AB92" s="49">
        <f t="shared" si="44"/>
        <v>1.9434420299897486E-3</v>
      </c>
      <c r="AC92" s="82">
        <f t="shared" si="32"/>
        <v>35492.520000000004</v>
      </c>
      <c r="AD92" s="49">
        <f t="shared" si="45"/>
        <v>1.9434420299897484E-3</v>
      </c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</row>
    <row r="93" spans="1:66" x14ac:dyDescent="0.25">
      <c r="A93" s="9">
        <v>6215</v>
      </c>
      <c r="B93" s="10" t="s">
        <v>116</v>
      </c>
      <c r="C93" s="67">
        <v>25004.726699999999</v>
      </c>
      <c r="D93" s="49">
        <f t="shared" si="33"/>
        <v>1.3691683999103713E-3</v>
      </c>
      <c r="E93" s="67">
        <v>25004.726699999999</v>
      </c>
      <c r="F93" s="49">
        <f t="shared" si="34"/>
        <v>1.3691683999103713E-3</v>
      </c>
      <c r="G93" s="67">
        <v>25004.726699999999</v>
      </c>
      <c r="H93" s="49">
        <f t="shared" si="35"/>
        <v>1.3691683999103713E-3</v>
      </c>
      <c r="I93" s="67">
        <v>25004.726699999999</v>
      </c>
      <c r="J93" s="49">
        <f t="shared" si="36"/>
        <v>1.3691683999103713E-3</v>
      </c>
      <c r="K93" s="67">
        <v>25004.726699999999</v>
      </c>
      <c r="L93" s="49">
        <f t="shared" si="37"/>
        <v>1.3691683999103713E-3</v>
      </c>
      <c r="M93" s="67">
        <v>25004.726699999999</v>
      </c>
      <c r="N93" s="49">
        <f t="shared" si="38"/>
        <v>1.3691683999103713E-3</v>
      </c>
      <c r="O93" s="67">
        <v>25004.726699999999</v>
      </c>
      <c r="P93" s="49">
        <f t="shared" si="39"/>
        <v>1.3691683999103713E-3</v>
      </c>
      <c r="Q93" s="67">
        <v>25004.726699999999</v>
      </c>
      <c r="R93" s="49">
        <f t="shared" si="40"/>
        <v>1.3691683999103713E-3</v>
      </c>
      <c r="S93" s="67">
        <v>25004.726699999999</v>
      </c>
      <c r="T93" s="49">
        <f t="shared" si="41"/>
        <v>1.3691683999103713E-3</v>
      </c>
      <c r="U93" s="67">
        <v>25004.726699999999</v>
      </c>
      <c r="V93" s="49">
        <f t="shared" si="42"/>
        <v>1.3691683999103713E-3</v>
      </c>
      <c r="W93" s="67">
        <v>25004.726699999999</v>
      </c>
      <c r="X93" s="49">
        <f t="shared" si="43"/>
        <v>1.3691683999103713E-3</v>
      </c>
      <c r="Y93" s="67">
        <v>25004.726699999999</v>
      </c>
      <c r="Z93" s="49">
        <f t="shared" si="44"/>
        <v>1.3691683999103713E-3</v>
      </c>
      <c r="AA93" s="82">
        <f t="shared" si="31"/>
        <v>300056.72039999999</v>
      </c>
      <c r="AB93" s="49">
        <f t="shared" si="44"/>
        <v>1.3691683999103716E-3</v>
      </c>
      <c r="AC93" s="82">
        <f t="shared" si="32"/>
        <v>25004.726699999999</v>
      </c>
      <c r="AD93" s="49">
        <f t="shared" si="45"/>
        <v>1.3691683999103713E-3</v>
      </c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</row>
    <row r="94" spans="1:66" x14ac:dyDescent="0.25">
      <c r="A94" s="9">
        <v>6216</v>
      </c>
      <c r="B94" s="10" t="s">
        <v>117</v>
      </c>
      <c r="C94" s="67">
        <v>4875</v>
      </c>
      <c r="D94" s="49">
        <f t="shared" si="33"/>
        <v>2.6693736866810312E-4</v>
      </c>
      <c r="E94" s="67">
        <v>4875</v>
      </c>
      <c r="F94" s="49">
        <f t="shared" si="34"/>
        <v>2.6693736866810312E-4</v>
      </c>
      <c r="G94" s="67">
        <v>4875</v>
      </c>
      <c r="H94" s="49">
        <f t="shared" si="35"/>
        <v>2.6693736866810312E-4</v>
      </c>
      <c r="I94" s="67">
        <v>4875</v>
      </c>
      <c r="J94" s="49">
        <f t="shared" si="36"/>
        <v>2.6693736866810312E-4</v>
      </c>
      <c r="K94" s="67">
        <v>4875</v>
      </c>
      <c r="L94" s="49">
        <f t="shared" si="37"/>
        <v>2.6693736866810312E-4</v>
      </c>
      <c r="M94" s="67">
        <v>4875</v>
      </c>
      <c r="N94" s="49">
        <f t="shared" si="38"/>
        <v>2.6693736866810312E-4</v>
      </c>
      <c r="O94" s="67">
        <v>4875</v>
      </c>
      <c r="P94" s="49">
        <f t="shared" si="39"/>
        <v>2.6693736866810312E-4</v>
      </c>
      <c r="Q94" s="67">
        <v>4875</v>
      </c>
      <c r="R94" s="49">
        <f t="shared" si="40"/>
        <v>2.6693736866810312E-4</v>
      </c>
      <c r="S94" s="67">
        <v>4875</v>
      </c>
      <c r="T94" s="49">
        <f t="shared" si="41"/>
        <v>2.6693736866810312E-4</v>
      </c>
      <c r="U94" s="67">
        <v>4875</v>
      </c>
      <c r="V94" s="49">
        <f t="shared" si="42"/>
        <v>2.6693736866810312E-4</v>
      </c>
      <c r="W94" s="67">
        <v>4875</v>
      </c>
      <c r="X94" s="49">
        <f t="shared" si="43"/>
        <v>2.6693736866810312E-4</v>
      </c>
      <c r="Y94" s="67">
        <v>4875</v>
      </c>
      <c r="Z94" s="49">
        <f t="shared" si="44"/>
        <v>2.6693736866810312E-4</v>
      </c>
      <c r="AA94" s="82">
        <f t="shared" si="31"/>
        <v>58500</v>
      </c>
      <c r="AB94" s="49">
        <f t="shared" si="44"/>
        <v>2.6693736866810312E-4</v>
      </c>
      <c r="AC94" s="82">
        <f t="shared" si="32"/>
        <v>4875</v>
      </c>
      <c r="AD94" s="49">
        <f t="shared" si="45"/>
        <v>2.6693736866810312E-4</v>
      </c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</row>
    <row r="95" spans="1:66" x14ac:dyDescent="0.25">
      <c r="A95" s="9">
        <v>6217</v>
      </c>
      <c r="B95" s="10"/>
      <c r="C95" s="67"/>
      <c r="D95" s="49">
        <f t="shared" si="33"/>
        <v>0</v>
      </c>
      <c r="E95" s="67"/>
      <c r="F95" s="49">
        <f t="shared" si="33"/>
        <v>0</v>
      </c>
      <c r="G95" s="67"/>
      <c r="H95" s="49">
        <f t="shared" si="33"/>
        <v>0</v>
      </c>
      <c r="I95" s="67"/>
      <c r="J95" s="49">
        <f t="shared" si="33"/>
        <v>0</v>
      </c>
      <c r="K95" s="67"/>
      <c r="L95" s="49">
        <f t="shared" si="33"/>
        <v>0</v>
      </c>
      <c r="M95" s="67"/>
      <c r="N95" s="49">
        <f t="shared" si="33"/>
        <v>0</v>
      </c>
      <c r="O95" s="67"/>
      <c r="P95" s="49">
        <f t="shared" si="33"/>
        <v>0</v>
      </c>
      <c r="Q95" s="67"/>
      <c r="R95" s="49">
        <f t="shared" si="33"/>
        <v>0</v>
      </c>
      <c r="S95" s="67"/>
      <c r="T95" s="49">
        <f t="shared" si="41"/>
        <v>0</v>
      </c>
      <c r="U95" s="67"/>
      <c r="V95" s="49">
        <f t="shared" si="41"/>
        <v>0</v>
      </c>
      <c r="W95" s="67"/>
      <c r="X95" s="49">
        <f t="shared" si="41"/>
        <v>0</v>
      </c>
      <c r="Y95" s="67"/>
      <c r="Z95" s="49">
        <f t="shared" si="41"/>
        <v>0</v>
      </c>
      <c r="AA95" s="82"/>
      <c r="AB95" s="49">
        <f t="shared" si="41"/>
        <v>0</v>
      </c>
      <c r="AC95" s="82"/>
      <c r="AD95" s="49">
        <f t="shared" si="41"/>
        <v>0</v>
      </c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</row>
    <row r="96" spans="1:66" x14ac:dyDescent="0.25">
      <c r="A96" s="9">
        <v>6218</v>
      </c>
      <c r="B96" s="10"/>
      <c r="C96" s="67"/>
      <c r="D96" s="49">
        <f t="shared" si="33"/>
        <v>0</v>
      </c>
      <c r="E96" s="67"/>
      <c r="F96" s="49">
        <f t="shared" si="33"/>
        <v>0</v>
      </c>
      <c r="G96" s="67"/>
      <c r="H96" s="49">
        <f t="shared" si="33"/>
        <v>0</v>
      </c>
      <c r="I96" s="67"/>
      <c r="J96" s="49">
        <f t="shared" si="33"/>
        <v>0</v>
      </c>
      <c r="K96" s="67"/>
      <c r="L96" s="49">
        <f t="shared" si="33"/>
        <v>0</v>
      </c>
      <c r="M96" s="67"/>
      <c r="N96" s="49">
        <f t="shared" si="33"/>
        <v>0</v>
      </c>
      <c r="O96" s="67"/>
      <c r="P96" s="49">
        <f t="shared" si="33"/>
        <v>0</v>
      </c>
      <c r="Q96" s="67"/>
      <c r="R96" s="49">
        <f t="shared" si="33"/>
        <v>0</v>
      </c>
      <c r="S96" s="67"/>
      <c r="T96" s="49">
        <f t="shared" si="41"/>
        <v>0</v>
      </c>
      <c r="U96" s="67"/>
      <c r="V96" s="49">
        <f t="shared" si="41"/>
        <v>0</v>
      </c>
      <c r="W96" s="67"/>
      <c r="X96" s="49">
        <f t="shared" si="41"/>
        <v>0</v>
      </c>
      <c r="Y96" s="67"/>
      <c r="Z96" s="49">
        <f t="shared" si="41"/>
        <v>0</v>
      </c>
      <c r="AA96" s="82"/>
      <c r="AB96" s="49">
        <f t="shared" si="41"/>
        <v>0</v>
      </c>
      <c r="AC96" s="82"/>
      <c r="AD96" s="49">
        <f t="shared" si="41"/>
        <v>0</v>
      </c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</row>
    <row r="97" spans="1:66" x14ac:dyDescent="0.25">
      <c r="A97" s="9">
        <v>6219</v>
      </c>
      <c r="B97" s="10"/>
      <c r="C97" s="67"/>
      <c r="D97" s="49">
        <f t="shared" si="33"/>
        <v>0</v>
      </c>
      <c r="E97" s="67"/>
      <c r="F97" s="49">
        <f t="shared" si="33"/>
        <v>0</v>
      </c>
      <c r="G97" s="67"/>
      <c r="H97" s="49">
        <f t="shared" si="33"/>
        <v>0</v>
      </c>
      <c r="I97" s="67"/>
      <c r="J97" s="49">
        <f t="shared" si="33"/>
        <v>0</v>
      </c>
      <c r="K97" s="67"/>
      <c r="L97" s="49">
        <f t="shared" si="33"/>
        <v>0</v>
      </c>
      <c r="M97" s="67"/>
      <c r="N97" s="49">
        <f t="shared" si="33"/>
        <v>0</v>
      </c>
      <c r="O97" s="67"/>
      <c r="P97" s="49">
        <f t="shared" si="33"/>
        <v>0</v>
      </c>
      <c r="Q97" s="67"/>
      <c r="R97" s="49">
        <f t="shared" si="33"/>
        <v>0</v>
      </c>
      <c r="S97" s="67"/>
      <c r="T97" s="49">
        <f t="shared" si="41"/>
        <v>0</v>
      </c>
      <c r="U97" s="67"/>
      <c r="V97" s="49">
        <f t="shared" si="41"/>
        <v>0</v>
      </c>
      <c r="W97" s="67"/>
      <c r="X97" s="49">
        <f t="shared" si="41"/>
        <v>0</v>
      </c>
      <c r="Y97" s="67"/>
      <c r="Z97" s="49">
        <f t="shared" si="41"/>
        <v>0</v>
      </c>
      <c r="AA97" s="82"/>
      <c r="AB97" s="49">
        <f t="shared" si="41"/>
        <v>0</v>
      </c>
      <c r="AC97" s="82"/>
      <c r="AD97" s="49">
        <f t="shared" si="41"/>
        <v>0</v>
      </c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</row>
    <row r="98" spans="1:66" x14ac:dyDescent="0.25">
      <c r="A98" s="9">
        <v>6220</v>
      </c>
      <c r="B98" s="10"/>
      <c r="C98" s="67"/>
      <c r="D98" s="49">
        <f t="shared" si="33"/>
        <v>0</v>
      </c>
      <c r="E98" s="67"/>
      <c r="F98" s="49">
        <f t="shared" si="33"/>
        <v>0</v>
      </c>
      <c r="G98" s="67"/>
      <c r="H98" s="49">
        <f t="shared" si="33"/>
        <v>0</v>
      </c>
      <c r="I98" s="67"/>
      <c r="J98" s="49">
        <f t="shared" si="33"/>
        <v>0</v>
      </c>
      <c r="K98" s="67"/>
      <c r="L98" s="49">
        <f t="shared" si="33"/>
        <v>0</v>
      </c>
      <c r="M98" s="67"/>
      <c r="N98" s="49">
        <f t="shared" si="33"/>
        <v>0</v>
      </c>
      <c r="O98" s="67"/>
      <c r="P98" s="49">
        <f t="shared" si="33"/>
        <v>0</v>
      </c>
      <c r="Q98" s="67"/>
      <c r="R98" s="49">
        <f t="shared" si="33"/>
        <v>0</v>
      </c>
      <c r="S98" s="67"/>
      <c r="T98" s="49">
        <f t="shared" si="41"/>
        <v>0</v>
      </c>
      <c r="U98" s="67"/>
      <c r="V98" s="49">
        <f t="shared" si="41"/>
        <v>0</v>
      </c>
      <c r="W98" s="67"/>
      <c r="X98" s="49">
        <f t="shared" si="41"/>
        <v>0</v>
      </c>
      <c r="Y98" s="67"/>
      <c r="Z98" s="49">
        <f t="shared" si="41"/>
        <v>0</v>
      </c>
      <c r="AA98" s="82"/>
      <c r="AB98" s="49">
        <f t="shared" si="41"/>
        <v>0</v>
      </c>
      <c r="AC98" s="82"/>
      <c r="AD98" s="49">
        <f t="shared" si="41"/>
        <v>0</v>
      </c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</row>
    <row r="99" spans="1:66" s="5" customFormat="1" x14ac:dyDescent="0.25">
      <c r="A99" s="12">
        <v>6299</v>
      </c>
      <c r="B99" s="1" t="s">
        <v>118</v>
      </c>
      <c r="C99" s="74">
        <f>SUM(C79:C98)</f>
        <v>2277776.2731499998</v>
      </c>
      <c r="D99" s="56">
        <f t="shared" si="33"/>
        <v>0.12472279072190756</v>
      </c>
      <c r="E99" s="74">
        <f>SUM(E79:E98)</f>
        <v>2277776.2731499998</v>
      </c>
      <c r="F99" s="56">
        <f t="shared" si="34"/>
        <v>0.12472279072190756</v>
      </c>
      <c r="G99" s="74">
        <f>SUM(G79:G98)</f>
        <v>2277776.2731499998</v>
      </c>
      <c r="H99" s="56">
        <f t="shared" si="35"/>
        <v>0.12472279072190756</v>
      </c>
      <c r="I99" s="74">
        <f>SUM(I79:I98)</f>
        <v>2277776.2731499998</v>
      </c>
      <c r="J99" s="56">
        <f t="shared" si="36"/>
        <v>0.12472279072190756</v>
      </c>
      <c r="K99" s="74">
        <f>SUM(K79:K98)</f>
        <v>2277776.2731499998</v>
      </c>
      <c r="L99" s="56">
        <f t="shared" si="37"/>
        <v>0.12472279072190756</v>
      </c>
      <c r="M99" s="74">
        <f>SUM(M79:M98)</f>
        <v>2277776.2731499998</v>
      </c>
      <c r="N99" s="56">
        <f t="shared" si="38"/>
        <v>0.12472279072190756</v>
      </c>
      <c r="O99" s="74">
        <f>SUM(O79:O98)</f>
        <v>2277776.2731499998</v>
      </c>
      <c r="P99" s="56">
        <f t="shared" si="39"/>
        <v>0.12472279072190756</v>
      </c>
      <c r="Q99" s="74">
        <f>SUM(Q79:Q98)</f>
        <v>2277776.2731499998</v>
      </c>
      <c r="R99" s="56">
        <f t="shared" si="40"/>
        <v>0.12472279072190756</v>
      </c>
      <c r="S99" s="74">
        <f>SUM(S79:S98)</f>
        <v>2277776.2731499998</v>
      </c>
      <c r="T99" s="56">
        <f t="shared" si="41"/>
        <v>0.12472279072190756</v>
      </c>
      <c r="U99" s="74">
        <f>SUM(U79:U98)</f>
        <v>2277776.2731499998</v>
      </c>
      <c r="V99" s="56">
        <f t="shared" si="42"/>
        <v>0.12472279072190756</v>
      </c>
      <c r="W99" s="74">
        <f>SUM(W79:W98)</f>
        <v>2277776.2731499998</v>
      </c>
      <c r="X99" s="56">
        <f t="shared" si="43"/>
        <v>0.12472279072190756</v>
      </c>
      <c r="Y99" s="74">
        <f>SUM(Y79:Y98)</f>
        <v>2277776.2731499998</v>
      </c>
      <c r="Z99" s="56">
        <f t="shared" si="44"/>
        <v>0.12472279072190756</v>
      </c>
      <c r="AA99" s="74">
        <f t="shared" si="31"/>
        <v>27333315.277800005</v>
      </c>
      <c r="AB99" s="56">
        <f t="shared" si="44"/>
        <v>0.12472279072190762</v>
      </c>
      <c r="AC99" s="94">
        <f t="shared" si="32"/>
        <v>2277776.2731500003</v>
      </c>
      <c r="AD99" s="56">
        <f t="shared" si="45"/>
        <v>0.12472279072190759</v>
      </c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</row>
    <row r="100" spans="1:66" s="8" customFormat="1" x14ac:dyDescent="0.25">
      <c r="A100" s="26">
        <v>6301</v>
      </c>
      <c r="B100" s="27" t="s">
        <v>119</v>
      </c>
      <c r="C100" s="69"/>
      <c r="D100" s="57">
        <f t="shared" si="33"/>
        <v>0</v>
      </c>
      <c r="E100" s="69"/>
      <c r="F100" s="57">
        <f t="shared" si="34"/>
        <v>0</v>
      </c>
      <c r="G100" s="69"/>
      <c r="H100" s="57">
        <f t="shared" si="35"/>
        <v>0</v>
      </c>
      <c r="I100" s="69"/>
      <c r="J100" s="57">
        <f t="shared" si="36"/>
        <v>0</v>
      </c>
      <c r="K100" s="69"/>
      <c r="L100" s="57">
        <f t="shared" si="37"/>
        <v>0</v>
      </c>
      <c r="M100" s="69"/>
      <c r="N100" s="57">
        <f t="shared" si="38"/>
        <v>0</v>
      </c>
      <c r="O100" s="69"/>
      <c r="P100" s="57">
        <f t="shared" si="39"/>
        <v>0</v>
      </c>
      <c r="Q100" s="69"/>
      <c r="R100" s="57">
        <f t="shared" si="40"/>
        <v>0</v>
      </c>
      <c r="S100" s="69"/>
      <c r="T100" s="57">
        <f t="shared" si="41"/>
        <v>0</v>
      </c>
      <c r="U100" s="69"/>
      <c r="V100" s="57">
        <f t="shared" si="42"/>
        <v>0</v>
      </c>
      <c r="W100" s="69"/>
      <c r="X100" s="57">
        <f t="shared" si="43"/>
        <v>0</v>
      </c>
      <c r="Y100" s="69"/>
      <c r="Z100" s="57">
        <f t="shared" si="44"/>
        <v>0</v>
      </c>
      <c r="AA100" s="69">
        <f t="shared" si="31"/>
        <v>0</v>
      </c>
      <c r="AB100" s="57">
        <f t="shared" si="44"/>
        <v>0</v>
      </c>
      <c r="AC100" s="85">
        <f t="shared" si="32"/>
        <v>0</v>
      </c>
      <c r="AD100" s="57">
        <f t="shared" si="45"/>
        <v>0</v>
      </c>
    </row>
    <row r="101" spans="1:66" x14ac:dyDescent="0.25">
      <c r="A101" s="9">
        <v>6302</v>
      </c>
      <c r="B101" s="10" t="s">
        <v>120</v>
      </c>
      <c r="C101" s="67">
        <v>29998.517199999998</v>
      </c>
      <c r="D101" s="49">
        <f t="shared" si="33"/>
        <v>1.6426103067308372E-3</v>
      </c>
      <c r="E101" s="67">
        <v>29998.517199999998</v>
      </c>
      <c r="F101" s="49">
        <f t="shared" si="34"/>
        <v>1.6426103067308372E-3</v>
      </c>
      <c r="G101" s="67">
        <v>29998.517199999998</v>
      </c>
      <c r="H101" s="49">
        <f t="shared" si="35"/>
        <v>1.6426103067308372E-3</v>
      </c>
      <c r="I101" s="67">
        <v>29998.517199999998</v>
      </c>
      <c r="J101" s="49">
        <f t="shared" si="36"/>
        <v>1.6426103067308372E-3</v>
      </c>
      <c r="K101" s="67">
        <v>29998.517199999998</v>
      </c>
      <c r="L101" s="49">
        <f t="shared" si="37"/>
        <v>1.6426103067308372E-3</v>
      </c>
      <c r="M101" s="67">
        <v>29998.517199999998</v>
      </c>
      <c r="N101" s="49">
        <f t="shared" si="38"/>
        <v>1.6426103067308372E-3</v>
      </c>
      <c r="O101" s="67">
        <v>29998.517199999998</v>
      </c>
      <c r="P101" s="49">
        <f t="shared" si="39"/>
        <v>1.6426103067308372E-3</v>
      </c>
      <c r="Q101" s="67">
        <v>29998.517199999998</v>
      </c>
      <c r="R101" s="49">
        <f t="shared" si="40"/>
        <v>1.6426103067308372E-3</v>
      </c>
      <c r="S101" s="67">
        <v>29998.517199999998</v>
      </c>
      <c r="T101" s="49">
        <f t="shared" si="41"/>
        <v>1.6426103067308372E-3</v>
      </c>
      <c r="U101" s="67">
        <v>29998.517199999998</v>
      </c>
      <c r="V101" s="49">
        <f t="shared" si="42"/>
        <v>1.6426103067308372E-3</v>
      </c>
      <c r="W101" s="67">
        <v>29998.517199999998</v>
      </c>
      <c r="X101" s="49">
        <f t="shared" si="43"/>
        <v>1.6426103067308372E-3</v>
      </c>
      <c r="Y101" s="67">
        <v>29998.517199999998</v>
      </c>
      <c r="Z101" s="49">
        <f t="shared" ref="Z101:AB116" si="46">IF(Y$10&lt;&gt;0,Y101/Y$10,"-")</f>
        <v>1.6426103067308372E-3</v>
      </c>
      <c r="AA101" s="82">
        <f t="shared" si="31"/>
        <v>359982.20639999997</v>
      </c>
      <c r="AB101" s="49">
        <f t="shared" si="46"/>
        <v>1.6426103067308372E-3</v>
      </c>
      <c r="AC101" s="82">
        <f t="shared" si="32"/>
        <v>29998.517199999998</v>
      </c>
      <c r="AD101" s="49">
        <f t="shared" si="45"/>
        <v>1.6426103067308372E-3</v>
      </c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</row>
    <row r="102" spans="1:66" x14ac:dyDescent="0.25">
      <c r="A102" s="9">
        <v>6303</v>
      </c>
      <c r="B102" s="10" t="s">
        <v>121</v>
      </c>
      <c r="C102" s="67">
        <v>13235.2</v>
      </c>
      <c r="D102" s="49">
        <f t="shared" si="33"/>
        <v>7.2471168447099036E-4</v>
      </c>
      <c r="E102" s="67">
        <v>13235.2</v>
      </c>
      <c r="F102" s="49">
        <f t="shared" si="34"/>
        <v>7.2471168447099036E-4</v>
      </c>
      <c r="G102" s="67">
        <v>13235.2</v>
      </c>
      <c r="H102" s="49">
        <f t="shared" si="35"/>
        <v>7.2471168447099036E-4</v>
      </c>
      <c r="I102" s="67">
        <v>13235.2</v>
      </c>
      <c r="J102" s="49">
        <f t="shared" si="36"/>
        <v>7.2471168447099036E-4</v>
      </c>
      <c r="K102" s="67">
        <v>13235.2</v>
      </c>
      <c r="L102" s="49">
        <f t="shared" si="37"/>
        <v>7.2471168447099036E-4</v>
      </c>
      <c r="M102" s="67">
        <v>13235.2</v>
      </c>
      <c r="N102" s="49">
        <f t="shared" si="38"/>
        <v>7.2471168447099036E-4</v>
      </c>
      <c r="O102" s="67">
        <v>13235.2</v>
      </c>
      <c r="P102" s="49">
        <f t="shared" si="39"/>
        <v>7.2471168447099036E-4</v>
      </c>
      <c r="Q102" s="67">
        <v>13235.2</v>
      </c>
      <c r="R102" s="49">
        <f t="shared" si="40"/>
        <v>7.2471168447099036E-4</v>
      </c>
      <c r="S102" s="67">
        <v>13235.2</v>
      </c>
      <c r="T102" s="49">
        <f t="shared" si="41"/>
        <v>7.2471168447099036E-4</v>
      </c>
      <c r="U102" s="67">
        <v>13235.2</v>
      </c>
      <c r="V102" s="49">
        <f t="shared" si="42"/>
        <v>7.2471168447099036E-4</v>
      </c>
      <c r="W102" s="67">
        <v>13235.2</v>
      </c>
      <c r="X102" s="49">
        <f t="shared" si="43"/>
        <v>7.2471168447099036E-4</v>
      </c>
      <c r="Y102" s="67">
        <v>13235.2</v>
      </c>
      <c r="Z102" s="49">
        <f t="shared" si="46"/>
        <v>7.2471168447099036E-4</v>
      </c>
      <c r="AA102" s="82">
        <f t="shared" si="31"/>
        <v>158822.40000000002</v>
      </c>
      <c r="AB102" s="49">
        <f t="shared" si="46"/>
        <v>7.2471168447099058E-4</v>
      </c>
      <c r="AC102" s="82">
        <f t="shared" si="32"/>
        <v>13235.200000000003</v>
      </c>
      <c r="AD102" s="49">
        <f t="shared" si="45"/>
        <v>7.2471168447099047E-4</v>
      </c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</row>
    <row r="103" spans="1:66" x14ac:dyDescent="0.25">
      <c r="A103" s="9">
        <v>6304</v>
      </c>
      <c r="B103" s="10" t="s">
        <v>122</v>
      </c>
      <c r="C103" s="67">
        <v>3418.02</v>
      </c>
      <c r="D103" s="49">
        <f t="shared" si="33"/>
        <v>1.8715841330357944E-4</v>
      </c>
      <c r="E103" s="67">
        <v>3418.02</v>
      </c>
      <c r="F103" s="49">
        <f t="shared" si="34"/>
        <v>1.8715841330357944E-4</v>
      </c>
      <c r="G103" s="67">
        <v>3418.02</v>
      </c>
      <c r="H103" s="49">
        <f t="shared" si="35"/>
        <v>1.8715841330357944E-4</v>
      </c>
      <c r="I103" s="67">
        <v>3418.02</v>
      </c>
      <c r="J103" s="49">
        <f t="shared" si="36"/>
        <v>1.8715841330357944E-4</v>
      </c>
      <c r="K103" s="67">
        <v>3418.02</v>
      </c>
      <c r="L103" s="49">
        <f t="shared" si="37"/>
        <v>1.8715841330357944E-4</v>
      </c>
      <c r="M103" s="67">
        <v>3418.02</v>
      </c>
      <c r="N103" s="49">
        <f t="shared" si="38"/>
        <v>1.8715841330357944E-4</v>
      </c>
      <c r="O103" s="67">
        <v>3418.02</v>
      </c>
      <c r="P103" s="49">
        <f t="shared" si="39"/>
        <v>1.8715841330357944E-4</v>
      </c>
      <c r="Q103" s="67">
        <v>3418.02</v>
      </c>
      <c r="R103" s="49">
        <f t="shared" si="40"/>
        <v>1.8715841330357944E-4</v>
      </c>
      <c r="S103" s="67">
        <v>3418.02</v>
      </c>
      <c r="T103" s="49">
        <f t="shared" si="41"/>
        <v>1.8715841330357944E-4</v>
      </c>
      <c r="U103" s="67">
        <v>3418.02</v>
      </c>
      <c r="V103" s="49">
        <f t="shared" si="42"/>
        <v>1.8715841330357944E-4</v>
      </c>
      <c r="W103" s="67">
        <v>3418.02</v>
      </c>
      <c r="X103" s="49">
        <f t="shared" si="43"/>
        <v>1.8715841330357944E-4</v>
      </c>
      <c r="Y103" s="67">
        <v>3418.02</v>
      </c>
      <c r="Z103" s="49">
        <f t="shared" si="46"/>
        <v>1.8715841330357944E-4</v>
      </c>
      <c r="AA103" s="82">
        <f t="shared" si="31"/>
        <v>41016.239999999991</v>
      </c>
      <c r="AB103" s="49">
        <f t="shared" si="46"/>
        <v>1.8715841330357942E-4</v>
      </c>
      <c r="AC103" s="82">
        <f t="shared" si="32"/>
        <v>3418.0199999999991</v>
      </c>
      <c r="AD103" s="49">
        <f t="shared" si="45"/>
        <v>1.8715841330357939E-4</v>
      </c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</row>
    <row r="104" spans="1:66" x14ac:dyDescent="0.25">
      <c r="A104" s="9">
        <v>6305</v>
      </c>
      <c r="B104" s="10" t="s">
        <v>73</v>
      </c>
      <c r="C104" s="67"/>
      <c r="D104" s="49">
        <f t="shared" si="33"/>
        <v>0</v>
      </c>
      <c r="E104" s="67"/>
      <c r="F104" s="49">
        <f t="shared" si="34"/>
        <v>0</v>
      </c>
      <c r="G104" s="67"/>
      <c r="H104" s="49">
        <f t="shared" si="35"/>
        <v>0</v>
      </c>
      <c r="I104" s="67"/>
      <c r="J104" s="49">
        <f t="shared" si="36"/>
        <v>0</v>
      </c>
      <c r="K104" s="67"/>
      <c r="L104" s="49">
        <f t="shared" si="37"/>
        <v>0</v>
      </c>
      <c r="M104" s="67"/>
      <c r="N104" s="49">
        <f t="shared" si="38"/>
        <v>0</v>
      </c>
      <c r="O104" s="67"/>
      <c r="P104" s="49">
        <f t="shared" si="39"/>
        <v>0</v>
      </c>
      <c r="Q104" s="67"/>
      <c r="R104" s="49">
        <f t="shared" si="40"/>
        <v>0</v>
      </c>
      <c r="S104" s="67"/>
      <c r="T104" s="49">
        <f t="shared" si="41"/>
        <v>0</v>
      </c>
      <c r="U104" s="67"/>
      <c r="V104" s="49">
        <f t="shared" si="42"/>
        <v>0</v>
      </c>
      <c r="W104" s="67"/>
      <c r="X104" s="49">
        <f t="shared" si="43"/>
        <v>0</v>
      </c>
      <c r="Y104" s="67"/>
      <c r="Z104" s="49">
        <f t="shared" si="46"/>
        <v>0</v>
      </c>
      <c r="AA104" s="82">
        <f t="shared" si="31"/>
        <v>0</v>
      </c>
      <c r="AB104" s="49">
        <f t="shared" si="46"/>
        <v>0</v>
      </c>
      <c r="AC104" s="82">
        <f t="shared" si="32"/>
        <v>0</v>
      </c>
      <c r="AD104" s="49">
        <f t="shared" si="45"/>
        <v>0</v>
      </c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</row>
    <row r="105" spans="1:66" x14ac:dyDescent="0.25">
      <c r="A105" s="9">
        <v>6306</v>
      </c>
      <c r="B105" s="10" t="s">
        <v>123</v>
      </c>
      <c r="C105" s="67"/>
      <c r="D105" s="49">
        <f t="shared" si="33"/>
        <v>0</v>
      </c>
      <c r="E105" s="67"/>
      <c r="F105" s="49">
        <f t="shared" si="34"/>
        <v>0</v>
      </c>
      <c r="G105" s="67"/>
      <c r="H105" s="49">
        <f t="shared" si="35"/>
        <v>0</v>
      </c>
      <c r="I105" s="67"/>
      <c r="J105" s="49">
        <f t="shared" si="36"/>
        <v>0</v>
      </c>
      <c r="K105" s="67"/>
      <c r="L105" s="49">
        <f t="shared" si="37"/>
        <v>0</v>
      </c>
      <c r="M105" s="67"/>
      <c r="N105" s="49">
        <f t="shared" si="38"/>
        <v>0</v>
      </c>
      <c r="O105" s="67"/>
      <c r="P105" s="49">
        <f t="shared" si="39"/>
        <v>0</v>
      </c>
      <c r="Q105" s="67"/>
      <c r="R105" s="49">
        <f t="shared" si="40"/>
        <v>0</v>
      </c>
      <c r="S105" s="67"/>
      <c r="T105" s="49">
        <f t="shared" si="41"/>
        <v>0</v>
      </c>
      <c r="U105" s="67"/>
      <c r="V105" s="49">
        <f t="shared" si="42"/>
        <v>0</v>
      </c>
      <c r="W105" s="67"/>
      <c r="X105" s="49">
        <f t="shared" si="43"/>
        <v>0</v>
      </c>
      <c r="Y105" s="67"/>
      <c r="Z105" s="49">
        <f t="shared" si="46"/>
        <v>0</v>
      </c>
      <c r="AA105" s="82">
        <f t="shared" si="31"/>
        <v>0</v>
      </c>
      <c r="AB105" s="49">
        <f t="shared" si="46"/>
        <v>0</v>
      </c>
      <c r="AC105" s="82">
        <f t="shared" si="32"/>
        <v>0</v>
      </c>
      <c r="AD105" s="49">
        <f t="shared" si="45"/>
        <v>0</v>
      </c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</row>
    <row r="106" spans="1:66" x14ac:dyDescent="0.25">
      <c r="A106" s="9">
        <v>6307</v>
      </c>
      <c r="B106" s="10" t="s">
        <v>124</v>
      </c>
      <c r="C106" s="67"/>
      <c r="D106" s="49">
        <f t="shared" si="33"/>
        <v>0</v>
      </c>
      <c r="E106" s="67"/>
      <c r="F106" s="49">
        <f t="shared" si="34"/>
        <v>0</v>
      </c>
      <c r="G106" s="67"/>
      <c r="H106" s="49">
        <f t="shared" si="35"/>
        <v>0</v>
      </c>
      <c r="I106" s="67"/>
      <c r="J106" s="49">
        <f t="shared" si="36"/>
        <v>0</v>
      </c>
      <c r="K106" s="67"/>
      <c r="L106" s="49">
        <f t="shared" si="37"/>
        <v>0</v>
      </c>
      <c r="M106" s="67"/>
      <c r="N106" s="49">
        <f t="shared" si="38"/>
        <v>0</v>
      </c>
      <c r="O106" s="67"/>
      <c r="P106" s="49">
        <f t="shared" si="39"/>
        <v>0</v>
      </c>
      <c r="Q106" s="67"/>
      <c r="R106" s="49">
        <f t="shared" si="40"/>
        <v>0</v>
      </c>
      <c r="S106" s="67"/>
      <c r="T106" s="49">
        <f t="shared" si="41"/>
        <v>0</v>
      </c>
      <c r="U106" s="67"/>
      <c r="V106" s="49">
        <f t="shared" si="42"/>
        <v>0</v>
      </c>
      <c r="W106" s="67"/>
      <c r="X106" s="49">
        <f t="shared" si="43"/>
        <v>0</v>
      </c>
      <c r="Y106" s="67"/>
      <c r="Z106" s="49">
        <f t="shared" si="46"/>
        <v>0</v>
      </c>
      <c r="AA106" s="82">
        <f t="shared" si="31"/>
        <v>0</v>
      </c>
      <c r="AB106" s="49">
        <f t="shared" si="46"/>
        <v>0</v>
      </c>
      <c r="AC106" s="82">
        <f t="shared" si="32"/>
        <v>0</v>
      </c>
      <c r="AD106" s="49">
        <f t="shared" si="45"/>
        <v>0</v>
      </c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</row>
    <row r="107" spans="1:66" x14ac:dyDescent="0.25">
      <c r="A107" s="9">
        <v>6308</v>
      </c>
      <c r="B107" s="10" t="s">
        <v>125</v>
      </c>
      <c r="C107" s="67"/>
      <c r="D107" s="49">
        <f t="shared" si="33"/>
        <v>0</v>
      </c>
      <c r="E107" s="67"/>
      <c r="F107" s="49">
        <f t="shared" si="34"/>
        <v>0</v>
      </c>
      <c r="G107" s="67"/>
      <c r="H107" s="49">
        <f t="shared" si="35"/>
        <v>0</v>
      </c>
      <c r="I107" s="67"/>
      <c r="J107" s="49">
        <f t="shared" si="36"/>
        <v>0</v>
      </c>
      <c r="K107" s="67"/>
      <c r="L107" s="49">
        <f t="shared" si="37"/>
        <v>0</v>
      </c>
      <c r="M107" s="67"/>
      <c r="N107" s="49">
        <f t="shared" si="38"/>
        <v>0</v>
      </c>
      <c r="O107" s="67"/>
      <c r="P107" s="49">
        <f t="shared" si="39"/>
        <v>0</v>
      </c>
      <c r="Q107" s="67"/>
      <c r="R107" s="49">
        <f t="shared" si="40"/>
        <v>0</v>
      </c>
      <c r="S107" s="67"/>
      <c r="T107" s="49">
        <f t="shared" si="41"/>
        <v>0</v>
      </c>
      <c r="U107" s="67"/>
      <c r="V107" s="49">
        <f t="shared" si="42"/>
        <v>0</v>
      </c>
      <c r="W107" s="67"/>
      <c r="X107" s="49">
        <f t="shared" si="43"/>
        <v>0</v>
      </c>
      <c r="Y107" s="67"/>
      <c r="Z107" s="49">
        <f t="shared" si="46"/>
        <v>0</v>
      </c>
      <c r="AA107" s="82">
        <f t="shared" si="31"/>
        <v>0</v>
      </c>
      <c r="AB107" s="49">
        <f t="shared" si="46"/>
        <v>0</v>
      </c>
      <c r="AC107" s="82">
        <f t="shared" si="32"/>
        <v>0</v>
      </c>
      <c r="AD107" s="49">
        <f t="shared" si="45"/>
        <v>0</v>
      </c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</row>
    <row r="108" spans="1:66" x14ac:dyDescent="0.25">
      <c r="A108" s="9">
        <v>6309</v>
      </c>
      <c r="B108" s="10" t="s">
        <v>126</v>
      </c>
      <c r="C108" s="67">
        <v>37861.698250000001</v>
      </c>
      <c r="D108" s="49">
        <f t="shared" si="33"/>
        <v>2.0731696623919435E-3</v>
      </c>
      <c r="E108" s="67">
        <v>37861.698250000001</v>
      </c>
      <c r="F108" s="49">
        <f t="shared" si="34"/>
        <v>2.0731696623919435E-3</v>
      </c>
      <c r="G108" s="67">
        <v>37861.698250000001</v>
      </c>
      <c r="H108" s="49">
        <f t="shared" si="35"/>
        <v>2.0731696623919435E-3</v>
      </c>
      <c r="I108" s="67">
        <v>37861.698250000001</v>
      </c>
      <c r="J108" s="49">
        <f t="shared" si="36"/>
        <v>2.0731696623919435E-3</v>
      </c>
      <c r="K108" s="67">
        <v>37861.698250000001</v>
      </c>
      <c r="L108" s="49">
        <f t="shared" si="37"/>
        <v>2.0731696623919435E-3</v>
      </c>
      <c r="M108" s="67">
        <v>37861.698250000001</v>
      </c>
      <c r="N108" s="49">
        <f t="shared" si="38"/>
        <v>2.0731696623919435E-3</v>
      </c>
      <c r="O108" s="67">
        <v>37861.698250000001</v>
      </c>
      <c r="P108" s="49">
        <f t="shared" si="39"/>
        <v>2.0731696623919435E-3</v>
      </c>
      <c r="Q108" s="67">
        <v>37861.698250000001</v>
      </c>
      <c r="R108" s="49">
        <f t="shared" si="40"/>
        <v>2.0731696623919435E-3</v>
      </c>
      <c r="S108" s="67">
        <v>37861.698250000001</v>
      </c>
      <c r="T108" s="49">
        <f t="shared" si="41"/>
        <v>2.0731696623919435E-3</v>
      </c>
      <c r="U108" s="67">
        <v>37861.698250000001</v>
      </c>
      <c r="V108" s="49">
        <f t="shared" si="42"/>
        <v>2.0731696623919435E-3</v>
      </c>
      <c r="W108" s="67">
        <v>37861.698250000001</v>
      </c>
      <c r="X108" s="49">
        <f t="shared" si="43"/>
        <v>2.0731696623919435E-3</v>
      </c>
      <c r="Y108" s="67">
        <v>37861.698250000001</v>
      </c>
      <c r="Z108" s="49">
        <f t="shared" si="46"/>
        <v>2.0731696623919435E-3</v>
      </c>
      <c r="AA108" s="82">
        <f t="shared" si="31"/>
        <v>454340.37900000013</v>
      </c>
      <c r="AB108" s="49">
        <f t="shared" si="46"/>
        <v>2.073169662391944E-3</v>
      </c>
      <c r="AC108" s="82">
        <f t="shared" si="32"/>
        <v>37861.698250000009</v>
      </c>
      <c r="AD108" s="49">
        <f t="shared" si="45"/>
        <v>2.073169662391944E-3</v>
      </c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</row>
    <row r="109" spans="1:66" x14ac:dyDescent="0.25">
      <c r="A109" s="9">
        <v>6310</v>
      </c>
      <c r="B109" s="10" t="s">
        <v>127</v>
      </c>
      <c r="C109" s="67">
        <v>8530.1</v>
      </c>
      <c r="D109" s="49">
        <f t="shared" si="33"/>
        <v>4.6707742532836643E-4</v>
      </c>
      <c r="E109" s="67">
        <v>8530.1</v>
      </c>
      <c r="F109" s="49">
        <f t="shared" si="34"/>
        <v>4.6707742532836643E-4</v>
      </c>
      <c r="G109" s="67">
        <v>8530.1</v>
      </c>
      <c r="H109" s="49">
        <f t="shared" si="35"/>
        <v>4.6707742532836643E-4</v>
      </c>
      <c r="I109" s="67">
        <v>8530.1</v>
      </c>
      <c r="J109" s="49">
        <f t="shared" si="36"/>
        <v>4.6707742532836643E-4</v>
      </c>
      <c r="K109" s="67">
        <v>8530.1</v>
      </c>
      <c r="L109" s="49">
        <f t="shared" si="37"/>
        <v>4.6707742532836643E-4</v>
      </c>
      <c r="M109" s="67">
        <v>8530.1</v>
      </c>
      <c r="N109" s="49">
        <f t="shared" si="38"/>
        <v>4.6707742532836643E-4</v>
      </c>
      <c r="O109" s="67">
        <v>8530.1</v>
      </c>
      <c r="P109" s="49">
        <f t="shared" si="39"/>
        <v>4.6707742532836643E-4</v>
      </c>
      <c r="Q109" s="67">
        <v>8530.1</v>
      </c>
      <c r="R109" s="49">
        <f t="shared" si="40"/>
        <v>4.6707742532836643E-4</v>
      </c>
      <c r="S109" s="67">
        <v>8530.1</v>
      </c>
      <c r="T109" s="49">
        <f t="shared" si="41"/>
        <v>4.6707742532836643E-4</v>
      </c>
      <c r="U109" s="67">
        <v>8530.1</v>
      </c>
      <c r="V109" s="49">
        <f t="shared" si="42"/>
        <v>4.6707742532836643E-4</v>
      </c>
      <c r="W109" s="67">
        <v>8530.1</v>
      </c>
      <c r="X109" s="49">
        <f t="shared" si="43"/>
        <v>4.6707742532836643E-4</v>
      </c>
      <c r="Y109" s="67">
        <v>8530.1</v>
      </c>
      <c r="Z109" s="49">
        <f t="shared" si="46"/>
        <v>4.6707742532836643E-4</v>
      </c>
      <c r="AA109" s="82">
        <f t="shared" si="31"/>
        <v>102361.20000000003</v>
      </c>
      <c r="AB109" s="49">
        <f t="shared" si="46"/>
        <v>4.6707742532836653E-4</v>
      </c>
      <c r="AC109" s="82">
        <f t="shared" si="32"/>
        <v>8530.1000000000022</v>
      </c>
      <c r="AD109" s="49">
        <f t="shared" si="45"/>
        <v>4.6707742532836653E-4</v>
      </c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</row>
    <row r="110" spans="1:66" x14ac:dyDescent="0.25">
      <c r="A110" s="9">
        <v>6311</v>
      </c>
      <c r="B110" s="10" t="s">
        <v>128</v>
      </c>
      <c r="C110" s="67"/>
      <c r="D110" s="49">
        <f t="shared" si="33"/>
        <v>0</v>
      </c>
      <c r="E110" s="67"/>
      <c r="F110" s="49">
        <f t="shared" si="34"/>
        <v>0</v>
      </c>
      <c r="G110" s="67"/>
      <c r="H110" s="49">
        <f t="shared" si="35"/>
        <v>0</v>
      </c>
      <c r="I110" s="67"/>
      <c r="J110" s="49">
        <f t="shared" si="36"/>
        <v>0</v>
      </c>
      <c r="K110" s="67"/>
      <c r="L110" s="49">
        <f t="shared" si="37"/>
        <v>0</v>
      </c>
      <c r="M110" s="67"/>
      <c r="N110" s="49">
        <f t="shared" si="38"/>
        <v>0</v>
      </c>
      <c r="O110" s="67"/>
      <c r="P110" s="49">
        <f t="shared" si="39"/>
        <v>0</v>
      </c>
      <c r="Q110" s="67"/>
      <c r="R110" s="49">
        <f t="shared" si="40"/>
        <v>0</v>
      </c>
      <c r="S110" s="67"/>
      <c r="T110" s="49">
        <f t="shared" si="41"/>
        <v>0</v>
      </c>
      <c r="U110" s="67"/>
      <c r="V110" s="49">
        <f t="shared" si="42"/>
        <v>0</v>
      </c>
      <c r="W110" s="67"/>
      <c r="X110" s="49">
        <f t="shared" si="43"/>
        <v>0</v>
      </c>
      <c r="Y110" s="67"/>
      <c r="Z110" s="49">
        <f t="shared" si="46"/>
        <v>0</v>
      </c>
      <c r="AA110" s="82">
        <f t="shared" si="31"/>
        <v>0</v>
      </c>
      <c r="AB110" s="49">
        <f t="shared" si="46"/>
        <v>0</v>
      </c>
      <c r="AC110" s="82">
        <f t="shared" si="32"/>
        <v>0</v>
      </c>
      <c r="AD110" s="49">
        <f t="shared" si="45"/>
        <v>0</v>
      </c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</row>
    <row r="111" spans="1:66" x14ac:dyDescent="0.25">
      <c r="A111" s="9">
        <v>6312</v>
      </c>
      <c r="B111" s="10" t="s">
        <v>129</v>
      </c>
      <c r="C111" s="67"/>
      <c r="D111" s="49">
        <f t="shared" si="33"/>
        <v>0</v>
      </c>
      <c r="E111" s="67"/>
      <c r="F111" s="49">
        <f t="shared" si="34"/>
        <v>0</v>
      </c>
      <c r="G111" s="67"/>
      <c r="H111" s="49">
        <f t="shared" si="35"/>
        <v>0</v>
      </c>
      <c r="I111" s="67"/>
      <c r="J111" s="49">
        <f t="shared" si="36"/>
        <v>0</v>
      </c>
      <c r="K111" s="67"/>
      <c r="L111" s="49">
        <f t="shared" si="37"/>
        <v>0</v>
      </c>
      <c r="M111" s="67"/>
      <c r="N111" s="49">
        <f t="shared" si="38"/>
        <v>0</v>
      </c>
      <c r="O111" s="67"/>
      <c r="P111" s="49">
        <f t="shared" si="39"/>
        <v>0</v>
      </c>
      <c r="Q111" s="67"/>
      <c r="R111" s="49">
        <f t="shared" si="40"/>
        <v>0</v>
      </c>
      <c r="S111" s="67"/>
      <c r="T111" s="49">
        <f t="shared" si="41"/>
        <v>0</v>
      </c>
      <c r="U111" s="67"/>
      <c r="V111" s="49">
        <f t="shared" si="42"/>
        <v>0</v>
      </c>
      <c r="W111" s="67"/>
      <c r="X111" s="49">
        <f t="shared" si="43"/>
        <v>0</v>
      </c>
      <c r="Y111" s="67"/>
      <c r="Z111" s="49">
        <f t="shared" si="46"/>
        <v>0</v>
      </c>
      <c r="AA111" s="82">
        <f t="shared" si="31"/>
        <v>0</v>
      </c>
      <c r="AB111" s="49">
        <f t="shared" si="46"/>
        <v>0</v>
      </c>
      <c r="AC111" s="82">
        <f t="shared" si="32"/>
        <v>0</v>
      </c>
      <c r="AD111" s="49">
        <f t="shared" si="45"/>
        <v>0</v>
      </c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</row>
    <row r="112" spans="1:66" x14ac:dyDescent="0.25">
      <c r="A112" s="9">
        <v>6313</v>
      </c>
      <c r="B112" s="10" t="s">
        <v>130</v>
      </c>
      <c r="C112" s="67"/>
      <c r="D112" s="49">
        <f t="shared" si="33"/>
        <v>0</v>
      </c>
      <c r="E112" s="67"/>
      <c r="F112" s="49">
        <f t="shared" si="34"/>
        <v>0</v>
      </c>
      <c r="G112" s="67"/>
      <c r="H112" s="49">
        <f t="shared" si="35"/>
        <v>0</v>
      </c>
      <c r="I112" s="67"/>
      <c r="J112" s="49">
        <f t="shared" si="36"/>
        <v>0</v>
      </c>
      <c r="K112" s="67"/>
      <c r="L112" s="49">
        <f t="shared" si="37"/>
        <v>0</v>
      </c>
      <c r="M112" s="67"/>
      <c r="N112" s="49">
        <f t="shared" si="38"/>
        <v>0</v>
      </c>
      <c r="O112" s="67"/>
      <c r="P112" s="49">
        <f t="shared" si="39"/>
        <v>0</v>
      </c>
      <c r="Q112" s="67"/>
      <c r="R112" s="49">
        <f t="shared" si="40"/>
        <v>0</v>
      </c>
      <c r="S112" s="67"/>
      <c r="T112" s="49">
        <f t="shared" si="41"/>
        <v>0</v>
      </c>
      <c r="U112" s="67"/>
      <c r="V112" s="49">
        <f t="shared" si="42"/>
        <v>0</v>
      </c>
      <c r="W112" s="67"/>
      <c r="X112" s="49">
        <f t="shared" si="43"/>
        <v>0</v>
      </c>
      <c r="Y112" s="67"/>
      <c r="Z112" s="49">
        <f t="shared" si="46"/>
        <v>0</v>
      </c>
      <c r="AA112" s="82">
        <f t="shared" si="31"/>
        <v>0</v>
      </c>
      <c r="AB112" s="49">
        <f t="shared" si="46"/>
        <v>0</v>
      </c>
      <c r="AC112" s="82">
        <f t="shared" si="32"/>
        <v>0</v>
      </c>
      <c r="AD112" s="49">
        <f t="shared" si="45"/>
        <v>0</v>
      </c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</row>
    <row r="113" spans="1:66" x14ac:dyDescent="0.25">
      <c r="A113" s="9">
        <v>6314</v>
      </c>
      <c r="B113" s="10" t="s">
        <v>131</v>
      </c>
      <c r="C113" s="67">
        <v>229340.83004999999</v>
      </c>
      <c r="D113" s="49">
        <f t="shared" si="33"/>
        <v>1.2557874400349871E-2</v>
      </c>
      <c r="E113" s="67">
        <v>229340.83004999999</v>
      </c>
      <c r="F113" s="49">
        <f t="shared" si="34"/>
        <v>1.2557874400349871E-2</v>
      </c>
      <c r="G113" s="67">
        <v>229340.83004999999</v>
      </c>
      <c r="H113" s="49">
        <f t="shared" si="35"/>
        <v>1.2557874400349871E-2</v>
      </c>
      <c r="I113" s="67">
        <v>229340.83004999999</v>
      </c>
      <c r="J113" s="49">
        <f t="shared" si="36"/>
        <v>1.2557874400349871E-2</v>
      </c>
      <c r="K113" s="67">
        <v>229340.83004999999</v>
      </c>
      <c r="L113" s="49">
        <f t="shared" si="37"/>
        <v>1.2557874400349871E-2</v>
      </c>
      <c r="M113" s="67">
        <v>229340.83004999999</v>
      </c>
      <c r="N113" s="49">
        <f t="shared" si="38"/>
        <v>1.2557874400349871E-2</v>
      </c>
      <c r="O113" s="67">
        <v>229340.83004999999</v>
      </c>
      <c r="P113" s="49">
        <f t="shared" si="39"/>
        <v>1.2557874400349871E-2</v>
      </c>
      <c r="Q113" s="67">
        <v>229340.83004999999</v>
      </c>
      <c r="R113" s="49">
        <f t="shared" si="40"/>
        <v>1.2557874400349871E-2</v>
      </c>
      <c r="S113" s="67">
        <v>229340.83004999999</v>
      </c>
      <c r="T113" s="49">
        <f t="shared" si="41"/>
        <v>1.2557874400349871E-2</v>
      </c>
      <c r="U113" s="67">
        <v>229340.83004999999</v>
      </c>
      <c r="V113" s="49">
        <f t="shared" si="42"/>
        <v>1.2557874400349871E-2</v>
      </c>
      <c r="W113" s="67">
        <v>229340.83004999999</v>
      </c>
      <c r="X113" s="49">
        <f t="shared" si="43"/>
        <v>1.2557874400349871E-2</v>
      </c>
      <c r="Y113" s="67">
        <v>229340.83004999999</v>
      </c>
      <c r="Z113" s="49">
        <f t="shared" si="46"/>
        <v>1.2557874400349871E-2</v>
      </c>
      <c r="AA113" s="82">
        <f t="shared" si="31"/>
        <v>2752089.9605999999</v>
      </c>
      <c r="AB113" s="49">
        <f t="shared" si="46"/>
        <v>1.2557874400349873E-2</v>
      </c>
      <c r="AC113" s="82">
        <f t="shared" si="32"/>
        <v>229340.83004999999</v>
      </c>
      <c r="AD113" s="49">
        <f t="shared" si="45"/>
        <v>1.2557874400349871E-2</v>
      </c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</row>
    <row r="114" spans="1:66" x14ac:dyDescent="0.25">
      <c r="A114" s="9">
        <v>6315</v>
      </c>
      <c r="B114" s="10" t="s">
        <v>132</v>
      </c>
      <c r="C114" s="67">
        <v>295.83499999999998</v>
      </c>
      <c r="D114" s="49">
        <f t="shared" si="33"/>
        <v>1.6198854658446824E-5</v>
      </c>
      <c r="E114" s="67">
        <v>295.83499999999998</v>
      </c>
      <c r="F114" s="49">
        <f t="shared" si="34"/>
        <v>1.6198854658446824E-5</v>
      </c>
      <c r="G114" s="67">
        <v>295.83499999999998</v>
      </c>
      <c r="H114" s="49">
        <f t="shared" si="35"/>
        <v>1.6198854658446824E-5</v>
      </c>
      <c r="I114" s="67">
        <v>295.83499999999998</v>
      </c>
      <c r="J114" s="49">
        <f t="shared" si="36"/>
        <v>1.6198854658446824E-5</v>
      </c>
      <c r="K114" s="67">
        <v>295.83499999999998</v>
      </c>
      <c r="L114" s="49">
        <f t="shared" si="37"/>
        <v>1.6198854658446824E-5</v>
      </c>
      <c r="M114" s="67">
        <v>295.83499999999998</v>
      </c>
      <c r="N114" s="49">
        <f t="shared" si="38"/>
        <v>1.6198854658446824E-5</v>
      </c>
      <c r="O114" s="67">
        <v>295.83499999999998</v>
      </c>
      <c r="P114" s="49">
        <f t="shared" si="39"/>
        <v>1.6198854658446824E-5</v>
      </c>
      <c r="Q114" s="67">
        <v>295.83499999999998</v>
      </c>
      <c r="R114" s="49">
        <f t="shared" si="40"/>
        <v>1.6198854658446824E-5</v>
      </c>
      <c r="S114" s="67">
        <v>295.83499999999998</v>
      </c>
      <c r="T114" s="49">
        <f t="shared" si="41"/>
        <v>1.6198854658446824E-5</v>
      </c>
      <c r="U114" s="67">
        <v>295.83499999999998</v>
      </c>
      <c r="V114" s="49">
        <f t="shared" si="42"/>
        <v>1.6198854658446824E-5</v>
      </c>
      <c r="W114" s="67">
        <v>295.83499999999998</v>
      </c>
      <c r="X114" s="49">
        <f t="shared" si="43"/>
        <v>1.6198854658446824E-5</v>
      </c>
      <c r="Y114" s="67">
        <v>295.83499999999998</v>
      </c>
      <c r="Z114" s="49">
        <f t="shared" si="46"/>
        <v>1.6198854658446824E-5</v>
      </c>
      <c r="AA114" s="82">
        <f t="shared" si="31"/>
        <v>3550.02</v>
      </c>
      <c r="AB114" s="49">
        <f t="shared" si="46"/>
        <v>1.6198854658446827E-5</v>
      </c>
      <c r="AC114" s="82">
        <f t="shared" si="32"/>
        <v>295.83499999999998</v>
      </c>
      <c r="AD114" s="49">
        <f t="shared" si="45"/>
        <v>1.6198854658446824E-5</v>
      </c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</row>
    <row r="115" spans="1:66" x14ac:dyDescent="0.25">
      <c r="A115" s="9">
        <v>6316</v>
      </c>
      <c r="B115" s="10" t="s">
        <v>133</v>
      </c>
      <c r="C115" s="67"/>
      <c r="D115" s="49">
        <f t="shared" si="33"/>
        <v>0</v>
      </c>
      <c r="E115" s="67"/>
      <c r="F115" s="49">
        <f t="shared" si="34"/>
        <v>0</v>
      </c>
      <c r="G115" s="67"/>
      <c r="H115" s="49">
        <f t="shared" si="35"/>
        <v>0</v>
      </c>
      <c r="I115" s="67"/>
      <c r="J115" s="49">
        <f t="shared" si="36"/>
        <v>0</v>
      </c>
      <c r="K115" s="67"/>
      <c r="L115" s="49">
        <f t="shared" si="37"/>
        <v>0</v>
      </c>
      <c r="M115" s="67"/>
      <c r="N115" s="49">
        <f t="shared" si="38"/>
        <v>0</v>
      </c>
      <c r="O115" s="67"/>
      <c r="P115" s="49">
        <f t="shared" si="39"/>
        <v>0</v>
      </c>
      <c r="Q115" s="67"/>
      <c r="R115" s="49">
        <f t="shared" si="40"/>
        <v>0</v>
      </c>
      <c r="S115" s="67"/>
      <c r="T115" s="49">
        <f t="shared" si="41"/>
        <v>0</v>
      </c>
      <c r="U115" s="67"/>
      <c r="V115" s="49">
        <f t="shared" si="42"/>
        <v>0</v>
      </c>
      <c r="W115" s="67"/>
      <c r="X115" s="49">
        <f t="shared" si="43"/>
        <v>0</v>
      </c>
      <c r="Y115" s="67"/>
      <c r="Z115" s="49">
        <f t="shared" si="46"/>
        <v>0</v>
      </c>
      <c r="AA115" s="82">
        <f t="shared" si="31"/>
        <v>0</v>
      </c>
      <c r="AB115" s="49">
        <f t="shared" si="46"/>
        <v>0</v>
      </c>
      <c r="AC115" s="82">
        <f t="shared" si="32"/>
        <v>0</v>
      </c>
      <c r="AD115" s="49">
        <f t="shared" si="45"/>
        <v>0</v>
      </c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</row>
    <row r="116" spans="1:66" x14ac:dyDescent="0.25">
      <c r="A116" s="9">
        <v>6317</v>
      </c>
      <c r="B116" s="10" t="s">
        <v>134</v>
      </c>
      <c r="C116" s="67">
        <v>2678.6927000000001</v>
      </c>
      <c r="D116" s="49">
        <f t="shared" si="33"/>
        <v>1.4667552426840134E-4</v>
      </c>
      <c r="E116" s="67">
        <v>2678.6927000000001</v>
      </c>
      <c r="F116" s="49">
        <f t="shared" si="34"/>
        <v>1.4667552426840134E-4</v>
      </c>
      <c r="G116" s="67">
        <v>2678.6927000000001</v>
      </c>
      <c r="H116" s="49">
        <f t="shared" si="35"/>
        <v>1.4667552426840134E-4</v>
      </c>
      <c r="I116" s="67">
        <v>2678.6927000000001</v>
      </c>
      <c r="J116" s="49">
        <f t="shared" si="36"/>
        <v>1.4667552426840134E-4</v>
      </c>
      <c r="K116" s="67">
        <v>2678.6927000000001</v>
      </c>
      <c r="L116" s="49">
        <f t="shared" si="37"/>
        <v>1.4667552426840134E-4</v>
      </c>
      <c r="M116" s="67">
        <v>2678.6927000000001</v>
      </c>
      <c r="N116" s="49">
        <f t="shared" si="38"/>
        <v>1.4667552426840134E-4</v>
      </c>
      <c r="O116" s="67">
        <v>2678.6927000000001</v>
      </c>
      <c r="P116" s="49">
        <f t="shared" si="39"/>
        <v>1.4667552426840134E-4</v>
      </c>
      <c r="Q116" s="67">
        <v>2678.6927000000001</v>
      </c>
      <c r="R116" s="49">
        <f t="shared" si="40"/>
        <v>1.4667552426840134E-4</v>
      </c>
      <c r="S116" s="67">
        <v>2678.6927000000001</v>
      </c>
      <c r="T116" s="49">
        <f t="shared" si="41"/>
        <v>1.4667552426840134E-4</v>
      </c>
      <c r="U116" s="67">
        <v>2678.6927000000001</v>
      </c>
      <c r="V116" s="49">
        <f t="shared" si="42"/>
        <v>1.4667552426840134E-4</v>
      </c>
      <c r="W116" s="67">
        <v>2678.6927000000001</v>
      </c>
      <c r="X116" s="49">
        <f t="shared" si="43"/>
        <v>1.4667552426840134E-4</v>
      </c>
      <c r="Y116" s="67">
        <v>2678.6927000000001</v>
      </c>
      <c r="Z116" s="49">
        <f t="shared" si="46"/>
        <v>1.4667552426840134E-4</v>
      </c>
      <c r="AA116" s="82">
        <f t="shared" si="31"/>
        <v>32144.312399999999</v>
      </c>
      <c r="AB116" s="49">
        <f t="shared" si="46"/>
        <v>1.4667552426840134E-4</v>
      </c>
      <c r="AC116" s="82">
        <f t="shared" si="32"/>
        <v>2678.6927000000001</v>
      </c>
      <c r="AD116" s="49">
        <f t="shared" si="45"/>
        <v>1.4667552426840134E-4</v>
      </c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</row>
    <row r="117" spans="1:66" x14ac:dyDescent="0.25">
      <c r="A117" s="9">
        <v>6318</v>
      </c>
      <c r="B117" s="10" t="s">
        <v>135</v>
      </c>
      <c r="C117" s="67">
        <v>6510.85</v>
      </c>
      <c r="D117" s="49">
        <f t="shared" si="33"/>
        <v>3.5651059831645523E-4</v>
      </c>
      <c r="E117" s="67">
        <v>6510.85</v>
      </c>
      <c r="F117" s="49">
        <f t="shared" si="34"/>
        <v>3.5651059831645523E-4</v>
      </c>
      <c r="G117" s="67">
        <v>6510.85</v>
      </c>
      <c r="H117" s="49">
        <f t="shared" si="35"/>
        <v>3.5651059831645523E-4</v>
      </c>
      <c r="I117" s="67">
        <v>6510.85</v>
      </c>
      <c r="J117" s="49">
        <f t="shared" si="36"/>
        <v>3.5651059831645523E-4</v>
      </c>
      <c r="K117" s="67">
        <v>6510.85</v>
      </c>
      <c r="L117" s="49">
        <f t="shared" si="37"/>
        <v>3.5651059831645523E-4</v>
      </c>
      <c r="M117" s="67">
        <v>6510.85</v>
      </c>
      <c r="N117" s="49">
        <f t="shared" si="38"/>
        <v>3.5651059831645523E-4</v>
      </c>
      <c r="O117" s="67">
        <v>6510.85</v>
      </c>
      <c r="P117" s="49">
        <f t="shared" si="39"/>
        <v>3.5651059831645523E-4</v>
      </c>
      <c r="Q117" s="67">
        <v>6510.85</v>
      </c>
      <c r="R117" s="49">
        <f t="shared" si="40"/>
        <v>3.5651059831645523E-4</v>
      </c>
      <c r="S117" s="67">
        <v>6510.85</v>
      </c>
      <c r="T117" s="49">
        <f t="shared" si="41"/>
        <v>3.5651059831645523E-4</v>
      </c>
      <c r="U117" s="67">
        <v>6510.85</v>
      </c>
      <c r="V117" s="49">
        <f t="shared" si="42"/>
        <v>3.5651059831645523E-4</v>
      </c>
      <c r="W117" s="67">
        <v>6510.85</v>
      </c>
      <c r="X117" s="49">
        <f t="shared" si="43"/>
        <v>3.5651059831645523E-4</v>
      </c>
      <c r="Y117" s="67">
        <v>6510.85</v>
      </c>
      <c r="Z117" s="49">
        <f t="shared" ref="Z117:AB136" si="47">IF(Y$10&lt;&gt;0,Y117/Y$10,"-")</f>
        <v>3.5651059831645523E-4</v>
      </c>
      <c r="AA117" s="82">
        <f t="shared" si="31"/>
        <v>78130.2</v>
      </c>
      <c r="AB117" s="49">
        <f t="shared" si="47"/>
        <v>3.5651059831645518E-4</v>
      </c>
      <c r="AC117" s="82">
        <f t="shared" si="32"/>
        <v>6510.8499999999995</v>
      </c>
      <c r="AD117" s="49">
        <f t="shared" si="45"/>
        <v>3.5651059831645518E-4</v>
      </c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</row>
    <row r="118" spans="1:66" x14ac:dyDescent="0.25">
      <c r="A118" s="9">
        <v>6319</v>
      </c>
      <c r="B118" s="10" t="s">
        <v>136</v>
      </c>
      <c r="C118" s="67"/>
      <c r="D118" s="49">
        <f t="shared" si="33"/>
        <v>0</v>
      </c>
      <c r="E118" s="67"/>
      <c r="F118" s="49">
        <f t="shared" si="34"/>
        <v>0</v>
      </c>
      <c r="G118" s="67"/>
      <c r="H118" s="49">
        <f t="shared" si="35"/>
        <v>0</v>
      </c>
      <c r="I118" s="67"/>
      <c r="J118" s="49">
        <f t="shared" si="36"/>
        <v>0</v>
      </c>
      <c r="K118" s="67"/>
      <c r="L118" s="49">
        <f t="shared" si="37"/>
        <v>0</v>
      </c>
      <c r="M118" s="67"/>
      <c r="N118" s="49">
        <f t="shared" si="38"/>
        <v>0</v>
      </c>
      <c r="O118" s="67"/>
      <c r="P118" s="49">
        <f t="shared" si="39"/>
        <v>0</v>
      </c>
      <c r="Q118" s="67"/>
      <c r="R118" s="49">
        <f t="shared" si="40"/>
        <v>0</v>
      </c>
      <c r="S118" s="67"/>
      <c r="T118" s="49">
        <f t="shared" si="41"/>
        <v>0</v>
      </c>
      <c r="U118" s="67"/>
      <c r="V118" s="49">
        <f t="shared" si="42"/>
        <v>0</v>
      </c>
      <c r="W118" s="67"/>
      <c r="X118" s="49">
        <f t="shared" si="43"/>
        <v>0</v>
      </c>
      <c r="Y118" s="67"/>
      <c r="Z118" s="49">
        <f t="shared" si="47"/>
        <v>0</v>
      </c>
      <c r="AA118" s="82">
        <f t="shared" si="31"/>
        <v>0</v>
      </c>
      <c r="AB118" s="49">
        <f t="shared" si="47"/>
        <v>0</v>
      </c>
      <c r="AC118" s="82">
        <f t="shared" si="32"/>
        <v>0</v>
      </c>
      <c r="AD118" s="49">
        <f t="shared" si="45"/>
        <v>0</v>
      </c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</row>
    <row r="119" spans="1:66" x14ac:dyDescent="0.25">
      <c r="A119" s="9">
        <v>6320</v>
      </c>
      <c r="B119" s="10" t="s">
        <v>137</v>
      </c>
      <c r="C119" s="67"/>
      <c r="D119" s="49">
        <f t="shared" si="33"/>
        <v>0</v>
      </c>
      <c r="E119" s="67"/>
      <c r="F119" s="49">
        <f t="shared" si="34"/>
        <v>0</v>
      </c>
      <c r="G119" s="67"/>
      <c r="H119" s="49">
        <f t="shared" si="35"/>
        <v>0</v>
      </c>
      <c r="I119" s="67"/>
      <c r="J119" s="49">
        <f t="shared" si="36"/>
        <v>0</v>
      </c>
      <c r="K119" s="67"/>
      <c r="L119" s="49">
        <f t="shared" si="37"/>
        <v>0</v>
      </c>
      <c r="M119" s="67"/>
      <c r="N119" s="49">
        <f t="shared" si="38"/>
        <v>0</v>
      </c>
      <c r="O119" s="67"/>
      <c r="P119" s="49">
        <f t="shared" si="39"/>
        <v>0</v>
      </c>
      <c r="Q119" s="67"/>
      <c r="R119" s="49">
        <f t="shared" si="40"/>
        <v>0</v>
      </c>
      <c r="S119" s="67"/>
      <c r="T119" s="49">
        <f t="shared" si="41"/>
        <v>0</v>
      </c>
      <c r="U119" s="67"/>
      <c r="V119" s="49">
        <f t="shared" si="42"/>
        <v>0</v>
      </c>
      <c r="W119" s="67"/>
      <c r="X119" s="49">
        <f t="shared" si="43"/>
        <v>0</v>
      </c>
      <c r="Y119" s="67"/>
      <c r="Z119" s="49">
        <f t="shared" si="47"/>
        <v>0</v>
      </c>
      <c r="AA119" s="82">
        <f t="shared" si="31"/>
        <v>0</v>
      </c>
      <c r="AB119" s="49">
        <f t="shared" si="47"/>
        <v>0</v>
      </c>
      <c r="AC119" s="82">
        <f t="shared" si="32"/>
        <v>0</v>
      </c>
      <c r="AD119" s="49">
        <f t="shared" si="45"/>
        <v>0</v>
      </c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</row>
    <row r="120" spans="1:66" x14ac:dyDescent="0.25">
      <c r="A120" s="9">
        <v>6321</v>
      </c>
      <c r="B120" s="10" t="s">
        <v>138</v>
      </c>
      <c r="C120" s="67">
        <v>73959.850000000006</v>
      </c>
      <c r="D120" s="49">
        <f t="shared" si="33"/>
        <v>4.0497738966333548E-3</v>
      </c>
      <c r="E120" s="67">
        <v>73959.850000000006</v>
      </c>
      <c r="F120" s="49">
        <f t="shared" si="34"/>
        <v>4.0497738966333548E-3</v>
      </c>
      <c r="G120" s="67">
        <v>73959.850000000006</v>
      </c>
      <c r="H120" s="49">
        <f t="shared" si="35"/>
        <v>4.0497738966333548E-3</v>
      </c>
      <c r="I120" s="67">
        <v>73959.850000000006</v>
      </c>
      <c r="J120" s="49">
        <f t="shared" si="36"/>
        <v>4.0497738966333548E-3</v>
      </c>
      <c r="K120" s="67">
        <v>73959.850000000006</v>
      </c>
      <c r="L120" s="49">
        <f t="shared" si="37"/>
        <v>4.0497738966333548E-3</v>
      </c>
      <c r="M120" s="67">
        <v>73959.850000000006</v>
      </c>
      <c r="N120" s="49">
        <f t="shared" si="38"/>
        <v>4.0497738966333548E-3</v>
      </c>
      <c r="O120" s="67">
        <v>73959.850000000006</v>
      </c>
      <c r="P120" s="49">
        <f t="shared" si="39"/>
        <v>4.0497738966333548E-3</v>
      </c>
      <c r="Q120" s="67">
        <v>73959.850000000006</v>
      </c>
      <c r="R120" s="49">
        <f t="shared" si="40"/>
        <v>4.0497738966333548E-3</v>
      </c>
      <c r="S120" s="67">
        <v>73959.850000000006</v>
      </c>
      <c r="T120" s="49">
        <f t="shared" si="41"/>
        <v>4.0497738966333548E-3</v>
      </c>
      <c r="U120" s="67">
        <v>73959.850000000006</v>
      </c>
      <c r="V120" s="49">
        <f t="shared" si="42"/>
        <v>4.0497738966333548E-3</v>
      </c>
      <c r="W120" s="67">
        <v>73959.850000000006</v>
      </c>
      <c r="X120" s="49">
        <f t="shared" si="43"/>
        <v>4.0497738966333548E-3</v>
      </c>
      <c r="Y120" s="67">
        <v>73959.850000000006</v>
      </c>
      <c r="Z120" s="49">
        <f t="shared" si="47"/>
        <v>4.0497738966333548E-3</v>
      </c>
      <c r="AA120" s="82">
        <f t="shared" si="31"/>
        <v>887518.19999999984</v>
      </c>
      <c r="AB120" s="49">
        <f t="shared" si="47"/>
        <v>4.0497738966333539E-3</v>
      </c>
      <c r="AC120" s="82">
        <f t="shared" si="32"/>
        <v>73959.849999999991</v>
      </c>
      <c r="AD120" s="49">
        <f t="shared" si="45"/>
        <v>4.0497738966333539E-3</v>
      </c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</row>
    <row r="121" spans="1:66" x14ac:dyDescent="0.25">
      <c r="A121" s="9">
        <v>6322</v>
      </c>
      <c r="B121" s="10"/>
      <c r="C121" s="67"/>
      <c r="D121" s="49">
        <f t="shared" si="33"/>
        <v>0</v>
      </c>
      <c r="E121" s="67"/>
      <c r="F121" s="49">
        <f t="shared" si="33"/>
        <v>0</v>
      </c>
      <c r="G121" s="67"/>
      <c r="H121" s="49">
        <f t="shared" si="33"/>
        <v>0</v>
      </c>
      <c r="I121" s="67"/>
      <c r="J121" s="49">
        <f t="shared" si="33"/>
        <v>0</v>
      </c>
      <c r="K121" s="67"/>
      <c r="L121" s="49">
        <f t="shared" si="33"/>
        <v>0</v>
      </c>
      <c r="M121" s="67"/>
      <c r="N121" s="49">
        <f t="shared" si="33"/>
        <v>0</v>
      </c>
      <c r="O121" s="67"/>
      <c r="P121" s="49">
        <f t="shared" si="33"/>
        <v>0</v>
      </c>
      <c r="Q121" s="67"/>
      <c r="R121" s="49">
        <f t="shared" si="33"/>
        <v>0</v>
      </c>
      <c r="S121" s="67"/>
      <c r="T121" s="49">
        <f t="shared" si="41"/>
        <v>0</v>
      </c>
      <c r="U121" s="67"/>
      <c r="V121" s="49">
        <f t="shared" si="41"/>
        <v>0</v>
      </c>
      <c r="W121" s="67"/>
      <c r="X121" s="49">
        <f t="shared" si="41"/>
        <v>0</v>
      </c>
      <c r="Y121" s="67"/>
      <c r="Z121" s="49">
        <f t="shared" si="41"/>
        <v>0</v>
      </c>
      <c r="AA121" s="82"/>
      <c r="AB121" s="49">
        <f t="shared" si="41"/>
        <v>0</v>
      </c>
      <c r="AC121" s="82"/>
      <c r="AD121" s="49">
        <f t="shared" si="41"/>
        <v>0</v>
      </c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</row>
    <row r="122" spans="1:66" x14ac:dyDescent="0.25">
      <c r="A122" s="9">
        <v>6323</v>
      </c>
      <c r="B122" s="10"/>
      <c r="C122" s="67"/>
      <c r="D122" s="49">
        <f t="shared" si="33"/>
        <v>0</v>
      </c>
      <c r="E122" s="67"/>
      <c r="F122" s="49">
        <f t="shared" si="33"/>
        <v>0</v>
      </c>
      <c r="G122" s="67"/>
      <c r="H122" s="49">
        <f t="shared" si="33"/>
        <v>0</v>
      </c>
      <c r="I122" s="67"/>
      <c r="J122" s="49">
        <f t="shared" si="33"/>
        <v>0</v>
      </c>
      <c r="K122" s="67"/>
      <c r="L122" s="49">
        <f t="shared" si="33"/>
        <v>0</v>
      </c>
      <c r="M122" s="67"/>
      <c r="N122" s="49">
        <f t="shared" si="33"/>
        <v>0</v>
      </c>
      <c r="O122" s="67"/>
      <c r="P122" s="49">
        <f t="shared" si="33"/>
        <v>0</v>
      </c>
      <c r="Q122" s="67"/>
      <c r="R122" s="49">
        <f t="shared" si="33"/>
        <v>0</v>
      </c>
      <c r="S122" s="67"/>
      <c r="T122" s="49">
        <f t="shared" si="41"/>
        <v>0</v>
      </c>
      <c r="U122" s="67"/>
      <c r="V122" s="49">
        <f t="shared" si="41"/>
        <v>0</v>
      </c>
      <c r="W122" s="67"/>
      <c r="X122" s="49">
        <f t="shared" si="41"/>
        <v>0</v>
      </c>
      <c r="Y122" s="67"/>
      <c r="Z122" s="49">
        <f t="shared" si="41"/>
        <v>0</v>
      </c>
      <c r="AA122" s="82"/>
      <c r="AB122" s="49">
        <f t="shared" si="41"/>
        <v>0</v>
      </c>
      <c r="AC122" s="82"/>
      <c r="AD122" s="49">
        <f t="shared" si="41"/>
        <v>0</v>
      </c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</row>
    <row r="123" spans="1:66" x14ac:dyDescent="0.25">
      <c r="A123" s="9">
        <v>6324</v>
      </c>
      <c r="B123" s="10"/>
      <c r="C123" s="67"/>
      <c r="D123" s="49">
        <f t="shared" si="33"/>
        <v>0</v>
      </c>
      <c r="E123" s="67"/>
      <c r="F123" s="49">
        <f t="shared" si="33"/>
        <v>0</v>
      </c>
      <c r="G123" s="67"/>
      <c r="H123" s="49">
        <f t="shared" si="33"/>
        <v>0</v>
      </c>
      <c r="I123" s="67"/>
      <c r="J123" s="49">
        <f t="shared" si="33"/>
        <v>0</v>
      </c>
      <c r="K123" s="67"/>
      <c r="L123" s="49">
        <f t="shared" si="33"/>
        <v>0</v>
      </c>
      <c r="M123" s="67"/>
      <c r="N123" s="49">
        <f t="shared" si="33"/>
        <v>0</v>
      </c>
      <c r="O123" s="67"/>
      <c r="P123" s="49">
        <f t="shared" si="33"/>
        <v>0</v>
      </c>
      <c r="Q123" s="67"/>
      <c r="R123" s="49">
        <f t="shared" si="33"/>
        <v>0</v>
      </c>
      <c r="S123" s="67"/>
      <c r="T123" s="49">
        <f t="shared" si="41"/>
        <v>0</v>
      </c>
      <c r="U123" s="67"/>
      <c r="V123" s="49">
        <f t="shared" si="41"/>
        <v>0</v>
      </c>
      <c r="W123" s="67"/>
      <c r="X123" s="49">
        <f t="shared" si="41"/>
        <v>0</v>
      </c>
      <c r="Y123" s="67"/>
      <c r="Z123" s="49">
        <f t="shared" si="41"/>
        <v>0</v>
      </c>
      <c r="AA123" s="82"/>
      <c r="AB123" s="49">
        <f t="shared" si="41"/>
        <v>0</v>
      </c>
      <c r="AC123" s="82"/>
      <c r="AD123" s="49">
        <f t="shared" si="41"/>
        <v>0</v>
      </c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</row>
    <row r="124" spans="1:66" x14ac:dyDescent="0.25">
      <c r="A124" s="9">
        <v>6325</v>
      </c>
      <c r="B124" s="10"/>
      <c r="C124" s="67"/>
      <c r="D124" s="49">
        <f t="shared" si="33"/>
        <v>0</v>
      </c>
      <c r="E124" s="67"/>
      <c r="F124" s="49">
        <f t="shared" si="33"/>
        <v>0</v>
      </c>
      <c r="G124" s="67"/>
      <c r="H124" s="49">
        <f t="shared" si="33"/>
        <v>0</v>
      </c>
      <c r="I124" s="67"/>
      <c r="J124" s="49">
        <f t="shared" si="33"/>
        <v>0</v>
      </c>
      <c r="K124" s="67"/>
      <c r="L124" s="49">
        <f t="shared" si="33"/>
        <v>0</v>
      </c>
      <c r="M124" s="67"/>
      <c r="N124" s="49">
        <f t="shared" si="33"/>
        <v>0</v>
      </c>
      <c r="O124" s="67"/>
      <c r="P124" s="49">
        <f t="shared" si="33"/>
        <v>0</v>
      </c>
      <c r="Q124" s="67"/>
      <c r="R124" s="49">
        <f t="shared" si="33"/>
        <v>0</v>
      </c>
      <c r="S124" s="67"/>
      <c r="T124" s="49">
        <f t="shared" si="41"/>
        <v>0</v>
      </c>
      <c r="U124" s="67"/>
      <c r="V124" s="49">
        <f t="shared" si="41"/>
        <v>0</v>
      </c>
      <c r="W124" s="67"/>
      <c r="X124" s="49">
        <f t="shared" si="41"/>
        <v>0</v>
      </c>
      <c r="Y124" s="67"/>
      <c r="Z124" s="49">
        <f t="shared" si="41"/>
        <v>0</v>
      </c>
      <c r="AA124" s="82"/>
      <c r="AB124" s="49">
        <f t="shared" si="41"/>
        <v>0</v>
      </c>
      <c r="AC124" s="82"/>
      <c r="AD124" s="49">
        <f t="shared" si="41"/>
        <v>0</v>
      </c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</row>
    <row r="125" spans="1:66" s="5" customFormat="1" x14ac:dyDescent="0.25">
      <c r="A125" s="12">
        <v>6399</v>
      </c>
      <c r="B125" s="1" t="s">
        <v>139</v>
      </c>
      <c r="C125" s="74">
        <f>SUM(C100:C124)</f>
        <v>405829.5932</v>
      </c>
      <c r="D125" s="56">
        <f t="shared" si="33"/>
        <v>2.2221760766452249E-2</v>
      </c>
      <c r="E125" s="74">
        <f>SUM(E100:E124)</f>
        <v>405829.5932</v>
      </c>
      <c r="F125" s="56">
        <f t="shared" si="34"/>
        <v>2.2221760766452249E-2</v>
      </c>
      <c r="G125" s="74">
        <f>SUM(G100:G124)</f>
        <v>405829.5932</v>
      </c>
      <c r="H125" s="56">
        <f t="shared" si="35"/>
        <v>2.2221760766452249E-2</v>
      </c>
      <c r="I125" s="74">
        <f>SUM(I100:I124)</f>
        <v>405829.5932</v>
      </c>
      <c r="J125" s="56">
        <f t="shared" si="36"/>
        <v>2.2221760766452249E-2</v>
      </c>
      <c r="K125" s="74">
        <f>SUM(K100:K124)</f>
        <v>405829.5932</v>
      </c>
      <c r="L125" s="56">
        <f t="shared" si="37"/>
        <v>2.2221760766452249E-2</v>
      </c>
      <c r="M125" s="74">
        <f>SUM(M100:M124)</f>
        <v>405829.5932</v>
      </c>
      <c r="N125" s="56">
        <f t="shared" si="38"/>
        <v>2.2221760766452249E-2</v>
      </c>
      <c r="O125" s="74">
        <f>SUM(O100:O124)</f>
        <v>405829.5932</v>
      </c>
      <c r="P125" s="56">
        <f t="shared" si="39"/>
        <v>2.2221760766452249E-2</v>
      </c>
      <c r="Q125" s="74">
        <f>SUM(Q100:Q124)</f>
        <v>405829.5932</v>
      </c>
      <c r="R125" s="56">
        <f t="shared" si="40"/>
        <v>2.2221760766452249E-2</v>
      </c>
      <c r="S125" s="74">
        <f>SUM(S100:S124)</f>
        <v>405829.5932</v>
      </c>
      <c r="T125" s="56">
        <f t="shared" si="41"/>
        <v>2.2221760766452249E-2</v>
      </c>
      <c r="U125" s="74">
        <f>SUM(U100:U124)</f>
        <v>405829.5932</v>
      </c>
      <c r="V125" s="56">
        <f t="shared" si="42"/>
        <v>2.2221760766452249E-2</v>
      </c>
      <c r="W125" s="74">
        <f>SUM(W100:W124)</f>
        <v>405829.5932</v>
      </c>
      <c r="X125" s="56">
        <f t="shared" si="43"/>
        <v>2.2221760766452249E-2</v>
      </c>
      <c r="Y125" s="74">
        <f>SUM(Y100:Y124)</f>
        <v>405829.5932</v>
      </c>
      <c r="Z125" s="56">
        <f t="shared" si="47"/>
        <v>2.2221760766452249E-2</v>
      </c>
      <c r="AA125" s="74">
        <f t="shared" si="31"/>
        <v>4869955.1184</v>
      </c>
      <c r="AB125" s="56">
        <f t="shared" si="47"/>
        <v>2.2221760766452249E-2</v>
      </c>
      <c r="AC125" s="94">
        <f t="shared" si="32"/>
        <v>405829.5932</v>
      </c>
      <c r="AD125" s="56">
        <f t="shared" si="45"/>
        <v>2.2221760766452249E-2</v>
      </c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</row>
    <row r="126" spans="1:66" s="8" customFormat="1" x14ac:dyDescent="0.25">
      <c r="A126" s="26">
        <v>6401</v>
      </c>
      <c r="B126" s="27" t="s">
        <v>140</v>
      </c>
      <c r="C126" s="69"/>
      <c r="D126" s="57">
        <f t="shared" si="33"/>
        <v>0</v>
      </c>
      <c r="E126" s="69"/>
      <c r="F126" s="57">
        <f t="shared" si="34"/>
        <v>0</v>
      </c>
      <c r="G126" s="69"/>
      <c r="H126" s="57">
        <f t="shared" si="35"/>
        <v>0</v>
      </c>
      <c r="I126" s="69"/>
      <c r="J126" s="57">
        <f t="shared" si="36"/>
        <v>0</v>
      </c>
      <c r="K126" s="69"/>
      <c r="L126" s="57">
        <f t="shared" si="37"/>
        <v>0</v>
      </c>
      <c r="M126" s="69"/>
      <c r="N126" s="57">
        <f t="shared" si="38"/>
        <v>0</v>
      </c>
      <c r="O126" s="69"/>
      <c r="P126" s="57">
        <f t="shared" si="39"/>
        <v>0</v>
      </c>
      <c r="Q126" s="69"/>
      <c r="R126" s="57">
        <f t="shared" si="40"/>
        <v>0</v>
      </c>
      <c r="S126" s="69"/>
      <c r="T126" s="57">
        <f t="shared" si="41"/>
        <v>0</v>
      </c>
      <c r="U126" s="69"/>
      <c r="V126" s="57">
        <f t="shared" si="42"/>
        <v>0</v>
      </c>
      <c r="W126" s="69"/>
      <c r="X126" s="57">
        <f t="shared" si="43"/>
        <v>0</v>
      </c>
      <c r="Y126" s="69"/>
      <c r="Z126" s="57">
        <f t="shared" si="47"/>
        <v>0</v>
      </c>
      <c r="AA126" s="69">
        <f t="shared" si="31"/>
        <v>0</v>
      </c>
      <c r="AB126" s="57">
        <f t="shared" si="47"/>
        <v>0</v>
      </c>
      <c r="AC126" s="85">
        <f t="shared" si="32"/>
        <v>0</v>
      </c>
      <c r="AD126" s="57">
        <f t="shared" si="45"/>
        <v>0</v>
      </c>
    </row>
    <row r="127" spans="1:66" x14ac:dyDescent="0.25">
      <c r="A127" s="9">
        <v>6402</v>
      </c>
      <c r="B127" s="10" t="s">
        <v>141</v>
      </c>
      <c r="C127" s="67">
        <v>-236416.39415000001</v>
      </c>
      <c r="D127" s="49">
        <f t="shared" si="33"/>
        <v>-1.294530670039018E-2</v>
      </c>
      <c r="E127" s="67">
        <v>-236416.39415000001</v>
      </c>
      <c r="F127" s="49">
        <f t="shared" si="34"/>
        <v>-1.294530670039018E-2</v>
      </c>
      <c r="G127" s="67">
        <v>-236416.39415000001</v>
      </c>
      <c r="H127" s="49">
        <f t="shared" si="35"/>
        <v>-1.294530670039018E-2</v>
      </c>
      <c r="I127" s="67">
        <v>-236416.39415000001</v>
      </c>
      <c r="J127" s="49">
        <f t="shared" si="36"/>
        <v>-1.294530670039018E-2</v>
      </c>
      <c r="K127" s="67">
        <v>-236416.39415000001</v>
      </c>
      <c r="L127" s="49">
        <f t="shared" si="37"/>
        <v>-1.294530670039018E-2</v>
      </c>
      <c r="M127" s="67">
        <v>-236416.39415000001</v>
      </c>
      <c r="N127" s="49">
        <f t="shared" si="38"/>
        <v>-1.294530670039018E-2</v>
      </c>
      <c r="O127" s="67">
        <v>-236416.39415000001</v>
      </c>
      <c r="P127" s="49">
        <f t="shared" si="39"/>
        <v>-1.294530670039018E-2</v>
      </c>
      <c r="Q127" s="67">
        <v>-236416.39415000001</v>
      </c>
      <c r="R127" s="49">
        <f t="shared" si="40"/>
        <v>-1.294530670039018E-2</v>
      </c>
      <c r="S127" s="67">
        <v>-236416.39415000001</v>
      </c>
      <c r="T127" s="49">
        <f t="shared" si="41"/>
        <v>-1.294530670039018E-2</v>
      </c>
      <c r="U127" s="67">
        <v>-236416.39415000001</v>
      </c>
      <c r="V127" s="49">
        <f t="shared" si="42"/>
        <v>-1.294530670039018E-2</v>
      </c>
      <c r="W127" s="67">
        <v>-236416.39415000001</v>
      </c>
      <c r="X127" s="49">
        <f t="shared" si="43"/>
        <v>-1.294530670039018E-2</v>
      </c>
      <c r="Y127" s="67">
        <v>-236416.39415000001</v>
      </c>
      <c r="Z127" s="49">
        <f t="shared" si="47"/>
        <v>-1.294530670039018E-2</v>
      </c>
      <c r="AA127" s="82">
        <f t="shared" si="31"/>
        <v>-2836996.7298000003</v>
      </c>
      <c r="AB127" s="49">
        <f t="shared" si="47"/>
        <v>-1.2945306700390182E-2</v>
      </c>
      <c r="AC127" s="82">
        <f t="shared" si="32"/>
        <v>-236416.39415000004</v>
      </c>
      <c r="AD127" s="49">
        <f t="shared" si="45"/>
        <v>-1.294530670039018E-2</v>
      </c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</row>
    <row r="128" spans="1:66" x14ac:dyDescent="0.25">
      <c r="A128" s="9">
        <v>6403</v>
      </c>
      <c r="B128" s="10" t="s">
        <v>142</v>
      </c>
      <c r="C128" s="67">
        <v>163687.19820000001</v>
      </c>
      <c r="D128" s="49">
        <f t="shared" si="33"/>
        <v>8.9629189686486702E-3</v>
      </c>
      <c r="E128" s="67">
        <v>163687.19820000001</v>
      </c>
      <c r="F128" s="49">
        <f t="shared" si="34"/>
        <v>8.9629189686486702E-3</v>
      </c>
      <c r="G128" s="67">
        <v>163687.19820000001</v>
      </c>
      <c r="H128" s="49">
        <f t="shared" si="35"/>
        <v>8.9629189686486702E-3</v>
      </c>
      <c r="I128" s="67">
        <v>163687.19820000001</v>
      </c>
      <c r="J128" s="49">
        <f t="shared" si="36"/>
        <v>8.9629189686486702E-3</v>
      </c>
      <c r="K128" s="67">
        <v>163687.19820000001</v>
      </c>
      <c r="L128" s="49">
        <f t="shared" si="37"/>
        <v>8.9629189686486702E-3</v>
      </c>
      <c r="M128" s="67">
        <v>163687.19820000001</v>
      </c>
      <c r="N128" s="49">
        <f t="shared" si="38"/>
        <v>8.9629189686486702E-3</v>
      </c>
      <c r="O128" s="67">
        <v>163687.19820000001</v>
      </c>
      <c r="P128" s="49">
        <f t="shared" si="39"/>
        <v>8.9629189686486702E-3</v>
      </c>
      <c r="Q128" s="67">
        <v>163687.19820000001</v>
      </c>
      <c r="R128" s="49">
        <f t="shared" si="40"/>
        <v>8.9629189686486702E-3</v>
      </c>
      <c r="S128" s="67">
        <v>163687.19820000001</v>
      </c>
      <c r="T128" s="49">
        <f t="shared" si="41"/>
        <v>8.9629189686486702E-3</v>
      </c>
      <c r="U128" s="67">
        <v>163687.19820000001</v>
      </c>
      <c r="V128" s="49">
        <f t="shared" si="42"/>
        <v>8.9629189686486702E-3</v>
      </c>
      <c r="W128" s="67">
        <v>163687.19820000001</v>
      </c>
      <c r="X128" s="49">
        <f t="shared" si="43"/>
        <v>8.9629189686486702E-3</v>
      </c>
      <c r="Y128" s="67">
        <v>163687.19820000001</v>
      </c>
      <c r="Z128" s="49">
        <f t="shared" si="47"/>
        <v>8.9629189686486702E-3</v>
      </c>
      <c r="AA128" s="82">
        <f t="shared" si="31"/>
        <v>1964246.3784</v>
      </c>
      <c r="AB128" s="49">
        <f t="shared" si="47"/>
        <v>8.9629189686486702E-3</v>
      </c>
      <c r="AC128" s="82">
        <f t="shared" si="32"/>
        <v>163687.19820000001</v>
      </c>
      <c r="AD128" s="49">
        <f t="shared" si="45"/>
        <v>8.9629189686486702E-3</v>
      </c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</row>
    <row r="129" spans="1:66" x14ac:dyDescent="0.25">
      <c r="A129" s="9">
        <v>6404</v>
      </c>
      <c r="B129" s="10" t="s">
        <v>143</v>
      </c>
      <c r="C129" s="67">
        <v>25081.5</v>
      </c>
      <c r="D129" s="49">
        <f t="shared" si="33"/>
        <v>1.3733722281536467E-3</v>
      </c>
      <c r="E129" s="67">
        <v>25081.5</v>
      </c>
      <c r="F129" s="49">
        <f t="shared" si="34"/>
        <v>1.3733722281536467E-3</v>
      </c>
      <c r="G129" s="67">
        <v>25081.5</v>
      </c>
      <c r="H129" s="49">
        <f t="shared" si="35"/>
        <v>1.3733722281536467E-3</v>
      </c>
      <c r="I129" s="67">
        <v>25081.5</v>
      </c>
      <c r="J129" s="49">
        <f t="shared" si="36"/>
        <v>1.3733722281536467E-3</v>
      </c>
      <c r="K129" s="67">
        <v>25081.5</v>
      </c>
      <c r="L129" s="49">
        <f t="shared" si="37"/>
        <v>1.3733722281536467E-3</v>
      </c>
      <c r="M129" s="67">
        <v>25081.5</v>
      </c>
      <c r="N129" s="49">
        <f t="shared" si="38"/>
        <v>1.3733722281536467E-3</v>
      </c>
      <c r="O129" s="67">
        <v>25081.5</v>
      </c>
      <c r="P129" s="49">
        <f t="shared" si="39"/>
        <v>1.3733722281536467E-3</v>
      </c>
      <c r="Q129" s="67">
        <v>25081.5</v>
      </c>
      <c r="R129" s="49">
        <f t="shared" si="40"/>
        <v>1.3733722281536467E-3</v>
      </c>
      <c r="S129" s="67">
        <v>25081.5</v>
      </c>
      <c r="T129" s="49">
        <f t="shared" si="41"/>
        <v>1.3733722281536467E-3</v>
      </c>
      <c r="U129" s="67">
        <v>25081.5</v>
      </c>
      <c r="V129" s="49">
        <f t="shared" si="42"/>
        <v>1.3733722281536467E-3</v>
      </c>
      <c r="W129" s="67">
        <v>25081.5</v>
      </c>
      <c r="X129" s="49">
        <f t="shared" si="43"/>
        <v>1.3733722281536467E-3</v>
      </c>
      <c r="Y129" s="67">
        <v>25081.5</v>
      </c>
      <c r="Z129" s="49">
        <f t="shared" si="47"/>
        <v>1.3733722281536467E-3</v>
      </c>
      <c r="AA129" s="82">
        <f t="shared" si="31"/>
        <v>300978</v>
      </c>
      <c r="AB129" s="49">
        <f t="shared" si="47"/>
        <v>1.3733722281536469E-3</v>
      </c>
      <c r="AC129" s="82">
        <f t="shared" si="32"/>
        <v>25081.5</v>
      </c>
      <c r="AD129" s="49">
        <f t="shared" si="45"/>
        <v>1.3733722281536467E-3</v>
      </c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</row>
    <row r="130" spans="1:66" x14ac:dyDescent="0.25">
      <c r="A130" s="9">
        <v>6406</v>
      </c>
      <c r="B130" s="10" t="s">
        <v>144</v>
      </c>
      <c r="C130" s="67">
        <v>-1321.2790500000001</v>
      </c>
      <c r="D130" s="49">
        <f t="shared" si="33"/>
        <v>-7.2348462129905855E-5</v>
      </c>
      <c r="E130" s="67">
        <v>-1321.2790500000001</v>
      </c>
      <c r="F130" s="49">
        <f t="shared" si="34"/>
        <v>-7.2348462129905855E-5</v>
      </c>
      <c r="G130" s="67">
        <v>-1321.2790500000001</v>
      </c>
      <c r="H130" s="49">
        <f t="shared" si="35"/>
        <v>-7.2348462129905855E-5</v>
      </c>
      <c r="I130" s="67">
        <v>-1321.2790500000001</v>
      </c>
      <c r="J130" s="49">
        <f t="shared" si="36"/>
        <v>-7.2348462129905855E-5</v>
      </c>
      <c r="K130" s="67">
        <v>-1321.2790500000001</v>
      </c>
      <c r="L130" s="49">
        <f t="shared" si="37"/>
        <v>-7.2348462129905855E-5</v>
      </c>
      <c r="M130" s="67">
        <v>-1321.2790500000001</v>
      </c>
      <c r="N130" s="49">
        <f t="shared" si="38"/>
        <v>-7.2348462129905855E-5</v>
      </c>
      <c r="O130" s="67">
        <v>-1321.2790500000001</v>
      </c>
      <c r="P130" s="49">
        <f t="shared" si="39"/>
        <v>-7.2348462129905855E-5</v>
      </c>
      <c r="Q130" s="67">
        <v>-1321.2790500000001</v>
      </c>
      <c r="R130" s="49">
        <f t="shared" si="40"/>
        <v>-7.2348462129905855E-5</v>
      </c>
      <c r="S130" s="67">
        <v>-1321.2790500000001</v>
      </c>
      <c r="T130" s="49">
        <f t="shared" si="41"/>
        <v>-7.2348462129905855E-5</v>
      </c>
      <c r="U130" s="67">
        <v>-1321.2790500000001</v>
      </c>
      <c r="V130" s="49">
        <f t="shared" si="42"/>
        <v>-7.2348462129905855E-5</v>
      </c>
      <c r="W130" s="67">
        <v>-1321.2790500000001</v>
      </c>
      <c r="X130" s="49">
        <f t="shared" si="43"/>
        <v>-7.2348462129905855E-5</v>
      </c>
      <c r="Y130" s="67">
        <v>-1321.2790500000001</v>
      </c>
      <c r="Z130" s="49">
        <f t="shared" si="47"/>
        <v>-7.2348462129905855E-5</v>
      </c>
      <c r="AA130" s="82">
        <f t="shared" si="31"/>
        <v>-15855.348600000005</v>
      </c>
      <c r="AB130" s="49">
        <f t="shared" si="47"/>
        <v>-7.2348462129905882E-5</v>
      </c>
      <c r="AC130" s="82">
        <f t="shared" si="32"/>
        <v>-1321.2790500000003</v>
      </c>
      <c r="AD130" s="49">
        <f t="shared" si="45"/>
        <v>-7.2348462129905868E-5</v>
      </c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</row>
    <row r="131" spans="1:66" x14ac:dyDescent="0.25">
      <c r="A131" s="9">
        <v>6407</v>
      </c>
      <c r="B131" s="10" t="s">
        <v>145</v>
      </c>
      <c r="C131" s="67">
        <v>-651.53465000000006</v>
      </c>
      <c r="D131" s="49">
        <f t="shared" si="33"/>
        <v>-3.5675681039403799E-5</v>
      </c>
      <c r="E131" s="67">
        <v>-651.53465000000006</v>
      </c>
      <c r="F131" s="49">
        <f t="shared" si="34"/>
        <v>-3.5675681039403799E-5</v>
      </c>
      <c r="G131" s="67">
        <v>-651.53465000000006</v>
      </c>
      <c r="H131" s="49">
        <f t="shared" si="35"/>
        <v>-3.5675681039403799E-5</v>
      </c>
      <c r="I131" s="67">
        <v>-651.53465000000006</v>
      </c>
      <c r="J131" s="49">
        <f t="shared" si="36"/>
        <v>-3.5675681039403799E-5</v>
      </c>
      <c r="K131" s="67">
        <v>-651.53465000000006</v>
      </c>
      <c r="L131" s="49">
        <f t="shared" si="37"/>
        <v>-3.5675681039403799E-5</v>
      </c>
      <c r="M131" s="67">
        <v>-651.53465000000006</v>
      </c>
      <c r="N131" s="49">
        <f t="shared" si="38"/>
        <v>-3.5675681039403799E-5</v>
      </c>
      <c r="O131" s="67">
        <v>-651.53465000000006</v>
      </c>
      <c r="P131" s="49">
        <f t="shared" si="39"/>
        <v>-3.5675681039403799E-5</v>
      </c>
      <c r="Q131" s="67">
        <v>-651.53465000000006</v>
      </c>
      <c r="R131" s="49">
        <f t="shared" si="40"/>
        <v>-3.5675681039403799E-5</v>
      </c>
      <c r="S131" s="67">
        <v>-651.53465000000006</v>
      </c>
      <c r="T131" s="49">
        <f t="shared" si="41"/>
        <v>-3.5675681039403799E-5</v>
      </c>
      <c r="U131" s="67">
        <v>-651.53465000000006</v>
      </c>
      <c r="V131" s="49">
        <f t="shared" si="42"/>
        <v>-3.5675681039403799E-5</v>
      </c>
      <c r="W131" s="67">
        <v>-651.53465000000006</v>
      </c>
      <c r="X131" s="49">
        <f t="shared" si="43"/>
        <v>-3.5675681039403799E-5</v>
      </c>
      <c r="Y131" s="67">
        <v>-651.53465000000006</v>
      </c>
      <c r="Z131" s="49">
        <f t="shared" si="47"/>
        <v>-3.5675681039403799E-5</v>
      </c>
      <c r="AA131" s="82">
        <f t="shared" si="31"/>
        <v>-7818.4157999999989</v>
      </c>
      <c r="AB131" s="49">
        <f t="shared" si="47"/>
        <v>-3.5675681039403792E-5</v>
      </c>
      <c r="AC131" s="82">
        <f t="shared" si="32"/>
        <v>-651.53464999999994</v>
      </c>
      <c r="AD131" s="49">
        <f t="shared" si="45"/>
        <v>-3.5675681039403792E-5</v>
      </c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</row>
    <row r="132" spans="1:66" x14ac:dyDescent="0.25">
      <c r="A132" s="9">
        <v>6408</v>
      </c>
      <c r="B132" s="10" t="s">
        <v>146</v>
      </c>
      <c r="C132" s="67">
        <v>-161.8252</v>
      </c>
      <c r="D132" s="49">
        <f t="shared" si="33"/>
        <v>-8.8609626814747721E-6</v>
      </c>
      <c r="E132" s="67">
        <v>-161.8252</v>
      </c>
      <c r="F132" s="49">
        <f t="shared" si="34"/>
        <v>-8.8609626814747721E-6</v>
      </c>
      <c r="G132" s="67">
        <v>-161.8252</v>
      </c>
      <c r="H132" s="49">
        <f t="shared" si="35"/>
        <v>-8.8609626814747721E-6</v>
      </c>
      <c r="I132" s="67">
        <v>-161.8252</v>
      </c>
      <c r="J132" s="49">
        <f t="shared" si="36"/>
        <v>-8.8609626814747721E-6</v>
      </c>
      <c r="K132" s="67">
        <v>-161.8252</v>
      </c>
      <c r="L132" s="49">
        <f t="shared" si="37"/>
        <v>-8.8609626814747721E-6</v>
      </c>
      <c r="M132" s="67">
        <v>-161.8252</v>
      </c>
      <c r="N132" s="49">
        <f t="shared" si="38"/>
        <v>-8.8609626814747721E-6</v>
      </c>
      <c r="O132" s="67">
        <v>-161.8252</v>
      </c>
      <c r="P132" s="49">
        <f t="shared" si="39"/>
        <v>-8.8609626814747721E-6</v>
      </c>
      <c r="Q132" s="67">
        <v>-161.8252</v>
      </c>
      <c r="R132" s="49">
        <f t="shared" si="40"/>
        <v>-8.8609626814747721E-6</v>
      </c>
      <c r="S132" s="67">
        <v>-161.8252</v>
      </c>
      <c r="T132" s="49">
        <f t="shared" si="41"/>
        <v>-8.8609626814747721E-6</v>
      </c>
      <c r="U132" s="67">
        <v>-161.8252</v>
      </c>
      <c r="V132" s="49">
        <f t="shared" si="42"/>
        <v>-8.8609626814747721E-6</v>
      </c>
      <c r="W132" s="67">
        <v>-161.8252</v>
      </c>
      <c r="X132" s="49">
        <f t="shared" si="43"/>
        <v>-8.8609626814747721E-6</v>
      </c>
      <c r="Y132" s="67">
        <v>-161.8252</v>
      </c>
      <c r="Z132" s="49">
        <f t="shared" si="47"/>
        <v>-8.8609626814747721E-6</v>
      </c>
      <c r="AA132" s="82">
        <f t="shared" si="31"/>
        <v>-1941.9023999999999</v>
      </c>
      <c r="AB132" s="49">
        <f t="shared" si="47"/>
        <v>-8.8609626814747738E-6</v>
      </c>
      <c r="AC132" s="82">
        <f t="shared" si="32"/>
        <v>-161.8252</v>
      </c>
      <c r="AD132" s="49">
        <f t="shared" si="45"/>
        <v>-8.8609626814747721E-6</v>
      </c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</row>
    <row r="133" spans="1:66" x14ac:dyDescent="0.25">
      <c r="A133" s="9">
        <v>6409</v>
      </c>
      <c r="B133" s="10" t="s">
        <v>147</v>
      </c>
      <c r="C133" s="67">
        <v>0</v>
      </c>
      <c r="D133" s="49">
        <f t="shared" si="33"/>
        <v>0</v>
      </c>
      <c r="E133" s="67">
        <v>0</v>
      </c>
      <c r="F133" s="49">
        <f t="shared" si="34"/>
        <v>0</v>
      </c>
      <c r="G133" s="67">
        <v>0</v>
      </c>
      <c r="H133" s="49">
        <f t="shared" si="35"/>
        <v>0</v>
      </c>
      <c r="I133" s="67">
        <v>0</v>
      </c>
      <c r="J133" s="49">
        <f t="shared" si="36"/>
        <v>0</v>
      </c>
      <c r="K133" s="67">
        <v>0</v>
      </c>
      <c r="L133" s="49">
        <f t="shared" si="37"/>
        <v>0</v>
      </c>
      <c r="M133" s="67">
        <v>0</v>
      </c>
      <c r="N133" s="49">
        <f t="shared" si="38"/>
        <v>0</v>
      </c>
      <c r="O133" s="67">
        <v>0</v>
      </c>
      <c r="P133" s="49">
        <f t="shared" si="39"/>
        <v>0</v>
      </c>
      <c r="Q133" s="67">
        <v>0</v>
      </c>
      <c r="R133" s="49">
        <f t="shared" si="40"/>
        <v>0</v>
      </c>
      <c r="S133" s="67">
        <v>0</v>
      </c>
      <c r="T133" s="49">
        <f t="shared" si="41"/>
        <v>0</v>
      </c>
      <c r="U133" s="67">
        <v>0</v>
      </c>
      <c r="V133" s="49">
        <f t="shared" si="42"/>
        <v>0</v>
      </c>
      <c r="W133" s="67">
        <v>0</v>
      </c>
      <c r="X133" s="49">
        <f t="shared" si="43"/>
        <v>0</v>
      </c>
      <c r="Y133" s="67">
        <v>0</v>
      </c>
      <c r="Z133" s="49">
        <f t="shared" si="47"/>
        <v>0</v>
      </c>
      <c r="AA133" s="82">
        <f t="shared" si="31"/>
        <v>0</v>
      </c>
      <c r="AB133" s="49">
        <f t="shared" si="47"/>
        <v>0</v>
      </c>
      <c r="AC133" s="82">
        <f t="shared" si="32"/>
        <v>0</v>
      </c>
      <c r="AD133" s="49">
        <f t="shared" si="45"/>
        <v>0</v>
      </c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</row>
    <row r="134" spans="1:66" x14ac:dyDescent="0.25">
      <c r="A134" s="9">
        <v>6410</v>
      </c>
      <c r="B134" s="10" t="s">
        <v>148</v>
      </c>
      <c r="C134" s="67">
        <v>17223</v>
      </c>
      <c r="D134" s="49">
        <f t="shared" si="33"/>
        <v>9.4306918986066456E-4</v>
      </c>
      <c r="E134" s="67">
        <v>17223</v>
      </c>
      <c r="F134" s="49">
        <f t="shared" si="34"/>
        <v>9.4306918986066456E-4</v>
      </c>
      <c r="G134" s="67">
        <v>17223</v>
      </c>
      <c r="H134" s="49">
        <f t="shared" si="35"/>
        <v>9.4306918986066456E-4</v>
      </c>
      <c r="I134" s="67">
        <v>17223</v>
      </c>
      <c r="J134" s="49">
        <f t="shared" si="36"/>
        <v>9.4306918986066456E-4</v>
      </c>
      <c r="K134" s="67">
        <v>17223</v>
      </c>
      <c r="L134" s="49">
        <f t="shared" si="37"/>
        <v>9.4306918986066456E-4</v>
      </c>
      <c r="M134" s="67">
        <v>17223</v>
      </c>
      <c r="N134" s="49">
        <f t="shared" si="38"/>
        <v>9.4306918986066456E-4</v>
      </c>
      <c r="O134" s="67">
        <v>17223</v>
      </c>
      <c r="P134" s="49">
        <f t="shared" si="39"/>
        <v>9.4306918986066456E-4</v>
      </c>
      <c r="Q134" s="67">
        <v>17223</v>
      </c>
      <c r="R134" s="49">
        <f t="shared" si="40"/>
        <v>9.4306918986066456E-4</v>
      </c>
      <c r="S134" s="67">
        <v>17223</v>
      </c>
      <c r="T134" s="49">
        <f t="shared" si="41"/>
        <v>9.4306918986066456E-4</v>
      </c>
      <c r="U134" s="67">
        <v>17223</v>
      </c>
      <c r="V134" s="49">
        <f t="shared" si="42"/>
        <v>9.4306918986066456E-4</v>
      </c>
      <c r="W134" s="67">
        <v>17223</v>
      </c>
      <c r="X134" s="49">
        <f t="shared" si="43"/>
        <v>9.4306918986066456E-4</v>
      </c>
      <c r="Y134" s="67">
        <v>17223</v>
      </c>
      <c r="Z134" s="49">
        <f t="shared" si="47"/>
        <v>9.4306918986066456E-4</v>
      </c>
      <c r="AA134" s="82">
        <f t="shared" si="31"/>
        <v>206676</v>
      </c>
      <c r="AB134" s="49">
        <f t="shared" si="47"/>
        <v>9.4306918986066456E-4</v>
      </c>
      <c r="AC134" s="82">
        <f t="shared" si="32"/>
        <v>17223</v>
      </c>
      <c r="AD134" s="49">
        <f t="shared" si="45"/>
        <v>9.4306918986066456E-4</v>
      </c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</row>
    <row r="135" spans="1:66" x14ac:dyDescent="0.25">
      <c r="A135" s="9">
        <v>6411</v>
      </c>
      <c r="B135" s="10" t="s">
        <v>149</v>
      </c>
      <c r="C135" s="67">
        <v>13658.15</v>
      </c>
      <c r="D135" s="49">
        <f t="shared" si="33"/>
        <v>7.4787089679471844E-4</v>
      </c>
      <c r="E135" s="67">
        <v>13658.15</v>
      </c>
      <c r="F135" s="49">
        <f t="shared" si="34"/>
        <v>7.4787089679471844E-4</v>
      </c>
      <c r="G135" s="67">
        <v>13658.15</v>
      </c>
      <c r="H135" s="49">
        <f t="shared" si="35"/>
        <v>7.4787089679471844E-4</v>
      </c>
      <c r="I135" s="67">
        <v>13658.15</v>
      </c>
      <c r="J135" s="49">
        <f t="shared" si="36"/>
        <v>7.4787089679471844E-4</v>
      </c>
      <c r="K135" s="67">
        <v>13658.15</v>
      </c>
      <c r="L135" s="49">
        <f t="shared" si="37"/>
        <v>7.4787089679471844E-4</v>
      </c>
      <c r="M135" s="67">
        <v>13658.15</v>
      </c>
      <c r="N135" s="49">
        <f t="shared" si="38"/>
        <v>7.4787089679471844E-4</v>
      </c>
      <c r="O135" s="67">
        <v>13658.15</v>
      </c>
      <c r="P135" s="49">
        <f t="shared" si="39"/>
        <v>7.4787089679471844E-4</v>
      </c>
      <c r="Q135" s="67">
        <v>13658.15</v>
      </c>
      <c r="R135" s="49">
        <f t="shared" si="40"/>
        <v>7.4787089679471844E-4</v>
      </c>
      <c r="S135" s="67">
        <v>13658.15</v>
      </c>
      <c r="T135" s="49">
        <f t="shared" si="41"/>
        <v>7.4787089679471844E-4</v>
      </c>
      <c r="U135" s="67">
        <v>13658.15</v>
      </c>
      <c r="V135" s="49">
        <f t="shared" si="42"/>
        <v>7.4787089679471844E-4</v>
      </c>
      <c r="W135" s="67">
        <v>13658.15</v>
      </c>
      <c r="X135" s="49">
        <f t="shared" si="43"/>
        <v>7.4787089679471844E-4</v>
      </c>
      <c r="Y135" s="67">
        <v>13658.15</v>
      </c>
      <c r="Z135" s="49">
        <f t="shared" si="47"/>
        <v>7.4787089679471844E-4</v>
      </c>
      <c r="AA135" s="82">
        <f t="shared" ref="AA135:AA165" si="48">C135+E135+G135+I135+K135+M135+O135+Q135+S135+U135+W135+Y135</f>
        <v>163897.79999999996</v>
      </c>
      <c r="AB135" s="49">
        <f t="shared" si="47"/>
        <v>7.4787089679471833E-4</v>
      </c>
      <c r="AC135" s="82">
        <f t="shared" si="32"/>
        <v>13658.149999999996</v>
      </c>
      <c r="AD135" s="49">
        <f t="shared" si="45"/>
        <v>7.4787089679471822E-4</v>
      </c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</row>
    <row r="136" spans="1:66" x14ac:dyDescent="0.25">
      <c r="A136" s="9">
        <v>6413</v>
      </c>
      <c r="B136" s="10" t="s">
        <v>150</v>
      </c>
      <c r="C136" s="67">
        <v>168490.57519999999</v>
      </c>
      <c r="D136" s="49">
        <f t="shared" si="33"/>
        <v>9.225934520874491E-3</v>
      </c>
      <c r="E136" s="67">
        <v>168490.57519999999</v>
      </c>
      <c r="F136" s="49">
        <f t="shared" si="34"/>
        <v>9.225934520874491E-3</v>
      </c>
      <c r="G136" s="67">
        <v>168490.57519999999</v>
      </c>
      <c r="H136" s="49">
        <f t="shared" si="35"/>
        <v>9.225934520874491E-3</v>
      </c>
      <c r="I136" s="67">
        <v>168490.57519999999</v>
      </c>
      <c r="J136" s="49">
        <f t="shared" si="36"/>
        <v>9.225934520874491E-3</v>
      </c>
      <c r="K136" s="67">
        <v>168490.57519999999</v>
      </c>
      <c r="L136" s="49">
        <f t="shared" si="37"/>
        <v>9.225934520874491E-3</v>
      </c>
      <c r="M136" s="67">
        <v>168490.57519999999</v>
      </c>
      <c r="N136" s="49">
        <f t="shared" si="38"/>
        <v>9.225934520874491E-3</v>
      </c>
      <c r="O136" s="67">
        <v>168490.57519999999</v>
      </c>
      <c r="P136" s="49">
        <f t="shared" si="39"/>
        <v>9.225934520874491E-3</v>
      </c>
      <c r="Q136" s="67">
        <v>168490.57519999999</v>
      </c>
      <c r="R136" s="49">
        <f t="shared" si="40"/>
        <v>9.225934520874491E-3</v>
      </c>
      <c r="S136" s="67">
        <v>168490.57519999999</v>
      </c>
      <c r="T136" s="49">
        <f t="shared" si="41"/>
        <v>9.225934520874491E-3</v>
      </c>
      <c r="U136" s="67">
        <v>168490.57519999999</v>
      </c>
      <c r="V136" s="49">
        <f t="shared" si="42"/>
        <v>9.225934520874491E-3</v>
      </c>
      <c r="W136" s="67">
        <v>168490.57519999999</v>
      </c>
      <c r="X136" s="49">
        <f t="shared" si="43"/>
        <v>9.225934520874491E-3</v>
      </c>
      <c r="Y136" s="67">
        <v>168490.57519999999</v>
      </c>
      <c r="Z136" s="49">
        <f t="shared" si="47"/>
        <v>9.225934520874491E-3</v>
      </c>
      <c r="AA136" s="82">
        <f t="shared" si="48"/>
        <v>2021886.9024000003</v>
      </c>
      <c r="AB136" s="49">
        <f t="shared" si="47"/>
        <v>9.2259345208744944E-3</v>
      </c>
      <c r="AC136" s="82">
        <f t="shared" si="32"/>
        <v>168490.57520000002</v>
      </c>
      <c r="AD136" s="49">
        <f t="shared" si="45"/>
        <v>9.2259345208744927E-3</v>
      </c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</row>
    <row r="137" spans="1:66" x14ac:dyDescent="0.25">
      <c r="A137" s="9">
        <v>6414</v>
      </c>
      <c r="B137" s="10" t="s">
        <v>151</v>
      </c>
      <c r="C137" s="67">
        <v>24802.06165</v>
      </c>
      <c r="D137" s="49">
        <f t="shared" si="33"/>
        <v>1.3580711947477069E-3</v>
      </c>
      <c r="E137" s="67">
        <v>24802.06165</v>
      </c>
      <c r="F137" s="49">
        <f t="shared" si="34"/>
        <v>1.3580711947477069E-3</v>
      </c>
      <c r="G137" s="67">
        <v>24802.06165</v>
      </c>
      <c r="H137" s="49">
        <f t="shared" si="35"/>
        <v>1.3580711947477069E-3</v>
      </c>
      <c r="I137" s="67">
        <v>24802.06165</v>
      </c>
      <c r="J137" s="49">
        <f t="shared" si="36"/>
        <v>1.3580711947477069E-3</v>
      </c>
      <c r="K137" s="67">
        <v>24802.06165</v>
      </c>
      <c r="L137" s="49">
        <f t="shared" si="37"/>
        <v>1.3580711947477069E-3</v>
      </c>
      <c r="M137" s="67">
        <v>24802.06165</v>
      </c>
      <c r="N137" s="49">
        <f t="shared" si="38"/>
        <v>1.3580711947477069E-3</v>
      </c>
      <c r="O137" s="67">
        <v>24802.06165</v>
      </c>
      <c r="P137" s="49">
        <f t="shared" si="39"/>
        <v>1.3580711947477069E-3</v>
      </c>
      <c r="Q137" s="67">
        <v>24802.06165</v>
      </c>
      <c r="R137" s="49">
        <f t="shared" si="40"/>
        <v>1.3580711947477069E-3</v>
      </c>
      <c r="S137" s="67">
        <v>24802.06165</v>
      </c>
      <c r="T137" s="49">
        <f t="shared" si="41"/>
        <v>1.3580711947477069E-3</v>
      </c>
      <c r="U137" s="67">
        <v>24802.06165</v>
      </c>
      <c r="V137" s="49">
        <f t="shared" si="42"/>
        <v>1.3580711947477069E-3</v>
      </c>
      <c r="W137" s="67">
        <v>24802.06165</v>
      </c>
      <c r="X137" s="49">
        <f t="shared" si="43"/>
        <v>1.3580711947477069E-3</v>
      </c>
      <c r="Y137" s="67">
        <v>24802.06165</v>
      </c>
      <c r="Z137" s="49">
        <f t="shared" ref="Z137:AB141" si="49">IF(Y$10&lt;&gt;0,Y137/Y$10,"-")</f>
        <v>1.3580711947477069E-3</v>
      </c>
      <c r="AA137" s="82">
        <f t="shared" si="48"/>
        <v>297624.73979999992</v>
      </c>
      <c r="AB137" s="49">
        <f t="shared" si="49"/>
        <v>1.3580711947477067E-3</v>
      </c>
      <c r="AC137" s="82">
        <f t="shared" si="32"/>
        <v>24802.061649999992</v>
      </c>
      <c r="AD137" s="49">
        <f t="shared" si="45"/>
        <v>1.3580711947477064E-3</v>
      </c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</row>
    <row r="138" spans="1:66" x14ac:dyDescent="0.25">
      <c r="A138" s="9">
        <v>6415</v>
      </c>
      <c r="B138" s="10" t="s">
        <v>152</v>
      </c>
      <c r="C138" s="67">
        <v>209.81</v>
      </c>
      <c r="D138" s="49">
        <f t="shared" si="33"/>
        <v>1.1488436783641993E-5</v>
      </c>
      <c r="E138" s="67">
        <v>209.81</v>
      </c>
      <c r="F138" s="49">
        <f t="shared" si="34"/>
        <v>1.1488436783641993E-5</v>
      </c>
      <c r="G138" s="67">
        <v>209.81</v>
      </c>
      <c r="H138" s="49">
        <f t="shared" si="35"/>
        <v>1.1488436783641993E-5</v>
      </c>
      <c r="I138" s="67">
        <v>209.81</v>
      </c>
      <c r="J138" s="49">
        <f t="shared" si="36"/>
        <v>1.1488436783641993E-5</v>
      </c>
      <c r="K138" s="67">
        <v>209.81</v>
      </c>
      <c r="L138" s="49">
        <f t="shared" si="37"/>
        <v>1.1488436783641993E-5</v>
      </c>
      <c r="M138" s="67">
        <v>209.81</v>
      </c>
      <c r="N138" s="49">
        <f t="shared" si="38"/>
        <v>1.1488436783641993E-5</v>
      </c>
      <c r="O138" s="67">
        <v>209.81</v>
      </c>
      <c r="P138" s="49">
        <f t="shared" si="39"/>
        <v>1.1488436783641993E-5</v>
      </c>
      <c r="Q138" s="67">
        <v>209.81</v>
      </c>
      <c r="R138" s="49">
        <f t="shared" si="40"/>
        <v>1.1488436783641993E-5</v>
      </c>
      <c r="S138" s="67">
        <v>209.81</v>
      </c>
      <c r="T138" s="49">
        <f t="shared" si="41"/>
        <v>1.1488436783641993E-5</v>
      </c>
      <c r="U138" s="67">
        <v>209.81</v>
      </c>
      <c r="V138" s="49">
        <f t="shared" si="42"/>
        <v>1.1488436783641993E-5</v>
      </c>
      <c r="W138" s="67">
        <v>209.81</v>
      </c>
      <c r="X138" s="49">
        <f t="shared" si="43"/>
        <v>1.1488436783641993E-5</v>
      </c>
      <c r="Y138" s="67">
        <v>209.81</v>
      </c>
      <c r="Z138" s="49">
        <f t="shared" si="49"/>
        <v>1.1488436783641993E-5</v>
      </c>
      <c r="AA138" s="82">
        <f t="shared" si="48"/>
        <v>2517.7199999999998</v>
      </c>
      <c r="AB138" s="49">
        <f t="shared" si="49"/>
        <v>1.1488436783641991E-5</v>
      </c>
      <c r="AC138" s="82">
        <f t="shared" si="32"/>
        <v>209.80999999999997</v>
      </c>
      <c r="AD138" s="49">
        <f t="shared" si="45"/>
        <v>1.1488436783641991E-5</v>
      </c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</row>
    <row r="139" spans="1:66" s="5" customFormat="1" x14ac:dyDescent="0.25">
      <c r="A139" s="12">
        <v>6499</v>
      </c>
      <c r="B139" s="1" t="s">
        <v>153</v>
      </c>
      <c r="C139" s="74">
        <f>SUM(C126:C138)</f>
        <v>174601.26199999999</v>
      </c>
      <c r="D139" s="56">
        <f t="shared" si="33"/>
        <v>9.5605336296225758E-3</v>
      </c>
      <c r="E139" s="74">
        <f>SUM(E126:E138)</f>
        <v>174601.26199999999</v>
      </c>
      <c r="F139" s="56">
        <f t="shared" si="34"/>
        <v>9.5605336296225758E-3</v>
      </c>
      <c r="G139" s="74">
        <f>SUM(G126:G138)</f>
        <v>174601.26199999999</v>
      </c>
      <c r="H139" s="56">
        <f t="shared" si="35"/>
        <v>9.5605336296225758E-3</v>
      </c>
      <c r="I139" s="74">
        <f>SUM(I126:I138)</f>
        <v>174601.26199999999</v>
      </c>
      <c r="J139" s="56">
        <f t="shared" si="36"/>
        <v>9.5605336296225758E-3</v>
      </c>
      <c r="K139" s="74">
        <f>SUM(K126:K138)</f>
        <v>174601.26199999999</v>
      </c>
      <c r="L139" s="56">
        <f t="shared" si="37"/>
        <v>9.5605336296225758E-3</v>
      </c>
      <c r="M139" s="74">
        <f>SUM(M126:M138)</f>
        <v>174601.26199999999</v>
      </c>
      <c r="N139" s="56">
        <f t="shared" si="38"/>
        <v>9.5605336296225758E-3</v>
      </c>
      <c r="O139" s="74">
        <f>SUM(O126:O138)</f>
        <v>174601.26199999999</v>
      </c>
      <c r="P139" s="56">
        <f t="shared" si="39"/>
        <v>9.5605336296225758E-3</v>
      </c>
      <c r="Q139" s="74">
        <f>SUM(Q126:Q138)</f>
        <v>174601.26199999999</v>
      </c>
      <c r="R139" s="56">
        <f t="shared" si="40"/>
        <v>9.5605336296225758E-3</v>
      </c>
      <c r="S139" s="74">
        <f>SUM(S126:S138)</f>
        <v>174601.26199999999</v>
      </c>
      <c r="T139" s="56">
        <f t="shared" si="41"/>
        <v>9.5605336296225758E-3</v>
      </c>
      <c r="U139" s="74">
        <f>SUM(U126:U138)</f>
        <v>174601.26199999999</v>
      </c>
      <c r="V139" s="56">
        <f t="shared" si="42"/>
        <v>9.5605336296225758E-3</v>
      </c>
      <c r="W139" s="74">
        <f>SUM(W126:W138)</f>
        <v>174601.26199999999</v>
      </c>
      <c r="X139" s="56">
        <f t="shared" si="43"/>
        <v>9.5605336296225758E-3</v>
      </c>
      <c r="Y139" s="74">
        <f>SUM(Y126:Y138)</f>
        <v>174601.26199999999</v>
      </c>
      <c r="Z139" s="56">
        <f t="shared" si="49"/>
        <v>9.5605336296225758E-3</v>
      </c>
      <c r="AA139" s="74">
        <f t="shared" si="48"/>
        <v>2095215.1440000003</v>
      </c>
      <c r="AB139" s="56">
        <f t="shared" si="49"/>
        <v>9.5605336296225793E-3</v>
      </c>
      <c r="AC139" s="94">
        <f t="shared" si="32"/>
        <v>174601.26200000002</v>
      </c>
      <c r="AD139" s="56">
        <f t="shared" si="45"/>
        <v>9.5605336296225776E-3</v>
      </c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</row>
    <row r="140" spans="1:66" s="8" customFormat="1" x14ac:dyDescent="0.25">
      <c r="A140" s="26"/>
      <c r="B140" s="27"/>
      <c r="C140" s="69"/>
      <c r="D140" s="57">
        <f t="shared" si="33"/>
        <v>0</v>
      </c>
      <c r="E140" s="69"/>
      <c r="F140" s="57">
        <f t="shared" si="34"/>
        <v>0</v>
      </c>
      <c r="G140" s="69"/>
      <c r="H140" s="57">
        <f t="shared" si="35"/>
        <v>0</v>
      </c>
      <c r="I140" s="69"/>
      <c r="J140" s="57">
        <f t="shared" si="36"/>
        <v>0</v>
      </c>
      <c r="K140" s="69"/>
      <c r="L140" s="57">
        <f t="shared" si="37"/>
        <v>0</v>
      </c>
      <c r="M140" s="69"/>
      <c r="N140" s="57">
        <f t="shared" si="38"/>
        <v>0</v>
      </c>
      <c r="O140" s="69"/>
      <c r="P140" s="57">
        <f t="shared" si="39"/>
        <v>0</v>
      </c>
      <c r="Q140" s="69"/>
      <c r="R140" s="57">
        <f t="shared" si="40"/>
        <v>0</v>
      </c>
      <c r="S140" s="69"/>
      <c r="T140" s="57">
        <f t="shared" si="41"/>
        <v>0</v>
      </c>
      <c r="U140" s="69"/>
      <c r="V140" s="57">
        <f t="shared" si="42"/>
        <v>0</v>
      </c>
      <c r="W140" s="69"/>
      <c r="X140" s="57">
        <f t="shared" si="43"/>
        <v>0</v>
      </c>
      <c r="Y140" s="69"/>
      <c r="Z140" s="57">
        <f t="shared" si="49"/>
        <v>0</v>
      </c>
      <c r="AA140" s="69">
        <f t="shared" si="48"/>
        <v>0</v>
      </c>
      <c r="AB140" s="57">
        <f t="shared" si="49"/>
        <v>0</v>
      </c>
      <c r="AC140" s="85">
        <f t="shared" si="32"/>
        <v>0</v>
      </c>
      <c r="AD140" s="57">
        <f t="shared" si="45"/>
        <v>0</v>
      </c>
    </row>
    <row r="141" spans="1:66" x14ac:dyDescent="0.25">
      <c r="A141" s="18">
        <v>7001</v>
      </c>
      <c r="B141" s="19" t="s">
        <v>154</v>
      </c>
      <c r="C141" s="75">
        <f>C36-C40-C78-C99-C125-C139</f>
        <v>2356803.9151999997</v>
      </c>
      <c r="D141" s="59">
        <f t="shared" si="33"/>
        <v>0.12905005858259921</v>
      </c>
      <c r="E141" s="75">
        <f>E36-E40-E78-E99-E125-E139</f>
        <v>2356803.9151999997</v>
      </c>
      <c r="F141" s="59">
        <f t="shared" si="34"/>
        <v>0.12905005858259921</v>
      </c>
      <c r="G141" s="75">
        <f>G36-G40-G78-G99-G125-G139</f>
        <v>2356803.9151999997</v>
      </c>
      <c r="H141" s="59">
        <f t="shared" si="35"/>
        <v>0.12905005858259921</v>
      </c>
      <c r="I141" s="75">
        <f>I36-I40-I78-I99-I125-I139</f>
        <v>2356803.9151999997</v>
      </c>
      <c r="J141" s="59">
        <f t="shared" si="36"/>
        <v>0.12905005858259921</v>
      </c>
      <c r="K141" s="75">
        <f>K36-K40-K78-K99-K125-K139</f>
        <v>2356803.9151999997</v>
      </c>
      <c r="L141" s="59">
        <f t="shared" si="37"/>
        <v>0.12905005858259921</v>
      </c>
      <c r="M141" s="75">
        <f>M36-M40-M78-M99-M125-M139</f>
        <v>2356803.9151999997</v>
      </c>
      <c r="N141" s="59">
        <f t="shared" si="38"/>
        <v>0.12905005858259921</v>
      </c>
      <c r="O141" s="75">
        <f>O36-O40-O78-O99-O125-O139</f>
        <v>2356803.9151999997</v>
      </c>
      <c r="P141" s="59">
        <f t="shared" si="39"/>
        <v>0.12905005858259921</v>
      </c>
      <c r="Q141" s="75">
        <f>Q36-Q40-Q78-Q99-Q125-Q139</f>
        <v>2356803.9151999997</v>
      </c>
      <c r="R141" s="59">
        <f t="shared" si="40"/>
        <v>0.12905005858259921</v>
      </c>
      <c r="S141" s="75">
        <f>S36-S40-S78-S99-S125-S139</f>
        <v>2356803.9151999997</v>
      </c>
      <c r="T141" s="59">
        <f t="shared" si="41"/>
        <v>0.12905005858259921</v>
      </c>
      <c r="U141" s="75">
        <f>U36-U40-U78-U99-U125-U139</f>
        <v>2356803.9151999997</v>
      </c>
      <c r="V141" s="59">
        <f t="shared" si="42"/>
        <v>0.12905005858259921</v>
      </c>
      <c r="W141" s="75">
        <f>W36-W40-W78-W99-W125-W139</f>
        <v>2356803.9151999997</v>
      </c>
      <c r="X141" s="59">
        <f t="shared" si="43"/>
        <v>0.12905005858259921</v>
      </c>
      <c r="Y141" s="75">
        <f>Y36-Y40-Y78-Y99-Y125-Y139</f>
        <v>2356803.9151999997</v>
      </c>
      <c r="Z141" s="59">
        <f t="shared" si="49"/>
        <v>0.12905005858259921</v>
      </c>
      <c r="AA141" s="75">
        <f t="shared" si="48"/>
        <v>28281646.982399989</v>
      </c>
      <c r="AB141" s="59">
        <f t="shared" si="49"/>
        <v>0.12905005858259919</v>
      </c>
      <c r="AC141" s="75">
        <f t="shared" si="32"/>
        <v>2356803.9151999992</v>
      </c>
      <c r="AD141" s="59">
        <f t="shared" si="45"/>
        <v>0.12905005858259919</v>
      </c>
    </row>
    <row r="142" spans="1:66" s="30" customFormat="1" x14ac:dyDescent="0.25">
      <c r="A142" s="31"/>
      <c r="B142" s="32"/>
      <c r="C142" s="76"/>
      <c r="D142" s="60"/>
      <c r="E142" s="76"/>
      <c r="F142" s="60"/>
      <c r="G142" s="76"/>
      <c r="H142" s="60"/>
      <c r="I142" s="76"/>
      <c r="J142" s="60"/>
      <c r="K142" s="76"/>
      <c r="L142" s="60"/>
      <c r="M142" s="76"/>
      <c r="N142" s="60"/>
      <c r="O142" s="76"/>
      <c r="P142" s="60"/>
      <c r="Q142" s="76"/>
      <c r="R142" s="60"/>
      <c r="S142" s="76"/>
      <c r="T142" s="60"/>
      <c r="U142" s="76"/>
      <c r="V142" s="60"/>
      <c r="W142" s="76"/>
      <c r="X142" s="60"/>
      <c r="Y142" s="76"/>
      <c r="Z142" s="60"/>
      <c r="AA142" s="76"/>
      <c r="AB142" s="60"/>
      <c r="AC142" s="76"/>
      <c r="AD142" s="60"/>
    </row>
    <row r="143" spans="1:66" s="7" customFormat="1" x14ac:dyDescent="0.25">
      <c r="A143" s="15">
        <v>6412</v>
      </c>
      <c r="B143" s="6" t="s">
        <v>155</v>
      </c>
      <c r="C143" s="77">
        <v>160808.44</v>
      </c>
      <c r="D143" s="61">
        <f t="shared" si="33"/>
        <v>8.8052885811738535E-3</v>
      </c>
      <c r="E143" s="77">
        <v>160808.44</v>
      </c>
      <c r="F143" s="61">
        <f t="shared" ref="F143:F165" si="50">IF(E$10&lt;&gt;0,E143/E$10,"-")</f>
        <v>8.8052885811738535E-3</v>
      </c>
      <c r="G143" s="77">
        <v>160808.44</v>
      </c>
      <c r="H143" s="61">
        <f t="shared" ref="H143:H165" si="51">IF(G$10&lt;&gt;0,G143/G$10,"-")</f>
        <v>8.8052885811738535E-3</v>
      </c>
      <c r="I143" s="77">
        <v>160808.44</v>
      </c>
      <c r="J143" s="61">
        <f t="shared" ref="J143:J165" si="52">IF(I$10&lt;&gt;0,I143/I$10,"-")</f>
        <v>8.8052885811738535E-3</v>
      </c>
      <c r="K143" s="77">
        <v>160808.44</v>
      </c>
      <c r="L143" s="61">
        <f t="shared" ref="L143:L165" si="53">IF(K$10&lt;&gt;0,K143/K$10,"-")</f>
        <v>8.8052885811738535E-3</v>
      </c>
      <c r="M143" s="77">
        <v>160808.44</v>
      </c>
      <c r="N143" s="61">
        <f t="shared" ref="N143:N165" si="54">IF(M$10&lt;&gt;0,M143/M$10,"-")</f>
        <v>8.8052885811738535E-3</v>
      </c>
      <c r="O143" s="77">
        <v>160808.44</v>
      </c>
      <c r="P143" s="61">
        <f t="shared" ref="P143:P165" si="55">IF(O$10&lt;&gt;0,O143/O$10,"-")</f>
        <v>8.8052885811738535E-3</v>
      </c>
      <c r="Q143" s="77">
        <v>160808.44</v>
      </c>
      <c r="R143" s="61">
        <f t="shared" ref="R143:R165" si="56">IF(Q$10&lt;&gt;0,Q143/Q$10,"-")</f>
        <v>8.8052885811738535E-3</v>
      </c>
      <c r="S143" s="77">
        <v>160808.44</v>
      </c>
      <c r="T143" s="61">
        <f t="shared" ref="T143:AD165" si="57">IF(S$10&lt;&gt;0,S143/S$10,"-")</f>
        <v>8.8052885811738535E-3</v>
      </c>
      <c r="U143" s="77">
        <v>160808.44</v>
      </c>
      <c r="V143" s="61">
        <f t="shared" ref="V143:V165" si="58">IF(U$10&lt;&gt;0,U143/U$10,"-")</f>
        <v>8.8052885811738535E-3</v>
      </c>
      <c r="W143" s="77">
        <v>160808.44</v>
      </c>
      <c r="X143" s="61">
        <f t="shared" ref="X143:X165" si="59">IF(W$10&lt;&gt;0,W143/W$10,"-")</f>
        <v>8.8052885811738535E-3</v>
      </c>
      <c r="Y143" s="77">
        <v>160808.44</v>
      </c>
      <c r="Z143" s="61">
        <f t="shared" ref="Z143:AB162" si="60">IF(Y$10&lt;&gt;0,Y143/Y$10,"-")</f>
        <v>8.8052885811738535E-3</v>
      </c>
      <c r="AA143" s="89">
        <f t="shared" si="48"/>
        <v>1929701.2799999996</v>
      </c>
      <c r="AB143" s="61">
        <f t="shared" si="60"/>
        <v>8.8052885811738518E-3</v>
      </c>
      <c r="AC143" s="89">
        <f t="shared" ref="AC143:AC165" si="61">AA143/12</f>
        <v>160808.43999999997</v>
      </c>
      <c r="AD143" s="61">
        <f t="shared" ref="AD143:AD165" si="62">IF(AC$10&lt;&gt;0,AC143/AC$10,"-")</f>
        <v>8.8052885811738518E-3</v>
      </c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</row>
    <row r="144" spans="1:66" s="35" customFormat="1" x14ac:dyDescent="0.25">
      <c r="A144" s="33"/>
      <c r="B144" s="34"/>
      <c r="C144" s="78"/>
      <c r="D144" s="62">
        <f t="shared" si="33"/>
        <v>0</v>
      </c>
      <c r="E144" s="78"/>
      <c r="F144" s="62">
        <f t="shared" si="50"/>
        <v>0</v>
      </c>
      <c r="G144" s="78"/>
      <c r="H144" s="62">
        <f t="shared" si="51"/>
        <v>0</v>
      </c>
      <c r="I144" s="78"/>
      <c r="J144" s="62">
        <f t="shared" si="52"/>
        <v>0</v>
      </c>
      <c r="K144" s="78"/>
      <c r="L144" s="62">
        <f t="shared" si="53"/>
        <v>0</v>
      </c>
      <c r="M144" s="78"/>
      <c r="N144" s="62">
        <f t="shared" si="54"/>
        <v>0</v>
      </c>
      <c r="O144" s="78"/>
      <c r="P144" s="62">
        <f t="shared" si="55"/>
        <v>0</v>
      </c>
      <c r="Q144" s="78"/>
      <c r="R144" s="62">
        <f t="shared" si="56"/>
        <v>0</v>
      </c>
      <c r="S144" s="78"/>
      <c r="T144" s="62">
        <f t="shared" si="57"/>
        <v>0</v>
      </c>
      <c r="U144" s="78"/>
      <c r="V144" s="62">
        <f t="shared" si="58"/>
        <v>0</v>
      </c>
      <c r="W144" s="78"/>
      <c r="X144" s="62">
        <f t="shared" si="59"/>
        <v>0</v>
      </c>
      <c r="Y144" s="78"/>
      <c r="Z144" s="62">
        <f t="shared" si="60"/>
        <v>0</v>
      </c>
      <c r="AA144" s="90">
        <f t="shared" si="48"/>
        <v>0</v>
      </c>
      <c r="AB144" s="62">
        <f t="shared" si="60"/>
        <v>0</v>
      </c>
      <c r="AC144" s="90">
        <f t="shared" si="61"/>
        <v>0</v>
      </c>
      <c r="AD144" s="62">
        <f t="shared" si="62"/>
        <v>0</v>
      </c>
    </row>
    <row r="145" spans="1:66" x14ac:dyDescent="0.25">
      <c r="A145" s="18">
        <v>7002</v>
      </c>
      <c r="B145" s="19" t="s">
        <v>156</v>
      </c>
      <c r="C145" s="75">
        <f>C141-C143</f>
        <v>2195995.4751999998</v>
      </c>
      <c r="D145" s="59">
        <f t="shared" si="33"/>
        <v>0.12024477000142535</v>
      </c>
      <c r="E145" s="75">
        <f>E141-E143</f>
        <v>2195995.4751999998</v>
      </c>
      <c r="F145" s="59">
        <f t="shared" si="50"/>
        <v>0.12024477000142535</v>
      </c>
      <c r="G145" s="75">
        <f>G141-G143</f>
        <v>2195995.4751999998</v>
      </c>
      <c r="H145" s="59">
        <f t="shared" si="51"/>
        <v>0.12024477000142535</v>
      </c>
      <c r="I145" s="75">
        <f>I141-I143</f>
        <v>2195995.4751999998</v>
      </c>
      <c r="J145" s="59">
        <f t="shared" si="52"/>
        <v>0.12024477000142535</v>
      </c>
      <c r="K145" s="75">
        <f>K141-K143</f>
        <v>2195995.4751999998</v>
      </c>
      <c r="L145" s="59">
        <f t="shared" si="53"/>
        <v>0.12024477000142535</v>
      </c>
      <c r="M145" s="75">
        <f>M141-M143</f>
        <v>2195995.4751999998</v>
      </c>
      <c r="N145" s="59">
        <f t="shared" si="54"/>
        <v>0.12024477000142535</v>
      </c>
      <c r="O145" s="75">
        <f>O141-O143</f>
        <v>2195995.4751999998</v>
      </c>
      <c r="P145" s="59">
        <f t="shared" si="55"/>
        <v>0.12024477000142535</v>
      </c>
      <c r="Q145" s="75">
        <f>Q141-Q143</f>
        <v>2195995.4751999998</v>
      </c>
      <c r="R145" s="59">
        <f t="shared" si="56"/>
        <v>0.12024477000142535</v>
      </c>
      <c r="S145" s="75">
        <f>S141-S143</f>
        <v>2195995.4751999998</v>
      </c>
      <c r="T145" s="59">
        <f t="shared" si="57"/>
        <v>0.12024477000142535</v>
      </c>
      <c r="U145" s="75">
        <f>U141-U143</f>
        <v>2195995.4751999998</v>
      </c>
      <c r="V145" s="59">
        <f t="shared" si="58"/>
        <v>0.12024477000142535</v>
      </c>
      <c r="W145" s="75">
        <f>W141-W143</f>
        <v>2195995.4751999998</v>
      </c>
      <c r="X145" s="59">
        <f t="shared" si="59"/>
        <v>0.12024477000142535</v>
      </c>
      <c r="Y145" s="75">
        <f>Y141-Y143</f>
        <v>2195995.4751999998</v>
      </c>
      <c r="Z145" s="59">
        <f t="shared" si="60"/>
        <v>0.12024477000142535</v>
      </c>
      <c r="AA145" s="75">
        <f t="shared" si="48"/>
        <v>26351945.702400003</v>
      </c>
      <c r="AB145" s="59">
        <f t="shared" si="60"/>
        <v>0.12024477000142539</v>
      </c>
      <c r="AC145" s="75">
        <f t="shared" si="61"/>
        <v>2195995.4752000002</v>
      </c>
      <c r="AD145" s="59">
        <f t="shared" si="62"/>
        <v>0.12024477000142537</v>
      </c>
    </row>
    <row r="146" spans="1:66" s="30" customFormat="1" x14ac:dyDescent="0.25">
      <c r="A146" s="31">
        <v>6501</v>
      </c>
      <c r="B146" s="32" t="s">
        <v>157</v>
      </c>
      <c r="C146" s="76"/>
      <c r="D146" s="60">
        <f t="shared" si="33"/>
        <v>0</v>
      </c>
      <c r="E146" s="76"/>
      <c r="F146" s="60">
        <f t="shared" si="50"/>
        <v>0</v>
      </c>
      <c r="G146" s="76"/>
      <c r="H146" s="60">
        <f t="shared" si="51"/>
        <v>0</v>
      </c>
      <c r="I146" s="76"/>
      <c r="J146" s="60">
        <f t="shared" si="52"/>
        <v>0</v>
      </c>
      <c r="K146" s="76"/>
      <c r="L146" s="60">
        <f t="shared" si="53"/>
        <v>0</v>
      </c>
      <c r="M146" s="76"/>
      <c r="N146" s="60">
        <f t="shared" si="54"/>
        <v>0</v>
      </c>
      <c r="O146" s="76"/>
      <c r="P146" s="60">
        <f t="shared" si="55"/>
        <v>0</v>
      </c>
      <c r="Q146" s="76"/>
      <c r="R146" s="60">
        <f t="shared" si="56"/>
        <v>0</v>
      </c>
      <c r="S146" s="76"/>
      <c r="T146" s="60">
        <f t="shared" si="57"/>
        <v>0</v>
      </c>
      <c r="U146" s="76"/>
      <c r="V146" s="60">
        <f t="shared" si="58"/>
        <v>0</v>
      </c>
      <c r="W146" s="76"/>
      <c r="X146" s="60">
        <f t="shared" si="59"/>
        <v>0</v>
      </c>
      <c r="Y146" s="76"/>
      <c r="Z146" s="60">
        <f t="shared" si="60"/>
        <v>0</v>
      </c>
      <c r="AA146" s="76">
        <f t="shared" si="48"/>
        <v>0</v>
      </c>
      <c r="AB146" s="60">
        <f t="shared" si="60"/>
        <v>0</v>
      </c>
      <c r="AC146" s="76">
        <f t="shared" si="61"/>
        <v>0</v>
      </c>
      <c r="AD146" s="60">
        <f t="shared" si="62"/>
        <v>0</v>
      </c>
    </row>
    <row r="147" spans="1:66" x14ac:dyDescent="0.25">
      <c r="A147" s="9">
        <v>6502</v>
      </c>
      <c r="B147" s="10" t="s">
        <v>158</v>
      </c>
      <c r="C147" s="67">
        <v>1041556.93065</v>
      </c>
      <c r="D147" s="49">
        <f t="shared" si="33"/>
        <v>5.7031890540663988E-2</v>
      </c>
      <c r="E147" s="67">
        <v>1041556.93065</v>
      </c>
      <c r="F147" s="49">
        <f t="shared" si="50"/>
        <v>5.7031890540663988E-2</v>
      </c>
      <c r="G147" s="67">
        <v>1041556.93065</v>
      </c>
      <c r="H147" s="49">
        <f t="shared" si="51"/>
        <v>5.7031890540663988E-2</v>
      </c>
      <c r="I147" s="67">
        <v>1041556.93065</v>
      </c>
      <c r="J147" s="49">
        <f t="shared" si="52"/>
        <v>5.7031890540663988E-2</v>
      </c>
      <c r="K147" s="67">
        <v>1041556.93065</v>
      </c>
      <c r="L147" s="49">
        <f t="shared" si="53"/>
        <v>5.7031890540663988E-2</v>
      </c>
      <c r="M147" s="67">
        <v>1041556.93065</v>
      </c>
      <c r="N147" s="49">
        <f t="shared" si="54"/>
        <v>5.7031890540663988E-2</v>
      </c>
      <c r="O147" s="67">
        <v>1041556.93065</v>
      </c>
      <c r="P147" s="49">
        <f t="shared" si="55"/>
        <v>5.7031890540663988E-2</v>
      </c>
      <c r="Q147" s="67">
        <v>1041556.93065</v>
      </c>
      <c r="R147" s="49">
        <f t="shared" si="56"/>
        <v>5.7031890540663988E-2</v>
      </c>
      <c r="S147" s="67">
        <v>1041556.93065</v>
      </c>
      <c r="T147" s="49">
        <f t="shared" si="57"/>
        <v>5.7031890540663988E-2</v>
      </c>
      <c r="U147" s="67">
        <v>1041556.93065</v>
      </c>
      <c r="V147" s="49">
        <f t="shared" si="58"/>
        <v>5.7031890540663988E-2</v>
      </c>
      <c r="W147" s="67">
        <v>1041556.93065</v>
      </c>
      <c r="X147" s="49">
        <f t="shared" si="59"/>
        <v>5.7031890540663988E-2</v>
      </c>
      <c r="Y147" s="67">
        <v>1041556.93065</v>
      </c>
      <c r="Z147" s="49">
        <f t="shared" si="60"/>
        <v>5.7031890540663988E-2</v>
      </c>
      <c r="AA147" s="82">
        <f t="shared" si="48"/>
        <v>12498683.167799996</v>
      </c>
      <c r="AB147" s="49">
        <f t="shared" si="60"/>
        <v>5.7031890540663974E-2</v>
      </c>
      <c r="AC147" s="82">
        <f t="shared" si="61"/>
        <v>1041556.9306499996</v>
      </c>
      <c r="AD147" s="49">
        <f t="shared" si="62"/>
        <v>5.7031890540663967E-2</v>
      </c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</row>
    <row r="148" spans="1:66" x14ac:dyDescent="0.25">
      <c r="A148" s="9">
        <v>6503</v>
      </c>
      <c r="B148" s="10" t="s">
        <v>159</v>
      </c>
      <c r="C148" s="67">
        <v>94178.289950000006</v>
      </c>
      <c r="D148" s="49">
        <f t="shared" si="33"/>
        <v>5.1568625445978789E-3</v>
      </c>
      <c r="E148" s="67">
        <v>94178.289950000006</v>
      </c>
      <c r="F148" s="49">
        <f t="shared" si="50"/>
        <v>5.1568625445978789E-3</v>
      </c>
      <c r="G148" s="67">
        <v>94178.289950000006</v>
      </c>
      <c r="H148" s="49">
        <f t="shared" si="51"/>
        <v>5.1568625445978789E-3</v>
      </c>
      <c r="I148" s="67">
        <v>94178.289950000006</v>
      </c>
      <c r="J148" s="49">
        <f t="shared" si="52"/>
        <v>5.1568625445978789E-3</v>
      </c>
      <c r="K148" s="67">
        <v>94178.289950000006</v>
      </c>
      <c r="L148" s="49">
        <f t="shared" si="53"/>
        <v>5.1568625445978789E-3</v>
      </c>
      <c r="M148" s="67">
        <v>94178.289950000006</v>
      </c>
      <c r="N148" s="49">
        <f t="shared" si="54"/>
        <v>5.1568625445978789E-3</v>
      </c>
      <c r="O148" s="67">
        <v>94178.289950000006</v>
      </c>
      <c r="P148" s="49">
        <f t="shared" si="55"/>
        <v>5.1568625445978789E-3</v>
      </c>
      <c r="Q148" s="67">
        <v>94178.289950000006</v>
      </c>
      <c r="R148" s="49">
        <f t="shared" si="56"/>
        <v>5.1568625445978789E-3</v>
      </c>
      <c r="S148" s="67">
        <v>94178.289950000006</v>
      </c>
      <c r="T148" s="49">
        <f t="shared" si="57"/>
        <v>5.1568625445978789E-3</v>
      </c>
      <c r="U148" s="67">
        <v>94178.289950000006</v>
      </c>
      <c r="V148" s="49">
        <f t="shared" si="58"/>
        <v>5.1568625445978789E-3</v>
      </c>
      <c r="W148" s="67">
        <v>94178.289950000006</v>
      </c>
      <c r="X148" s="49">
        <f t="shared" si="59"/>
        <v>5.1568625445978789E-3</v>
      </c>
      <c r="Y148" s="67">
        <v>94178.289950000006</v>
      </c>
      <c r="Z148" s="49">
        <f t="shared" si="60"/>
        <v>5.1568625445978789E-3</v>
      </c>
      <c r="AA148" s="82">
        <f t="shared" si="48"/>
        <v>1130139.4794000001</v>
      </c>
      <c r="AB148" s="49">
        <f t="shared" si="60"/>
        <v>5.1568625445978797E-3</v>
      </c>
      <c r="AC148" s="82">
        <f t="shared" si="61"/>
        <v>94178.289950000006</v>
      </c>
      <c r="AD148" s="49">
        <f t="shared" si="62"/>
        <v>5.1568625445978789E-3</v>
      </c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</row>
    <row r="149" spans="1:66" x14ac:dyDescent="0.25">
      <c r="A149" s="9">
        <v>6504</v>
      </c>
      <c r="B149" s="10" t="s">
        <v>160</v>
      </c>
      <c r="C149" s="67">
        <v>2249.2637500000001</v>
      </c>
      <c r="D149" s="49">
        <f t="shared" si="33"/>
        <v>1.2316154807498464E-4</v>
      </c>
      <c r="E149" s="67">
        <v>2249.2637500000001</v>
      </c>
      <c r="F149" s="49">
        <f t="shared" si="50"/>
        <v>1.2316154807498464E-4</v>
      </c>
      <c r="G149" s="67">
        <v>2249.2637500000001</v>
      </c>
      <c r="H149" s="49">
        <f t="shared" si="51"/>
        <v>1.2316154807498464E-4</v>
      </c>
      <c r="I149" s="67">
        <v>2249.2637500000001</v>
      </c>
      <c r="J149" s="49">
        <f t="shared" si="52"/>
        <v>1.2316154807498464E-4</v>
      </c>
      <c r="K149" s="67">
        <v>2249.2637500000001</v>
      </c>
      <c r="L149" s="49">
        <f t="shared" si="53"/>
        <v>1.2316154807498464E-4</v>
      </c>
      <c r="M149" s="67">
        <v>2249.2637500000001</v>
      </c>
      <c r="N149" s="49">
        <f t="shared" si="54"/>
        <v>1.2316154807498464E-4</v>
      </c>
      <c r="O149" s="67">
        <v>2249.2637500000001</v>
      </c>
      <c r="P149" s="49">
        <f t="shared" si="55"/>
        <v>1.2316154807498464E-4</v>
      </c>
      <c r="Q149" s="67">
        <v>2249.2637500000001</v>
      </c>
      <c r="R149" s="49">
        <f t="shared" si="56"/>
        <v>1.2316154807498464E-4</v>
      </c>
      <c r="S149" s="67">
        <v>2249.2637500000001</v>
      </c>
      <c r="T149" s="49">
        <f t="shared" si="57"/>
        <v>1.2316154807498464E-4</v>
      </c>
      <c r="U149" s="67">
        <v>2249.2637500000001</v>
      </c>
      <c r="V149" s="49">
        <f t="shared" si="58"/>
        <v>1.2316154807498464E-4</v>
      </c>
      <c r="W149" s="67">
        <v>2249.2637500000001</v>
      </c>
      <c r="X149" s="49">
        <f t="shared" si="59"/>
        <v>1.2316154807498464E-4</v>
      </c>
      <c r="Y149" s="67">
        <v>2249.2637500000001</v>
      </c>
      <c r="Z149" s="49">
        <f t="shared" si="60"/>
        <v>1.2316154807498464E-4</v>
      </c>
      <c r="AA149" s="82">
        <f t="shared" si="48"/>
        <v>26991.164999999994</v>
      </c>
      <c r="AB149" s="49">
        <f t="shared" si="60"/>
        <v>1.2316154807498462E-4</v>
      </c>
      <c r="AC149" s="82">
        <f t="shared" si="61"/>
        <v>2249.2637499999996</v>
      </c>
      <c r="AD149" s="49">
        <f t="shared" si="62"/>
        <v>1.2316154807498462E-4</v>
      </c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</row>
    <row r="150" spans="1:66" x14ac:dyDescent="0.25">
      <c r="A150" s="9">
        <v>6505</v>
      </c>
      <c r="B150" s="10" t="s">
        <v>161</v>
      </c>
      <c r="C150" s="67"/>
      <c r="D150" s="49">
        <f t="shared" si="33"/>
        <v>0</v>
      </c>
      <c r="E150" s="67"/>
      <c r="F150" s="49">
        <f t="shared" si="50"/>
        <v>0</v>
      </c>
      <c r="G150" s="67"/>
      <c r="H150" s="49">
        <f t="shared" si="51"/>
        <v>0</v>
      </c>
      <c r="I150" s="67"/>
      <c r="J150" s="49">
        <f t="shared" si="52"/>
        <v>0</v>
      </c>
      <c r="K150" s="67"/>
      <c r="L150" s="49">
        <f t="shared" si="53"/>
        <v>0</v>
      </c>
      <c r="M150" s="67"/>
      <c r="N150" s="49">
        <f t="shared" si="54"/>
        <v>0</v>
      </c>
      <c r="O150" s="67"/>
      <c r="P150" s="49">
        <f t="shared" si="55"/>
        <v>0</v>
      </c>
      <c r="Q150" s="67"/>
      <c r="R150" s="49">
        <f t="shared" si="56"/>
        <v>0</v>
      </c>
      <c r="S150" s="67"/>
      <c r="T150" s="49">
        <f t="shared" si="57"/>
        <v>0</v>
      </c>
      <c r="U150" s="67"/>
      <c r="V150" s="49">
        <f t="shared" si="58"/>
        <v>0</v>
      </c>
      <c r="W150" s="67"/>
      <c r="X150" s="49">
        <f t="shared" si="59"/>
        <v>0</v>
      </c>
      <c r="Y150" s="67"/>
      <c r="Z150" s="49">
        <f t="shared" si="60"/>
        <v>0</v>
      </c>
      <c r="AA150" s="82">
        <f t="shared" si="48"/>
        <v>0</v>
      </c>
      <c r="AB150" s="49">
        <f t="shared" si="60"/>
        <v>0</v>
      </c>
      <c r="AC150" s="82">
        <f t="shared" si="61"/>
        <v>0</v>
      </c>
      <c r="AD150" s="49">
        <f t="shared" si="62"/>
        <v>0</v>
      </c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</row>
    <row r="151" spans="1:66" x14ac:dyDescent="0.25">
      <c r="A151" s="9">
        <v>6506</v>
      </c>
      <c r="B151" s="10" t="s">
        <v>162</v>
      </c>
      <c r="C151" s="67"/>
      <c r="D151" s="49">
        <f t="shared" si="33"/>
        <v>0</v>
      </c>
      <c r="E151" s="67"/>
      <c r="F151" s="49">
        <f t="shared" si="50"/>
        <v>0</v>
      </c>
      <c r="G151" s="67"/>
      <c r="H151" s="49">
        <f t="shared" si="51"/>
        <v>0</v>
      </c>
      <c r="I151" s="67"/>
      <c r="J151" s="49">
        <f t="shared" si="52"/>
        <v>0</v>
      </c>
      <c r="K151" s="67"/>
      <c r="L151" s="49">
        <f t="shared" si="53"/>
        <v>0</v>
      </c>
      <c r="M151" s="67"/>
      <c r="N151" s="49">
        <f t="shared" si="54"/>
        <v>0</v>
      </c>
      <c r="O151" s="67"/>
      <c r="P151" s="49">
        <f t="shared" si="55"/>
        <v>0</v>
      </c>
      <c r="Q151" s="67"/>
      <c r="R151" s="49">
        <f t="shared" si="56"/>
        <v>0</v>
      </c>
      <c r="S151" s="67"/>
      <c r="T151" s="49">
        <f t="shared" si="57"/>
        <v>0</v>
      </c>
      <c r="U151" s="67"/>
      <c r="V151" s="49">
        <f t="shared" si="58"/>
        <v>0</v>
      </c>
      <c r="W151" s="67"/>
      <c r="X151" s="49">
        <f t="shared" si="59"/>
        <v>0</v>
      </c>
      <c r="Y151" s="67"/>
      <c r="Z151" s="49">
        <f t="shared" si="60"/>
        <v>0</v>
      </c>
      <c r="AA151" s="82">
        <f t="shared" si="48"/>
        <v>0</v>
      </c>
      <c r="AB151" s="49">
        <f t="shared" si="60"/>
        <v>0</v>
      </c>
      <c r="AC151" s="82">
        <f t="shared" si="61"/>
        <v>0</v>
      </c>
      <c r="AD151" s="49">
        <f t="shared" si="62"/>
        <v>0</v>
      </c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</row>
    <row r="152" spans="1:66" x14ac:dyDescent="0.25">
      <c r="A152" s="9">
        <v>6507</v>
      </c>
      <c r="B152" s="10"/>
      <c r="C152" s="67"/>
      <c r="D152" s="49">
        <f t="shared" si="33"/>
        <v>0</v>
      </c>
      <c r="E152" s="67"/>
      <c r="F152" s="49">
        <f t="shared" si="33"/>
        <v>0</v>
      </c>
      <c r="G152" s="67"/>
      <c r="H152" s="49">
        <f t="shared" si="33"/>
        <v>0</v>
      </c>
      <c r="I152" s="67"/>
      <c r="J152" s="49">
        <f t="shared" si="33"/>
        <v>0</v>
      </c>
      <c r="K152" s="67"/>
      <c r="L152" s="49">
        <f t="shared" si="33"/>
        <v>0</v>
      </c>
      <c r="M152" s="67"/>
      <c r="N152" s="49">
        <f t="shared" si="33"/>
        <v>0</v>
      </c>
      <c r="O152" s="67"/>
      <c r="P152" s="49">
        <f t="shared" si="33"/>
        <v>0</v>
      </c>
      <c r="Q152" s="67"/>
      <c r="R152" s="49">
        <f t="shared" si="33"/>
        <v>0</v>
      </c>
      <c r="S152" s="67"/>
      <c r="T152" s="49">
        <f t="shared" si="57"/>
        <v>0</v>
      </c>
      <c r="U152" s="67"/>
      <c r="V152" s="49">
        <f t="shared" si="57"/>
        <v>0</v>
      </c>
      <c r="W152" s="67"/>
      <c r="X152" s="49">
        <f t="shared" si="57"/>
        <v>0</v>
      </c>
      <c r="Y152" s="67"/>
      <c r="Z152" s="49">
        <f t="shared" si="57"/>
        <v>0</v>
      </c>
      <c r="AA152" s="82"/>
      <c r="AB152" s="49">
        <f t="shared" si="57"/>
        <v>0</v>
      </c>
      <c r="AC152" s="82"/>
      <c r="AD152" s="49">
        <f t="shared" si="57"/>
        <v>0</v>
      </c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</row>
    <row r="153" spans="1:66" x14ac:dyDescent="0.25">
      <c r="A153" s="9">
        <v>6508</v>
      </c>
      <c r="B153" s="10"/>
      <c r="C153" s="67"/>
      <c r="D153" s="49">
        <f t="shared" si="33"/>
        <v>0</v>
      </c>
      <c r="E153" s="67"/>
      <c r="F153" s="49">
        <f t="shared" si="33"/>
        <v>0</v>
      </c>
      <c r="G153" s="67"/>
      <c r="H153" s="49">
        <f t="shared" si="33"/>
        <v>0</v>
      </c>
      <c r="I153" s="67"/>
      <c r="J153" s="49">
        <f t="shared" si="33"/>
        <v>0</v>
      </c>
      <c r="K153" s="67"/>
      <c r="L153" s="49">
        <f t="shared" si="33"/>
        <v>0</v>
      </c>
      <c r="M153" s="67"/>
      <c r="N153" s="49">
        <f t="shared" si="33"/>
        <v>0</v>
      </c>
      <c r="O153" s="67"/>
      <c r="P153" s="49">
        <f t="shared" si="33"/>
        <v>0</v>
      </c>
      <c r="Q153" s="67"/>
      <c r="R153" s="49">
        <f t="shared" si="33"/>
        <v>0</v>
      </c>
      <c r="S153" s="67"/>
      <c r="T153" s="49">
        <f t="shared" si="57"/>
        <v>0</v>
      </c>
      <c r="U153" s="67"/>
      <c r="V153" s="49">
        <f t="shared" si="57"/>
        <v>0</v>
      </c>
      <c r="W153" s="67"/>
      <c r="X153" s="49">
        <f t="shared" si="57"/>
        <v>0</v>
      </c>
      <c r="Y153" s="67"/>
      <c r="Z153" s="49">
        <f t="shared" si="57"/>
        <v>0</v>
      </c>
      <c r="AA153" s="82"/>
      <c r="AB153" s="49">
        <f t="shared" si="57"/>
        <v>0</v>
      </c>
      <c r="AC153" s="82"/>
      <c r="AD153" s="49">
        <f t="shared" si="57"/>
        <v>0</v>
      </c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</row>
    <row r="154" spans="1:66" x14ac:dyDescent="0.25">
      <c r="A154" s="9">
        <v>6509</v>
      </c>
      <c r="B154" s="10"/>
      <c r="C154" s="67"/>
      <c r="D154" s="49">
        <f t="shared" si="33"/>
        <v>0</v>
      </c>
      <c r="E154" s="67"/>
      <c r="F154" s="49">
        <f t="shared" si="33"/>
        <v>0</v>
      </c>
      <c r="G154" s="67"/>
      <c r="H154" s="49">
        <f t="shared" si="33"/>
        <v>0</v>
      </c>
      <c r="I154" s="67"/>
      <c r="J154" s="49">
        <f t="shared" si="33"/>
        <v>0</v>
      </c>
      <c r="K154" s="67"/>
      <c r="L154" s="49">
        <f t="shared" si="33"/>
        <v>0</v>
      </c>
      <c r="M154" s="67"/>
      <c r="N154" s="49">
        <f t="shared" si="33"/>
        <v>0</v>
      </c>
      <c r="O154" s="67"/>
      <c r="P154" s="49">
        <f t="shared" si="33"/>
        <v>0</v>
      </c>
      <c r="Q154" s="67"/>
      <c r="R154" s="49">
        <f t="shared" si="33"/>
        <v>0</v>
      </c>
      <c r="S154" s="67"/>
      <c r="T154" s="49">
        <f t="shared" si="57"/>
        <v>0</v>
      </c>
      <c r="U154" s="67"/>
      <c r="V154" s="49">
        <f t="shared" si="57"/>
        <v>0</v>
      </c>
      <c r="W154" s="67"/>
      <c r="X154" s="49">
        <f t="shared" si="57"/>
        <v>0</v>
      </c>
      <c r="Y154" s="67"/>
      <c r="Z154" s="49">
        <f t="shared" si="57"/>
        <v>0</v>
      </c>
      <c r="AA154" s="82"/>
      <c r="AB154" s="49">
        <f t="shared" si="57"/>
        <v>0</v>
      </c>
      <c r="AC154" s="82"/>
      <c r="AD154" s="49">
        <f t="shared" si="57"/>
        <v>0</v>
      </c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</row>
    <row r="155" spans="1:66" x14ac:dyDescent="0.25">
      <c r="A155" s="9">
        <v>6510</v>
      </c>
      <c r="B155" s="10"/>
      <c r="C155" s="67"/>
      <c r="D155" s="49">
        <f t="shared" si="33"/>
        <v>0</v>
      </c>
      <c r="E155" s="67"/>
      <c r="F155" s="49">
        <f t="shared" si="33"/>
        <v>0</v>
      </c>
      <c r="G155" s="67"/>
      <c r="H155" s="49">
        <f t="shared" si="33"/>
        <v>0</v>
      </c>
      <c r="I155" s="67"/>
      <c r="J155" s="49">
        <f t="shared" si="33"/>
        <v>0</v>
      </c>
      <c r="K155" s="67"/>
      <c r="L155" s="49">
        <f t="shared" si="33"/>
        <v>0</v>
      </c>
      <c r="M155" s="67"/>
      <c r="N155" s="49">
        <f t="shared" si="33"/>
        <v>0</v>
      </c>
      <c r="O155" s="67"/>
      <c r="P155" s="49">
        <f t="shared" si="33"/>
        <v>0</v>
      </c>
      <c r="Q155" s="67"/>
      <c r="R155" s="49">
        <f t="shared" si="33"/>
        <v>0</v>
      </c>
      <c r="S155" s="67"/>
      <c r="T155" s="49">
        <f t="shared" si="57"/>
        <v>0</v>
      </c>
      <c r="U155" s="67"/>
      <c r="V155" s="49">
        <f t="shared" si="57"/>
        <v>0</v>
      </c>
      <c r="W155" s="67"/>
      <c r="X155" s="49">
        <f t="shared" si="57"/>
        <v>0</v>
      </c>
      <c r="Y155" s="67"/>
      <c r="Z155" s="49">
        <f t="shared" si="57"/>
        <v>0</v>
      </c>
      <c r="AA155" s="82"/>
      <c r="AB155" s="49">
        <f t="shared" si="57"/>
        <v>0</v>
      </c>
      <c r="AC155" s="82"/>
      <c r="AD155" s="49">
        <f t="shared" si="57"/>
        <v>0</v>
      </c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</row>
    <row r="156" spans="1:66" x14ac:dyDescent="0.25">
      <c r="A156" s="9">
        <v>6604</v>
      </c>
      <c r="B156" s="10" t="s">
        <v>163</v>
      </c>
      <c r="C156" s="67"/>
      <c r="D156" s="49">
        <f t="shared" si="33"/>
        <v>0</v>
      </c>
      <c r="E156" s="67"/>
      <c r="F156" s="49">
        <f t="shared" si="50"/>
        <v>0</v>
      </c>
      <c r="G156" s="67"/>
      <c r="H156" s="49">
        <f t="shared" si="51"/>
        <v>0</v>
      </c>
      <c r="I156" s="67"/>
      <c r="J156" s="49">
        <f t="shared" si="52"/>
        <v>0</v>
      </c>
      <c r="K156" s="67"/>
      <c r="L156" s="49">
        <f t="shared" si="53"/>
        <v>0</v>
      </c>
      <c r="M156" s="67"/>
      <c r="N156" s="49">
        <f t="shared" si="54"/>
        <v>0</v>
      </c>
      <c r="O156" s="67"/>
      <c r="P156" s="49">
        <f t="shared" si="55"/>
        <v>0</v>
      </c>
      <c r="Q156" s="67"/>
      <c r="R156" s="49">
        <f t="shared" si="56"/>
        <v>0</v>
      </c>
      <c r="S156" s="67"/>
      <c r="T156" s="49">
        <f t="shared" si="57"/>
        <v>0</v>
      </c>
      <c r="U156" s="67"/>
      <c r="V156" s="49">
        <f t="shared" si="58"/>
        <v>0</v>
      </c>
      <c r="W156" s="67"/>
      <c r="X156" s="49">
        <f t="shared" si="59"/>
        <v>0</v>
      </c>
      <c r="Y156" s="67"/>
      <c r="Z156" s="49">
        <f t="shared" si="60"/>
        <v>0</v>
      </c>
      <c r="AA156" s="82">
        <f t="shared" si="48"/>
        <v>0</v>
      </c>
      <c r="AB156" s="49">
        <f t="shared" si="60"/>
        <v>0</v>
      </c>
      <c r="AC156" s="82">
        <f t="shared" si="61"/>
        <v>0</v>
      </c>
      <c r="AD156" s="49">
        <f t="shared" si="62"/>
        <v>0</v>
      </c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</row>
    <row r="157" spans="1:66" x14ac:dyDescent="0.25">
      <c r="A157" s="9">
        <v>6701</v>
      </c>
      <c r="B157" s="10" t="s">
        <v>164</v>
      </c>
      <c r="C157" s="67">
        <v>800203.61699999997</v>
      </c>
      <c r="D157" s="49">
        <f t="shared" ref="D157:D165" si="63">IF(C$10&lt;&gt;0,C157/C$10,"-")</f>
        <v>4.3816255983728937E-2</v>
      </c>
      <c r="E157" s="67">
        <v>800203.61699999997</v>
      </c>
      <c r="F157" s="49">
        <f t="shared" si="50"/>
        <v>4.3816255983728937E-2</v>
      </c>
      <c r="G157" s="67">
        <v>800203.61699999997</v>
      </c>
      <c r="H157" s="49">
        <f t="shared" si="51"/>
        <v>4.3816255983728937E-2</v>
      </c>
      <c r="I157" s="67">
        <v>800203.61699999997</v>
      </c>
      <c r="J157" s="49">
        <f t="shared" si="52"/>
        <v>4.3816255983728937E-2</v>
      </c>
      <c r="K157" s="67">
        <v>800203.61699999997</v>
      </c>
      <c r="L157" s="49">
        <f t="shared" si="53"/>
        <v>4.3816255983728937E-2</v>
      </c>
      <c r="M157" s="67">
        <v>800203.61699999997</v>
      </c>
      <c r="N157" s="49">
        <f t="shared" si="54"/>
        <v>4.3816255983728937E-2</v>
      </c>
      <c r="O157" s="67">
        <v>800203.61699999997</v>
      </c>
      <c r="P157" s="49">
        <f t="shared" si="55"/>
        <v>4.3816255983728937E-2</v>
      </c>
      <c r="Q157" s="67">
        <v>800203.61699999997</v>
      </c>
      <c r="R157" s="49">
        <f t="shared" si="56"/>
        <v>4.3816255983728937E-2</v>
      </c>
      <c r="S157" s="67">
        <v>800203.61699999997</v>
      </c>
      <c r="T157" s="49">
        <f t="shared" si="57"/>
        <v>4.3816255983728937E-2</v>
      </c>
      <c r="U157" s="67">
        <v>800203.61699999997</v>
      </c>
      <c r="V157" s="49">
        <f t="shared" si="58"/>
        <v>4.3816255983728937E-2</v>
      </c>
      <c r="W157" s="67">
        <v>800203.61699999997</v>
      </c>
      <c r="X157" s="49">
        <f t="shared" si="59"/>
        <v>4.3816255983728937E-2</v>
      </c>
      <c r="Y157" s="67">
        <v>800203.61699999997</v>
      </c>
      <c r="Z157" s="49">
        <f t="shared" si="60"/>
        <v>4.3816255983728937E-2</v>
      </c>
      <c r="AA157" s="82">
        <f t="shared" si="48"/>
        <v>9602443.4039999992</v>
      </c>
      <c r="AB157" s="49">
        <f t="shared" si="60"/>
        <v>4.3816255983728937E-2</v>
      </c>
      <c r="AC157" s="82">
        <f t="shared" si="61"/>
        <v>800203.61699999997</v>
      </c>
      <c r="AD157" s="49">
        <f t="shared" si="62"/>
        <v>4.3816255983728937E-2</v>
      </c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</row>
    <row r="158" spans="1:66" x14ac:dyDescent="0.25">
      <c r="A158" s="9">
        <v>5152</v>
      </c>
      <c r="B158" s="10" t="s">
        <v>40</v>
      </c>
      <c r="C158" s="67">
        <v>-800000</v>
      </c>
      <c r="D158" s="49">
        <f t="shared" si="63"/>
        <v>-4.3805106653227177E-2</v>
      </c>
      <c r="E158" s="67">
        <v>-800000</v>
      </c>
      <c r="F158" s="49">
        <f t="shared" si="50"/>
        <v>-4.3805106653227177E-2</v>
      </c>
      <c r="G158" s="67">
        <v>-800000</v>
      </c>
      <c r="H158" s="49">
        <f t="shared" si="51"/>
        <v>-4.3805106653227177E-2</v>
      </c>
      <c r="I158" s="67">
        <v>-800000</v>
      </c>
      <c r="J158" s="49">
        <f t="shared" si="52"/>
        <v>-4.3805106653227177E-2</v>
      </c>
      <c r="K158" s="67">
        <v>-800000</v>
      </c>
      <c r="L158" s="49">
        <f t="shared" si="53"/>
        <v>-4.3805106653227177E-2</v>
      </c>
      <c r="M158" s="67">
        <v>-800000</v>
      </c>
      <c r="N158" s="49">
        <f t="shared" si="54"/>
        <v>-4.3805106653227177E-2</v>
      </c>
      <c r="O158" s="67">
        <v>-800000</v>
      </c>
      <c r="P158" s="49">
        <f t="shared" si="55"/>
        <v>-4.3805106653227177E-2</v>
      </c>
      <c r="Q158" s="67">
        <v>-800000</v>
      </c>
      <c r="R158" s="49">
        <f t="shared" si="56"/>
        <v>-4.3805106653227177E-2</v>
      </c>
      <c r="S158" s="67">
        <v>-800000</v>
      </c>
      <c r="T158" s="49">
        <f t="shared" si="57"/>
        <v>-4.3805106653227177E-2</v>
      </c>
      <c r="U158" s="67">
        <v>-800000</v>
      </c>
      <c r="V158" s="49">
        <f t="shared" si="58"/>
        <v>-4.3805106653227177E-2</v>
      </c>
      <c r="W158" s="67">
        <v>-800000</v>
      </c>
      <c r="X158" s="49">
        <f t="shared" si="59"/>
        <v>-4.3805106653227177E-2</v>
      </c>
      <c r="Y158" s="67">
        <v>-800000</v>
      </c>
      <c r="Z158" s="49">
        <f t="shared" si="60"/>
        <v>-4.3805106653227177E-2</v>
      </c>
      <c r="AA158" s="91">
        <f t="shared" si="48"/>
        <v>-9600000</v>
      </c>
      <c r="AB158" s="49">
        <f t="shared" si="60"/>
        <v>-4.3805106653227177E-2</v>
      </c>
      <c r="AC158" s="82">
        <f t="shared" si="61"/>
        <v>-800000</v>
      </c>
      <c r="AD158" s="49">
        <f t="shared" si="62"/>
        <v>-4.3805106653227177E-2</v>
      </c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</row>
    <row r="159" spans="1:66" s="5" customFormat="1" x14ac:dyDescent="0.25">
      <c r="A159" s="12">
        <v>7003</v>
      </c>
      <c r="B159" s="1" t="s">
        <v>165</v>
      </c>
      <c r="C159" s="74">
        <f>SUM(C146:C158)</f>
        <v>1138188.1013500001</v>
      </c>
      <c r="D159" s="56">
        <f t="shared" si="63"/>
        <v>6.2323063963838618E-2</v>
      </c>
      <c r="E159" s="74">
        <f>SUM(E146:E158)</f>
        <v>1138188.1013500001</v>
      </c>
      <c r="F159" s="56">
        <f t="shared" si="50"/>
        <v>6.2323063963838618E-2</v>
      </c>
      <c r="G159" s="74">
        <f>SUM(G146:G158)</f>
        <v>1138188.1013500001</v>
      </c>
      <c r="H159" s="56">
        <f t="shared" si="51"/>
        <v>6.2323063963838618E-2</v>
      </c>
      <c r="I159" s="74">
        <f>SUM(I146:I158)</f>
        <v>1138188.1013500001</v>
      </c>
      <c r="J159" s="56">
        <f t="shared" si="52"/>
        <v>6.2323063963838618E-2</v>
      </c>
      <c r="K159" s="74">
        <f>SUM(K146:K158)</f>
        <v>1138188.1013500001</v>
      </c>
      <c r="L159" s="56">
        <f t="shared" si="53"/>
        <v>6.2323063963838618E-2</v>
      </c>
      <c r="M159" s="74">
        <f>SUM(M146:M158)</f>
        <v>1138188.1013500001</v>
      </c>
      <c r="N159" s="56">
        <f t="shared" si="54"/>
        <v>6.2323063963838618E-2</v>
      </c>
      <c r="O159" s="74">
        <f>SUM(O146:O158)</f>
        <v>1138188.1013500001</v>
      </c>
      <c r="P159" s="56">
        <f t="shared" si="55"/>
        <v>6.2323063963838618E-2</v>
      </c>
      <c r="Q159" s="74">
        <f>SUM(Q146:Q158)</f>
        <v>1138188.1013500001</v>
      </c>
      <c r="R159" s="56">
        <f t="shared" si="56"/>
        <v>6.2323063963838618E-2</v>
      </c>
      <c r="S159" s="74">
        <f>SUM(S146:S158)</f>
        <v>1138188.1013500001</v>
      </c>
      <c r="T159" s="56">
        <f t="shared" si="57"/>
        <v>6.2323063963838618E-2</v>
      </c>
      <c r="U159" s="74">
        <f>SUM(U146:U158)</f>
        <v>1138188.1013500001</v>
      </c>
      <c r="V159" s="56">
        <f t="shared" si="58"/>
        <v>6.2323063963838618E-2</v>
      </c>
      <c r="W159" s="74">
        <f>SUM(W146:W158)</f>
        <v>1138188.1013500001</v>
      </c>
      <c r="X159" s="56">
        <f t="shared" si="59"/>
        <v>6.2323063963838618E-2</v>
      </c>
      <c r="Y159" s="74">
        <f>SUM(Y146:Y158)</f>
        <v>1138188.1013500001</v>
      </c>
      <c r="Z159" s="56">
        <f t="shared" si="60"/>
        <v>6.2323063963838618E-2</v>
      </c>
      <c r="AA159" s="74">
        <f t="shared" si="48"/>
        <v>13658257.216200002</v>
      </c>
      <c r="AB159" s="56">
        <f t="shared" si="60"/>
        <v>6.2323063963838625E-2</v>
      </c>
      <c r="AC159" s="94">
        <f t="shared" si="61"/>
        <v>1138188.1013500001</v>
      </c>
      <c r="AD159" s="56">
        <f t="shared" si="62"/>
        <v>6.2323063963838618E-2</v>
      </c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</row>
    <row r="160" spans="1:66" x14ac:dyDescent="0.25">
      <c r="A160" s="16">
        <v>7004</v>
      </c>
      <c r="B160" s="17" t="s">
        <v>166</v>
      </c>
      <c r="C160" s="79">
        <f>C40+C78+C99+C125+C139+C143+C159</f>
        <v>7794301.6930000009</v>
      </c>
      <c r="D160" s="63">
        <f t="shared" si="63"/>
        <v>0.4267877711866177</v>
      </c>
      <c r="E160" s="79">
        <f>E40+E78+E99+E125+E139+E143+E159</f>
        <v>7794301.6930000009</v>
      </c>
      <c r="F160" s="63">
        <f t="shared" si="50"/>
        <v>0.4267877711866177</v>
      </c>
      <c r="G160" s="79">
        <f>G40+G78+G99+G125+G139+G143+G159</f>
        <v>7794301.6930000009</v>
      </c>
      <c r="H160" s="63">
        <f t="shared" si="51"/>
        <v>0.4267877711866177</v>
      </c>
      <c r="I160" s="79">
        <f>I40+I78+I99+I125+I139+I143+I159</f>
        <v>7794301.6930000009</v>
      </c>
      <c r="J160" s="63">
        <f t="shared" si="52"/>
        <v>0.4267877711866177</v>
      </c>
      <c r="K160" s="79">
        <f>K40+K78+K99+K125+K139+K143+K159</f>
        <v>7794301.6930000009</v>
      </c>
      <c r="L160" s="63">
        <f t="shared" si="53"/>
        <v>0.4267877711866177</v>
      </c>
      <c r="M160" s="79">
        <f>M40+M78+M99+M125+M139+M143+M159</f>
        <v>7794301.6930000009</v>
      </c>
      <c r="N160" s="63">
        <f t="shared" si="54"/>
        <v>0.4267877711866177</v>
      </c>
      <c r="O160" s="79">
        <f>O40+O78+O99+O125+O139+O143+O159</f>
        <v>7794301.6930000009</v>
      </c>
      <c r="P160" s="63">
        <f t="shared" si="55"/>
        <v>0.4267877711866177</v>
      </c>
      <c r="Q160" s="79">
        <f>Q40+Q78+Q99+Q125+Q139+Q143+Q159</f>
        <v>7794301.6930000009</v>
      </c>
      <c r="R160" s="63">
        <f t="shared" si="56"/>
        <v>0.4267877711866177</v>
      </c>
      <c r="S160" s="79">
        <f>S40+S78+S99+S125+S139+S143+S159</f>
        <v>7794301.6930000009</v>
      </c>
      <c r="T160" s="63">
        <f t="shared" si="57"/>
        <v>0.4267877711866177</v>
      </c>
      <c r="U160" s="79">
        <f>U40+U78+U99+U125+U139+U143+U159</f>
        <v>7794301.6930000009</v>
      </c>
      <c r="V160" s="63">
        <f t="shared" si="58"/>
        <v>0.4267877711866177</v>
      </c>
      <c r="W160" s="79">
        <f>W40+W78+W99+W125+W139+W143+W159</f>
        <v>7794301.6930000009</v>
      </c>
      <c r="X160" s="63">
        <f t="shared" si="59"/>
        <v>0.4267877711866177</v>
      </c>
      <c r="Y160" s="79">
        <f>Y40+Y78+Y99+Y125+Y139+Y143+Y159</f>
        <v>7794301.6930000009</v>
      </c>
      <c r="Z160" s="63">
        <f t="shared" si="60"/>
        <v>0.4267877711866177</v>
      </c>
      <c r="AA160" s="86">
        <f t="shared" si="48"/>
        <v>93531620.316000029</v>
      </c>
      <c r="AB160" s="63">
        <f t="shared" si="60"/>
        <v>0.42678777118661781</v>
      </c>
      <c r="AC160" s="86">
        <f t="shared" si="61"/>
        <v>7794301.6930000028</v>
      </c>
      <c r="AD160" s="63">
        <f t="shared" si="62"/>
        <v>0.42678777118661781</v>
      </c>
    </row>
    <row r="161" spans="1:66" x14ac:dyDescent="0.25">
      <c r="A161" s="14">
        <v>7005</v>
      </c>
      <c r="B161" s="3" t="s">
        <v>167</v>
      </c>
      <c r="C161" s="80">
        <f>C36-C160</f>
        <v>1057807.3738500001</v>
      </c>
      <c r="D161" s="64">
        <f t="shared" si="63"/>
        <v>5.7921706037586757E-2</v>
      </c>
      <c r="E161" s="80">
        <f>E36-E160</f>
        <v>1057807.3738500001</v>
      </c>
      <c r="F161" s="64">
        <f t="shared" si="50"/>
        <v>5.7921706037586757E-2</v>
      </c>
      <c r="G161" s="80">
        <f>G36-G160</f>
        <v>1057807.3738500001</v>
      </c>
      <c r="H161" s="64">
        <f t="shared" si="51"/>
        <v>5.7921706037586757E-2</v>
      </c>
      <c r="I161" s="80">
        <f>I36-I160</f>
        <v>1057807.3738500001</v>
      </c>
      <c r="J161" s="64">
        <f t="shared" si="52"/>
        <v>5.7921706037586757E-2</v>
      </c>
      <c r="K161" s="80">
        <f>K36-K160</f>
        <v>1057807.3738500001</v>
      </c>
      <c r="L161" s="64">
        <f t="shared" si="53"/>
        <v>5.7921706037586757E-2</v>
      </c>
      <c r="M161" s="80">
        <f>M36-M160</f>
        <v>1057807.3738500001</v>
      </c>
      <c r="N161" s="64">
        <f t="shared" si="54"/>
        <v>5.7921706037586757E-2</v>
      </c>
      <c r="O161" s="80">
        <f>O36-O160</f>
        <v>1057807.3738500001</v>
      </c>
      <c r="P161" s="64">
        <f t="shared" si="55"/>
        <v>5.7921706037586757E-2</v>
      </c>
      <c r="Q161" s="80">
        <f>Q36-Q160</f>
        <v>1057807.3738500001</v>
      </c>
      <c r="R161" s="64">
        <f t="shared" si="56"/>
        <v>5.7921706037586757E-2</v>
      </c>
      <c r="S161" s="80">
        <f>S36-S160</f>
        <v>1057807.3738500001</v>
      </c>
      <c r="T161" s="64">
        <f t="shared" si="57"/>
        <v>5.7921706037586757E-2</v>
      </c>
      <c r="U161" s="80">
        <f>U36-U160</f>
        <v>1057807.3738500001</v>
      </c>
      <c r="V161" s="64">
        <f t="shared" si="58"/>
        <v>5.7921706037586757E-2</v>
      </c>
      <c r="W161" s="80">
        <f>W36-W160</f>
        <v>1057807.3738500001</v>
      </c>
      <c r="X161" s="64">
        <f t="shared" si="59"/>
        <v>5.7921706037586757E-2</v>
      </c>
      <c r="Y161" s="80">
        <f>Y36-Y160</f>
        <v>1057807.3738500001</v>
      </c>
      <c r="Z161" s="64">
        <f t="shared" si="60"/>
        <v>5.7921706037586757E-2</v>
      </c>
      <c r="AA161" s="80">
        <f t="shared" si="48"/>
        <v>12693688.486199997</v>
      </c>
      <c r="AB161" s="64">
        <f t="shared" si="60"/>
        <v>5.7921706037586743E-2</v>
      </c>
      <c r="AC161" s="80">
        <f t="shared" si="61"/>
        <v>1057807.3738499999</v>
      </c>
      <c r="AD161" s="64">
        <f t="shared" si="62"/>
        <v>5.7921706037586743E-2</v>
      </c>
    </row>
    <row r="162" spans="1:66" s="8" customFormat="1" x14ac:dyDescent="0.25">
      <c r="A162" s="26">
        <v>6602</v>
      </c>
      <c r="B162" s="27" t="s">
        <v>168</v>
      </c>
      <c r="C162" s="69">
        <v>83265.466799999995</v>
      </c>
      <c r="D162" s="60">
        <f t="shared" si="63"/>
        <v>4.5593158171309328E-3</v>
      </c>
      <c r="E162" s="69">
        <v>83265.466799999995</v>
      </c>
      <c r="F162" s="60">
        <f t="shared" si="50"/>
        <v>4.5593158171309328E-3</v>
      </c>
      <c r="G162" s="69">
        <v>83265.466799999995</v>
      </c>
      <c r="H162" s="60">
        <f t="shared" si="51"/>
        <v>4.5593158171309328E-3</v>
      </c>
      <c r="I162" s="69">
        <v>83265.466799999995</v>
      </c>
      <c r="J162" s="60">
        <f t="shared" si="52"/>
        <v>4.5593158171309328E-3</v>
      </c>
      <c r="K162" s="69">
        <v>83265.466799999995</v>
      </c>
      <c r="L162" s="60">
        <f t="shared" si="53"/>
        <v>4.5593158171309328E-3</v>
      </c>
      <c r="M162" s="69">
        <v>83265.466799999995</v>
      </c>
      <c r="N162" s="60">
        <f t="shared" si="54"/>
        <v>4.5593158171309328E-3</v>
      </c>
      <c r="O162" s="69">
        <v>83265.466799999995</v>
      </c>
      <c r="P162" s="60">
        <f t="shared" si="55"/>
        <v>4.5593158171309328E-3</v>
      </c>
      <c r="Q162" s="69">
        <v>83265.466799999995</v>
      </c>
      <c r="R162" s="60">
        <f t="shared" si="56"/>
        <v>4.5593158171309328E-3</v>
      </c>
      <c r="S162" s="69">
        <v>83265.466799999995</v>
      </c>
      <c r="T162" s="60">
        <f t="shared" si="57"/>
        <v>4.5593158171309328E-3</v>
      </c>
      <c r="U162" s="69">
        <v>83265.466799999995</v>
      </c>
      <c r="V162" s="60">
        <f t="shared" si="58"/>
        <v>4.5593158171309328E-3</v>
      </c>
      <c r="W162" s="69">
        <v>83265.466799999995</v>
      </c>
      <c r="X162" s="60">
        <f t="shared" si="59"/>
        <v>4.5593158171309328E-3</v>
      </c>
      <c r="Y162" s="69">
        <v>83265.466799999995</v>
      </c>
      <c r="Z162" s="60">
        <f t="shared" si="60"/>
        <v>4.5593158171309328E-3</v>
      </c>
      <c r="AA162" s="69">
        <f t="shared" si="48"/>
        <v>999185.60160000017</v>
      </c>
      <c r="AB162" s="60">
        <f t="shared" si="60"/>
        <v>4.5593158171309345E-3</v>
      </c>
      <c r="AC162" s="69">
        <f t="shared" si="61"/>
        <v>83265.466800000009</v>
      </c>
      <c r="AD162" s="60">
        <f t="shared" si="62"/>
        <v>4.5593158171309336E-3</v>
      </c>
    </row>
    <row r="163" spans="1:66" x14ac:dyDescent="0.25">
      <c r="A163" s="9">
        <v>6603</v>
      </c>
      <c r="B163" s="10" t="s">
        <v>169</v>
      </c>
      <c r="C163" s="67"/>
      <c r="D163" s="49">
        <f t="shared" si="63"/>
        <v>0</v>
      </c>
      <c r="E163" s="67"/>
      <c r="F163" s="49">
        <f t="shared" si="50"/>
        <v>0</v>
      </c>
      <c r="G163" s="67"/>
      <c r="H163" s="49">
        <f t="shared" si="51"/>
        <v>0</v>
      </c>
      <c r="I163" s="67"/>
      <c r="J163" s="49">
        <f t="shared" si="52"/>
        <v>0</v>
      </c>
      <c r="K163" s="67"/>
      <c r="L163" s="49">
        <f t="shared" si="53"/>
        <v>0</v>
      </c>
      <c r="M163" s="67"/>
      <c r="N163" s="49">
        <f t="shared" si="54"/>
        <v>0</v>
      </c>
      <c r="O163" s="67"/>
      <c r="P163" s="49">
        <f t="shared" si="55"/>
        <v>0</v>
      </c>
      <c r="Q163" s="67"/>
      <c r="R163" s="49">
        <f t="shared" si="56"/>
        <v>0</v>
      </c>
      <c r="S163" s="67"/>
      <c r="T163" s="49">
        <f t="shared" si="57"/>
        <v>0</v>
      </c>
      <c r="U163" s="67"/>
      <c r="V163" s="49">
        <f t="shared" si="58"/>
        <v>0</v>
      </c>
      <c r="W163" s="67"/>
      <c r="X163" s="49">
        <f t="shared" si="59"/>
        <v>0</v>
      </c>
      <c r="Y163" s="67"/>
      <c r="Z163" s="49">
        <f t="shared" ref="Z163:AB165" si="64">IF(Y$10&lt;&gt;0,Y163/Y$10,"-")</f>
        <v>0</v>
      </c>
      <c r="AA163" s="82">
        <f t="shared" si="48"/>
        <v>0</v>
      </c>
      <c r="AB163" s="49">
        <f t="shared" si="64"/>
        <v>0</v>
      </c>
      <c r="AC163" s="82">
        <f t="shared" si="61"/>
        <v>0</v>
      </c>
      <c r="AD163" s="49">
        <f t="shared" si="62"/>
        <v>0</v>
      </c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</row>
    <row r="164" spans="1:66" x14ac:dyDescent="0.25">
      <c r="A164" s="9">
        <v>6128</v>
      </c>
      <c r="B164" s="10" t="s">
        <v>170</v>
      </c>
      <c r="C164" s="67"/>
      <c r="D164" s="49">
        <f t="shared" si="63"/>
        <v>0</v>
      </c>
      <c r="E164" s="67"/>
      <c r="F164" s="49">
        <f t="shared" si="50"/>
        <v>0</v>
      </c>
      <c r="G164" s="67"/>
      <c r="H164" s="49">
        <f t="shared" si="51"/>
        <v>0</v>
      </c>
      <c r="I164" s="67"/>
      <c r="J164" s="49">
        <f t="shared" si="52"/>
        <v>0</v>
      </c>
      <c r="K164" s="67"/>
      <c r="L164" s="49">
        <f t="shared" si="53"/>
        <v>0</v>
      </c>
      <c r="M164" s="67"/>
      <c r="N164" s="49">
        <f t="shared" si="54"/>
        <v>0</v>
      </c>
      <c r="O164" s="67"/>
      <c r="P164" s="49">
        <f t="shared" si="55"/>
        <v>0</v>
      </c>
      <c r="Q164" s="67"/>
      <c r="R164" s="49">
        <f t="shared" si="56"/>
        <v>0</v>
      </c>
      <c r="S164" s="67"/>
      <c r="T164" s="49">
        <f t="shared" si="57"/>
        <v>0</v>
      </c>
      <c r="U164" s="67"/>
      <c r="V164" s="49">
        <f t="shared" si="58"/>
        <v>0</v>
      </c>
      <c r="W164" s="67"/>
      <c r="X164" s="49">
        <f t="shared" si="59"/>
        <v>0</v>
      </c>
      <c r="Y164" s="67"/>
      <c r="Z164" s="49">
        <f t="shared" si="64"/>
        <v>0</v>
      </c>
      <c r="AA164" s="82">
        <f t="shared" si="48"/>
        <v>0</v>
      </c>
      <c r="AB164" s="49">
        <f t="shared" si="64"/>
        <v>0</v>
      </c>
      <c r="AC164" s="82">
        <f t="shared" si="61"/>
        <v>0</v>
      </c>
      <c r="AD164" s="49">
        <f t="shared" si="62"/>
        <v>0</v>
      </c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</row>
    <row r="165" spans="1:66" x14ac:dyDescent="0.25">
      <c r="A165" s="18">
        <v>7006</v>
      </c>
      <c r="B165" s="19" t="s">
        <v>171</v>
      </c>
      <c r="C165" s="75">
        <f>C161-C162-C163-C164</f>
        <v>974541.90705000004</v>
      </c>
      <c r="D165" s="59">
        <f t="shared" si="63"/>
        <v>5.3362390220455823E-2</v>
      </c>
      <c r="E165" s="75">
        <f>E161-E162-E163-E164</f>
        <v>974541.90705000004</v>
      </c>
      <c r="F165" s="59">
        <f t="shared" si="50"/>
        <v>5.3362390220455823E-2</v>
      </c>
      <c r="G165" s="75">
        <f>G161-G162-G163-G164</f>
        <v>974541.90705000004</v>
      </c>
      <c r="H165" s="59">
        <f t="shared" si="51"/>
        <v>5.3362390220455823E-2</v>
      </c>
      <c r="I165" s="75">
        <f>I161-I162-I163-I164</f>
        <v>974541.90705000004</v>
      </c>
      <c r="J165" s="59">
        <f t="shared" si="52"/>
        <v>5.3362390220455823E-2</v>
      </c>
      <c r="K165" s="75">
        <f>K161-K162-K163-K164</f>
        <v>974541.90705000004</v>
      </c>
      <c r="L165" s="59">
        <f t="shared" si="53"/>
        <v>5.3362390220455823E-2</v>
      </c>
      <c r="M165" s="75">
        <f>M161-M162-M163-M164</f>
        <v>974541.90705000004</v>
      </c>
      <c r="N165" s="59">
        <f t="shared" si="54"/>
        <v>5.3362390220455823E-2</v>
      </c>
      <c r="O165" s="75">
        <f>O161-O162-O163-O164</f>
        <v>974541.90705000004</v>
      </c>
      <c r="P165" s="59">
        <f t="shared" si="55"/>
        <v>5.3362390220455823E-2</v>
      </c>
      <c r="Q165" s="75">
        <f>Q161-Q162-Q163-Q164</f>
        <v>974541.90705000004</v>
      </c>
      <c r="R165" s="59">
        <f t="shared" si="56"/>
        <v>5.3362390220455823E-2</v>
      </c>
      <c r="S165" s="75">
        <f>S161-S162-S163-S164</f>
        <v>974541.90705000004</v>
      </c>
      <c r="T165" s="59">
        <f t="shared" si="57"/>
        <v>5.3362390220455823E-2</v>
      </c>
      <c r="U165" s="75">
        <f>U161-U162-U163-U164</f>
        <v>974541.90705000004</v>
      </c>
      <c r="V165" s="59">
        <f t="shared" si="58"/>
        <v>5.3362390220455823E-2</v>
      </c>
      <c r="W165" s="75">
        <f>W161-W162-W163-W164</f>
        <v>974541.90705000004</v>
      </c>
      <c r="X165" s="59">
        <f t="shared" si="59"/>
        <v>5.3362390220455823E-2</v>
      </c>
      <c r="Y165" s="75">
        <f>Y161-Y162-Y163-Y164</f>
        <v>974541.90705000004</v>
      </c>
      <c r="Z165" s="59">
        <f t="shared" si="64"/>
        <v>5.3362390220455823E-2</v>
      </c>
      <c r="AA165" s="75">
        <f t="shared" si="48"/>
        <v>11694502.884600004</v>
      </c>
      <c r="AB165" s="59">
        <f t="shared" si="64"/>
        <v>5.3362390220455837E-2</v>
      </c>
      <c r="AC165" s="75">
        <f t="shared" si="61"/>
        <v>974541.90705000039</v>
      </c>
      <c r="AD165" s="59">
        <f t="shared" si="62"/>
        <v>5.3362390220455837E-2</v>
      </c>
    </row>
    <row r="166" spans="1:66" s="99" customFormat="1" x14ac:dyDescent="0.25">
      <c r="A166" s="95"/>
      <c r="B166" s="96"/>
      <c r="C166" s="97"/>
      <c r="D166" s="98"/>
      <c r="E166" s="97"/>
      <c r="F166" s="98"/>
      <c r="G166" s="97"/>
      <c r="H166" s="98"/>
      <c r="I166" s="97"/>
      <c r="J166" s="98"/>
      <c r="K166" s="97"/>
      <c r="L166" s="98"/>
      <c r="M166" s="97"/>
      <c r="N166" s="98"/>
      <c r="O166" s="97"/>
      <c r="P166" s="98"/>
      <c r="Q166" s="97"/>
      <c r="R166" s="98"/>
      <c r="S166" s="97"/>
      <c r="T166" s="98"/>
      <c r="U166" s="97"/>
      <c r="V166" s="98"/>
      <c r="W166" s="97"/>
      <c r="X166" s="98"/>
      <c r="Y166" s="97"/>
      <c r="Z166" s="98"/>
      <c r="AA166" s="97"/>
      <c r="AB166" s="98"/>
      <c r="AC166" s="97"/>
      <c r="AD166" s="98"/>
    </row>
    <row r="167" spans="1:66" x14ac:dyDescent="0.25">
      <c r="A167" s="42">
        <v>7007</v>
      </c>
      <c r="B167" s="43" t="s">
        <v>172</v>
      </c>
      <c r="C167" s="81">
        <f>C165</f>
        <v>974541.90705000004</v>
      </c>
      <c r="D167" s="65"/>
      <c r="E167" s="81">
        <f>C167+E165</f>
        <v>1949083.8141000001</v>
      </c>
      <c r="F167" s="65"/>
      <c r="G167" s="81">
        <f>E167+G165</f>
        <v>2923625.7211500001</v>
      </c>
      <c r="H167" s="65"/>
      <c r="I167" s="81">
        <f>G167+I165</f>
        <v>3898167.6282000002</v>
      </c>
      <c r="J167" s="65"/>
      <c r="K167" s="81">
        <f>I167+K165</f>
        <v>4872709.5352500007</v>
      </c>
      <c r="L167" s="65"/>
      <c r="M167" s="81">
        <f>K167+M165</f>
        <v>5847251.4423000012</v>
      </c>
      <c r="N167" s="65"/>
      <c r="O167" s="81">
        <f>M167+O165</f>
        <v>6821793.3493500017</v>
      </c>
      <c r="P167" s="65"/>
      <c r="Q167" s="81">
        <f>O167+Q165</f>
        <v>7796335.2564000022</v>
      </c>
      <c r="R167" s="65"/>
      <c r="S167" s="81">
        <f>Q167+S165</f>
        <v>8770877.1634500027</v>
      </c>
      <c r="T167" s="65"/>
      <c r="U167" s="81">
        <f>S167+U165</f>
        <v>9745419.0705000032</v>
      </c>
      <c r="V167" s="65"/>
      <c r="W167" s="81">
        <f>U167+W165</f>
        <v>10719960.977550004</v>
      </c>
      <c r="X167" s="65"/>
      <c r="Y167" s="81">
        <f>W167+Y165</f>
        <v>11694502.884600004</v>
      </c>
      <c r="Z167" s="65"/>
      <c r="AA167" s="92"/>
      <c r="AB167" s="65"/>
      <c r="AC167" s="20"/>
      <c r="AD167" s="65"/>
    </row>
    <row r="168" spans="1:66" s="41" customFormat="1" x14ac:dyDescent="0.25">
      <c r="A168" s="36"/>
      <c r="B168" s="37"/>
      <c r="C168" s="11"/>
      <c r="D168" s="38"/>
      <c r="E168" s="67"/>
      <c r="F168" s="38"/>
      <c r="G168" s="11"/>
      <c r="H168" s="38"/>
      <c r="I168" s="11"/>
      <c r="J168" s="39"/>
      <c r="K168" s="11"/>
      <c r="L168" s="10"/>
      <c r="M168" s="11"/>
      <c r="N168" s="10"/>
      <c r="O168" s="11"/>
      <c r="P168" s="10"/>
      <c r="Q168" s="11"/>
      <c r="R168" s="10"/>
      <c r="S168" s="11"/>
      <c r="T168" s="10"/>
      <c r="U168" s="11"/>
      <c r="V168" s="10"/>
      <c r="W168" s="11"/>
      <c r="X168" s="10"/>
      <c r="Y168" s="11"/>
      <c r="Z168" s="10"/>
      <c r="AA168" s="40"/>
      <c r="AB168" s="10"/>
      <c r="AC168" s="40"/>
      <c r="AD168" s="10"/>
    </row>
    <row r="169" spans="1:66" x14ac:dyDescent="0.25"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</row>
    <row r="170" spans="1:66" x14ac:dyDescent="0.25">
      <c r="AA170" s="44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</row>
    <row r="171" spans="1:66" x14ac:dyDescent="0.25"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</row>
    <row r="172" spans="1:66" x14ac:dyDescent="0.25"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</row>
    <row r="173" spans="1:66" x14ac:dyDescent="0.25"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</row>
    <row r="174" spans="1:66" x14ac:dyDescent="0.25"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</row>
    <row r="175" spans="1:66" x14ac:dyDescent="0.25"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</row>
    <row r="176" spans="1:66" x14ac:dyDescent="0.25"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</row>
    <row r="177" spans="4:66" x14ac:dyDescent="0.25"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</row>
    <row r="178" spans="4:66" x14ac:dyDescent="0.25">
      <c r="D178"/>
      <c r="H17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</row>
    <row r="179" spans="4:66" x14ac:dyDescent="0.25">
      <c r="D179"/>
      <c r="H179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</row>
    <row r="180" spans="4:66" x14ac:dyDescent="0.25">
      <c r="D180"/>
      <c r="H180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</row>
  </sheetData>
  <mergeCells count="1">
    <mergeCell ref="C1:AD1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180"/>
  <sheetViews>
    <sheetView zoomScale="115" zoomScaleNormal="115" workbookViewId="0">
      <pane xSplit="2" ySplit="2" topLeftCell="C3" activePane="bottomRight" state="frozen"/>
      <selection pane="topRight" activeCell="C1" sqref="C1"/>
      <selection pane="bottomLeft" activeCell="A3" sqref="A3"/>
      <selection pane="bottomRight" sqref="A1:XFD1048576"/>
    </sheetView>
  </sheetViews>
  <sheetFormatPr defaultRowHeight="15" x14ac:dyDescent="0.25"/>
  <cols>
    <col min="1" max="1" width="19.28515625" customWidth="1"/>
    <col min="2" max="2" width="43.140625" customWidth="1"/>
    <col min="3" max="3" width="12.28515625" bestFit="1" customWidth="1"/>
    <col min="4" max="4" width="7" style="4" bestFit="1" customWidth="1"/>
    <col min="5" max="5" width="12.28515625" bestFit="1" customWidth="1"/>
    <col min="6" max="6" width="7" bestFit="1" customWidth="1"/>
    <col min="7" max="7" width="12.28515625" bestFit="1" customWidth="1"/>
    <col min="8" max="8" width="7.28515625" style="4" bestFit="1" customWidth="1"/>
    <col min="9" max="9" width="12.28515625" bestFit="1" customWidth="1"/>
    <col min="10" max="10" width="7" bestFit="1" customWidth="1"/>
    <col min="11" max="11" width="12.28515625" bestFit="1" customWidth="1"/>
    <col min="12" max="12" width="7.140625" bestFit="1" customWidth="1"/>
    <col min="13" max="13" width="12.28515625" bestFit="1" customWidth="1"/>
    <col min="14" max="14" width="7" bestFit="1" customWidth="1"/>
    <col min="15" max="15" width="12.28515625" bestFit="1" customWidth="1"/>
    <col min="16" max="16" width="7" bestFit="1" customWidth="1"/>
    <col min="17" max="17" width="12.28515625" bestFit="1" customWidth="1"/>
    <col min="18" max="18" width="7.140625" bestFit="1" customWidth="1"/>
    <col min="19" max="19" width="12.28515625" bestFit="1" customWidth="1"/>
    <col min="20" max="20" width="7" bestFit="1" customWidth="1"/>
    <col min="21" max="21" width="12.28515625" bestFit="1" customWidth="1"/>
    <col min="22" max="22" width="7" bestFit="1" customWidth="1"/>
    <col min="23" max="23" width="12.28515625" bestFit="1" customWidth="1"/>
    <col min="24" max="24" width="7.140625" bestFit="1" customWidth="1"/>
    <col min="25" max="25" width="12.28515625" bestFit="1" customWidth="1"/>
    <col min="26" max="26" width="7" bestFit="1" customWidth="1"/>
    <col min="27" max="27" width="13.42578125" bestFit="1" customWidth="1"/>
    <col min="28" max="28" width="7.85546875" bestFit="1" customWidth="1"/>
    <col min="29" max="29" width="12.28515625" bestFit="1" customWidth="1"/>
    <col min="30" max="30" width="7" bestFit="1" customWidth="1"/>
  </cols>
  <sheetData>
    <row r="1" spans="1:66" ht="18.75" x14ac:dyDescent="0.3">
      <c r="A1" s="22"/>
      <c r="B1" s="23"/>
      <c r="C1" s="100" t="s">
        <v>30</v>
      </c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A1" s="100"/>
      <c r="AB1" s="100"/>
      <c r="AC1" s="100"/>
      <c r="AD1" s="100"/>
    </row>
    <row r="2" spans="1:66" x14ac:dyDescent="0.25">
      <c r="A2" s="21" t="s">
        <v>0</v>
      </c>
      <c r="B2" s="21" t="s">
        <v>1</v>
      </c>
      <c r="C2" s="21" t="s">
        <v>15</v>
      </c>
      <c r="D2" s="48" t="s">
        <v>2</v>
      </c>
      <c r="E2" s="21" t="s">
        <v>16</v>
      </c>
      <c r="F2" s="66" t="s">
        <v>3</v>
      </c>
      <c r="G2" s="21" t="s">
        <v>17</v>
      </c>
      <c r="H2" s="48" t="s">
        <v>4</v>
      </c>
      <c r="I2" s="21" t="s">
        <v>18</v>
      </c>
      <c r="J2" s="48" t="s">
        <v>5</v>
      </c>
      <c r="K2" s="21" t="s">
        <v>19</v>
      </c>
      <c r="L2" s="48" t="s">
        <v>6</v>
      </c>
      <c r="M2" s="21" t="s">
        <v>20</v>
      </c>
      <c r="N2" s="48" t="s">
        <v>7</v>
      </c>
      <c r="O2" s="21" t="s">
        <v>21</v>
      </c>
      <c r="P2" s="48" t="s">
        <v>8</v>
      </c>
      <c r="Q2" s="21" t="s">
        <v>22</v>
      </c>
      <c r="R2" s="48" t="s">
        <v>9</v>
      </c>
      <c r="S2" s="21" t="s">
        <v>23</v>
      </c>
      <c r="T2" s="48" t="s">
        <v>10</v>
      </c>
      <c r="U2" s="21" t="s">
        <v>24</v>
      </c>
      <c r="V2" s="48" t="s">
        <v>11</v>
      </c>
      <c r="W2" s="21" t="s">
        <v>25</v>
      </c>
      <c r="X2" s="48" t="s">
        <v>12</v>
      </c>
      <c r="Y2" s="21" t="s">
        <v>26</v>
      </c>
      <c r="Z2" s="48" t="s">
        <v>13</v>
      </c>
      <c r="AA2" s="21" t="s">
        <v>27</v>
      </c>
      <c r="AB2" s="48" t="s">
        <v>14</v>
      </c>
      <c r="AC2" s="21" t="s">
        <v>28</v>
      </c>
      <c r="AD2" s="48" t="s">
        <v>29</v>
      </c>
    </row>
    <row r="3" spans="1:66" x14ac:dyDescent="0.25">
      <c r="A3" s="9">
        <v>5004</v>
      </c>
      <c r="B3" s="10" t="s">
        <v>31</v>
      </c>
      <c r="C3" s="67">
        <v>18284180.307</v>
      </c>
      <c r="D3" s="49">
        <f>IF(C$3&lt;&gt;0,C3/C$3,"-")</f>
        <v>1</v>
      </c>
      <c r="E3" s="67">
        <v>18284180.307</v>
      </c>
      <c r="F3" s="49">
        <f>IF(E$3&lt;&gt;0,E3/E$3,"-")</f>
        <v>1</v>
      </c>
      <c r="G3" s="67">
        <v>18284180.307</v>
      </c>
      <c r="H3" s="49">
        <f>IF(G$3&lt;&gt;0,G3/G$3,"-")</f>
        <v>1</v>
      </c>
      <c r="I3" s="67">
        <v>18284180.307</v>
      </c>
      <c r="J3" s="49">
        <f>IF(I$3&lt;&gt;0,I3/I$3,"-")</f>
        <v>1</v>
      </c>
      <c r="K3" s="67">
        <v>18284180.307</v>
      </c>
      <c r="L3" s="49">
        <f>IF(K$3&lt;&gt;0,K3/K$3,"-")</f>
        <v>1</v>
      </c>
      <c r="M3" s="67">
        <v>18284180.307</v>
      </c>
      <c r="N3" s="49">
        <f>IF(M$3&lt;&gt;0,M3/M$3,"-")</f>
        <v>1</v>
      </c>
      <c r="O3" s="67">
        <v>18284180.307</v>
      </c>
      <c r="P3" s="49">
        <f>IF(O$3&lt;&gt;0,O3/O$3,"-")</f>
        <v>1</v>
      </c>
      <c r="Q3" s="67">
        <v>18284180.307</v>
      </c>
      <c r="R3" s="49">
        <f>IF(Q$3&lt;&gt;0,Q3/Q$3,"-")</f>
        <v>1</v>
      </c>
      <c r="S3" s="67">
        <v>18284180.307</v>
      </c>
      <c r="T3" s="49">
        <f>IF(S$3&lt;&gt;0,S3/S$3,"-")</f>
        <v>1</v>
      </c>
      <c r="U3" s="67">
        <v>18284180.307</v>
      </c>
      <c r="V3" s="49">
        <f>IF(U$3&lt;&gt;0,U3/U$3,"-")</f>
        <v>1</v>
      </c>
      <c r="W3" s="67">
        <v>18284180.307</v>
      </c>
      <c r="X3" s="49">
        <f>IF(W$3&lt;&gt;0,W3/W$3,"-")</f>
        <v>1</v>
      </c>
      <c r="Y3" s="67">
        <v>18284180.307</v>
      </c>
      <c r="Z3" s="49">
        <f>IF(Y$3&lt;&gt;0,Y3/Y$3,"-")</f>
        <v>1</v>
      </c>
      <c r="AA3" s="82">
        <f t="shared" ref="AA3:AA66" si="0">C3+E3+G3+I3+K3+M3+O3+Q3+S3+U3+W3+Y3</f>
        <v>219410163.68400005</v>
      </c>
      <c r="AB3" s="49">
        <f>IF(AA$3&lt;&gt;0,AA3/AA$3,"-")</f>
        <v>1</v>
      </c>
      <c r="AC3" s="82">
        <f>AA3/12</f>
        <v>18284180.307000004</v>
      </c>
      <c r="AD3" s="49">
        <f>IF(AC$3&lt;&gt;0,AC3/AC$3,"-")</f>
        <v>1</v>
      </c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</row>
    <row r="4" spans="1:66" x14ac:dyDescent="0.25">
      <c r="A4" s="9">
        <v>5005</v>
      </c>
      <c r="B4" s="10" t="s">
        <v>32</v>
      </c>
      <c r="C4" s="67"/>
      <c r="D4" s="49">
        <f t="shared" ref="D4:D10" si="1">IF(C$3&lt;&gt;0,C4/C$3,"-")</f>
        <v>0</v>
      </c>
      <c r="E4" s="67"/>
      <c r="F4" s="49">
        <f t="shared" ref="F4:F10" si="2">IF(E$3&lt;&gt;0,E4/E$3,"-")</f>
        <v>0</v>
      </c>
      <c r="G4" s="67"/>
      <c r="H4" s="49">
        <f t="shared" ref="H4:H10" si="3">IF(G$3&lt;&gt;0,G4/G$3,"-")</f>
        <v>0</v>
      </c>
      <c r="I4" s="67"/>
      <c r="J4" s="49">
        <f t="shared" ref="J4:J10" si="4">IF(I$3&lt;&gt;0,I4/I$3,"-")</f>
        <v>0</v>
      </c>
      <c r="K4" s="67"/>
      <c r="L4" s="49">
        <f t="shared" ref="L4:L10" si="5">IF(K$3&lt;&gt;0,K4/K$3,"-")</f>
        <v>0</v>
      </c>
      <c r="M4" s="67"/>
      <c r="N4" s="49">
        <f t="shared" ref="N4:N10" si="6">IF(M$3&lt;&gt;0,M4/M$3,"-")</f>
        <v>0</v>
      </c>
      <c r="O4" s="67"/>
      <c r="P4" s="49">
        <f t="shared" ref="P4:P10" si="7">IF(O$3&lt;&gt;0,O4/O$3,"-")</f>
        <v>0</v>
      </c>
      <c r="Q4" s="67"/>
      <c r="R4" s="49">
        <f t="shared" ref="R4:R10" si="8">IF(Q$3&lt;&gt;0,Q4/Q$3,"-")</f>
        <v>0</v>
      </c>
      <c r="S4" s="67"/>
      <c r="T4" s="49">
        <f t="shared" ref="T4:T10" si="9">IF(S$3&lt;&gt;0,S4/S$3,"-")</f>
        <v>0</v>
      </c>
      <c r="U4" s="67"/>
      <c r="V4" s="49">
        <f t="shared" ref="V4:V10" si="10">IF(U$3&lt;&gt;0,U4/U$3,"-")</f>
        <v>0</v>
      </c>
      <c r="W4" s="67"/>
      <c r="X4" s="49">
        <f t="shared" ref="X4:X10" si="11">IF(W$3&lt;&gt;0,W4/W$3,"-")</f>
        <v>0</v>
      </c>
      <c r="Y4" s="67"/>
      <c r="Z4" s="49">
        <f t="shared" ref="Z4:AB10" si="12">IF(Y$3&lt;&gt;0,Y4/Y$3,"-")</f>
        <v>0</v>
      </c>
      <c r="AA4" s="82">
        <f t="shared" si="0"/>
        <v>0</v>
      </c>
      <c r="AB4" s="49">
        <f t="shared" si="12"/>
        <v>0</v>
      </c>
      <c r="AC4" s="82">
        <f t="shared" ref="AC4:AC67" si="13">AA4/12</f>
        <v>0</v>
      </c>
      <c r="AD4" s="49">
        <f t="shared" ref="AD4:AD10" si="14">IF(AC$3&lt;&gt;0,AC4/AC$3,"-")</f>
        <v>0</v>
      </c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</row>
    <row r="5" spans="1:66" s="47" customFormat="1" x14ac:dyDescent="0.25">
      <c r="A5" s="45">
        <v>5051</v>
      </c>
      <c r="B5" s="46" t="s">
        <v>33</v>
      </c>
      <c r="C5" s="67">
        <v>1283.0363</v>
      </c>
      <c r="D5" s="49">
        <f t="shared" si="1"/>
        <v>7.017193434199489E-5</v>
      </c>
      <c r="E5" s="67">
        <v>1283.0363</v>
      </c>
      <c r="F5" s="49">
        <f t="shared" si="2"/>
        <v>7.017193434199489E-5</v>
      </c>
      <c r="G5" s="67">
        <v>1283.0363</v>
      </c>
      <c r="H5" s="49">
        <f t="shared" si="3"/>
        <v>7.017193434199489E-5</v>
      </c>
      <c r="I5" s="67">
        <v>1283.0363</v>
      </c>
      <c r="J5" s="49">
        <f t="shared" si="4"/>
        <v>7.017193434199489E-5</v>
      </c>
      <c r="K5" s="67">
        <v>1283.0363</v>
      </c>
      <c r="L5" s="49">
        <f t="shared" si="5"/>
        <v>7.017193434199489E-5</v>
      </c>
      <c r="M5" s="67">
        <v>1283.0363</v>
      </c>
      <c r="N5" s="49">
        <f t="shared" si="6"/>
        <v>7.017193434199489E-5</v>
      </c>
      <c r="O5" s="67">
        <v>1283.0363</v>
      </c>
      <c r="P5" s="49">
        <f t="shared" si="7"/>
        <v>7.017193434199489E-5</v>
      </c>
      <c r="Q5" s="67">
        <v>1283.0363</v>
      </c>
      <c r="R5" s="49">
        <f t="shared" si="8"/>
        <v>7.017193434199489E-5</v>
      </c>
      <c r="S5" s="67">
        <v>1283.0363</v>
      </c>
      <c r="T5" s="49">
        <f t="shared" si="9"/>
        <v>7.017193434199489E-5</v>
      </c>
      <c r="U5" s="67">
        <v>1283.0363</v>
      </c>
      <c r="V5" s="49">
        <f t="shared" si="10"/>
        <v>7.017193434199489E-5</v>
      </c>
      <c r="W5" s="67">
        <v>1283.0363</v>
      </c>
      <c r="X5" s="49">
        <f t="shared" si="11"/>
        <v>7.017193434199489E-5</v>
      </c>
      <c r="Y5" s="67">
        <v>1283.0363</v>
      </c>
      <c r="Z5" s="50">
        <f t="shared" si="12"/>
        <v>7.017193434199489E-5</v>
      </c>
      <c r="AA5" s="83">
        <f t="shared" si="0"/>
        <v>15396.435599999999</v>
      </c>
      <c r="AB5" s="49">
        <f t="shared" si="12"/>
        <v>7.0171934341994876E-5</v>
      </c>
      <c r="AC5" s="83">
        <f t="shared" si="13"/>
        <v>1283.0363</v>
      </c>
      <c r="AD5" s="49">
        <f t="shared" si="14"/>
        <v>7.0171934341994876E-5</v>
      </c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/>
      <c r="AX5" s="30"/>
      <c r="AY5" s="30"/>
      <c r="AZ5" s="30"/>
      <c r="BA5" s="30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0"/>
      <c r="BM5" s="30"/>
      <c r="BN5" s="30"/>
    </row>
    <row r="6" spans="1:66" s="47" customFormat="1" x14ac:dyDescent="0.25">
      <c r="A6" s="45">
        <v>5052</v>
      </c>
      <c r="B6" s="46" t="s">
        <v>34</v>
      </c>
      <c r="C6" s="67">
        <v>13315.05</v>
      </c>
      <c r="D6" s="49">
        <f t="shared" si="1"/>
        <v>7.2822788751992368E-4</v>
      </c>
      <c r="E6" s="67">
        <v>13315.05</v>
      </c>
      <c r="F6" s="49">
        <f t="shared" si="2"/>
        <v>7.2822788751992368E-4</v>
      </c>
      <c r="G6" s="67">
        <v>13315.05</v>
      </c>
      <c r="H6" s="49">
        <f t="shared" si="3"/>
        <v>7.2822788751992368E-4</v>
      </c>
      <c r="I6" s="67">
        <v>13315.05</v>
      </c>
      <c r="J6" s="49">
        <f t="shared" si="4"/>
        <v>7.2822788751992368E-4</v>
      </c>
      <c r="K6" s="67">
        <v>13315.05</v>
      </c>
      <c r="L6" s="49">
        <f t="shared" si="5"/>
        <v>7.2822788751992368E-4</v>
      </c>
      <c r="M6" s="67">
        <v>13315.05</v>
      </c>
      <c r="N6" s="49">
        <f t="shared" si="6"/>
        <v>7.2822788751992368E-4</v>
      </c>
      <c r="O6" s="67">
        <v>13315.05</v>
      </c>
      <c r="P6" s="49">
        <f t="shared" si="7"/>
        <v>7.2822788751992368E-4</v>
      </c>
      <c r="Q6" s="67">
        <v>13315.05</v>
      </c>
      <c r="R6" s="49">
        <f t="shared" si="8"/>
        <v>7.2822788751992368E-4</v>
      </c>
      <c r="S6" s="67">
        <v>13315.05</v>
      </c>
      <c r="T6" s="49">
        <f t="shared" si="9"/>
        <v>7.2822788751992368E-4</v>
      </c>
      <c r="U6" s="67">
        <v>13315.05</v>
      </c>
      <c r="V6" s="49">
        <f t="shared" si="10"/>
        <v>7.2822788751992368E-4</v>
      </c>
      <c r="W6" s="67">
        <v>13315.05</v>
      </c>
      <c r="X6" s="49">
        <f t="shared" si="11"/>
        <v>7.2822788751992368E-4</v>
      </c>
      <c r="Y6" s="67">
        <v>13315.05</v>
      </c>
      <c r="Z6" s="50">
        <f t="shared" si="12"/>
        <v>7.2822788751992368E-4</v>
      </c>
      <c r="AA6" s="83">
        <f t="shared" si="0"/>
        <v>159780.59999999998</v>
      </c>
      <c r="AB6" s="49">
        <f t="shared" si="12"/>
        <v>7.2822788751992346E-4</v>
      </c>
      <c r="AC6" s="83">
        <f t="shared" si="13"/>
        <v>13315.049999999997</v>
      </c>
      <c r="AD6" s="49">
        <f t="shared" si="14"/>
        <v>7.2822788751992346E-4</v>
      </c>
      <c r="AE6" s="30"/>
      <c r="AF6" s="30"/>
      <c r="AG6" s="30"/>
      <c r="AH6" s="30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0"/>
      <c r="AW6" s="30"/>
      <c r="AX6" s="30"/>
      <c r="AY6" s="30"/>
      <c r="AZ6" s="30"/>
      <c r="BA6" s="30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0"/>
      <c r="BM6" s="30"/>
      <c r="BN6" s="30"/>
    </row>
    <row r="7" spans="1:66" x14ac:dyDescent="0.25">
      <c r="A7" s="9">
        <v>5101</v>
      </c>
      <c r="B7" s="10" t="s">
        <v>35</v>
      </c>
      <c r="C7" s="67">
        <v>3916.2921999999999</v>
      </c>
      <c r="D7" s="49">
        <f t="shared" si="1"/>
        <v>2.1419019798774727E-4</v>
      </c>
      <c r="E7" s="67">
        <v>3916.2921999999999</v>
      </c>
      <c r="F7" s="49">
        <f t="shared" si="2"/>
        <v>2.1419019798774727E-4</v>
      </c>
      <c r="G7" s="67">
        <v>3916.2921999999999</v>
      </c>
      <c r="H7" s="49">
        <f t="shared" si="3"/>
        <v>2.1419019798774727E-4</v>
      </c>
      <c r="I7" s="67">
        <v>3916.2921999999999</v>
      </c>
      <c r="J7" s="49">
        <f t="shared" si="4"/>
        <v>2.1419019798774727E-4</v>
      </c>
      <c r="K7" s="67">
        <v>3916.2921999999999</v>
      </c>
      <c r="L7" s="49">
        <f t="shared" si="5"/>
        <v>2.1419019798774727E-4</v>
      </c>
      <c r="M7" s="67">
        <v>3916.2921999999999</v>
      </c>
      <c r="N7" s="49">
        <f t="shared" si="6"/>
        <v>2.1419019798774727E-4</v>
      </c>
      <c r="O7" s="67">
        <v>3916.2921999999999</v>
      </c>
      <c r="P7" s="49">
        <f t="shared" si="7"/>
        <v>2.1419019798774727E-4</v>
      </c>
      <c r="Q7" s="67">
        <v>3916.2921999999999</v>
      </c>
      <c r="R7" s="49">
        <f t="shared" si="8"/>
        <v>2.1419019798774727E-4</v>
      </c>
      <c r="S7" s="67">
        <v>3916.2921999999999</v>
      </c>
      <c r="T7" s="49">
        <f t="shared" si="9"/>
        <v>2.1419019798774727E-4</v>
      </c>
      <c r="U7" s="67">
        <v>3916.2921999999999</v>
      </c>
      <c r="V7" s="49">
        <f t="shared" si="10"/>
        <v>2.1419019798774727E-4</v>
      </c>
      <c r="W7" s="67">
        <v>3916.2921999999999</v>
      </c>
      <c r="X7" s="49">
        <f t="shared" si="11"/>
        <v>2.1419019798774727E-4</v>
      </c>
      <c r="Y7" s="67">
        <v>3916.2921999999999</v>
      </c>
      <c r="Z7" s="49">
        <f t="shared" si="12"/>
        <v>2.1419019798774727E-4</v>
      </c>
      <c r="AA7" s="82">
        <f t="shared" si="0"/>
        <v>46995.506399999984</v>
      </c>
      <c r="AB7" s="49">
        <f t="shared" si="12"/>
        <v>2.1419019798774716E-4</v>
      </c>
      <c r="AC7" s="82">
        <f t="shared" si="13"/>
        <v>3916.2921999999985</v>
      </c>
      <c r="AD7" s="49">
        <f t="shared" si="14"/>
        <v>2.1419019798774716E-4</v>
      </c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</row>
    <row r="8" spans="1:66" x14ac:dyDescent="0.25">
      <c r="A8" s="9">
        <v>5102</v>
      </c>
      <c r="B8" s="10" t="s">
        <v>36</v>
      </c>
      <c r="C8" s="67">
        <v>2955</v>
      </c>
      <c r="D8" s="49">
        <f t="shared" si="1"/>
        <v>1.6161512030532177E-4</v>
      </c>
      <c r="E8" s="67">
        <v>2955</v>
      </c>
      <c r="F8" s="49">
        <f t="shared" si="2"/>
        <v>1.6161512030532177E-4</v>
      </c>
      <c r="G8" s="67">
        <v>2955</v>
      </c>
      <c r="H8" s="49">
        <f t="shared" si="3"/>
        <v>1.6161512030532177E-4</v>
      </c>
      <c r="I8" s="67">
        <v>2955</v>
      </c>
      <c r="J8" s="49">
        <f t="shared" si="4"/>
        <v>1.6161512030532177E-4</v>
      </c>
      <c r="K8" s="67">
        <v>2955</v>
      </c>
      <c r="L8" s="49">
        <f t="shared" si="5"/>
        <v>1.6161512030532177E-4</v>
      </c>
      <c r="M8" s="67">
        <v>2955</v>
      </c>
      <c r="N8" s="49">
        <f t="shared" si="6"/>
        <v>1.6161512030532177E-4</v>
      </c>
      <c r="O8" s="67">
        <v>2955</v>
      </c>
      <c r="P8" s="49">
        <f t="shared" si="7"/>
        <v>1.6161512030532177E-4</v>
      </c>
      <c r="Q8" s="67">
        <v>2955</v>
      </c>
      <c r="R8" s="49">
        <f t="shared" si="8"/>
        <v>1.6161512030532177E-4</v>
      </c>
      <c r="S8" s="67">
        <v>2955</v>
      </c>
      <c r="T8" s="49">
        <f t="shared" si="9"/>
        <v>1.6161512030532177E-4</v>
      </c>
      <c r="U8" s="67">
        <v>2955</v>
      </c>
      <c r="V8" s="49">
        <f t="shared" si="10"/>
        <v>1.6161512030532177E-4</v>
      </c>
      <c r="W8" s="67">
        <v>2955</v>
      </c>
      <c r="X8" s="49">
        <f t="shared" si="11"/>
        <v>1.6161512030532177E-4</v>
      </c>
      <c r="Y8" s="67">
        <v>2955</v>
      </c>
      <c r="Z8" s="49">
        <f t="shared" si="12"/>
        <v>1.6161512030532177E-4</v>
      </c>
      <c r="AA8" s="82">
        <f t="shared" si="0"/>
        <v>35460</v>
      </c>
      <c r="AB8" s="49">
        <f t="shared" si="12"/>
        <v>1.6161512030532174E-4</v>
      </c>
      <c r="AC8" s="82">
        <f t="shared" si="13"/>
        <v>2955</v>
      </c>
      <c r="AD8" s="49">
        <f t="shared" si="14"/>
        <v>1.6161512030532174E-4</v>
      </c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</row>
    <row r="9" spans="1:66" x14ac:dyDescent="0.25">
      <c r="A9" s="9">
        <v>5103</v>
      </c>
      <c r="B9" s="10" t="s">
        <v>37</v>
      </c>
      <c r="C9" s="67"/>
      <c r="D9" s="49">
        <f t="shared" si="1"/>
        <v>0</v>
      </c>
      <c r="E9" s="67"/>
      <c r="F9" s="49">
        <f t="shared" si="2"/>
        <v>0</v>
      </c>
      <c r="G9" s="67"/>
      <c r="H9" s="49">
        <f t="shared" si="3"/>
        <v>0</v>
      </c>
      <c r="I9" s="67"/>
      <c r="J9" s="49">
        <f t="shared" si="4"/>
        <v>0</v>
      </c>
      <c r="K9" s="67"/>
      <c r="L9" s="49">
        <f t="shared" si="5"/>
        <v>0</v>
      </c>
      <c r="M9" s="67"/>
      <c r="N9" s="49">
        <f t="shared" si="6"/>
        <v>0</v>
      </c>
      <c r="O9" s="67"/>
      <c r="P9" s="49">
        <f t="shared" si="7"/>
        <v>0</v>
      </c>
      <c r="Q9" s="67"/>
      <c r="R9" s="49">
        <f t="shared" si="8"/>
        <v>0</v>
      </c>
      <c r="S9" s="67"/>
      <c r="T9" s="49">
        <f t="shared" si="9"/>
        <v>0</v>
      </c>
      <c r="U9" s="67"/>
      <c r="V9" s="49">
        <f t="shared" si="10"/>
        <v>0</v>
      </c>
      <c r="W9" s="67"/>
      <c r="X9" s="49">
        <f t="shared" si="11"/>
        <v>0</v>
      </c>
      <c r="Y9" s="67"/>
      <c r="Z9" s="49">
        <f t="shared" si="12"/>
        <v>0</v>
      </c>
      <c r="AA9" s="82">
        <f t="shared" si="0"/>
        <v>0</v>
      </c>
      <c r="AB9" s="49">
        <f t="shared" si="12"/>
        <v>0</v>
      </c>
      <c r="AC9" s="82">
        <f t="shared" si="13"/>
        <v>0</v>
      </c>
      <c r="AD9" s="49">
        <f t="shared" si="14"/>
        <v>0</v>
      </c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</row>
    <row r="10" spans="1:66" x14ac:dyDescent="0.25">
      <c r="A10" s="13">
        <v>5149</v>
      </c>
      <c r="B10" s="2" t="s">
        <v>38</v>
      </c>
      <c r="C10" s="68">
        <f>C3+C4-C5-C6-C7-C8+C9</f>
        <v>18262710.9285</v>
      </c>
      <c r="D10" s="51">
        <f t="shared" si="1"/>
        <v>0.99882579485984502</v>
      </c>
      <c r="E10" s="68">
        <f>E3+E4-E5-E6-E7-E8+E9</f>
        <v>18262710.9285</v>
      </c>
      <c r="F10" s="51">
        <f t="shared" si="2"/>
        <v>0.99882579485984502</v>
      </c>
      <c r="G10" s="68">
        <f>G3+G4-G5-G6-G7-G8+G9</f>
        <v>18262710.9285</v>
      </c>
      <c r="H10" s="51">
        <f t="shared" si="3"/>
        <v>0.99882579485984502</v>
      </c>
      <c r="I10" s="68">
        <f>I3+I4-I5-I6-I7-I8+I9</f>
        <v>18262710.9285</v>
      </c>
      <c r="J10" s="51">
        <f t="shared" si="4"/>
        <v>0.99882579485984502</v>
      </c>
      <c r="K10" s="68">
        <f>K3+K4-K5-K6-K7-K8+K9</f>
        <v>18262710.9285</v>
      </c>
      <c r="L10" s="51">
        <f t="shared" si="5"/>
        <v>0.99882579485984502</v>
      </c>
      <c r="M10" s="68">
        <f>M3+M4-M5-M6-M7-M8+M9</f>
        <v>18262710.9285</v>
      </c>
      <c r="N10" s="51">
        <f t="shared" si="6"/>
        <v>0.99882579485984502</v>
      </c>
      <c r="O10" s="68">
        <f>O3+O4-O5-O6-O7-O8+O9</f>
        <v>18262710.9285</v>
      </c>
      <c r="P10" s="51">
        <f t="shared" si="7"/>
        <v>0.99882579485984502</v>
      </c>
      <c r="Q10" s="68">
        <f>Q3+Q4-Q5-Q6-Q7-Q8+Q9</f>
        <v>18262710.9285</v>
      </c>
      <c r="R10" s="51">
        <f t="shared" si="8"/>
        <v>0.99882579485984502</v>
      </c>
      <c r="S10" s="68">
        <f>S3+S4-S5-S6-S7-S8+S9</f>
        <v>18262710.9285</v>
      </c>
      <c r="T10" s="51">
        <f t="shared" si="9"/>
        <v>0.99882579485984502</v>
      </c>
      <c r="U10" s="68">
        <f>U3+U4-U5-U6-U7-U8+U9</f>
        <v>18262710.9285</v>
      </c>
      <c r="V10" s="51">
        <f t="shared" si="10"/>
        <v>0.99882579485984502</v>
      </c>
      <c r="W10" s="68">
        <f>W3+W4-W5-W6-W7-W8+W9</f>
        <v>18262710.9285</v>
      </c>
      <c r="X10" s="51">
        <f t="shared" si="11"/>
        <v>0.99882579485984502</v>
      </c>
      <c r="Y10" s="68">
        <f>Y3+Y4-Y5-Y6-Y7-Y8+Y9</f>
        <v>18262710.9285</v>
      </c>
      <c r="Z10" s="51">
        <f t="shared" si="12"/>
        <v>0.99882579485984502</v>
      </c>
      <c r="AA10" s="84">
        <f t="shared" si="0"/>
        <v>219152531.14199999</v>
      </c>
      <c r="AB10" s="51">
        <f t="shared" si="12"/>
        <v>0.9988257948598448</v>
      </c>
      <c r="AC10" s="84">
        <f t="shared" si="13"/>
        <v>18262710.9285</v>
      </c>
      <c r="AD10" s="51">
        <f t="shared" si="14"/>
        <v>0.9988257948598448</v>
      </c>
    </row>
    <row r="11" spans="1:66" s="8" customFormat="1" x14ac:dyDescent="0.25">
      <c r="A11" s="26">
        <v>5151</v>
      </c>
      <c r="B11" s="27" t="s">
        <v>39</v>
      </c>
      <c r="C11" s="69">
        <v>0.03</v>
      </c>
      <c r="D11" s="60">
        <f>IF(C$10&lt;&gt;0,C11/C$10,"-")</f>
        <v>1.642691499496019E-9</v>
      </c>
      <c r="E11" s="69">
        <v>0.03</v>
      </c>
      <c r="F11" s="60">
        <f>IF(E$10&lt;&gt;0,E11/E$10,"-")</f>
        <v>1.642691499496019E-9</v>
      </c>
      <c r="G11" s="69">
        <v>0.03</v>
      </c>
      <c r="H11" s="60">
        <f>IF(G$10&lt;&gt;0,G11/G$10,"-")</f>
        <v>1.642691499496019E-9</v>
      </c>
      <c r="I11" s="69">
        <v>0.03</v>
      </c>
      <c r="J11" s="60">
        <f>IF(I$10&lt;&gt;0,I11/I$10,"-")</f>
        <v>1.642691499496019E-9</v>
      </c>
      <c r="K11" s="69">
        <v>0.03</v>
      </c>
      <c r="L11" s="60">
        <f>IF(K$10&lt;&gt;0,K11/K$10,"-")</f>
        <v>1.642691499496019E-9</v>
      </c>
      <c r="M11" s="69">
        <v>0.03</v>
      </c>
      <c r="N11" s="60">
        <f>IF(M$10&lt;&gt;0,M11/M$10,"-")</f>
        <v>1.642691499496019E-9</v>
      </c>
      <c r="O11" s="69">
        <v>0.03</v>
      </c>
      <c r="P11" s="60">
        <f>IF(O$10&lt;&gt;0,O11/O$10,"-")</f>
        <v>1.642691499496019E-9</v>
      </c>
      <c r="Q11" s="69">
        <v>0.03</v>
      </c>
      <c r="R11" s="60">
        <f>IF(Q$10&lt;&gt;0,Q11/Q$10,"-")</f>
        <v>1.642691499496019E-9</v>
      </c>
      <c r="S11" s="69">
        <v>0.03</v>
      </c>
      <c r="T11" s="60">
        <f>IF(S$10&lt;&gt;0,S11/S$10,"-")</f>
        <v>1.642691499496019E-9</v>
      </c>
      <c r="U11" s="69">
        <v>0.03</v>
      </c>
      <c r="V11" s="60">
        <f>IF(U$10&lt;&gt;0,U11/U$10,"-")</f>
        <v>1.642691499496019E-9</v>
      </c>
      <c r="W11" s="69">
        <v>0.03</v>
      </c>
      <c r="X11" s="60">
        <f>IF(W$10&lt;&gt;0,W11/W$10,"-")</f>
        <v>1.642691499496019E-9</v>
      </c>
      <c r="Y11" s="69">
        <v>0.03</v>
      </c>
      <c r="Z11" s="60">
        <f>IF(Y$10&lt;&gt;0,Y11/Y$10,"-")</f>
        <v>1.642691499496019E-9</v>
      </c>
      <c r="AA11" s="85">
        <f t="shared" si="0"/>
        <v>0.3600000000000001</v>
      </c>
      <c r="AB11" s="60">
        <f>IF(AA$10&lt;&gt;0,AA11/AA$10,"-")</f>
        <v>1.6426914994960196E-9</v>
      </c>
      <c r="AC11" s="85">
        <f t="shared" si="13"/>
        <v>3.0000000000000009E-2</v>
      </c>
      <c r="AD11" s="60">
        <f>IF(AC$10&lt;&gt;0,AC11/AC$10,"-")</f>
        <v>1.6426914994960196E-9</v>
      </c>
    </row>
    <row r="12" spans="1:66" x14ac:dyDescent="0.25">
      <c r="A12" s="9"/>
      <c r="B12" s="10"/>
      <c r="C12" s="67"/>
      <c r="D12" s="49"/>
      <c r="E12" s="67"/>
      <c r="F12" s="49"/>
      <c r="G12" s="67"/>
      <c r="H12" s="49"/>
      <c r="I12" s="67"/>
      <c r="J12" s="49"/>
      <c r="K12" s="67"/>
      <c r="L12" s="49"/>
      <c r="M12" s="67"/>
      <c r="N12" s="49"/>
      <c r="O12" s="67"/>
      <c r="P12" s="49"/>
      <c r="Q12" s="67"/>
      <c r="R12" s="49"/>
      <c r="S12" s="67"/>
      <c r="T12" s="49"/>
      <c r="U12" s="67"/>
      <c r="V12" s="49"/>
      <c r="W12" s="67"/>
      <c r="X12" s="49"/>
      <c r="Y12" s="67"/>
      <c r="Z12" s="49"/>
      <c r="AA12" s="82"/>
      <c r="AB12" s="49"/>
      <c r="AC12" s="82"/>
      <c r="AD12" s="49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</row>
    <row r="13" spans="1:66" s="5" customFormat="1" x14ac:dyDescent="0.25">
      <c r="A13" s="12">
        <v>5198</v>
      </c>
      <c r="B13" s="1" t="s">
        <v>41</v>
      </c>
      <c r="C13" s="70">
        <f>C11+C12</f>
        <v>0.03</v>
      </c>
      <c r="D13" s="53">
        <f t="shared" ref="D13:R80" si="15">IF(C$10&lt;&gt;0,C13/C$10,"-")</f>
        <v>1.642691499496019E-9</v>
      </c>
      <c r="E13" s="70">
        <f>E11+E12</f>
        <v>0.03</v>
      </c>
      <c r="F13" s="53">
        <f t="shared" ref="F13:F80" si="16">IF(E$10&lt;&gt;0,E13/E$10,"-")</f>
        <v>1.642691499496019E-9</v>
      </c>
      <c r="G13" s="70">
        <f>G11+G12</f>
        <v>0.03</v>
      </c>
      <c r="H13" s="53">
        <f t="shared" ref="H13:H80" si="17">IF(G$10&lt;&gt;0,G13/G$10,"-")</f>
        <v>1.642691499496019E-9</v>
      </c>
      <c r="I13" s="70">
        <f>I11+I12</f>
        <v>0.03</v>
      </c>
      <c r="J13" s="53">
        <f t="shared" ref="J13:J80" si="18">IF(I$10&lt;&gt;0,I13/I$10,"-")</f>
        <v>1.642691499496019E-9</v>
      </c>
      <c r="K13" s="70">
        <f>K11+K12</f>
        <v>0.03</v>
      </c>
      <c r="L13" s="53">
        <f t="shared" ref="L13:L80" si="19">IF(K$10&lt;&gt;0,K13/K$10,"-")</f>
        <v>1.642691499496019E-9</v>
      </c>
      <c r="M13" s="70">
        <f>M11+M12</f>
        <v>0.03</v>
      </c>
      <c r="N13" s="53">
        <f t="shared" ref="N13:N80" si="20">IF(M$10&lt;&gt;0,M13/M$10,"-")</f>
        <v>1.642691499496019E-9</v>
      </c>
      <c r="O13" s="70">
        <f>O11+O12</f>
        <v>0.03</v>
      </c>
      <c r="P13" s="53">
        <f t="shared" ref="P13:P80" si="21">IF(O$10&lt;&gt;0,O13/O$10,"-")</f>
        <v>1.642691499496019E-9</v>
      </c>
      <c r="Q13" s="70">
        <f>Q11+Q12</f>
        <v>0.03</v>
      </c>
      <c r="R13" s="53">
        <f t="shared" ref="R13:R80" si="22">IF(Q$10&lt;&gt;0,Q13/Q$10,"-")</f>
        <v>1.642691499496019E-9</v>
      </c>
      <c r="S13" s="70">
        <f>S11+S12</f>
        <v>0.03</v>
      </c>
      <c r="T13" s="53">
        <f t="shared" ref="T13:AD80" si="23">IF(S$10&lt;&gt;0,S13/S$10,"-")</f>
        <v>1.642691499496019E-9</v>
      </c>
      <c r="U13" s="70">
        <f>U11+U12</f>
        <v>0.03</v>
      </c>
      <c r="V13" s="53">
        <f t="shared" ref="V13:V80" si="24">IF(U$10&lt;&gt;0,U13/U$10,"-")</f>
        <v>1.642691499496019E-9</v>
      </c>
      <c r="W13" s="70">
        <f>W11+W12</f>
        <v>0.03</v>
      </c>
      <c r="X13" s="53">
        <f t="shared" ref="X13:X80" si="25">IF(W$10&lt;&gt;0,W13/W$10,"-")</f>
        <v>1.642691499496019E-9</v>
      </c>
      <c r="Y13" s="70">
        <f>Y11+Y12</f>
        <v>0.03</v>
      </c>
      <c r="Z13" s="53">
        <f t="shared" ref="Z13:AB28" si="26">IF(Y$10&lt;&gt;0,Y13/Y$10,"-")</f>
        <v>1.642691499496019E-9</v>
      </c>
      <c r="AA13" s="70">
        <f t="shared" si="0"/>
        <v>0.3600000000000001</v>
      </c>
      <c r="AB13" s="53">
        <f t="shared" si="26"/>
        <v>1.6426914994960196E-9</v>
      </c>
      <c r="AC13" s="93">
        <f t="shared" si="13"/>
        <v>3.0000000000000009E-2</v>
      </c>
      <c r="AD13" s="53">
        <f t="shared" ref="AD13:AD80" si="27">IF(AC$10&lt;&gt;0,AC13/AC$10,"-")</f>
        <v>1.6426914994960196E-9</v>
      </c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</row>
    <row r="14" spans="1:66" x14ac:dyDescent="0.25">
      <c r="A14" s="16">
        <v>5199</v>
      </c>
      <c r="B14" s="17" t="s">
        <v>42</v>
      </c>
      <c r="C14" s="71">
        <f>C10+C13</f>
        <v>18262710.958500002</v>
      </c>
      <c r="D14" s="54">
        <f t="shared" si="15"/>
        <v>1.0000000016426915</v>
      </c>
      <c r="E14" s="71">
        <f>E10+E13</f>
        <v>18262710.958500002</v>
      </c>
      <c r="F14" s="54">
        <f t="shared" si="16"/>
        <v>1.0000000016426915</v>
      </c>
      <c r="G14" s="71">
        <f>G10+G13</f>
        <v>18262710.958500002</v>
      </c>
      <c r="H14" s="54">
        <f t="shared" si="17"/>
        <v>1.0000000016426915</v>
      </c>
      <c r="I14" s="71">
        <f>I10+I13</f>
        <v>18262710.958500002</v>
      </c>
      <c r="J14" s="54">
        <f t="shared" si="18"/>
        <v>1.0000000016426915</v>
      </c>
      <c r="K14" s="71">
        <f>K10+K13</f>
        <v>18262710.958500002</v>
      </c>
      <c r="L14" s="54">
        <f t="shared" si="19"/>
        <v>1.0000000016426915</v>
      </c>
      <c r="M14" s="71">
        <f>M10+M13</f>
        <v>18262710.958500002</v>
      </c>
      <c r="N14" s="54">
        <f t="shared" si="20"/>
        <v>1.0000000016426915</v>
      </c>
      <c r="O14" s="71">
        <f>O10+O13</f>
        <v>18262710.958500002</v>
      </c>
      <c r="P14" s="54">
        <f t="shared" si="21"/>
        <v>1.0000000016426915</v>
      </c>
      <c r="Q14" s="71">
        <f>Q10+Q13</f>
        <v>18262710.958500002</v>
      </c>
      <c r="R14" s="54">
        <f t="shared" si="22"/>
        <v>1.0000000016426915</v>
      </c>
      <c r="S14" s="71">
        <f>S10+S13</f>
        <v>18262710.958500002</v>
      </c>
      <c r="T14" s="54">
        <f t="shared" si="23"/>
        <v>1.0000000016426915</v>
      </c>
      <c r="U14" s="71">
        <f>U10+U13</f>
        <v>18262710.958500002</v>
      </c>
      <c r="V14" s="54">
        <f t="shared" si="24"/>
        <v>1.0000000016426915</v>
      </c>
      <c r="W14" s="71">
        <f>W10+W13</f>
        <v>18262710.958500002</v>
      </c>
      <c r="X14" s="54">
        <f t="shared" si="25"/>
        <v>1.0000000016426915</v>
      </c>
      <c r="Y14" s="71">
        <f>Y10+Y13</f>
        <v>18262710.958500002</v>
      </c>
      <c r="Z14" s="54">
        <f t="shared" si="26"/>
        <v>1.0000000016426915</v>
      </c>
      <c r="AA14" s="86">
        <f t="shared" si="0"/>
        <v>219152531.502</v>
      </c>
      <c r="AB14" s="54">
        <f t="shared" si="26"/>
        <v>1.0000000016426915</v>
      </c>
      <c r="AC14" s="86">
        <f t="shared" si="13"/>
        <v>18262710.958500002</v>
      </c>
      <c r="AD14" s="54">
        <f t="shared" si="27"/>
        <v>1.0000000016426915</v>
      </c>
    </row>
    <row r="15" spans="1:66" s="30" customFormat="1" x14ac:dyDescent="0.25">
      <c r="A15" s="28">
        <v>5502</v>
      </c>
      <c r="B15" s="29" t="s">
        <v>43</v>
      </c>
      <c r="C15" s="72">
        <v>9352069.6687000003</v>
      </c>
      <c r="D15" s="60">
        <f t="shared" si="15"/>
        <v>0.512085511582268</v>
      </c>
      <c r="E15" s="72">
        <v>9352069.6687000003</v>
      </c>
      <c r="F15" s="60">
        <f t="shared" si="16"/>
        <v>0.512085511582268</v>
      </c>
      <c r="G15" s="72">
        <v>9352069.6687000003</v>
      </c>
      <c r="H15" s="60">
        <f t="shared" si="17"/>
        <v>0.512085511582268</v>
      </c>
      <c r="I15" s="72">
        <v>9352069.6687000003</v>
      </c>
      <c r="J15" s="52">
        <f t="shared" si="18"/>
        <v>0.512085511582268</v>
      </c>
      <c r="K15" s="72">
        <v>9352069.6687000003</v>
      </c>
      <c r="L15" s="60">
        <f t="shared" si="19"/>
        <v>0.512085511582268</v>
      </c>
      <c r="M15" s="72">
        <v>9352069.6687000003</v>
      </c>
      <c r="N15" s="60">
        <f t="shared" si="20"/>
        <v>0.512085511582268</v>
      </c>
      <c r="O15" s="72">
        <v>9352069.6687000003</v>
      </c>
      <c r="P15" s="60">
        <f t="shared" si="21"/>
        <v>0.512085511582268</v>
      </c>
      <c r="Q15" s="72">
        <v>9352069.6687000003</v>
      </c>
      <c r="R15" s="60">
        <f t="shared" si="22"/>
        <v>0.512085511582268</v>
      </c>
      <c r="S15" s="72">
        <v>9352069.6687000003</v>
      </c>
      <c r="T15" s="60">
        <f t="shared" si="23"/>
        <v>0.512085511582268</v>
      </c>
      <c r="U15" s="72">
        <v>9352069.6687000003</v>
      </c>
      <c r="V15" s="60">
        <f t="shared" si="24"/>
        <v>0.512085511582268</v>
      </c>
      <c r="W15" s="72">
        <v>9352069.6687000003</v>
      </c>
      <c r="X15" s="60">
        <f t="shared" si="25"/>
        <v>0.512085511582268</v>
      </c>
      <c r="Y15" s="72">
        <v>9352069.6687000003</v>
      </c>
      <c r="Z15" s="52">
        <f t="shared" si="26"/>
        <v>0.512085511582268</v>
      </c>
      <c r="AA15" s="87">
        <f t="shared" si="0"/>
        <v>112224836.02439998</v>
      </c>
      <c r="AB15" s="52">
        <f t="shared" si="26"/>
        <v>0.512085511582268</v>
      </c>
      <c r="AC15" s="87">
        <f t="shared" si="13"/>
        <v>9352069.6686999984</v>
      </c>
      <c r="AD15" s="52">
        <f t="shared" si="27"/>
        <v>0.512085511582268</v>
      </c>
    </row>
    <row r="16" spans="1:66" x14ac:dyDescent="0.25">
      <c r="A16" s="24">
        <v>5503</v>
      </c>
      <c r="B16" s="25" t="s">
        <v>44</v>
      </c>
      <c r="C16" s="73"/>
      <c r="D16" s="55">
        <f t="shared" si="15"/>
        <v>0</v>
      </c>
      <c r="E16" s="73"/>
      <c r="F16" s="55">
        <f t="shared" si="16"/>
        <v>0</v>
      </c>
      <c r="G16" s="73"/>
      <c r="H16" s="55">
        <f t="shared" si="17"/>
        <v>0</v>
      </c>
      <c r="I16" s="73"/>
      <c r="J16" s="55">
        <f t="shared" si="18"/>
        <v>0</v>
      </c>
      <c r="K16" s="73"/>
      <c r="L16" s="55">
        <f t="shared" si="19"/>
        <v>0</v>
      </c>
      <c r="M16" s="73"/>
      <c r="N16" s="55">
        <f t="shared" si="20"/>
        <v>0</v>
      </c>
      <c r="O16" s="73"/>
      <c r="P16" s="55">
        <f t="shared" si="21"/>
        <v>0</v>
      </c>
      <c r="Q16" s="73"/>
      <c r="R16" s="55">
        <f t="shared" si="22"/>
        <v>0</v>
      </c>
      <c r="S16" s="73"/>
      <c r="T16" s="55">
        <f t="shared" si="23"/>
        <v>0</v>
      </c>
      <c r="U16" s="73"/>
      <c r="V16" s="55">
        <f t="shared" si="24"/>
        <v>0</v>
      </c>
      <c r="W16" s="73"/>
      <c r="X16" s="55">
        <f t="shared" si="25"/>
        <v>0</v>
      </c>
      <c r="Y16" s="73"/>
      <c r="Z16" s="55">
        <f t="shared" si="26"/>
        <v>0</v>
      </c>
      <c r="AA16" s="88">
        <f t="shared" si="0"/>
        <v>0</v>
      </c>
      <c r="AB16" s="55">
        <f t="shared" si="26"/>
        <v>0</v>
      </c>
      <c r="AC16" s="88">
        <f t="shared" si="13"/>
        <v>0</v>
      </c>
      <c r="AD16" s="55">
        <f t="shared" si="27"/>
        <v>0</v>
      </c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</row>
    <row r="17" spans="1:66" x14ac:dyDescent="0.25">
      <c r="A17" s="9">
        <v>5504</v>
      </c>
      <c r="B17" s="10" t="s">
        <v>45</v>
      </c>
      <c r="C17" s="67">
        <v>-341.0804</v>
      </c>
      <c r="D17" s="49">
        <f t="shared" si="15"/>
        <v>-1.8676329124156733E-5</v>
      </c>
      <c r="E17" s="67">
        <v>-341.0804</v>
      </c>
      <c r="F17" s="49">
        <f t="shared" si="16"/>
        <v>-1.8676329124156733E-5</v>
      </c>
      <c r="G17" s="67">
        <v>-341.0804</v>
      </c>
      <c r="H17" s="49">
        <f t="shared" si="17"/>
        <v>-1.8676329124156733E-5</v>
      </c>
      <c r="I17" s="67">
        <v>-341.0804</v>
      </c>
      <c r="J17" s="49">
        <f t="shared" si="18"/>
        <v>-1.8676329124156733E-5</v>
      </c>
      <c r="K17" s="67">
        <v>-341.0804</v>
      </c>
      <c r="L17" s="49">
        <f t="shared" si="19"/>
        <v>-1.8676329124156733E-5</v>
      </c>
      <c r="M17" s="67">
        <v>-341.0804</v>
      </c>
      <c r="N17" s="49">
        <f t="shared" si="20"/>
        <v>-1.8676329124156733E-5</v>
      </c>
      <c r="O17" s="67">
        <v>-341.0804</v>
      </c>
      <c r="P17" s="49">
        <f t="shared" si="21"/>
        <v>-1.8676329124156733E-5</v>
      </c>
      <c r="Q17" s="67">
        <v>-341.0804</v>
      </c>
      <c r="R17" s="49">
        <f t="shared" si="22"/>
        <v>-1.8676329124156733E-5</v>
      </c>
      <c r="S17" s="67">
        <v>-341.0804</v>
      </c>
      <c r="T17" s="49">
        <f t="shared" si="23"/>
        <v>-1.8676329124156733E-5</v>
      </c>
      <c r="U17" s="67">
        <v>-341.0804</v>
      </c>
      <c r="V17" s="49">
        <f t="shared" si="24"/>
        <v>-1.8676329124156733E-5</v>
      </c>
      <c r="W17" s="67">
        <v>-341.0804</v>
      </c>
      <c r="X17" s="49">
        <f t="shared" si="25"/>
        <v>-1.8676329124156733E-5</v>
      </c>
      <c r="Y17" s="67">
        <v>-341.0804</v>
      </c>
      <c r="Z17" s="49">
        <f t="shared" si="26"/>
        <v>-1.8676329124156733E-5</v>
      </c>
      <c r="AA17" s="82">
        <f t="shared" si="0"/>
        <v>-4092.9647999999993</v>
      </c>
      <c r="AB17" s="49">
        <f t="shared" si="26"/>
        <v>-1.8676329124156729E-5</v>
      </c>
      <c r="AC17" s="82">
        <f t="shared" si="13"/>
        <v>-341.08039999999994</v>
      </c>
      <c r="AD17" s="49">
        <f t="shared" si="27"/>
        <v>-1.8676329124156729E-5</v>
      </c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</row>
    <row r="18" spans="1:66" x14ac:dyDescent="0.25">
      <c r="A18" s="9">
        <v>5505</v>
      </c>
      <c r="B18" s="10" t="s">
        <v>46</v>
      </c>
      <c r="C18" s="67"/>
      <c r="D18" s="49">
        <f t="shared" si="15"/>
        <v>0</v>
      </c>
      <c r="E18" s="67"/>
      <c r="F18" s="49">
        <f t="shared" si="16"/>
        <v>0</v>
      </c>
      <c r="G18" s="67"/>
      <c r="H18" s="49">
        <f t="shared" si="17"/>
        <v>0</v>
      </c>
      <c r="I18" s="67"/>
      <c r="J18" s="49">
        <f t="shared" si="18"/>
        <v>0</v>
      </c>
      <c r="K18" s="67"/>
      <c r="L18" s="49">
        <f t="shared" si="19"/>
        <v>0</v>
      </c>
      <c r="M18" s="67"/>
      <c r="N18" s="49">
        <f t="shared" si="20"/>
        <v>0</v>
      </c>
      <c r="O18" s="67"/>
      <c r="P18" s="49">
        <f t="shared" si="21"/>
        <v>0</v>
      </c>
      <c r="Q18" s="67"/>
      <c r="R18" s="49">
        <f t="shared" si="22"/>
        <v>0</v>
      </c>
      <c r="S18" s="67"/>
      <c r="T18" s="49">
        <f t="shared" si="23"/>
        <v>0</v>
      </c>
      <c r="U18" s="67"/>
      <c r="V18" s="49">
        <f t="shared" si="24"/>
        <v>0</v>
      </c>
      <c r="W18" s="67"/>
      <c r="X18" s="49">
        <f t="shared" si="25"/>
        <v>0</v>
      </c>
      <c r="Y18" s="67"/>
      <c r="Z18" s="49">
        <f t="shared" si="26"/>
        <v>0</v>
      </c>
      <c r="AA18" s="82">
        <f t="shared" si="0"/>
        <v>0</v>
      </c>
      <c r="AB18" s="49">
        <f t="shared" si="26"/>
        <v>0</v>
      </c>
      <c r="AC18" s="82">
        <f t="shared" si="13"/>
        <v>0</v>
      </c>
      <c r="AD18" s="49">
        <f t="shared" si="27"/>
        <v>0</v>
      </c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</row>
    <row r="19" spans="1:66" x14ac:dyDescent="0.25">
      <c r="A19" s="9">
        <v>5506</v>
      </c>
      <c r="B19" s="10" t="s">
        <v>47</v>
      </c>
      <c r="C19" s="67">
        <v>-203.41235</v>
      </c>
      <c r="D19" s="49">
        <f t="shared" si="15"/>
        <v>-1.1138124607916969E-5</v>
      </c>
      <c r="E19" s="67">
        <v>-203.41235</v>
      </c>
      <c r="F19" s="49">
        <f t="shared" si="16"/>
        <v>-1.1138124607916969E-5</v>
      </c>
      <c r="G19" s="67">
        <v>-203.41235</v>
      </c>
      <c r="H19" s="49">
        <f t="shared" si="17"/>
        <v>-1.1138124607916969E-5</v>
      </c>
      <c r="I19" s="67">
        <v>-203.41235</v>
      </c>
      <c r="J19" s="49">
        <f t="shared" si="18"/>
        <v>-1.1138124607916969E-5</v>
      </c>
      <c r="K19" s="67">
        <v>-203.41235</v>
      </c>
      <c r="L19" s="49">
        <f t="shared" si="19"/>
        <v>-1.1138124607916969E-5</v>
      </c>
      <c r="M19" s="67">
        <v>-203.41235</v>
      </c>
      <c r="N19" s="49">
        <f t="shared" si="20"/>
        <v>-1.1138124607916969E-5</v>
      </c>
      <c r="O19" s="67">
        <v>-203.41235</v>
      </c>
      <c r="P19" s="49">
        <f t="shared" si="21"/>
        <v>-1.1138124607916969E-5</v>
      </c>
      <c r="Q19" s="67">
        <v>-203.41235</v>
      </c>
      <c r="R19" s="49">
        <f t="shared" si="22"/>
        <v>-1.1138124607916969E-5</v>
      </c>
      <c r="S19" s="67">
        <v>-203.41235</v>
      </c>
      <c r="T19" s="49">
        <f t="shared" si="23"/>
        <v>-1.1138124607916969E-5</v>
      </c>
      <c r="U19" s="67">
        <v>-203.41235</v>
      </c>
      <c r="V19" s="49">
        <f t="shared" si="24"/>
        <v>-1.1138124607916969E-5</v>
      </c>
      <c r="W19" s="67">
        <v>-203.41235</v>
      </c>
      <c r="X19" s="49">
        <f t="shared" si="25"/>
        <v>-1.1138124607916969E-5</v>
      </c>
      <c r="Y19" s="67">
        <v>-203.41235</v>
      </c>
      <c r="Z19" s="49">
        <f t="shared" si="26"/>
        <v>-1.1138124607916969E-5</v>
      </c>
      <c r="AA19" s="82">
        <f t="shared" si="0"/>
        <v>-2440.9482000000003</v>
      </c>
      <c r="AB19" s="49">
        <f t="shared" si="26"/>
        <v>-1.1138124607916971E-5</v>
      </c>
      <c r="AC19" s="82">
        <f t="shared" si="13"/>
        <v>-203.41235000000003</v>
      </c>
      <c r="AD19" s="49">
        <f t="shared" si="27"/>
        <v>-1.1138124607916971E-5</v>
      </c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</row>
    <row r="20" spans="1:66" s="5" customFormat="1" x14ac:dyDescent="0.25">
      <c r="A20" s="12">
        <v>5599</v>
      </c>
      <c r="B20" s="1" t="s">
        <v>48</v>
      </c>
      <c r="C20" s="74">
        <f>SUM(C15:C19)</f>
        <v>9351525.1759500001</v>
      </c>
      <c r="D20" s="56">
        <f t="shared" si="15"/>
        <v>0.51205569712853594</v>
      </c>
      <c r="E20" s="74">
        <f>SUM(E15:E19)</f>
        <v>9351525.1759500001</v>
      </c>
      <c r="F20" s="56">
        <f t="shared" si="16"/>
        <v>0.51205569712853594</v>
      </c>
      <c r="G20" s="74">
        <f>SUM(G15:G19)</f>
        <v>9351525.1759500001</v>
      </c>
      <c r="H20" s="56">
        <f t="shared" si="17"/>
        <v>0.51205569712853594</v>
      </c>
      <c r="I20" s="74">
        <f>SUM(I15:I19)</f>
        <v>9351525.1759500001</v>
      </c>
      <c r="J20" s="56">
        <f t="shared" si="18"/>
        <v>0.51205569712853594</v>
      </c>
      <c r="K20" s="74">
        <f>SUM(K15:K19)</f>
        <v>9351525.1759500001</v>
      </c>
      <c r="L20" s="56">
        <f t="shared" si="19"/>
        <v>0.51205569712853594</v>
      </c>
      <c r="M20" s="74">
        <f>SUM(M15:M19)</f>
        <v>9351525.1759500001</v>
      </c>
      <c r="N20" s="56">
        <f t="shared" si="20"/>
        <v>0.51205569712853594</v>
      </c>
      <c r="O20" s="74">
        <f>SUM(O15:O19)</f>
        <v>9351525.1759500001</v>
      </c>
      <c r="P20" s="56">
        <f t="shared" si="21"/>
        <v>0.51205569712853594</v>
      </c>
      <c r="Q20" s="74">
        <f>SUM(Q15:Q19)</f>
        <v>9351525.1759500001</v>
      </c>
      <c r="R20" s="56">
        <f t="shared" si="22"/>
        <v>0.51205569712853594</v>
      </c>
      <c r="S20" s="74">
        <f>SUM(S15:S19)</f>
        <v>9351525.1759500001</v>
      </c>
      <c r="T20" s="56">
        <f t="shared" si="23"/>
        <v>0.51205569712853594</v>
      </c>
      <c r="U20" s="74">
        <f>SUM(U15:U19)</f>
        <v>9351525.1759500001</v>
      </c>
      <c r="V20" s="56">
        <f t="shared" si="24"/>
        <v>0.51205569712853594</v>
      </c>
      <c r="W20" s="74">
        <f>SUM(W15:W19)</f>
        <v>9351525.1759500001</v>
      </c>
      <c r="X20" s="56">
        <f t="shared" si="25"/>
        <v>0.51205569712853594</v>
      </c>
      <c r="Y20" s="74">
        <f>SUM(Y15:Y19)</f>
        <v>9351525.1759500001</v>
      </c>
      <c r="Z20" s="56">
        <f t="shared" si="26"/>
        <v>0.51205569712853594</v>
      </c>
      <c r="AA20" s="70">
        <f t="shared" si="0"/>
        <v>112218302.11140002</v>
      </c>
      <c r="AB20" s="56">
        <f t="shared" si="26"/>
        <v>0.51205569712853616</v>
      </c>
      <c r="AC20" s="93">
        <f t="shared" si="13"/>
        <v>9351525.1759500019</v>
      </c>
      <c r="AD20" s="56">
        <f t="shared" si="27"/>
        <v>0.51205569712853605</v>
      </c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</row>
    <row r="21" spans="1:66" s="8" customFormat="1" x14ac:dyDescent="0.25">
      <c r="A21" s="26">
        <v>5601</v>
      </c>
      <c r="B21" s="27" t="s">
        <v>49</v>
      </c>
      <c r="C21" s="69"/>
      <c r="D21" s="57">
        <f t="shared" si="15"/>
        <v>0</v>
      </c>
      <c r="E21" s="69"/>
      <c r="F21" s="57">
        <f t="shared" si="16"/>
        <v>0</v>
      </c>
      <c r="G21" s="69"/>
      <c r="H21" s="57">
        <f t="shared" si="17"/>
        <v>0</v>
      </c>
      <c r="I21" s="69"/>
      <c r="J21" s="57">
        <f t="shared" si="18"/>
        <v>0</v>
      </c>
      <c r="K21" s="69"/>
      <c r="L21" s="57">
        <f t="shared" si="19"/>
        <v>0</v>
      </c>
      <c r="M21" s="69"/>
      <c r="N21" s="57">
        <f t="shared" si="20"/>
        <v>0</v>
      </c>
      <c r="O21" s="69"/>
      <c r="P21" s="57">
        <f t="shared" si="21"/>
        <v>0</v>
      </c>
      <c r="Q21" s="69"/>
      <c r="R21" s="57">
        <f t="shared" si="22"/>
        <v>0</v>
      </c>
      <c r="S21" s="69"/>
      <c r="T21" s="57">
        <f t="shared" si="23"/>
        <v>0</v>
      </c>
      <c r="U21" s="69"/>
      <c r="V21" s="57">
        <f t="shared" si="24"/>
        <v>0</v>
      </c>
      <c r="W21" s="69"/>
      <c r="X21" s="57">
        <f t="shared" si="25"/>
        <v>0</v>
      </c>
      <c r="Y21" s="69"/>
      <c r="Z21" s="57">
        <f t="shared" si="26"/>
        <v>0</v>
      </c>
      <c r="AA21" s="69">
        <f t="shared" si="0"/>
        <v>0</v>
      </c>
      <c r="AB21" s="57">
        <f t="shared" si="26"/>
        <v>0</v>
      </c>
      <c r="AC21" s="85">
        <f t="shared" si="13"/>
        <v>0</v>
      </c>
      <c r="AD21" s="57">
        <f t="shared" si="27"/>
        <v>0</v>
      </c>
    </row>
    <row r="22" spans="1:66" x14ac:dyDescent="0.25">
      <c r="A22" s="9">
        <v>5602</v>
      </c>
      <c r="B22" s="10" t="s">
        <v>50</v>
      </c>
      <c r="C22" s="67"/>
      <c r="D22" s="49">
        <f t="shared" si="15"/>
        <v>0</v>
      </c>
      <c r="E22" s="67"/>
      <c r="F22" s="49">
        <f t="shared" si="16"/>
        <v>0</v>
      </c>
      <c r="G22" s="67"/>
      <c r="H22" s="49">
        <f t="shared" si="17"/>
        <v>0</v>
      </c>
      <c r="I22" s="67"/>
      <c r="J22" s="49">
        <f t="shared" si="18"/>
        <v>0</v>
      </c>
      <c r="K22" s="67"/>
      <c r="L22" s="49">
        <f t="shared" si="19"/>
        <v>0</v>
      </c>
      <c r="M22" s="67"/>
      <c r="N22" s="49">
        <f t="shared" si="20"/>
        <v>0</v>
      </c>
      <c r="O22" s="67"/>
      <c r="P22" s="49">
        <f t="shared" si="21"/>
        <v>0</v>
      </c>
      <c r="Q22" s="67"/>
      <c r="R22" s="49">
        <f t="shared" si="22"/>
        <v>0</v>
      </c>
      <c r="S22" s="67"/>
      <c r="T22" s="49">
        <f t="shared" si="23"/>
        <v>0</v>
      </c>
      <c r="U22" s="67"/>
      <c r="V22" s="49">
        <f t="shared" si="24"/>
        <v>0</v>
      </c>
      <c r="W22" s="67"/>
      <c r="X22" s="49">
        <f t="shared" si="25"/>
        <v>0</v>
      </c>
      <c r="Y22" s="67"/>
      <c r="Z22" s="49">
        <f t="shared" si="26"/>
        <v>0</v>
      </c>
      <c r="AA22" s="82">
        <f t="shared" si="0"/>
        <v>0</v>
      </c>
      <c r="AB22" s="49">
        <f t="shared" si="26"/>
        <v>0</v>
      </c>
      <c r="AC22" s="82">
        <f t="shared" si="13"/>
        <v>0</v>
      </c>
      <c r="AD22" s="49">
        <f t="shared" si="27"/>
        <v>0</v>
      </c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</row>
    <row r="23" spans="1:66" x14ac:dyDescent="0.25">
      <c r="A23" s="9">
        <v>5603</v>
      </c>
      <c r="B23" s="10" t="s">
        <v>51</v>
      </c>
      <c r="C23" s="67"/>
      <c r="D23" s="49">
        <f t="shared" si="15"/>
        <v>0</v>
      </c>
      <c r="E23" s="67"/>
      <c r="F23" s="49">
        <f t="shared" si="16"/>
        <v>0</v>
      </c>
      <c r="G23" s="67"/>
      <c r="H23" s="49">
        <f t="shared" si="17"/>
        <v>0</v>
      </c>
      <c r="I23" s="67"/>
      <c r="J23" s="49">
        <f t="shared" si="18"/>
        <v>0</v>
      </c>
      <c r="K23" s="67"/>
      <c r="L23" s="49">
        <f t="shared" si="19"/>
        <v>0</v>
      </c>
      <c r="M23" s="67"/>
      <c r="N23" s="49">
        <f t="shared" si="20"/>
        <v>0</v>
      </c>
      <c r="O23" s="67"/>
      <c r="P23" s="49">
        <f t="shared" si="21"/>
        <v>0</v>
      </c>
      <c r="Q23" s="67"/>
      <c r="R23" s="49">
        <f t="shared" si="22"/>
        <v>0</v>
      </c>
      <c r="S23" s="67"/>
      <c r="T23" s="49">
        <f t="shared" si="23"/>
        <v>0</v>
      </c>
      <c r="U23" s="67"/>
      <c r="V23" s="49">
        <f t="shared" si="24"/>
        <v>0</v>
      </c>
      <c r="W23" s="67"/>
      <c r="X23" s="49">
        <f t="shared" si="25"/>
        <v>0</v>
      </c>
      <c r="Y23" s="67"/>
      <c r="Z23" s="49">
        <f t="shared" si="26"/>
        <v>0</v>
      </c>
      <c r="AA23" s="82">
        <f t="shared" si="0"/>
        <v>0</v>
      </c>
      <c r="AB23" s="49">
        <f t="shared" si="26"/>
        <v>0</v>
      </c>
      <c r="AC23" s="82">
        <f t="shared" si="13"/>
        <v>0</v>
      </c>
      <c r="AD23" s="49">
        <f t="shared" si="27"/>
        <v>0</v>
      </c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</row>
    <row r="24" spans="1:66" x14ac:dyDescent="0.25">
      <c r="A24" s="9">
        <v>5604</v>
      </c>
      <c r="B24" s="10" t="s">
        <v>52</v>
      </c>
      <c r="C24" s="67">
        <v>18527.534100000001</v>
      </c>
      <c r="D24" s="49">
        <f t="shared" si="15"/>
        <v>1.0145007590897542E-3</v>
      </c>
      <c r="E24" s="67">
        <v>18527.534100000001</v>
      </c>
      <c r="F24" s="49">
        <f t="shared" si="16"/>
        <v>1.0145007590897542E-3</v>
      </c>
      <c r="G24" s="67">
        <v>18527.534100000001</v>
      </c>
      <c r="H24" s="49">
        <f t="shared" si="17"/>
        <v>1.0145007590897542E-3</v>
      </c>
      <c r="I24" s="67">
        <v>18527.534100000001</v>
      </c>
      <c r="J24" s="49">
        <f t="shared" si="18"/>
        <v>1.0145007590897542E-3</v>
      </c>
      <c r="K24" s="67">
        <v>18527.534100000001</v>
      </c>
      <c r="L24" s="49">
        <f t="shared" si="19"/>
        <v>1.0145007590897542E-3</v>
      </c>
      <c r="M24" s="67">
        <v>18527.534100000001</v>
      </c>
      <c r="N24" s="49">
        <f t="shared" si="20"/>
        <v>1.0145007590897542E-3</v>
      </c>
      <c r="O24" s="67">
        <v>18527.534100000001</v>
      </c>
      <c r="P24" s="49">
        <f t="shared" si="21"/>
        <v>1.0145007590897542E-3</v>
      </c>
      <c r="Q24" s="67">
        <v>18527.534100000001</v>
      </c>
      <c r="R24" s="49">
        <f t="shared" si="22"/>
        <v>1.0145007590897542E-3</v>
      </c>
      <c r="S24" s="67">
        <v>18527.534100000001</v>
      </c>
      <c r="T24" s="49">
        <f t="shared" si="23"/>
        <v>1.0145007590897542E-3</v>
      </c>
      <c r="U24" s="67">
        <v>18527.534100000001</v>
      </c>
      <c r="V24" s="49">
        <f t="shared" si="24"/>
        <v>1.0145007590897542E-3</v>
      </c>
      <c r="W24" s="67">
        <v>18527.534100000001</v>
      </c>
      <c r="X24" s="49">
        <f t="shared" si="25"/>
        <v>1.0145007590897542E-3</v>
      </c>
      <c r="Y24" s="67">
        <v>18527.534100000001</v>
      </c>
      <c r="Z24" s="49">
        <f t="shared" si="26"/>
        <v>1.0145007590897542E-3</v>
      </c>
      <c r="AA24" s="82">
        <f t="shared" si="0"/>
        <v>222330.40919999997</v>
      </c>
      <c r="AB24" s="49">
        <f t="shared" si="26"/>
        <v>1.0145007590897542E-3</v>
      </c>
      <c r="AC24" s="82">
        <f t="shared" si="13"/>
        <v>18527.534099999997</v>
      </c>
      <c r="AD24" s="49">
        <f t="shared" si="27"/>
        <v>1.0145007590897539E-3</v>
      </c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</row>
    <row r="25" spans="1:66" x14ac:dyDescent="0.25">
      <c r="A25" s="9">
        <v>5605</v>
      </c>
      <c r="B25" s="10" t="s">
        <v>53</v>
      </c>
      <c r="C25" s="67"/>
      <c r="D25" s="49">
        <f t="shared" si="15"/>
        <v>0</v>
      </c>
      <c r="E25" s="67"/>
      <c r="F25" s="49">
        <f t="shared" si="16"/>
        <v>0</v>
      </c>
      <c r="G25" s="67"/>
      <c r="H25" s="49">
        <f t="shared" si="17"/>
        <v>0</v>
      </c>
      <c r="I25" s="67"/>
      <c r="J25" s="49">
        <f t="shared" si="18"/>
        <v>0</v>
      </c>
      <c r="K25" s="67"/>
      <c r="L25" s="49">
        <f t="shared" si="19"/>
        <v>0</v>
      </c>
      <c r="M25" s="67"/>
      <c r="N25" s="49">
        <f t="shared" si="20"/>
        <v>0</v>
      </c>
      <c r="O25" s="67"/>
      <c r="P25" s="49">
        <f t="shared" si="21"/>
        <v>0</v>
      </c>
      <c r="Q25" s="67"/>
      <c r="R25" s="49">
        <f t="shared" si="22"/>
        <v>0</v>
      </c>
      <c r="S25" s="67"/>
      <c r="T25" s="49">
        <f t="shared" si="23"/>
        <v>0</v>
      </c>
      <c r="U25" s="67"/>
      <c r="V25" s="49">
        <f t="shared" si="24"/>
        <v>0</v>
      </c>
      <c r="W25" s="67"/>
      <c r="X25" s="49">
        <f t="shared" si="25"/>
        <v>0</v>
      </c>
      <c r="Y25" s="67"/>
      <c r="Z25" s="49">
        <f t="shared" si="26"/>
        <v>0</v>
      </c>
      <c r="AA25" s="82">
        <f t="shared" si="0"/>
        <v>0</v>
      </c>
      <c r="AB25" s="49">
        <f t="shared" si="26"/>
        <v>0</v>
      </c>
      <c r="AC25" s="82">
        <f t="shared" si="13"/>
        <v>0</v>
      </c>
      <c r="AD25" s="49">
        <f t="shared" si="27"/>
        <v>0</v>
      </c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</row>
    <row r="26" spans="1:66" x14ac:dyDescent="0.25">
      <c r="A26" s="9">
        <v>5606</v>
      </c>
      <c r="B26" s="10" t="s">
        <v>54</v>
      </c>
      <c r="C26" s="67">
        <v>40549.181600000004</v>
      </c>
      <c r="D26" s="49">
        <f t="shared" si="15"/>
        <v>2.2203265308613465E-3</v>
      </c>
      <c r="E26" s="67">
        <v>40549.181600000004</v>
      </c>
      <c r="F26" s="49">
        <f t="shared" si="16"/>
        <v>2.2203265308613465E-3</v>
      </c>
      <c r="G26" s="67">
        <v>40549.181600000004</v>
      </c>
      <c r="H26" s="49">
        <f t="shared" si="17"/>
        <v>2.2203265308613465E-3</v>
      </c>
      <c r="I26" s="67">
        <v>40549.181600000004</v>
      </c>
      <c r="J26" s="49">
        <f t="shared" si="18"/>
        <v>2.2203265308613465E-3</v>
      </c>
      <c r="K26" s="67">
        <v>40549.181600000004</v>
      </c>
      <c r="L26" s="49">
        <f t="shared" si="19"/>
        <v>2.2203265308613465E-3</v>
      </c>
      <c r="M26" s="67">
        <v>40549.181600000004</v>
      </c>
      <c r="N26" s="49">
        <f t="shared" si="20"/>
        <v>2.2203265308613465E-3</v>
      </c>
      <c r="O26" s="67">
        <v>40549.181600000004</v>
      </c>
      <c r="P26" s="49">
        <f t="shared" si="21"/>
        <v>2.2203265308613465E-3</v>
      </c>
      <c r="Q26" s="67">
        <v>40549.181600000004</v>
      </c>
      <c r="R26" s="49">
        <f t="shared" si="22"/>
        <v>2.2203265308613465E-3</v>
      </c>
      <c r="S26" s="67">
        <v>40549.181600000004</v>
      </c>
      <c r="T26" s="49">
        <f t="shared" si="23"/>
        <v>2.2203265308613465E-3</v>
      </c>
      <c r="U26" s="67">
        <v>40549.181600000004</v>
      </c>
      <c r="V26" s="49">
        <f t="shared" si="24"/>
        <v>2.2203265308613465E-3</v>
      </c>
      <c r="W26" s="67">
        <v>40549.181600000004</v>
      </c>
      <c r="X26" s="49">
        <f t="shared" si="25"/>
        <v>2.2203265308613465E-3</v>
      </c>
      <c r="Y26" s="67">
        <v>40549.181600000004</v>
      </c>
      <c r="Z26" s="49">
        <f t="shared" si="26"/>
        <v>2.2203265308613465E-3</v>
      </c>
      <c r="AA26" s="82">
        <f t="shared" si="0"/>
        <v>486590.17920000007</v>
      </c>
      <c r="AB26" s="49">
        <f t="shared" si="26"/>
        <v>2.2203265308613465E-3</v>
      </c>
      <c r="AC26" s="82">
        <f t="shared" si="13"/>
        <v>40549.181600000004</v>
      </c>
      <c r="AD26" s="49">
        <f t="shared" si="27"/>
        <v>2.2203265308613465E-3</v>
      </c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</row>
    <row r="27" spans="1:66" x14ac:dyDescent="0.25">
      <c r="A27" s="9">
        <v>5607</v>
      </c>
      <c r="B27" s="10" t="s">
        <v>55</v>
      </c>
      <c r="C27" s="67"/>
      <c r="D27" s="49">
        <f t="shared" si="15"/>
        <v>0</v>
      </c>
      <c r="E27" s="67"/>
      <c r="F27" s="49">
        <f t="shared" si="16"/>
        <v>0</v>
      </c>
      <c r="G27" s="67"/>
      <c r="H27" s="49">
        <f t="shared" si="17"/>
        <v>0</v>
      </c>
      <c r="I27" s="67"/>
      <c r="J27" s="49">
        <f t="shared" si="18"/>
        <v>0</v>
      </c>
      <c r="K27" s="67"/>
      <c r="L27" s="49">
        <f t="shared" si="19"/>
        <v>0</v>
      </c>
      <c r="M27" s="67"/>
      <c r="N27" s="49">
        <f t="shared" si="20"/>
        <v>0</v>
      </c>
      <c r="O27" s="67"/>
      <c r="P27" s="49">
        <f t="shared" si="21"/>
        <v>0</v>
      </c>
      <c r="Q27" s="67"/>
      <c r="R27" s="49">
        <f t="shared" si="22"/>
        <v>0</v>
      </c>
      <c r="S27" s="67"/>
      <c r="T27" s="49">
        <f t="shared" si="23"/>
        <v>0</v>
      </c>
      <c r="U27" s="67"/>
      <c r="V27" s="49">
        <f t="shared" si="24"/>
        <v>0</v>
      </c>
      <c r="W27" s="67"/>
      <c r="X27" s="49">
        <f t="shared" si="25"/>
        <v>0</v>
      </c>
      <c r="Y27" s="67"/>
      <c r="Z27" s="49">
        <f t="shared" si="26"/>
        <v>0</v>
      </c>
      <c r="AA27" s="82">
        <f t="shared" si="0"/>
        <v>0</v>
      </c>
      <c r="AB27" s="49">
        <f t="shared" si="26"/>
        <v>0</v>
      </c>
      <c r="AC27" s="82">
        <f t="shared" si="13"/>
        <v>0</v>
      </c>
      <c r="AD27" s="49">
        <f t="shared" si="27"/>
        <v>0</v>
      </c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</row>
    <row r="28" spans="1:66" x14ac:dyDescent="0.25">
      <c r="A28" s="9">
        <v>5608</v>
      </c>
      <c r="B28" s="10" t="s">
        <v>56</v>
      </c>
      <c r="C28" s="67"/>
      <c r="D28" s="49">
        <f t="shared" si="15"/>
        <v>0</v>
      </c>
      <c r="E28" s="67"/>
      <c r="F28" s="49">
        <f t="shared" si="16"/>
        <v>0</v>
      </c>
      <c r="G28" s="67"/>
      <c r="H28" s="49">
        <f t="shared" si="17"/>
        <v>0</v>
      </c>
      <c r="I28" s="67"/>
      <c r="J28" s="49">
        <f t="shared" si="18"/>
        <v>0</v>
      </c>
      <c r="K28" s="67"/>
      <c r="L28" s="49">
        <f t="shared" si="19"/>
        <v>0</v>
      </c>
      <c r="M28" s="67"/>
      <c r="N28" s="49">
        <f t="shared" si="20"/>
        <v>0</v>
      </c>
      <c r="O28" s="67"/>
      <c r="P28" s="49">
        <f t="shared" si="21"/>
        <v>0</v>
      </c>
      <c r="Q28" s="67"/>
      <c r="R28" s="49">
        <f t="shared" si="22"/>
        <v>0</v>
      </c>
      <c r="S28" s="67"/>
      <c r="T28" s="49">
        <f t="shared" si="23"/>
        <v>0</v>
      </c>
      <c r="U28" s="67"/>
      <c r="V28" s="49">
        <f t="shared" si="24"/>
        <v>0</v>
      </c>
      <c r="W28" s="67"/>
      <c r="X28" s="49">
        <f t="shared" si="25"/>
        <v>0</v>
      </c>
      <c r="Y28" s="67"/>
      <c r="Z28" s="49">
        <f t="shared" si="26"/>
        <v>0</v>
      </c>
      <c r="AA28" s="82">
        <f t="shared" si="0"/>
        <v>0</v>
      </c>
      <c r="AB28" s="49">
        <f t="shared" si="26"/>
        <v>0</v>
      </c>
      <c r="AC28" s="82">
        <f t="shared" si="13"/>
        <v>0</v>
      </c>
      <c r="AD28" s="49">
        <f t="shared" si="27"/>
        <v>0</v>
      </c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</row>
    <row r="29" spans="1:66" x14ac:dyDescent="0.25">
      <c r="A29" s="9">
        <v>5609</v>
      </c>
      <c r="B29" s="10" t="s">
        <v>57</v>
      </c>
      <c r="C29" s="67"/>
      <c r="D29" s="49">
        <f t="shared" si="15"/>
        <v>0</v>
      </c>
      <c r="E29" s="67"/>
      <c r="F29" s="49">
        <f t="shared" si="16"/>
        <v>0</v>
      </c>
      <c r="G29" s="67"/>
      <c r="H29" s="49">
        <f t="shared" si="17"/>
        <v>0</v>
      </c>
      <c r="I29" s="67"/>
      <c r="J29" s="49">
        <f t="shared" si="18"/>
        <v>0</v>
      </c>
      <c r="K29" s="67"/>
      <c r="L29" s="49">
        <f t="shared" si="19"/>
        <v>0</v>
      </c>
      <c r="M29" s="67"/>
      <c r="N29" s="49">
        <f t="shared" si="20"/>
        <v>0</v>
      </c>
      <c r="O29" s="67"/>
      <c r="P29" s="49">
        <f t="shared" si="21"/>
        <v>0</v>
      </c>
      <c r="Q29" s="67"/>
      <c r="R29" s="49">
        <f t="shared" si="22"/>
        <v>0</v>
      </c>
      <c r="S29" s="67"/>
      <c r="T29" s="49">
        <f t="shared" si="23"/>
        <v>0</v>
      </c>
      <c r="U29" s="67"/>
      <c r="V29" s="49">
        <f t="shared" si="24"/>
        <v>0</v>
      </c>
      <c r="W29" s="67"/>
      <c r="X29" s="49">
        <f t="shared" si="25"/>
        <v>0</v>
      </c>
      <c r="Y29" s="67"/>
      <c r="Z29" s="49">
        <f t="shared" ref="Z29:AB44" si="28">IF(Y$10&lt;&gt;0,Y29/Y$10,"-")</f>
        <v>0</v>
      </c>
      <c r="AA29" s="82">
        <f t="shared" si="0"/>
        <v>0</v>
      </c>
      <c r="AB29" s="49">
        <f t="shared" si="28"/>
        <v>0</v>
      </c>
      <c r="AC29" s="82">
        <f t="shared" si="13"/>
        <v>0</v>
      </c>
      <c r="AD29" s="49">
        <f t="shared" si="27"/>
        <v>0</v>
      </c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</row>
    <row r="30" spans="1:66" x14ac:dyDescent="0.25">
      <c r="A30" s="9">
        <v>5610</v>
      </c>
      <c r="B30" s="10" t="s">
        <v>58</v>
      </c>
      <c r="C30" s="67"/>
      <c r="D30" s="49">
        <f t="shared" si="15"/>
        <v>0</v>
      </c>
      <c r="E30" s="67"/>
      <c r="F30" s="49">
        <f t="shared" si="16"/>
        <v>0</v>
      </c>
      <c r="G30" s="67"/>
      <c r="H30" s="49">
        <f t="shared" si="17"/>
        <v>0</v>
      </c>
      <c r="I30" s="67"/>
      <c r="J30" s="49">
        <f t="shared" si="18"/>
        <v>0</v>
      </c>
      <c r="K30" s="67"/>
      <c r="L30" s="49">
        <f t="shared" si="19"/>
        <v>0</v>
      </c>
      <c r="M30" s="67"/>
      <c r="N30" s="49">
        <f t="shared" si="20"/>
        <v>0</v>
      </c>
      <c r="O30" s="67"/>
      <c r="P30" s="49">
        <f t="shared" si="21"/>
        <v>0</v>
      </c>
      <c r="Q30" s="67"/>
      <c r="R30" s="49">
        <f t="shared" si="22"/>
        <v>0</v>
      </c>
      <c r="S30" s="67"/>
      <c r="T30" s="49">
        <f t="shared" si="23"/>
        <v>0</v>
      </c>
      <c r="U30" s="67"/>
      <c r="V30" s="49">
        <f t="shared" si="24"/>
        <v>0</v>
      </c>
      <c r="W30" s="67"/>
      <c r="X30" s="49">
        <f t="shared" si="25"/>
        <v>0</v>
      </c>
      <c r="Y30" s="67"/>
      <c r="Z30" s="49">
        <f t="shared" si="28"/>
        <v>0</v>
      </c>
      <c r="AA30" s="82">
        <f t="shared" si="0"/>
        <v>0</v>
      </c>
      <c r="AB30" s="49">
        <f t="shared" si="28"/>
        <v>0</v>
      </c>
      <c r="AC30" s="82">
        <f t="shared" si="13"/>
        <v>0</v>
      </c>
      <c r="AD30" s="49">
        <f t="shared" si="27"/>
        <v>0</v>
      </c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</row>
    <row r="31" spans="1:66" x14ac:dyDescent="0.25">
      <c r="A31" s="9">
        <v>5611</v>
      </c>
      <c r="B31" s="10" t="s">
        <v>59</v>
      </c>
      <c r="C31" s="67"/>
      <c r="D31" s="49">
        <f t="shared" si="15"/>
        <v>0</v>
      </c>
      <c r="E31" s="67"/>
      <c r="F31" s="49">
        <f t="shared" si="16"/>
        <v>0</v>
      </c>
      <c r="G31" s="67"/>
      <c r="H31" s="49">
        <f t="shared" si="17"/>
        <v>0</v>
      </c>
      <c r="I31" s="67"/>
      <c r="J31" s="49">
        <f t="shared" si="18"/>
        <v>0</v>
      </c>
      <c r="K31" s="67"/>
      <c r="L31" s="49">
        <f t="shared" si="19"/>
        <v>0</v>
      </c>
      <c r="M31" s="67"/>
      <c r="N31" s="49">
        <f t="shared" si="20"/>
        <v>0</v>
      </c>
      <c r="O31" s="67"/>
      <c r="P31" s="49">
        <f t="shared" si="21"/>
        <v>0</v>
      </c>
      <c r="Q31" s="67"/>
      <c r="R31" s="49">
        <f t="shared" si="22"/>
        <v>0</v>
      </c>
      <c r="S31" s="67"/>
      <c r="T31" s="49">
        <f t="shared" si="23"/>
        <v>0</v>
      </c>
      <c r="U31" s="67"/>
      <c r="V31" s="49">
        <f t="shared" si="24"/>
        <v>0</v>
      </c>
      <c r="W31" s="67"/>
      <c r="X31" s="49">
        <f t="shared" si="25"/>
        <v>0</v>
      </c>
      <c r="Y31" s="67"/>
      <c r="Z31" s="49">
        <f t="shared" si="28"/>
        <v>0</v>
      </c>
      <c r="AA31" s="82">
        <f t="shared" si="0"/>
        <v>0</v>
      </c>
      <c r="AB31" s="49">
        <f t="shared" si="28"/>
        <v>0</v>
      </c>
      <c r="AC31" s="82">
        <f t="shared" si="13"/>
        <v>0</v>
      </c>
      <c r="AD31" s="49">
        <f t="shared" si="27"/>
        <v>0</v>
      </c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</row>
    <row r="32" spans="1:66" x14ac:dyDescent="0.25">
      <c r="A32" s="9">
        <v>5612</v>
      </c>
      <c r="B32" s="10" t="s">
        <v>60</v>
      </c>
      <c r="C32" s="67"/>
      <c r="D32" s="49">
        <f t="shared" si="15"/>
        <v>0</v>
      </c>
      <c r="E32" s="67"/>
      <c r="F32" s="49">
        <f t="shared" si="16"/>
        <v>0</v>
      </c>
      <c r="G32" s="67"/>
      <c r="H32" s="49">
        <f t="shared" si="17"/>
        <v>0</v>
      </c>
      <c r="I32" s="67"/>
      <c r="J32" s="49">
        <f t="shared" si="18"/>
        <v>0</v>
      </c>
      <c r="K32" s="67"/>
      <c r="L32" s="49">
        <f t="shared" si="19"/>
        <v>0</v>
      </c>
      <c r="M32" s="67"/>
      <c r="N32" s="49">
        <f t="shared" si="20"/>
        <v>0</v>
      </c>
      <c r="O32" s="67"/>
      <c r="P32" s="49">
        <f t="shared" si="21"/>
        <v>0</v>
      </c>
      <c r="Q32" s="67"/>
      <c r="R32" s="49">
        <f t="shared" si="22"/>
        <v>0</v>
      </c>
      <c r="S32" s="67"/>
      <c r="T32" s="49">
        <f t="shared" si="23"/>
        <v>0</v>
      </c>
      <c r="U32" s="67"/>
      <c r="V32" s="49">
        <f t="shared" si="24"/>
        <v>0</v>
      </c>
      <c r="W32" s="67"/>
      <c r="X32" s="49">
        <f t="shared" si="25"/>
        <v>0</v>
      </c>
      <c r="Y32" s="67"/>
      <c r="Z32" s="49">
        <f t="shared" si="28"/>
        <v>0</v>
      </c>
      <c r="AA32" s="82">
        <f t="shared" si="0"/>
        <v>0</v>
      </c>
      <c r="AB32" s="49">
        <f t="shared" si="28"/>
        <v>0</v>
      </c>
      <c r="AC32" s="82">
        <f t="shared" si="13"/>
        <v>0</v>
      </c>
      <c r="AD32" s="49">
        <f t="shared" si="27"/>
        <v>0</v>
      </c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</row>
    <row r="33" spans="1:66" x14ac:dyDescent="0.25">
      <c r="A33" s="9">
        <v>5613</v>
      </c>
      <c r="B33" s="10" t="s">
        <v>61</v>
      </c>
      <c r="C33" s="67"/>
      <c r="D33" s="49">
        <f t="shared" si="15"/>
        <v>0</v>
      </c>
      <c r="E33" s="67"/>
      <c r="F33" s="49">
        <f t="shared" si="16"/>
        <v>0</v>
      </c>
      <c r="G33" s="67"/>
      <c r="H33" s="49">
        <f t="shared" si="17"/>
        <v>0</v>
      </c>
      <c r="I33" s="67"/>
      <c r="J33" s="49">
        <f t="shared" si="18"/>
        <v>0</v>
      </c>
      <c r="K33" s="67"/>
      <c r="L33" s="49">
        <f t="shared" si="19"/>
        <v>0</v>
      </c>
      <c r="M33" s="67"/>
      <c r="N33" s="49">
        <f t="shared" si="20"/>
        <v>0</v>
      </c>
      <c r="O33" s="67"/>
      <c r="P33" s="49">
        <f t="shared" si="21"/>
        <v>0</v>
      </c>
      <c r="Q33" s="67"/>
      <c r="R33" s="49">
        <f t="shared" si="22"/>
        <v>0</v>
      </c>
      <c r="S33" s="67"/>
      <c r="T33" s="49">
        <f t="shared" si="23"/>
        <v>0</v>
      </c>
      <c r="U33" s="67"/>
      <c r="V33" s="49">
        <f t="shared" si="24"/>
        <v>0</v>
      </c>
      <c r="W33" s="67"/>
      <c r="X33" s="49">
        <f t="shared" si="25"/>
        <v>0</v>
      </c>
      <c r="Y33" s="67"/>
      <c r="Z33" s="49">
        <f t="shared" si="28"/>
        <v>0</v>
      </c>
      <c r="AA33" s="82">
        <f t="shared" si="0"/>
        <v>0</v>
      </c>
      <c r="AB33" s="49">
        <f t="shared" si="28"/>
        <v>0</v>
      </c>
      <c r="AC33" s="82">
        <f t="shared" si="13"/>
        <v>0</v>
      </c>
      <c r="AD33" s="49">
        <f t="shared" si="27"/>
        <v>0</v>
      </c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</row>
    <row r="34" spans="1:66" s="5" customFormat="1" x14ac:dyDescent="0.25">
      <c r="A34" s="12">
        <v>5699</v>
      </c>
      <c r="B34" s="1" t="s">
        <v>62</v>
      </c>
      <c r="C34" s="74">
        <f>SUM(C21:C33)</f>
        <v>59076.715700000001</v>
      </c>
      <c r="D34" s="56">
        <f t="shared" si="15"/>
        <v>3.2348272899511005E-3</v>
      </c>
      <c r="E34" s="74">
        <f>SUM(E21:E33)</f>
        <v>59076.715700000001</v>
      </c>
      <c r="F34" s="56">
        <f t="shared" si="16"/>
        <v>3.2348272899511005E-3</v>
      </c>
      <c r="G34" s="74">
        <f>SUM(G21:G33)</f>
        <v>59076.715700000001</v>
      </c>
      <c r="H34" s="56">
        <f t="shared" si="17"/>
        <v>3.2348272899511005E-3</v>
      </c>
      <c r="I34" s="74">
        <f>SUM(I21:I33)</f>
        <v>59076.715700000001</v>
      </c>
      <c r="J34" s="56">
        <f t="shared" si="18"/>
        <v>3.2348272899511005E-3</v>
      </c>
      <c r="K34" s="74">
        <f>SUM(K21:K33)</f>
        <v>59076.715700000001</v>
      </c>
      <c r="L34" s="56">
        <f t="shared" si="19"/>
        <v>3.2348272899511005E-3</v>
      </c>
      <c r="M34" s="74">
        <f>SUM(M21:M33)</f>
        <v>59076.715700000001</v>
      </c>
      <c r="N34" s="56">
        <f t="shared" si="20"/>
        <v>3.2348272899511005E-3</v>
      </c>
      <c r="O34" s="74">
        <f>SUM(O21:O33)</f>
        <v>59076.715700000001</v>
      </c>
      <c r="P34" s="56">
        <f t="shared" si="21"/>
        <v>3.2348272899511005E-3</v>
      </c>
      <c r="Q34" s="74">
        <f>SUM(Q21:Q33)</f>
        <v>59076.715700000001</v>
      </c>
      <c r="R34" s="56">
        <f t="shared" si="22"/>
        <v>3.2348272899511005E-3</v>
      </c>
      <c r="S34" s="74">
        <f>SUM(S21:S33)</f>
        <v>59076.715700000001</v>
      </c>
      <c r="T34" s="56">
        <f t="shared" si="23"/>
        <v>3.2348272899511005E-3</v>
      </c>
      <c r="U34" s="74">
        <f>SUM(U21:U33)</f>
        <v>59076.715700000001</v>
      </c>
      <c r="V34" s="56">
        <f t="shared" si="24"/>
        <v>3.2348272899511005E-3</v>
      </c>
      <c r="W34" s="74">
        <f>SUM(W21:W33)</f>
        <v>59076.715700000001</v>
      </c>
      <c r="X34" s="56">
        <f t="shared" si="25"/>
        <v>3.2348272899511005E-3</v>
      </c>
      <c r="Y34" s="74">
        <f>SUM(Y21:Y33)</f>
        <v>59076.715700000001</v>
      </c>
      <c r="Z34" s="56">
        <f t="shared" si="28"/>
        <v>3.2348272899511005E-3</v>
      </c>
      <c r="AA34" s="74">
        <f t="shared" si="0"/>
        <v>708920.58840000024</v>
      </c>
      <c r="AB34" s="56">
        <f t="shared" si="28"/>
        <v>3.2348272899511018E-3</v>
      </c>
      <c r="AC34" s="94">
        <f t="shared" si="13"/>
        <v>59076.715700000022</v>
      </c>
      <c r="AD34" s="56">
        <f t="shared" si="27"/>
        <v>3.2348272899511018E-3</v>
      </c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</row>
    <row r="35" spans="1:66" x14ac:dyDescent="0.25">
      <c r="A35" s="13">
        <v>5999</v>
      </c>
      <c r="B35" s="2" t="s">
        <v>63</v>
      </c>
      <c r="C35" s="68">
        <f>C20+C34</f>
        <v>9410601.8916500006</v>
      </c>
      <c r="D35" s="58">
        <f t="shared" si="15"/>
        <v>0.51529052441848711</v>
      </c>
      <c r="E35" s="68">
        <f>E20+E34</f>
        <v>9410601.8916500006</v>
      </c>
      <c r="F35" s="58">
        <f t="shared" si="16"/>
        <v>0.51529052441848711</v>
      </c>
      <c r="G35" s="68">
        <f>G20+G34</f>
        <v>9410601.8916500006</v>
      </c>
      <c r="H35" s="58">
        <f t="shared" si="17"/>
        <v>0.51529052441848711</v>
      </c>
      <c r="I35" s="68">
        <f>I20+I34</f>
        <v>9410601.8916500006</v>
      </c>
      <c r="J35" s="58">
        <f t="shared" si="18"/>
        <v>0.51529052441848711</v>
      </c>
      <c r="K35" s="68">
        <f>K20+K34</f>
        <v>9410601.8916500006</v>
      </c>
      <c r="L35" s="58">
        <f t="shared" si="19"/>
        <v>0.51529052441848711</v>
      </c>
      <c r="M35" s="68">
        <f>M20+M34</f>
        <v>9410601.8916500006</v>
      </c>
      <c r="N35" s="58">
        <f t="shared" si="20"/>
        <v>0.51529052441848711</v>
      </c>
      <c r="O35" s="68">
        <f>O20+O34</f>
        <v>9410601.8916500006</v>
      </c>
      <c r="P35" s="58">
        <f t="shared" si="21"/>
        <v>0.51529052441848711</v>
      </c>
      <c r="Q35" s="68">
        <f>Q20+Q34</f>
        <v>9410601.8916500006</v>
      </c>
      <c r="R35" s="58">
        <f t="shared" si="22"/>
        <v>0.51529052441848711</v>
      </c>
      <c r="S35" s="68">
        <f>S20+S34</f>
        <v>9410601.8916500006</v>
      </c>
      <c r="T35" s="58">
        <f t="shared" si="23"/>
        <v>0.51529052441848711</v>
      </c>
      <c r="U35" s="68">
        <f>U20+U34</f>
        <v>9410601.8916500006</v>
      </c>
      <c r="V35" s="58">
        <f t="shared" si="24"/>
        <v>0.51529052441848711</v>
      </c>
      <c r="W35" s="68">
        <f>W20+W34</f>
        <v>9410601.8916500006</v>
      </c>
      <c r="X35" s="58">
        <f t="shared" si="25"/>
        <v>0.51529052441848711</v>
      </c>
      <c r="Y35" s="68">
        <f>Y20+Y34</f>
        <v>9410601.8916500006</v>
      </c>
      <c r="Z35" s="58">
        <f t="shared" si="28"/>
        <v>0.51529052441848711</v>
      </c>
      <c r="AA35" s="84">
        <f t="shared" si="0"/>
        <v>112927222.69980003</v>
      </c>
      <c r="AB35" s="58">
        <f t="shared" si="28"/>
        <v>0.51529052441848722</v>
      </c>
      <c r="AC35" s="84">
        <f t="shared" si="13"/>
        <v>9410601.8916500024</v>
      </c>
      <c r="AD35" s="58">
        <f t="shared" si="27"/>
        <v>0.51529052441848722</v>
      </c>
    </row>
    <row r="36" spans="1:66" x14ac:dyDescent="0.25">
      <c r="A36" s="18">
        <v>7000</v>
      </c>
      <c r="B36" s="19" t="s">
        <v>64</v>
      </c>
      <c r="C36" s="75">
        <f>C14-C35</f>
        <v>8852109.066850001</v>
      </c>
      <c r="D36" s="59">
        <f t="shared" si="15"/>
        <v>0.48470947722420449</v>
      </c>
      <c r="E36" s="75">
        <f>E14-E35</f>
        <v>8852109.066850001</v>
      </c>
      <c r="F36" s="59">
        <f t="shared" si="16"/>
        <v>0.48470947722420449</v>
      </c>
      <c r="G36" s="75">
        <f>G14-G35</f>
        <v>8852109.066850001</v>
      </c>
      <c r="H36" s="59">
        <f t="shared" si="17"/>
        <v>0.48470947722420449</v>
      </c>
      <c r="I36" s="75">
        <f>I14-I35</f>
        <v>8852109.066850001</v>
      </c>
      <c r="J36" s="59">
        <f t="shared" si="18"/>
        <v>0.48470947722420449</v>
      </c>
      <c r="K36" s="75">
        <f>K14-K35</f>
        <v>8852109.066850001</v>
      </c>
      <c r="L36" s="59">
        <f t="shared" si="19"/>
        <v>0.48470947722420449</v>
      </c>
      <c r="M36" s="75">
        <f>M14-M35</f>
        <v>8852109.066850001</v>
      </c>
      <c r="N36" s="59">
        <f t="shared" si="20"/>
        <v>0.48470947722420449</v>
      </c>
      <c r="O36" s="75">
        <f>O14-O35</f>
        <v>8852109.066850001</v>
      </c>
      <c r="P36" s="59">
        <f t="shared" si="21"/>
        <v>0.48470947722420449</v>
      </c>
      <c r="Q36" s="75">
        <f>Q14-Q35</f>
        <v>8852109.066850001</v>
      </c>
      <c r="R36" s="59">
        <f t="shared" si="22"/>
        <v>0.48470947722420449</v>
      </c>
      <c r="S36" s="75">
        <f>S14-S35</f>
        <v>8852109.066850001</v>
      </c>
      <c r="T36" s="59">
        <f t="shared" si="23"/>
        <v>0.48470947722420449</v>
      </c>
      <c r="U36" s="75">
        <f>U14-U35</f>
        <v>8852109.066850001</v>
      </c>
      <c r="V36" s="59">
        <f t="shared" si="24"/>
        <v>0.48470947722420449</v>
      </c>
      <c r="W36" s="75">
        <f>W14-W35</f>
        <v>8852109.066850001</v>
      </c>
      <c r="X36" s="59">
        <f t="shared" si="25"/>
        <v>0.48470947722420449</v>
      </c>
      <c r="Y36" s="75">
        <f>Y14-Y35</f>
        <v>8852109.066850001</v>
      </c>
      <c r="Z36" s="59">
        <f t="shared" si="28"/>
        <v>0.48470947722420449</v>
      </c>
      <c r="AA36" s="75">
        <f t="shared" si="0"/>
        <v>106225308.80220003</v>
      </c>
      <c r="AB36" s="59">
        <f t="shared" si="28"/>
        <v>0.4847094772242046</v>
      </c>
      <c r="AC36" s="75">
        <f t="shared" si="13"/>
        <v>8852109.0668500029</v>
      </c>
      <c r="AD36" s="59">
        <f t="shared" si="27"/>
        <v>0.48470947722420454</v>
      </c>
    </row>
    <row r="37" spans="1:66" s="30" customFormat="1" x14ac:dyDescent="0.25">
      <c r="A37" s="31">
        <v>6002</v>
      </c>
      <c r="B37" s="32" t="s">
        <v>65</v>
      </c>
      <c r="C37" s="76"/>
      <c r="D37" s="60">
        <f t="shared" si="15"/>
        <v>0</v>
      </c>
      <c r="E37" s="76"/>
      <c r="F37" s="60">
        <f t="shared" si="16"/>
        <v>0</v>
      </c>
      <c r="G37" s="76"/>
      <c r="H37" s="60">
        <f t="shared" si="17"/>
        <v>0</v>
      </c>
      <c r="I37" s="76"/>
      <c r="J37" s="60">
        <f t="shared" si="18"/>
        <v>0</v>
      </c>
      <c r="K37" s="76"/>
      <c r="L37" s="60">
        <f t="shared" si="19"/>
        <v>0</v>
      </c>
      <c r="M37" s="76"/>
      <c r="N37" s="60">
        <f t="shared" si="20"/>
        <v>0</v>
      </c>
      <c r="O37" s="76"/>
      <c r="P37" s="60">
        <f t="shared" si="21"/>
        <v>0</v>
      </c>
      <c r="Q37" s="76"/>
      <c r="R37" s="60">
        <f t="shared" si="22"/>
        <v>0</v>
      </c>
      <c r="S37" s="76"/>
      <c r="T37" s="60">
        <f t="shared" si="23"/>
        <v>0</v>
      </c>
      <c r="U37" s="76"/>
      <c r="V37" s="60">
        <f t="shared" si="24"/>
        <v>0</v>
      </c>
      <c r="W37" s="76"/>
      <c r="X37" s="60">
        <f t="shared" si="25"/>
        <v>0</v>
      </c>
      <c r="Y37" s="76"/>
      <c r="Z37" s="60">
        <f t="shared" si="28"/>
        <v>0</v>
      </c>
      <c r="AA37" s="76">
        <f t="shared" si="0"/>
        <v>0</v>
      </c>
      <c r="AB37" s="60">
        <f t="shared" si="28"/>
        <v>0</v>
      </c>
      <c r="AC37" s="76">
        <f t="shared" si="13"/>
        <v>0</v>
      </c>
      <c r="AD37" s="60">
        <f t="shared" si="27"/>
        <v>0</v>
      </c>
    </row>
    <row r="38" spans="1:66" x14ac:dyDescent="0.25">
      <c r="A38" s="9">
        <v>6003</v>
      </c>
      <c r="B38" s="10" t="s">
        <v>66</v>
      </c>
      <c r="C38" s="67">
        <v>36500</v>
      </c>
      <c r="D38" s="49">
        <f t="shared" si="15"/>
        <v>1.99860799105349E-3</v>
      </c>
      <c r="E38" s="67">
        <v>36500</v>
      </c>
      <c r="F38" s="49">
        <f t="shared" si="16"/>
        <v>1.99860799105349E-3</v>
      </c>
      <c r="G38" s="67">
        <v>36500</v>
      </c>
      <c r="H38" s="49">
        <f t="shared" si="17"/>
        <v>1.99860799105349E-3</v>
      </c>
      <c r="I38" s="67">
        <v>36500</v>
      </c>
      <c r="J38" s="49">
        <f t="shared" si="18"/>
        <v>1.99860799105349E-3</v>
      </c>
      <c r="K38" s="67">
        <v>36500</v>
      </c>
      <c r="L38" s="49">
        <f t="shared" si="19"/>
        <v>1.99860799105349E-3</v>
      </c>
      <c r="M38" s="67">
        <v>36500</v>
      </c>
      <c r="N38" s="49">
        <f t="shared" si="20"/>
        <v>1.99860799105349E-3</v>
      </c>
      <c r="O38" s="67">
        <v>36500</v>
      </c>
      <c r="P38" s="49">
        <f t="shared" si="21"/>
        <v>1.99860799105349E-3</v>
      </c>
      <c r="Q38" s="67">
        <v>36500</v>
      </c>
      <c r="R38" s="49">
        <f t="shared" si="22"/>
        <v>1.99860799105349E-3</v>
      </c>
      <c r="S38" s="67">
        <v>36500</v>
      </c>
      <c r="T38" s="49">
        <f t="shared" si="23"/>
        <v>1.99860799105349E-3</v>
      </c>
      <c r="U38" s="67">
        <v>36500</v>
      </c>
      <c r="V38" s="49">
        <f t="shared" si="24"/>
        <v>1.99860799105349E-3</v>
      </c>
      <c r="W38" s="67">
        <v>36500</v>
      </c>
      <c r="X38" s="49">
        <f t="shared" si="25"/>
        <v>1.99860799105349E-3</v>
      </c>
      <c r="Y38" s="67">
        <v>36500</v>
      </c>
      <c r="Z38" s="49">
        <f t="shared" si="28"/>
        <v>1.99860799105349E-3</v>
      </c>
      <c r="AA38" s="82">
        <f t="shared" si="0"/>
        <v>438000</v>
      </c>
      <c r="AB38" s="49">
        <f t="shared" si="28"/>
        <v>1.99860799105349E-3</v>
      </c>
      <c r="AC38" s="82">
        <f t="shared" si="13"/>
        <v>36500</v>
      </c>
      <c r="AD38" s="49">
        <f t="shared" si="27"/>
        <v>1.99860799105349E-3</v>
      </c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</row>
    <row r="39" spans="1:66" x14ac:dyDescent="0.25">
      <c r="A39" s="9">
        <v>6004</v>
      </c>
      <c r="B39" s="10" t="s">
        <v>67</v>
      </c>
      <c r="C39" s="67"/>
      <c r="D39" s="49">
        <f t="shared" si="15"/>
        <v>0</v>
      </c>
      <c r="E39" s="67"/>
      <c r="F39" s="49">
        <f t="shared" si="16"/>
        <v>0</v>
      </c>
      <c r="G39" s="67"/>
      <c r="H39" s="49">
        <f t="shared" si="17"/>
        <v>0</v>
      </c>
      <c r="I39" s="67"/>
      <c r="J39" s="49">
        <f t="shared" si="18"/>
        <v>0</v>
      </c>
      <c r="K39" s="67"/>
      <c r="L39" s="49">
        <f t="shared" si="19"/>
        <v>0</v>
      </c>
      <c r="M39" s="67"/>
      <c r="N39" s="49">
        <f t="shared" si="20"/>
        <v>0</v>
      </c>
      <c r="O39" s="67"/>
      <c r="P39" s="49">
        <f t="shared" si="21"/>
        <v>0</v>
      </c>
      <c r="Q39" s="67"/>
      <c r="R39" s="49">
        <f t="shared" si="22"/>
        <v>0</v>
      </c>
      <c r="S39" s="67"/>
      <c r="T39" s="49">
        <f t="shared" si="23"/>
        <v>0</v>
      </c>
      <c r="U39" s="67"/>
      <c r="V39" s="49">
        <f t="shared" si="24"/>
        <v>0</v>
      </c>
      <c r="W39" s="67"/>
      <c r="X39" s="49">
        <f t="shared" si="25"/>
        <v>0</v>
      </c>
      <c r="Y39" s="67"/>
      <c r="Z39" s="49">
        <f t="shared" si="28"/>
        <v>0</v>
      </c>
      <c r="AA39" s="82">
        <f t="shared" si="0"/>
        <v>0</v>
      </c>
      <c r="AB39" s="49">
        <f t="shared" si="28"/>
        <v>0</v>
      </c>
      <c r="AC39" s="82">
        <f t="shared" si="13"/>
        <v>0</v>
      </c>
      <c r="AD39" s="49">
        <f t="shared" si="27"/>
        <v>0</v>
      </c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</row>
    <row r="40" spans="1:66" s="5" customFormat="1" x14ac:dyDescent="0.25">
      <c r="A40" s="12">
        <v>6099</v>
      </c>
      <c r="B40" s="1" t="s">
        <v>68</v>
      </c>
      <c r="C40" s="74">
        <f>SUM(C37:C39)</f>
        <v>36500</v>
      </c>
      <c r="D40" s="56">
        <f t="shared" si="15"/>
        <v>1.99860799105349E-3</v>
      </c>
      <c r="E40" s="74">
        <f>SUM(E37:E39)</f>
        <v>36500</v>
      </c>
      <c r="F40" s="56">
        <f t="shared" si="16"/>
        <v>1.99860799105349E-3</v>
      </c>
      <c r="G40" s="74">
        <f>SUM(G37:G39)</f>
        <v>36500</v>
      </c>
      <c r="H40" s="56">
        <f t="shared" si="17"/>
        <v>1.99860799105349E-3</v>
      </c>
      <c r="I40" s="74">
        <f>SUM(I37:I39)</f>
        <v>36500</v>
      </c>
      <c r="J40" s="56">
        <f t="shared" si="18"/>
        <v>1.99860799105349E-3</v>
      </c>
      <c r="K40" s="74">
        <f>SUM(K37:K39)</f>
        <v>36500</v>
      </c>
      <c r="L40" s="56">
        <f t="shared" si="19"/>
        <v>1.99860799105349E-3</v>
      </c>
      <c r="M40" s="74">
        <f>SUM(M37:M39)</f>
        <v>36500</v>
      </c>
      <c r="N40" s="56">
        <f t="shared" si="20"/>
        <v>1.99860799105349E-3</v>
      </c>
      <c r="O40" s="74">
        <f>SUM(O37:O39)</f>
        <v>36500</v>
      </c>
      <c r="P40" s="56">
        <f t="shared" si="21"/>
        <v>1.99860799105349E-3</v>
      </c>
      <c r="Q40" s="74">
        <f>SUM(Q37:Q39)</f>
        <v>36500</v>
      </c>
      <c r="R40" s="56">
        <f t="shared" si="22"/>
        <v>1.99860799105349E-3</v>
      </c>
      <c r="S40" s="74">
        <f>SUM(S37:S39)</f>
        <v>36500</v>
      </c>
      <c r="T40" s="56">
        <f t="shared" si="23"/>
        <v>1.99860799105349E-3</v>
      </c>
      <c r="U40" s="74">
        <f>SUM(U37:U39)</f>
        <v>36500</v>
      </c>
      <c r="V40" s="56">
        <f t="shared" si="24"/>
        <v>1.99860799105349E-3</v>
      </c>
      <c r="W40" s="74">
        <f>SUM(W37:W39)</f>
        <v>36500</v>
      </c>
      <c r="X40" s="56">
        <f t="shared" si="25"/>
        <v>1.99860799105349E-3</v>
      </c>
      <c r="Y40" s="74">
        <f>SUM(Y37:Y39)</f>
        <v>36500</v>
      </c>
      <c r="Z40" s="56">
        <f t="shared" si="28"/>
        <v>1.99860799105349E-3</v>
      </c>
      <c r="AA40" s="74">
        <f t="shared" si="0"/>
        <v>438000</v>
      </c>
      <c r="AB40" s="56">
        <f t="shared" si="28"/>
        <v>1.99860799105349E-3</v>
      </c>
      <c r="AC40" s="94">
        <f t="shared" si="13"/>
        <v>36500</v>
      </c>
      <c r="AD40" s="56">
        <f t="shared" si="27"/>
        <v>1.99860799105349E-3</v>
      </c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</row>
    <row r="41" spans="1:66" s="8" customFormat="1" x14ac:dyDescent="0.25">
      <c r="A41" s="26">
        <v>6101</v>
      </c>
      <c r="B41" s="27" t="s">
        <v>69</v>
      </c>
      <c r="C41" s="69">
        <v>2133555.66395</v>
      </c>
      <c r="D41" s="57">
        <f t="shared" si="15"/>
        <v>0.11682579176240833</v>
      </c>
      <c r="E41" s="69">
        <v>2133555.66395</v>
      </c>
      <c r="F41" s="57">
        <f t="shared" si="16"/>
        <v>0.11682579176240833</v>
      </c>
      <c r="G41" s="69">
        <v>2133555.66395</v>
      </c>
      <c r="H41" s="57">
        <f t="shared" si="17"/>
        <v>0.11682579176240833</v>
      </c>
      <c r="I41" s="69">
        <v>2133555.66395</v>
      </c>
      <c r="J41" s="57">
        <f t="shared" si="18"/>
        <v>0.11682579176240833</v>
      </c>
      <c r="K41" s="69">
        <v>2133555.66395</v>
      </c>
      <c r="L41" s="57">
        <f t="shared" si="19"/>
        <v>0.11682579176240833</v>
      </c>
      <c r="M41" s="69">
        <v>2133555.66395</v>
      </c>
      <c r="N41" s="57">
        <f t="shared" si="20"/>
        <v>0.11682579176240833</v>
      </c>
      <c r="O41" s="69">
        <v>2133555.66395</v>
      </c>
      <c r="P41" s="57">
        <f t="shared" si="21"/>
        <v>0.11682579176240833</v>
      </c>
      <c r="Q41" s="69">
        <v>2133555.66395</v>
      </c>
      <c r="R41" s="57">
        <f t="shared" si="22"/>
        <v>0.11682579176240833</v>
      </c>
      <c r="S41" s="69">
        <v>2133555.66395</v>
      </c>
      <c r="T41" s="57">
        <f t="shared" si="23"/>
        <v>0.11682579176240833</v>
      </c>
      <c r="U41" s="69">
        <v>2133555.66395</v>
      </c>
      <c r="V41" s="57">
        <f t="shared" si="24"/>
        <v>0.11682579176240833</v>
      </c>
      <c r="W41" s="69">
        <v>2133555.66395</v>
      </c>
      <c r="X41" s="57">
        <f t="shared" si="25"/>
        <v>0.11682579176240833</v>
      </c>
      <c r="Y41" s="69">
        <v>2133555.66395</v>
      </c>
      <c r="Z41" s="57">
        <f t="shared" si="28"/>
        <v>0.11682579176240833</v>
      </c>
      <c r="AA41" s="69">
        <f t="shared" si="0"/>
        <v>25602667.967399999</v>
      </c>
      <c r="AB41" s="57">
        <f t="shared" si="28"/>
        <v>0.11682579176240834</v>
      </c>
      <c r="AC41" s="85">
        <f t="shared" si="13"/>
        <v>2133555.66395</v>
      </c>
      <c r="AD41" s="57">
        <f t="shared" si="27"/>
        <v>0.11682579176240833</v>
      </c>
    </row>
    <row r="42" spans="1:66" x14ac:dyDescent="0.25">
      <c r="A42" s="9">
        <v>6102</v>
      </c>
      <c r="B42" s="10" t="s">
        <v>70</v>
      </c>
      <c r="C42" s="67">
        <v>240155.33825</v>
      </c>
      <c r="D42" s="49">
        <f t="shared" si="15"/>
        <v>1.3150037756728872E-2</v>
      </c>
      <c r="E42" s="67">
        <v>240155.33825</v>
      </c>
      <c r="F42" s="49">
        <f t="shared" si="16"/>
        <v>1.3150037756728872E-2</v>
      </c>
      <c r="G42" s="67">
        <v>240155.33825</v>
      </c>
      <c r="H42" s="49">
        <f t="shared" si="17"/>
        <v>1.3150037756728872E-2</v>
      </c>
      <c r="I42" s="67">
        <v>240155.33825</v>
      </c>
      <c r="J42" s="49">
        <f t="shared" si="18"/>
        <v>1.3150037756728872E-2</v>
      </c>
      <c r="K42" s="67">
        <v>240155.33825</v>
      </c>
      <c r="L42" s="49">
        <f t="shared" si="19"/>
        <v>1.3150037756728872E-2</v>
      </c>
      <c r="M42" s="67">
        <v>240155.33825</v>
      </c>
      <c r="N42" s="49">
        <f t="shared" si="20"/>
        <v>1.3150037756728872E-2</v>
      </c>
      <c r="O42" s="67">
        <v>240155.33825</v>
      </c>
      <c r="P42" s="49">
        <f t="shared" si="21"/>
        <v>1.3150037756728872E-2</v>
      </c>
      <c r="Q42" s="67">
        <v>240155.33825</v>
      </c>
      <c r="R42" s="49">
        <f t="shared" si="22"/>
        <v>1.3150037756728872E-2</v>
      </c>
      <c r="S42" s="67">
        <v>240155.33825</v>
      </c>
      <c r="T42" s="49">
        <f t="shared" si="23"/>
        <v>1.3150037756728872E-2</v>
      </c>
      <c r="U42" s="67">
        <v>240155.33825</v>
      </c>
      <c r="V42" s="49">
        <f t="shared" si="24"/>
        <v>1.3150037756728872E-2</v>
      </c>
      <c r="W42" s="67">
        <v>240155.33825</v>
      </c>
      <c r="X42" s="49">
        <f t="shared" si="25"/>
        <v>1.3150037756728872E-2</v>
      </c>
      <c r="Y42" s="67">
        <v>240155.33825</v>
      </c>
      <c r="Z42" s="49">
        <f t="shared" si="28"/>
        <v>1.3150037756728872E-2</v>
      </c>
      <c r="AA42" s="82">
        <f t="shared" si="0"/>
        <v>2881864.0589999999</v>
      </c>
      <c r="AB42" s="49">
        <f t="shared" si="28"/>
        <v>1.3150037756728872E-2</v>
      </c>
      <c r="AC42" s="82">
        <f t="shared" si="13"/>
        <v>240155.33825</v>
      </c>
      <c r="AD42" s="49">
        <f t="shared" si="27"/>
        <v>1.3150037756728872E-2</v>
      </c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</row>
    <row r="43" spans="1:66" x14ac:dyDescent="0.25">
      <c r="A43" s="9">
        <v>6103</v>
      </c>
      <c r="B43" s="10" t="s">
        <v>71</v>
      </c>
      <c r="C43" s="67">
        <v>147.50819999999999</v>
      </c>
      <c r="D43" s="49">
        <f t="shared" si="15"/>
        <v>8.0770155415319548E-6</v>
      </c>
      <c r="E43" s="67">
        <v>147.50819999999999</v>
      </c>
      <c r="F43" s="49">
        <f t="shared" si="16"/>
        <v>8.0770155415319548E-6</v>
      </c>
      <c r="G43" s="67">
        <v>147.50819999999999</v>
      </c>
      <c r="H43" s="49">
        <f t="shared" si="17"/>
        <v>8.0770155415319548E-6</v>
      </c>
      <c r="I43" s="67">
        <v>147.50819999999999</v>
      </c>
      <c r="J43" s="49">
        <f t="shared" si="18"/>
        <v>8.0770155415319548E-6</v>
      </c>
      <c r="K43" s="67">
        <v>147.50819999999999</v>
      </c>
      <c r="L43" s="49">
        <f t="shared" si="19"/>
        <v>8.0770155415319548E-6</v>
      </c>
      <c r="M43" s="67">
        <v>147.50819999999999</v>
      </c>
      <c r="N43" s="49">
        <f t="shared" si="20"/>
        <v>8.0770155415319548E-6</v>
      </c>
      <c r="O43" s="67">
        <v>147.50819999999999</v>
      </c>
      <c r="P43" s="49">
        <f t="shared" si="21"/>
        <v>8.0770155415319548E-6</v>
      </c>
      <c r="Q43" s="67">
        <v>147.50819999999999</v>
      </c>
      <c r="R43" s="49">
        <f t="shared" si="22"/>
        <v>8.0770155415319548E-6</v>
      </c>
      <c r="S43" s="67">
        <v>147.50819999999999</v>
      </c>
      <c r="T43" s="49">
        <f t="shared" si="23"/>
        <v>8.0770155415319548E-6</v>
      </c>
      <c r="U43" s="67">
        <v>147.50819999999999</v>
      </c>
      <c r="V43" s="49">
        <f t="shared" si="24"/>
        <v>8.0770155415319548E-6</v>
      </c>
      <c r="W43" s="67">
        <v>147.50819999999999</v>
      </c>
      <c r="X43" s="49">
        <f t="shared" si="25"/>
        <v>8.0770155415319548E-6</v>
      </c>
      <c r="Y43" s="67">
        <v>147.50819999999999</v>
      </c>
      <c r="Z43" s="49">
        <f t="shared" si="28"/>
        <v>8.0770155415319548E-6</v>
      </c>
      <c r="AA43" s="82">
        <f t="shared" si="0"/>
        <v>1770.0983999999999</v>
      </c>
      <c r="AB43" s="49">
        <f t="shared" si="28"/>
        <v>8.0770155415319565E-6</v>
      </c>
      <c r="AC43" s="82">
        <f t="shared" si="13"/>
        <v>147.50819999999999</v>
      </c>
      <c r="AD43" s="49">
        <f t="shared" si="27"/>
        <v>8.0770155415319548E-6</v>
      </c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</row>
    <row r="44" spans="1:66" x14ac:dyDescent="0.25">
      <c r="A44" s="9">
        <v>6104</v>
      </c>
      <c r="B44" s="10" t="s">
        <v>72</v>
      </c>
      <c r="C44" s="67">
        <v>47343.078600000001</v>
      </c>
      <c r="D44" s="49">
        <f t="shared" si="15"/>
        <v>2.5923357592063964E-3</v>
      </c>
      <c r="E44" s="67">
        <v>47343.078600000001</v>
      </c>
      <c r="F44" s="49">
        <f t="shared" si="16"/>
        <v>2.5923357592063964E-3</v>
      </c>
      <c r="G44" s="67">
        <v>47343.078600000001</v>
      </c>
      <c r="H44" s="49">
        <f t="shared" si="17"/>
        <v>2.5923357592063964E-3</v>
      </c>
      <c r="I44" s="67">
        <v>47343.078600000001</v>
      </c>
      <c r="J44" s="49">
        <f t="shared" si="18"/>
        <v>2.5923357592063964E-3</v>
      </c>
      <c r="K44" s="67">
        <v>47343.078600000001</v>
      </c>
      <c r="L44" s="49">
        <f t="shared" si="19"/>
        <v>2.5923357592063964E-3</v>
      </c>
      <c r="M44" s="67">
        <v>47343.078600000001</v>
      </c>
      <c r="N44" s="49">
        <f t="shared" si="20"/>
        <v>2.5923357592063964E-3</v>
      </c>
      <c r="O44" s="67">
        <v>47343.078600000001</v>
      </c>
      <c r="P44" s="49">
        <f t="shared" si="21"/>
        <v>2.5923357592063964E-3</v>
      </c>
      <c r="Q44" s="67">
        <v>47343.078600000001</v>
      </c>
      <c r="R44" s="49">
        <f t="shared" si="22"/>
        <v>2.5923357592063964E-3</v>
      </c>
      <c r="S44" s="67">
        <v>47343.078600000001</v>
      </c>
      <c r="T44" s="49">
        <f t="shared" si="23"/>
        <v>2.5923357592063964E-3</v>
      </c>
      <c r="U44" s="67">
        <v>47343.078600000001</v>
      </c>
      <c r="V44" s="49">
        <f t="shared" si="24"/>
        <v>2.5923357592063964E-3</v>
      </c>
      <c r="W44" s="67">
        <v>47343.078600000001</v>
      </c>
      <c r="X44" s="49">
        <f t="shared" si="25"/>
        <v>2.5923357592063964E-3</v>
      </c>
      <c r="Y44" s="67">
        <v>47343.078600000001</v>
      </c>
      <c r="Z44" s="49">
        <f t="shared" si="28"/>
        <v>2.5923357592063964E-3</v>
      </c>
      <c r="AA44" s="82">
        <f t="shared" si="0"/>
        <v>568116.94319999998</v>
      </c>
      <c r="AB44" s="49">
        <f t="shared" si="28"/>
        <v>2.5923357592063964E-3</v>
      </c>
      <c r="AC44" s="82">
        <f t="shared" si="13"/>
        <v>47343.078600000001</v>
      </c>
      <c r="AD44" s="49">
        <f t="shared" si="27"/>
        <v>2.5923357592063964E-3</v>
      </c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</row>
    <row r="45" spans="1:66" x14ac:dyDescent="0.25">
      <c r="A45" s="9">
        <v>6105</v>
      </c>
      <c r="B45" s="10" t="s">
        <v>73</v>
      </c>
      <c r="C45" s="67">
        <v>22871.266599999999</v>
      </c>
      <c r="D45" s="49">
        <f t="shared" si="15"/>
        <v>1.2523478408842405E-3</v>
      </c>
      <c r="E45" s="67">
        <v>22871.266599999999</v>
      </c>
      <c r="F45" s="49">
        <f t="shared" si="16"/>
        <v>1.2523478408842405E-3</v>
      </c>
      <c r="G45" s="67">
        <v>22871.266599999999</v>
      </c>
      <c r="H45" s="49">
        <f t="shared" si="17"/>
        <v>1.2523478408842405E-3</v>
      </c>
      <c r="I45" s="67">
        <v>22871.266599999999</v>
      </c>
      <c r="J45" s="49">
        <f t="shared" si="18"/>
        <v>1.2523478408842405E-3</v>
      </c>
      <c r="K45" s="67">
        <v>22871.266599999999</v>
      </c>
      <c r="L45" s="49">
        <f t="shared" si="19"/>
        <v>1.2523478408842405E-3</v>
      </c>
      <c r="M45" s="67">
        <v>22871.266599999999</v>
      </c>
      <c r="N45" s="49">
        <f t="shared" si="20"/>
        <v>1.2523478408842405E-3</v>
      </c>
      <c r="O45" s="67">
        <v>22871.266599999999</v>
      </c>
      <c r="P45" s="49">
        <f t="shared" si="21"/>
        <v>1.2523478408842405E-3</v>
      </c>
      <c r="Q45" s="67">
        <v>22871.266599999999</v>
      </c>
      <c r="R45" s="49">
        <f t="shared" si="22"/>
        <v>1.2523478408842405E-3</v>
      </c>
      <c r="S45" s="67">
        <v>22871.266599999999</v>
      </c>
      <c r="T45" s="49">
        <f t="shared" si="23"/>
        <v>1.2523478408842405E-3</v>
      </c>
      <c r="U45" s="67">
        <v>22871.266599999999</v>
      </c>
      <c r="V45" s="49">
        <f t="shared" si="24"/>
        <v>1.2523478408842405E-3</v>
      </c>
      <c r="W45" s="67">
        <v>22871.266599999999</v>
      </c>
      <c r="X45" s="49">
        <f t="shared" si="25"/>
        <v>1.2523478408842405E-3</v>
      </c>
      <c r="Y45" s="67">
        <v>22871.266599999999</v>
      </c>
      <c r="Z45" s="49">
        <f t="shared" ref="Z45:AB60" si="29">IF(Y$10&lt;&gt;0,Y45/Y$10,"-")</f>
        <v>1.2523478408842405E-3</v>
      </c>
      <c r="AA45" s="82">
        <f t="shared" si="0"/>
        <v>274455.19919999997</v>
      </c>
      <c r="AB45" s="49">
        <f t="shared" si="29"/>
        <v>1.2523478408842405E-3</v>
      </c>
      <c r="AC45" s="82">
        <f t="shared" si="13"/>
        <v>22871.266599999999</v>
      </c>
      <c r="AD45" s="49">
        <f t="shared" si="27"/>
        <v>1.2523478408842405E-3</v>
      </c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</row>
    <row r="46" spans="1:66" x14ac:dyDescent="0.25">
      <c r="A46" s="9">
        <v>6106</v>
      </c>
      <c r="B46" s="10" t="s">
        <v>74</v>
      </c>
      <c r="C46" s="67">
        <v>14021.615</v>
      </c>
      <c r="D46" s="49">
        <f t="shared" si="15"/>
        <v>7.6777292565686247E-4</v>
      </c>
      <c r="E46" s="67">
        <v>14021.615</v>
      </c>
      <c r="F46" s="49">
        <f t="shared" si="16"/>
        <v>7.6777292565686247E-4</v>
      </c>
      <c r="G46" s="67">
        <v>14021.615</v>
      </c>
      <c r="H46" s="49">
        <f t="shared" si="17"/>
        <v>7.6777292565686247E-4</v>
      </c>
      <c r="I46" s="67">
        <v>14021.615</v>
      </c>
      <c r="J46" s="49">
        <f t="shared" si="18"/>
        <v>7.6777292565686247E-4</v>
      </c>
      <c r="K46" s="67">
        <v>14021.615</v>
      </c>
      <c r="L46" s="49">
        <f t="shared" si="19"/>
        <v>7.6777292565686247E-4</v>
      </c>
      <c r="M46" s="67">
        <v>14021.615</v>
      </c>
      <c r="N46" s="49">
        <f t="shared" si="20"/>
        <v>7.6777292565686247E-4</v>
      </c>
      <c r="O46" s="67">
        <v>14021.615</v>
      </c>
      <c r="P46" s="49">
        <f t="shared" si="21"/>
        <v>7.6777292565686247E-4</v>
      </c>
      <c r="Q46" s="67">
        <v>14021.615</v>
      </c>
      <c r="R46" s="49">
        <f t="shared" si="22"/>
        <v>7.6777292565686247E-4</v>
      </c>
      <c r="S46" s="67">
        <v>14021.615</v>
      </c>
      <c r="T46" s="49">
        <f t="shared" si="23"/>
        <v>7.6777292565686247E-4</v>
      </c>
      <c r="U46" s="67">
        <v>14021.615</v>
      </c>
      <c r="V46" s="49">
        <f t="shared" si="24"/>
        <v>7.6777292565686247E-4</v>
      </c>
      <c r="W46" s="67">
        <v>14021.615</v>
      </c>
      <c r="X46" s="49">
        <f t="shared" si="25"/>
        <v>7.6777292565686247E-4</v>
      </c>
      <c r="Y46" s="67">
        <v>14021.615</v>
      </c>
      <c r="Z46" s="49">
        <f t="shared" si="29"/>
        <v>7.6777292565686247E-4</v>
      </c>
      <c r="AA46" s="82">
        <f t="shared" si="0"/>
        <v>168259.38</v>
      </c>
      <c r="AB46" s="49">
        <f t="shared" si="29"/>
        <v>7.6777292565686247E-4</v>
      </c>
      <c r="AC46" s="82">
        <f t="shared" si="13"/>
        <v>14021.615</v>
      </c>
      <c r="AD46" s="49">
        <f t="shared" si="27"/>
        <v>7.6777292565686247E-4</v>
      </c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</row>
    <row r="47" spans="1:66" x14ac:dyDescent="0.25">
      <c r="A47" s="9">
        <v>6107</v>
      </c>
      <c r="B47" s="10" t="s">
        <v>75</v>
      </c>
      <c r="C47" s="67">
        <v>4575</v>
      </c>
      <c r="D47" s="49">
        <f t="shared" si="15"/>
        <v>2.505104536731429E-4</v>
      </c>
      <c r="E47" s="67">
        <v>4575</v>
      </c>
      <c r="F47" s="49">
        <f t="shared" si="16"/>
        <v>2.505104536731429E-4</v>
      </c>
      <c r="G47" s="67">
        <v>4575</v>
      </c>
      <c r="H47" s="49">
        <f t="shared" si="17"/>
        <v>2.505104536731429E-4</v>
      </c>
      <c r="I47" s="67">
        <v>4575</v>
      </c>
      <c r="J47" s="49">
        <f t="shared" si="18"/>
        <v>2.505104536731429E-4</v>
      </c>
      <c r="K47" s="67">
        <v>4575</v>
      </c>
      <c r="L47" s="49">
        <f t="shared" si="19"/>
        <v>2.505104536731429E-4</v>
      </c>
      <c r="M47" s="67">
        <v>4575</v>
      </c>
      <c r="N47" s="49">
        <f t="shared" si="20"/>
        <v>2.505104536731429E-4</v>
      </c>
      <c r="O47" s="67">
        <v>4575</v>
      </c>
      <c r="P47" s="49">
        <f t="shared" si="21"/>
        <v>2.505104536731429E-4</v>
      </c>
      <c r="Q47" s="67">
        <v>4575</v>
      </c>
      <c r="R47" s="49">
        <f t="shared" si="22"/>
        <v>2.505104536731429E-4</v>
      </c>
      <c r="S47" s="67">
        <v>4575</v>
      </c>
      <c r="T47" s="49">
        <f t="shared" si="23"/>
        <v>2.505104536731429E-4</v>
      </c>
      <c r="U47" s="67">
        <v>4575</v>
      </c>
      <c r="V47" s="49">
        <f t="shared" si="24"/>
        <v>2.505104536731429E-4</v>
      </c>
      <c r="W47" s="67">
        <v>4575</v>
      </c>
      <c r="X47" s="49">
        <f t="shared" si="25"/>
        <v>2.505104536731429E-4</v>
      </c>
      <c r="Y47" s="67">
        <v>4575</v>
      </c>
      <c r="Z47" s="49">
        <f t="shared" si="29"/>
        <v>2.505104536731429E-4</v>
      </c>
      <c r="AA47" s="82">
        <f t="shared" si="0"/>
        <v>54900</v>
      </c>
      <c r="AB47" s="49">
        <f t="shared" si="29"/>
        <v>2.505104536731429E-4</v>
      </c>
      <c r="AC47" s="82">
        <f t="shared" si="13"/>
        <v>4575</v>
      </c>
      <c r="AD47" s="49">
        <f t="shared" si="27"/>
        <v>2.505104536731429E-4</v>
      </c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</row>
    <row r="48" spans="1:66" x14ac:dyDescent="0.25">
      <c r="A48" s="9">
        <v>6108</v>
      </c>
      <c r="B48" s="10" t="s">
        <v>76</v>
      </c>
      <c r="C48" s="67">
        <v>5359</v>
      </c>
      <c r="D48" s="49">
        <f t="shared" si="15"/>
        <v>2.9343945819330556E-4</v>
      </c>
      <c r="E48" s="67">
        <v>5359</v>
      </c>
      <c r="F48" s="49">
        <f t="shared" si="16"/>
        <v>2.9343945819330556E-4</v>
      </c>
      <c r="G48" s="67">
        <v>5359</v>
      </c>
      <c r="H48" s="49">
        <f t="shared" si="17"/>
        <v>2.9343945819330556E-4</v>
      </c>
      <c r="I48" s="67">
        <v>5359</v>
      </c>
      <c r="J48" s="49">
        <f t="shared" si="18"/>
        <v>2.9343945819330556E-4</v>
      </c>
      <c r="K48" s="67">
        <v>5359</v>
      </c>
      <c r="L48" s="49">
        <f t="shared" si="19"/>
        <v>2.9343945819330556E-4</v>
      </c>
      <c r="M48" s="67">
        <v>5359</v>
      </c>
      <c r="N48" s="49">
        <f t="shared" si="20"/>
        <v>2.9343945819330556E-4</v>
      </c>
      <c r="O48" s="67">
        <v>5359</v>
      </c>
      <c r="P48" s="49">
        <f t="shared" si="21"/>
        <v>2.9343945819330556E-4</v>
      </c>
      <c r="Q48" s="67">
        <v>5359</v>
      </c>
      <c r="R48" s="49">
        <f t="shared" si="22"/>
        <v>2.9343945819330556E-4</v>
      </c>
      <c r="S48" s="67">
        <v>5359</v>
      </c>
      <c r="T48" s="49">
        <f t="shared" si="23"/>
        <v>2.9343945819330556E-4</v>
      </c>
      <c r="U48" s="67">
        <v>5359</v>
      </c>
      <c r="V48" s="49">
        <f t="shared" si="24"/>
        <v>2.9343945819330556E-4</v>
      </c>
      <c r="W48" s="67">
        <v>5359</v>
      </c>
      <c r="X48" s="49">
        <f t="shared" si="25"/>
        <v>2.9343945819330556E-4</v>
      </c>
      <c r="Y48" s="67">
        <v>5359</v>
      </c>
      <c r="Z48" s="49">
        <f t="shared" si="29"/>
        <v>2.9343945819330556E-4</v>
      </c>
      <c r="AA48" s="82">
        <f t="shared" si="0"/>
        <v>64308</v>
      </c>
      <c r="AB48" s="49">
        <f t="shared" si="29"/>
        <v>2.9343945819330556E-4</v>
      </c>
      <c r="AC48" s="82">
        <f t="shared" si="13"/>
        <v>5359</v>
      </c>
      <c r="AD48" s="49">
        <f t="shared" si="27"/>
        <v>2.9343945819330556E-4</v>
      </c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</row>
    <row r="49" spans="1:66" x14ac:dyDescent="0.25">
      <c r="A49" s="9">
        <v>6109</v>
      </c>
      <c r="B49" s="10" t="s">
        <v>77</v>
      </c>
      <c r="C49" s="67">
        <v>2286</v>
      </c>
      <c r="D49" s="49">
        <f t="shared" si="15"/>
        <v>1.2517309226159665E-4</v>
      </c>
      <c r="E49" s="67">
        <v>2286</v>
      </c>
      <c r="F49" s="49">
        <f t="shared" si="16"/>
        <v>1.2517309226159665E-4</v>
      </c>
      <c r="G49" s="67">
        <v>2286</v>
      </c>
      <c r="H49" s="49">
        <f t="shared" si="17"/>
        <v>1.2517309226159665E-4</v>
      </c>
      <c r="I49" s="67">
        <v>2286</v>
      </c>
      <c r="J49" s="49">
        <f t="shared" si="18"/>
        <v>1.2517309226159665E-4</v>
      </c>
      <c r="K49" s="67">
        <v>2286</v>
      </c>
      <c r="L49" s="49">
        <f t="shared" si="19"/>
        <v>1.2517309226159665E-4</v>
      </c>
      <c r="M49" s="67">
        <v>2286</v>
      </c>
      <c r="N49" s="49">
        <f t="shared" si="20"/>
        <v>1.2517309226159665E-4</v>
      </c>
      <c r="O49" s="67">
        <v>2286</v>
      </c>
      <c r="P49" s="49">
        <f t="shared" si="21"/>
        <v>1.2517309226159665E-4</v>
      </c>
      <c r="Q49" s="67">
        <v>2286</v>
      </c>
      <c r="R49" s="49">
        <f t="shared" si="22"/>
        <v>1.2517309226159665E-4</v>
      </c>
      <c r="S49" s="67">
        <v>2286</v>
      </c>
      <c r="T49" s="49">
        <f t="shared" si="23"/>
        <v>1.2517309226159665E-4</v>
      </c>
      <c r="U49" s="67">
        <v>2286</v>
      </c>
      <c r="V49" s="49">
        <f t="shared" si="24"/>
        <v>1.2517309226159665E-4</v>
      </c>
      <c r="W49" s="67">
        <v>2286</v>
      </c>
      <c r="X49" s="49">
        <f t="shared" si="25"/>
        <v>1.2517309226159665E-4</v>
      </c>
      <c r="Y49" s="67">
        <v>2286</v>
      </c>
      <c r="Z49" s="49">
        <f t="shared" si="29"/>
        <v>1.2517309226159665E-4</v>
      </c>
      <c r="AA49" s="82">
        <f t="shared" si="0"/>
        <v>27432</v>
      </c>
      <c r="AB49" s="49">
        <f t="shared" si="29"/>
        <v>1.2517309226159665E-4</v>
      </c>
      <c r="AC49" s="82">
        <f t="shared" si="13"/>
        <v>2286</v>
      </c>
      <c r="AD49" s="49">
        <f t="shared" si="27"/>
        <v>1.2517309226159665E-4</v>
      </c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</row>
    <row r="50" spans="1:66" x14ac:dyDescent="0.25">
      <c r="A50" s="9">
        <v>6110</v>
      </c>
      <c r="B50" s="10" t="s">
        <v>78</v>
      </c>
      <c r="C50" s="67">
        <v>1882.432</v>
      </c>
      <c r="D50" s="49">
        <f t="shared" si="15"/>
        <v>1.0307516815930968E-4</v>
      </c>
      <c r="E50" s="67">
        <v>1882.432</v>
      </c>
      <c r="F50" s="49">
        <f t="shared" si="16"/>
        <v>1.0307516815930968E-4</v>
      </c>
      <c r="G50" s="67">
        <v>1882.432</v>
      </c>
      <c r="H50" s="49">
        <f t="shared" si="17"/>
        <v>1.0307516815930968E-4</v>
      </c>
      <c r="I50" s="67">
        <v>1882.432</v>
      </c>
      <c r="J50" s="49">
        <f t="shared" si="18"/>
        <v>1.0307516815930968E-4</v>
      </c>
      <c r="K50" s="67">
        <v>1882.432</v>
      </c>
      <c r="L50" s="49">
        <f t="shared" si="19"/>
        <v>1.0307516815930968E-4</v>
      </c>
      <c r="M50" s="67">
        <v>1882.432</v>
      </c>
      <c r="N50" s="49">
        <f t="shared" si="20"/>
        <v>1.0307516815930968E-4</v>
      </c>
      <c r="O50" s="67">
        <v>1882.432</v>
      </c>
      <c r="P50" s="49">
        <f t="shared" si="21"/>
        <v>1.0307516815930968E-4</v>
      </c>
      <c r="Q50" s="67">
        <v>1882.432</v>
      </c>
      <c r="R50" s="49">
        <f t="shared" si="22"/>
        <v>1.0307516815930968E-4</v>
      </c>
      <c r="S50" s="67">
        <v>1882.432</v>
      </c>
      <c r="T50" s="49">
        <f t="shared" si="23"/>
        <v>1.0307516815930968E-4</v>
      </c>
      <c r="U50" s="67">
        <v>1882.432</v>
      </c>
      <c r="V50" s="49">
        <f t="shared" si="24"/>
        <v>1.0307516815930968E-4</v>
      </c>
      <c r="W50" s="67">
        <v>1882.432</v>
      </c>
      <c r="X50" s="49">
        <f t="shared" si="25"/>
        <v>1.0307516815930968E-4</v>
      </c>
      <c r="Y50" s="67">
        <v>1882.432</v>
      </c>
      <c r="Z50" s="49">
        <f t="shared" si="29"/>
        <v>1.0307516815930968E-4</v>
      </c>
      <c r="AA50" s="82">
        <f t="shared" si="0"/>
        <v>22589.184000000005</v>
      </c>
      <c r="AB50" s="49">
        <f t="shared" si="29"/>
        <v>1.030751681593097E-4</v>
      </c>
      <c r="AC50" s="82">
        <f t="shared" si="13"/>
        <v>1882.4320000000005</v>
      </c>
      <c r="AD50" s="49">
        <f t="shared" si="27"/>
        <v>1.0307516815930969E-4</v>
      </c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</row>
    <row r="51" spans="1:66" x14ac:dyDescent="0.25">
      <c r="A51" s="9">
        <v>6111</v>
      </c>
      <c r="B51" s="10" t="s">
        <v>79</v>
      </c>
      <c r="C51" s="67">
        <v>533052.09750000003</v>
      </c>
      <c r="D51" s="49">
        <f t="shared" si="15"/>
        <v>2.918800497839244E-2</v>
      </c>
      <c r="E51" s="67">
        <v>533052.09750000003</v>
      </c>
      <c r="F51" s="49">
        <f t="shared" si="16"/>
        <v>2.918800497839244E-2</v>
      </c>
      <c r="G51" s="67">
        <v>533052.09750000003</v>
      </c>
      <c r="H51" s="49">
        <f t="shared" si="17"/>
        <v>2.918800497839244E-2</v>
      </c>
      <c r="I51" s="67">
        <v>533052.09750000003</v>
      </c>
      <c r="J51" s="49">
        <f t="shared" si="18"/>
        <v>2.918800497839244E-2</v>
      </c>
      <c r="K51" s="67">
        <v>533052.09750000003</v>
      </c>
      <c r="L51" s="49">
        <f t="shared" si="19"/>
        <v>2.918800497839244E-2</v>
      </c>
      <c r="M51" s="67">
        <v>533052.09750000003</v>
      </c>
      <c r="N51" s="49">
        <f t="shared" si="20"/>
        <v>2.918800497839244E-2</v>
      </c>
      <c r="O51" s="67">
        <v>533052.09750000003</v>
      </c>
      <c r="P51" s="49">
        <f t="shared" si="21"/>
        <v>2.918800497839244E-2</v>
      </c>
      <c r="Q51" s="67">
        <v>533052.09750000003</v>
      </c>
      <c r="R51" s="49">
        <f t="shared" si="22"/>
        <v>2.918800497839244E-2</v>
      </c>
      <c r="S51" s="67">
        <v>533052.09750000003</v>
      </c>
      <c r="T51" s="49">
        <f t="shared" si="23"/>
        <v>2.918800497839244E-2</v>
      </c>
      <c r="U51" s="67">
        <v>533052.09750000003</v>
      </c>
      <c r="V51" s="49">
        <f t="shared" si="24"/>
        <v>2.918800497839244E-2</v>
      </c>
      <c r="W51" s="67">
        <v>533052.09750000003</v>
      </c>
      <c r="X51" s="49">
        <f t="shared" si="25"/>
        <v>2.918800497839244E-2</v>
      </c>
      <c r="Y51" s="67">
        <v>533052.09750000003</v>
      </c>
      <c r="Z51" s="49">
        <f t="shared" si="29"/>
        <v>2.918800497839244E-2</v>
      </c>
      <c r="AA51" s="82">
        <f t="shared" si="0"/>
        <v>6396625.1700000009</v>
      </c>
      <c r="AB51" s="49">
        <f t="shared" si="29"/>
        <v>2.9188004978392443E-2</v>
      </c>
      <c r="AC51" s="82">
        <f t="shared" si="13"/>
        <v>533052.09750000003</v>
      </c>
      <c r="AD51" s="49">
        <f t="shared" si="27"/>
        <v>2.918800497839244E-2</v>
      </c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</row>
    <row r="52" spans="1:66" x14ac:dyDescent="0.25">
      <c r="A52" s="9">
        <v>6112</v>
      </c>
      <c r="B52" s="10" t="s">
        <v>80</v>
      </c>
      <c r="C52" s="67">
        <v>55738.8</v>
      </c>
      <c r="D52" s="49">
        <f t="shared" si="15"/>
        <v>3.0520550984036239E-3</v>
      </c>
      <c r="E52" s="67">
        <v>55738.8</v>
      </c>
      <c r="F52" s="49">
        <f t="shared" si="16"/>
        <v>3.0520550984036239E-3</v>
      </c>
      <c r="G52" s="67">
        <v>55738.8</v>
      </c>
      <c r="H52" s="49">
        <f t="shared" si="17"/>
        <v>3.0520550984036239E-3</v>
      </c>
      <c r="I52" s="67">
        <v>55738.8</v>
      </c>
      <c r="J52" s="49">
        <f t="shared" si="18"/>
        <v>3.0520550984036239E-3</v>
      </c>
      <c r="K52" s="67">
        <v>55738.8</v>
      </c>
      <c r="L52" s="49">
        <f t="shared" si="19"/>
        <v>3.0520550984036239E-3</v>
      </c>
      <c r="M52" s="67">
        <v>55738.8</v>
      </c>
      <c r="N52" s="49">
        <f t="shared" si="20"/>
        <v>3.0520550984036239E-3</v>
      </c>
      <c r="O52" s="67">
        <v>55738.8</v>
      </c>
      <c r="P52" s="49">
        <f t="shared" si="21"/>
        <v>3.0520550984036239E-3</v>
      </c>
      <c r="Q52" s="67">
        <v>55738.8</v>
      </c>
      <c r="R52" s="49">
        <f t="shared" si="22"/>
        <v>3.0520550984036239E-3</v>
      </c>
      <c r="S52" s="67">
        <v>55738.8</v>
      </c>
      <c r="T52" s="49">
        <f t="shared" si="23"/>
        <v>3.0520550984036239E-3</v>
      </c>
      <c r="U52" s="67">
        <v>55738.8</v>
      </c>
      <c r="V52" s="49">
        <f t="shared" si="24"/>
        <v>3.0520550984036239E-3</v>
      </c>
      <c r="W52" s="67">
        <v>55738.8</v>
      </c>
      <c r="X52" s="49">
        <f t="shared" si="25"/>
        <v>3.0520550984036239E-3</v>
      </c>
      <c r="Y52" s="67">
        <v>55738.8</v>
      </c>
      <c r="Z52" s="49">
        <f t="shared" si="29"/>
        <v>3.0520550984036239E-3</v>
      </c>
      <c r="AA52" s="82">
        <f t="shared" si="0"/>
        <v>668865.60000000009</v>
      </c>
      <c r="AB52" s="49">
        <f t="shared" si="29"/>
        <v>3.0520550984036244E-3</v>
      </c>
      <c r="AC52" s="82">
        <f t="shared" si="13"/>
        <v>55738.80000000001</v>
      </c>
      <c r="AD52" s="49">
        <f t="shared" si="27"/>
        <v>3.0520550984036239E-3</v>
      </c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</row>
    <row r="53" spans="1:66" x14ac:dyDescent="0.25">
      <c r="A53" s="9">
        <v>6113</v>
      </c>
      <c r="B53" s="10" t="s">
        <v>81</v>
      </c>
      <c r="C53" s="67">
        <v>18252.599999999999</v>
      </c>
      <c r="D53" s="49">
        <f t="shared" si="15"/>
        <v>9.9944636212336794E-4</v>
      </c>
      <c r="E53" s="67">
        <v>18252.599999999999</v>
      </c>
      <c r="F53" s="49">
        <f t="shared" si="16"/>
        <v>9.9944636212336794E-4</v>
      </c>
      <c r="G53" s="67">
        <v>18252.599999999999</v>
      </c>
      <c r="H53" s="49">
        <f t="shared" si="17"/>
        <v>9.9944636212336794E-4</v>
      </c>
      <c r="I53" s="67">
        <v>18252.599999999999</v>
      </c>
      <c r="J53" s="49">
        <f t="shared" si="18"/>
        <v>9.9944636212336794E-4</v>
      </c>
      <c r="K53" s="67">
        <v>18252.599999999999</v>
      </c>
      <c r="L53" s="49">
        <f t="shared" si="19"/>
        <v>9.9944636212336794E-4</v>
      </c>
      <c r="M53" s="67">
        <v>18252.599999999999</v>
      </c>
      <c r="N53" s="49">
        <f t="shared" si="20"/>
        <v>9.9944636212336794E-4</v>
      </c>
      <c r="O53" s="67">
        <v>18252.599999999999</v>
      </c>
      <c r="P53" s="49">
        <f t="shared" si="21"/>
        <v>9.9944636212336794E-4</v>
      </c>
      <c r="Q53" s="67">
        <v>18252.599999999999</v>
      </c>
      <c r="R53" s="49">
        <f t="shared" si="22"/>
        <v>9.9944636212336794E-4</v>
      </c>
      <c r="S53" s="67">
        <v>18252.599999999999</v>
      </c>
      <c r="T53" s="49">
        <f t="shared" si="23"/>
        <v>9.9944636212336794E-4</v>
      </c>
      <c r="U53" s="67">
        <v>18252.599999999999</v>
      </c>
      <c r="V53" s="49">
        <f t="shared" si="24"/>
        <v>9.9944636212336794E-4</v>
      </c>
      <c r="W53" s="67">
        <v>18252.599999999999</v>
      </c>
      <c r="X53" s="49">
        <f t="shared" si="25"/>
        <v>9.9944636212336794E-4</v>
      </c>
      <c r="Y53" s="67">
        <v>18252.599999999999</v>
      </c>
      <c r="Z53" s="49">
        <f t="shared" si="29"/>
        <v>9.9944636212336794E-4</v>
      </c>
      <c r="AA53" s="82">
        <f t="shared" si="0"/>
        <v>219031.20000000004</v>
      </c>
      <c r="AB53" s="49">
        <f t="shared" si="29"/>
        <v>9.9944636212336816E-4</v>
      </c>
      <c r="AC53" s="82">
        <f t="shared" si="13"/>
        <v>18252.600000000002</v>
      </c>
      <c r="AD53" s="49">
        <f t="shared" si="27"/>
        <v>9.9944636212336794E-4</v>
      </c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</row>
    <row r="54" spans="1:66" x14ac:dyDescent="0.25">
      <c r="A54" s="9">
        <v>6114</v>
      </c>
      <c r="B54" s="10" t="s">
        <v>82</v>
      </c>
      <c r="C54" s="67">
        <v>37359.57475</v>
      </c>
      <c r="D54" s="49">
        <f t="shared" si="15"/>
        <v>2.0456751955537037E-3</v>
      </c>
      <c r="E54" s="67">
        <v>37359.57475</v>
      </c>
      <c r="F54" s="49">
        <f t="shared" si="16"/>
        <v>2.0456751955537037E-3</v>
      </c>
      <c r="G54" s="67">
        <v>37359.57475</v>
      </c>
      <c r="H54" s="49">
        <f t="shared" si="17"/>
        <v>2.0456751955537037E-3</v>
      </c>
      <c r="I54" s="67">
        <v>37359.57475</v>
      </c>
      <c r="J54" s="49">
        <f t="shared" si="18"/>
        <v>2.0456751955537037E-3</v>
      </c>
      <c r="K54" s="67">
        <v>37359.57475</v>
      </c>
      <c r="L54" s="49">
        <f t="shared" si="19"/>
        <v>2.0456751955537037E-3</v>
      </c>
      <c r="M54" s="67">
        <v>37359.57475</v>
      </c>
      <c r="N54" s="49">
        <f t="shared" si="20"/>
        <v>2.0456751955537037E-3</v>
      </c>
      <c r="O54" s="67">
        <v>37359.57475</v>
      </c>
      <c r="P54" s="49">
        <f t="shared" si="21"/>
        <v>2.0456751955537037E-3</v>
      </c>
      <c r="Q54" s="67">
        <v>37359.57475</v>
      </c>
      <c r="R54" s="49">
        <f t="shared" si="22"/>
        <v>2.0456751955537037E-3</v>
      </c>
      <c r="S54" s="67">
        <v>37359.57475</v>
      </c>
      <c r="T54" s="49">
        <f t="shared" si="23"/>
        <v>2.0456751955537037E-3</v>
      </c>
      <c r="U54" s="67">
        <v>37359.57475</v>
      </c>
      <c r="V54" s="49">
        <f t="shared" si="24"/>
        <v>2.0456751955537037E-3</v>
      </c>
      <c r="W54" s="67">
        <v>37359.57475</v>
      </c>
      <c r="X54" s="49">
        <f t="shared" si="25"/>
        <v>2.0456751955537037E-3</v>
      </c>
      <c r="Y54" s="67">
        <v>37359.57475</v>
      </c>
      <c r="Z54" s="49">
        <f t="shared" si="29"/>
        <v>2.0456751955537037E-3</v>
      </c>
      <c r="AA54" s="82">
        <f t="shared" si="0"/>
        <v>448314.89700000011</v>
      </c>
      <c r="AB54" s="49">
        <f t="shared" si="29"/>
        <v>2.0456751955537041E-3</v>
      </c>
      <c r="AC54" s="82">
        <f t="shared" si="13"/>
        <v>37359.574750000007</v>
      </c>
      <c r="AD54" s="49">
        <f t="shared" si="27"/>
        <v>2.0456751955537041E-3</v>
      </c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</row>
    <row r="55" spans="1:66" x14ac:dyDescent="0.25">
      <c r="A55" s="9">
        <v>6115</v>
      </c>
      <c r="B55" s="10" t="s">
        <v>83</v>
      </c>
      <c r="C55" s="67">
        <v>2633.9811500000001</v>
      </c>
      <c r="D55" s="49">
        <f t="shared" si="15"/>
        <v>1.4422728149792496E-4</v>
      </c>
      <c r="E55" s="67">
        <v>2633.9811500000001</v>
      </c>
      <c r="F55" s="49">
        <f t="shared" si="16"/>
        <v>1.4422728149792496E-4</v>
      </c>
      <c r="G55" s="67">
        <v>2633.9811500000001</v>
      </c>
      <c r="H55" s="49">
        <f t="shared" si="17"/>
        <v>1.4422728149792496E-4</v>
      </c>
      <c r="I55" s="67">
        <v>2633.9811500000001</v>
      </c>
      <c r="J55" s="49">
        <f t="shared" si="18"/>
        <v>1.4422728149792496E-4</v>
      </c>
      <c r="K55" s="67">
        <v>2633.9811500000001</v>
      </c>
      <c r="L55" s="49">
        <f t="shared" si="19"/>
        <v>1.4422728149792496E-4</v>
      </c>
      <c r="M55" s="67">
        <v>2633.9811500000001</v>
      </c>
      <c r="N55" s="49">
        <f t="shared" si="20"/>
        <v>1.4422728149792496E-4</v>
      </c>
      <c r="O55" s="67">
        <v>2633.9811500000001</v>
      </c>
      <c r="P55" s="49">
        <f t="shared" si="21"/>
        <v>1.4422728149792496E-4</v>
      </c>
      <c r="Q55" s="67">
        <v>2633.9811500000001</v>
      </c>
      <c r="R55" s="49">
        <f t="shared" si="22"/>
        <v>1.4422728149792496E-4</v>
      </c>
      <c r="S55" s="67">
        <v>2633.9811500000001</v>
      </c>
      <c r="T55" s="49">
        <f t="shared" si="23"/>
        <v>1.4422728149792496E-4</v>
      </c>
      <c r="U55" s="67">
        <v>2633.9811500000001</v>
      </c>
      <c r="V55" s="49">
        <f t="shared" si="24"/>
        <v>1.4422728149792496E-4</v>
      </c>
      <c r="W55" s="67">
        <v>2633.9811500000001</v>
      </c>
      <c r="X55" s="49">
        <f t="shared" si="25"/>
        <v>1.4422728149792496E-4</v>
      </c>
      <c r="Y55" s="67">
        <v>2633.9811500000001</v>
      </c>
      <c r="Z55" s="49">
        <f t="shared" si="29"/>
        <v>1.4422728149792496E-4</v>
      </c>
      <c r="AA55" s="82">
        <f t="shared" si="0"/>
        <v>31607.773799999999</v>
      </c>
      <c r="AB55" s="49">
        <f t="shared" si="29"/>
        <v>1.4422728149792496E-4</v>
      </c>
      <c r="AC55" s="82">
        <f t="shared" si="13"/>
        <v>2633.9811500000001</v>
      </c>
      <c r="AD55" s="49">
        <f t="shared" si="27"/>
        <v>1.4422728149792496E-4</v>
      </c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</row>
    <row r="56" spans="1:66" x14ac:dyDescent="0.25">
      <c r="A56" s="9">
        <v>6116</v>
      </c>
      <c r="B56" s="10" t="s">
        <v>53</v>
      </c>
      <c r="C56" s="67">
        <v>49479.155850000003</v>
      </c>
      <c r="D56" s="49">
        <f t="shared" si="15"/>
        <v>2.7092996239011244E-3</v>
      </c>
      <c r="E56" s="67">
        <v>49479.155850000003</v>
      </c>
      <c r="F56" s="49">
        <f t="shared" si="16"/>
        <v>2.7092996239011244E-3</v>
      </c>
      <c r="G56" s="67">
        <v>49479.155850000003</v>
      </c>
      <c r="H56" s="49">
        <f t="shared" si="17"/>
        <v>2.7092996239011244E-3</v>
      </c>
      <c r="I56" s="67">
        <v>49479.155850000003</v>
      </c>
      <c r="J56" s="49">
        <f t="shared" si="18"/>
        <v>2.7092996239011244E-3</v>
      </c>
      <c r="K56" s="67">
        <v>49479.155850000003</v>
      </c>
      <c r="L56" s="49">
        <f t="shared" si="19"/>
        <v>2.7092996239011244E-3</v>
      </c>
      <c r="M56" s="67">
        <v>49479.155850000003</v>
      </c>
      <c r="N56" s="49">
        <f t="shared" si="20"/>
        <v>2.7092996239011244E-3</v>
      </c>
      <c r="O56" s="67">
        <v>49479.155850000003</v>
      </c>
      <c r="P56" s="49">
        <f t="shared" si="21"/>
        <v>2.7092996239011244E-3</v>
      </c>
      <c r="Q56" s="67">
        <v>49479.155850000003</v>
      </c>
      <c r="R56" s="49">
        <f t="shared" si="22"/>
        <v>2.7092996239011244E-3</v>
      </c>
      <c r="S56" s="67">
        <v>49479.155850000003</v>
      </c>
      <c r="T56" s="49">
        <f t="shared" si="23"/>
        <v>2.7092996239011244E-3</v>
      </c>
      <c r="U56" s="67">
        <v>49479.155850000003</v>
      </c>
      <c r="V56" s="49">
        <f t="shared" si="24"/>
        <v>2.7092996239011244E-3</v>
      </c>
      <c r="W56" s="67">
        <v>49479.155850000003</v>
      </c>
      <c r="X56" s="49">
        <f t="shared" si="25"/>
        <v>2.7092996239011244E-3</v>
      </c>
      <c r="Y56" s="67">
        <v>49479.155850000003</v>
      </c>
      <c r="Z56" s="49">
        <f t="shared" si="29"/>
        <v>2.7092996239011244E-3</v>
      </c>
      <c r="AA56" s="82">
        <f t="shared" si="0"/>
        <v>593749.87019999989</v>
      </c>
      <c r="AB56" s="49">
        <f t="shared" si="29"/>
        <v>2.709299623901124E-3</v>
      </c>
      <c r="AC56" s="82">
        <f t="shared" si="13"/>
        <v>49479.155849999988</v>
      </c>
      <c r="AD56" s="49">
        <f t="shared" si="27"/>
        <v>2.7092996239011236E-3</v>
      </c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</row>
    <row r="57" spans="1:66" x14ac:dyDescent="0.25">
      <c r="A57" s="9">
        <v>6117</v>
      </c>
      <c r="B57" s="10" t="s">
        <v>84</v>
      </c>
      <c r="C57" s="67"/>
      <c r="D57" s="49">
        <f t="shared" si="15"/>
        <v>0</v>
      </c>
      <c r="E57" s="67"/>
      <c r="F57" s="49">
        <f t="shared" si="16"/>
        <v>0</v>
      </c>
      <c r="G57" s="67"/>
      <c r="H57" s="49">
        <f t="shared" si="17"/>
        <v>0</v>
      </c>
      <c r="I57" s="67"/>
      <c r="J57" s="49">
        <f t="shared" si="18"/>
        <v>0</v>
      </c>
      <c r="K57" s="67"/>
      <c r="L57" s="49">
        <f t="shared" si="19"/>
        <v>0</v>
      </c>
      <c r="M57" s="67"/>
      <c r="N57" s="49">
        <f t="shared" si="20"/>
        <v>0</v>
      </c>
      <c r="O57" s="67"/>
      <c r="P57" s="49">
        <f t="shared" si="21"/>
        <v>0</v>
      </c>
      <c r="Q57" s="67"/>
      <c r="R57" s="49">
        <f t="shared" si="22"/>
        <v>0</v>
      </c>
      <c r="S57" s="67"/>
      <c r="T57" s="49">
        <f t="shared" si="23"/>
        <v>0</v>
      </c>
      <c r="U57" s="67"/>
      <c r="V57" s="49">
        <f t="shared" si="24"/>
        <v>0</v>
      </c>
      <c r="W57" s="67"/>
      <c r="X57" s="49">
        <f t="shared" si="25"/>
        <v>0</v>
      </c>
      <c r="Y57" s="67"/>
      <c r="Z57" s="49">
        <f t="shared" si="29"/>
        <v>0</v>
      </c>
      <c r="AA57" s="82">
        <f t="shared" si="0"/>
        <v>0</v>
      </c>
      <c r="AB57" s="49">
        <f t="shared" si="29"/>
        <v>0</v>
      </c>
      <c r="AC57" s="82">
        <f t="shared" si="13"/>
        <v>0</v>
      </c>
      <c r="AD57" s="49">
        <f t="shared" si="27"/>
        <v>0</v>
      </c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</row>
    <row r="58" spans="1:66" x14ac:dyDescent="0.25">
      <c r="A58" s="9">
        <v>6118</v>
      </c>
      <c r="B58" s="10" t="s">
        <v>85</v>
      </c>
      <c r="C58" s="67">
        <v>192889.89689999999</v>
      </c>
      <c r="D58" s="49">
        <f t="shared" si="15"/>
        <v>1.0561953132543116E-2</v>
      </c>
      <c r="E58" s="67">
        <v>192889.89689999999</v>
      </c>
      <c r="F58" s="49">
        <f t="shared" si="16"/>
        <v>1.0561953132543116E-2</v>
      </c>
      <c r="G58" s="67">
        <v>192889.89689999999</v>
      </c>
      <c r="H58" s="49">
        <f t="shared" si="17"/>
        <v>1.0561953132543116E-2</v>
      </c>
      <c r="I58" s="67">
        <v>192889.89689999999</v>
      </c>
      <c r="J58" s="49">
        <f t="shared" si="18"/>
        <v>1.0561953132543116E-2</v>
      </c>
      <c r="K58" s="67">
        <v>192889.89689999999</v>
      </c>
      <c r="L58" s="49">
        <f t="shared" si="19"/>
        <v>1.0561953132543116E-2</v>
      </c>
      <c r="M58" s="67">
        <v>192889.89689999999</v>
      </c>
      <c r="N58" s="49">
        <f t="shared" si="20"/>
        <v>1.0561953132543116E-2</v>
      </c>
      <c r="O58" s="67">
        <v>192889.89689999999</v>
      </c>
      <c r="P58" s="49">
        <f t="shared" si="21"/>
        <v>1.0561953132543116E-2</v>
      </c>
      <c r="Q58" s="67">
        <v>192889.89689999999</v>
      </c>
      <c r="R58" s="49">
        <f t="shared" si="22"/>
        <v>1.0561953132543116E-2</v>
      </c>
      <c r="S58" s="67">
        <v>192889.89689999999</v>
      </c>
      <c r="T58" s="49">
        <f t="shared" si="23"/>
        <v>1.0561953132543116E-2</v>
      </c>
      <c r="U58" s="67">
        <v>192889.89689999999</v>
      </c>
      <c r="V58" s="49">
        <f t="shared" si="24"/>
        <v>1.0561953132543116E-2</v>
      </c>
      <c r="W58" s="67">
        <v>192889.89689999999</v>
      </c>
      <c r="X58" s="49">
        <f t="shared" si="25"/>
        <v>1.0561953132543116E-2</v>
      </c>
      <c r="Y58" s="67">
        <v>192889.89689999999</v>
      </c>
      <c r="Z58" s="49">
        <f t="shared" si="29"/>
        <v>1.0561953132543116E-2</v>
      </c>
      <c r="AA58" s="82">
        <f t="shared" si="0"/>
        <v>2314678.7628000001</v>
      </c>
      <c r="AB58" s="49">
        <f t="shared" si="29"/>
        <v>1.0561953132543118E-2</v>
      </c>
      <c r="AC58" s="82">
        <f t="shared" si="13"/>
        <v>192889.89690000002</v>
      </c>
      <c r="AD58" s="49">
        <f t="shared" si="27"/>
        <v>1.0561953132543118E-2</v>
      </c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</row>
    <row r="59" spans="1:66" x14ac:dyDescent="0.25">
      <c r="A59" s="9">
        <v>6119</v>
      </c>
      <c r="B59" s="10" t="s">
        <v>86</v>
      </c>
      <c r="C59" s="67">
        <v>1050</v>
      </c>
      <c r="D59" s="49">
        <f t="shared" si="15"/>
        <v>5.7494202482360667E-5</v>
      </c>
      <c r="E59" s="67">
        <v>1050</v>
      </c>
      <c r="F59" s="49">
        <f t="shared" si="16"/>
        <v>5.7494202482360667E-5</v>
      </c>
      <c r="G59" s="67">
        <v>1050</v>
      </c>
      <c r="H59" s="49">
        <f t="shared" si="17"/>
        <v>5.7494202482360667E-5</v>
      </c>
      <c r="I59" s="67">
        <v>1050</v>
      </c>
      <c r="J59" s="49">
        <f t="shared" si="18"/>
        <v>5.7494202482360667E-5</v>
      </c>
      <c r="K59" s="67">
        <v>1050</v>
      </c>
      <c r="L59" s="49">
        <f t="shared" si="19"/>
        <v>5.7494202482360667E-5</v>
      </c>
      <c r="M59" s="67">
        <v>1050</v>
      </c>
      <c r="N59" s="49">
        <f t="shared" si="20"/>
        <v>5.7494202482360667E-5</v>
      </c>
      <c r="O59" s="67">
        <v>1050</v>
      </c>
      <c r="P59" s="49">
        <f t="shared" si="21"/>
        <v>5.7494202482360667E-5</v>
      </c>
      <c r="Q59" s="67">
        <v>1050</v>
      </c>
      <c r="R59" s="49">
        <f t="shared" si="22"/>
        <v>5.7494202482360667E-5</v>
      </c>
      <c r="S59" s="67">
        <v>1050</v>
      </c>
      <c r="T59" s="49">
        <f t="shared" si="23"/>
        <v>5.7494202482360667E-5</v>
      </c>
      <c r="U59" s="67">
        <v>1050</v>
      </c>
      <c r="V59" s="49">
        <f t="shared" si="24"/>
        <v>5.7494202482360667E-5</v>
      </c>
      <c r="W59" s="67">
        <v>1050</v>
      </c>
      <c r="X59" s="49">
        <f t="shared" si="25"/>
        <v>5.7494202482360667E-5</v>
      </c>
      <c r="Y59" s="67">
        <v>1050</v>
      </c>
      <c r="Z59" s="49">
        <f t="shared" si="29"/>
        <v>5.7494202482360667E-5</v>
      </c>
      <c r="AA59" s="82">
        <f t="shared" si="0"/>
        <v>12600</v>
      </c>
      <c r="AB59" s="49">
        <f t="shared" si="29"/>
        <v>5.7494202482360674E-5</v>
      </c>
      <c r="AC59" s="82">
        <f t="shared" si="13"/>
        <v>1050</v>
      </c>
      <c r="AD59" s="49">
        <f t="shared" si="27"/>
        <v>5.7494202482360667E-5</v>
      </c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</row>
    <row r="60" spans="1:66" x14ac:dyDescent="0.25">
      <c r="A60" s="9">
        <v>6120</v>
      </c>
      <c r="B60" s="10" t="s">
        <v>87</v>
      </c>
      <c r="C60" s="67"/>
      <c r="D60" s="49">
        <f t="shared" si="15"/>
        <v>0</v>
      </c>
      <c r="E60" s="67"/>
      <c r="F60" s="49">
        <f t="shared" si="16"/>
        <v>0</v>
      </c>
      <c r="G60" s="67"/>
      <c r="H60" s="49">
        <f t="shared" si="17"/>
        <v>0</v>
      </c>
      <c r="I60" s="67"/>
      <c r="J60" s="49">
        <f t="shared" si="18"/>
        <v>0</v>
      </c>
      <c r="K60" s="67"/>
      <c r="L60" s="49">
        <f t="shared" si="19"/>
        <v>0</v>
      </c>
      <c r="M60" s="67"/>
      <c r="N60" s="49">
        <f t="shared" si="20"/>
        <v>0</v>
      </c>
      <c r="O60" s="67"/>
      <c r="P60" s="49">
        <f t="shared" si="21"/>
        <v>0</v>
      </c>
      <c r="Q60" s="67"/>
      <c r="R60" s="49">
        <f t="shared" si="22"/>
        <v>0</v>
      </c>
      <c r="S60" s="67"/>
      <c r="T60" s="49">
        <f t="shared" si="23"/>
        <v>0</v>
      </c>
      <c r="U60" s="67"/>
      <c r="V60" s="49">
        <f t="shared" si="24"/>
        <v>0</v>
      </c>
      <c r="W60" s="67"/>
      <c r="X60" s="49">
        <f t="shared" si="25"/>
        <v>0</v>
      </c>
      <c r="Y60" s="67"/>
      <c r="Z60" s="49">
        <f t="shared" si="29"/>
        <v>0</v>
      </c>
      <c r="AA60" s="82">
        <f t="shared" si="0"/>
        <v>0</v>
      </c>
      <c r="AB60" s="49">
        <f t="shared" si="29"/>
        <v>0</v>
      </c>
      <c r="AC60" s="82">
        <f t="shared" si="13"/>
        <v>0</v>
      </c>
      <c r="AD60" s="49">
        <f t="shared" si="27"/>
        <v>0</v>
      </c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</row>
    <row r="61" spans="1:66" x14ac:dyDescent="0.25">
      <c r="A61" s="9">
        <v>6121</v>
      </c>
      <c r="B61" s="10" t="s">
        <v>88</v>
      </c>
      <c r="C61" s="67">
        <v>6273.8078999999998</v>
      </c>
      <c r="D61" s="49">
        <f t="shared" si="15"/>
        <v>3.4353103022669902E-4</v>
      </c>
      <c r="E61" s="67">
        <v>6273.8078999999998</v>
      </c>
      <c r="F61" s="49">
        <f t="shared" si="16"/>
        <v>3.4353103022669902E-4</v>
      </c>
      <c r="G61" s="67">
        <v>6273.8078999999998</v>
      </c>
      <c r="H61" s="49">
        <f t="shared" si="17"/>
        <v>3.4353103022669902E-4</v>
      </c>
      <c r="I61" s="67">
        <v>6273.8078999999998</v>
      </c>
      <c r="J61" s="49">
        <f t="shared" si="18"/>
        <v>3.4353103022669902E-4</v>
      </c>
      <c r="K61" s="67">
        <v>6273.8078999999998</v>
      </c>
      <c r="L61" s="49">
        <f t="shared" si="19"/>
        <v>3.4353103022669902E-4</v>
      </c>
      <c r="M61" s="67">
        <v>6273.8078999999998</v>
      </c>
      <c r="N61" s="49">
        <f t="shared" si="20"/>
        <v>3.4353103022669902E-4</v>
      </c>
      <c r="O61" s="67">
        <v>6273.8078999999998</v>
      </c>
      <c r="P61" s="49">
        <f t="shared" si="21"/>
        <v>3.4353103022669902E-4</v>
      </c>
      <c r="Q61" s="67">
        <v>6273.8078999999998</v>
      </c>
      <c r="R61" s="49">
        <f t="shared" si="22"/>
        <v>3.4353103022669902E-4</v>
      </c>
      <c r="S61" s="67">
        <v>6273.8078999999998</v>
      </c>
      <c r="T61" s="49">
        <f t="shared" si="23"/>
        <v>3.4353103022669902E-4</v>
      </c>
      <c r="U61" s="67">
        <v>6273.8078999999998</v>
      </c>
      <c r="V61" s="49">
        <f t="shared" si="24"/>
        <v>3.4353103022669902E-4</v>
      </c>
      <c r="W61" s="67">
        <v>6273.8078999999998</v>
      </c>
      <c r="X61" s="49">
        <f t="shared" si="25"/>
        <v>3.4353103022669902E-4</v>
      </c>
      <c r="Y61" s="67">
        <v>6273.8078999999998</v>
      </c>
      <c r="Z61" s="49">
        <f t="shared" ref="Z61:AB80" si="30">IF(Y$10&lt;&gt;0,Y61/Y$10,"-")</f>
        <v>3.4353103022669902E-4</v>
      </c>
      <c r="AA61" s="82">
        <f t="shared" si="0"/>
        <v>75285.694799999997</v>
      </c>
      <c r="AB61" s="49">
        <f t="shared" si="30"/>
        <v>3.4353103022669902E-4</v>
      </c>
      <c r="AC61" s="82">
        <f t="shared" si="13"/>
        <v>6273.8078999999998</v>
      </c>
      <c r="AD61" s="49">
        <f t="shared" si="27"/>
        <v>3.4353103022669902E-4</v>
      </c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</row>
    <row r="62" spans="1:66" x14ac:dyDescent="0.25">
      <c r="A62" s="9">
        <v>6122</v>
      </c>
      <c r="B62" s="10" t="s">
        <v>89</v>
      </c>
      <c r="C62" s="67">
        <v>5294.3651499999996</v>
      </c>
      <c r="D62" s="49">
        <f t="shared" si="15"/>
        <v>2.8990028757109882E-4</v>
      </c>
      <c r="E62" s="67">
        <v>5294.3651499999996</v>
      </c>
      <c r="F62" s="49">
        <f t="shared" si="16"/>
        <v>2.8990028757109882E-4</v>
      </c>
      <c r="G62" s="67">
        <v>5294.3651499999996</v>
      </c>
      <c r="H62" s="49">
        <f t="shared" si="17"/>
        <v>2.8990028757109882E-4</v>
      </c>
      <c r="I62" s="67">
        <v>5294.3651499999996</v>
      </c>
      <c r="J62" s="49">
        <f t="shared" si="18"/>
        <v>2.8990028757109882E-4</v>
      </c>
      <c r="K62" s="67">
        <v>5294.3651499999996</v>
      </c>
      <c r="L62" s="49">
        <f t="shared" si="19"/>
        <v>2.8990028757109882E-4</v>
      </c>
      <c r="M62" s="67">
        <v>5294.3651499999996</v>
      </c>
      <c r="N62" s="49">
        <f t="shared" si="20"/>
        <v>2.8990028757109882E-4</v>
      </c>
      <c r="O62" s="67">
        <v>5294.3651499999996</v>
      </c>
      <c r="P62" s="49">
        <f t="shared" si="21"/>
        <v>2.8990028757109882E-4</v>
      </c>
      <c r="Q62" s="67">
        <v>5294.3651499999996</v>
      </c>
      <c r="R62" s="49">
        <f t="shared" si="22"/>
        <v>2.8990028757109882E-4</v>
      </c>
      <c r="S62" s="67">
        <v>5294.3651499999996</v>
      </c>
      <c r="T62" s="49">
        <f t="shared" si="23"/>
        <v>2.8990028757109882E-4</v>
      </c>
      <c r="U62" s="67">
        <v>5294.3651499999996</v>
      </c>
      <c r="V62" s="49">
        <f t="shared" si="24"/>
        <v>2.8990028757109882E-4</v>
      </c>
      <c r="W62" s="67">
        <v>5294.3651499999996</v>
      </c>
      <c r="X62" s="49">
        <f t="shared" si="25"/>
        <v>2.8990028757109882E-4</v>
      </c>
      <c r="Y62" s="67">
        <v>5294.3651499999996</v>
      </c>
      <c r="Z62" s="49">
        <f t="shared" si="30"/>
        <v>2.8990028757109882E-4</v>
      </c>
      <c r="AA62" s="82">
        <f t="shared" si="0"/>
        <v>63532.381799999981</v>
      </c>
      <c r="AB62" s="49">
        <f t="shared" si="30"/>
        <v>2.8990028757109877E-4</v>
      </c>
      <c r="AC62" s="82">
        <f t="shared" si="13"/>
        <v>5294.3651499999987</v>
      </c>
      <c r="AD62" s="49">
        <f t="shared" si="27"/>
        <v>2.8990028757109877E-4</v>
      </c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</row>
    <row r="63" spans="1:66" x14ac:dyDescent="0.25">
      <c r="A63" s="9">
        <v>6123</v>
      </c>
      <c r="B63" s="10" t="s">
        <v>90</v>
      </c>
      <c r="C63" s="67"/>
      <c r="D63" s="49">
        <f t="shared" si="15"/>
        <v>0</v>
      </c>
      <c r="E63" s="67"/>
      <c r="F63" s="49">
        <f t="shared" si="16"/>
        <v>0</v>
      </c>
      <c r="G63" s="67"/>
      <c r="H63" s="49">
        <f t="shared" si="17"/>
        <v>0</v>
      </c>
      <c r="I63" s="67"/>
      <c r="J63" s="49">
        <f t="shared" si="18"/>
        <v>0</v>
      </c>
      <c r="K63" s="67"/>
      <c r="L63" s="49">
        <f t="shared" si="19"/>
        <v>0</v>
      </c>
      <c r="M63" s="67"/>
      <c r="N63" s="49">
        <f t="shared" si="20"/>
        <v>0</v>
      </c>
      <c r="O63" s="67"/>
      <c r="P63" s="49">
        <f t="shared" si="21"/>
        <v>0</v>
      </c>
      <c r="Q63" s="67"/>
      <c r="R63" s="49">
        <f t="shared" si="22"/>
        <v>0</v>
      </c>
      <c r="S63" s="67"/>
      <c r="T63" s="49">
        <f t="shared" si="23"/>
        <v>0</v>
      </c>
      <c r="U63" s="67"/>
      <c r="V63" s="49">
        <f t="shared" si="24"/>
        <v>0</v>
      </c>
      <c r="W63" s="67"/>
      <c r="X63" s="49">
        <f t="shared" si="25"/>
        <v>0</v>
      </c>
      <c r="Y63" s="67"/>
      <c r="Z63" s="49">
        <f t="shared" si="30"/>
        <v>0</v>
      </c>
      <c r="AA63" s="82">
        <f t="shared" si="0"/>
        <v>0</v>
      </c>
      <c r="AB63" s="49">
        <f t="shared" si="30"/>
        <v>0</v>
      </c>
      <c r="AC63" s="82">
        <f t="shared" si="13"/>
        <v>0</v>
      </c>
      <c r="AD63" s="49">
        <f t="shared" si="27"/>
        <v>0</v>
      </c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</row>
    <row r="64" spans="1:66" x14ac:dyDescent="0.25">
      <c r="A64" s="9">
        <v>6124</v>
      </c>
      <c r="B64" s="10" t="s">
        <v>91</v>
      </c>
      <c r="C64" s="67">
        <v>165388.19575000001</v>
      </c>
      <c r="D64" s="49">
        <f t="shared" si="15"/>
        <v>9.0560594425169554E-3</v>
      </c>
      <c r="E64" s="67">
        <v>165388.19575000001</v>
      </c>
      <c r="F64" s="49">
        <f t="shared" si="16"/>
        <v>9.0560594425169554E-3</v>
      </c>
      <c r="G64" s="67">
        <v>165388.19575000001</v>
      </c>
      <c r="H64" s="49">
        <f t="shared" si="17"/>
        <v>9.0560594425169554E-3</v>
      </c>
      <c r="I64" s="67">
        <v>165388.19575000001</v>
      </c>
      <c r="J64" s="49">
        <f t="shared" si="18"/>
        <v>9.0560594425169554E-3</v>
      </c>
      <c r="K64" s="67">
        <v>165388.19575000001</v>
      </c>
      <c r="L64" s="49">
        <f t="shared" si="19"/>
        <v>9.0560594425169554E-3</v>
      </c>
      <c r="M64" s="67">
        <v>165388.19575000001</v>
      </c>
      <c r="N64" s="49">
        <f t="shared" si="20"/>
        <v>9.0560594425169554E-3</v>
      </c>
      <c r="O64" s="67">
        <v>165388.19575000001</v>
      </c>
      <c r="P64" s="49">
        <f t="shared" si="21"/>
        <v>9.0560594425169554E-3</v>
      </c>
      <c r="Q64" s="67">
        <v>165388.19575000001</v>
      </c>
      <c r="R64" s="49">
        <f t="shared" si="22"/>
        <v>9.0560594425169554E-3</v>
      </c>
      <c r="S64" s="67">
        <v>165388.19575000001</v>
      </c>
      <c r="T64" s="49">
        <f t="shared" si="23"/>
        <v>9.0560594425169554E-3</v>
      </c>
      <c r="U64" s="67">
        <v>165388.19575000001</v>
      </c>
      <c r="V64" s="49">
        <f t="shared" si="24"/>
        <v>9.0560594425169554E-3</v>
      </c>
      <c r="W64" s="67">
        <v>165388.19575000001</v>
      </c>
      <c r="X64" s="49">
        <f t="shared" si="25"/>
        <v>9.0560594425169554E-3</v>
      </c>
      <c r="Y64" s="67">
        <v>165388.19575000001</v>
      </c>
      <c r="Z64" s="49">
        <f t="shared" si="30"/>
        <v>9.0560594425169554E-3</v>
      </c>
      <c r="AA64" s="82">
        <f t="shared" si="0"/>
        <v>1984658.3489999997</v>
      </c>
      <c r="AB64" s="49">
        <f t="shared" si="30"/>
        <v>9.0560594425169536E-3</v>
      </c>
      <c r="AC64" s="82">
        <f t="shared" si="13"/>
        <v>165388.19574999998</v>
      </c>
      <c r="AD64" s="49">
        <f t="shared" si="27"/>
        <v>9.0560594425169536E-3</v>
      </c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</row>
    <row r="65" spans="1:66" x14ac:dyDescent="0.25">
      <c r="A65" s="9">
        <v>6125</v>
      </c>
      <c r="B65" s="10" t="s">
        <v>92</v>
      </c>
      <c r="C65" s="67">
        <v>16911.027849999999</v>
      </c>
      <c r="D65" s="49">
        <f t="shared" si="15"/>
        <v>9.2598672323118128E-4</v>
      </c>
      <c r="E65" s="67">
        <v>16911.027849999999</v>
      </c>
      <c r="F65" s="49">
        <f t="shared" si="16"/>
        <v>9.2598672323118128E-4</v>
      </c>
      <c r="G65" s="67">
        <v>16911.027849999999</v>
      </c>
      <c r="H65" s="49">
        <f t="shared" si="17"/>
        <v>9.2598672323118128E-4</v>
      </c>
      <c r="I65" s="67">
        <v>16911.027849999999</v>
      </c>
      <c r="J65" s="49">
        <f t="shared" si="18"/>
        <v>9.2598672323118128E-4</v>
      </c>
      <c r="K65" s="67">
        <v>16911.027849999999</v>
      </c>
      <c r="L65" s="49">
        <f t="shared" si="19"/>
        <v>9.2598672323118128E-4</v>
      </c>
      <c r="M65" s="67">
        <v>16911.027849999999</v>
      </c>
      <c r="N65" s="49">
        <f t="shared" si="20"/>
        <v>9.2598672323118128E-4</v>
      </c>
      <c r="O65" s="67">
        <v>16911.027849999999</v>
      </c>
      <c r="P65" s="49">
        <f t="shared" si="21"/>
        <v>9.2598672323118128E-4</v>
      </c>
      <c r="Q65" s="67">
        <v>16911.027849999999</v>
      </c>
      <c r="R65" s="49">
        <f t="shared" si="22"/>
        <v>9.2598672323118128E-4</v>
      </c>
      <c r="S65" s="67">
        <v>16911.027849999999</v>
      </c>
      <c r="T65" s="49">
        <f t="shared" si="23"/>
        <v>9.2598672323118128E-4</v>
      </c>
      <c r="U65" s="67">
        <v>16911.027849999999</v>
      </c>
      <c r="V65" s="49">
        <f t="shared" si="24"/>
        <v>9.2598672323118128E-4</v>
      </c>
      <c r="W65" s="67">
        <v>16911.027849999999</v>
      </c>
      <c r="X65" s="49">
        <f t="shared" si="25"/>
        <v>9.2598672323118128E-4</v>
      </c>
      <c r="Y65" s="67">
        <v>16911.027849999999</v>
      </c>
      <c r="Z65" s="49">
        <f t="shared" si="30"/>
        <v>9.2598672323118128E-4</v>
      </c>
      <c r="AA65" s="82">
        <f t="shared" si="0"/>
        <v>202932.33420000004</v>
      </c>
      <c r="AB65" s="49">
        <f t="shared" si="30"/>
        <v>9.259867232311816E-4</v>
      </c>
      <c r="AC65" s="82">
        <f t="shared" si="13"/>
        <v>16911.027850000002</v>
      </c>
      <c r="AD65" s="49">
        <f t="shared" si="27"/>
        <v>9.2598672323118139E-4</v>
      </c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</row>
    <row r="66" spans="1:66" x14ac:dyDescent="0.25">
      <c r="A66" s="9">
        <v>6126</v>
      </c>
      <c r="B66" s="10" t="s">
        <v>93</v>
      </c>
      <c r="C66" s="67">
        <v>1903</v>
      </c>
      <c r="D66" s="49">
        <f t="shared" si="15"/>
        <v>1.0420139745136414E-4</v>
      </c>
      <c r="E66" s="67">
        <v>1903</v>
      </c>
      <c r="F66" s="49">
        <f t="shared" si="16"/>
        <v>1.0420139745136414E-4</v>
      </c>
      <c r="G66" s="67">
        <v>1903</v>
      </c>
      <c r="H66" s="49">
        <f t="shared" si="17"/>
        <v>1.0420139745136414E-4</v>
      </c>
      <c r="I66" s="67">
        <v>1903</v>
      </c>
      <c r="J66" s="49">
        <f t="shared" si="18"/>
        <v>1.0420139745136414E-4</v>
      </c>
      <c r="K66" s="67">
        <v>1903</v>
      </c>
      <c r="L66" s="49">
        <f t="shared" si="19"/>
        <v>1.0420139745136414E-4</v>
      </c>
      <c r="M66" s="67">
        <v>1903</v>
      </c>
      <c r="N66" s="49">
        <f t="shared" si="20"/>
        <v>1.0420139745136414E-4</v>
      </c>
      <c r="O66" s="67">
        <v>1903</v>
      </c>
      <c r="P66" s="49">
        <f t="shared" si="21"/>
        <v>1.0420139745136414E-4</v>
      </c>
      <c r="Q66" s="67">
        <v>1903</v>
      </c>
      <c r="R66" s="49">
        <f t="shared" si="22"/>
        <v>1.0420139745136414E-4</v>
      </c>
      <c r="S66" s="67">
        <v>1903</v>
      </c>
      <c r="T66" s="49">
        <f t="shared" si="23"/>
        <v>1.0420139745136414E-4</v>
      </c>
      <c r="U66" s="67">
        <v>1903</v>
      </c>
      <c r="V66" s="49">
        <f t="shared" si="24"/>
        <v>1.0420139745136414E-4</v>
      </c>
      <c r="W66" s="67">
        <v>1903</v>
      </c>
      <c r="X66" s="49">
        <f t="shared" si="25"/>
        <v>1.0420139745136414E-4</v>
      </c>
      <c r="Y66" s="67">
        <v>1903</v>
      </c>
      <c r="Z66" s="49">
        <f t="shared" si="30"/>
        <v>1.0420139745136414E-4</v>
      </c>
      <c r="AA66" s="82">
        <f t="shared" si="0"/>
        <v>22836</v>
      </c>
      <c r="AB66" s="49">
        <f t="shared" si="30"/>
        <v>1.0420139745136415E-4</v>
      </c>
      <c r="AC66" s="82">
        <f t="shared" si="13"/>
        <v>1903</v>
      </c>
      <c r="AD66" s="49">
        <f t="shared" si="27"/>
        <v>1.0420139745136414E-4</v>
      </c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</row>
    <row r="67" spans="1:66" x14ac:dyDescent="0.25">
      <c r="A67" s="9">
        <v>6127</v>
      </c>
      <c r="B67" s="10" t="s">
        <v>94</v>
      </c>
      <c r="C67" s="67">
        <v>18684.87355</v>
      </c>
      <c r="D67" s="49">
        <f t="shared" si="15"/>
        <v>1.0231160983247669E-3</v>
      </c>
      <c r="E67" s="67">
        <v>18684.87355</v>
      </c>
      <c r="F67" s="49">
        <f t="shared" si="16"/>
        <v>1.0231160983247669E-3</v>
      </c>
      <c r="G67" s="67">
        <v>18684.87355</v>
      </c>
      <c r="H67" s="49">
        <f t="shared" si="17"/>
        <v>1.0231160983247669E-3</v>
      </c>
      <c r="I67" s="67">
        <v>18684.87355</v>
      </c>
      <c r="J67" s="49">
        <f t="shared" si="18"/>
        <v>1.0231160983247669E-3</v>
      </c>
      <c r="K67" s="67">
        <v>18684.87355</v>
      </c>
      <c r="L67" s="49">
        <f t="shared" si="19"/>
        <v>1.0231160983247669E-3</v>
      </c>
      <c r="M67" s="67">
        <v>18684.87355</v>
      </c>
      <c r="N67" s="49">
        <f t="shared" si="20"/>
        <v>1.0231160983247669E-3</v>
      </c>
      <c r="O67" s="67">
        <v>18684.87355</v>
      </c>
      <c r="P67" s="49">
        <f t="shared" si="21"/>
        <v>1.0231160983247669E-3</v>
      </c>
      <c r="Q67" s="67">
        <v>18684.87355</v>
      </c>
      <c r="R67" s="49">
        <f t="shared" si="22"/>
        <v>1.0231160983247669E-3</v>
      </c>
      <c r="S67" s="67">
        <v>18684.87355</v>
      </c>
      <c r="T67" s="49">
        <f t="shared" si="23"/>
        <v>1.0231160983247669E-3</v>
      </c>
      <c r="U67" s="67">
        <v>18684.87355</v>
      </c>
      <c r="V67" s="49">
        <f t="shared" si="24"/>
        <v>1.0231160983247669E-3</v>
      </c>
      <c r="W67" s="67">
        <v>18684.87355</v>
      </c>
      <c r="X67" s="49">
        <f t="shared" si="25"/>
        <v>1.0231160983247669E-3</v>
      </c>
      <c r="Y67" s="67">
        <v>18684.87355</v>
      </c>
      <c r="Z67" s="49">
        <f t="shared" si="30"/>
        <v>1.0231160983247669E-3</v>
      </c>
      <c r="AA67" s="82">
        <f t="shared" ref="AA67:AA134" si="31">C67+E67+G67+I67+K67+M67+O67+Q67+S67+U67+W67+Y67</f>
        <v>224218.48259999996</v>
      </c>
      <c r="AB67" s="49">
        <f t="shared" si="30"/>
        <v>1.0231160983247666E-3</v>
      </c>
      <c r="AC67" s="82">
        <f t="shared" si="13"/>
        <v>18684.873549999997</v>
      </c>
      <c r="AD67" s="49">
        <f t="shared" si="27"/>
        <v>1.0231160983247666E-3</v>
      </c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</row>
    <row r="68" spans="1:66" x14ac:dyDescent="0.25">
      <c r="A68" s="9">
        <v>6131</v>
      </c>
      <c r="B68" s="10" t="s">
        <v>95</v>
      </c>
      <c r="C68" s="67">
        <v>5725.6821</v>
      </c>
      <c r="D68" s="49">
        <f t="shared" si="15"/>
        <v>3.1351764381621716E-4</v>
      </c>
      <c r="E68" s="67">
        <v>5725.6821</v>
      </c>
      <c r="F68" s="49">
        <f t="shared" si="16"/>
        <v>3.1351764381621716E-4</v>
      </c>
      <c r="G68" s="67">
        <v>5725.6821</v>
      </c>
      <c r="H68" s="49">
        <f t="shared" si="17"/>
        <v>3.1351764381621716E-4</v>
      </c>
      <c r="I68" s="67">
        <v>5725.6821</v>
      </c>
      <c r="J68" s="49">
        <f t="shared" si="18"/>
        <v>3.1351764381621716E-4</v>
      </c>
      <c r="K68" s="67">
        <v>5725.6821</v>
      </c>
      <c r="L68" s="49">
        <f t="shared" si="19"/>
        <v>3.1351764381621716E-4</v>
      </c>
      <c r="M68" s="67">
        <v>5725.6821</v>
      </c>
      <c r="N68" s="49">
        <f t="shared" si="20"/>
        <v>3.1351764381621716E-4</v>
      </c>
      <c r="O68" s="67">
        <v>5725.6821</v>
      </c>
      <c r="P68" s="49">
        <f t="shared" si="21"/>
        <v>3.1351764381621716E-4</v>
      </c>
      <c r="Q68" s="67">
        <v>5725.6821</v>
      </c>
      <c r="R68" s="49">
        <f t="shared" si="22"/>
        <v>3.1351764381621716E-4</v>
      </c>
      <c r="S68" s="67">
        <v>5725.6821</v>
      </c>
      <c r="T68" s="49">
        <f t="shared" si="23"/>
        <v>3.1351764381621716E-4</v>
      </c>
      <c r="U68" s="67">
        <v>5725.6821</v>
      </c>
      <c r="V68" s="49">
        <f t="shared" si="24"/>
        <v>3.1351764381621716E-4</v>
      </c>
      <c r="W68" s="67">
        <v>5725.6821</v>
      </c>
      <c r="X68" s="49">
        <f t="shared" si="25"/>
        <v>3.1351764381621716E-4</v>
      </c>
      <c r="Y68" s="67">
        <v>5725.6821</v>
      </c>
      <c r="Z68" s="49">
        <f t="shared" si="30"/>
        <v>3.1351764381621716E-4</v>
      </c>
      <c r="AA68" s="82">
        <f t="shared" si="31"/>
        <v>68708.185199999993</v>
      </c>
      <c r="AB68" s="49">
        <f t="shared" si="30"/>
        <v>3.1351764381621716E-4</v>
      </c>
      <c r="AC68" s="82">
        <f t="shared" ref="AC68:AC141" si="32">AA68/12</f>
        <v>5725.6820999999991</v>
      </c>
      <c r="AD68" s="49">
        <f t="shared" si="27"/>
        <v>3.1351764381621711E-4</v>
      </c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</row>
    <row r="69" spans="1:66" x14ac:dyDescent="0.25">
      <c r="A69" s="9">
        <v>6132</v>
      </c>
      <c r="B69" s="10" t="s">
        <v>96</v>
      </c>
      <c r="C69" s="67"/>
      <c r="D69" s="49">
        <f t="shared" si="15"/>
        <v>0</v>
      </c>
      <c r="E69" s="67"/>
      <c r="F69" s="49">
        <f t="shared" si="16"/>
        <v>0</v>
      </c>
      <c r="G69" s="67"/>
      <c r="H69" s="49">
        <f t="shared" si="17"/>
        <v>0</v>
      </c>
      <c r="I69" s="67"/>
      <c r="J69" s="49">
        <f t="shared" si="18"/>
        <v>0</v>
      </c>
      <c r="K69" s="67"/>
      <c r="L69" s="49">
        <f t="shared" si="19"/>
        <v>0</v>
      </c>
      <c r="M69" s="67"/>
      <c r="N69" s="49">
        <f t="shared" si="20"/>
        <v>0</v>
      </c>
      <c r="O69" s="67"/>
      <c r="P69" s="49">
        <f t="shared" si="21"/>
        <v>0</v>
      </c>
      <c r="Q69" s="67"/>
      <c r="R69" s="49">
        <f t="shared" si="22"/>
        <v>0</v>
      </c>
      <c r="S69" s="67"/>
      <c r="T69" s="49">
        <f t="shared" si="23"/>
        <v>0</v>
      </c>
      <c r="U69" s="67"/>
      <c r="V69" s="49">
        <f t="shared" si="24"/>
        <v>0</v>
      </c>
      <c r="W69" s="67"/>
      <c r="X69" s="49">
        <f t="shared" si="25"/>
        <v>0</v>
      </c>
      <c r="Y69" s="67"/>
      <c r="Z69" s="49">
        <f t="shared" si="30"/>
        <v>0</v>
      </c>
      <c r="AA69" s="82">
        <f t="shared" si="31"/>
        <v>0</v>
      </c>
      <c r="AB69" s="49">
        <f t="shared" si="30"/>
        <v>0</v>
      </c>
      <c r="AC69" s="82">
        <f t="shared" si="32"/>
        <v>0</v>
      </c>
      <c r="AD69" s="49">
        <f t="shared" si="27"/>
        <v>0</v>
      </c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</row>
    <row r="70" spans="1:66" x14ac:dyDescent="0.25">
      <c r="A70" s="9">
        <v>6133</v>
      </c>
      <c r="B70" s="10" t="s">
        <v>97</v>
      </c>
      <c r="C70" s="67"/>
      <c r="D70" s="49">
        <f t="shared" si="15"/>
        <v>0</v>
      </c>
      <c r="E70" s="67"/>
      <c r="F70" s="49">
        <f t="shared" si="16"/>
        <v>0</v>
      </c>
      <c r="G70" s="67"/>
      <c r="H70" s="49">
        <f t="shared" si="17"/>
        <v>0</v>
      </c>
      <c r="I70" s="67"/>
      <c r="J70" s="49">
        <f t="shared" si="18"/>
        <v>0</v>
      </c>
      <c r="K70" s="67"/>
      <c r="L70" s="49">
        <f t="shared" si="19"/>
        <v>0</v>
      </c>
      <c r="M70" s="67"/>
      <c r="N70" s="49">
        <f t="shared" si="20"/>
        <v>0</v>
      </c>
      <c r="O70" s="67"/>
      <c r="P70" s="49">
        <f t="shared" si="21"/>
        <v>0</v>
      </c>
      <c r="Q70" s="67"/>
      <c r="R70" s="49">
        <f t="shared" si="22"/>
        <v>0</v>
      </c>
      <c r="S70" s="67"/>
      <c r="T70" s="49">
        <f t="shared" si="23"/>
        <v>0</v>
      </c>
      <c r="U70" s="67"/>
      <c r="V70" s="49">
        <f t="shared" si="24"/>
        <v>0</v>
      </c>
      <c r="W70" s="67"/>
      <c r="X70" s="49">
        <f t="shared" si="25"/>
        <v>0</v>
      </c>
      <c r="Y70" s="67"/>
      <c r="Z70" s="49">
        <f t="shared" si="30"/>
        <v>0</v>
      </c>
      <c r="AA70" s="82">
        <f t="shared" si="31"/>
        <v>0</v>
      </c>
      <c r="AB70" s="49">
        <f t="shared" si="30"/>
        <v>0</v>
      </c>
      <c r="AC70" s="82">
        <f t="shared" si="32"/>
        <v>0</v>
      </c>
      <c r="AD70" s="49">
        <f t="shared" si="27"/>
        <v>0</v>
      </c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</row>
    <row r="71" spans="1:66" x14ac:dyDescent="0.25">
      <c r="A71" s="9">
        <v>6134</v>
      </c>
      <c r="B71" s="10" t="s">
        <v>98</v>
      </c>
      <c r="C71" s="67"/>
      <c r="D71" s="49">
        <f t="shared" si="15"/>
        <v>0</v>
      </c>
      <c r="E71" s="67"/>
      <c r="F71" s="49">
        <f t="shared" si="16"/>
        <v>0</v>
      </c>
      <c r="G71" s="67"/>
      <c r="H71" s="49">
        <f t="shared" si="17"/>
        <v>0</v>
      </c>
      <c r="I71" s="67"/>
      <c r="J71" s="49">
        <f t="shared" si="18"/>
        <v>0</v>
      </c>
      <c r="K71" s="67"/>
      <c r="L71" s="49">
        <f t="shared" si="19"/>
        <v>0</v>
      </c>
      <c r="M71" s="67"/>
      <c r="N71" s="49">
        <f t="shared" si="20"/>
        <v>0</v>
      </c>
      <c r="O71" s="67"/>
      <c r="P71" s="49">
        <f t="shared" si="21"/>
        <v>0</v>
      </c>
      <c r="Q71" s="67"/>
      <c r="R71" s="49">
        <f t="shared" si="22"/>
        <v>0</v>
      </c>
      <c r="S71" s="67"/>
      <c r="T71" s="49">
        <f t="shared" si="23"/>
        <v>0</v>
      </c>
      <c r="U71" s="67"/>
      <c r="V71" s="49">
        <f t="shared" si="24"/>
        <v>0</v>
      </c>
      <c r="W71" s="67"/>
      <c r="X71" s="49">
        <f t="shared" si="25"/>
        <v>0</v>
      </c>
      <c r="Y71" s="67"/>
      <c r="Z71" s="49">
        <f t="shared" si="30"/>
        <v>0</v>
      </c>
      <c r="AA71" s="82">
        <f t="shared" si="31"/>
        <v>0</v>
      </c>
      <c r="AB71" s="49">
        <f t="shared" si="30"/>
        <v>0</v>
      </c>
      <c r="AC71" s="82">
        <f t="shared" si="32"/>
        <v>0</v>
      </c>
      <c r="AD71" s="49">
        <f t="shared" si="27"/>
        <v>0</v>
      </c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</row>
    <row r="72" spans="1:66" x14ac:dyDescent="0.25">
      <c r="A72" s="9">
        <v>6135</v>
      </c>
      <c r="B72" s="10" t="s">
        <v>99</v>
      </c>
      <c r="C72" s="67"/>
      <c r="D72" s="49">
        <f t="shared" si="15"/>
        <v>0</v>
      </c>
      <c r="E72" s="67"/>
      <c r="F72" s="49">
        <f t="shared" si="16"/>
        <v>0</v>
      </c>
      <c r="G72" s="67"/>
      <c r="H72" s="49">
        <f t="shared" si="17"/>
        <v>0</v>
      </c>
      <c r="I72" s="67"/>
      <c r="J72" s="49">
        <f t="shared" si="18"/>
        <v>0</v>
      </c>
      <c r="K72" s="67"/>
      <c r="L72" s="49">
        <f t="shared" si="19"/>
        <v>0</v>
      </c>
      <c r="M72" s="67"/>
      <c r="N72" s="49">
        <f t="shared" si="20"/>
        <v>0</v>
      </c>
      <c r="O72" s="67"/>
      <c r="P72" s="49">
        <f t="shared" si="21"/>
        <v>0</v>
      </c>
      <c r="Q72" s="67"/>
      <c r="R72" s="49">
        <f t="shared" si="22"/>
        <v>0</v>
      </c>
      <c r="S72" s="67"/>
      <c r="T72" s="49">
        <f t="shared" si="23"/>
        <v>0</v>
      </c>
      <c r="U72" s="67"/>
      <c r="V72" s="49">
        <f t="shared" si="24"/>
        <v>0</v>
      </c>
      <c r="W72" s="67"/>
      <c r="X72" s="49">
        <f t="shared" si="25"/>
        <v>0</v>
      </c>
      <c r="Y72" s="67"/>
      <c r="Z72" s="49">
        <f t="shared" si="30"/>
        <v>0</v>
      </c>
      <c r="AA72" s="82">
        <f t="shared" si="31"/>
        <v>0</v>
      </c>
      <c r="AB72" s="49">
        <f t="shared" si="30"/>
        <v>0</v>
      </c>
      <c r="AC72" s="82">
        <f t="shared" si="32"/>
        <v>0</v>
      </c>
      <c r="AD72" s="49">
        <f t="shared" si="27"/>
        <v>0</v>
      </c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</row>
    <row r="73" spans="1:66" x14ac:dyDescent="0.25">
      <c r="A73" s="9">
        <v>6136</v>
      </c>
      <c r="B73" s="10" t="s">
        <v>100</v>
      </c>
      <c r="C73" s="67">
        <v>17764.062249999999</v>
      </c>
      <c r="D73" s="49">
        <f t="shared" si="15"/>
        <v>9.7269580181977083E-4</v>
      </c>
      <c r="E73" s="67">
        <v>17764.062249999999</v>
      </c>
      <c r="F73" s="49">
        <f t="shared" si="16"/>
        <v>9.7269580181977083E-4</v>
      </c>
      <c r="G73" s="67">
        <v>17764.062249999999</v>
      </c>
      <c r="H73" s="49">
        <f t="shared" si="17"/>
        <v>9.7269580181977083E-4</v>
      </c>
      <c r="I73" s="67">
        <v>17764.062249999999</v>
      </c>
      <c r="J73" s="49">
        <f t="shared" si="18"/>
        <v>9.7269580181977083E-4</v>
      </c>
      <c r="K73" s="67">
        <v>17764.062249999999</v>
      </c>
      <c r="L73" s="49">
        <f t="shared" si="19"/>
        <v>9.7269580181977083E-4</v>
      </c>
      <c r="M73" s="67">
        <v>17764.062249999999</v>
      </c>
      <c r="N73" s="49">
        <f t="shared" si="20"/>
        <v>9.7269580181977083E-4</v>
      </c>
      <c r="O73" s="67">
        <v>17764.062249999999</v>
      </c>
      <c r="P73" s="49">
        <f t="shared" si="21"/>
        <v>9.7269580181977083E-4</v>
      </c>
      <c r="Q73" s="67">
        <v>17764.062249999999</v>
      </c>
      <c r="R73" s="49">
        <f t="shared" si="22"/>
        <v>9.7269580181977083E-4</v>
      </c>
      <c r="S73" s="67">
        <v>17764.062249999999</v>
      </c>
      <c r="T73" s="49">
        <f t="shared" si="23"/>
        <v>9.7269580181977083E-4</v>
      </c>
      <c r="U73" s="67">
        <v>17764.062249999999</v>
      </c>
      <c r="V73" s="49">
        <f t="shared" si="24"/>
        <v>9.7269580181977083E-4</v>
      </c>
      <c r="W73" s="67">
        <v>17764.062249999999</v>
      </c>
      <c r="X73" s="49">
        <f t="shared" si="25"/>
        <v>9.7269580181977083E-4</v>
      </c>
      <c r="Y73" s="67">
        <v>17764.062249999999</v>
      </c>
      <c r="Z73" s="49">
        <f t="shared" si="30"/>
        <v>9.7269580181977083E-4</v>
      </c>
      <c r="AA73" s="82">
        <f t="shared" si="31"/>
        <v>213168.74699999994</v>
      </c>
      <c r="AB73" s="49">
        <f t="shared" si="30"/>
        <v>9.7269580181977072E-4</v>
      </c>
      <c r="AC73" s="82">
        <f t="shared" si="32"/>
        <v>17764.062249999995</v>
      </c>
      <c r="AD73" s="49">
        <f t="shared" si="27"/>
        <v>9.7269580181977061E-4</v>
      </c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</row>
    <row r="74" spans="1:66" x14ac:dyDescent="0.25">
      <c r="A74" s="9">
        <v>6137</v>
      </c>
      <c r="B74" s="10"/>
      <c r="C74" s="67"/>
      <c r="D74" s="49">
        <f t="shared" si="15"/>
        <v>0</v>
      </c>
      <c r="E74" s="67"/>
      <c r="F74" s="49">
        <f t="shared" si="15"/>
        <v>0</v>
      </c>
      <c r="G74" s="67"/>
      <c r="H74" s="49">
        <f t="shared" si="15"/>
        <v>0</v>
      </c>
      <c r="I74" s="67"/>
      <c r="J74" s="49">
        <f t="shared" si="15"/>
        <v>0</v>
      </c>
      <c r="K74" s="67"/>
      <c r="L74" s="49">
        <f t="shared" si="15"/>
        <v>0</v>
      </c>
      <c r="M74" s="67"/>
      <c r="N74" s="49">
        <f t="shared" si="15"/>
        <v>0</v>
      </c>
      <c r="O74" s="67"/>
      <c r="P74" s="49">
        <f t="shared" si="15"/>
        <v>0</v>
      </c>
      <c r="Q74" s="67"/>
      <c r="R74" s="49">
        <f t="shared" si="15"/>
        <v>0</v>
      </c>
      <c r="S74" s="67"/>
      <c r="T74" s="49">
        <f t="shared" si="23"/>
        <v>0</v>
      </c>
      <c r="U74" s="67"/>
      <c r="V74" s="49">
        <f t="shared" si="23"/>
        <v>0</v>
      </c>
      <c r="W74" s="67"/>
      <c r="X74" s="49">
        <f t="shared" si="23"/>
        <v>0</v>
      </c>
      <c r="Y74" s="67"/>
      <c r="Z74" s="49">
        <f t="shared" si="23"/>
        <v>0</v>
      </c>
      <c r="AA74" s="82"/>
      <c r="AB74" s="49">
        <f t="shared" si="23"/>
        <v>0</v>
      </c>
      <c r="AC74" s="82"/>
      <c r="AD74" s="49">
        <f t="shared" si="23"/>
        <v>0</v>
      </c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</row>
    <row r="75" spans="1:66" x14ac:dyDescent="0.25">
      <c r="A75" s="9">
        <v>6138</v>
      </c>
      <c r="B75" s="10"/>
      <c r="C75" s="67"/>
      <c r="D75" s="49">
        <f t="shared" si="15"/>
        <v>0</v>
      </c>
      <c r="E75" s="67"/>
      <c r="F75" s="49">
        <f t="shared" si="15"/>
        <v>0</v>
      </c>
      <c r="G75" s="67"/>
      <c r="H75" s="49">
        <f t="shared" si="15"/>
        <v>0</v>
      </c>
      <c r="I75" s="67"/>
      <c r="J75" s="49">
        <f t="shared" si="15"/>
        <v>0</v>
      </c>
      <c r="K75" s="67"/>
      <c r="L75" s="49">
        <f t="shared" si="15"/>
        <v>0</v>
      </c>
      <c r="M75" s="67"/>
      <c r="N75" s="49">
        <f t="shared" si="15"/>
        <v>0</v>
      </c>
      <c r="O75" s="67"/>
      <c r="P75" s="49">
        <f t="shared" si="15"/>
        <v>0</v>
      </c>
      <c r="Q75" s="67"/>
      <c r="R75" s="49">
        <f t="shared" si="15"/>
        <v>0</v>
      </c>
      <c r="S75" s="67"/>
      <c r="T75" s="49">
        <f t="shared" si="23"/>
        <v>0</v>
      </c>
      <c r="U75" s="67"/>
      <c r="V75" s="49">
        <f t="shared" si="23"/>
        <v>0</v>
      </c>
      <c r="W75" s="67"/>
      <c r="X75" s="49">
        <f t="shared" si="23"/>
        <v>0</v>
      </c>
      <c r="Y75" s="67"/>
      <c r="Z75" s="49">
        <f t="shared" si="23"/>
        <v>0</v>
      </c>
      <c r="AA75" s="82"/>
      <c r="AB75" s="49">
        <f t="shared" si="23"/>
        <v>0</v>
      </c>
      <c r="AC75" s="82"/>
      <c r="AD75" s="49">
        <f t="shared" si="23"/>
        <v>0</v>
      </c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</row>
    <row r="76" spans="1:66" x14ac:dyDescent="0.25">
      <c r="A76" s="9">
        <v>6139</v>
      </c>
      <c r="B76" s="10"/>
      <c r="C76" s="67"/>
      <c r="D76" s="49">
        <f t="shared" si="15"/>
        <v>0</v>
      </c>
      <c r="E76" s="67"/>
      <c r="F76" s="49">
        <f t="shared" si="15"/>
        <v>0</v>
      </c>
      <c r="G76" s="67"/>
      <c r="H76" s="49">
        <f t="shared" si="15"/>
        <v>0</v>
      </c>
      <c r="I76" s="67"/>
      <c r="J76" s="49">
        <f t="shared" si="15"/>
        <v>0</v>
      </c>
      <c r="K76" s="67"/>
      <c r="L76" s="49">
        <f t="shared" si="15"/>
        <v>0</v>
      </c>
      <c r="M76" s="67"/>
      <c r="N76" s="49">
        <f t="shared" si="15"/>
        <v>0</v>
      </c>
      <c r="O76" s="67"/>
      <c r="P76" s="49">
        <f t="shared" si="15"/>
        <v>0</v>
      </c>
      <c r="Q76" s="67"/>
      <c r="R76" s="49">
        <f t="shared" si="15"/>
        <v>0</v>
      </c>
      <c r="S76" s="67"/>
      <c r="T76" s="49">
        <f t="shared" si="23"/>
        <v>0</v>
      </c>
      <c r="U76" s="67"/>
      <c r="V76" s="49">
        <f t="shared" si="23"/>
        <v>0</v>
      </c>
      <c r="W76" s="67"/>
      <c r="X76" s="49">
        <f t="shared" si="23"/>
        <v>0</v>
      </c>
      <c r="Y76" s="67"/>
      <c r="Z76" s="49">
        <f t="shared" si="23"/>
        <v>0</v>
      </c>
      <c r="AA76" s="82"/>
      <c r="AB76" s="49">
        <f t="shared" si="23"/>
        <v>0</v>
      </c>
      <c r="AC76" s="82"/>
      <c r="AD76" s="49">
        <f t="shared" si="23"/>
        <v>0</v>
      </c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</row>
    <row r="77" spans="1:66" x14ac:dyDescent="0.25">
      <c r="A77" s="9">
        <v>6140</v>
      </c>
      <c r="B77" s="10"/>
      <c r="C77" s="67"/>
      <c r="D77" s="49">
        <f t="shared" si="15"/>
        <v>0</v>
      </c>
      <c r="E77" s="67"/>
      <c r="F77" s="49">
        <f t="shared" si="15"/>
        <v>0</v>
      </c>
      <c r="G77" s="67"/>
      <c r="H77" s="49">
        <f t="shared" si="15"/>
        <v>0</v>
      </c>
      <c r="I77" s="67"/>
      <c r="J77" s="49">
        <f t="shared" si="15"/>
        <v>0</v>
      </c>
      <c r="K77" s="67"/>
      <c r="L77" s="49">
        <f t="shared" si="15"/>
        <v>0</v>
      </c>
      <c r="M77" s="67"/>
      <c r="N77" s="49">
        <f t="shared" si="15"/>
        <v>0</v>
      </c>
      <c r="O77" s="67"/>
      <c r="P77" s="49">
        <f t="shared" si="15"/>
        <v>0</v>
      </c>
      <c r="Q77" s="67"/>
      <c r="R77" s="49">
        <f t="shared" si="15"/>
        <v>0</v>
      </c>
      <c r="S77" s="67"/>
      <c r="T77" s="49">
        <f t="shared" si="23"/>
        <v>0</v>
      </c>
      <c r="U77" s="67"/>
      <c r="V77" s="49">
        <f t="shared" si="23"/>
        <v>0</v>
      </c>
      <c r="W77" s="67"/>
      <c r="X77" s="49">
        <f t="shared" si="23"/>
        <v>0</v>
      </c>
      <c r="Y77" s="67"/>
      <c r="Z77" s="49">
        <f t="shared" si="23"/>
        <v>0</v>
      </c>
      <c r="AA77" s="82"/>
      <c r="AB77" s="49">
        <f t="shared" si="23"/>
        <v>0</v>
      </c>
      <c r="AC77" s="82"/>
      <c r="AD77" s="49">
        <f t="shared" si="23"/>
        <v>0</v>
      </c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</row>
    <row r="78" spans="1:66" s="5" customFormat="1" x14ac:dyDescent="0.25">
      <c r="A78" s="12">
        <v>6199</v>
      </c>
      <c r="B78" s="1" t="s">
        <v>101</v>
      </c>
      <c r="C78" s="74">
        <f>SUM(C41:C77)</f>
        <v>3600598.0233000009</v>
      </c>
      <c r="D78" s="56">
        <f t="shared" si="15"/>
        <v>0.19715572553256935</v>
      </c>
      <c r="E78" s="74">
        <f>SUM(E41:E77)</f>
        <v>3600598.0233000009</v>
      </c>
      <c r="F78" s="56">
        <f t="shared" si="16"/>
        <v>0.19715572553256935</v>
      </c>
      <c r="G78" s="74">
        <f>SUM(G41:G77)</f>
        <v>3600598.0233000009</v>
      </c>
      <c r="H78" s="56">
        <f t="shared" si="17"/>
        <v>0.19715572553256935</v>
      </c>
      <c r="I78" s="74">
        <f>SUM(I41:I77)</f>
        <v>3600598.0233000009</v>
      </c>
      <c r="J78" s="56">
        <f t="shared" si="18"/>
        <v>0.19715572553256935</v>
      </c>
      <c r="K78" s="74">
        <f>SUM(K41:K77)</f>
        <v>3600598.0233000009</v>
      </c>
      <c r="L78" s="56">
        <f t="shared" si="19"/>
        <v>0.19715572553256935</v>
      </c>
      <c r="M78" s="74">
        <f>SUM(M41:M77)</f>
        <v>3600598.0233000009</v>
      </c>
      <c r="N78" s="56">
        <f t="shared" si="20"/>
        <v>0.19715572553256935</v>
      </c>
      <c r="O78" s="74">
        <f>SUM(O41:O77)</f>
        <v>3600598.0233000009</v>
      </c>
      <c r="P78" s="56">
        <f t="shared" si="21"/>
        <v>0.19715572553256935</v>
      </c>
      <c r="Q78" s="74">
        <f>SUM(Q41:Q77)</f>
        <v>3600598.0233000009</v>
      </c>
      <c r="R78" s="56">
        <f t="shared" si="22"/>
        <v>0.19715572553256935</v>
      </c>
      <c r="S78" s="74">
        <f>SUM(S41:S77)</f>
        <v>3600598.0233000009</v>
      </c>
      <c r="T78" s="56">
        <f t="shared" si="23"/>
        <v>0.19715572553256935</v>
      </c>
      <c r="U78" s="74">
        <f>SUM(U41:U77)</f>
        <v>3600598.0233000009</v>
      </c>
      <c r="V78" s="56">
        <f t="shared" si="24"/>
        <v>0.19715572553256935</v>
      </c>
      <c r="W78" s="74">
        <f>SUM(W41:W77)</f>
        <v>3600598.0233000009</v>
      </c>
      <c r="X78" s="56">
        <f t="shared" si="25"/>
        <v>0.19715572553256935</v>
      </c>
      <c r="Y78" s="74">
        <f>SUM(Y41:Y77)</f>
        <v>3600598.0233000009</v>
      </c>
      <c r="Z78" s="56">
        <f t="shared" si="30"/>
        <v>0.19715572553256935</v>
      </c>
      <c r="AA78" s="74">
        <f t="shared" si="31"/>
        <v>43207176.279600002</v>
      </c>
      <c r="AB78" s="56">
        <f t="shared" si="30"/>
        <v>0.19715572553256933</v>
      </c>
      <c r="AC78" s="94">
        <f t="shared" si="32"/>
        <v>3600598.0233</v>
      </c>
      <c r="AD78" s="56">
        <f t="shared" si="27"/>
        <v>0.1971557255325693</v>
      </c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</row>
    <row r="79" spans="1:66" s="8" customFormat="1" x14ac:dyDescent="0.25">
      <c r="A79" s="26">
        <v>6201</v>
      </c>
      <c r="B79" s="27" t="s">
        <v>102</v>
      </c>
      <c r="C79" s="69">
        <v>1108447.4173999999</v>
      </c>
      <c r="D79" s="57">
        <f t="shared" si="15"/>
        <v>6.0694571673376517E-2</v>
      </c>
      <c r="E79" s="69">
        <v>1108447.4173999999</v>
      </c>
      <c r="F79" s="57">
        <f t="shared" si="16"/>
        <v>6.0694571673376517E-2</v>
      </c>
      <c r="G79" s="69">
        <v>1108447.4173999999</v>
      </c>
      <c r="H79" s="57">
        <f t="shared" si="17"/>
        <v>6.0694571673376517E-2</v>
      </c>
      <c r="I79" s="69">
        <v>1108447.4173999999</v>
      </c>
      <c r="J79" s="57">
        <f t="shared" si="18"/>
        <v>6.0694571673376517E-2</v>
      </c>
      <c r="K79" s="69">
        <v>1108447.4173999999</v>
      </c>
      <c r="L79" s="57">
        <f t="shared" si="19"/>
        <v>6.0694571673376517E-2</v>
      </c>
      <c r="M79" s="69">
        <v>1108447.4173999999</v>
      </c>
      <c r="N79" s="57">
        <f t="shared" si="20"/>
        <v>6.0694571673376517E-2</v>
      </c>
      <c r="O79" s="69">
        <v>1108447.4173999999</v>
      </c>
      <c r="P79" s="57">
        <f t="shared" si="21"/>
        <v>6.0694571673376517E-2</v>
      </c>
      <c r="Q79" s="69">
        <v>1108447.4173999999</v>
      </c>
      <c r="R79" s="57">
        <f t="shared" si="22"/>
        <v>6.0694571673376517E-2</v>
      </c>
      <c r="S79" s="69">
        <v>1108447.4173999999</v>
      </c>
      <c r="T79" s="57">
        <f t="shared" si="23"/>
        <v>6.0694571673376517E-2</v>
      </c>
      <c r="U79" s="69">
        <v>1108447.4173999999</v>
      </c>
      <c r="V79" s="57">
        <f t="shared" si="24"/>
        <v>6.0694571673376517E-2</v>
      </c>
      <c r="W79" s="69">
        <v>1108447.4173999999</v>
      </c>
      <c r="X79" s="57">
        <f t="shared" si="25"/>
        <v>6.0694571673376517E-2</v>
      </c>
      <c r="Y79" s="69">
        <v>1108447.4173999999</v>
      </c>
      <c r="Z79" s="57">
        <f t="shared" si="30"/>
        <v>6.0694571673376517E-2</v>
      </c>
      <c r="AA79" s="69">
        <f t="shared" si="31"/>
        <v>13301369.008800002</v>
      </c>
      <c r="AB79" s="57">
        <f t="shared" si="30"/>
        <v>6.0694571673376538E-2</v>
      </c>
      <c r="AC79" s="85">
        <f t="shared" si="32"/>
        <v>1108447.4174000002</v>
      </c>
      <c r="AD79" s="57">
        <f t="shared" si="27"/>
        <v>6.0694571673376531E-2</v>
      </c>
    </row>
    <row r="80" spans="1:66" x14ac:dyDescent="0.25">
      <c r="A80" s="9">
        <v>6202</v>
      </c>
      <c r="B80" s="10" t="s">
        <v>103</v>
      </c>
      <c r="C80" s="67">
        <v>456495.73090000002</v>
      </c>
      <c r="D80" s="49">
        <f t="shared" si="15"/>
        <v>2.4996055223521742E-2</v>
      </c>
      <c r="E80" s="67">
        <v>456495.73090000002</v>
      </c>
      <c r="F80" s="49">
        <f t="shared" si="16"/>
        <v>2.4996055223521742E-2</v>
      </c>
      <c r="G80" s="67">
        <v>456495.73090000002</v>
      </c>
      <c r="H80" s="49">
        <f t="shared" si="17"/>
        <v>2.4996055223521742E-2</v>
      </c>
      <c r="I80" s="67">
        <v>456495.73090000002</v>
      </c>
      <c r="J80" s="49">
        <f t="shared" si="18"/>
        <v>2.4996055223521742E-2</v>
      </c>
      <c r="K80" s="67">
        <v>456495.73090000002</v>
      </c>
      <c r="L80" s="49">
        <f t="shared" si="19"/>
        <v>2.4996055223521742E-2</v>
      </c>
      <c r="M80" s="67">
        <v>456495.73090000002</v>
      </c>
      <c r="N80" s="49">
        <f t="shared" si="20"/>
        <v>2.4996055223521742E-2</v>
      </c>
      <c r="O80" s="67">
        <v>456495.73090000002</v>
      </c>
      <c r="P80" s="49">
        <f t="shared" si="21"/>
        <v>2.4996055223521742E-2</v>
      </c>
      <c r="Q80" s="67">
        <v>456495.73090000002</v>
      </c>
      <c r="R80" s="49">
        <f t="shared" si="22"/>
        <v>2.4996055223521742E-2</v>
      </c>
      <c r="S80" s="67">
        <v>456495.73090000002</v>
      </c>
      <c r="T80" s="49">
        <f t="shared" si="23"/>
        <v>2.4996055223521742E-2</v>
      </c>
      <c r="U80" s="67">
        <v>456495.73090000002</v>
      </c>
      <c r="V80" s="49">
        <f t="shared" si="24"/>
        <v>2.4996055223521742E-2</v>
      </c>
      <c r="W80" s="67">
        <v>456495.73090000002</v>
      </c>
      <c r="X80" s="49">
        <f t="shared" si="25"/>
        <v>2.4996055223521742E-2</v>
      </c>
      <c r="Y80" s="67">
        <v>456495.73090000002</v>
      </c>
      <c r="Z80" s="49">
        <f t="shared" si="30"/>
        <v>2.4996055223521742E-2</v>
      </c>
      <c r="AA80" s="82">
        <f t="shared" si="31"/>
        <v>5477948.7707999991</v>
      </c>
      <c r="AB80" s="49">
        <f t="shared" si="30"/>
        <v>2.4996055223521739E-2</v>
      </c>
      <c r="AC80" s="82">
        <f t="shared" si="32"/>
        <v>456495.73089999991</v>
      </c>
      <c r="AD80" s="49">
        <f t="shared" si="27"/>
        <v>2.4996055223521736E-2</v>
      </c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</row>
    <row r="81" spans="1:66" x14ac:dyDescent="0.25">
      <c r="A81" s="9">
        <v>6203</v>
      </c>
      <c r="B81" s="10" t="s">
        <v>104</v>
      </c>
      <c r="C81" s="67">
        <v>169990.63605</v>
      </c>
      <c r="D81" s="49">
        <f t="shared" ref="D81:R156" si="33">IF(C$10&lt;&gt;0,C81/C$10,"-")</f>
        <v>9.3080724277752186E-3</v>
      </c>
      <c r="E81" s="67">
        <v>169990.63605</v>
      </c>
      <c r="F81" s="49">
        <f t="shared" ref="F81:F141" si="34">IF(E$10&lt;&gt;0,E81/E$10,"-")</f>
        <v>9.3080724277752186E-3</v>
      </c>
      <c r="G81" s="67">
        <v>169990.63605</v>
      </c>
      <c r="H81" s="49">
        <f t="shared" ref="H81:H141" si="35">IF(G$10&lt;&gt;0,G81/G$10,"-")</f>
        <v>9.3080724277752186E-3</v>
      </c>
      <c r="I81" s="67">
        <v>169990.63605</v>
      </c>
      <c r="J81" s="49">
        <f t="shared" ref="J81:J141" si="36">IF(I$10&lt;&gt;0,I81/I$10,"-")</f>
        <v>9.3080724277752186E-3</v>
      </c>
      <c r="K81" s="67">
        <v>169990.63605</v>
      </c>
      <c r="L81" s="49">
        <f t="shared" ref="L81:L141" si="37">IF(K$10&lt;&gt;0,K81/K$10,"-")</f>
        <v>9.3080724277752186E-3</v>
      </c>
      <c r="M81" s="67">
        <v>169990.63605</v>
      </c>
      <c r="N81" s="49">
        <f t="shared" ref="N81:N141" si="38">IF(M$10&lt;&gt;0,M81/M$10,"-")</f>
        <v>9.3080724277752186E-3</v>
      </c>
      <c r="O81" s="67">
        <v>169990.63605</v>
      </c>
      <c r="P81" s="49">
        <f t="shared" ref="P81:P141" si="39">IF(O$10&lt;&gt;0,O81/O$10,"-")</f>
        <v>9.3080724277752186E-3</v>
      </c>
      <c r="Q81" s="67">
        <v>169990.63605</v>
      </c>
      <c r="R81" s="49">
        <f t="shared" ref="R81:R141" si="40">IF(Q$10&lt;&gt;0,Q81/Q$10,"-")</f>
        <v>9.3080724277752186E-3</v>
      </c>
      <c r="S81" s="67">
        <v>169990.63605</v>
      </c>
      <c r="T81" s="49">
        <f t="shared" ref="T81:AD141" si="41">IF(S$10&lt;&gt;0,S81/S$10,"-")</f>
        <v>9.3080724277752186E-3</v>
      </c>
      <c r="U81" s="67">
        <v>169990.63605</v>
      </c>
      <c r="V81" s="49">
        <f t="shared" ref="V81:V141" si="42">IF(U$10&lt;&gt;0,U81/U$10,"-")</f>
        <v>9.3080724277752186E-3</v>
      </c>
      <c r="W81" s="67">
        <v>169990.63605</v>
      </c>
      <c r="X81" s="49">
        <f t="shared" ref="X81:X141" si="43">IF(W$10&lt;&gt;0,W81/W$10,"-")</f>
        <v>9.3080724277752186E-3</v>
      </c>
      <c r="Y81" s="67">
        <v>169990.63605</v>
      </c>
      <c r="Z81" s="49">
        <f t="shared" ref="Z81:AB100" si="44">IF(Y$10&lt;&gt;0,Y81/Y$10,"-")</f>
        <v>9.3080724277752186E-3</v>
      </c>
      <c r="AA81" s="82">
        <f t="shared" si="31"/>
        <v>2039887.6326000004</v>
      </c>
      <c r="AB81" s="49">
        <f t="shared" si="44"/>
        <v>9.3080724277752203E-3</v>
      </c>
      <c r="AC81" s="82">
        <f t="shared" si="32"/>
        <v>169990.63605000003</v>
      </c>
      <c r="AD81" s="49">
        <f t="shared" ref="AD81:AD141" si="45">IF(AC$10&lt;&gt;0,AC81/AC$10,"-")</f>
        <v>9.3080724277752186E-3</v>
      </c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</row>
    <row r="82" spans="1:66" x14ac:dyDescent="0.25">
      <c r="A82" s="9">
        <v>6204</v>
      </c>
      <c r="B82" s="10" t="s">
        <v>105</v>
      </c>
      <c r="C82" s="67">
        <v>5033.6400000000003</v>
      </c>
      <c r="D82" s="49">
        <f t="shared" si="33"/>
        <v>2.7562392131743804E-4</v>
      </c>
      <c r="E82" s="67">
        <v>5033.6400000000003</v>
      </c>
      <c r="F82" s="49">
        <f t="shared" si="34"/>
        <v>2.7562392131743804E-4</v>
      </c>
      <c r="G82" s="67">
        <v>5033.6400000000003</v>
      </c>
      <c r="H82" s="49">
        <f t="shared" si="35"/>
        <v>2.7562392131743804E-4</v>
      </c>
      <c r="I82" s="67">
        <v>5033.6400000000003</v>
      </c>
      <c r="J82" s="49">
        <f t="shared" si="36"/>
        <v>2.7562392131743804E-4</v>
      </c>
      <c r="K82" s="67">
        <v>5033.6400000000003</v>
      </c>
      <c r="L82" s="49">
        <f t="shared" si="37"/>
        <v>2.7562392131743804E-4</v>
      </c>
      <c r="M82" s="67">
        <v>5033.6400000000003</v>
      </c>
      <c r="N82" s="49">
        <f t="shared" si="38"/>
        <v>2.7562392131743804E-4</v>
      </c>
      <c r="O82" s="67">
        <v>5033.6400000000003</v>
      </c>
      <c r="P82" s="49">
        <f t="shared" si="39"/>
        <v>2.7562392131743804E-4</v>
      </c>
      <c r="Q82" s="67">
        <v>5033.6400000000003</v>
      </c>
      <c r="R82" s="49">
        <f t="shared" si="40"/>
        <v>2.7562392131743804E-4</v>
      </c>
      <c r="S82" s="67">
        <v>5033.6400000000003</v>
      </c>
      <c r="T82" s="49">
        <f t="shared" si="41"/>
        <v>2.7562392131743804E-4</v>
      </c>
      <c r="U82" s="67">
        <v>5033.6400000000003</v>
      </c>
      <c r="V82" s="49">
        <f t="shared" si="42"/>
        <v>2.7562392131743804E-4</v>
      </c>
      <c r="W82" s="67">
        <v>5033.6400000000003</v>
      </c>
      <c r="X82" s="49">
        <f t="shared" si="43"/>
        <v>2.7562392131743804E-4</v>
      </c>
      <c r="Y82" s="67">
        <v>5033.6400000000003</v>
      </c>
      <c r="Z82" s="49">
        <f t="shared" si="44"/>
        <v>2.7562392131743804E-4</v>
      </c>
      <c r="AA82" s="82">
        <f t="shared" si="31"/>
        <v>60403.68</v>
      </c>
      <c r="AB82" s="49">
        <f t="shared" si="44"/>
        <v>2.7562392131743804E-4</v>
      </c>
      <c r="AC82" s="82">
        <f t="shared" si="32"/>
        <v>5033.6400000000003</v>
      </c>
      <c r="AD82" s="49">
        <f t="shared" si="45"/>
        <v>2.7562392131743804E-4</v>
      </c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</row>
    <row r="83" spans="1:66" x14ac:dyDescent="0.25">
      <c r="A83" s="9">
        <v>6205</v>
      </c>
      <c r="B83" s="10" t="s">
        <v>106</v>
      </c>
      <c r="C83" s="67">
        <v>8342.5</v>
      </c>
      <c r="D83" s="49">
        <f t="shared" si="33"/>
        <v>4.5680512781818465E-4</v>
      </c>
      <c r="E83" s="67">
        <v>8342.5</v>
      </c>
      <c r="F83" s="49">
        <f t="shared" si="34"/>
        <v>4.5680512781818465E-4</v>
      </c>
      <c r="G83" s="67">
        <v>8342.5</v>
      </c>
      <c r="H83" s="49">
        <f t="shared" si="35"/>
        <v>4.5680512781818465E-4</v>
      </c>
      <c r="I83" s="67">
        <v>8342.5</v>
      </c>
      <c r="J83" s="49">
        <f t="shared" si="36"/>
        <v>4.5680512781818465E-4</v>
      </c>
      <c r="K83" s="67">
        <v>8342.5</v>
      </c>
      <c r="L83" s="49">
        <f t="shared" si="37"/>
        <v>4.5680512781818465E-4</v>
      </c>
      <c r="M83" s="67">
        <v>8342.5</v>
      </c>
      <c r="N83" s="49">
        <f t="shared" si="38"/>
        <v>4.5680512781818465E-4</v>
      </c>
      <c r="O83" s="67">
        <v>8342.5</v>
      </c>
      <c r="P83" s="49">
        <f t="shared" si="39"/>
        <v>4.5680512781818465E-4</v>
      </c>
      <c r="Q83" s="67">
        <v>8342.5</v>
      </c>
      <c r="R83" s="49">
        <f t="shared" si="40"/>
        <v>4.5680512781818465E-4</v>
      </c>
      <c r="S83" s="67">
        <v>8342.5</v>
      </c>
      <c r="T83" s="49">
        <f t="shared" si="41"/>
        <v>4.5680512781818465E-4</v>
      </c>
      <c r="U83" s="67">
        <v>8342.5</v>
      </c>
      <c r="V83" s="49">
        <f t="shared" si="42"/>
        <v>4.5680512781818465E-4</v>
      </c>
      <c r="W83" s="67">
        <v>8342.5</v>
      </c>
      <c r="X83" s="49">
        <f t="shared" si="43"/>
        <v>4.5680512781818465E-4</v>
      </c>
      <c r="Y83" s="67">
        <v>8342.5</v>
      </c>
      <c r="Z83" s="49">
        <f t="shared" si="44"/>
        <v>4.5680512781818465E-4</v>
      </c>
      <c r="AA83" s="82">
        <f t="shared" si="31"/>
        <v>100110</v>
      </c>
      <c r="AB83" s="49">
        <f t="shared" si="44"/>
        <v>4.5680512781818465E-4</v>
      </c>
      <c r="AC83" s="82">
        <f t="shared" si="32"/>
        <v>8342.5</v>
      </c>
      <c r="AD83" s="49">
        <f t="shared" si="45"/>
        <v>4.5680512781818465E-4</v>
      </c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</row>
    <row r="84" spans="1:66" x14ac:dyDescent="0.25">
      <c r="A84" s="9">
        <v>6206</v>
      </c>
      <c r="B84" s="10" t="s">
        <v>107</v>
      </c>
      <c r="C84" s="67">
        <v>18619.813900000001</v>
      </c>
      <c r="D84" s="49">
        <f t="shared" si="33"/>
        <v>1.0195536671909274E-3</v>
      </c>
      <c r="E84" s="67">
        <v>18619.813900000001</v>
      </c>
      <c r="F84" s="49">
        <f t="shared" si="34"/>
        <v>1.0195536671909274E-3</v>
      </c>
      <c r="G84" s="67">
        <v>18619.813900000001</v>
      </c>
      <c r="H84" s="49">
        <f t="shared" si="35"/>
        <v>1.0195536671909274E-3</v>
      </c>
      <c r="I84" s="67">
        <v>18619.813900000001</v>
      </c>
      <c r="J84" s="49">
        <f t="shared" si="36"/>
        <v>1.0195536671909274E-3</v>
      </c>
      <c r="K84" s="67">
        <v>18619.813900000001</v>
      </c>
      <c r="L84" s="49">
        <f t="shared" si="37"/>
        <v>1.0195536671909274E-3</v>
      </c>
      <c r="M84" s="67">
        <v>18619.813900000001</v>
      </c>
      <c r="N84" s="49">
        <f t="shared" si="38"/>
        <v>1.0195536671909274E-3</v>
      </c>
      <c r="O84" s="67">
        <v>18619.813900000001</v>
      </c>
      <c r="P84" s="49">
        <f t="shared" si="39"/>
        <v>1.0195536671909274E-3</v>
      </c>
      <c r="Q84" s="67">
        <v>18619.813900000001</v>
      </c>
      <c r="R84" s="49">
        <f t="shared" si="40"/>
        <v>1.0195536671909274E-3</v>
      </c>
      <c r="S84" s="67">
        <v>18619.813900000001</v>
      </c>
      <c r="T84" s="49">
        <f t="shared" si="41"/>
        <v>1.0195536671909274E-3</v>
      </c>
      <c r="U84" s="67">
        <v>18619.813900000001</v>
      </c>
      <c r="V84" s="49">
        <f t="shared" si="42"/>
        <v>1.0195536671909274E-3</v>
      </c>
      <c r="W84" s="67">
        <v>18619.813900000001</v>
      </c>
      <c r="X84" s="49">
        <f t="shared" si="43"/>
        <v>1.0195536671909274E-3</v>
      </c>
      <c r="Y84" s="67">
        <v>18619.813900000001</v>
      </c>
      <c r="Z84" s="49">
        <f t="shared" si="44"/>
        <v>1.0195536671909274E-3</v>
      </c>
      <c r="AA84" s="82">
        <f t="shared" si="31"/>
        <v>223437.76680000007</v>
      </c>
      <c r="AB84" s="49">
        <f t="shared" si="44"/>
        <v>1.0195536671909276E-3</v>
      </c>
      <c r="AC84" s="82">
        <f t="shared" si="32"/>
        <v>18619.813900000005</v>
      </c>
      <c r="AD84" s="49">
        <f t="shared" si="45"/>
        <v>1.0195536671909276E-3</v>
      </c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</row>
    <row r="85" spans="1:66" x14ac:dyDescent="0.25">
      <c r="A85" s="9">
        <v>6207</v>
      </c>
      <c r="B85" s="10" t="s">
        <v>108</v>
      </c>
      <c r="C85" s="67">
        <v>69618.509999999995</v>
      </c>
      <c r="D85" s="49">
        <f t="shared" si="33"/>
        <v>3.8120578194859528E-3</v>
      </c>
      <c r="E85" s="67">
        <v>69618.509999999995</v>
      </c>
      <c r="F85" s="49">
        <f t="shared" si="34"/>
        <v>3.8120578194859528E-3</v>
      </c>
      <c r="G85" s="67">
        <v>69618.509999999995</v>
      </c>
      <c r="H85" s="49">
        <f t="shared" si="35"/>
        <v>3.8120578194859528E-3</v>
      </c>
      <c r="I85" s="67">
        <v>69618.509999999995</v>
      </c>
      <c r="J85" s="49">
        <f t="shared" si="36"/>
        <v>3.8120578194859528E-3</v>
      </c>
      <c r="K85" s="67">
        <v>69618.509999999995</v>
      </c>
      <c r="L85" s="49">
        <f t="shared" si="37"/>
        <v>3.8120578194859528E-3</v>
      </c>
      <c r="M85" s="67">
        <v>69618.509999999995</v>
      </c>
      <c r="N85" s="49">
        <f t="shared" si="38"/>
        <v>3.8120578194859528E-3</v>
      </c>
      <c r="O85" s="67">
        <v>69618.509999999995</v>
      </c>
      <c r="P85" s="49">
        <f t="shared" si="39"/>
        <v>3.8120578194859528E-3</v>
      </c>
      <c r="Q85" s="67">
        <v>69618.509999999995</v>
      </c>
      <c r="R85" s="49">
        <f t="shared" si="40"/>
        <v>3.8120578194859528E-3</v>
      </c>
      <c r="S85" s="67">
        <v>69618.509999999995</v>
      </c>
      <c r="T85" s="49">
        <f t="shared" si="41"/>
        <v>3.8120578194859528E-3</v>
      </c>
      <c r="U85" s="67">
        <v>69618.509999999995</v>
      </c>
      <c r="V85" s="49">
        <f t="shared" si="42"/>
        <v>3.8120578194859528E-3</v>
      </c>
      <c r="W85" s="67">
        <v>69618.509999999995</v>
      </c>
      <c r="X85" s="49">
        <f t="shared" si="43"/>
        <v>3.8120578194859528E-3</v>
      </c>
      <c r="Y85" s="67">
        <v>69618.509999999995</v>
      </c>
      <c r="Z85" s="49">
        <f t="shared" si="44"/>
        <v>3.8120578194859528E-3</v>
      </c>
      <c r="AA85" s="82">
        <f t="shared" si="31"/>
        <v>835422.12</v>
      </c>
      <c r="AB85" s="49">
        <f t="shared" si="44"/>
        <v>3.8120578194859537E-3</v>
      </c>
      <c r="AC85" s="82">
        <f t="shared" si="32"/>
        <v>69618.509999999995</v>
      </c>
      <c r="AD85" s="49">
        <f t="shared" si="45"/>
        <v>3.8120578194859528E-3</v>
      </c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</row>
    <row r="86" spans="1:66" x14ac:dyDescent="0.25">
      <c r="A86" s="9">
        <v>6208</v>
      </c>
      <c r="B86" s="10" t="s">
        <v>109</v>
      </c>
      <c r="C86" s="67"/>
      <c r="D86" s="49">
        <f t="shared" si="33"/>
        <v>0</v>
      </c>
      <c r="E86" s="67"/>
      <c r="F86" s="49">
        <f t="shared" si="34"/>
        <v>0</v>
      </c>
      <c r="G86" s="67"/>
      <c r="H86" s="49">
        <f t="shared" si="35"/>
        <v>0</v>
      </c>
      <c r="I86" s="67"/>
      <c r="J86" s="49">
        <f t="shared" si="36"/>
        <v>0</v>
      </c>
      <c r="K86" s="67"/>
      <c r="L86" s="49">
        <f t="shared" si="37"/>
        <v>0</v>
      </c>
      <c r="M86" s="67"/>
      <c r="N86" s="49">
        <f t="shared" si="38"/>
        <v>0</v>
      </c>
      <c r="O86" s="67"/>
      <c r="P86" s="49">
        <f t="shared" si="39"/>
        <v>0</v>
      </c>
      <c r="Q86" s="67"/>
      <c r="R86" s="49">
        <f t="shared" si="40"/>
        <v>0</v>
      </c>
      <c r="S86" s="67"/>
      <c r="T86" s="49">
        <f t="shared" si="41"/>
        <v>0</v>
      </c>
      <c r="U86" s="67"/>
      <c r="V86" s="49">
        <f t="shared" si="42"/>
        <v>0</v>
      </c>
      <c r="W86" s="67"/>
      <c r="X86" s="49">
        <f t="shared" si="43"/>
        <v>0</v>
      </c>
      <c r="Y86" s="67"/>
      <c r="Z86" s="49">
        <f t="shared" si="44"/>
        <v>0</v>
      </c>
      <c r="AA86" s="82">
        <f t="shared" si="31"/>
        <v>0</v>
      </c>
      <c r="AB86" s="49">
        <f t="shared" si="44"/>
        <v>0</v>
      </c>
      <c r="AC86" s="82">
        <f t="shared" si="32"/>
        <v>0</v>
      </c>
      <c r="AD86" s="49">
        <f t="shared" si="45"/>
        <v>0</v>
      </c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</row>
    <row r="87" spans="1:66" x14ac:dyDescent="0.25">
      <c r="A87" s="9">
        <v>6209</v>
      </c>
      <c r="B87" s="10" t="s">
        <v>110</v>
      </c>
      <c r="C87" s="67">
        <v>154073.30059999999</v>
      </c>
      <c r="D87" s="49">
        <f t="shared" si="33"/>
        <v>8.4364967064971628E-3</v>
      </c>
      <c r="E87" s="67">
        <v>154073.30059999999</v>
      </c>
      <c r="F87" s="49">
        <f t="shared" si="34"/>
        <v>8.4364967064971628E-3</v>
      </c>
      <c r="G87" s="67">
        <v>154073.30059999999</v>
      </c>
      <c r="H87" s="49">
        <f t="shared" si="35"/>
        <v>8.4364967064971628E-3</v>
      </c>
      <c r="I87" s="67">
        <v>154073.30059999999</v>
      </c>
      <c r="J87" s="49">
        <f t="shared" si="36"/>
        <v>8.4364967064971628E-3</v>
      </c>
      <c r="K87" s="67">
        <v>154073.30059999999</v>
      </c>
      <c r="L87" s="49">
        <f t="shared" si="37"/>
        <v>8.4364967064971628E-3</v>
      </c>
      <c r="M87" s="67">
        <v>154073.30059999999</v>
      </c>
      <c r="N87" s="49">
        <f t="shared" si="38"/>
        <v>8.4364967064971628E-3</v>
      </c>
      <c r="O87" s="67">
        <v>154073.30059999999</v>
      </c>
      <c r="P87" s="49">
        <f t="shared" si="39"/>
        <v>8.4364967064971628E-3</v>
      </c>
      <c r="Q87" s="67">
        <v>154073.30059999999</v>
      </c>
      <c r="R87" s="49">
        <f t="shared" si="40"/>
        <v>8.4364967064971628E-3</v>
      </c>
      <c r="S87" s="67">
        <v>154073.30059999999</v>
      </c>
      <c r="T87" s="49">
        <f t="shared" si="41"/>
        <v>8.4364967064971628E-3</v>
      </c>
      <c r="U87" s="67">
        <v>154073.30059999999</v>
      </c>
      <c r="V87" s="49">
        <f t="shared" si="42"/>
        <v>8.4364967064971628E-3</v>
      </c>
      <c r="W87" s="67">
        <v>154073.30059999999</v>
      </c>
      <c r="X87" s="49">
        <f t="shared" si="43"/>
        <v>8.4364967064971628E-3</v>
      </c>
      <c r="Y87" s="67">
        <v>154073.30059999999</v>
      </c>
      <c r="Z87" s="49">
        <f t="shared" si="44"/>
        <v>8.4364967064971628E-3</v>
      </c>
      <c r="AA87" s="82">
        <f t="shared" si="31"/>
        <v>1848879.6071999997</v>
      </c>
      <c r="AB87" s="49">
        <f t="shared" si="44"/>
        <v>8.4364967064971628E-3</v>
      </c>
      <c r="AC87" s="82">
        <f t="shared" si="32"/>
        <v>154073.30059999999</v>
      </c>
      <c r="AD87" s="49">
        <f t="shared" si="45"/>
        <v>8.4364967064971628E-3</v>
      </c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</row>
    <row r="88" spans="1:66" x14ac:dyDescent="0.25">
      <c r="A88" s="9">
        <v>6210</v>
      </c>
      <c r="B88" s="10" t="s">
        <v>111</v>
      </c>
      <c r="C88" s="67">
        <v>162239.85440000001</v>
      </c>
      <c r="D88" s="49">
        <f t="shared" si="33"/>
        <v>8.8836676567450607E-3</v>
      </c>
      <c r="E88" s="67">
        <v>162239.85440000001</v>
      </c>
      <c r="F88" s="49">
        <f t="shared" si="34"/>
        <v>8.8836676567450607E-3</v>
      </c>
      <c r="G88" s="67">
        <v>162239.85440000001</v>
      </c>
      <c r="H88" s="49">
        <f t="shared" si="35"/>
        <v>8.8836676567450607E-3</v>
      </c>
      <c r="I88" s="67">
        <v>162239.85440000001</v>
      </c>
      <c r="J88" s="49">
        <f t="shared" si="36"/>
        <v>8.8836676567450607E-3</v>
      </c>
      <c r="K88" s="67">
        <v>162239.85440000001</v>
      </c>
      <c r="L88" s="49">
        <f t="shared" si="37"/>
        <v>8.8836676567450607E-3</v>
      </c>
      <c r="M88" s="67">
        <v>162239.85440000001</v>
      </c>
      <c r="N88" s="49">
        <f t="shared" si="38"/>
        <v>8.8836676567450607E-3</v>
      </c>
      <c r="O88" s="67">
        <v>162239.85440000001</v>
      </c>
      <c r="P88" s="49">
        <f t="shared" si="39"/>
        <v>8.8836676567450607E-3</v>
      </c>
      <c r="Q88" s="67">
        <v>162239.85440000001</v>
      </c>
      <c r="R88" s="49">
        <f t="shared" si="40"/>
        <v>8.8836676567450607E-3</v>
      </c>
      <c r="S88" s="67">
        <v>162239.85440000001</v>
      </c>
      <c r="T88" s="49">
        <f t="shared" si="41"/>
        <v>8.8836676567450607E-3</v>
      </c>
      <c r="U88" s="67">
        <v>162239.85440000001</v>
      </c>
      <c r="V88" s="49">
        <f t="shared" si="42"/>
        <v>8.8836676567450607E-3</v>
      </c>
      <c r="W88" s="67">
        <v>162239.85440000001</v>
      </c>
      <c r="X88" s="49">
        <f t="shared" si="43"/>
        <v>8.8836676567450607E-3</v>
      </c>
      <c r="Y88" s="67">
        <v>162239.85440000001</v>
      </c>
      <c r="Z88" s="49">
        <f t="shared" si="44"/>
        <v>8.8836676567450607E-3</v>
      </c>
      <c r="AA88" s="82">
        <f t="shared" si="31"/>
        <v>1946878.2528000006</v>
      </c>
      <c r="AB88" s="49">
        <f t="shared" si="44"/>
        <v>8.8836676567450642E-3</v>
      </c>
      <c r="AC88" s="82">
        <f t="shared" si="32"/>
        <v>162239.85440000004</v>
      </c>
      <c r="AD88" s="49">
        <f t="shared" si="45"/>
        <v>8.8836676567450625E-3</v>
      </c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</row>
    <row r="89" spans="1:66" x14ac:dyDescent="0.25">
      <c r="A89" s="9">
        <v>6211</v>
      </c>
      <c r="B89" s="10" t="s">
        <v>112</v>
      </c>
      <c r="C89" s="67">
        <v>55387.9107</v>
      </c>
      <c r="D89" s="49">
        <f t="shared" si="33"/>
        <v>3.0328416693911533E-3</v>
      </c>
      <c r="E89" s="67">
        <v>55387.9107</v>
      </c>
      <c r="F89" s="49">
        <f t="shared" si="34"/>
        <v>3.0328416693911533E-3</v>
      </c>
      <c r="G89" s="67">
        <v>55387.9107</v>
      </c>
      <c r="H89" s="49">
        <f t="shared" si="35"/>
        <v>3.0328416693911533E-3</v>
      </c>
      <c r="I89" s="67">
        <v>55387.9107</v>
      </c>
      <c r="J89" s="49">
        <f t="shared" si="36"/>
        <v>3.0328416693911533E-3</v>
      </c>
      <c r="K89" s="67">
        <v>55387.9107</v>
      </c>
      <c r="L89" s="49">
        <f t="shared" si="37"/>
        <v>3.0328416693911533E-3</v>
      </c>
      <c r="M89" s="67">
        <v>55387.9107</v>
      </c>
      <c r="N89" s="49">
        <f t="shared" si="38"/>
        <v>3.0328416693911533E-3</v>
      </c>
      <c r="O89" s="67">
        <v>55387.9107</v>
      </c>
      <c r="P89" s="49">
        <f t="shared" si="39"/>
        <v>3.0328416693911533E-3</v>
      </c>
      <c r="Q89" s="67">
        <v>55387.9107</v>
      </c>
      <c r="R89" s="49">
        <f t="shared" si="40"/>
        <v>3.0328416693911533E-3</v>
      </c>
      <c r="S89" s="67">
        <v>55387.9107</v>
      </c>
      <c r="T89" s="49">
        <f t="shared" si="41"/>
        <v>3.0328416693911533E-3</v>
      </c>
      <c r="U89" s="67">
        <v>55387.9107</v>
      </c>
      <c r="V89" s="49">
        <f t="shared" si="42"/>
        <v>3.0328416693911533E-3</v>
      </c>
      <c r="W89" s="67">
        <v>55387.9107</v>
      </c>
      <c r="X89" s="49">
        <f t="shared" si="43"/>
        <v>3.0328416693911533E-3</v>
      </c>
      <c r="Y89" s="67">
        <v>55387.9107</v>
      </c>
      <c r="Z89" s="49">
        <f t="shared" si="44"/>
        <v>3.0328416693911533E-3</v>
      </c>
      <c r="AA89" s="82">
        <f t="shared" si="31"/>
        <v>664654.92839999998</v>
      </c>
      <c r="AB89" s="49">
        <f t="shared" si="44"/>
        <v>3.0328416693911533E-3</v>
      </c>
      <c r="AC89" s="82">
        <f t="shared" si="32"/>
        <v>55387.9107</v>
      </c>
      <c r="AD89" s="49">
        <f t="shared" si="45"/>
        <v>3.0328416693911533E-3</v>
      </c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</row>
    <row r="90" spans="1:66" x14ac:dyDescent="0.25">
      <c r="A90" s="9">
        <v>6212</v>
      </c>
      <c r="B90" s="10" t="s">
        <v>113</v>
      </c>
      <c r="C90" s="67"/>
      <c r="D90" s="49">
        <f t="shared" si="33"/>
        <v>0</v>
      </c>
      <c r="E90" s="67"/>
      <c r="F90" s="49">
        <f t="shared" si="34"/>
        <v>0</v>
      </c>
      <c r="G90" s="67"/>
      <c r="H90" s="49">
        <f t="shared" si="35"/>
        <v>0</v>
      </c>
      <c r="I90" s="67"/>
      <c r="J90" s="49">
        <f t="shared" si="36"/>
        <v>0</v>
      </c>
      <c r="K90" s="67"/>
      <c r="L90" s="49">
        <f t="shared" si="37"/>
        <v>0</v>
      </c>
      <c r="M90" s="67"/>
      <c r="N90" s="49">
        <f t="shared" si="38"/>
        <v>0</v>
      </c>
      <c r="O90" s="67"/>
      <c r="P90" s="49">
        <f t="shared" si="39"/>
        <v>0</v>
      </c>
      <c r="Q90" s="67"/>
      <c r="R90" s="49">
        <f t="shared" si="40"/>
        <v>0</v>
      </c>
      <c r="S90" s="67"/>
      <c r="T90" s="49">
        <f t="shared" si="41"/>
        <v>0</v>
      </c>
      <c r="U90" s="67"/>
      <c r="V90" s="49">
        <f t="shared" si="42"/>
        <v>0</v>
      </c>
      <c r="W90" s="67"/>
      <c r="X90" s="49">
        <f t="shared" si="43"/>
        <v>0</v>
      </c>
      <c r="Y90" s="67"/>
      <c r="Z90" s="49">
        <f t="shared" si="44"/>
        <v>0</v>
      </c>
      <c r="AA90" s="82">
        <f t="shared" si="31"/>
        <v>0</v>
      </c>
      <c r="AB90" s="49">
        <f t="shared" si="44"/>
        <v>0</v>
      </c>
      <c r="AC90" s="82">
        <f t="shared" si="32"/>
        <v>0</v>
      </c>
      <c r="AD90" s="49">
        <f t="shared" si="45"/>
        <v>0</v>
      </c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</row>
    <row r="91" spans="1:66" x14ac:dyDescent="0.25">
      <c r="A91" s="9">
        <v>6213</v>
      </c>
      <c r="B91" s="10" t="s">
        <v>114</v>
      </c>
      <c r="C91" s="67">
        <v>4154.7124999999996</v>
      </c>
      <c r="D91" s="49">
        <f t="shared" si="33"/>
        <v>2.2749703021999511E-4</v>
      </c>
      <c r="E91" s="67">
        <v>4154.7124999999996</v>
      </c>
      <c r="F91" s="49">
        <f t="shared" si="34"/>
        <v>2.2749703021999511E-4</v>
      </c>
      <c r="G91" s="67">
        <v>4154.7124999999996</v>
      </c>
      <c r="H91" s="49">
        <f t="shared" si="35"/>
        <v>2.2749703021999511E-4</v>
      </c>
      <c r="I91" s="67">
        <v>4154.7124999999996</v>
      </c>
      <c r="J91" s="49">
        <f t="shared" si="36"/>
        <v>2.2749703021999511E-4</v>
      </c>
      <c r="K91" s="67">
        <v>4154.7124999999996</v>
      </c>
      <c r="L91" s="49">
        <f t="shared" si="37"/>
        <v>2.2749703021999511E-4</v>
      </c>
      <c r="M91" s="67">
        <v>4154.7124999999996</v>
      </c>
      <c r="N91" s="49">
        <f t="shared" si="38"/>
        <v>2.2749703021999511E-4</v>
      </c>
      <c r="O91" s="67">
        <v>4154.7124999999996</v>
      </c>
      <c r="P91" s="49">
        <f t="shared" si="39"/>
        <v>2.2749703021999511E-4</v>
      </c>
      <c r="Q91" s="67">
        <v>4154.7124999999996</v>
      </c>
      <c r="R91" s="49">
        <f t="shared" si="40"/>
        <v>2.2749703021999511E-4</v>
      </c>
      <c r="S91" s="67">
        <v>4154.7124999999996</v>
      </c>
      <c r="T91" s="49">
        <f t="shared" si="41"/>
        <v>2.2749703021999511E-4</v>
      </c>
      <c r="U91" s="67">
        <v>4154.7124999999996</v>
      </c>
      <c r="V91" s="49">
        <f t="shared" si="42"/>
        <v>2.2749703021999511E-4</v>
      </c>
      <c r="W91" s="67">
        <v>4154.7124999999996</v>
      </c>
      <c r="X91" s="49">
        <f t="shared" si="43"/>
        <v>2.2749703021999511E-4</v>
      </c>
      <c r="Y91" s="67">
        <v>4154.7124999999996</v>
      </c>
      <c r="Z91" s="49">
        <f t="shared" si="44"/>
        <v>2.2749703021999511E-4</v>
      </c>
      <c r="AA91" s="82">
        <f t="shared" si="31"/>
        <v>49856.55000000001</v>
      </c>
      <c r="AB91" s="49">
        <f t="shared" si="44"/>
        <v>2.2749703021999519E-4</v>
      </c>
      <c r="AC91" s="82">
        <f t="shared" si="32"/>
        <v>4154.7125000000005</v>
      </c>
      <c r="AD91" s="49">
        <f t="shared" si="45"/>
        <v>2.2749703021999516E-4</v>
      </c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</row>
    <row r="92" spans="1:66" x14ac:dyDescent="0.25">
      <c r="A92" s="9">
        <v>6214</v>
      </c>
      <c r="B92" s="10" t="s">
        <v>115</v>
      </c>
      <c r="C92" s="67">
        <v>35492.519999999997</v>
      </c>
      <c r="D92" s="49">
        <f t="shared" si="33"/>
        <v>1.943442029989748E-3</v>
      </c>
      <c r="E92" s="67">
        <v>35492.519999999997</v>
      </c>
      <c r="F92" s="49">
        <f t="shared" si="34"/>
        <v>1.943442029989748E-3</v>
      </c>
      <c r="G92" s="67">
        <v>35492.519999999997</v>
      </c>
      <c r="H92" s="49">
        <f t="shared" si="35"/>
        <v>1.943442029989748E-3</v>
      </c>
      <c r="I92" s="67">
        <v>35492.519999999997</v>
      </c>
      <c r="J92" s="49">
        <f t="shared" si="36"/>
        <v>1.943442029989748E-3</v>
      </c>
      <c r="K92" s="67">
        <v>35492.519999999997</v>
      </c>
      <c r="L92" s="49">
        <f t="shared" si="37"/>
        <v>1.943442029989748E-3</v>
      </c>
      <c r="M92" s="67">
        <v>35492.519999999997</v>
      </c>
      <c r="N92" s="49">
        <f t="shared" si="38"/>
        <v>1.943442029989748E-3</v>
      </c>
      <c r="O92" s="67">
        <v>35492.519999999997</v>
      </c>
      <c r="P92" s="49">
        <f t="shared" si="39"/>
        <v>1.943442029989748E-3</v>
      </c>
      <c r="Q92" s="67">
        <v>35492.519999999997</v>
      </c>
      <c r="R92" s="49">
        <f t="shared" si="40"/>
        <v>1.943442029989748E-3</v>
      </c>
      <c r="S92" s="67">
        <v>35492.519999999997</v>
      </c>
      <c r="T92" s="49">
        <f t="shared" si="41"/>
        <v>1.943442029989748E-3</v>
      </c>
      <c r="U92" s="67">
        <v>35492.519999999997</v>
      </c>
      <c r="V92" s="49">
        <f t="shared" si="42"/>
        <v>1.943442029989748E-3</v>
      </c>
      <c r="W92" s="67">
        <v>35492.519999999997</v>
      </c>
      <c r="X92" s="49">
        <f t="shared" si="43"/>
        <v>1.943442029989748E-3</v>
      </c>
      <c r="Y92" s="67">
        <v>35492.519999999997</v>
      </c>
      <c r="Z92" s="49">
        <f t="shared" si="44"/>
        <v>1.943442029989748E-3</v>
      </c>
      <c r="AA92" s="82">
        <f t="shared" si="31"/>
        <v>425910.24000000005</v>
      </c>
      <c r="AB92" s="49">
        <f t="shared" si="44"/>
        <v>1.9434420299897486E-3</v>
      </c>
      <c r="AC92" s="82">
        <f t="shared" si="32"/>
        <v>35492.520000000004</v>
      </c>
      <c r="AD92" s="49">
        <f t="shared" si="45"/>
        <v>1.9434420299897484E-3</v>
      </c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</row>
    <row r="93" spans="1:66" x14ac:dyDescent="0.25">
      <c r="A93" s="9">
        <v>6215</v>
      </c>
      <c r="B93" s="10" t="s">
        <v>116</v>
      </c>
      <c r="C93" s="67">
        <v>25004.726699999999</v>
      </c>
      <c r="D93" s="49">
        <f t="shared" si="33"/>
        <v>1.3691683999103713E-3</v>
      </c>
      <c r="E93" s="67">
        <v>25004.726699999999</v>
      </c>
      <c r="F93" s="49">
        <f t="shared" si="34"/>
        <v>1.3691683999103713E-3</v>
      </c>
      <c r="G93" s="67">
        <v>25004.726699999999</v>
      </c>
      <c r="H93" s="49">
        <f t="shared" si="35"/>
        <v>1.3691683999103713E-3</v>
      </c>
      <c r="I93" s="67">
        <v>25004.726699999999</v>
      </c>
      <c r="J93" s="49">
        <f t="shared" si="36"/>
        <v>1.3691683999103713E-3</v>
      </c>
      <c r="K93" s="67">
        <v>25004.726699999999</v>
      </c>
      <c r="L93" s="49">
        <f t="shared" si="37"/>
        <v>1.3691683999103713E-3</v>
      </c>
      <c r="M93" s="67">
        <v>25004.726699999999</v>
      </c>
      <c r="N93" s="49">
        <f t="shared" si="38"/>
        <v>1.3691683999103713E-3</v>
      </c>
      <c r="O93" s="67">
        <v>25004.726699999999</v>
      </c>
      <c r="P93" s="49">
        <f t="shared" si="39"/>
        <v>1.3691683999103713E-3</v>
      </c>
      <c r="Q93" s="67">
        <v>25004.726699999999</v>
      </c>
      <c r="R93" s="49">
        <f t="shared" si="40"/>
        <v>1.3691683999103713E-3</v>
      </c>
      <c r="S93" s="67">
        <v>25004.726699999999</v>
      </c>
      <c r="T93" s="49">
        <f t="shared" si="41"/>
        <v>1.3691683999103713E-3</v>
      </c>
      <c r="U93" s="67">
        <v>25004.726699999999</v>
      </c>
      <c r="V93" s="49">
        <f t="shared" si="42"/>
        <v>1.3691683999103713E-3</v>
      </c>
      <c r="W93" s="67">
        <v>25004.726699999999</v>
      </c>
      <c r="X93" s="49">
        <f t="shared" si="43"/>
        <v>1.3691683999103713E-3</v>
      </c>
      <c r="Y93" s="67">
        <v>25004.726699999999</v>
      </c>
      <c r="Z93" s="49">
        <f t="shared" si="44"/>
        <v>1.3691683999103713E-3</v>
      </c>
      <c r="AA93" s="82">
        <f t="shared" si="31"/>
        <v>300056.72039999999</v>
      </c>
      <c r="AB93" s="49">
        <f t="shared" si="44"/>
        <v>1.3691683999103716E-3</v>
      </c>
      <c r="AC93" s="82">
        <f t="shared" si="32"/>
        <v>25004.726699999999</v>
      </c>
      <c r="AD93" s="49">
        <f t="shared" si="45"/>
        <v>1.3691683999103713E-3</v>
      </c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</row>
    <row r="94" spans="1:66" x14ac:dyDescent="0.25">
      <c r="A94" s="9">
        <v>6216</v>
      </c>
      <c r="B94" s="10" t="s">
        <v>117</v>
      </c>
      <c r="C94" s="67">
        <v>4875</v>
      </c>
      <c r="D94" s="49">
        <f t="shared" si="33"/>
        <v>2.6693736866810312E-4</v>
      </c>
      <c r="E94" s="67">
        <v>4875</v>
      </c>
      <c r="F94" s="49">
        <f t="shared" si="34"/>
        <v>2.6693736866810312E-4</v>
      </c>
      <c r="G94" s="67">
        <v>4875</v>
      </c>
      <c r="H94" s="49">
        <f t="shared" si="35"/>
        <v>2.6693736866810312E-4</v>
      </c>
      <c r="I94" s="67">
        <v>4875</v>
      </c>
      <c r="J94" s="49">
        <f t="shared" si="36"/>
        <v>2.6693736866810312E-4</v>
      </c>
      <c r="K94" s="67">
        <v>4875</v>
      </c>
      <c r="L94" s="49">
        <f t="shared" si="37"/>
        <v>2.6693736866810312E-4</v>
      </c>
      <c r="M94" s="67">
        <v>4875</v>
      </c>
      <c r="N94" s="49">
        <f t="shared" si="38"/>
        <v>2.6693736866810312E-4</v>
      </c>
      <c r="O94" s="67">
        <v>4875</v>
      </c>
      <c r="P94" s="49">
        <f t="shared" si="39"/>
        <v>2.6693736866810312E-4</v>
      </c>
      <c r="Q94" s="67">
        <v>4875</v>
      </c>
      <c r="R94" s="49">
        <f t="shared" si="40"/>
        <v>2.6693736866810312E-4</v>
      </c>
      <c r="S94" s="67">
        <v>4875</v>
      </c>
      <c r="T94" s="49">
        <f t="shared" si="41"/>
        <v>2.6693736866810312E-4</v>
      </c>
      <c r="U94" s="67">
        <v>4875</v>
      </c>
      <c r="V94" s="49">
        <f t="shared" si="42"/>
        <v>2.6693736866810312E-4</v>
      </c>
      <c r="W94" s="67">
        <v>4875</v>
      </c>
      <c r="X94" s="49">
        <f t="shared" si="43"/>
        <v>2.6693736866810312E-4</v>
      </c>
      <c r="Y94" s="67">
        <v>4875</v>
      </c>
      <c r="Z94" s="49">
        <f t="shared" si="44"/>
        <v>2.6693736866810312E-4</v>
      </c>
      <c r="AA94" s="82">
        <f t="shared" si="31"/>
        <v>58500</v>
      </c>
      <c r="AB94" s="49">
        <f t="shared" si="44"/>
        <v>2.6693736866810312E-4</v>
      </c>
      <c r="AC94" s="82">
        <f t="shared" si="32"/>
        <v>4875</v>
      </c>
      <c r="AD94" s="49">
        <f t="shared" si="45"/>
        <v>2.6693736866810312E-4</v>
      </c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</row>
    <row r="95" spans="1:66" x14ac:dyDescent="0.25">
      <c r="A95" s="9">
        <v>6217</v>
      </c>
      <c r="B95" s="10"/>
      <c r="C95" s="67"/>
      <c r="D95" s="49">
        <f t="shared" si="33"/>
        <v>0</v>
      </c>
      <c r="E95" s="67"/>
      <c r="F95" s="49">
        <f t="shared" si="33"/>
        <v>0</v>
      </c>
      <c r="G95" s="67"/>
      <c r="H95" s="49">
        <f t="shared" si="33"/>
        <v>0</v>
      </c>
      <c r="I95" s="67"/>
      <c r="J95" s="49">
        <f t="shared" si="33"/>
        <v>0</v>
      </c>
      <c r="K95" s="67"/>
      <c r="L95" s="49">
        <f t="shared" si="33"/>
        <v>0</v>
      </c>
      <c r="M95" s="67"/>
      <c r="N95" s="49">
        <f t="shared" si="33"/>
        <v>0</v>
      </c>
      <c r="O95" s="67"/>
      <c r="P95" s="49">
        <f t="shared" si="33"/>
        <v>0</v>
      </c>
      <c r="Q95" s="67"/>
      <c r="R95" s="49">
        <f t="shared" si="33"/>
        <v>0</v>
      </c>
      <c r="S95" s="67"/>
      <c r="T95" s="49">
        <f t="shared" si="41"/>
        <v>0</v>
      </c>
      <c r="U95" s="67"/>
      <c r="V95" s="49">
        <f t="shared" si="41"/>
        <v>0</v>
      </c>
      <c r="W95" s="67"/>
      <c r="X95" s="49">
        <f t="shared" si="41"/>
        <v>0</v>
      </c>
      <c r="Y95" s="67"/>
      <c r="Z95" s="49">
        <f t="shared" si="41"/>
        <v>0</v>
      </c>
      <c r="AA95" s="82"/>
      <c r="AB95" s="49">
        <f t="shared" si="41"/>
        <v>0</v>
      </c>
      <c r="AC95" s="82"/>
      <c r="AD95" s="49">
        <f t="shared" si="41"/>
        <v>0</v>
      </c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</row>
    <row r="96" spans="1:66" x14ac:dyDescent="0.25">
      <c r="A96" s="9">
        <v>6218</v>
      </c>
      <c r="B96" s="10"/>
      <c r="C96" s="67"/>
      <c r="D96" s="49">
        <f t="shared" si="33"/>
        <v>0</v>
      </c>
      <c r="E96" s="67"/>
      <c r="F96" s="49">
        <f t="shared" si="33"/>
        <v>0</v>
      </c>
      <c r="G96" s="67"/>
      <c r="H96" s="49">
        <f t="shared" si="33"/>
        <v>0</v>
      </c>
      <c r="I96" s="67"/>
      <c r="J96" s="49">
        <f t="shared" si="33"/>
        <v>0</v>
      </c>
      <c r="K96" s="67"/>
      <c r="L96" s="49">
        <f t="shared" si="33"/>
        <v>0</v>
      </c>
      <c r="M96" s="67"/>
      <c r="N96" s="49">
        <f t="shared" si="33"/>
        <v>0</v>
      </c>
      <c r="O96" s="67"/>
      <c r="P96" s="49">
        <f t="shared" si="33"/>
        <v>0</v>
      </c>
      <c r="Q96" s="67"/>
      <c r="R96" s="49">
        <f t="shared" si="33"/>
        <v>0</v>
      </c>
      <c r="S96" s="67"/>
      <c r="T96" s="49">
        <f t="shared" si="41"/>
        <v>0</v>
      </c>
      <c r="U96" s="67"/>
      <c r="V96" s="49">
        <f t="shared" si="41"/>
        <v>0</v>
      </c>
      <c r="W96" s="67"/>
      <c r="X96" s="49">
        <f t="shared" si="41"/>
        <v>0</v>
      </c>
      <c r="Y96" s="67"/>
      <c r="Z96" s="49">
        <f t="shared" si="41"/>
        <v>0</v>
      </c>
      <c r="AA96" s="82"/>
      <c r="AB96" s="49">
        <f t="shared" si="41"/>
        <v>0</v>
      </c>
      <c r="AC96" s="82"/>
      <c r="AD96" s="49">
        <f t="shared" si="41"/>
        <v>0</v>
      </c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</row>
    <row r="97" spans="1:66" x14ac:dyDescent="0.25">
      <c r="A97" s="9">
        <v>6219</v>
      </c>
      <c r="B97" s="10"/>
      <c r="C97" s="67"/>
      <c r="D97" s="49">
        <f t="shared" si="33"/>
        <v>0</v>
      </c>
      <c r="E97" s="67"/>
      <c r="F97" s="49">
        <f t="shared" si="33"/>
        <v>0</v>
      </c>
      <c r="G97" s="67"/>
      <c r="H97" s="49">
        <f t="shared" si="33"/>
        <v>0</v>
      </c>
      <c r="I97" s="67"/>
      <c r="J97" s="49">
        <f t="shared" si="33"/>
        <v>0</v>
      </c>
      <c r="K97" s="67"/>
      <c r="L97" s="49">
        <f t="shared" si="33"/>
        <v>0</v>
      </c>
      <c r="M97" s="67"/>
      <c r="N97" s="49">
        <f t="shared" si="33"/>
        <v>0</v>
      </c>
      <c r="O97" s="67"/>
      <c r="P97" s="49">
        <f t="shared" si="33"/>
        <v>0</v>
      </c>
      <c r="Q97" s="67"/>
      <c r="R97" s="49">
        <f t="shared" si="33"/>
        <v>0</v>
      </c>
      <c r="S97" s="67"/>
      <c r="T97" s="49">
        <f t="shared" si="41"/>
        <v>0</v>
      </c>
      <c r="U97" s="67"/>
      <c r="V97" s="49">
        <f t="shared" si="41"/>
        <v>0</v>
      </c>
      <c r="W97" s="67"/>
      <c r="X97" s="49">
        <f t="shared" si="41"/>
        <v>0</v>
      </c>
      <c r="Y97" s="67"/>
      <c r="Z97" s="49">
        <f t="shared" si="41"/>
        <v>0</v>
      </c>
      <c r="AA97" s="82"/>
      <c r="AB97" s="49">
        <f t="shared" si="41"/>
        <v>0</v>
      </c>
      <c r="AC97" s="82"/>
      <c r="AD97" s="49">
        <f t="shared" si="41"/>
        <v>0</v>
      </c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</row>
    <row r="98" spans="1:66" x14ac:dyDescent="0.25">
      <c r="A98" s="9">
        <v>6220</v>
      </c>
      <c r="B98" s="10"/>
      <c r="C98" s="67"/>
      <c r="D98" s="49">
        <f t="shared" si="33"/>
        <v>0</v>
      </c>
      <c r="E98" s="67"/>
      <c r="F98" s="49">
        <f t="shared" si="33"/>
        <v>0</v>
      </c>
      <c r="G98" s="67"/>
      <c r="H98" s="49">
        <f t="shared" si="33"/>
        <v>0</v>
      </c>
      <c r="I98" s="67"/>
      <c r="J98" s="49">
        <f t="shared" si="33"/>
        <v>0</v>
      </c>
      <c r="K98" s="67"/>
      <c r="L98" s="49">
        <f t="shared" si="33"/>
        <v>0</v>
      </c>
      <c r="M98" s="67"/>
      <c r="N98" s="49">
        <f t="shared" si="33"/>
        <v>0</v>
      </c>
      <c r="O98" s="67"/>
      <c r="P98" s="49">
        <f t="shared" si="33"/>
        <v>0</v>
      </c>
      <c r="Q98" s="67"/>
      <c r="R98" s="49">
        <f t="shared" si="33"/>
        <v>0</v>
      </c>
      <c r="S98" s="67"/>
      <c r="T98" s="49">
        <f t="shared" si="41"/>
        <v>0</v>
      </c>
      <c r="U98" s="67"/>
      <c r="V98" s="49">
        <f t="shared" si="41"/>
        <v>0</v>
      </c>
      <c r="W98" s="67"/>
      <c r="X98" s="49">
        <f t="shared" si="41"/>
        <v>0</v>
      </c>
      <c r="Y98" s="67"/>
      <c r="Z98" s="49">
        <f t="shared" si="41"/>
        <v>0</v>
      </c>
      <c r="AA98" s="82"/>
      <c r="AB98" s="49">
        <f t="shared" si="41"/>
        <v>0</v>
      </c>
      <c r="AC98" s="82"/>
      <c r="AD98" s="49">
        <f t="shared" si="41"/>
        <v>0</v>
      </c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</row>
    <row r="99" spans="1:66" s="5" customFormat="1" x14ac:dyDescent="0.25">
      <c r="A99" s="12">
        <v>6299</v>
      </c>
      <c r="B99" s="1" t="s">
        <v>118</v>
      </c>
      <c r="C99" s="74">
        <f>SUM(C79:C98)</f>
        <v>2277776.2731499998</v>
      </c>
      <c r="D99" s="56">
        <f t="shared" si="33"/>
        <v>0.12472279072190756</v>
      </c>
      <c r="E99" s="74">
        <f>SUM(E79:E98)</f>
        <v>2277776.2731499998</v>
      </c>
      <c r="F99" s="56">
        <f t="shared" si="34"/>
        <v>0.12472279072190756</v>
      </c>
      <c r="G99" s="74">
        <f>SUM(G79:G98)</f>
        <v>2277776.2731499998</v>
      </c>
      <c r="H99" s="56">
        <f t="shared" si="35"/>
        <v>0.12472279072190756</v>
      </c>
      <c r="I99" s="74">
        <f>SUM(I79:I98)</f>
        <v>2277776.2731499998</v>
      </c>
      <c r="J99" s="56">
        <f t="shared" si="36"/>
        <v>0.12472279072190756</v>
      </c>
      <c r="K99" s="74">
        <f>SUM(K79:K98)</f>
        <v>2277776.2731499998</v>
      </c>
      <c r="L99" s="56">
        <f t="shared" si="37"/>
        <v>0.12472279072190756</v>
      </c>
      <c r="M99" s="74">
        <f>SUM(M79:M98)</f>
        <v>2277776.2731499998</v>
      </c>
      <c r="N99" s="56">
        <f t="shared" si="38"/>
        <v>0.12472279072190756</v>
      </c>
      <c r="O99" s="74">
        <f>SUM(O79:O98)</f>
        <v>2277776.2731499998</v>
      </c>
      <c r="P99" s="56">
        <f t="shared" si="39"/>
        <v>0.12472279072190756</v>
      </c>
      <c r="Q99" s="74">
        <f>SUM(Q79:Q98)</f>
        <v>2277776.2731499998</v>
      </c>
      <c r="R99" s="56">
        <f t="shared" si="40"/>
        <v>0.12472279072190756</v>
      </c>
      <c r="S99" s="74">
        <f>SUM(S79:S98)</f>
        <v>2277776.2731499998</v>
      </c>
      <c r="T99" s="56">
        <f t="shared" si="41"/>
        <v>0.12472279072190756</v>
      </c>
      <c r="U99" s="74">
        <f>SUM(U79:U98)</f>
        <v>2277776.2731499998</v>
      </c>
      <c r="V99" s="56">
        <f t="shared" si="42"/>
        <v>0.12472279072190756</v>
      </c>
      <c r="W99" s="74">
        <f>SUM(W79:W98)</f>
        <v>2277776.2731499998</v>
      </c>
      <c r="X99" s="56">
        <f t="shared" si="43"/>
        <v>0.12472279072190756</v>
      </c>
      <c r="Y99" s="74">
        <f>SUM(Y79:Y98)</f>
        <v>2277776.2731499998</v>
      </c>
      <c r="Z99" s="56">
        <f t="shared" si="44"/>
        <v>0.12472279072190756</v>
      </c>
      <c r="AA99" s="74">
        <f t="shared" si="31"/>
        <v>27333315.277800005</v>
      </c>
      <c r="AB99" s="56">
        <f t="shared" si="44"/>
        <v>0.12472279072190762</v>
      </c>
      <c r="AC99" s="94">
        <f t="shared" si="32"/>
        <v>2277776.2731500003</v>
      </c>
      <c r="AD99" s="56">
        <f t="shared" si="45"/>
        <v>0.12472279072190759</v>
      </c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</row>
    <row r="100" spans="1:66" s="8" customFormat="1" x14ac:dyDescent="0.25">
      <c r="A100" s="26">
        <v>6301</v>
      </c>
      <c r="B100" s="27" t="s">
        <v>119</v>
      </c>
      <c r="C100" s="69"/>
      <c r="D100" s="57">
        <f t="shared" si="33"/>
        <v>0</v>
      </c>
      <c r="E100" s="69"/>
      <c r="F100" s="57">
        <f t="shared" si="34"/>
        <v>0</v>
      </c>
      <c r="G100" s="69"/>
      <c r="H100" s="57">
        <f t="shared" si="35"/>
        <v>0</v>
      </c>
      <c r="I100" s="69"/>
      <c r="J100" s="57">
        <f t="shared" si="36"/>
        <v>0</v>
      </c>
      <c r="K100" s="69"/>
      <c r="L100" s="57">
        <f t="shared" si="37"/>
        <v>0</v>
      </c>
      <c r="M100" s="69"/>
      <c r="N100" s="57">
        <f t="shared" si="38"/>
        <v>0</v>
      </c>
      <c r="O100" s="69"/>
      <c r="P100" s="57">
        <f t="shared" si="39"/>
        <v>0</v>
      </c>
      <c r="Q100" s="69"/>
      <c r="R100" s="57">
        <f t="shared" si="40"/>
        <v>0</v>
      </c>
      <c r="S100" s="69"/>
      <c r="T100" s="57">
        <f t="shared" si="41"/>
        <v>0</v>
      </c>
      <c r="U100" s="69"/>
      <c r="V100" s="57">
        <f t="shared" si="42"/>
        <v>0</v>
      </c>
      <c r="W100" s="69"/>
      <c r="X100" s="57">
        <f t="shared" si="43"/>
        <v>0</v>
      </c>
      <c r="Y100" s="69"/>
      <c r="Z100" s="57">
        <f t="shared" si="44"/>
        <v>0</v>
      </c>
      <c r="AA100" s="69">
        <f t="shared" si="31"/>
        <v>0</v>
      </c>
      <c r="AB100" s="57">
        <f t="shared" si="44"/>
        <v>0</v>
      </c>
      <c r="AC100" s="85">
        <f t="shared" si="32"/>
        <v>0</v>
      </c>
      <c r="AD100" s="57">
        <f t="shared" si="45"/>
        <v>0</v>
      </c>
    </row>
    <row r="101" spans="1:66" x14ac:dyDescent="0.25">
      <c r="A101" s="9">
        <v>6302</v>
      </c>
      <c r="B101" s="10" t="s">
        <v>120</v>
      </c>
      <c r="C101" s="67">
        <v>29998.517199999998</v>
      </c>
      <c r="D101" s="49">
        <f t="shared" si="33"/>
        <v>1.6426103067308372E-3</v>
      </c>
      <c r="E101" s="67">
        <v>29998.517199999998</v>
      </c>
      <c r="F101" s="49">
        <f t="shared" si="34"/>
        <v>1.6426103067308372E-3</v>
      </c>
      <c r="G101" s="67">
        <v>29998.517199999998</v>
      </c>
      <c r="H101" s="49">
        <f t="shared" si="35"/>
        <v>1.6426103067308372E-3</v>
      </c>
      <c r="I101" s="67">
        <v>29998.517199999998</v>
      </c>
      <c r="J101" s="49">
        <f t="shared" si="36"/>
        <v>1.6426103067308372E-3</v>
      </c>
      <c r="K101" s="67">
        <v>29998.517199999998</v>
      </c>
      <c r="L101" s="49">
        <f t="shared" si="37"/>
        <v>1.6426103067308372E-3</v>
      </c>
      <c r="M101" s="67">
        <v>29998.517199999998</v>
      </c>
      <c r="N101" s="49">
        <f t="shared" si="38"/>
        <v>1.6426103067308372E-3</v>
      </c>
      <c r="O101" s="67">
        <v>29998.517199999998</v>
      </c>
      <c r="P101" s="49">
        <f t="shared" si="39"/>
        <v>1.6426103067308372E-3</v>
      </c>
      <c r="Q101" s="67">
        <v>29998.517199999998</v>
      </c>
      <c r="R101" s="49">
        <f t="shared" si="40"/>
        <v>1.6426103067308372E-3</v>
      </c>
      <c r="S101" s="67">
        <v>29998.517199999998</v>
      </c>
      <c r="T101" s="49">
        <f t="shared" si="41"/>
        <v>1.6426103067308372E-3</v>
      </c>
      <c r="U101" s="67">
        <v>29998.517199999998</v>
      </c>
      <c r="V101" s="49">
        <f t="shared" si="42"/>
        <v>1.6426103067308372E-3</v>
      </c>
      <c r="W101" s="67">
        <v>29998.517199999998</v>
      </c>
      <c r="X101" s="49">
        <f t="shared" si="43"/>
        <v>1.6426103067308372E-3</v>
      </c>
      <c r="Y101" s="67">
        <v>29998.517199999998</v>
      </c>
      <c r="Z101" s="49">
        <f t="shared" ref="Z101:AB116" si="46">IF(Y$10&lt;&gt;0,Y101/Y$10,"-")</f>
        <v>1.6426103067308372E-3</v>
      </c>
      <c r="AA101" s="82">
        <f t="shared" si="31"/>
        <v>359982.20639999997</v>
      </c>
      <c r="AB101" s="49">
        <f t="shared" si="46"/>
        <v>1.6426103067308372E-3</v>
      </c>
      <c r="AC101" s="82">
        <f t="shared" si="32"/>
        <v>29998.517199999998</v>
      </c>
      <c r="AD101" s="49">
        <f t="shared" si="45"/>
        <v>1.6426103067308372E-3</v>
      </c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</row>
    <row r="102" spans="1:66" x14ac:dyDescent="0.25">
      <c r="A102" s="9">
        <v>6303</v>
      </c>
      <c r="B102" s="10" t="s">
        <v>121</v>
      </c>
      <c r="C102" s="67">
        <v>13235.2</v>
      </c>
      <c r="D102" s="49">
        <f t="shared" si="33"/>
        <v>7.2471168447099036E-4</v>
      </c>
      <c r="E102" s="67">
        <v>13235.2</v>
      </c>
      <c r="F102" s="49">
        <f t="shared" si="34"/>
        <v>7.2471168447099036E-4</v>
      </c>
      <c r="G102" s="67">
        <v>13235.2</v>
      </c>
      <c r="H102" s="49">
        <f t="shared" si="35"/>
        <v>7.2471168447099036E-4</v>
      </c>
      <c r="I102" s="67">
        <v>13235.2</v>
      </c>
      <c r="J102" s="49">
        <f t="shared" si="36"/>
        <v>7.2471168447099036E-4</v>
      </c>
      <c r="K102" s="67">
        <v>13235.2</v>
      </c>
      <c r="L102" s="49">
        <f t="shared" si="37"/>
        <v>7.2471168447099036E-4</v>
      </c>
      <c r="M102" s="67">
        <v>13235.2</v>
      </c>
      <c r="N102" s="49">
        <f t="shared" si="38"/>
        <v>7.2471168447099036E-4</v>
      </c>
      <c r="O102" s="67">
        <v>13235.2</v>
      </c>
      <c r="P102" s="49">
        <f t="shared" si="39"/>
        <v>7.2471168447099036E-4</v>
      </c>
      <c r="Q102" s="67">
        <v>13235.2</v>
      </c>
      <c r="R102" s="49">
        <f t="shared" si="40"/>
        <v>7.2471168447099036E-4</v>
      </c>
      <c r="S102" s="67">
        <v>13235.2</v>
      </c>
      <c r="T102" s="49">
        <f t="shared" si="41"/>
        <v>7.2471168447099036E-4</v>
      </c>
      <c r="U102" s="67">
        <v>13235.2</v>
      </c>
      <c r="V102" s="49">
        <f t="shared" si="42"/>
        <v>7.2471168447099036E-4</v>
      </c>
      <c r="W102" s="67">
        <v>13235.2</v>
      </c>
      <c r="X102" s="49">
        <f t="shared" si="43"/>
        <v>7.2471168447099036E-4</v>
      </c>
      <c r="Y102" s="67">
        <v>13235.2</v>
      </c>
      <c r="Z102" s="49">
        <f t="shared" si="46"/>
        <v>7.2471168447099036E-4</v>
      </c>
      <c r="AA102" s="82">
        <f t="shared" si="31"/>
        <v>158822.40000000002</v>
      </c>
      <c r="AB102" s="49">
        <f t="shared" si="46"/>
        <v>7.2471168447099058E-4</v>
      </c>
      <c r="AC102" s="82">
        <f t="shared" si="32"/>
        <v>13235.200000000003</v>
      </c>
      <c r="AD102" s="49">
        <f t="shared" si="45"/>
        <v>7.2471168447099047E-4</v>
      </c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</row>
    <row r="103" spans="1:66" x14ac:dyDescent="0.25">
      <c r="A103" s="9">
        <v>6304</v>
      </c>
      <c r="B103" s="10" t="s">
        <v>122</v>
      </c>
      <c r="C103" s="67">
        <v>3418.02</v>
      </c>
      <c r="D103" s="49">
        <f t="shared" si="33"/>
        <v>1.8715841330357944E-4</v>
      </c>
      <c r="E103" s="67">
        <v>3418.02</v>
      </c>
      <c r="F103" s="49">
        <f t="shared" si="34"/>
        <v>1.8715841330357944E-4</v>
      </c>
      <c r="G103" s="67">
        <v>3418.02</v>
      </c>
      <c r="H103" s="49">
        <f t="shared" si="35"/>
        <v>1.8715841330357944E-4</v>
      </c>
      <c r="I103" s="67">
        <v>3418.02</v>
      </c>
      <c r="J103" s="49">
        <f t="shared" si="36"/>
        <v>1.8715841330357944E-4</v>
      </c>
      <c r="K103" s="67">
        <v>3418.02</v>
      </c>
      <c r="L103" s="49">
        <f t="shared" si="37"/>
        <v>1.8715841330357944E-4</v>
      </c>
      <c r="M103" s="67">
        <v>3418.02</v>
      </c>
      <c r="N103" s="49">
        <f t="shared" si="38"/>
        <v>1.8715841330357944E-4</v>
      </c>
      <c r="O103" s="67">
        <v>3418.02</v>
      </c>
      <c r="P103" s="49">
        <f t="shared" si="39"/>
        <v>1.8715841330357944E-4</v>
      </c>
      <c r="Q103" s="67">
        <v>3418.02</v>
      </c>
      <c r="R103" s="49">
        <f t="shared" si="40"/>
        <v>1.8715841330357944E-4</v>
      </c>
      <c r="S103" s="67">
        <v>3418.02</v>
      </c>
      <c r="T103" s="49">
        <f t="shared" si="41"/>
        <v>1.8715841330357944E-4</v>
      </c>
      <c r="U103" s="67">
        <v>3418.02</v>
      </c>
      <c r="V103" s="49">
        <f t="shared" si="42"/>
        <v>1.8715841330357944E-4</v>
      </c>
      <c r="W103" s="67">
        <v>3418.02</v>
      </c>
      <c r="X103" s="49">
        <f t="shared" si="43"/>
        <v>1.8715841330357944E-4</v>
      </c>
      <c r="Y103" s="67">
        <v>3418.02</v>
      </c>
      <c r="Z103" s="49">
        <f t="shared" si="46"/>
        <v>1.8715841330357944E-4</v>
      </c>
      <c r="AA103" s="82">
        <f t="shared" si="31"/>
        <v>41016.239999999991</v>
      </c>
      <c r="AB103" s="49">
        <f t="shared" si="46"/>
        <v>1.8715841330357942E-4</v>
      </c>
      <c r="AC103" s="82">
        <f t="shared" si="32"/>
        <v>3418.0199999999991</v>
      </c>
      <c r="AD103" s="49">
        <f t="shared" si="45"/>
        <v>1.8715841330357939E-4</v>
      </c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</row>
    <row r="104" spans="1:66" x14ac:dyDescent="0.25">
      <c r="A104" s="9">
        <v>6305</v>
      </c>
      <c r="B104" s="10" t="s">
        <v>73</v>
      </c>
      <c r="C104" s="67"/>
      <c r="D104" s="49">
        <f t="shared" si="33"/>
        <v>0</v>
      </c>
      <c r="E104" s="67"/>
      <c r="F104" s="49">
        <f t="shared" si="34"/>
        <v>0</v>
      </c>
      <c r="G104" s="67"/>
      <c r="H104" s="49">
        <f t="shared" si="35"/>
        <v>0</v>
      </c>
      <c r="I104" s="67"/>
      <c r="J104" s="49">
        <f t="shared" si="36"/>
        <v>0</v>
      </c>
      <c r="K104" s="67"/>
      <c r="L104" s="49">
        <f t="shared" si="37"/>
        <v>0</v>
      </c>
      <c r="M104" s="67"/>
      <c r="N104" s="49">
        <f t="shared" si="38"/>
        <v>0</v>
      </c>
      <c r="O104" s="67"/>
      <c r="P104" s="49">
        <f t="shared" si="39"/>
        <v>0</v>
      </c>
      <c r="Q104" s="67"/>
      <c r="R104" s="49">
        <f t="shared" si="40"/>
        <v>0</v>
      </c>
      <c r="S104" s="67"/>
      <c r="T104" s="49">
        <f t="shared" si="41"/>
        <v>0</v>
      </c>
      <c r="U104" s="67"/>
      <c r="V104" s="49">
        <f t="shared" si="42"/>
        <v>0</v>
      </c>
      <c r="W104" s="67"/>
      <c r="X104" s="49">
        <f t="shared" si="43"/>
        <v>0</v>
      </c>
      <c r="Y104" s="67"/>
      <c r="Z104" s="49">
        <f t="shared" si="46"/>
        <v>0</v>
      </c>
      <c r="AA104" s="82">
        <f t="shared" si="31"/>
        <v>0</v>
      </c>
      <c r="AB104" s="49">
        <f t="shared" si="46"/>
        <v>0</v>
      </c>
      <c r="AC104" s="82">
        <f t="shared" si="32"/>
        <v>0</v>
      </c>
      <c r="AD104" s="49">
        <f t="shared" si="45"/>
        <v>0</v>
      </c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</row>
    <row r="105" spans="1:66" x14ac:dyDescent="0.25">
      <c r="A105" s="9">
        <v>6306</v>
      </c>
      <c r="B105" s="10" t="s">
        <v>123</v>
      </c>
      <c r="C105" s="67"/>
      <c r="D105" s="49">
        <f t="shared" si="33"/>
        <v>0</v>
      </c>
      <c r="E105" s="67"/>
      <c r="F105" s="49">
        <f t="shared" si="34"/>
        <v>0</v>
      </c>
      <c r="G105" s="67"/>
      <c r="H105" s="49">
        <f t="shared" si="35"/>
        <v>0</v>
      </c>
      <c r="I105" s="67"/>
      <c r="J105" s="49">
        <f t="shared" si="36"/>
        <v>0</v>
      </c>
      <c r="K105" s="67"/>
      <c r="L105" s="49">
        <f t="shared" si="37"/>
        <v>0</v>
      </c>
      <c r="M105" s="67"/>
      <c r="N105" s="49">
        <f t="shared" si="38"/>
        <v>0</v>
      </c>
      <c r="O105" s="67"/>
      <c r="P105" s="49">
        <f t="shared" si="39"/>
        <v>0</v>
      </c>
      <c r="Q105" s="67"/>
      <c r="R105" s="49">
        <f t="shared" si="40"/>
        <v>0</v>
      </c>
      <c r="S105" s="67"/>
      <c r="T105" s="49">
        <f t="shared" si="41"/>
        <v>0</v>
      </c>
      <c r="U105" s="67"/>
      <c r="V105" s="49">
        <f t="shared" si="42"/>
        <v>0</v>
      </c>
      <c r="W105" s="67"/>
      <c r="X105" s="49">
        <f t="shared" si="43"/>
        <v>0</v>
      </c>
      <c r="Y105" s="67"/>
      <c r="Z105" s="49">
        <f t="shared" si="46"/>
        <v>0</v>
      </c>
      <c r="AA105" s="82">
        <f t="shared" si="31"/>
        <v>0</v>
      </c>
      <c r="AB105" s="49">
        <f t="shared" si="46"/>
        <v>0</v>
      </c>
      <c r="AC105" s="82">
        <f t="shared" si="32"/>
        <v>0</v>
      </c>
      <c r="AD105" s="49">
        <f t="shared" si="45"/>
        <v>0</v>
      </c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</row>
    <row r="106" spans="1:66" x14ac:dyDescent="0.25">
      <c r="A106" s="9">
        <v>6307</v>
      </c>
      <c r="B106" s="10" t="s">
        <v>124</v>
      </c>
      <c r="C106" s="67"/>
      <c r="D106" s="49">
        <f t="shared" si="33"/>
        <v>0</v>
      </c>
      <c r="E106" s="67"/>
      <c r="F106" s="49">
        <f t="shared" si="34"/>
        <v>0</v>
      </c>
      <c r="G106" s="67"/>
      <c r="H106" s="49">
        <f t="shared" si="35"/>
        <v>0</v>
      </c>
      <c r="I106" s="67"/>
      <c r="J106" s="49">
        <f t="shared" si="36"/>
        <v>0</v>
      </c>
      <c r="K106" s="67"/>
      <c r="L106" s="49">
        <f t="shared" si="37"/>
        <v>0</v>
      </c>
      <c r="M106" s="67"/>
      <c r="N106" s="49">
        <f t="shared" si="38"/>
        <v>0</v>
      </c>
      <c r="O106" s="67"/>
      <c r="P106" s="49">
        <f t="shared" si="39"/>
        <v>0</v>
      </c>
      <c r="Q106" s="67"/>
      <c r="R106" s="49">
        <f t="shared" si="40"/>
        <v>0</v>
      </c>
      <c r="S106" s="67"/>
      <c r="T106" s="49">
        <f t="shared" si="41"/>
        <v>0</v>
      </c>
      <c r="U106" s="67"/>
      <c r="V106" s="49">
        <f t="shared" si="42"/>
        <v>0</v>
      </c>
      <c r="W106" s="67"/>
      <c r="X106" s="49">
        <f t="shared" si="43"/>
        <v>0</v>
      </c>
      <c r="Y106" s="67"/>
      <c r="Z106" s="49">
        <f t="shared" si="46"/>
        <v>0</v>
      </c>
      <c r="AA106" s="82">
        <f t="shared" si="31"/>
        <v>0</v>
      </c>
      <c r="AB106" s="49">
        <f t="shared" si="46"/>
        <v>0</v>
      </c>
      <c r="AC106" s="82">
        <f t="shared" si="32"/>
        <v>0</v>
      </c>
      <c r="AD106" s="49">
        <f t="shared" si="45"/>
        <v>0</v>
      </c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</row>
    <row r="107" spans="1:66" x14ac:dyDescent="0.25">
      <c r="A107" s="9">
        <v>6308</v>
      </c>
      <c r="B107" s="10" t="s">
        <v>125</v>
      </c>
      <c r="C107" s="67"/>
      <c r="D107" s="49">
        <f t="shared" si="33"/>
        <v>0</v>
      </c>
      <c r="E107" s="67"/>
      <c r="F107" s="49">
        <f t="shared" si="34"/>
        <v>0</v>
      </c>
      <c r="G107" s="67"/>
      <c r="H107" s="49">
        <f t="shared" si="35"/>
        <v>0</v>
      </c>
      <c r="I107" s="67"/>
      <c r="J107" s="49">
        <f t="shared" si="36"/>
        <v>0</v>
      </c>
      <c r="K107" s="67"/>
      <c r="L107" s="49">
        <f t="shared" si="37"/>
        <v>0</v>
      </c>
      <c r="M107" s="67"/>
      <c r="N107" s="49">
        <f t="shared" si="38"/>
        <v>0</v>
      </c>
      <c r="O107" s="67"/>
      <c r="P107" s="49">
        <f t="shared" si="39"/>
        <v>0</v>
      </c>
      <c r="Q107" s="67"/>
      <c r="R107" s="49">
        <f t="shared" si="40"/>
        <v>0</v>
      </c>
      <c r="S107" s="67"/>
      <c r="T107" s="49">
        <f t="shared" si="41"/>
        <v>0</v>
      </c>
      <c r="U107" s="67"/>
      <c r="V107" s="49">
        <f t="shared" si="42"/>
        <v>0</v>
      </c>
      <c r="W107" s="67"/>
      <c r="X107" s="49">
        <f t="shared" si="43"/>
        <v>0</v>
      </c>
      <c r="Y107" s="67"/>
      <c r="Z107" s="49">
        <f t="shared" si="46"/>
        <v>0</v>
      </c>
      <c r="AA107" s="82">
        <f t="shared" si="31"/>
        <v>0</v>
      </c>
      <c r="AB107" s="49">
        <f t="shared" si="46"/>
        <v>0</v>
      </c>
      <c r="AC107" s="82">
        <f t="shared" si="32"/>
        <v>0</v>
      </c>
      <c r="AD107" s="49">
        <f t="shared" si="45"/>
        <v>0</v>
      </c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</row>
    <row r="108" spans="1:66" x14ac:dyDescent="0.25">
      <c r="A108" s="9">
        <v>6309</v>
      </c>
      <c r="B108" s="10" t="s">
        <v>126</v>
      </c>
      <c r="C108" s="67">
        <v>37861.698250000001</v>
      </c>
      <c r="D108" s="49">
        <f t="shared" si="33"/>
        <v>2.0731696623919435E-3</v>
      </c>
      <c r="E108" s="67">
        <v>37861.698250000001</v>
      </c>
      <c r="F108" s="49">
        <f t="shared" si="34"/>
        <v>2.0731696623919435E-3</v>
      </c>
      <c r="G108" s="67">
        <v>37861.698250000001</v>
      </c>
      <c r="H108" s="49">
        <f t="shared" si="35"/>
        <v>2.0731696623919435E-3</v>
      </c>
      <c r="I108" s="67">
        <v>37861.698250000001</v>
      </c>
      <c r="J108" s="49">
        <f t="shared" si="36"/>
        <v>2.0731696623919435E-3</v>
      </c>
      <c r="K108" s="67">
        <v>37861.698250000001</v>
      </c>
      <c r="L108" s="49">
        <f t="shared" si="37"/>
        <v>2.0731696623919435E-3</v>
      </c>
      <c r="M108" s="67">
        <v>37861.698250000001</v>
      </c>
      <c r="N108" s="49">
        <f t="shared" si="38"/>
        <v>2.0731696623919435E-3</v>
      </c>
      <c r="O108" s="67">
        <v>37861.698250000001</v>
      </c>
      <c r="P108" s="49">
        <f t="shared" si="39"/>
        <v>2.0731696623919435E-3</v>
      </c>
      <c r="Q108" s="67">
        <v>37861.698250000001</v>
      </c>
      <c r="R108" s="49">
        <f t="shared" si="40"/>
        <v>2.0731696623919435E-3</v>
      </c>
      <c r="S108" s="67">
        <v>37861.698250000001</v>
      </c>
      <c r="T108" s="49">
        <f t="shared" si="41"/>
        <v>2.0731696623919435E-3</v>
      </c>
      <c r="U108" s="67">
        <v>37861.698250000001</v>
      </c>
      <c r="V108" s="49">
        <f t="shared" si="42"/>
        <v>2.0731696623919435E-3</v>
      </c>
      <c r="W108" s="67">
        <v>37861.698250000001</v>
      </c>
      <c r="X108" s="49">
        <f t="shared" si="43"/>
        <v>2.0731696623919435E-3</v>
      </c>
      <c r="Y108" s="67">
        <v>37861.698250000001</v>
      </c>
      <c r="Z108" s="49">
        <f t="shared" si="46"/>
        <v>2.0731696623919435E-3</v>
      </c>
      <c r="AA108" s="82">
        <f t="shared" si="31"/>
        <v>454340.37900000013</v>
      </c>
      <c r="AB108" s="49">
        <f t="shared" si="46"/>
        <v>2.073169662391944E-3</v>
      </c>
      <c r="AC108" s="82">
        <f t="shared" si="32"/>
        <v>37861.698250000009</v>
      </c>
      <c r="AD108" s="49">
        <f t="shared" si="45"/>
        <v>2.073169662391944E-3</v>
      </c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</row>
    <row r="109" spans="1:66" x14ac:dyDescent="0.25">
      <c r="A109" s="9">
        <v>6310</v>
      </c>
      <c r="B109" s="10" t="s">
        <v>127</v>
      </c>
      <c r="C109" s="67">
        <v>8530.1</v>
      </c>
      <c r="D109" s="49">
        <f t="shared" si="33"/>
        <v>4.6707742532836643E-4</v>
      </c>
      <c r="E109" s="67">
        <v>8530.1</v>
      </c>
      <c r="F109" s="49">
        <f t="shared" si="34"/>
        <v>4.6707742532836643E-4</v>
      </c>
      <c r="G109" s="67">
        <v>8530.1</v>
      </c>
      <c r="H109" s="49">
        <f t="shared" si="35"/>
        <v>4.6707742532836643E-4</v>
      </c>
      <c r="I109" s="67">
        <v>8530.1</v>
      </c>
      <c r="J109" s="49">
        <f t="shared" si="36"/>
        <v>4.6707742532836643E-4</v>
      </c>
      <c r="K109" s="67">
        <v>8530.1</v>
      </c>
      <c r="L109" s="49">
        <f t="shared" si="37"/>
        <v>4.6707742532836643E-4</v>
      </c>
      <c r="M109" s="67">
        <v>8530.1</v>
      </c>
      <c r="N109" s="49">
        <f t="shared" si="38"/>
        <v>4.6707742532836643E-4</v>
      </c>
      <c r="O109" s="67">
        <v>8530.1</v>
      </c>
      <c r="P109" s="49">
        <f t="shared" si="39"/>
        <v>4.6707742532836643E-4</v>
      </c>
      <c r="Q109" s="67">
        <v>8530.1</v>
      </c>
      <c r="R109" s="49">
        <f t="shared" si="40"/>
        <v>4.6707742532836643E-4</v>
      </c>
      <c r="S109" s="67">
        <v>8530.1</v>
      </c>
      <c r="T109" s="49">
        <f t="shared" si="41"/>
        <v>4.6707742532836643E-4</v>
      </c>
      <c r="U109" s="67">
        <v>8530.1</v>
      </c>
      <c r="V109" s="49">
        <f t="shared" si="42"/>
        <v>4.6707742532836643E-4</v>
      </c>
      <c r="W109" s="67">
        <v>8530.1</v>
      </c>
      <c r="X109" s="49">
        <f t="shared" si="43"/>
        <v>4.6707742532836643E-4</v>
      </c>
      <c r="Y109" s="67">
        <v>8530.1</v>
      </c>
      <c r="Z109" s="49">
        <f t="shared" si="46"/>
        <v>4.6707742532836643E-4</v>
      </c>
      <c r="AA109" s="82">
        <f t="shared" si="31"/>
        <v>102361.20000000003</v>
      </c>
      <c r="AB109" s="49">
        <f t="shared" si="46"/>
        <v>4.6707742532836653E-4</v>
      </c>
      <c r="AC109" s="82">
        <f t="shared" si="32"/>
        <v>8530.1000000000022</v>
      </c>
      <c r="AD109" s="49">
        <f t="shared" si="45"/>
        <v>4.6707742532836653E-4</v>
      </c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</row>
    <row r="110" spans="1:66" x14ac:dyDescent="0.25">
      <c r="A110" s="9">
        <v>6311</v>
      </c>
      <c r="B110" s="10" t="s">
        <v>128</v>
      </c>
      <c r="C110" s="67"/>
      <c r="D110" s="49">
        <f t="shared" si="33"/>
        <v>0</v>
      </c>
      <c r="E110" s="67"/>
      <c r="F110" s="49">
        <f t="shared" si="34"/>
        <v>0</v>
      </c>
      <c r="G110" s="67"/>
      <c r="H110" s="49">
        <f t="shared" si="35"/>
        <v>0</v>
      </c>
      <c r="I110" s="67"/>
      <c r="J110" s="49">
        <f t="shared" si="36"/>
        <v>0</v>
      </c>
      <c r="K110" s="67"/>
      <c r="L110" s="49">
        <f t="shared" si="37"/>
        <v>0</v>
      </c>
      <c r="M110" s="67"/>
      <c r="N110" s="49">
        <f t="shared" si="38"/>
        <v>0</v>
      </c>
      <c r="O110" s="67"/>
      <c r="P110" s="49">
        <f t="shared" si="39"/>
        <v>0</v>
      </c>
      <c r="Q110" s="67"/>
      <c r="R110" s="49">
        <f t="shared" si="40"/>
        <v>0</v>
      </c>
      <c r="S110" s="67"/>
      <c r="T110" s="49">
        <f t="shared" si="41"/>
        <v>0</v>
      </c>
      <c r="U110" s="67"/>
      <c r="V110" s="49">
        <f t="shared" si="42"/>
        <v>0</v>
      </c>
      <c r="W110" s="67"/>
      <c r="X110" s="49">
        <f t="shared" si="43"/>
        <v>0</v>
      </c>
      <c r="Y110" s="67"/>
      <c r="Z110" s="49">
        <f t="shared" si="46"/>
        <v>0</v>
      </c>
      <c r="AA110" s="82">
        <f t="shared" si="31"/>
        <v>0</v>
      </c>
      <c r="AB110" s="49">
        <f t="shared" si="46"/>
        <v>0</v>
      </c>
      <c r="AC110" s="82">
        <f t="shared" si="32"/>
        <v>0</v>
      </c>
      <c r="AD110" s="49">
        <f t="shared" si="45"/>
        <v>0</v>
      </c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</row>
    <row r="111" spans="1:66" x14ac:dyDescent="0.25">
      <c r="A111" s="9">
        <v>6312</v>
      </c>
      <c r="B111" s="10" t="s">
        <v>129</v>
      </c>
      <c r="C111" s="67"/>
      <c r="D111" s="49">
        <f t="shared" si="33"/>
        <v>0</v>
      </c>
      <c r="E111" s="67"/>
      <c r="F111" s="49">
        <f t="shared" si="34"/>
        <v>0</v>
      </c>
      <c r="G111" s="67"/>
      <c r="H111" s="49">
        <f t="shared" si="35"/>
        <v>0</v>
      </c>
      <c r="I111" s="67"/>
      <c r="J111" s="49">
        <f t="shared" si="36"/>
        <v>0</v>
      </c>
      <c r="K111" s="67"/>
      <c r="L111" s="49">
        <f t="shared" si="37"/>
        <v>0</v>
      </c>
      <c r="M111" s="67"/>
      <c r="N111" s="49">
        <f t="shared" si="38"/>
        <v>0</v>
      </c>
      <c r="O111" s="67"/>
      <c r="P111" s="49">
        <f t="shared" si="39"/>
        <v>0</v>
      </c>
      <c r="Q111" s="67"/>
      <c r="R111" s="49">
        <f t="shared" si="40"/>
        <v>0</v>
      </c>
      <c r="S111" s="67"/>
      <c r="T111" s="49">
        <f t="shared" si="41"/>
        <v>0</v>
      </c>
      <c r="U111" s="67"/>
      <c r="V111" s="49">
        <f t="shared" si="42"/>
        <v>0</v>
      </c>
      <c r="W111" s="67"/>
      <c r="X111" s="49">
        <f t="shared" si="43"/>
        <v>0</v>
      </c>
      <c r="Y111" s="67"/>
      <c r="Z111" s="49">
        <f t="shared" si="46"/>
        <v>0</v>
      </c>
      <c r="AA111" s="82">
        <f t="shared" si="31"/>
        <v>0</v>
      </c>
      <c r="AB111" s="49">
        <f t="shared" si="46"/>
        <v>0</v>
      </c>
      <c r="AC111" s="82">
        <f t="shared" si="32"/>
        <v>0</v>
      </c>
      <c r="AD111" s="49">
        <f t="shared" si="45"/>
        <v>0</v>
      </c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</row>
    <row r="112" spans="1:66" x14ac:dyDescent="0.25">
      <c r="A112" s="9">
        <v>6313</v>
      </c>
      <c r="B112" s="10" t="s">
        <v>130</v>
      </c>
      <c r="C112" s="67"/>
      <c r="D112" s="49">
        <f t="shared" si="33"/>
        <v>0</v>
      </c>
      <c r="E112" s="67"/>
      <c r="F112" s="49">
        <f t="shared" si="34"/>
        <v>0</v>
      </c>
      <c r="G112" s="67"/>
      <c r="H112" s="49">
        <f t="shared" si="35"/>
        <v>0</v>
      </c>
      <c r="I112" s="67"/>
      <c r="J112" s="49">
        <f t="shared" si="36"/>
        <v>0</v>
      </c>
      <c r="K112" s="67"/>
      <c r="L112" s="49">
        <f t="shared" si="37"/>
        <v>0</v>
      </c>
      <c r="M112" s="67"/>
      <c r="N112" s="49">
        <f t="shared" si="38"/>
        <v>0</v>
      </c>
      <c r="O112" s="67"/>
      <c r="P112" s="49">
        <f t="shared" si="39"/>
        <v>0</v>
      </c>
      <c r="Q112" s="67"/>
      <c r="R112" s="49">
        <f t="shared" si="40"/>
        <v>0</v>
      </c>
      <c r="S112" s="67"/>
      <c r="T112" s="49">
        <f t="shared" si="41"/>
        <v>0</v>
      </c>
      <c r="U112" s="67"/>
      <c r="V112" s="49">
        <f t="shared" si="42"/>
        <v>0</v>
      </c>
      <c r="W112" s="67"/>
      <c r="X112" s="49">
        <f t="shared" si="43"/>
        <v>0</v>
      </c>
      <c r="Y112" s="67"/>
      <c r="Z112" s="49">
        <f t="shared" si="46"/>
        <v>0</v>
      </c>
      <c r="AA112" s="82">
        <f t="shared" si="31"/>
        <v>0</v>
      </c>
      <c r="AB112" s="49">
        <f t="shared" si="46"/>
        <v>0</v>
      </c>
      <c r="AC112" s="82">
        <f t="shared" si="32"/>
        <v>0</v>
      </c>
      <c r="AD112" s="49">
        <f t="shared" si="45"/>
        <v>0</v>
      </c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</row>
    <row r="113" spans="1:66" x14ac:dyDescent="0.25">
      <c r="A113" s="9">
        <v>6314</v>
      </c>
      <c r="B113" s="10" t="s">
        <v>131</v>
      </c>
      <c r="C113" s="67">
        <v>229340.83004999999</v>
      </c>
      <c r="D113" s="49">
        <f t="shared" si="33"/>
        <v>1.2557874400349871E-2</v>
      </c>
      <c r="E113" s="67">
        <v>229340.83004999999</v>
      </c>
      <c r="F113" s="49">
        <f t="shared" si="34"/>
        <v>1.2557874400349871E-2</v>
      </c>
      <c r="G113" s="67">
        <v>229340.83004999999</v>
      </c>
      <c r="H113" s="49">
        <f t="shared" si="35"/>
        <v>1.2557874400349871E-2</v>
      </c>
      <c r="I113" s="67">
        <v>229340.83004999999</v>
      </c>
      <c r="J113" s="49">
        <f t="shared" si="36"/>
        <v>1.2557874400349871E-2</v>
      </c>
      <c r="K113" s="67">
        <v>229340.83004999999</v>
      </c>
      <c r="L113" s="49">
        <f t="shared" si="37"/>
        <v>1.2557874400349871E-2</v>
      </c>
      <c r="M113" s="67">
        <v>229340.83004999999</v>
      </c>
      <c r="N113" s="49">
        <f t="shared" si="38"/>
        <v>1.2557874400349871E-2</v>
      </c>
      <c r="O113" s="67">
        <v>229340.83004999999</v>
      </c>
      <c r="P113" s="49">
        <f t="shared" si="39"/>
        <v>1.2557874400349871E-2</v>
      </c>
      <c r="Q113" s="67">
        <v>229340.83004999999</v>
      </c>
      <c r="R113" s="49">
        <f t="shared" si="40"/>
        <v>1.2557874400349871E-2</v>
      </c>
      <c r="S113" s="67">
        <v>229340.83004999999</v>
      </c>
      <c r="T113" s="49">
        <f t="shared" si="41"/>
        <v>1.2557874400349871E-2</v>
      </c>
      <c r="U113" s="67">
        <v>229340.83004999999</v>
      </c>
      <c r="V113" s="49">
        <f t="shared" si="42"/>
        <v>1.2557874400349871E-2</v>
      </c>
      <c r="W113" s="67">
        <v>229340.83004999999</v>
      </c>
      <c r="X113" s="49">
        <f t="shared" si="43"/>
        <v>1.2557874400349871E-2</v>
      </c>
      <c r="Y113" s="67">
        <v>229340.83004999999</v>
      </c>
      <c r="Z113" s="49">
        <f t="shared" si="46"/>
        <v>1.2557874400349871E-2</v>
      </c>
      <c r="AA113" s="82">
        <f t="shared" si="31"/>
        <v>2752089.9605999999</v>
      </c>
      <c r="AB113" s="49">
        <f t="shared" si="46"/>
        <v>1.2557874400349873E-2</v>
      </c>
      <c r="AC113" s="82">
        <f t="shared" si="32"/>
        <v>229340.83004999999</v>
      </c>
      <c r="AD113" s="49">
        <f t="shared" si="45"/>
        <v>1.2557874400349871E-2</v>
      </c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</row>
    <row r="114" spans="1:66" x14ac:dyDescent="0.25">
      <c r="A114" s="9">
        <v>6315</v>
      </c>
      <c r="B114" s="10" t="s">
        <v>132</v>
      </c>
      <c r="C114" s="67">
        <v>295.83499999999998</v>
      </c>
      <c r="D114" s="49">
        <f t="shared" si="33"/>
        <v>1.6198854658446824E-5</v>
      </c>
      <c r="E114" s="67">
        <v>295.83499999999998</v>
      </c>
      <c r="F114" s="49">
        <f t="shared" si="34"/>
        <v>1.6198854658446824E-5</v>
      </c>
      <c r="G114" s="67">
        <v>295.83499999999998</v>
      </c>
      <c r="H114" s="49">
        <f t="shared" si="35"/>
        <v>1.6198854658446824E-5</v>
      </c>
      <c r="I114" s="67">
        <v>295.83499999999998</v>
      </c>
      <c r="J114" s="49">
        <f t="shared" si="36"/>
        <v>1.6198854658446824E-5</v>
      </c>
      <c r="K114" s="67">
        <v>295.83499999999998</v>
      </c>
      <c r="L114" s="49">
        <f t="shared" si="37"/>
        <v>1.6198854658446824E-5</v>
      </c>
      <c r="M114" s="67">
        <v>295.83499999999998</v>
      </c>
      <c r="N114" s="49">
        <f t="shared" si="38"/>
        <v>1.6198854658446824E-5</v>
      </c>
      <c r="O114" s="67">
        <v>295.83499999999998</v>
      </c>
      <c r="P114" s="49">
        <f t="shared" si="39"/>
        <v>1.6198854658446824E-5</v>
      </c>
      <c r="Q114" s="67">
        <v>295.83499999999998</v>
      </c>
      <c r="R114" s="49">
        <f t="shared" si="40"/>
        <v>1.6198854658446824E-5</v>
      </c>
      <c r="S114" s="67">
        <v>295.83499999999998</v>
      </c>
      <c r="T114" s="49">
        <f t="shared" si="41"/>
        <v>1.6198854658446824E-5</v>
      </c>
      <c r="U114" s="67">
        <v>295.83499999999998</v>
      </c>
      <c r="V114" s="49">
        <f t="shared" si="42"/>
        <v>1.6198854658446824E-5</v>
      </c>
      <c r="W114" s="67">
        <v>295.83499999999998</v>
      </c>
      <c r="X114" s="49">
        <f t="shared" si="43"/>
        <v>1.6198854658446824E-5</v>
      </c>
      <c r="Y114" s="67">
        <v>295.83499999999998</v>
      </c>
      <c r="Z114" s="49">
        <f t="shared" si="46"/>
        <v>1.6198854658446824E-5</v>
      </c>
      <c r="AA114" s="82">
        <f t="shared" si="31"/>
        <v>3550.02</v>
      </c>
      <c r="AB114" s="49">
        <f t="shared" si="46"/>
        <v>1.6198854658446827E-5</v>
      </c>
      <c r="AC114" s="82">
        <f t="shared" si="32"/>
        <v>295.83499999999998</v>
      </c>
      <c r="AD114" s="49">
        <f t="shared" si="45"/>
        <v>1.6198854658446824E-5</v>
      </c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</row>
    <row r="115" spans="1:66" x14ac:dyDescent="0.25">
      <c r="A115" s="9">
        <v>6316</v>
      </c>
      <c r="B115" s="10" t="s">
        <v>133</v>
      </c>
      <c r="C115" s="67"/>
      <c r="D115" s="49">
        <f t="shared" si="33"/>
        <v>0</v>
      </c>
      <c r="E115" s="67"/>
      <c r="F115" s="49">
        <f t="shared" si="34"/>
        <v>0</v>
      </c>
      <c r="G115" s="67"/>
      <c r="H115" s="49">
        <f t="shared" si="35"/>
        <v>0</v>
      </c>
      <c r="I115" s="67"/>
      <c r="J115" s="49">
        <f t="shared" si="36"/>
        <v>0</v>
      </c>
      <c r="K115" s="67"/>
      <c r="L115" s="49">
        <f t="shared" si="37"/>
        <v>0</v>
      </c>
      <c r="M115" s="67"/>
      <c r="N115" s="49">
        <f t="shared" si="38"/>
        <v>0</v>
      </c>
      <c r="O115" s="67"/>
      <c r="P115" s="49">
        <f t="shared" si="39"/>
        <v>0</v>
      </c>
      <c r="Q115" s="67"/>
      <c r="R115" s="49">
        <f t="shared" si="40"/>
        <v>0</v>
      </c>
      <c r="S115" s="67"/>
      <c r="T115" s="49">
        <f t="shared" si="41"/>
        <v>0</v>
      </c>
      <c r="U115" s="67"/>
      <c r="V115" s="49">
        <f t="shared" si="42"/>
        <v>0</v>
      </c>
      <c r="W115" s="67"/>
      <c r="X115" s="49">
        <f t="shared" si="43"/>
        <v>0</v>
      </c>
      <c r="Y115" s="67"/>
      <c r="Z115" s="49">
        <f t="shared" si="46"/>
        <v>0</v>
      </c>
      <c r="AA115" s="82">
        <f t="shared" si="31"/>
        <v>0</v>
      </c>
      <c r="AB115" s="49">
        <f t="shared" si="46"/>
        <v>0</v>
      </c>
      <c r="AC115" s="82">
        <f t="shared" si="32"/>
        <v>0</v>
      </c>
      <c r="AD115" s="49">
        <f t="shared" si="45"/>
        <v>0</v>
      </c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</row>
    <row r="116" spans="1:66" x14ac:dyDescent="0.25">
      <c r="A116" s="9">
        <v>6317</v>
      </c>
      <c r="B116" s="10" t="s">
        <v>134</v>
      </c>
      <c r="C116" s="67">
        <v>2678.6927000000001</v>
      </c>
      <c r="D116" s="49">
        <f t="shared" si="33"/>
        <v>1.4667552426840134E-4</v>
      </c>
      <c r="E116" s="67">
        <v>2678.6927000000001</v>
      </c>
      <c r="F116" s="49">
        <f t="shared" si="34"/>
        <v>1.4667552426840134E-4</v>
      </c>
      <c r="G116" s="67">
        <v>2678.6927000000001</v>
      </c>
      <c r="H116" s="49">
        <f t="shared" si="35"/>
        <v>1.4667552426840134E-4</v>
      </c>
      <c r="I116" s="67">
        <v>2678.6927000000001</v>
      </c>
      <c r="J116" s="49">
        <f t="shared" si="36"/>
        <v>1.4667552426840134E-4</v>
      </c>
      <c r="K116" s="67">
        <v>2678.6927000000001</v>
      </c>
      <c r="L116" s="49">
        <f t="shared" si="37"/>
        <v>1.4667552426840134E-4</v>
      </c>
      <c r="M116" s="67">
        <v>2678.6927000000001</v>
      </c>
      <c r="N116" s="49">
        <f t="shared" si="38"/>
        <v>1.4667552426840134E-4</v>
      </c>
      <c r="O116" s="67">
        <v>2678.6927000000001</v>
      </c>
      <c r="P116" s="49">
        <f t="shared" si="39"/>
        <v>1.4667552426840134E-4</v>
      </c>
      <c r="Q116" s="67">
        <v>2678.6927000000001</v>
      </c>
      <c r="R116" s="49">
        <f t="shared" si="40"/>
        <v>1.4667552426840134E-4</v>
      </c>
      <c r="S116" s="67">
        <v>2678.6927000000001</v>
      </c>
      <c r="T116" s="49">
        <f t="shared" si="41"/>
        <v>1.4667552426840134E-4</v>
      </c>
      <c r="U116" s="67">
        <v>2678.6927000000001</v>
      </c>
      <c r="V116" s="49">
        <f t="shared" si="42"/>
        <v>1.4667552426840134E-4</v>
      </c>
      <c r="W116" s="67">
        <v>2678.6927000000001</v>
      </c>
      <c r="X116" s="49">
        <f t="shared" si="43"/>
        <v>1.4667552426840134E-4</v>
      </c>
      <c r="Y116" s="67">
        <v>2678.6927000000001</v>
      </c>
      <c r="Z116" s="49">
        <f t="shared" si="46"/>
        <v>1.4667552426840134E-4</v>
      </c>
      <c r="AA116" s="82">
        <f t="shared" si="31"/>
        <v>32144.312399999999</v>
      </c>
      <c r="AB116" s="49">
        <f t="shared" si="46"/>
        <v>1.4667552426840134E-4</v>
      </c>
      <c r="AC116" s="82">
        <f t="shared" si="32"/>
        <v>2678.6927000000001</v>
      </c>
      <c r="AD116" s="49">
        <f t="shared" si="45"/>
        <v>1.4667552426840134E-4</v>
      </c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</row>
    <row r="117" spans="1:66" x14ac:dyDescent="0.25">
      <c r="A117" s="9">
        <v>6318</v>
      </c>
      <c r="B117" s="10" t="s">
        <v>135</v>
      </c>
      <c r="C117" s="67">
        <v>6510.85</v>
      </c>
      <c r="D117" s="49">
        <f t="shared" si="33"/>
        <v>3.5651059831645523E-4</v>
      </c>
      <c r="E117" s="67">
        <v>6510.85</v>
      </c>
      <c r="F117" s="49">
        <f t="shared" si="34"/>
        <v>3.5651059831645523E-4</v>
      </c>
      <c r="G117" s="67">
        <v>6510.85</v>
      </c>
      <c r="H117" s="49">
        <f t="shared" si="35"/>
        <v>3.5651059831645523E-4</v>
      </c>
      <c r="I117" s="67">
        <v>6510.85</v>
      </c>
      <c r="J117" s="49">
        <f t="shared" si="36"/>
        <v>3.5651059831645523E-4</v>
      </c>
      <c r="K117" s="67">
        <v>6510.85</v>
      </c>
      <c r="L117" s="49">
        <f t="shared" si="37"/>
        <v>3.5651059831645523E-4</v>
      </c>
      <c r="M117" s="67">
        <v>6510.85</v>
      </c>
      <c r="N117" s="49">
        <f t="shared" si="38"/>
        <v>3.5651059831645523E-4</v>
      </c>
      <c r="O117" s="67">
        <v>6510.85</v>
      </c>
      <c r="P117" s="49">
        <f t="shared" si="39"/>
        <v>3.5651059831645523E-4</v>
      </c>
      <c r="Q117" s="67">
        <v>6510.85</v>
      </c>
      <c r="R117" s="49">
        <f t="shared" si="40"/>
        <v>3.5651059831645523E-4</v>
      </c>
      <c r="S117" s="67">
        <v>6510.85</v>
      </c>
      <c r="T117" s="49">
        <f t="shared" si="41"/>
        <v>3.5651059831645523E-4</v>
      </c>
      <c r="U117" s="67">
        <v>6510.85</v>
      </c>
      <c r="V117" s="49">
        <f t="shared" si="42"/>
        <v>3.5651059831645523E-4</v>
      </c>
      <c r="W117" s="67">
        <v>6510.85</v>
      </c>
      <c r="X117" s="49">
        <f t="shared" si="43"/>
        <v>3.5651059831645523E-4</v>
      </c>
      <c r="Y117" s="67">
        <v>6510.85</v>
      </c>
      <c r="Z117" s="49">
        <f t="shared" ref="Z117:AB136" si="47">IF(Y$10&lt;&gt;0,Y117/Y$10,"-")</f>
        <v>3.5651059831645523E-4</v>
      </c>
      <c r="AA117" s="82">
        <f t="shared" si="31"/>
        <v>78130.2</v>
      </c>
      <c r="AB117" s="49">
        <f t="shared" si="47"/>
        <v>3.5651059831645518E-4</v>
      </c>
      <c r="AC117" s="82">
        <f t="shared" si="32"/>
        <v>6510.8499999999995</v>
      </c>
      <c r="AD117" s="49">
        <f t="shared" si="45"/>
        <v>3.5651059831645518E-4</v>
      </c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</row>
    <row r="118" spans="1:66" x14ac:dyDescent="0.25">
      <c r="A118" s="9">
        <v>6319</v>
      </c>
      <c r="B118" s="10" t="s">
        <v>136</v>
      </c>
      <c r="C118" s="67"/>
      <c r="D118" s="49">
        <f t="shared" si="33"/>
        <v>0</v>
      </c>
      <c r="E118" s="67"/>
      <c r="F118" s="49">
        <f t="shared" si="34"/>
        <v>0</v>
      </c>
      <c r="G118" s="67"/>
      <c r="H118" s="49">
        <f t="shared" si="35"/>
        <v>0</v>
      </c>
      <c r="I118" s="67"/>
      <c r="J118" s="49">
        <f t="shared" si="36"/>
        <v>0</v>
      </c>
      <c r="K118" s="67"/>
      <c r="L118" s="49">
        <f t="shared" si="37"/>
        <v>0</v>
      </c>
      <c r="M118" s="67"/>
      <c r="N118" s="49">
        <f t="shared" si="38"/>
        <v>0</v>
      </c>
      <c r="O118" s="67"/>
      <c r="P118" s="49">
        <f t="shared" si="39"/>
        <v>0</v>
      </c>
      <c r="Q118" s="67"/>
      <c r="R118" s="49">
        <f t="shared" si="40"/>
        <v>0</v>
      </c>
      <c r="S118" s="67"/>
      <c r="T118" s="49">
        <f t="shared" si="41"/>
        <v>0</v>
      </c>
      <c r="U118" s="67"/>
      <c r="V118" s="49">
        <f t="shared" si="42"/>
        <v>0</v>
      </c>
      <c r="W118" s="67"/>
      <c r="X118" s="49">
        <f t="shared" si="43"/>
        <v>0</v>
      </c>
      <c r="Y118" s="67"/>
      <c r="Z118" s="49">
        <f t="shared" si="47"/>
        <v>0</v>
      </c>
      <c r="AA118" s="82">
        <f t="shared" si="31"/>
        <v>0</v>
      </c>
      <c r="AB118" s="49">
        <f t="shared" si="47"/>
        <v>0</v>
      </c>
      <c r="AC118" s="82">
        <f t="shared" si="32"/>
        <v>0</v>
      </c>
      <c r="AD118" s="49">
        <f t="shared" si="45"/>
        <v>0</v>
      </c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</row>
    <row r="119" spans="1:66" x14ac:dyDescent="0.25">
      <c r="A119" s="9">
        <v>6320</v>
      </c>
      <c r="B119" s="10" t="s">
        <v>137</v>
      </c>
      <c r="C119" s="67"/>
      <c r="D119" s="49">
        <f t="shared" si="33"/>
        <v>0</v>
      </c>
      <c r="E119" s="67"/>
      <c r="F119" s="49">
        <f t="shared" si="34"/>
        <v>0</v>
      </c>
      <c r="G119" s="67"/>
      <c r="H119" s="49">
        <f t="shared" si="35"/>
        <v>0</v>
      </c>
      <c r="I119" s="67"/>
      <c r="J119" s="49">
        <f t="shared" si="36"/>
        <v>0</v>
      </c>
      <c r="K119" s="67"/>
      <c r="L119" s="49">
        <f t="shared" si="37"/>
        <v>0</v>
      </c>
      <c r="M119" s="67"/>
      <c r="N119" s="49">
        <f t="shared" si="38"/>
        <v>0</v>
      </c>
      <c r="O119" s="67"/>
      <c r="P119" s="49">
        <f t="shared" si="39"/>
        <v>0</v>
      </c>
      <c r="Q119" s="67"/>
      <c r="R119" s="49">
        <f t="shared" si="40"/>
        <v>0</v>
      </c>
      <c r="S119" s="67"/>
      <c r="T119" s="49">
        <f t="shared" si="41"/>
        <v>0</v>
      </c>
      <c r="U119" s="67"/>
      <c r="V119" s="49">
        <f t="shared" si="42"/>
        <v>0</v>
      </c>
      <c r="W119" s="67"/>
      <c r="X119" s="49">
        <f t="shared" si="43"/>
        <v>0</v>
      </c>
      <c r="Y119" s="67"/>
      <c r="Z119" s="49">
        <f t="shared" si="47"/>
        <v>0</v>
      </c>
      <c r="AA119" s="82">
        <f t="shared" si="31"/>
        <v>0</v>
      </c>
      <c r="AB119" s="49">
        <f t="shared" si="47"/>
        <v>0</v>
      </c>
      <c r="AC119" s="82">
        <f t="shared" si="32"/>
        <v>0</v>
      </c>
      <c r="AD119" s="49">
        <f t="shared" si="45"/>
        <v>0</v>
      </c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</row>
    <row r="120" spans="1:66" x14ac:dyDescent="0.25">
      <c r="A120" s="9">
        <v>6321</v>
      </c>
      <c r="B120" s="10" t="s">
        <v>138</v>
      </c>
      <c r="C120" s="67">
        <v>73959.850000000006</v>
      </c>
      <c r="D120" s="49">
        <f t="shared" si="33"/>
        <v>4.0497738966333548E-3</v>
      </c>
      <c r="E120" s="67">
        <v>73959.850000000006</v>
      </c>
      <c r="F120" s="49">
        <f t="shared" si="34"/>
        <v>4.0497738966333548E-3</v>
      </c>
      <c r="G120" s="67">
        <v>73959.850000000006</v>
      </c>
      <c r="H120" s="49">
        <f t="shared" si="35"/>
        <v>4.0497738966333548E-3</v>
      </c>
      <c r="I120" s="67">
        <v>73959.850000000006</v>
      </c>
      <c r="J120" s="49">
        <f t="shared" si="36"/>
        <v>4.0497738966333548E-3</v>
      </c>
      <c r="K120" s="67">
        <v>73959.850000000006</v>
      </c>
      <c r="L120" s="49">
        <f t="shared" si="37"/>
        <v>4.0497738966333548E-3</v>
      </c>
      <c r="M120" s="67">
        <v>73959.850000000006</v>
      </c>
      <c r="N120" s="49">
        <f t="shared" si="38"/>
        <v>4.0497738966333548E-3</v>
      </c>
      <c r="O120" s="67">
        <v>73959.850000000006</v>
      </c>
      <c r="P120" s="49">
        <f t="shared" si="39"/>
        <v>4.0497738966333548E-3</v>
      </c>
      <c r="Q120" s="67">
        <v>73959.850000000006</v>
      </c>
      <c r="R120" s="49">
        <f t="shared" si="40"/>
        <v>4.0497738966333548E-3</v>
      </c>
      <c r="S120" s="67">
        <v>73959.850000000006</v>
      </c>
      <c r="T120" s="49">
        <f t="shared" si="41"/>
        <v>4.0497738966333548E-3</v>
      </c>
      <c r="U120" s="67">
        <v>73959.850000000006</v>
      </c>
      <c r="V120" s="49">
        <f t="shared" si="42"/>
        <v>4.0497738966333548E-3</v>
      </c>
      <c r="W120" s="67">
        <v>73959.850000000006</v>
      </c>
      <c r="X120" s="49">
        <f t="shared" si="43"/>
        <v>4.0497738966333548E-3</v>
      </c>
      <c r="Y120" s="67">
        <v>73959.850000000006</v>
      </c>
      <c r="Z120" s="49">
        <f t="shared" si="47"/>
        <v>4.0497738966333548E-3</v>
      </c>
      <c r="AA120" s="82">
        <f t="shared" si="31"/>
        <v>887518.19999999984</v>
      </c>
      <c r="AB120" s="49">
        <f t="shared" si="47"/>
        <v>4.0497738966333539E-3</v>
      </c>
      <c r="AC120" s="82">
        <f t="shared" si="32"/>
        <v>73959.849999999991</v>
      </c>
      <c r="AD120" s="49">
        <f t="shared" si="45"/>
        <v>4.0497738966333539E-3</v>
      </c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</row>
    <row r="121" spans="1:66" x14ac:dyDescent="0.25">
      <c r="A121" s="9">
        <v>6322</v>
      </c>
      <c r="B121" s="10"/>
      <c r="C121" s="67"/>
      <c r="D121" s="49">
        <f t="shared" si="33"/>
        <v>0</v>
      </c>
      <c r="E121" s="67"/>
      <c r="F121" s="49">
        <f t="shared" si="33"/>
        <v>0</v>
      </c>
      <c r="G121" s="67"/>
      <c r="H121" s="49">
        <f t="shared" si="33"/>
        <v>0</v>
      </c>
      <c r="I121" s="67"/>
      <c r="J121" s="49">
        <f t="shared" si="33"/>
        <v>0</v>
      </c>
      <c r="K121" s="67"/>
      <c r="L121" s="49">
        <f t="shared" si="33"/>
        <v>0</v>
      </c>
      <c r="M121" s="67"/>
      <c r="N121" s="49">
        <f t="shared" si="33"/>
        <v>0</v>
      </c>
      <c r="O121" s="67"/>
      <c r="P121" s="49">
        <f t="shared" si="33"/>
        <v>0</v>
      </c>
      <c r="Q121" s="67"/>
      <c r="R121" s="49">
        <f t="shared" si="33"/>
        <v>0</v>
      </c>
      <c r="S121" s="67"/>
      <c r="T121" s="49">
        <f t="shared" si="41"/>
        <v>0</v>
      </c>
      <c r="U121" s="67"/>
      <c r="V121" s="49">
        <f t="shared" si="41"/>
        <v>0</v>
      </c>
      <c r="W121" s="67"/>
      <c r="X121" s="49">
        <f t="shared" si="41"/>
        <v>0</v>
      </c>
      <c r="Y121" s="67"/>
      <c r="Z121" s="49">
        <f t="shared" si="41"/>
        <v>0</v>
      </c>
      <c r="AA121" s="82"/>
      <c r="AB121" s="49">
        <f t="shared" si="41"/>
        <v>0</v>
      </c>
      <c r="AC121" s="82"/>
      <c r="AD121" s="49">
        <f t="shared" si="41"/>
        <v>0</v>
      </c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</row>
    <row r="122" spans="1:66" x14ac:dyDescent="0.25">
      <c r="A122" s="9">
        <v>6323</v>
      </c>
      <c r="B122" s="10"/>
      <c r="C122" s="67"/>
      <c r="D122" s="49">
        <f t="shared" si="33"/>
        <v>0</v>
      </c>
      <c r="E122" s="67"/>
      <c r="F122" s="49">
        <f t="shared" si="33"/>
        <v>0</v>
      </c>
      <c r="G122" s="67"/>
      <c r="H122" s="49">
        <f t="shared" si="33"/>
        <v>0</v>
      </c>
      <c r="I122" s="67"/>
      <c r="J122" s="49">
        <f t="shared" si="33"/>
        <v>0</v>
      </c>
      <c r="K122" s="67"/>
      <c r="L122" s="49">
        <f t="shared" si="33"/>
        <v>0</v>
      </c>
      <c r="M122" s="67"/>
      <c r="N122" s="49">
        <f t="shared" si="33"/>
        <v>0</v>
      </c>
      <c r="O122" s="67"/>
      <c r="P122" s="49">
        <f t="shared" si="33"/>
        <v>0</v>
      </c>
      <c r="Q122" s="67"/>
      <c r="R122" s="49">
        <f t="shared" si="33"/>
        <v>0</v>
      </c>
      <c r="S122" s="67"/>
      <c r="T122" s="49">
        <f t="shared" si="41"/>
        <v>0</v>
      </c>
      <c r="U122" s="67"/>
      <c r="V122" s="49">
        <f t="shared" si="41"/>
        <v>0</v>
      </c>
      <c r="W122" s="67"/>
      <c r="X122" s="49">
        <f t="shared" si="41"/>
        <v>0</v>
      </c>
      <c r="Y122" s="67"/>
      <c r="Z122" s="49">
        <f t="shared" si="41"/>
        <v>0</v>
      </c>
      <c r="AA122" s="82"/>
      <c r="AB122" s="49">
        <f t="shared" si="41"/>
        <v>0</v>
      </c>
      <c r="AC122" s="82"/>
      <c r="AD122" s="49">
        <f t="shared" si="41"/>
        <v>0</v>
      </c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</row>
    <row r="123" spans="1:66" x14ac:dyDescent="0.25">
      <c r="A123" s="9">
        <v>6324</v>
      </c>
      <c r="B123" s="10"/>
      <c r="C123" s="67"/>
      <c r="D123" s="49">
        <f t="shared" si="33"/>
        <v>0</v>
      </c>
      <c r="E123" s="67"/>
      <c r="F123" s="49">
        <f t="shared" si="33"/>
        <v>0</v>
      </c>
      <c r="G123" s="67"/>
      <c r="H123" s="49">
        <f t="shared" si="33"/>
        <v>0</v>
      </c>
      <c r="I123" s="67"/>
      <c r="J123" s="49">
        <f t="shared" si="33"/>
        <v>0</v>
      </c>
      <c r="K123" s="67"/>
      <c r="L123" s="49">
        <f t="shared" si="33"/>
        <v>0</v>
      </c>
      <c r="M123" s="67"/>
      <c r="N123" s="49">
        <f t="shared" si="33"/>
        <v>0</v>
      </c>
      <c r="O123" s="67"/>
      <c r="P123" s="49">
        <f t="shared" si="33"/>
        <v>0</v>
      </c>
      <c r="Q123" s="67"/>
      <c r="R123" s="49">
        <f t="shared" si="33"/>
        <v>0</v>
      </c>
      <c r="S123" s="67"/>
      <c r="T123" s="49">
        <f t="shared" si="41"/>
        <v>0</v>
      </c>
      <c r="U123" s="67"/>
      <c r="V123" s="49">
        <f t="shared" si="41"/>
        <v>0</v>
      </c>
      <c r="W123" s="67"/>
      <c r="X123" s="49">
        <f t="shared" si="41"/>
        <v>0</v>
      </c>
      <c r="Y123" s="67"/>
      <c r="Z123" s="49">
        <f t="shared" si="41"/>
        <v>0</v>
      </c>
      <c r="AA123" s="82"/>
      <c r="AB123" s="49">
        <f t="shared" si="41"/>
        <v>0</v>
      </c>
      <c r="AC123" s="82"/>
      <c r="AD123" s="49">
        <f t="shared" si="41"/>
        <v>0</v>
      </c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</row>
    <row r="124" spans="1:66" x14ac:dyDescent="0.25">
      <c r="A124" s="9">
        <v>6325</v>
      </c>
      <c r="B124" s="10"/>
      <c r="C124" s="67"/>
      <c r="D124" s="49">
        <f t="shared" si="33"/>
        <v>0</v>
      </c>
      <c r="E124" s="67"/>
      <c r="F124" s="49">
        <f t="shared" si="33"/>
        <v>0</v>
      </c>
      <c r="G124" s="67"/>
      <c r="H124" s="49">
        <f t="shared" si="33"/>
        <v>0</v>
      </c>
      <c r="I124" s="67"/>
      <c r="J124" s="49">
        <f t="shared" si="33"/>
        <v>0</v>
      </c>
      <c r="K124" s="67"/>
      <c r="L124" s="49">
        <f t="shared" si="33"/>
        <v>0</v>
      </c>
      <c r="M124" s="67"/>
      <c r="N124" s="49">
        <f t="shared" si="33"/>
        <v>0</v>
      </c>
      <c r="O124" s="67"/>
      <c r="P124" s="49">
        <f t="shared" si="33"/>
        <v>0</v>
      </c>
      <c r="Q124" s="67"/>
      <c r="R124" s="49">
        <f t="shared" si="33"/>
        <v>0</v>
      </c>
      <c r="S124" s="67"/>
      <c r="T124" s="49">
        <f t="shared" si="41"/>
        <v>0</v>
      </c>
      <c r="U124" s="67"/>
      <c r="V124" s="49">
        <f t="shared" si="41"/>
        <v>0</v>
      </c>
      <c r="W124" s="67"/>
      <c r="X124" s="49">
        <f t="shared" si="41"/>
        <v>0</v>
      </c>
      <c r="Y124" s="67"/>
      <c r="Z124" s="49">
        <f t="shared" si="41"/>
        <v>0</v>
      </c>
      <c r="AA124" s="82"/>
      <c r="AB124" s="49">
        <f t="shared" si="41"/>
        <v>0</v>
      </c>
      <c r="AC124" s="82"/>
      <c r="AD124" s="49">
        <f t="shared" si="41"/>
        <v>0</v>
      </c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</row>
    <row r="125" spans="1:66" s="5" customFormat="1" x14ac:dyDescent="0.25">
      <c r="A125" s="12">
        <v>6399</v>
      </c>
      <c r="B125" s="1" t="s">
        <v>139</v>
      </c>
      <c r="C125" s="74">
        <f>SUM(C100:C124)</f>
        <v>405829.5932</v>
      </c>
      <c r="D125" s="56">
        <f t="shared" si="33"/>
        <v>2.2221760766452249E-2</v>
      </c>
      <c r="E125" s="74">
        <f>SUM(E100:E124)</f>
        <v>405829.5932</v>
      </c>
      <c r="F125" s="56">
        <f t="shared" si="34"/>
        <v>2.2221760766452249E-2</v>
      </c>
      <c r="G125" s="74">
        <f>SUM(G100:G124)</f>
        <v>405829.5932</v>
      </c>
      <c r="H125" s="56">
        <f t="shared" si="35"/>
        <v>2.2221760766452249E-2</v>
      </c>
      <c r="I125" s="74">
        <f>SUM(I100:I124)</f>
        <v>405829.5932</v>
      </c>
      <c r="J125" s="56">
        <f t="shared" si="36"/>
        <v>2.2221760766452249E-2</v>
      </c>
      <c r="K125" s="74">
        <f>SUM(K100:K124)</f>
        <v>405829.5932</v>
      </c>
      <c r="L125" s="56">
        <f t="shared" si="37"/>
        <v>2.2221760766452249E-2</v>
      </c>
      <c r="M125" s="74">
        <f>SUM(M100:M124)</f>
        <v>405829.5932</v>
      </c>
      <c r="N125" s="56">
        <f t="shared" si="38"/>
        <v>2.2221760766452249E-2</v>
      </c>
      <c r="O125" s="74">
        <f>SUM(O100:O124)</f>
        <v>405829.5932</v>
      </c>
      <c r="P125" s="56">
        <f t="shared" si="39"/>
        <v>2.2221760766452249E-2</v>
      </c>
      <c r="Q125" s="74">
        <f>SUM(Q100:Q124)</f>
        <v>405829.5932</v>
      </c>
      <c r="R125" s="56">
        <f t="shared" si="40"/>
        <v>2.2221760766452249E-2</v>
      </c>
      <c r="S125" s="74">
        <f>SUM(S100:S124)</f>
        <v>405829.5932</v>
      </c>
      <c r="T125" s="56">
        <f t="shared" si="41"/>
        <v>2.2221760766452249E-2</v>
      </c>
      <c r="U125" s="74">
        <f>SUM(U100:U124)</f>
        <v>405829.5932</v>
      </c>
      <c r="V125" s="56">
        <f t="shared" si="42"/>
        <v>2.2221760766452249E-2</v>
      </c>
      <c r="W125" s="74">
        <f>SUM(W100:W124)</f>
        <v>405829.5932</v>
      </c>
      <c r="X125" s="56">
        <f t="shared" si="43"/>
        <v>2.2221760766452249E-2</v>
      </c>
      <c r="Y125" s="74">
        <f>SUM(Y100:Y124)</f>
        <v>405829.5932</v>
      </c>
      <c r="Z125" s="56">
        <f t="shared" si="47"/>
        <v>2.2221760766452249E-2</v>
      </c>
      <c r="AA125" s="74">
        <f t="shared" si="31"/>
        <v>4869955.1184</v>
      </c>
      <c r="AB125" s="56">
        <f t="shared" si="47"/>
        <v>2.2221760766452249E-2</v>
      </c>
      <c r="AC125" s="94">
        <f t="shared" si="32"/>
        <v>405829.5932</v>
      </c>
      <c r="AD125" s="56">
        <f t="shared" si="45"/>
        <v>2.2221760766452249E-2</v>
      </c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</row>
    <row r="126" spans="1:66" s="8" customFormat="1" x14ac:dyDescent="0.25">
      <c r="A126" s="26">
        <v>6401</v>
      </c>
      <c r="B126" s="27" t="s">
        <v>140</v>
      </c>
      <c r="C126" s="69"/>
      <c r="D126" s="57">
        <f t="shared" si="33"/>
        <v>0</v>
      </c>
      <c r="E126" s="69"/>
      <c r="F126" s="57">
        <f t="shared" si="34"/>
        <v>0</v>
      </c>
      <c r="G126" s="69"/>
      <c r="H126" s="57">
        <f t="shared" si="35"/>
        <v>0</v>
      </c>
      <c r="I126" s="69"/>
      <c r="J126" s="57">
        <f t="shared" si="36"/>
        <v>0</v>
      </c>
      <c r="K126" s="69"/>
      <c r="L126" s="57">
        <f t="shared" si="37"/>
        <v>0</v>
      </c>
      <c r="M126" s="69"/>
      <c r="N126" s="57">
        <f t="shared" si="38"/>
        <v>0</v>
      </c>
      <c r="O126" s="69"/>
      <c r="P126" s="57">
        <f t="shared" si="39"/>
        <v>0</v>
      </c>
      <c r="Q126" s="69"/>
      <c r="R126" s="57">
        <f t="shared" si="40"/>
        <v>0</v>
      </c>
      <c r="S126" s="69"/>
      <c r="T126" s="57">
        <f t="shared" si="41"/>
        <v>0</v>
      </c>
      <c r="U126" s="69"/>
      <c r="V126" s="57">
        <f t="shared" si="42"/>
        <v>0</v>
      </c>
      <c r="W126" s="69"/>
      <c r="X126" s="57">
        <f t="shared" si="43"/>
        <v>0</v>
      </c>
      <c r="Y126" s="69"/>
      <c r="Z126" s="57">
        <f t="shared" si="47"/>
        <v>0</v>
      </c>
      <c r="AA126" s="69">
        <f t="shared" si="31"/>
        <v>0</v>
      </c>
      <c r="AB126" s="57">
        <f t="shared" si="47"/>
        <v>0</v>
      </c>
      <c r="AC126" s="85">
        <f t="shared" si="32"/>
        <v>0</v>
      </c>
      <c r="AD126" s="57">
        <f t="shared" si="45"/>
        <v>0</v>
      </c>
    </row>
    <row r="127" spans="1:66" x14ac:dyDescent="0.25">
      <c r="A127" s="9">
        <v>6402</v>
      </c>
      <c r="B127" s="10" t="s">
        <v>141</v>
      </c>
      <c r="C127" s="67">
        <v>-236416.39415000001</v>
      </c>
      <c r="D127" s="49">
        <f t="shared" si="33"/>
        <v>-1.294530670039018E-2</v>
      </c>
      <c r="E127" s="67">
        <v>-236416.39415000001</v>
      </c>
      <c r="F127" s="49">
        <f t="shared" si="34"/>
        <v>-1.294530670039018E-2</v>
      </c>
      <c r="G127" s="67">
        <v>-236416.39415000001</v>
      </c>
      <c r="H127" s="49">
        <f t="shared" si="35"/>
        <v>-1.294530670039018E-2</v>
      </c>
      <c r="I127" s="67">
        <v>-236416.39415000001</v>
      </c>
      <c r="J127" s="49">
        <f t="shared" si="36"/>
        <v>-1.294530670039018E-2</v>
      </c>
      <c r="K127" s="67">
        <v>-236416.39415000001</v>
      </c>
      <c r="L127" s="49">
        <f t="shared" si="37"/>
        <v>-1.294530670039018E-2</v>
      </c>
      <c r="M127" s="67">
        <v>-236416.39415000001</v>
      </c>
      <c r="N127" s="49">
        <f t="shared" si="38"/>
        <v>-1.294530670039018E-2</v>
      </c>
      <c r="O127" s="67">
        <v>-236416.39415000001</v>
      </c>
      <c r="P127" s="49">
        <f t="shared" si="39"/>
        <v>-1.294530670039018E-2</v>
      </c>
      <c r="Q127" s="67">
        <v>-236416.39415000001</v>
      </c>
      <c r="R127" s="49">
        <f t="shared" si="40"/>
        <v>-1.294530670039018E-2</v>
      </c>
      <c r="S127" s="67">
        <v>-236416.39415000001</v>
      </c>
      <c r="T127" s="49">
        <f t="shared" si="41"/>
        <v>-1.294530670039018E-2</v>
      </c>
      <c r="U127" s="67">
        <v>-236416.39415000001</v>
      </c>
      <c r="V127" s="49">
        <f t="shared" si="42"/>
        <v>-1.294530670039018E-2</v>
      </c>
      <c r="W127" s="67">
        <v>-236416.39415000001</v>
      </c>
      <c r="X127" s="49">
        <f t="shared" si="43"/>
        <v>-1.294530670039018E-2</v>
      </c>
      <c r="Y127" s="67">
        <v>-236416.39415000001</v>
      </c>
      <c r="Z127" s="49">
        <f t="shared" si="47"/>
        <v>-1.294530670039018E-2</v>
      </c>
      <c r="AA127" s="82">
        <f t="shared" si="31"/>
        <v>-2836996.7298000003</v>
      </c>
      <c r="AB127" s="49">
        <f t="shared" si="47"/>
        <v>-1.2945306700390182E-2</v>
      </c>
      <c r="AC127" s="82">
        <f t="shared" si="32"/>
        <v>-236416.39415000004</v>
      </c>
      <c r="AD127" s="49">
        <f t="shared" si="45"/>
        <v>-1.294530670039018E-2</v>
      </c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</row>
    <row r="128" spans="1:66" x14ac:dyDescent="0.25">
      <c r="A128" s="9">
        <v>6403</v>
      </c>
      <c r="B128" s="10" t="s">
        <v>142</v>
      </c>
      <c r="C128" s="67">
        <v>163687.19820000001</v>
      </c>
      <c r="D128" s="49">
        <f t="shared" si="33"/>
        <v>8.9629189686486702E-3</v>
      </c>
      <c r="E128" s="67">
        <v>163687.19820000001</v>
      </c>
      <c r="F128" s="49">
        <f t="shared" si="34"/>
        <v>8.9629189686486702E-3</v>
      </c>
      <c r="G128" s="67">
        <v>163687.19820000001</v>
      </c>
      <c r="H128" s="49">
        <f t="shared" si="35"/>
        <v>8.9629189686486702E-3</v>
      </c>
      <c r="I128" s="67">
        <v>163687.19820000001</v>
      </c>
      <c r="J128" s="49">
        <f t="shared" si="36"/>
        <v>8.9629189686486702E-3</v>
      </c>
      <c r="K128" s="67">
        <v>163687.19820000001</v>
      </c>
      <c r="L128" s="49">
        <f t="shared" si="37"/>
        <v>8.9629189686486702E-3</v>
      </c>
      <c r="M128" s="67">
        <v>163687.19820000001</v>
      </c>
      <c r="N128" s="49">
        <f t="shared" si="38"/>
        <v>8.9629189686486702E-3</v>
      </c>
      <c r="O128" s="67">
        <v>163687.19820000001</v>
      </c>
      <c r="P128" s="49">
        <f t="shared" si="39"/>
        <v>8.9629189686486702E-3</v>
      </c>
      <c r="Q128" s="67">
        <v>163687.19820000001</v>
      </c>
      <c r="R128" s="49">
        <f t="shared" si="40"/>
        <v>8.9629189686486702E-3</v>
      </c>
      <c r="S128" s="67">
        <v>163687.19820000001</v>
      </c>
      <c r="T128" s="49">
        <f t="shared" si="41"/>
        <v>8.9629189686486702E-3</v>
      </c>
      <c r="U128" s="67">
        <v>163687.19820000001</v>
      </c>
      <c r="V128" s="49">
        <f t="shared" si="42"/>
        <v>8.9629189686486702E-3</v>
      </c>
      <c r="W128" s="67">
        <v>163687.19820000001</v>
      </c>
      <c r="X128" s="49">
        <f t="shared" si="43"/>
        <v>8.9629189686486702E-3</v>
      </c>
      <c r="Y128" s="67">
        <v>163687.19820000001</v>
      </c>
      <c r="Z128" s="49">
        <f t="shared" si="47"/>
        <v>8.9629189686486702E-3</v>
      </c>
      <c r="AA128" s="82">
        <f t="shared" si="31"/>
        <v>1964246.3784</v>
      </c>
      <c r="AB128" s="49">
        <f t="shared" si="47"/>
        <v>8.9629189686486702E-3</v>
      </c>
      <c r="AC128" s="82">
        <f t="shared" si="32"/>
        <v>163687.19820000001</v>
      </c>
      <c r="AD128" s="49">
        <f t="shared" si="45"/>
        <v>8.9629189686486702E-3</v>
      </c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</row>
    <row r="129" spans="1:66" x14ac:dyDescent="0.25">
      <c r="A129" s="9">
        <v>6404</v>
      </c>
      <c r="B129" s="10" t="s">
        <v>143</v>
      </c>
      <c r="C129" s="67">
        <v>25081.5</v>
      </c>
      <c r="D129" s="49">
        <f t="shared" si="33"/>
        <v>1.3733722281536467E-3</v>
      </c>
      <c r="E129" s="67">
        <v>25081.5</v>
      </c>
      <c r="F129" s="49">
        <f t="shared" si="34"/>
        <v>1.3733722281536467E-3</v>
      </c>
      <c r="G129" s="67">
        <v>25081.5</v>
      </c>
      <c r="H129" s="49">
        <f t="shared" si="35"/>
        <v>1.3733722281536467E-3</v>
      </c>
      <c r="I129" s="67">
        <v>25081.5</v>
      </c>
      <c r="J129" s="49">
        <f t="shared" si="36"/>
        <v>1.3733722281536467E-3</v>
      </c>
      <c r="K129" s="67">
        <v>25081.5</v>
      </c>
      <c r="L129" s="49">
        <f t="shared" si="37"/>
        <v>1.3733722281536467E-3</v>
      </c>
      <c r="M129" s="67">
        <v>25081.5</v>
      </c>
      <c r="N129" s="49">
        <f t="shared" si="38"/>
        <v>1.3733722281536467E-3</v>
      </c>
      <c r="O129" s="67">
        <v>25081.5</v>
      </c>
      <c r="P129" s="49">
        <f t="shared" si="39"/>
        <v>1.3733722281536467E-3</v>
      </c>
      <c r="Q129" s="67">
        <v>25081.5</v>
      </c>
      <c r="R129" s="49">
        <f t="shared" si="40"/>
        <v>1.3733722281536467E-3</v>
      </c>
      <c r="S129" s="67">
        <v>25081.5</v>
      </c>
      <c r="T129" s="49">
        <f t="shared" si="41"/>
        <v>1.3733722281536467E-3</v>
      </c>
      <c r="U129" s="67">
        <v>25081.5</v>
      </c>
      <c r="V129" s="49">
        <f t="shared" si="42"/>
        <v>1.3733722281536467E-3</v>
      </c>
      <c r="W129" s="67">
        <v>25081.5</v>
      </c>
      <c r="X129" s="49">
        <f t="shared" si="43"/>
        <v>1.3733722281536467E-3</v>
      </c>
      <c r="Y129" s="67">
        <v>25081.5</v>
      </c>
      <c r="Z129" s="49">
        <f t="shared" si="47"/>
        <v>1.3733722281536467E-3</v>
      </c>
      <c r="AA129" s="82">
        <f t="shared" si="31"/>
        <v>300978</v>
      </c>
      <c r="AB129" s="49">
        <f t="shared" si="47"/>
        <v>1.3733722281536469E-3</v>
      </c>
      <c r="AC129" s="82">
        <f t="shared" si="32"/>
        <v>25081.5</v>
      </c>
      <c r="AD129" s="49">
        <f t="shared" si="45"/>
        <v>1.3733722281536467E-3</v>
      </c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</row>
    <row r="130" spans="1:66" x14ac:dyDescent="0.25">
      <c r="A130" s="9">
        <v>6406</v>
      </c>
      <c r="B130" s="10" t="s">
        <v>144</v>
      </c>
      <c r="C130" s="67">
        <v>-1321.2790500000001</v>
      </c>
      <c r="D130" s="49">
        <f t="shared" si="33"/>
        <v>-7.2348462129905855E-5</v>
      </c>
      <c r="E130" s="67">
        <v>-1321.2790500000001</v>
      </c>
      <c r="F130" s="49">
        <f t="shared" si="34"/>
        <v>-7.2348462129905855E-5</v>
      </c>
      <c r="G130" s="67">
        <v>-1321.2790500000001</v>
      </c>
      <c r="H130" s="49">
        <f t="shared" si="35"/>
        <v>-7.2348462129905855E-5</v>
      </c>
      <c r="I130" s="67">
        <v>-1321.2790500000001</v>
      </c>
      <c r="J130" s="49">
        <f t="shared" si="36"/>
        <v>-7.2348462129905855E-5</v>
      </c>
      <c r="K130" s="67">
        <v>-1321.2790500000001</v>
      </c>
      <c r="L130" s="49">
        <f t="shared" si="37"/>
        <v>-7.2348462129905855E-5</v>
      </c>
      <c r="M130" s="67">
        <v>-1321.2790500000001</v>
      </c>
      <c r="N130" s="49">
        <f t="shared" si="38"/>
        <v>-7.2348462129905855E-5</v>
      </c>
      <c r="O130" s="67">
        <v>-1321.2790500000001</v>
      </c>
      <c r="P130" s="49">
        <f t="shared" si="39"/>
        <v>-7.2348462129905855E-5</v>
      </c>
      <c r="Q130" s="67">
        <v>-1321.2790500000001</v>
      </c>
      <c r="R130" s="49">
        <f t="shared" si="40"/>
        <v>-7.2348462129905855E-5</v>
      </c>
      <c r="S130" s="67">
        <v>-1321.2790500000001</v>
      </c>
      <c r="T130" s="49">
        <f t="shared" si="41"/>
        <v>-7.2348462129905855E-5</v>
      </c>
      <c r="U130" s="67">
        <v>-1321.2790500000001</v>
      </c>
      <c r="V130" s="49">
        <f t="shared" si="42"/>
        <v>-7.2348462129905855E-5</v>
      </c>
      <c r="W130" s="67">
        <v>-1321.2790500000001</v>
      </c>
      <c r="X130" s="49">
        <f t="shared" si="43"/>
        <v>-7.2348462129905855E-5</v>
      </c>
      <c r="Y130" s="67">
        <v>-1321.2790500000001</v>
      </c>
      <c r="Z130" s="49">
        <f t="shared" si="47"/>
        <v>-7.2348462129905855E-5</v>
      </c>
      <c r="AA130" s="82">
        <f t="shared" si="31"/>
        <v>-15855.348600000005</v>
      </c>
      <c r="AB130" s="49">
        <f t="shared" si="47"/>
        <v>-7.2348462129905882E-5</v>
      </c>
      <c r="AC130" s="82">
        <f t="shared" si="32"/>
        <v>-1321.2790500000003</v>
      </c>
      <c r="AD130" s="49">
        <f t="shared" si="45"/>
        <v>-7.2348462129905868E-5</v>
      </c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</row>
    <row r="131" spans="1:66" x14ac:dyDescent="0.25">
      <c r="A131" s="9">
        <v>6407</v>
      </c>
      <c r="B131" s="10" t="s">
        <v>145</v>
      </c>
      <c r="C131" s="67">
        <v>-651.53465000000006</v>
      </c>
      <c r="D131" s="49">
        <f t="shared" si="33"/>
        <v>-3.5675681039403799E-5</v>
      </c>
      <c r="E131" s="67">
        <v>-651.53465000000006</v>
      </c>
      <c r="F131" s="49">
        <f t="shared" si="34"/>
        <v>-3.5675681039403799E-5</v>
      </c>
      <c r="G131" s="67">
        <v>-651.53465000000006</v>
      </c>
      <c r="H131" s="49">
        <f t="shared" si="35"/>
        <v>-3.5675681039403799E-5</v>
      </c>
      <c r="I131" s="67">
        <v>-651.53465000000006</v>
      </c>
      <c r="J131" s="49">
        <f t="shared" si="36"/>
        <v>-3.5675681039403799E-5</v>
      </c>
      <c r="K131" s="67">
        <v>-651.53465000000006</v>
      </c>
      <c r="L131" s="49">
        <f t="shared" si="37"/>
        <v>-3.5675681039403799E-5</v>
      </c>
      <c r="M131" s="67">
        <v>-651.53465000000006</v>
      </c>
      <c r="N131" s="49">
        <f t="shared" si="38"/>
        <v>-3.5675681039403799E-5</v>
      </c>
      <c r="O131" s="67">
        <v>-651.53465000000006</v>
      </c>
      <c r="P131" s="49">
        <f t="shared" si="39"/>
        <v>-3.5675681039403799E-5</v>
      </c>
      <c r="Q131" s="67">
        <v>-651.53465000000006</v>
      </c>
      <c r="R131" s="49">
        <f t="shared" si="40"/>
        <v>-3.5675681039403799E-5</v>
      </c>
      <c r="S131" s="67">
        <v>-651.53465000000006</v>
      </c>
      <c r="T131" s="49">
        <f t="shared" si="41"/>
        <v>-3.5675681039403799E-5</v>
      </c>
      <c r="U131" s="67">
        <v>-651.53465000000006</v>
      </c>
      <c r="V131" s="49">
        <f t="shared" si="42"/>
        <v>-3.5675681039403799E-5</v>
      </c>
      <c r="W131" s="67">
        <v>-651.53465000000006</v>
      </c>
      <c r="X131" s="49">
        <f t="shared" si="43"/>
        <v>-3.5675681039403799E-5</v>
      </c>
      <c r="Y131" s="67">
        <v>-651.53465000000006</v>
      </c>
      <c r="Z131" s="49">
        <f t="shared" si="47"/>
        <v>-3.5675681039403799E-5</v>
      </c>
      <c r="AA131" s="82">
        <f t="shared" si="31"/>
        <v>-7818.4157999999989</v>
      </c>
      <c r="AB131" s="49">
        <f t="shared" si="47"/>
        <v>-3.5675681039403792E-5</v>
      </c>
      <c r="AC131" s="82">
        <f t="shared" si="32"/>
        <v>-651.53464999999994</v>
      </c>
      <c r="AD131" s="49">
        <f t="shared" si="45"/>
        <v>-3.5675681039403792E-5</v>
      </c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</row>
    <row r="132" spans="1:66" x14ac:dyDescent="0.25">
      <c r="A132" s="9">
        <v>6408</v>
      </c>
      <c r="B132" s="10" t="s">
        <v>146</v>
      </c>
      <c r="C132" s="67">
        <v>-161.8252</v>
      </c>
      <c r="D132" s="49">
        <f t="shared" si="33"/>
        <v>-8.8609626814747721E-6</v>
      </c>
      <c r="E132" s="67">
        <v>-161.8252</v>
      </c>
      <c r="F132" s="49">
        <f t="shared" si="34"/>
        <v>-8.8609626814747721E-6</v>
      </c>
      <c r="G132" s="67">
        <v>-161.8252</v>
      </c>
      <c r="H132" s="49">
        <f t="shared" si="35"/>
        <v>-8.8609626814747721E-6</v>
      </c>
      <c r="I132" s="67">
        <v>-161.8252</v>
      </c>
      <c r="J132" s="49">
        <f t="shared" si="36"/>
        <v>-8.8609626814747721E-6</v>
      </c>
      <c r="K132" s="67">
        <v>-161.8252</v>
      </c>
      <c r="L132" s="49">
        <f t="shared" si="37"/>
        <v>-8.8609626814747721E-6</v>
      </c>
      <c r="M132" s="67">
        <v>-161.8252</v>
      </c>
      <c r="N132" s="49">
        <f t="shared" si="38"/>
        <v>-8.8609626814747721E-6</v>
      </c>
      <c r="O132" s="67">
        <v>-161.8252</v>
      </c>
      <c r="P132" s="49">
        <f t="shared" si="39"/>
        <v>-8.8609626814747721E-6</v>
      </c>
      <c r="Q132" s="67">
        <v>-161.8252</v>
      </c>
      <c r="R132" s="49">
        <f t="shared" si="40"/>
        <v>-8.8609626814747721E-6</v>
      </c>
      <c r="S132" s="67">
        <v>-161.8252</v>
      </c>
      <c r="T132" s="49">
        <f t="shared" si="41"/>
        <v>-8.8609626814747721E-6</v>
      </c>
      <c r="U132" s="67">
        <v>-161.8252</v>
      </c>
      <c r="V132" s="49">
        <f t="shared" si="42"/>
        <v>-8.8609626814747721E-6</v>
      </c>
      <c r="W132" s="67">
        <v>-161.8252</v>
      </c>
      <c r="X132" s="49">
        <f t="shared" si="43"/>
        <v>-8.8609626814747721E-6</v>
      </c>
      <c r="Y132" s="67">
        <v>-161.8252</v>
      </c>
      <c r="Z132" s="49">
        <f t="shared" si="47"/>
        <v>-8.8609626814747721E-6</v>
      </c>
      <c r="AA132" s="82">
        <f t="shared" si="31"/>
        <v>-1941.9023999999999</v>
      </c>
      <c r="AB132" s="49">
        <f t="shared" si="47"/>
        <v>-8.8609626814747738E-6</v>
      </c>
      <c r="AC132" s="82">
        <f t="shared" si="32"/>
        <v>-161.8252</v>
      </c>
      <c r="AD132" s="49">
        <f t="shared" si="45"/>
        <v>-8.8609626814747721E-6</v>
      </c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</row>
    <row r="133" spans="1:66" x14ac:dyDescent="0.25">
      <c r="A133" s="9">
        <v>6409</v>
      </c>
      <c r="B133" s="10" t="s">
        <v>147</v>
      </c>
      <c r="C133" s="67">
        <v>0</v>
      </c>
      <c r="D133" s="49">
        <f t="shared" si="33"/>
        <v>0</v>
      </c>
      <c r="E133" s="67">
        <v>0</v>
      </c>
      <c r="F133" s="49">
        <f t="shared" si="34"/>
        <v>0</v>
      </c>
      <c r="G133" s="67">
        <v>0</v>
      </c>
      <c r="H133" s="49">
        <f t="shared" si="35"/>
        <v>0</v>
      </c>
      <c r="I133" s="67">
        <v>0</v>
      </c>
      <c r="J133" s="49">
        <f t="shared" si="36"/>
        <v>0</v>
      </c>
      <c r="K133" s="67">
        <v>0</v>
      </c>
      <c r="L133" s="49">
        <f t="shared" si="37"/>
        <v>0</v>
      </c>
      <c r="M133" s="67">
        <v>0</v>
      </c>
      <c r="N133" s="49">
        <f t="shared" si="38"/>
        <v>0</v>
      </c>
      <c r="O133" s="67">
        <v>0</v>
      </c>
      <c r="P133" s="49">
        <f t="shared" si="39"/>
        <v>0</v>
      </c>
      <c r="Q133" s="67">
        <v>0</v>
      </c>
      <c r="R133" s="49">
        <f t="shared" si="40"/>
        <v>0</v>
      </c>
      <c r="S133" s="67">
        <v>0</v>
      </c>
      <c r="T133" s="49">
        <f t="shared" si="41"/>
        <v>0</v>
      </c>
      <c r="U133" s="67">
        <v>0</v>
      </c>
      <c r="V133" s="49">
        <f t="shared" si="42"/>
        <v>0</v>
      </c>
      <c r="W133" s="67">
        <v>0</v>
      </c>
      <c r="X133" s="49">
        <f t="shared" si="43"/>
        <v>0</v>
      </c>
      <c r="Y133" s="67">
        <v>0</v>
      </c>
      <c r="Z133" s="49">
        <f t="shared" si="47"/>
        <v>0</v>
      </c>
      <c r="AA133" s="82">
        <f t="shared" si="31"/>
        <v>0</v>
      </c>
      <c r="AB133" s="49">
        <f t="shared" si="47"/>
        <v>0</v>
      </c>
      <c r="AC133" s="82">
        <f t="shared" si="32"/>
        <v>0</v>
      </c>
      <c r="AD133" s="49">
        <f t="shared" si="45"/>
        <v>0</v>
      </c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</row>
    <row r="134" spans="1:66" x14ac:dyDescent="0.25">
      <c r="A134" s="9">
        <v>6410</v>
      </c>
      <c r="B134" s="10" t="s">
        <v>148</v>
      </c>
      <c r="C134" s="67">
        <v>17223</v>
      </c>
      <c r="D134" s="49">
        <f t="shared" si="33"/>
        <v>9.4306918986066456E-4</v>
      </c>
      <c r="E134" s="67">
        <v>17223</v>
      </c>
      <c r="F134" s="49">
        <f t="shared" si="34"/>
        <v>9.4306918986066456E-4</v>
      </c>
      <c r="G134" s="67">
        <v>17223</v>
      </c>
      <c r="H134" s="49">
        <f t="shared" si="35"/>
        <v>9.4306918986066456E-4</v>
      </c>
      <c r="I134" s="67">
        <v>17223</v>
      </c>
      <c r="J134" s="49">
        <f t="shared" si="36"/>
        <v>9.4306918986066456E-4</v>
      </c>
      <c r="K134" s="67">
        <v>17223</v>
      </c>
      <c r="L134" s="49">
        <f t="shared" si="37"/>
        <v>9.4306918986066456E-4</v>
      </c>
      <c r="M134" s="67">
        <v>17223</v>
      </c>
      <c r="N134" s="49">
        <f t="shared" si="38"/>
        <v>9.4306918986066456E-4</v>
      </c>
      <c r="O134" s="67">
        <v>17223</v>
      </c>
      <c r="P134" s="49">
        <f t="shared" si="39"/>
        <v>9.4306918986066456E-4</v>
      </c>
      <c r="Q134" s="67">
        <v>17223</v>
      </c>
      <c r="R134" s="49">
        <f t="shared" si="40"/>
        <v>9.4306918986066456E-4</v>
      </c>
      <c r="S134" s="67">
        <v>17223</v>
      </c>
      <c r="T134" s="49">
        <f t="shared" si="41"/>
        <v>9.4306918986066456E-4</v>
      </c>
      <c r="U134" s="67">
        <v>17223</v>
      </c>
      <c r="V134" s="49">
        <f t="shared" si="42"/>
        <v>9.4306918986066456E-4</v>
      </c>
      <c r="W134" s="67">
        <v>17223</v>
      </c>
      <c r="X134" s="49">
        <f t="shared" si="43"/>
        <v>9.4306918986066456E-4</v>
      </c>
      <c r="Y134" s="67">
        <v>17223</v>
      </c>
      <c r="Z134" s="49">
        <f t="shared" si="47"/>
        <v>9.4306918986066456E-4</v>
      </c>
      <c r="AA134" s="82">
        <f t="shared" si="31"/>
        <v>206676</v>
      </c>
      <c r="AB134" s="49">
        <f t="shared" si="47"/>
        <v>9.4306918986066456E-4</v>
      </c>
      <c r="AC134" s="82">
        <f t="shared" si="32"/>
        <v>17223</v>
      </c>
      <c r="AD134" s="49">
        <f t="shared" si="45"/>
        <v>9.4306918986066456E-4</v>
      </c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</row>
    <row r="135" spans="1:66" x14ac:dyDescent="0.25">
      <c r="A135" s="9">
        <v>6411</v>
      </c>
      <c r="B135" s="10" t="s">
        <v>149</v>
      </c>
      <c r="C135" s="67">
        <v>13658.15</v>
      </c>
      <c r="D135" s="49">
        <f t="shared" si="33"/>
        <v>7.4787089679471844E-4</v>
      </c>
      <c r="E135" s="67">
        <v>13658.15</v>
      </c>
      <c r="F135" s="49">
        <f t="shared" si="34"/>
        <v>7.4787089679471844E-4</v>
      </c>
      <c r="G135" s="67">
        <v>13658.15</v>
      </c>
      <c r="H135" s="49">
        <f t="shared" si="35"/>
        <v>7.4787089679471844E-4</v>
      </c>
      <c r="I135" s="67">
        <v>13658.15</v>
      </c>
      <c r="J135" s="49">
        <f t="shared" si="36"/>
        <v>7.4787089679471844E-4</v>
      </c>
      <c r="K135" s="67">
        <v>13658.15</v>
      </c>
      <c r="L135" s="49">
        <f t="shared" si="37"/>
        <v>7.4787089679471844E-4</v>
      </c>
      <c r="M135" s="67">
        <v>13658.15</v>
      </c>
      <c r="N135" s="49">
        <f t="shared" si="38"/>
        <v>7.4787089679471844E-4</v>
      </c>
      <c r="O135" s="67">
        <v>13658.15</v>
      </c>
      <c r="P135" s="49">
        <f t="shared" si="39"/>
        <v>7.4787089679471844E-4</v>
      </c>
      <c r="Q135" s="67">
        <v>13658.15</v>
      </c>
      <c r="R135" s="49">
        <f t="shared" si="40"/>
        <v>7.4787089679471844E-4</v>
      </c>
      <c r="S135" s="67">
        <v>13658.15</v>
      </c>
      <c r="T135" s="49">
        <f t="shared" si="41"/>
        <v>7.4787089679471844E-4</v>
      </c>
      <c r="U135" s="67">
        <v>13658.15</v>
      </c>
      <c r="V135" s="49">
        <f t="shared" si="42"/>
        <v>7.4787089679471844E-4</v>
      </c>
      <c r="W135" s="67">
        <v>13658.15</v>
      </c>
      <c r="X135" s="49">
        <f t="shared" si="43"/>
        <v>7.4787089679471844E-4</v>
      </c>
      <c r="Y135" s="67">
        <v>13658.15</v>
      </c>
      <c r="Z135" s="49">
        <f t="shared" si="47"/>
        <v>7.4787089679471844E-4</v>
      </c>
      <c r="AA135" s="82">
        <f t="shared" ref="AA135:AA165" si="48">C135+E135+G135+I135+K135+M135+O135+Q135+S135+U135+W135+Y135</f>
        <v>163897.79999999996</v>
      </c>
      <c r="AB135" s="49">
        <f t="shared" si="47"/>
        <v>7.4787089679471833E-4</v>
      </c>
      <c r="AC135" s="82">
        <f t="shared" si="32"/>
        <v>13658.149999999996</v>
      </c>
      <c r="AD135" s="49">
        <f t="shared" si="45"/>
        <v>7.4787089679471822E-4</v>
      </c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</row>
    <row r="136" spans="1:66" x14ac:dyDescent="0.25">
      <c r="A136" s="9">
        <v>6413</v>
      </c>
      <c r="B136" s="10" t="s">
        <v>150</v>
      </c>
      <c r="C136" s="67">
        <v>168490.57519999999</v>
      </c>
      <c r="D136" s="49">
        <f t="shared" si="33"/>
        <v>9.225934520874491E-3</v>
      </c>
      <c r="E136" s="67">
        <v>168490.57519999999</v>
      </c>
      <c r="F136" s="49">
        <f t="shared" si="34"/>
        <v>9.225934520874491E-3</v>
      </c>
      <c r="G136" s="67">
        <v>168490.57519999999</v>
      </c>
      <c r="H136" s="49">
        <f t="shared" si="35"/>
        <v>9.225934520874491E-3</v>
      </c>
      <c r="I136" s="67">
        <v>168490.57519999999</v>
      </c>
      <c r="J136" s="49">
        <f t="shared" si="36"/>
        <v>9.225934520874491E-3</v>
      </c>
      <c r="K136" s="67">
        <v>168490.57519999999</v>
      </c>
      <c r="L136" s="49">
        <f t="shared" si="37"/>
        <v>9.225934520874491E-3</v>
      </c>
      <c r="M136" s="67">
        <v>168490.57519999999</v>
      </c>
      <c r="N136" s="49">
        <f t="shared" si="38"/>
        <v>9.225934520874491E-3</v>
      </c>
      <c r="O136" s="67">
        <v>168490.57519999999</v>
      </c>
      <c r="P136" s="49">
        <f t="shared" si="39"/>
        <v>9.225934520874491E-3</v>
      </c>
      <c r="Q136" s="67">
        <v>168490.57519999999</v>
      </c>
      <c r="R136" s="49">
        <f t="shared" si="40"/>
        <v>9.225934520874491E-3</v>
      </c>
      <c r="S136" s="67">
        <v>168490.57519999999</v>
      </c>
      <c r="T136" s="49">
        <f t="shared" si="41"/>
        <v>9.225934520874491E-3</v>
      </c>
      <c r="U136" s="67">
        <v>168490.57519999999</v>
      </c>
      <c r="V136" s="49">
        <f t="shared" si="42"/>
        <v>9.225934520874491E-3</v>
      </c>
      <c r="W136" s="67">
        <v>168490.57519999999</v>
      </c>
      <c r="X136" s="49">
        <f t="shared" si="43"/>
        <v>9.225934520874491E-3</v>
      </c>
      <c r="Y136" s="67">
        <v>168490.57519999999</v>
      </c>
      <c r="Z136" s="49">
        <f t="shared" si="47"/>
        <v>9.225934520874491E-3</v>
      </c>
      <c r="AA136" s="82">
        <f t="shared" si="48"/>
        <v>2021886.9024000003</v>
      </c>
      <c r="AB136" s="49">
        <f t="shared" si="47"/>
        <v>9.2259345208744944E-3</v>
      </c>
      <c r="AC136" s="82">
        <f t="shared" si="32"/>
        <v>168490.57520000002</v>
      </c>
      <c r="AD136" s="49">
        <f t="shared" si="45"/>
        <v>9.2259345208744927E-3</v>
      </c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</row>
    <row r="137" spans="1:66" x14ac:dyDescent="0.25">
      <c r="A137" s="9">
        <v>6414</v>
      </c>
      <c r="B137" s="10" t="s">
        <v>151</v>
      </c>
      <c r="C137" s="67">
        <v>24802.06165</v>
      </c>
      <c r="D137" s="49">
        <f t="shared" si="33"/>
        <v>1.3580711947477069E-3</v>
      </c>
      <c r="E137" s="67">
        <v>24802.06165</v>
      </c>
      <c r="F137" s="49">
        <f t="shared" si="34"/>
        <v>1.3580711947477069E-3</v>
      </c>
      <c r="G137" s="67">
        <v>24802.06165</v>
      </c>
      <c r="H137" s="49">
        <f t="shared" si="35"/>
        <v>1.3580711947477069E-3</v>
      </c>
      <c r="I137" s="67">
        <v>24802.06165</v>
      </c>
      <c r="J137" s="49">
        <f t="shared" si="36"/>
        <v>1.3580711947477069E-3</v>
      </c>
      <c r="K137" s="67">
        <v>24802.06165</v>
      </c>
      <c r="L137" s="49">
        <f t="shared" si="37"/>
        <v>1.3580711947477069E-3</v>
      </c>
      <c r="M137" s="67">
        <v>24802.06165</v>
      </c>
      <c r="N137" s="49">
        <f t="shared" si="38"/>
        <v>1.3580711947477069E-3</v>
      </c>
      <c r="O137" s="67">
        <v>24802.06165</v>
      </c>
      <c r="P137" s="49">
        <f t="shared" si="39"/>
        <v>1.3580711947477069E-3</v>
      </c>
      <c r="Q137" s="67">
        <v>24802.06165</v>
      </c>
      <c r="R137" s="49">
        <f t="shared" si="40"/>
        <v>1.3580711947477069E-3</v>
      </c>
      <c r="S137" s="67">
        <v>24802.06165</v>
      </c>
      <c r="T137" s="49">
        <f t="shared" si="41"/>
        <v>1.3580711947477069E-3</v>
      </c>
      <c r="U137" s="67">
        <v>24802.06165</v>
      </c>
      <c r="V137" s="49">
        <f t="shared" si="42"/>
        <v>1.3580711947477069E-3</v>
      </c>
      <c r="W137" s="67">
        <v>24802.06165</v>
      </c>
      <c r="X137" s="49">
        <f t="shared" si="43"/>
        <v>1.3580711947477069E-3</v>
      </c>
      <c r="Y137" s="67">
        <v>24802.06165</v>
      </c>
      <c r="Z137" s="49">
        <f t="shared" ref="Z137:AB141" si="49">IF(Y$10&lt;&gt;0,Y137/Y$10,"-")</f>
        <v>1.3580711947477069E-3</v>
      </c>
      <c r="AA137" s="82">
        <f t="shared" si="48"/>
        <v>297624.73979999992</v>
      </c>
      <c r="AB137" s="49">
        <f t="shared" si="49"/>
        <v>1.3580711947477067E-3</v>
      </c>
      <c r="AC137" s="82">
        <f t="shared" si="32"/>
        <v>24802.061649999992</v>
      </c>
      <c r="AD137" s="49">
        <f t="shared" si="45"/>
        <v>1.3580711947477064E-3</v>
      </c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</row>
    <row r="138" spans="1:66" x14ac:dyDescent="0.25">
      <c r="A138" s="9">
        <v>6415</v>
      </c>
      <c r="B138" s="10" t="s">
        <v>152</v>
      </c>
      <c r="C138" s="67">
        <v>209.81</v>
      </c>
      <c r="D138" s="49">
        <f t="shared" si="33"/>
        <v>1.1488436783641993E-5</v>
      </c>
      <c r="E138" s="67">
        <v>209.81</v>
      </c>
      <c r="F138" s="49">
        <f t="shared" si="34"/>
        <v>1.1488436783641993E-5</v>
      </c>
      <c r="G138" s="67">
        <v>209.81</v>
      </c>
      <c r="H138" s="49">
        <f t="shared" si="35"/>
        <v>1.1488436783641993E-5</v>
      </c>
      <c r="I138" s="67">
        <v>209.81</v>
      </c>
      <c r="J138" s="49">
        <f t="shared" si="36"/>
        <v>1.1488436783641993E-5</v>
      </c>
      <c r="K138" s="67">
        <v>209.81</v>
      </c>
      <c r="L138" s="49">
        <f t="shared" si="37"/>
        <v>1.1488436783641993E-5</v>
      </c>
      <c r="M138" s="67">
        <v>209.81</v>
      </c>
      <c r="N138" s="49">
        <f t="shared" si="38"/>
        <v>1.1488436783641993E-5</v>
      </c>
      <c r="O138" s="67">
        <v>209.81</v>
      </c>
      <c r="P138" s="49">
        <f t="shared" si="39"/>
        <v>1.1488436783641993E-5</v>
      </c>
      <c r="Q138" s="67">
        <v>209.81</v>
      </c>
      <c r="R138" s="49">
        <f t="shared" si="40"/>
        <v>1.1488436783641993E-5</v>
      </c>
      <c r="S138" s="67">
        <v>209.81</v>
      </c>
      <c r="T138" s="49">
        <f t="shared" si="41"/>
        <v>1.1488436783641993E-5</v>
      </c>
      <c r="U138" s="67">
        <v>209.81</v>
      </c>
      <c r="V138" s="49">
        <f t="shared" si="42"/>
        <v>1.1488436783641993E-5</v>
      </c>
      <c r="W138" s="67">
        <v>209.81</v>
      </c>
      <c r="X138" s="49">
        <f t="shared" si="43"/>
        <v>1.1488436783641993E-5</v>
      </c>
      <c r="Y138" s="67">
        <v>209.81</v>
      </c>
      <c r="Z138" s="49">
        <f t="shared" si="49"/>
        <v>1.1488436783641993E-5</v>
      </c>
      <c r="AA138" s="82">
        <f t="shared" si="48"/>
        <v>2517.7199999999998</v>
      </c>
      <c r="AB138" s="49">
        <f t="shared" si="49"/>
        <v>1.1488436783641991E-5</v>
      </c>
      <c r="AC138" s="82">
        <f t="shared" si="32"/>
        <v>209.80999999999997</v>
      </c>
      <c r="AD138" s="49">
        <f t="shared" si="45"/>
        <v>1.1488436783641991E-5</v>
      </c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</row>
    <row r="139" spans="1:66" s="5" customFormat="1" x14ac:dyDescent="0.25">
      <c r="A139" s="12">
        <v>6499</v>
      </c>
      <c r="B139" s="1" t="s">
        <v>153</v>
      </c>
      <c r="C139" s="74">
        <f>SUM(C126:C138)</f>
        <v>174601.26199999999</v>
      </c>
      <c r="D139" s="56">
        <f t="shared" si="33"/>
        <v>9.5605336296225758E-3</v>
      </c>
      <c r="E139" s="74">
        <f>SUM(E126:E138)</f>
        <v>174601.26199999999</v>
      </c>
      <c r="F139" s="56">
        <f t="shared" si="34"/>
        <v>9.5605336296225758E-3</v>
      </c>
      <c r="G139" s="74">
        <f>SUM(G126:G138)</f>
        <v>174601.26199999999</v>
      </c>
      <c r="H139" s="56">
        <f t="shared" si="35"/>
        <v>9.5605336296225758E-3</v>
      </c>
      <c r="I139" s="74">
        <f>SUM(I126:I138)</f>
        <v>174601.26199999999</v>
      </c>
      <c r="J139" s="56">
        <f t="shared" si="36"/>
        <v>9.5605336296225758E-3</v>
      </c>
      <c r="K139" s="74">
        <f>SUM(K126:K138)</f>
        <v>174601.26199999999</v>
      </c>
      <c r="L139" s="56">
        <f t="shared" si="37"/>
        <v>9.5605336296225758E-3</v>
      </c>
      <c r="M139" s="74">
        <f>SUM(M126:M138)</f>
        <v>174601.26199999999</v>
      </c>
      <c r="N139" s="56">
        <f t="shared" si="38"/>
        <v>9.5605336296225758E-3</v>
      </c>
      <c r="O139" s="74">
        <f>SUM(O126:O138)</f>
        <v>174601.26199999999</v>
      </c>
      <c r="P139" s="56">
        <f t="shared" si="39"/>
        <v>9.5605336296225758E-3</v>
      </c>
      <c r="Q139" s="74">
        <f>SUM(Q126:Q138)</f>
        <v>174601.26199999999</v>
      </c>
      <c r="R139" s="56">
        <f t="shared" si="40"/>
        <v>9.5605336296225758E-3</v>
      </c>
      <c r="S139" s="74">
        <f>SUM(S126:S138)</f>
        <v>174601.26199999999</v>
      </c>
      <c r="T139" s="56">
        <f t="shared" si="41"/>
        <v>9.5605336296225758E-3</v>
      </c>
      <c r="U139" s="74">
        <f>SUM(U126:U138)</f>
        <v>174601.26199999999</v>
      </c>
      <c r="V139" s="56">
        <f t="shared" si="42"/>
        <v>9.5605336296225758E-3</v>
      </c>
      <c r="W139" s="74">
        <f>SUM(W126:W138)</f>
        <v>174601.26199999999</v>
      </c>
      <c r="X139" s="56">
        <f t="shared" si="43"/>
        <v>9.5605336296225758E-3</v>
      </c>
      <c r="Y139" s="74">
        <f>SUM(Y126:Y138)</f>
        <v>174601.26199999999</v>
      </c>
      <c r="Z139" s="56">
        <f t="shared" si="49"/>
        <v>9.5605336296225758E-3</v>
      </c>
      <c r="AA139" s="74">
        <f t="shared" si="48"/>
        <v>2095215.1440000003</v>
      </c>
      <c r="AB139" s="56">
        <f t="shared" si="49"/>
        <v>9.5605336296225793E-3</v>
      </c>
      <c r="AC139" s="94">
        <f t="shared" si="32"/>
        <v>174601.26200000002</v>
      </c>
      <c r="AD139" s="56">
        <f t="shared" si="45"/>
        <v>9.5605336296225776E-3</v>
      </c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</row>
    <row r="140" spans="1:66" s="8" customFormat="1" x14ac:dyDescent="0.25">
      <c r="A140" s="26"/>
      <c r="B140" s="27"/>
      <c r="C140" s="69"/>
      <c r="D140" s="57">
        <f t="shared" si="33"/>
        <v>0</v>
      </c>
      <c r="E140" s="69"/>
      <c r="F140" s="57">
        <f t="shared" si="34"/>
        <v>0</v>
      </c>
      <c r="G140" s="69"/>
      <c r="H140" s="57">
        <f t="shared" si="35"/>
        <v>0</v>
      </c>
      <c r="I140" s="69"/>
      <c r="J140" s="57">
        <f t="shared" si="36"/>
        <v>0</v>
      </c>
      <c r="K140" s="69"/>
      <c r="L140" s="57">
        <f t="shared" si="37"/>
        <v>0</v>
      </c>
      <c r="M140" s="69"/>
      <c r="N140" s="57">
        <f t="shared" si="38"/>
        <v>0</v>
      </c>
      <c r="O140" s="69"/>
      <c r="P140" s="57">
        <f t="shared" si="39"/>
        <v>0</v>
      </c>
      <c r="Q140" s="69"/>
      <c r="R140" s="57">
        <f t="shared" si="40"/>
        <v>0</v>
      </c>
      <c r="S140" s="69"/>
      <c r="T140" s="57">
        <f t="shared" si="41"/>
        <v>0</v>
      </c>
      <c r="U140" s="69"/>
      <c r="V140" s="57">
        <f t="shared" si="42"/>
        <v>0</v>
      </c>
      <c r="W140" s="69"/>
      <c r="X140" s="57">
        <f t="shared" si="43"/>
        <v>0</v>
      </c>
      <c r="Y140" s="69"/>
      <c r="Z140" s="57">
        <f t="shared" si="49"/>
        <v>0</v>
      </c>
      <c r="AA140" s="69">
        <f t="shared" si="48"/>
        <v>0</v>
      </c>
      <c r="AB140" s="57">
        <f t="shared" si="49"/>
        <v>0</v>
      </c>
      <c r="AC140" s="85">
        <f t="shared" si="32"/>
        <v>0</v>
      </c>
      <c r="AD140" s="57">
        <f t="shared" si="45"/>
        <v>0</v>
      </c>
    </row>
    <row r="141" spans="1:66" x14ac:dyDescent="0.25">
      <c r="A141" s="18">
        <v>7001</v>
      </c>
      <c r="B141" s="19" t="s">
        <v>154</v>
      </c>
      <c r="C141" s="75">
        <f>C36-C40-C78-C99-C125-C139</f>
        <v>2356803.9151999997</v>
      </c>
      <c r="D141" s="59">
        <f t="shared" si="33"/>
        <v>0.12905005858259921</v>
      </c>
      <c r="E141" s="75">
        <f>E36-E40-E78-E99-E125-E139</f>
        <v>2356803.9151999997</v>
      </c>
      <c r="F141" s="59">
        <f t="shared" si="34"/>
        <v>0.12905005858259921</v>
      </c>
      <c r="G141" s="75">
        <f>G36-G40-G78-G99-G125-G139</f>
        <v>2356803.9151999997</v>
      </c>
      <c r="H141" s="59">
        <f t="shared" si="35"/>
        <v>0.12905005858259921</v>
      </c>
      <c r="I141" s="75">
        <f>I36-I40-I78-I99-I125-I139</f>
        <v>2356803.9151999997</v>
      </c>
      <c r="J141" s="59">
        <f t="shared" si="36"/>
        <v>0.12905005858259921</v>
      </c>
      <c r="K141" s="75">
        <f>K36-K40-K78-K99-K125-K139</f>
        <v>2356803.9151999997</v>
      </c>
      <c r="L141" s="59">
        <f t="shared" si="37"/>
        <v>0.12905005858259921</v>
      </c>
      <c r="M141" s="75">
        <f>M36-M40-M78-M99-M125-M139</f>
        <v>2356803.9151999997</v>
      </c>
      <c r="N141" s="59">
        <f t="shared" si="38"/>
        <v>0.12905005858259921</v>
      </c>
      <c r="O141" s="75">
        <f>O36-O40-O78-O99-O125-O139</f>
        <v>2356803.9151999997</v>
      </c>
      <c r="P141" s="59">
        <f t="shared" si="39"/>
        <v>0.12905005858259921</v>
      </c>
      <c r="Q141" s="75">
        <f>Q36-Q40-Q78-Q99-Q125-Q139</f>
        <v>2356803.9151999997</v>
      </c>
      <c r="R141" s="59">
        <f t="shared" si="40"/>
        <v>0.12905005858259921</v>
      </c>
      <c r="S141" s="75">
        <f>S36-S40-S78-S99-S125-S139</f>
        <v>2356803.9151999997</v>
      </c>
      <c r="T141" s="59">
        <f t="shared" si="41"/>
        <v>0.12905005858259921</v>
      </c>
      <c r="U141" s="75">
        <f>U36-U40-U78-U99-U125-U139</f>
        <v>2356803.9151999997</v>
      </c>
      <c r="V141" s="59">
        <f t="shared" si="42"/>
        <v>0.12905005858259921</v>
      </c>
      <c r="W141" s="75">
        <f>W36-W40-W78-W99-W125-W139</f>
        <v>2356803.9151999997</v>
      </c>
      <c r="X141" s="59">
        <f t="shared" si="43"/>
        <v>0.12905005858259921</v>
      </c>
      <c r="Y141" s="75">
        <f>Y36-Y40-Y78-Y99-Y125-Y139</f>
        <v>2356803.9151999997</v>
      </c>
      <c r="Z141" s="59">
        <f t="shared" si="49"/>
        <v>0.12905005858259921</v>
      </c>
      <c r="AA141" s="75">
        <f t="shared" si="48"/>
        <v>28281646.982399989</v>
      </c>
      <c r="AB141" s="59">
        <f t="shared" si="49"/>
        <v>0.12905005858259919</v>
      </c>
      <c r="AC141" s="75">
        <f t="shared" si="32"/>
        <v>2356803.9151999992</v>
      </c>
      <c r="AD141" s="59">
        <f t="shared" si="45"/>
        <v>0.12905005858259919</v>
      </c>
    </row>
    <row r="142" spans="1:66" s="30" customFormat="1" x14ac:dyDescent="0.25">
      <c r="A142" s="31"/>
      <c r="B142" s="32"/>
      <c r="C142" s="76"/>
      <c r="D142" s="60"/>
      <c r="E142" s="76"/>
      <c r="F142" s="60"/>
      <c r="G142" s="76"/>
      <c r="H142" s="60"/>
      <c r="I142" s="76"/>
      <c r="J142" s="60"/>
      <c r="K142" s="76"/>
      <c r="L142" s="60"/>
      <c r="M142" s="76"/>
      <c r="N142" s="60"/>
      <c r="O142" s="76"/>
      <c r="P142" s="60"/>
      <c r="Q142" s="76"/>
      <c r="R142" s="60"/>
      <c r="S142" s="76"/>
      <c r="T142" s="60"/>
      <c r="U142" s="76"/>
      <c r="V142" s="60"/>
      <c r="W142" s="76"/>
      <c r="X142" s="60"/>
      <c r="Y142" s="76"/>
      <c r="Z142" s="60"/>
      <c r="AA142" s="76"/>
      <c r="AB142" s="60"/>
      <c r="AC142" s="76"/>
      <c r="AD142" s="60"/>
    </row>
    <row r="143" spans="1:66" s="7" customFormat="1" x14ac:dyDescent="0.25">
      <c r="A143" s="15">
        <v>6412</v>
      </c>
      <c r="B143" s="6" t="s">
        <v>155</v>
      </c>
      <c r="C143" s="77">
        <v>160808.44</v>
      </c>
      <c r="D143" s="61">
        <f t="shared" si="33"/>
        <v>8.8052885811738535E-3</v>
      </c>
      <c r="E143" s="77">
        <v>160808.44</v>
      </c>
      <c r="F143" s="61">
        <f t="shared" ref="F143:F165" si="50">IF(E$10&lt;&gt;0,E143/E$10,"-")</f>
        <v>8.8052885811738535E-3</v>
      </c>
      <c r="G143" s="77">
        <v>160808.44</v>
      </c>
      <c r="H143" s="61">
        <f t="shared" ref="H143:H165" si="51">IF(G$10&lt;&gt;0,G143/G$10,"-")</f>
        <v>8.8052885811738535E-3</v>
      </c>
      <c r="I143" s="77">
        <v>160808.44</v>
      </c>
      <c r="J143" s="61">
        <f t="shared" ref="J143:J165" si="52">IF(I$10&lt;&gt;0,I143/I$10,"-")</f>
        <v>8.8052885811738535E-3</v>
      </c>
      <c r="K143" s="77">
        <v>160808.44</v>
      </c>
      <c r="L143" s="61">
        <f t="shared" ref="L143:L165" si="53">IF(K$10&lt;&gt;0,K143/K$10,"-")</f>
        <v>8.8052885811738535E-3</v>
      </c>
      <c r="M143" s="77">
        <v>160808.44</v>
      </c>
      <c r="N143" s="61">
        <f t="shared" ref="N143:N165" si="54">IF(M$10&lt;&gt;0,M143/M$10,"-")</f>
        <v>8.8052885811738535E-3</v>
      </c>
      <c r="O143" s="77">
        <v>160808.44</v>
      </c>
      <c r="P143" s="61">
        <f t="shared" ref="P143:P165" si="55">IF(O$10&lt;&gt;0,O143/O$10,"-")</f>
        <v>8.8052885811738535E-3</v>
      </c>
      <c r="Q143" s="77">
        <v>160808.44</v>
      </c>
      <c r="R143" s="61">
        <f t="shared" ref="R143:R165" si="56">IF(Q$10&lt;&gt;0,Q143/Q$10,"-")</f>
        <v>8.8052885811738535E-3</v>
      </c>
      <c r="S143" s="77">
        <v>160808.44</v>
      </c>
      <c r="T143" s="61">
        <f t="shared" ref="T143:AD165" si="57">IF(S$10&lt;&gt;0,S143/S$10,"-")</f>
        <v>8.8052885811738535E-3</v>
      </c>
      <c r="U143" s="77">
        <v>160808.44</v>
      </c>
      <c r="V143" s="61">
        <f t="shared" ref="V143:V165" si="58">IF(U$10&lt;&gt;0,U143/U$10,"-")</f>
        <v>8.8052885811738535E-3</v>
      </c>
      <c r="W143" s="77">
        <v>160808.44</v>
      </c>
      <c r="X143" s="61">
        <f t="shared" ref="X143:X165" si="59">IF(W$10&lt;&gt;0,W143/W$10,"-")</f>
        <v>8.8052885811738535E-3</v>
      </c>
      <c r="Y143" s="77">
        <v>160808.44</v>
      </c>
      <c r="Z143" s="61">
        <f t="shared" ref="Z143:AB162" si="60">IF(Y$10&lt;&gt;0,Y143/Y$10,"-")</f>
        <v>8.8052885811738535E-3</v>
      </c>
      <c r="AA143" s="89">
        <f t="shared" si="48"/>
        <v>1929701.2799999996</v>
      </c>
      <c r="AB143" s="61">
        <f t="shared" si="60"/>
        <v>8.8052885811738518E-3</v>
      </c>
      <c r="AC143" s="89">
        <f t="shared" ref="AC143:AC165" si="61">AA143/12</f>
        <v>160808.43999999997</v>
      </c>
      <c r="AD143" s="61">
        <f t="shared" ref="AD143:AD165" si="62">IF(AC$10&lt;&gt;0,AC143/AC$10,"-")</f>
        <v>8.8052885811738518E-3</v>
      </c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</row>
    <row r="144" spans="1:66" s="35" customFormat="1" x14ac:dyDescent="0.25">
      <c r="A144" s="33"/>
      <c r="B144" s="34"/>
      <c r="C144" s="78"/>
      <c r="D144" s="62">
        <f t="shared" si="33"/>
        <v>0</v>
      </c>
      <c r="E144" s="78"/>
      <c r="F144" s="62">
        <f t="shared" si="50"/>
        <v>0</v>
      </c>
      <c r="G144" s="78"/>
      <c r="H144" s="62">
        <f t="shared" si="51"/>
        <v>0</v>
      </c>
      <c r="I144" s="78"/>
      <c r="J144" s="62">
        <f t="shared" si="52"/>
        <v>0</v>
      </c>
      <c r="K144" s="78"/>
      <c r="L144" s="62">
        <f t="shared" si="53"/>
        <v>0</v>
      </c>
      <c r="M144" s="78"/>
      <c r="N144" s="62">
        <f t="shared" si="54"/>
        <v>0</v>
      </c>
      <c r="O144" s="78"/>
      <c r="P144" s="62">
        <f t="shared" si="55"/>
        <v>0</v>
      </c>
      <c r="Q144" s="78"/>
      <c r="R144" s="62">
        <f t="shared" si="56"/>
        <v>0</v>
      </c>
      <c r="S144" s="78"/>
      <c r="T144" s="62">
        <f t="shared" si="57"/>
        <v>0</v>
      </c>
      <c r="U144" s="78"/>
      <c r="V144" s="62">
        <f t="shared" si="58"/>
        <v>0</v>
      </c>
      <c r="W144" s="78"/>
      <c r="X144" s="62">
        <f t="shared" si="59"/>
        <v>0</v>
      </c>
      <c r="Y144" s="78"/>
      <c r="Z144" s="62">
        <f t="shared" si="60"/>
        <v>0</v>
      </c>
      <c r="AA144" s="90">
        <f t="shared" si="48"/>
        <v>0</v>
      </c>
      <c r="AB144" s="62">
        <f t="shared" si="60"/>
        <v>0</v>
      </c>
      <c r="AC144" s="90">
        <f t="shared" si="61"/>
        <v>0</v>
      </c>
      <c r="AD144" s="62">
        <f t="shared" si="62"/>
        <v>0</v>
      </c>
    </row>
    <row r="145" spans="1:66" x14ac:dyDescent="0.25">
      <c r="A145" s="18">
        <v>7002</v>
      </c>
      <c r="B145" s="19" t="s">
        <v>156</v>
      </c>
      <c r="C145" s="75">
        <f>C141-C143</f>
        <v>2195995.4751999998</v>
      </c>
      <c r="D145" s="59">
        <f t="shared" si="33"/>
        <v>0.12024477000142535</v>
      </c>
      <c r="E145" s="75">
        <f>E141-E143</f>
        <v>2195995.4751999998</v>
      </c>
      <c r="F145" s="59">
        <f t="shared" si="50"/>
        <v>0.12024477000142535</v>
      </c>
      <c r="G145" s="75">
        <f>G141-G143</f>
        <v>2195995.4751999998</v>
      </c>
      <c r="H145" s="59">
        <f t="shared" si="51"/>
        <v>0.12024477000142535</v>
      </c>
      <c r="I145" s="75">
        <f>I141-I143</f>
        <v>2195995.4751999998</v>
      </c>
      <c r="J145" s="59">
        <f t="shared" si="52"/>
        <v>0.12024477000142535</v>
      </c>
      <c r="K145" s="75">
        <f>K141-K143</f>
        <v>2195995.4751999998</v>
      </c>
      <c r="L145" s="59">
        <f t="shared" si="53"/>
        <v>0.12024477000142535</v>
      </c>
      <c r="M145" s="75">
        <f>M141-M143</f>
        <v>2195995.4751999998</v>
      </c>
      <c r="N145" s="59">
        <f t="shared" si="54"/>
        <v>0.12024477000142535</v>
      </c>
      <c r="O145" s="75">
        <f>O141-O143</f>
        <v>2195995.4751999998</v>
      </c>
      <c r="P145" s="59">
        <f t="shared" si="55"/>
        <v>0.12024477000142535</v>
      </c>
      <c r="Q145" s="75">
        <f>Q141-Q143</f>
        <v>2195995.4751999998</v>
      </c>
      <c r="R145" s="59">
        <f t="shared" si="56"/>
        <v>0.12024477000142535</v>
      </c>
      <c r="S145" s="75">
        <f>S141-S143</f>
        <v>2195995.4751999998</v>
      </c>
      <c r="T145" s="59">
        <f t="shared" si="57"/>
        <v>0.12024477000142535</v>
      </c>
      <c r="U145" s="75">
        <f>U141-U143</f>
        <v>2195995.4751999998</v>
      </c>
      <c r="V145" s="59">
        <f t="shared" si="58"/>
        <v>0.12024477000142535</v>
      </c>
      <c r="W145" s="75">
        <f>W141-W143</f>
        <v>2195995.4751999998</v>
      </c>
      <c r="X145" s="59">
        <f t="shared" si="59"/>
        <v>0.12024477000142535</v>
      </c>
      <c r="Y145" s="75">
        <f>Y141-Y143</f>
        <v>2195995.4751999998</v>
      </c>
      <c r="Z145" s="59">
        <f t="shared" si="60"/>
        <v>0.12024477000142535</v>
      </c>
      <c r="AA145" s="75">
        <f t="shared" si="48"/>
        <v>26351945.702400003</v>
      </c>
      <c r="AB145" s="59">
        <f t="shared" si="60"/>
        <v>0.12024477000142539</v>
      </c>
      <c r="AC145" s="75">
        <f t="shared" si="61"/>
        <v>2195995.4752000002</v>
      </c>
      <c r="AD145" s="59">
        <f t="shared" si="62"/>
        <v>0.12024477000142537</v>
      </c>
    </row>
    <row r="146" spans="1:66" s="30" customFormat="1" x14ac:dyDescent="0.25">
      <c r="A146" s="31">
        <v>6501</v>
      </c>
      <c r="B146" s="32" t="s">
        <v>157</v>
      </c>
      <c r="C146" s="76"/>
      <c r="D146" s="60">
        <f t="shared" si="33"/>
        <v>0</v>
      </c>
      <c r="E146" s="76"/>
      <c r="F146" s="60">
        <f t="shared" si="50"/>
        <v>0</v>
      </c>
      <c r="G146" s="76"/>
      <c r="H146" s="60">
        <f t="shared" si="51"/>
        <v>0</v>
      </c>
      <c r="I146" s="76"/>
      <c r="J146" s="60">
        <f t="shared" si="52"/>
        <v>0</v>
      </c>
      <c r="K146" s="76"/>
      <c r="L146" s="60">
        <f t="shared" si="53"/>
        <v>0</v>
      </c>
      <c r="M146" s="76"/>
      <c r="N146" s="60">
        <f t="shared" si="54"/>
        <v>0</v>
      </c>
      <c r="O146" s="76"/>
      <c r="P146" s="60">
        <f t="shared" si="55"/>
        <v>0</v>
      </c>
      <c r="Q146" s="76"/>
      <c r="R146" s="60">
        <f t="shared" si="56"/>
        <v>0</v>
      </c>
      <c r="S146" s="76"/>
      <c r="T146" s="60">
        <f t="shared" si="57"/>
        <v>0</v>
      </c>
      <c r="U146" s="76"/>
      <c r="V146" s="60">
        <f t="shared" si="58"/>
        <v>0</v>
      </c>
      <c r="W146" s="76"/>
      <c r="X146" s="60">
        <f t="shared" si="59"/>
        <v>0</v>
      </c>
      <c r="Y146" s="76"/>
      <c r="Z146" s="60">
        <f t="shared" si="60"/>
        <v>0</v>
      </c>
      <c r="AA146" s="76">
        <f t="shared" si="48"/>
        <v>0</v>
      </c>
      <c r="AB146" s="60">
        <f t="shared" si="60"/>
        <v>0</v>
      </c>
      <c r="AC146" s="76">
        <f t="shared" si="61"/>
        <v>0</v>
      </c>
      <c r="AD146" s="60">
        <f t="shared" si="62"/>
        <v>0</v>
      </c>
    </row>
    <row r="147" spans="1:66" x14ac:dyDescent="0.25">
      <c r="A147" s="9">
        <v>6502</v>
      </c>
      <c r="B147" s="10" t="s">
        <v>158</v>
      </c>
      <c r="C147" s="67">
        <v>1041556.93065</v>
      </c>
      <c r="D147" s="49">
        <f t="shared" si="33"/>
        <v>5.7031890540663988E-2</v>
      </c>
      <c r="E147" s="67">
        <v>1041556.93065</v>
      </c>
      <c r="F147" s="49">
        <f t="shared" si="50"/>
        <v>5.7031890540663988E-2</v>
      </c>
      <c r="G147" s="67">
        <v>1041556.93065</v>
      </c>
      <c r="H147" s="49">
        <f t="shared" si="51"/>
        <v>5.7031890540663988E-2</v>
      </c>
      <c r="I147" s="67">
        <v>1041556.93065</v>
      </c>
      <c r="J147" s="49">
        <f t="shared" si="52"/>
        <v>5.7031890540663988E-2</v>
      </c>
      <c r="K147" s="67">
        <v>1041556.93065</v>
      </c>
      <c r="L147" s="49">
        <f t="shared" si="53"/>
        <v>5.7031890540663988E-2</v>
      </c>
      <c r="M147" s="67">
        <v>1041556.93065</v>
      </c>
      <c r="N147" s="49">
        <f t="shared" si="54"/>
        <v>5.7031890540663988E-2</v>
      </c>
      <c r="O147" s="67">
        <v>1041556.93065</v>
      </c>
      <c r="P147" s="49">
        <f t="shared" si="55"/>
        <v>5.7031890540663988E-2</v>
      </c>
      <c r="Q147" s="67">
        <v>1041556.93065</v>
      </c>
      <c r="R147" s="49">
        <f t="shared" si="56"/>
        <v>5.7031890540663988E-2</v>
      </c>
      <c r="S147" s="67">
        <v>1041556.93065</v>
      </c>
      <c r="T147" s="49">
        <f t="shared" si="57"/>
        <v>5.7031890540663988E-2</v>
      </c>
      <c r="U147" s="67">
        <v>1041556.93065</v>
      </c>
      <c r="V147" s="49">
        <f t="shared" si="58"/>
        <v>5.7031890540663988E-2</v>
      </c>
      <c r="W147" s="67">
        <v>1041556.93065</v>
      </c>
      <c r="X147" s="49">
        <f t="shared" si="59"/>
        <v>5.7031890540663988E-2</v>
      </c>
      <c r="Y147" s="67">
        <v>1041556.93065</v>
      </c>
      <c r="Z147" s="49">
        <f t="shared" si="60"/>
        <v>5.7031890540663988E-2</v>
      </c>
      <c r="AA147" s="82">
        <f t="shared" si="48"/>
        <v>12498683.167799996</v>
      </c>
      <c r="AB147" s="49">
        <f t="shared" si="60"/>
        <v>5.7031890540663974E-2</v>
      </c>
      <c r="AC147" s="82">
        <f t="shared" si="61"/>
        <v>1041556.9306499996</v>
      </c>
      <c r="AD147" s="49">
        <f t="shared" si="62"/>
        <v>5.7031890540663967E-2</v>
      </c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</row>
    <row r="148" spans="1:66" x14ac:dyDescent="0.25">
      <c r="A148" s="9">
        <v>6503</v>
      </c>
      <c r="B148" s="10" t="s">
        <v>159</v>
      </c>
      <c r="C148" s="67">
        <v>94178.289950000006</v>
      </c>
      <c r="D148" s="49">
        <f t="shared" si="33"/>
        <v>5.1568625445978789E-3</v>
      </c>
      <c r="E148" s="67">
        <v>94178.289950000006</v>
      </c>
      <c r="F148" s="49">
        <f t="shared" si="50"/>
        <v>5.1568625445978789E-3</v>
      </c>
      <c r="G148" s="67">
        <v>94178.289950000006</v>
      </c>
      <c r="H148" s="49">
        <f t="shared" si="51"/>
        <v>5.1568625445978789E-3</v>
      </c>
      <c r="I148" s="67">
        <v>94178.289950000006</v>
      </c>
      <c r="J148" s="49">
        <f t="shared" si="52"/>
        <v>5.1568625445978789E-3</v>
      </c>
      <c r="K148" s="67">
        <v>94178.289950000006</v>
      </c>
      <c r="L148" s="49">
        <f t="shared" si="53"/>
        <v>5.1568625445978789E-3</v>
      </c>
      <c r="M148" s="67">
        <v>94178.289950000006</v>
      </c>
      <c r="N148" s="49">
        <f t="shared" si="54"/>
        <v>5.1568625445978789E-3</v>
      </c>
      <c r="O148" s="67">
        <v>94178.289950000006</v>
      </c>
      <c r="P148" s="49">
        <f t="shared" si="55"/>
        <v>5.1568625445978789E-3</v>
      </c>
      <c r="Q148" s="67">
        <v>94178.289950000006</v>
      </c>
      <c r="R148" s="49">
        <f t="shared" si="56"/>
        <v>5.1568625445978789E-3</v>
      </c>
      <c r="S148" s="67">
        <v>94178.289950000006</v>
      </c>
      <c r="T148" s="49">
        <f t="shared" si="57"/>
        <v>5.1568625445978789E-3</v>
      </c>
      <c r="U148" s="67">
        <v>94178.289950000006</v>
      </c>
      <c r="V148" s="49">
        <f t="shared" si="58"/>
        <v>5.1568625445978789E-3</v>
      </c>
      <c r="W148" s="67">
        <v>94178.289950000006</v>
      </c>
      <c r="X148" s="49">
        <f t="shared" si="59"/>
        <v>5.1568625445978789E-3</v>
      </c>
      <c r="Y148" s="67">
        <v>94178.289950000006</v>
      </c>
      <c r="Z148" s="49">
        <f t="shared" si="60"/>
        <v>5.1568625445978789E-3</v>
      </c>
      <c r="AA148" s="82">
        <f t="shared" si="48"/>
        <v>1130139.4794000001</v>
      </c>
      <c r="AB148" s="49">
        <f t="shared" si="60"/>
        <v>5.1568625445978797E-3</v>
      </c>
      <c r="AC148" s="82">
        <f t="shared" si="61"/>
        <v>94178.289950000006</v>
      </c>
      <c r="AD148" s="49">
        <f t="shared" si="62"/>
        <v>5.1568625445978789E-3</v>
      </c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</row>
    <row r="149" spans="1:66" x14ac:dyDescent="0.25">
      <c r="A149" s="9">
        <v>6504</v>
      </c>
      <c r="B149" s="10" t="s">
        <v>160</v>
      </c>
      <c r="C149" s="67">
        <v>2249.2637500000001</v>
      </c>
      <c r="D149" s="49">
        <f t="shared" si="33"/>
        <v>1.2316154807498464E-4</v>
      </c>
      <c r="E149" s="67">
        <v>2249.2637500000001</v>
      </c>
      <c r="F149" s="49">
        <f t="shared" si="50"/>
        <v>1.2316154807498464E-4</v>
      </c>
      <c r="G149" s="67">
        <v>2249.2637500000001</v>
      </c>
      <c r="H149" s="49">
        <f t="shared" si="51"/>
        <v>1.2316154807498464E-4</v>
      </c>
      <c r="I149" s="67">
        <v>2249.2637500000001</v>
      </c>
      <c r="J149" s="49">
        <f t="shared" si="52"/>
        <v>1.2316154807498464E-4</v>
      </c>
      <c r="K149" s="67">
        <v>2249.2637500000001</v>
      </c>
      <c r="L149" s="49">
        <f t="shared" si="53"/>
        <v>1.2316154807498464E-4</v>
      </c>
      <c r="M149" s="67">
        <v>2249.2637500000001</v>
      </c>
      <c r="N149" s="49">
        <f t="shared" si="54"/>
        <v>1.2316154807498464E-4</v>
      </c>
      <c r="O149" s="67">
        <v>2249.2637500000001</v>
      </c>
      <c r="P149" s="49">
        <f t="shared" si="55"/>
        <v>1.2316154807498464E-4</v>
      </c>
      <c r="Q149" s="67">
        <v>2249.2637500000001</v>
      </c>
      <c r="R149" s="49">
        <f t="shared" si="56"/>
        <v>1.2316154807498464E-4</v>
      </c>
      <c r="S149" s="67">
        <v>2249.2637500000001</v>
      </c>
      <c r="T149" s="49">
        <f t="shared" si="57"/>
        <v>1.2316154807498464E-4</v>
      </c>
      <c r="U149" s="67">
        <v>2249.2637500000001</v>
      </c>
      <c r="V149" s="49">
        <f t="shared" si="58"/>
        <v>1.2316154807498464E-4</v>
      </c>
      <c r="W149" s="67">
        <v>2249.2637500000001</v>
      </c>
      <c r="X149" s="49">
        <f t="shared" si="59"/>
        <v>1.2316154807498464E-4</v>
      </c>
      <c r="Y149" s="67">
        <v>2249.2637500000001</v>
      </c>
      <c r="Z149" s="49">
        <f t="shared" si="60"/>
        <v>1.2316154807498464E-4</v>
      </c>
      <c r="AA149" s="82">
        <f t="shared" si="48"/>
        <v>26991.164999999994</v>
      </c>
      <c r="AB149" s="49">
        <f t="shared" si="60"/>
        <v>1.2316154807498462E-4</v>
      </c>
      <c r="AC149" s="82">
        <f t="shared" si="61"/>
        <v>2249.2637499999996</v>
      </c>
      <c r="AD149" s="49">
        <f t="shared" si="62"/>
        <v>1.2316154807498462E-4</v>
      </c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</row>
    <row r="150" spans="1:66" x14ac:dyDescent="0.25">
      <c r="A150" s="9">
        <v>6505</v>
      </c>
      <c r="B150" s="10" t="s">
        <v>161</v>
      </c>
      <c r="C150" s="67"/>
      <c r="D150" s="49">
        <f t="shared" si="33"/>
        <v>0</v>
      </c>
      <c r="E150" s="67"/>
      <c r="F150" s="49">
        <f t="shared" si="50"/>
        <v>0</v>
      </c>
      <c r="G150" s="67"/>
      <c r="H150" s="49">
        <f t="shared" si="51"/>
        <v>0</v>
      </c>
      <c r="I150" s="67"/>
      <c r="J150" s="49">
        <f t="shared" si="52"/>
        <v>0</v>
      </c>
      <c r="K150" s="67"/>
      <c r="L150" s="49">
        <f t="shared" si="53"/>
        <v>0</v>
      </c>
      <c r="M150" s="67"/>
      <c r="N150" s="49">
        <f t="shared" si="54"/>
        <v>0</v>
      </c>
      <c r="O150" s="67"/>
      <c r="P150" s="49">
        <f t="shared" si="55"/>
        <v>0</v>
      </c>
      <c r="Q150" s="67"/>
      <c r="R150" s="49">
        <f t="shared" si="56"/>
        <v>0</v>
      </c>
      <c r="S150" s="67"/>
      <c r="T150" s="49">
        <f t="shared" si="57"/>
        <v>0</v>
      </c>
      <c r="U150" s="67"/>
      <c r="V150" s="49">
        <f t="shared" si="58"/>
        <v>0</v>
      </c>
      <c r="W150" s="67"/>
      <c r="X150" s="49">
        <f t="shared" si="59"/>
        <v>0</v>
      </c>
      <c r="Y150" s="67"/>
      <c r="Z150" s="49">
        <f t="shared" si="60"/>
        <v>0</v>
      </c>
      <c r="AA150" s="82">
        <f t="shared" si="48"/>
        <v>0</v>
      </c>
      <c r="AB150" s="49">
        <f t="shared" si="60"/>
        <v>0</v>
      </c>
      <c r="AC150" s="82">
        <f t="shared" si="61"/>
        <v>0</v>
      </c>
      <c r="AD150" s="49">
        <f t="shared" si="62"/>
        <v>0</v>
      </c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</row>
    <row r="151" spans="1:66" x14ac:dyDescent="0.25">
      <c r="A151" s="9">
        <v>6506</v>
      </c>
      <c r="B151" s="10" t="s">
        <v>162</v>
      </c>
      <c r="C151" s="67"/>
      <c r="D151" s="49">
        <f t="shared" si="33"/>
        <v>0</v>
      </c>
      <c r="E151" s="67"/>
      <c r="F151" s="49">
        <f t="shared" si="50"/>
        <v>0</v>
      </c>
      <c r="G151" s="67"/>
      <c r="H151" s="49">
        <f t="shared" si="51"/>
        <v>0</v>
      </c>
      <c r="I151" s="67"/>
      <c r="J151" s="49">
        <f t="shared" si="52"/>
        <v>0</v>
      </c>
      <c r="K151" s="67"/>
      <c r="L151" s="49">
        <f t="shared" si="53"/>
        <v>0</v>
      </c>
      <c r="M151" s="67"/>
      <c r="N151" s="49">
        <f t="shared" si="54"/>
        <v>0</v>
      </c>
      <c r="O151" s="67"/>
      <c r="P151" s="49">
        <f t="shared" si="55"/>
        <v>0</v>
      </c>
      <c r="Q151" s="67"/>
      <c r="R151" s="49">
        <f t="shared" si="56"/>
        <v>0</v>
      </c>
      <c r="S151" s="67"/>
      <c r="T151" s="49">
        <f t="shared" si="57"/>
        <v>0</v>
      </c>
      <c r="U151" s="67"/>
      <c r="V151" s="49">
        <f t="shared" si="58"/>
        <v>0</v>
      </c>
      <c r="W151" s="67"/>
      <c r="X151" s="49">
        <f t="shared" si="59"/>
        <v>0</v>
      </c>
      <c r="Y151" s="67"/>
      <c r="Z151" s="49">
        <f t="shared" si="60"/>
        <v>0</v>
      </c>
      <c r="AA151" s="82">
        <f t="shared" si="48"/>
        <v>0</v>
      </c>
      <c r="AB151" s="49">
        <f t="shared" si="60"/>
        <v>0</v>
      </c>
      <c r="AC151" s="82">
        <f t="shared" si="61"/>
        <v>0</v>
      </c>
      <c r="AD151" s="49">
        <f t="shared" si="62"/>
        <v>0</v>
      </c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</row>
    <row r="152" spans="1:66" x14ac:dyDescent="0.25">
      <c r="A152" s="9">
        <v>6507</v>
      </c>
      <c r="B152" s="10"/>
      <c r="C152" s="67"/>
      <c r="D152" s="49">
        <f t="shared" si="33"/>
        <v>0</v>
      </c>
      <c r="E152" s="67"/>
      <c r="F152" s="49">
        <f t="shared" si="33"/>
        <v>0</v>
      </c>
      <c r="G152" s="67"/>
      <c r="H152" s="49">
        <f t="shared" si="33"/>
        <v>0</v>
      </c>
      <c r="I152" s="67"/>
      <c r="J152" s="49">
        <f t="shared" si="33"/>
        <v>0</v>
      </c>
      <c r="K152" s="67"/>
      <c r="L152" s="49">
        <f t="shared" si="33"/>
        <v>0</v>
      </c>
      <c r="M152" s="67"/>
      <c r="N152" s="49">
        <f t="shared" si="33"/>
        <v>0</v>
      </c>
      <c r="O152" s="67"/>
      <c r="P152" s="49">
        <f t="shared" si="33"/>
        <v>0</v>
      </c>
      <c r="Q152" s="67"/>
      <c r="R152" s="49">
        <f t="shared" si="33"/>
        <v>0</v>
      </c>
      <c r="S152" s="67"/>
      <c r="T152" s="49">
        <f t="shared" si="57"/>
        <v>0</v>
      </c>
      <c r="U152" s="67"/>
      <c r="V152" s="49">
        <f t="shared" si="57"/>
        <v>0</v>
      </c>
      <c r="W152" s="67"/>
      <c r="X152" s="49">
        <f t="shared" si="57"/>
        <v>0</v>
      </c>
      <c r="Y152" s="67"/>
      <c r="Z152" s="49">
        <f t="shared" si="57"/>
        <v>0</v>
      </c>
      <c r="AA152" s="82"/>
      <c r="AB152" s="49">
        <f t="shared" si="57"/>
        <v>0</v>
      </c>
      <c r="AC152" s="82"/>
      <c r="AD152" s="49">
        <f t="shared" si="57"/>
        <v>0</v>
      </c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</row>
    <row r="153" spans="1:66" x14ac:dyDescent="0.25">
      <c r="A153" s="9">
        <v>6508</v>
      </c>
      <c r="B153" s="10"/>
      <c r="C153" s="67"/>
      <c r="D153" s="49">
        <f t="shared" si="33"/>
        <v>0</v>
      </c>
      <c r="E153" s="67"/>
      <c r="F153" s="49">
        <f t="shared" si="33"/>
        <v>0</v>
      </c>
      <c r="G153" s="67"/>
      <c r="H153" s="49">
        <f t="shared" si="33"/>
        <v>0</v>
      </c>
      <c r="I153" s="67"/>
      <c r="J153" s="49">
        <f t="shared" si="33"/>
        <v>0</v>
      </c>
      <c r="K153" s="67"/>
      <c r="L153" s="49">
        <f t="shared" si="33"/>
        <v>0</v>
      </c>
      <c r="M153" s="67"/>
      <c r="N153" s="49">
        <f t="shared" si="33"/>
        <v>0</v>
      </c>
      <c r="O153" s="67"/>
      <c r="P153" s="49">
        <f t="shared" si="33"/>
        <v>0</v>
      </c>
      <c r="Q153" s="67"/>
      <c r="R153" s="49">
        <f t="shared" si="33"/>
        <v>0</v>
      </c>
      <c r="S153" s="67"/>
      <c r="T153" s="49">
        <f t="shared" si="57"/>
        <v>0</v>
      </c>
      <c r="U153" s="67"/>
      <c r="V153" s="49">
        <f t="shared" si="57"/>
        <v>0</v>
      </c>
      <c r="W153" s="67"/>
      <c r="X153" s="49">
        <f t="shared" si="57"/>
        <v>0</v>
      </c>
      <c r="Y153" s="67"/>
      <c r="Z153" s="49">
        <f t="shared" si="57"/>
        <v>0</v>
      </c>
      <c r="AA153" s="82"/>
      <c r="AB153" s="49">
        <f t="shared" si="57"/>
        <v>0</v>
      </c>
      <c r="AC153" s="82"/>
      <c r="AD153" s="49">
        <f t="shared" si="57"/>
        <v>0</v>
      </c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</row>
    <row r="154" spans="1:66" x14ac:dyDescent="0.25">
      <c r="A154" s="9">
        <v>6509</v>
      </c>
      <c r="B154" s="10"/>
      <c r="C154" s="67"/>
      <c r="D154" s="49">
        <f t="shared" si="33"/>
        <v>0</v>
      </c>
      <c r="E154" s="67"/>
      <c r="F154" s="49">
        <f t="shared" si="33"/>
        <v>0</v>
      </c>
      <c r="G154" s="67"/>
      <c r="H154" s="49">
        <f t="shared" si="33"/>
        <v>0</v>
      </c>
      <c r="I154" s="67"/>
      <c r="J154" s="49">
        <f t="shared" si="33"/>
        <v>0</v>
      </c>
      <c r="K154" s="67"/>
      <c r="L154" s="49">
        <f t="shared" si="33"/>
        <v>0</v>
      </c>
      <c r="M154" s="67"/>
      <c r="N154" s="49">
        <f t="shared" si="33"/>
        <v>0</v>
      </c>
      <c r="O154" s="67"/>
      <c r="P154" s="49">
        <f t="shared" si="33"/>
        <v>0</v>
      </c>
      <c r="Q154" s="67"/>
      <c r="R154" s="49">
        <f t="shared" si="33"/>
        <v>0</v>
      </c>
      <c r="S154" s="67"/>
      <c r="T154" s="49">
        <f t="shared" si="57"/>
        <v>0</v>
      </c>
      <c r="U154" s="67"/>
      <c r="V154" s="49">
        <f t="shared" si="57"/>
        <v>0</v>
      </c>
      <c r="W154" s="67"/>
      <c r="X154" s="49">
        <f t="shared" si="57"/>
        <v>0</v>
      </c>
      <c r="Y154" s="67"/>
      <c r="Z154" s="49">
        <f t="shared" si="57"/>
        <v>0</v>
      </c>
      <c r="AA154" s="82"/>
      <c r="AB154" s="49">
        <f t="shared" si="57"/>
        <v>0</v>
      </c>
      <c r="AC154" s="82"/>
      <c r="AD154" s="49">
        <f t="shared" si="57"/>
        <v>0</v>
      </c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</row>
    <row r="155" spans="1:66" x14ac:dyDescent="0.25">
      <c r="A155" s="9">
        <v>6510</v>
      </c>
      <c r="B155" s="10"/>
      <c r="C155" s="67"/>
      <c r="D155" s="49">
        <f t="shared" si="33"/>
        <v>0</v>
      </c>
      <c r="E155" s="67"/>
      <c r="F155" s="49">
        <f t="shared" si="33"/>
        <v>0</v>
      </c>
      <c r="G155" s="67"/>
      <c r="H155" s="49">
        <f t="shared" si="33"/>
        <v>0</v>
      </c>
      <c r="I155" s="67"/>
      <c r="J155" s="49">
        <f t="shared" si="33"/>
        <v>0</v>
      </c>
      <c r="K155" s="67"/>
      <c r="L155" s="49">
        <f t="shared" si="33"/>
        <v>0</v>
      </c>
      <c r="M155" s="67"/>
      <c r="N155" s="49">
        <f t="shared" si="33"/>
        <v>0</v>
      </c>
      <c r="O155" s="67"/>
      <c r="P155" s="49">
        <f t="shared" si="33"/>
        <v>0</v>
      </c>
      <c r="Q155" s="67"/>
      <c r="R155" s="49">
        <f t="shared" si="33"/>
        <v>0</v>
      </c>
      <c r="S155" s="67"/>
      <c r="T155" s="49">
        <f t="shared" si="57"/>
        <v>0</v>
      </c>
      <c r="U155" s="67"/>
      <c r="V155" s="49">
        <f t="shared" si="57"/>
        <v>0</v>
      </c>
      <c r="W155" s="67"/>
      <c r="X155" s="49">
        <f t="shared" si="57"/>
        <v>0</v>
      </c>
      <c r="Y155" s="67"/>
      <c r="Z155" s="49">
        <f t="shared" si="57"/>
        <v>0</v>
      </c>
      <c r="AA155" s="82"/>
      <c r="AB155" s="49">
        <f t="shared" si="57"/>
        <v>0</v>
      </c>
      <c r="AC155" s="82"/>
      <c r="AD155" s="49">
        <f t="shared" si="57"/>
        <v>0</v>
      </c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</row>
    <row r="156" spans="1:66" x14ac:dyDescent="0.25">
      <c r="A156" s="9">
        <v>6604</v>
      </c>
      <c r="B156" s="10" t="s">
        <v>163</v>
      </c>
      <c r="C156" s="67"/>
      <c r="D156" s="49">
        <f t="shared" si="33"/>
        <v>0</v>
      </c>
      <c r="E156" s="67"/>
      <c r="F156" s="49">
        <f t="shared" si="50"/>
        <v>0</v>
      </c>
      <c r="G156" s="67"/>
      <c r="H156" s="49">
        <f t="shared" si="51"/>
        <v>0</v>
      </c>
      <c r="I156" s="67"/>
      <c r="J156" s="49">
        <f t="shared" si="52"/>
        <v>0</v>
      </c>
      <c r="K156" s="67"/>
      <c r="L156" s="49">
        <f t="shared" si="53"/>
        <v>0</v>
      </c>
      <c r="M156" s="67"/>
      <c r="N156" s="49">
        <f t="shared" si="54"/>
        <v>0</v>
      </c>
      <c r="O156" s="67"/>
      <c r="P156" s="49">
        <f t="shared" si="55"/>
        <v>0</v>
      </c>
      <c r="Q156" s="67"/>
      <c r="R156" s="49">
        <f t="shared" si="56"/>
        <v>0</v>
      </c>
      <c r="S156" s="67"/>
      <c r="T156" s="49">
        <f t="shared" si="57"/>
        <v>0</v>
      </c>
      <c r="U156" s="67"/>
      <c r="V156" s="49">
        <f t="shared" si="58"/>
        <v>0</v>
      </c>
      <c r="W156" s="67"/>
      <c r="X156" s="49">
        <f t="shared" si="59"/>
        <v>0</v>
      </c>
      <c r="Y156" s="67"/>
      <c r="Z156" s="49">
        <f t="shared" si="60"/>
        <v>0</v>
      </c>
      <c r="AA156" s="82">
        <f t="shared" si="48"/>
        <v>0</v>
      </c>
      <c r="AB156" s="49">
        <f t="shared" si="60"/>
        <v>0</v>
      </c>
      <c r="AC156" s="82">
        <f t="shared" si="61"/>
        <v>0</v>
      </c>
      <c r="AD156" s="49">
        <f t="shared" si="62"/>
        <v>0</v>
      </c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</row>
    <row r="157" spans="1:66" x14ac:dyDescent="0.25">
      <c r="A157" s="9">
        <v>6701</v>
      </c>
      <c r="B157" s="10" t="s">
        <v>164</v>
      </c>
      <c r="C157" s="67">
        <v>800203.61699999997</v>
      </c>
      <c r="D157" s="49">
        <f t="shared" ref="D157:D165" si="63">IF(C$10&lt;&gt;0,C157/C$10,"-")</f>
        <v>4.3816255983728937E-2</v>
      </c>
      <c r="E157" s="67">
        <v>800203.61699999997</v>
      </c>
      <c r="F157" s="49">
        <f t="shared" si="50"/>
        <v>4.3816255983728937E-2</v>
      </c>
      <c r="G157" s="67">
        <v>800203.61699999997</v>
      </c>
      <c r="H157" s="49">
        <f t="shared" si="51"/>
        <v>4.3816255983728937E-2</v>
      </c>
      <c r="I157" s="67">
        <v>800203.61699999997</v>
      </c>
      <c r="J157" s="49">
        <f t="shared" si="52"/>
        <v>4.3816255983728937E-2</v>
      </c>
      <c r="K157" s="67">
        <v>800203.61699999997</v>
      </c>
      <c r="L157" s="49">
        <f t="shared" si="53"/>
        <v>4.3816255983728937E-2</v>
      </c>
      <c r="M157" s="67">
        <v>800203.61699999997</v>
      </c>
      <c r="N157" s="49">
        <f t="shared" si="54"/>
        <v>4.3816255983728937E-2</v>
      </c>
      <c r="O157" s="67">
        <v>800203.61699999997</v>
      </c>
      <c r="P157" s="49">
        <f t="shared" si="55"/>
        <v>4.3816255983728937E-2</v>
      </c>
      <c r="Q157" s="67">
        <v>800203.61699999997</v>
      </c>
      <c r="R157" s="49">
        <f t="shared" si="56"/>
        <v>4.3816255983728937E-2</v>
      </c>
      <c r="S157" s="67">
        <v>800203.61699999997</v>
      </c>
      <c r="T157" s="49">
        <f t="shared" si="57"/>
        <v>4.3816255983728937E-2</v>
      </c>
      <c r="U157" s="67">
        <v>800203.61699999997</v>
      </c>
      <c r="V157" s="49">
        <f t="shared" si="58"/>
        <v>4.3816255983728937E-2</v>
      </c>
      <c r="W157" s="67">
        <v>800203.61699999997</v>
      </c>
      <c r="X157" s="49">
        <f t="shared" si="59"/>
        <v>4.3816255983728937E-2</v>
      </c>
      <c r="Y157" s="67">
        <v>800203.61699999997</v>
      </c>
      <c r="Z157" s="49">
        <f t="shared" si="60"/>
        <v>4.3816255983728937E-2</v>
      </c>
      <c r="AA157" s="82">
        <f t="shared" si="48"/>
        <v>9602443.4039999992</v>
      </c>
      <c r="AB157" s="49">
        <f t="shared" si="60"/>
        <v>4.3816255983728937E-2</v>
      </c>
      <c r="AC157" s="82">
        <f t="shared" si="61"/>
        <v>800203.61699999997</v>
      </c>
      <c r="AD157" s="49">
        <f t="shared" si="62"/>
        <v>4.3816255983728937E-2</v>
      </c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</row>
    <row r="158" spans="1:66" x14ac:dyDescent="0.25">
      <c r="A158" s="9">
        <v>5152</v>
      </c>
      <c r="B158" s="10" t="s">
        <v>40</v>
      </c>
      <c r="C158" s="67">
        <v>-800000</v>
      </c>
      <c r="D158" s="49">
        <f t="shared" si="63"/>
        <v>-4.3805106653227177E-2</v>
      </c>
      <c r="E158" s="67">
        <v>-800000</v>
      </c>
      <c r="F158" s="49">
        <f t="shared" si="50"/>
        <v>-4.3805106653227177E-2</v>
      </c>
      <c r="G158" s="67">
        <v>-800000</v>
      </c>
      <c r="H158" s="49">
        <f t="shared" si="51"/>
        <v>-4.3805106653227177E-2</v>
      </c>
      <c r="I158" s="67">
        <v>-800000</v>
      </c>
      <c r="J158" s="49">
        <f t="shared" si="52"/>
        <v>-4.3805106653227177E-2</v>
      </c>
      <c r="K158" s="67">
        <v>-800000</v>
      </c>
      <c r="L158" s="49">
        <f t="shared" si="53"/>
        <v>-4.3805106653227177E-2</v>
      </c>
      <c r="M158" s="67">
        <v>-800000</v>
      </c>
      <c r="N158" s="49">
        <f t="shared" si="54"/>
        <v>-4.3805106653227177E-2</v>
      </c>
      <c r="O158" s="67">
        <v>-800000</v>
      </c>
      <c r="P158" s="49">
        <f t="shared" si="55"/>
        <v>-4.3805106653227177E-2</v>
      </c>
      <c r="Q158" s="67">
        <v>-800000</v>
      </c>
      <c r="R158" s="49">
        <f t="shared" si="56"/>
        <v>-4.3805106653227177E-2</v>
      </c>
      <c r="S158" s="67">
        <v>-800000</v>
      </c>
      <c r="T158" s="49">
        <f t="shared" si="57"/>
        <v>-4.3805106653227177E-2</v>
      </c>
      <c r="U158" s="67">
        <v>-800000</v>
      </c>
      <c r="V158" s="49">
        <f t="shared" si="58"/>
        <v>-4.3805106653227177E-2</v>
      </c>
      <c r="W158" s="67">
        <v>-800000</v>
      </c>
      <c r="X158" s="49">
        <f t="shared" si="59"/>
        <v>-4.3805106653227177E-2</v>
      </c>
      <c r="Y158" s="67">
        <v>-800000</v>
      </c>
      <c r="Z158" s="49">
        <f t="shared" si="60"/>
        <v>-4.3805106653227177E-2</v>
      </c>
      <c r="AA158" s="91">
        <f t="shared" si="48"/>
        <v>-9600000</v>
      </c>
      <c r="AB158" s="49">
        <f t="shared" si="60"/>
        <v>-4.3805106653227177E-2</v>
      </c>
      <c r="AC158" s="82">
        <f t="shared" si="61"/>
        <v>-800000</v>
      </c>
      <c r="AD158" s="49">
        <f t="shared" si="62"/>
        <v>-4.3805106653227177E-2</v>
      </c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</row>
    <row r="159" spans="1:66" s="5" customFormat="1" x14ac:dyDescent="0.25">
      <c r="A159" s="12">
        <v>7003</v>
      </c>
      <c r="B159" s="1" t="s">
        <v>165</v>
      </c>
      <c r="C159" s="74">
        <f>SUM(C146:C158)</f>
        <v>1138188.1013500001</v>
      </c>
      <c r="D159" s="56">
        <f t="shared" si="63"/>
        <v>6.2323063963838618E-2</v>
      </c>
      <c r="E159" s="74">
        <f>SUM(E146:E158)</f>
        <v>1138188.1013500001</v>
      </c>
      <c r="F159" s="56">
        <f t="shared" si="50"/>
        <v>6.2323063963838618E-2</v>
      </c>
      <c r="G159" s="74">
        <f>SUM(G146:G158)</f>
        <v>1138188.1013500001</v>
      </c>
      <c r="H159" s="56">
        <f t="shared" si="51"/>
        <v>6.2323063963838618E-2</v>
      </c>
      <c r="I159" s="74">
        <f>SUM(I146:I158)</f>
        <v>1138188.1013500001</v>
      </c>
      <c r="J159" s="56">
        <f t="shared" si="52"/>
        <v>6.2323063963838618E-2</v>
      </c>
      <c r="K159" s="74">
        <f>SUM(K146:K158)</f>
        <v>1138188.1013500001</v>
      </c>
      <c r="L159" s="56">
        <f t="shared" si="53"/>
        <v>6.2323063963838618E-2</v>
      </c>
      <c r="M159" s="74">
        <f>SUM(M146:M158)</f>
        <v>1138188.1013500001</v>
      </c>
      <c r="N159" s="56">
        <f t="shared" si="54"/>
        <v>6.2323063963838618E-2</v>
      </c>
      <c r="O159" s="74">
        <f>SUM(O146:O158)</f>
        <v>1138188.1013500001</v>
      </c>
      <c r="P159" s="56">
        <f t="shared" si="55"/>
        <v>6.2323063963838618E-2</v>
      </c>
      <c r="Q159" s="74">
        <f>SUM(Q146:Q158)</f>
        <v>1138188.1013500001</v>
      </c>
      <c r="R159" s="56">
        <f t="shared" si="56"/>
        <v>6.2323063963838618E-2</v>
      </c>
      <c r="S159" s="74">
        <f>SUM(S146:S158)</f>
        <v>1138188.1013500001</v>
      </c>
      <c r="T159" s="56">
        <f t="shared" si="57"/>
        <v>6.2323063963838618E-2</v>
      </c>
      <c r="U159" s="74">
        <f>SUM(U146:U158)</f>
        <v>1138188.1013500001</v>
      </c>
      <c r="V159" s="56">
        <f t="shared" si="58"/>
        <v>6.2323063963838618E-2</v>
      </c>
      <c r="W159" s="74">
        <f>SUM(W146:W158)</f>
        <v>1138188.1013500001</v>
      </c>
      <c r="X159" s="56">
        <f t="shared" si="59"/>
        <v>6.2323063963838618E-2</v>
      </c>
      <c r="Y159" s="74">
        <f>SUM(Y146:Y158)</f>
        <v>1138188.1013500001</v>
      </c>
      <c r="Z159" s="56">
        <f t="shared" si="60"/>
        <v>6.2323063963838618E-2</v>
      </c>
      <c r="AA159" s="74">
        <f t="shared" si="48"/>
        <v>13658257.216200002</v>
      </c>
      <c r="AB159" s="56">
        <f t="shared" si="60"/>
        <v>6.2323063963838625E-2</v>
      </c>
      <c r="AC159" s="94">
        <f t="shared" si="61"/>
        <v>1138188.1013500001</v>
      </c>
      <c r="AD159" s="56">
        <f t="shared" si="62"/>
        <v>6.2323063963838618E-2</v>
      </c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</row>
    <row r="160" spans="1:66" x14ac:dyDescent="0.25">
      <c r="A160" s="16">
        <v>7004</v>
      </c>
      <c r="B160" s="17" t="s">
        <v>166</v>
      </c>
      <c r="C160" s="79">
        <f>C40+C78+C99+C125+C139+C143+C159</f>
        <v>7794301.6930000009</v>
      </c>
      <c r="D160" s="63">
        <f t="shared" si="63"/>
        <v>0.4267877711866177</v>
      </c>
      <c r="E160" s="79">
        <f>E40+E78+E99+E125+E139+E143+E159</f>
        <v>7794301.6930000009</v>
      </c>
      <c r="F160" s="63">
        <f t="shared" si="50"/>
        <v>0.4267877711866177</v>
      </c>
      <c r="G160" s="79">
        <f>G40+G78+G99+G125+G139+G143+G159</f>
        <v>7794301.6930000009</v>
      </c>
      <c r="H160" s="63">
        <f t="shared" si="51"/>
        <v>0.4267877711866177</v>
      </c>
      <c r="I160" s="79">
        <f>I40+I78+I99+I125+I139+I143+I159</f>
        <v>7794301.6930000009</v>
      </c>
      <c r="J160" s="63">
        <f t="shared" si="52"/>
        <v>0.4267877711866177</v>
      </c>
      <c r="K160" s="79">
        <f>K40+K78+K99+K125+K139+K143+K159</f>
        <v>7794301.6930000009</v>
      </c>
      <c r="L160" s="63">
        <f t="shared" si="53"/>
        <v>0.4267877711866177</v>
      </c>
      <c r="M160" s="79">
        <f>M40+M78+M99+M125+M139+M143+M159</f>
        <v>7794301.6930000009</v>
      </c>
      <c r="N160" s="63">
        <f t="shared" si="54"/>
        <v>0.4267877711866177</v>
      </c>
      <c r="O160" s="79">
        <f>O40+O78+O99+O125+O139+O143+O159</f>
        <v>7794301.6930000009</v>
      </c>
      <c r="P160" s="63">
        <f t="shared" si="55"/>
        <v>0.4267877711866177</v>
      </c>
      <c r="Q160" s="79">
        <f>Q40+Q78+Q99+Q125+Q139+Q143+Q159</f>
        <v>7794301.6930000009</v>
      </c>
      <c r="R160" s="63">
        <f t="shared" si="56"/>
        <v>0.4267877711866177</v>
      </c>
      <c r="S160" s="79">
        <f>S40+S78+S99+S125+S139+S143+S159</f>
        <v>7794301.6930000009</v>
      </c>
      <c r="T160" s="63">
        <f t="shared" si="57"/>
        <v>0.4267877711866177</v>
      </c>
      <c r="U160" s="79">
        <f>U40+U78+U99+U125+U139+U143+U159</f>
        <v>7794301.6930000009</v>
      </c>
      <c r="V160" s="63">
        <f t="shared" si="58"/>
        <v>0.4267877711866177</v>
      </c>
      <c r="W160" s="79">
        <f>W40+W78+W99+W125+W139+W143+W159</f>
        <v>7794301.6930000009</v>
      </c>
      <c r="X160" s="63">
        <f t="shared" si="59"/>
        <v>0.4267877711866177</v>
      </c>
      <c r="Y160" s="79">
        <f>Y40+Y78+Y99+Y125+Y139+Y143+Y159</f>
        <v>7794301.6930000009</v>
      </c>
      <c r="Z160" s="63">
        <f t="shared" si="60"/>
        <v>0.4267877711866177</v>
      </c>
      <c r="AA160" s="86">
        <f t="shared" si="48"/>
        <v>93531620.316000029</v>
      </c>
      <c r="AB160" s="63">
        <f t="shared" si="60"/>
        <v>0.42678777118661781</v>
      </c>
      <c r="AC160" s="86">
        <f t="shared" si="61"/>
        <v>7794301.6930000028</v>
      </c>
      <c r="AD160" s="63">
        <f t="shared" si="62"/>
        <v>0.42678777118661781</v>
      </c>
    </row>
    <row r="161" spans="1:66" x14ac:dyDescent="0.25">
      <c r="A161" s="14">
        <v>7005</v>
      </c>
      <c r="B161" s="3" t="s">
        <v>167</v>
      </c>
      <c r="C161" s="80">
        <f>C36-C160</f>
        <v>1057807.3738500001</v>
      </c>
      <c r="D161" s="64">
        <f t="shared" si="63"/>
        <v>5.7921706037586757E-2</v>
      </c>
      <c r="E161" s="80">
        <f>E36-E160</f>
        <v>1057807.3738500001</v>
      </c>
      <c r="F161" s="64">
        <f t="shared" si="50"/>
        <v>5.7921706037586757E-2</v>
      </c>
      <c r="G161" s="80">
        <f>G36-G160</f>
        <v>1057807.3738500001</v>
      </c>
      <c r="H161" s="64">
        <f t="shared" si="51"/>
        <v>5.7921706037586757E-2</v>
      </c>
      <c r="I161" s="80">
        <f>I36-I160</f>
        <v>1057807.3738500001</v>
      </c>
      <c r="J161" s="64">
        <f t="shared" si="52"/>
        <v>5.7921706037586757E-2</v>
      </c>
      <c r="K161" s="80">
        <f>K36-K160</f>
        <v>1057807.3738500001</v>
      </c>
      <c r="L161" s="64">
        <f t="shared" si="53"/>
        <v>5.7921706037586757E-2</v>
      </c>
      <c r="M161" s="80">
        <f>M36-M160</f>
        <v>1057807.3738500001</v>
      </c>
      <c r="N161" s="64">
        <f t="shared" si="54"/>
        <v>5.7921706037586757E-2</v>
      </c>
      <c r="O161" s="80">
        <f>O36-O160</f>
        <v>1057807.3738500001</v>
      </c>
      <c r="P161" s="64">
        <f t="shared" si="55"/>
        <v>5.7921706037586757E-2</v>
      </c>
      <c r="Q161" s="80">
        <f>Q36-Q160</f>
        <v>1057807.3738500001</v>
      </c>
      <c r="R161" s="64">
        <f t="shared" si="56"/>
        <v>5.7921706037586757E-2</v>
      </c>
      <c r="S161" s="80">
        <f>S36-S160</f>
        <v>1057807.3738500001</v>
      </c>
      <c r="T161" s="64">
        <f t="shared" si="57"/>
        <v>5.7921706037586757E-2</v>
      </c>
      <c r="U161" s="80">
        <f>U36-U160</f>
        <v>1057807.3738500001</v>
      </c>
      <c r="V161" s="64">
        <f t="shared" si="58"/>
        <v>5.7921706037586757E-2</v>
      </c>
      <c r="W161" s="80">
        <f>W36-W160</f>
        <v>1057807.3738500001</v>
      </c>
      <c r="X161" s="64">
        <f t="shared" si="59"/>
        <v>5.7921706037586757E-2</v>
      </c>
      <c r="Y161" s="80">
        <f>Y36-Y160</f>
        <v>1057807.3738500001</v>
      </c>
      <c r="Z161" s="64">
        <f t="shared" si="60"/>
        <v>5.7921706037586757E-2</v>
      </c>
      <c r="AA161" s="80">
        <f t="shared" si="48"/>
        <v>12693688.486199997</v>
      </c>
      <c r="AB161" s="64">
        <f t="shared" si="60"/>
        <v>5.7921706037586743E-2</v>
      </c>
      <c r="AC161" s="80">
        <f t="shared" si="61"/>
        <v>1057807.3738499999</v>
      </c>
      <c r="AD161" s="64">
        <f t="shared" si="62"/>
        <v>5.7921706037586743E-2</v>
      </c>
    </row>
    <row r="162" spans="1:66" s="8" customFormat="1" x14ac:dyDescent="0.25">
      <c r="A162" s="26">
        <v>6602</v>
      </c>
      <c r="B162" s="27" t="s">
        <v>168</v>
      </c>
      <c r="C162" s="69">
        <v>83265.466799999995</v>
      </c>
      <c r="D162" s="60">
        <f t="shared" si="63"/>
        <v>4.5593158171309328E-3</v>
      </c>
      <c r="E162" s="69">
        <v>83265.466799999995</v>
      </c>
      <c r="F162" s="60">
        <f t="shared" si="50"/>
        <v>4.5593158171309328E-3</v>
      </c>
      <c r="G162" s="69">
        <v>83265.466799999995</v>
      </c>
      <c r="H162" s="60">
        <f t="shared" si="51"/>
        <v>4.5593158171309328E-3</v>
      </c>
      <c r="I162" s="69">
        <v>83265.466799999995</v>
      </c>
      <c r="J162" s="60">
        <f t="shared" si="52"/>
        <v>4.5593158171309328E-3</v>
      </c>
      <c r="K162" s="69">
        <v>83265.466799999995</v>
      </c>
      <c r="L162" s="60">
        <f t="shared" si="53"/>
        <v>4.5593158171309328E-3</v>
      </c>
      <c r="M162" s="69">
        <v>83265.466799999995</v>
      </c>
      <c r="N162" s="60">
        <f t="shared" si="54"/>
        <v>4.5593158171309328E-3</v>
      </c>
      <c r="O162" s="69">
        <v>83265.466799999995</v>
      </c>
      <c r="P162" s="60">
        <f t="shared" si="55"/>
        <v>4.5593158171309328E-3</v>
      </c>
      <c r="Q162" s="69">
        <v>83265.466799999995</v>
      </c>
      <c r="R162" s="60">
        <f t="shared" si="56"/>
        <v>4.5593158171309328E-3</v>
      </c>
      <c r="S162" s="69">
        <v>83265.466799999995</v>
      </c>
      <c r="T162" s="60">
        <f t="shared" si="57"/>
        <v>4.5593158171309328E-3</v>
      </c>
      <c r="U162" s="69">
        <v>83265.466799999995</v>
      </c>
      <c r="V162" s="60">
        <f t="shared" si="58"/>
        <v>4.5593158171309328E-3</v>
      </c>
      <c r="W162" s="69">
        <v>83265.466799999995</v>
      </c>
      <c r="X162" s="60">
        <f t="shared" si="59"/>
        <v>4.5593158171309328E-3</v>
      </c>
      <c r="Y162" s="69">
        <v>83265.466799999995</v>
      </c>
      <c r="Z162" s="60">
        <f t="shared" si="60"/>
        <v>4.5593158171309328E-3</v>
      </c>
      <c r="AA162" s="69">
        <f t="shared" si="48"/>
        <v>999185.60160000017</v>
      </c>
      <c r="AB162" s="60">
        <f t="shared" si="60"/>
        <v>4.5593158171309345E-3</v>
      </c>
      <c r="AC162" s="69">
        <f t="shared" si="61"/>
        <v>83265.466800000009</v>
      </c>
      <c r="AD162" s="60">
        <f t="shared" si="62"/>
        <v>4.5593158171309336E-3</v>
      </c>
    </row>
    <row r="163" spans="1:66" x14ac:dyDescent="0.25">
      <c r="A163" s="9">
        <v>6603</v>
      </c>
      <c r="B163" s="10" t="s">
        <v>169</v>
      </c>
      <c r="C163" s="67"/>
      <c r="D163" s="49">
        <f t="shared" si="63"/>
        <v>0</v>
      </c>
      <c r="E163" s="67"/>
      <c r="F163" s="49">
        <f t="shared" si="50"/>
        <v>0</v>
      </c>
      <c r="G163" s="67"/>
      <c r="H163" s="49">
        <f t="shared" si="51"/>
        <v>0</v>
      </c>
      <c r="I163" s="67"/>
      <c r="J163" s="49">
        <f t="shared" si="52"/>
        <v>0</v>
      </c>
      <c r="K163" s="67"/>
      <c r="L163" s="49">
        <f t="shared" si="53"/>
        <v>0</v>
      </c>
      <c r="M163" s="67"/>
      <c r="N163" s="49">
        <f t="shared" si="54"/>
        <v>0</v>
      </c>
      <c r="O163" s="67"/>
      <c r="P163" s="49">
        <f t="shared" si="55"/>
        <v>0</v>
      </c>
      <c r="Q163" s="67"/>
      <c r="R163" s="49">
        <f t="shared" si="56"/>
        <v>0</v>
      </c>
      <c r="S163" s="67"/>
      <c r="T163" s="49">
        <f t="shared" si="57"/>
        <v>0</v>
      </c>
      <c r="U163" s="67"/>
      <c r="V163" s="49">
        <f t="shared" si="58"/>
        <v>0</v>
      </c>
      <c r="W163" s="67"/>
      <c r="X163" s="49">
        <f t="shared" si="59"/>
        <v>0</v>
      </c>
      <c r="Y163" s="67"/>
      <c r="Z163" s="49">
        <f t="shared" ref="Z163:AB165" si="64">IF(Y$10&lt;&gt;0,Y163/Y$10,"-")</f>
        <v>0</v>
      </c>
      <c r="AA163" s="82">
        <f t="shared" si="48"/>
        <v>0</v>
      </c>
      <c r="AB163" s="49">
        <f t="shared" si="64"/>
        <v>0</v>
      </c>
      <c r="AC163" s="82">
        <f t="shared" si="61"/>
        <v>0</v>
      </c>
      <c r="AD163" s="49">
        <f t="shared" si="62"/>
        <v>0</v>
      </c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</row>
    <row r="164" spans="1:66" x14ac:dyDescent="0.25">
      <c r="A164" s="9">
        <v>6128</v>
      </c>
      <c r="B164" s="10" t="s">
        <v>170</v>
      </c>
      <c r="C164" s="67"/>
      <c r="D164" s="49">
        <f t="shared" si="63"/>
        <v>0</v>
      </c>
      <c r="E164" s="67"/>
      <c r="F164" s="49">
        <f t="shared" si="50"/>
        <v>0</v>
      </c>
      <c r="G164" s="67"/>
      <c r="H164" s="49">
        <f t="shared" si="51"/>
        <v>0</v>
      </c>
      <c r="I164" s="67"/>
      <c r="J164" s="49">
        <f t="shared" si="52"/>
        <v>0</v>
      </c>
      <c r="K164" s="67"/>
      <c r="L164" s="49">
        <f t="shared" si="53"/>
        <v>0</v>
      </c>
      <c r="M164" s="67"/>
      <c r="N164" s="49">
        <f t="shared" si="54"/>
        <v>0</v>
      </c>
      <c r="O164" s="67"/>
      <c r="P164" s="49">
        <f t="shared" si="55"/>
        <v>0</v>
      </c>
      <c r="Q164" s="67"/>
      <c r="R164" s="49">
        <f t="shared" si="56"/>
        <v>0</v>
      </c>
      <c r="S164" s="67"/>
      <c r="T164" s="49">
        <f t="shared" si="57"/>
        <v>0</v>
      </c>
      <c r="U164" s="67"/>
      <c r="V164" s="49">
        <f t="shared" si="58"/>
        <v>0</v>
      </c>
      <c r="W164" s="67"/>
      <c r="X164" s="49">
        <f t="shared" si="59"/>
        <v>0</v>
      </c>
      <c r="Y164" s="67"/>
      <c r="Z164" s="49">
        <f t="shared" si="64"/>
        <v>0</v>
      </c>
      <c r="AA164" s="82">
        <f t="shared" si="48"/>
        <v>0</v>
      </c>
      <c r="AB164" s="49">
        <f t="shared" si="64"/>
        <v>0</v>
      </c>
      <c r="AC164" s="82">
        <f t="shared" si="61"/>
        <v>0</v>
      </c>
      <c r="AD164" s="49">
        <f t="shared" si="62"/>
        <v>0</v>
      </c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</row>
    <row r="165" spans="1:66" x14ac:dyDescent="0.25">
      <c r="A165" s="18">
        <v>7006</v>
      </c>
      <c r="B165" s="19" t="s">
        <v>171</v>
      </c>
      <c r="C165" s="75">
        <f>C161-C162-C163-C164</f>
        <v>974541.90705000004</v>
      </c>
      <c r="D165" s="59">
        <f t="shared" si="63"/>
        <v>5.3362390220455823E-2</v>
      </c>
      <c r="E165" s="75">
        <f>E161-E162-E163-E164</f>
        <v>974541.90705000004</v>
      </c>
      <c r="F165" s="59">
        <f t="shared" si="50"/>
        <v>5.3362390220455823E-2</v>
      </c>
      <c r="G165" s="75">
        <f>G161-G162-G163-G164</f>
        <v>974541.90705000004</v>
      </c>
      <c r="H165" s="59">
        <f t="shared" si="51"/>
        <v>5.3362390220455823E-2</v>
      </c>
      <c r="I165" s="75">
        <f>I161-I162-I163-I164</f>
        <v>974541.90705000004</v>
      </c>
      <c r="J165" s="59">
        <f t="shared" si="52"/>
        <v>5.3362390220455823E-2</v>
      </c>
      <c r="K165" s="75">
        <f>K161-K162-K163-K164</f>
        <v>974541.90705000004</v>
      </c>
      <c r="L165" s="59">
        <f t="shared" si="53"/>
        <v>5.3362390220455823E-2</v>
      </c>
      <c r="M165" s="75">
        <f>M161-M162-M163-M164</f>
        <v>974541.90705000004</v>
      </c>
      <c r="N165" s="59">
        <f t="shared" si="54"/>
        <v>5.3362390220455823E-2</v>
      </c>
      <c r="O165" s="75">
        <f>O161-O162-O163-O164</f>
        <v>974541.90705000004</v>
      </c>
      <c r="P165" s="59">
        <f t="shared" si="55"/>
        <v>5.3362390220455823E-2</v>
      </c>
      <c r="Q165" s="75">
        <f>Q161-Q162-Q163-Q164</f>
        <v>974541.90705000004</v>
      </c>
      <c r="R165" s="59">
        <f t="shared" si="56"/>
        <v>5.3362390220455823E-2</v>
      </c>
      <c r="S165" s="75">
        <f>S161-S162-S163-S164</f>
        <v>974541.90705000004</v>
      </c>
      <c r="T165" s="59">
        <f t="shared" si="57"/>
        <v>5.3362390220455823E-2</v>
      </c>
      <c r="U165" s="75">
        <f>U161-U162-U163-U164</f>
        <v>974541.90705000004</v>
      </c>
      <c r="V165" s="59">
        <f t="shared" si="58"/>
        <v>5.3362390220455823E-2</v>
      </c>
      <c r="W165" s="75">
        <f>W161-W162-W163-W164</f>
        <v>974541.90705000004</v>
      </c>
      <c r="X165" s="59">
        <f t="shared" si="59"/>
        <v>5.3362390220455823E-2</v>
      </c>
      <c r="Y165" s="75">
        <f>Y161-Y162-Y163-Y164</f>
        <v>974541.90705000004</v>
      </c>
      <c r="Z165" s="59">
        <f t="shared" si="64"/>
        <v>5.3362390220455823E-2</v>
      </c>
      <c r="AA165" s="75">
        <f t="shared" si="48"/>
        <v>11694502.884600004</v>
      </c>
      <c r="AB165" s="59">
        <f t="shared" si="64"/>
        <v>5.3362390220455837E-2</v>
      </c>
      <c r="AC165" s="75">
        <f t="shared" si="61"/>
        <v>974541.90705000039</v>
      </c>
      <c r="AD165" s="59">
        <f t="shared" si="62"/>
        <v>5.3362390220455837E-2</v>
      </c>
    </row>
    <row r="166" spans="1:66" s="99" customFormat="1" x14ac:dyDescent="0.25">
      <c r="A166" s="95"/>
      <c r="B166" s="96"/>
      <c r="C166" s="97"/>
      <c r="D166" s="98"/>
      <c r="E166" s="97"/>
      <c r="F166" s="98"/>
      <c r="G166" s="97"/>
      <c r="H166" s="98"/>
      <c r="I166" s="97"/>
      <c r="J166" s="98"/>
      <c r="K166" s="97"/>
      <c r="L166" s="98"/>
      <c r="M166" s="97"/>
      <c r="N166" s="98"/>
      <c r="O166" s="97"/>
      <c r="P166" s="98"/>
      <c r="Q166" s="97"/>
      <c r="R166" s="98"/>
      <c r="S166" s="97"/>
      <c r="T166" s="98"/>
      <c r="U166" s="97"/>
      <c r="V166" s="98"/>
      <c r="W166" s="97"/>
      <c r="X166" s="98"/>
      <c r="Y166" s="97"/>
      <c r="Z166" s="98"/>
      <c r="AA166" s="97"/>
      <c r="AB166" s="98"/>
      <c r="AC166" s="97"/>
      <c r="AD166" s="98"/>
    </row>
    <row r="167" spans="1:66" x14ac:dyDescent="0.25">
      <c r="A167" s="42">
        <v>7007</v>
      </c>
      <c r="B167" s="43" t="s">
        <v>172</v>
      </c>
      <c r="C167" s="81">
        <f>C165</f>
        <v>974541.90705000004</v>
      </c>
      <c r="D167" s="65"/>
      <c r="E167" s="81">
        <f>C167+E165</f>
        <v>1949083.8141000001</v>
      </c>
      <c r="F167" s="65"/>
      <c r="G167" s="81">
        <f>E167+G165</f>
        <v>2923625.7211500001</v>
      </c>
      <c r="H167" s="65"/>
      <c r="I167" s="81">
        <f>G167+I165</f>
        <v>3898167.6282000002</v>
      </c>
      <c r="J167" s="65"/>
      <c r="K167" s="81">
        <f>I167+K165</f>
        <v>4872709.5352500007</v>
      </c>
      <c r="L167" s="65"/>
      <c r="M167" s="81">
        <f>K167+M165</f>
        <v>5847251.4423000012</v>
      </c>
      <c r="N167" s="65"/>
      <c r="O167" s="81">
        <f>M167+O165</f>
        <v>6821793.3493500017</v>
      </c>
      <c r="P167" s="65"/>
      <c r="Q167" s="81">
        <f>O167+Q165</f>
        <v>7796335.2564000022</v>
      </c>
      <c r="R167" s="65"/>
      <c r="S167" s="81">
        <f>Q167+S165</f>
        <v>8770877.1634500027</v>
      </c>
      <c r="T167" s="65"/>
      <c r="U167" s="81">
        <f>S167+U165</f>
        <v>9745419.0705000032</v>
      </c>
      <c r="V167" s="65"/>
      <c r="W167" s="81">
        <f>U167+W165</f>
        <v>10719960.977550004</v>
      </c>
      <c r="X167" s="65"/>
      <c r="Y167" s="81">
        <f>W167+Y165</f>
        <v>11694502.884600004</v>
      </c>
      <c r="Z167" s="65"/>
      <c r="AA167" s="92"/>
      <c r="AB167" s="65"/>
      <c r="AC167" s="20"/>
      <c r="AD167" s="65"/>
    </row>
    <row r="168" spans="1:66" s="41" customFormat="1" x14ac:dyDescent="0.25">
      <c r="A168" s="36"/>
      <c r="B168" s="37"/>
      <c r="C168" s="11"/>
      <c r="D168" s="38"/>
      <c r="E168" s="67"/>
      <c r="F168" s="38"/>
      <c r="G168" s="11"/>
      <c r="H168" s="38"/>
      <c r="I168" s="11"/>
      <c r="J168" s="39"/>
      <c r="K168" s="11"/>
      <c r="L168" s="10"/>
      <c r="M168" s="11"/>
      <c r="N168" s="10"/>
      <c r="O168" s="11"/>
      <c r="P168" s="10"/>
      <c r="Q168" s="11"/>
      <c r="R168" s="10"/>
      <c r="S168" s="11"/>
      <c r="T168" s="10"/>
      <c r="U168" s="11"/>
      <c r="V168" s="10"/>
      <c r="W168" s="11"/>
      <c r="X168" s="10"/>
      <c r="Y168" s="11"/>
      <c r="Z168" s="10"/>
      <c r="AA168" s="40"/>
      <c r="AB168" s="10"/>
      <c r="AC168" s="40"/>
      <c r="AD168" s="10"/>
    </row>
    <row r="169" spans="1:66" x14ac:dyDescent="0.25"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</row>
    <row r="170" spans="1:66" x14ac:dyDescent="0.25">
      <c r="AA170" s="44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</row>
    <row r="171" spans="1:66" x14ac:dyDescent="0.25"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</row>
    <row r="172" spans="1:66" x14ac:dyDescent="0.25"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</row>
    <row r="173" spans="1:66" x14ac:dyDescent="0.25"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</row>
    <row r="174" spans="1:66" x14ac:dyDescent="0.25"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</row>
    <row r="175" spans="1:66" x14ac:dyDescent="0.25"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</row>
    <row r="176" spans="1:66" x14ac:dyDescent="0.25"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</row>
    <row r="177" spans="4:66" x14ac:dyDescent="0.25"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</row>
    <row r="178" spans="4:66" x14ac:dyDescent="0.25">
      <c r="D178"/>
      <c r="H17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</row>
    <row r="179" spans="4:66" x14ac:dyDescent="0.25">
      <c r="D179"/>
      <c r="H179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</row>
    <row r="180" spans="4:66" x14ac:dyDescent="0.25">
      <c r="D180"/>
      <c r="H180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</row>
  </sheetData>
  <mergeCells count="1">
    <mergeCell ref="C1:AD1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180"/>
  <sheetViews>
    <sheetView zoomScale="115" zoomScaleNormal="115" workbookViewId="0">
      <pane xSplit="2" ySplit="2" topLeftCell="C3" activePane="bottomRight" state="frozen"/>
      <selection pane="topRight" activeCell="C1" sqref="C1"/>
      <selection pane="bottomLeft" activeCell="A3" sqref="A3"/>
      <selection pane="bottomRight" sqref="A1:XFD1048576"/>
    </sheetView>
  </sheetViews>
  <sheetFormatPr defaultRowHeight="15" x14ac:dyDescent="0.25"/>
  <cols>
    <col min="1" max="1" width="19.28515625" customWidth="1"/>
    <col min="2" max="2" width="43.140625" customWidth="1"/>
    <col min="3" max="3" width="12.28515625" bestFit="1" customWidth="1"/>
    <col min="4" max="4" width="7" style="4" bestFit="1" customWidth="1"/>
    <col min="5" max="5" width="12.28515625" bestFit="1" customWidth="1"/>
    <col min="6" max="6" width="7" bestFit="1" customWidth="1"/>
    <col min="7" max="7" width="12.28515625" bestFit="1" customWidth="1"/>
    <col min="8" max="8" width="7.28515625" style="4" bestFit="1" customWidth="1"/>
    <col min="9" max="9" width="12.28515625" bestFit="1" customWidth="1"/>
    <col min="10" max="10" width="7" bestFit="1" customWidth="1"/>
    <col min="11" max="11" width="12.28515625" bestFit="1" customWidth="1"/>
    <col min="12" max="12" width="7.140625" bestFit="1" customWidth="1"/>
    <col min="13" max="13" width="12.28515625" bestFit="1" customWidth="1"/>
    <col min="14" max="14" width="7" bestFit="1" customWidth="1"/>
    <col min="15" max="15" width="12.28515625" bestFit="1" customWidth="1"/>
    <col min="16" max="16" width="7" bestFit="1" customWidth="1"/>
    <col min="17" max="17" width="12.28515625" bestFit="1" customWidth="1"/>
    <col min="18" max="18" width="7.140625" bestFit="1" customWidth="1"/>
    <col min="19" max="19" width="12.28515625" bestFit="1" customWidth="1"/>
    <col min="20" max="20" width="7" bestFit="1" customWidth="1"/>
    <col min="21" max="21" width="12.28515625" bestFit="1" customWidth="1"/>
    <col min="22" max="22" width="7" bestFit="1" customWidth="1"/>
    <col min="23" max="23" width="12.28515625" bestFit="1" customWidth="1"/>
    <col min="24" max="24" width="7.140625" bestFit="1" customWidth="1"/>
    <col min="25" max="25" width="12.28515625" bestFit="1" customWidth="1"/>
    <col min="26" max="26" width="7" bestFit="1" customWidth="1"/>
    <col min="27" max="27" width="13.42578125" bestFit="1" customWidth="1"/>
    <col min="28" max="28" width="7.85546875" bestFit="1" customWidth="1"/>
    <col min="29" max="29" width="12.28515625" bestFit="1" customWidth="1"/>
    <col min="30" max="30" width="7" bestFit="1" customWidth="1"/>
  </cols>
  <sheetData>
    <row r="1" spans="1:66" ht="18.75" x14ac:dyDescent="0.3">
      <c r="A1" s="22"/>
      <c r="B1" s="23"/>
      <c r="C1" s="100" t="s">
        <v>30</v>
      </c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A1" s="100"/>
      <c r="AB1" s="100"/>
      <c r="AC1" s="100"/>
      <c r="AD1" s="100"/>
    </row>
    <row r="2" spans="1:66" x14ac:dyDescent="0.25">
      <c r="A2" s="21" t="s">
        <v>0</v>
      </c>
      <c r="B2" s="21" t="s">
        <v>1</v>
      </c>
      <c r="C2" s="21" t="s">
        <v>15</v>
      </c>
      <c r="D2" s="48" t="s">
        <v>2</v>
      </c>
      <c r="E2" s="21" t="s">
        <v>16</v>
      </c>
      <c r="F2" s="66" t="s">
        <v>3</v>
      </c>
      <c r="G2" s="21" t="s">
        <v>17</v>
      </c>
      <c r="H2" s="48" t="s">
        <v>4</v>
      </c>
      <c r="I2" s="21" t="s">
        <v>18</v>
      </c>
      <c r="J2" s="48" t="s">
        <v>5</v>
      </c>
      <c r="K2" s="21" t="s">
        <v>19</v>
      </c>
      <c r="L2" s="48" t="s">
        <v>6</v>
      </c>
      <c r="M2" s="21" t="s">
        <v>20</v>
      </c>
      <c r="N2" s="48" t="s">
        <v>7</v>
      </c>
      <c r="O2" s="21" t="s">
        <v>21</v>
      </c>
      <c r="P2" s="48" t="s">
        <v>8</v>
      </c>
      <c r="Q2" s="21" t="s">
        <v>22</v>
      </c>
      <c r="R2" s="48" t="s">
        <v>9</v>
      </c>
      <c r="S2" s="21" t="s">
        <v>23</v>
      </c>
      <c r="T2" s="48" t="s">
        <v>10</v>
      </c>
      <c r="U2" s="21" t="s">
        <v>24</v>
      </c>
      <c r="V2" s="48" t="s">
        <v>11</v>
      </c>
      <c r="W2" s="21" t="s">
        <v>25</v>
      </c>
      <c r="X2" s="48" t="s">
        <v>12</v>
      </c>
      <c r="Y2" s="21" t="s">
        <v>26</v>
      </c>
      <c r="Z2" s="48" t="s">
        <v>13</v>
      </c>
      <c r="AA2" s="21" t="s">
        <v>27</v>
      </c>
      <c r="AB2" s="48" t="s">
        <v>14</v>
      </c>
      <c r="AC2" s="21" t="s">
        <v>28</v>
      </c>
      <c r="AD2" s="48" t="s">
        <v>29</v>
      </c>
    </row>
    <row r="3" spans="1:66" x14ac:dyDescent="0.25">
      <c r="A3" s="9">
        <v>5004</v>
      </c>
      <c r="B3" s="10" t="s">
        <v>31</v>
      </c>
      <c r="C3" s="67">
        <v>18284180.307</v>
      </c>
      <c r="D3" s="49">
        <f>IF(C$3&lt;&gt;0,C3/C$3,"-")</f>
        <v>1</v>
      </c>
      <c r="E3" s="67">
        <v>18284180.307</v>
      </c>
      <c r="F3" s="49">
        <f>IF(E$3&lt;&gt;0,E3/E$3,"-")</f>
        <v>1</v>
      </c>
      <c r="G3" s="67">
        <v>18284180.307</v>
      </c>
      <c r="H3" s="49">
        <f>IF(G$3&lt;&gt;0,G3/G$3,"-")</f>
        <v>1</v>
      </c>
      <c r="I3" s="67">
        <v>18284180.307</v>
      </c>
      <c r="J3" s="49">
        <f>IF(I$3&lt;&gt;0,I3/I$3,"-")</f>
        <v>1</v>
      </c>
      <c r="K3" s="67">
        <v>18284180.307</v>
      </c>
      <c r="L3" s="49">
        <f>IF(K$3&lt;&gt;0,K3/K$3,"-")</f>
        <v>1</v>
      </c>
      <c r="M3" s="67">
        <v>18284180.307</v>
      </c>
      <c r="N3" s="49">
        <f>IF(M$3&lt;&gt;0,M3/M$3,"-")</f>
        <v>1</v>
      </c>
      <c r="O3" s="67">
        <v>18284180.307</v>
      </c>
      <c r="P3" s="49">
        <f>IF(O$3&lt;&gt;0,O3/O$3,"-")</f>
        <v>1</v>
      </c>
      <c r="Q3" s="67">
        <v>18284180.307</v>
      </c>
      <c r="R3" s="49">
        <f>IF(Q$3&lt;&gt;0,Q3/Q$3,"-")</f>
        <v>1</v>
      </c>
      <c r="S3" s="67">
        <v>18284180.307</v>
      </c>
      <c r="T3" s="49">
        <f>IF(S$3&lt;&gt;0,S3/S$3,"-")</f>
        <v>1</v>
      </c>
      <c r="U3" s="67">
        <v>18284180.307</v>
      </c>
      <c r="V3" s="49">
        <f>IF(U$3&lt;&gt;0,U3/U$3,"-")</f>
        <v>1</v>
      </c>
      <c r="W3" s="67">
        <v>18284180.307</v>
      </c>
      <c r="X3" s="49">
        <f>IF(W$3&lt;&gt;0,W3/W$3,"-")</f>
        <v>1</v>
      </c>
      <c r="Y3" s="67">
        <v>18284180.307</v>
      </c>
      <c r="Z3" s="49">
        <f>IF(Y$3&lt;&gt;0,Y3/Y$3,"-")</f>
        <v>1</v>
      </c>
      <c r="AA3" s="82">
        <f t="shared" ref="AA3:AA66" si="0">C3+E3+G3+I3+K3+M3+O3+Q3+S3+U3+W3+Y3</f>
        <v>219410163.68400005</v>
      </c>
      <c r="AB3" s="49">
        <f>IF(AA$3&lt;&gt;0,AA3/AA$3,"-")</f>
        <v>1</v>
      </c>
      <c r="AC3" s="82">
        <f>AA3/12</f>
        <v>18284180.307000004</v>
      </c>
      <c r="AD3" s="49">
        <f>IF(AC$3&lt;&gt;0,AC3/AC$3,"-")</f>
        <v>1</v>
      </c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</row>
    <row r="4" spans="1:66" x14ac:dyDescent="0.25">
      <c r="A4" s="9">
        <v>5005</v>
      </c>
      <c r="B4" s="10" t="s">
        <v>32</v>
      </c>
      <c r="C4" s="67"/>
      <c r="D4" s="49">
        <f t="shared" ref="D4:D10" si="1">IF(C$3&lt;&gt;0,C4/C$3,"-")</f>
        <v>0</v>
      </c>
      <c r="E4" s="67"/>
      <c r="F4" s="49">
        <f t="shared" ref="F4:F10" si="2">IF(E$3&lt;&gt;0,E4/E$3,"-")</f>
        <v>0</v>
      </c>
      <c r="G4" s="67"/>
      <c r="H4" s="49">
        <f t="shared" ref="H4:H10" si="3">IF(G$3&lt;&gt;0,G4/G$3,"-")</f>
        <v>0</v>
      </c>
      <c r="I4" s="67"/>
      <c r="J4" s="49">
        <f t="shared" ref="J4:J10" si="4">IF(I$3&lt;&gt;0,I4/I$3,"-")</f>
        <v>0</v>
      </c>
      <c r="K4" s="67"/>
      <c r="L4" s="49">
        <f t="shared" ref="L4:L10" si="5">IF(K$3&lt;&gt;0,K4/K$3,"-")</f>
        <v>0</v>
      </c>
      <c r="M4" s="67"/>
      <c r="N4" s="49">
        <f t="shared" ref="N4:N10" si="6">IF(M$3&lt;&gt;0,M4/M$3,"-")</f>
        <v>0</v>
      </c>
      <c r="O4" s="67"/>
      <c r="P4" s="49">
        <f t="shared" ref="P4:P10" si="7">IF(O$3&lt;&gt;0,O4/O$3,"-")</f>
        <v>0</v>
      </c>
      <c r="Q4" s="67"/>
      <c r="R4" s="49">
        <f t="shared" ref="R4:R10" si="8">IF(Q$3&lt;&gt;0,Q4/Q$3,"-")</f>
        <v>0</v>
      </c>
      <c r="S4" s="67"/>
      <c r="T4" s="49">
        <f t="shared" ref="T4:T10" si="9">IF(S$3&lt;&gt;0,S4/S$3,"-")</f>
        <v>0</v>
      </c>
      <c r="U4" s="67"/>
      <c r="V4" s="49">
        <f t="shared" ref="V4:V10" si="10">IF(U$3&lt;&gt;0,U4/U$3,"-")</f>
        <v>0</v>
      </c>
      <c r="W4" s="67"/>
      <c r="X4" s="49">
        <f t="shared" ref="X4:X10" si="11">IF(W$3&lt;&gt;0,W4/W$3,"-")</f>
        <v>0</v>
      </c>
      <c r="Y4" s="67"/>
      <c r="Z4" s="49">
        <f t="shared" ref="Z4:AB10" si="12">IF(Y$3&lt;&gt;0,Y4/Y$3,"-")</f>
        <v>0</v>
      </c>
      <c r="AA4" s="82">
        <f t="shared" si="0"/>
        <v>0</v>
      </c>
      <c r="AB4" s="49">
        <f t="shared" si="12"/>
        <v>0</v>
      </c>
      <c r="AC4" s="82">
        <f t="shared" ref="AC4:AC67" si="13">AA4/12</f>
        <v>0</v>
      </c>
      <c r="AD4" s="49">
        <f t="shared" ref="AD4:AD10" si="14">IF(AC$3&lt;&gt;0,AC4/AC$3,"-")</f>
        <v>0</v>
      </c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</row>
    <row r="5" spans="1:66" s="47" customFormat="1" x14ac:dyDescent="0.25">
      <c r="A5" s="45">
        <v>5051</v>
      </c>
      <c r="B5" s="46" t="s">
        <v>33</v>
      </c>
      <c r="C5" s="67">
        <v>1283.0363</v>
      </c>
      <c r="D5" s="49">
        <f t="shared" si="1"/>
        <v>7.017193434199489E-5</v>
      </c>
      <c r="E5" s="67">
        <v>1283.0363</v>
      </c>
      <c r="F5" s="49">
        <f t="shared" si="2"/>
        <v>7.017193434199489E-5</v>
      </c>
      <c r="G5" s="67">
        <v>1283.0363</v>
      </c>
      <c r="H5" s="49">
        <f t="shared" si="3"/>
        <v>7.017193434199489E-5</v>
      </c>
      <c r="I5" s="67">
        <v>1283.0363</v>
      </c>
      <c r="J5" s="49">
        <f t="shared" si="4"/>
        <v>7.017193434199489E-5</v>
      </c>
      <c r="K5" s="67">
        <v>1283.0363</v>
      </c>
      <c r="L5" s="49">
        <f t="shared" si="5"/>
        <v>7.017193434199489E-5</v>
      </c>
      <c r="M5" s="67">
        <v>1283.0363</v>
      </c>
      <c r="N5" s="49">
        <f t="shared" si="6"/>
        <v>7.017193434199489E-5</v>
      </c>
      <c r="O5" s="67">
        <v>1283.0363</v>
      </c>
      <c r="P5" s="49">
        <f t="shared" si="7"/>
        <v>7.017193434199489E-5</v>
      </c>
      <c r="Q5" s="67">
        <v>1283.0363</v>
      </c>
      <c r="R5" s="49">
        <f t="shared" si="8"/>
        <v>7.017193434199489E-5</v>
      </c>
      <c r="S5" s="67">
        <v>1283.0363</v>
      </c>
      <c r="T5" s="49">
        <f t="shared" si="9"/>
        <v>7.017193434199489E-5</v>
      </c>
      <c r="U5" s="67">
        <v>1283.0363</v>
      </c>
      <c r="V5" s="49">
        <f t="shared" si="10"/>
        <v>7.017193434199489E-5</v>
      </c>
      <c r="W5" s="67">
        <v>1283.0363</v>
      </c>
      <c r="X5" s="49">
        <f t="shared" si="11"/>
        <v>7.017193434199489E-5</v>
      </c>
      <c r="Y5" s="67">
        <v>1283.0363</v>
      </c>
      <c r="Z5" s="50">
        <f t="shared" si="12"/>
        <v>7.017193434199489E-5</v>
      </c>
      <c r="AA5" s="83">
        <f t="shared" si="0"/>
        <v>15396.435599999999</v>
      </c>
      <c r="AB5" s="49">
        <f t="shared" si="12"/>
        <v>7.0171934341994876E-5</v>
      </c>
      <c r="AC5" s="83">
        <f t="shared" si="13"/>
        <v>1283.0363</v>
      </c>
      <c r="AD5" s="49">
        <f t="shared" si="14"/>
        <v>7.0171934341994876E-5</v>
      </c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/>
      <c r="AX5" s="30"/>
      <c r="AY5" s="30"/>
      <c r="AZ5" s="30"/>
      <c r="BA5" s="30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0"/>
      <c r="BM5" s="30"/>
      <c r="BN5" s="30"/>
    </row>
    <row r="6" spans="1:66" s="47" customFormat="1" x14ac:dyDescent="0.25">
      <c r="A6" s="45">
        <v>5052</v>
      </c>
      <c r="B6" s="46" t="s">
        <v>34</v>
      </c>
      <c r="C6" s="67">
        <v>13315.05</v>
      </c>
      <c r="D6" s="49">
        <f t="shared" si="1"/>
        <v>7.2822788751992368E-4</v>
      </c>
      <c r="E6" s="67">
        <v>13315.05</v>
      </c>
      <c r="F6" s="49">
        <f t="shared" si="2"/>
        <v>7.2822788751992368E-4</v>
      </c>
      <c r="G6" s="67">
        <v>13315.05</v>
      </c>
      <c r="H6" s="49">
        <f t="shared" si="3"/>
        <v>7.2822788751992368E-4</v>
      </c>
      <c r="I6" s="67">
        <v>13315.05</v>
      </c>
      <c r="J6" s="49">
        <f t="shared" si="4"/>
        <v>7.2822788751992368E-4</v>
      </c>
      <c r="K6" s="67">
        <v>13315.05</v>
      </c>
      <c r="L6" s="49">
        <f t="shared" si="5"/>
        <v>7.2822788751992368E-4</v>
      </c>
      <c r="M6" s="67">
        <v>13315.05</v>
      </c>
      <c r="N6" s="49">
        <f t="shared" si="6"/>
        <v>7.2822788751992368E-4</v>
      </c>
      <c r="O6" s="67">
        <v>13315.05</v>
      </c>
      <c r="P6" s="49">
        <f t="shared" si="7"/>
        <v>7.2822788751992368E-4</v>
      </c>
      <c r="Q6" s="67">
        <v>13315.05</v>
      </c>
      <c r="R6" s="49">
        <f t="shared" si="8"/>
        <v>7.2822788751992368E-4</v>
      </c>
      <c r="S6" s="67">
        <v>13315.05</v>
      </c>
      <c r="T6" s="49">
        <f t="shared" si="9"/>
        <v>7.2822788751992368E-4</v>
      </c>
      <c r="U6" s="67">
        <v>13315.05</v>
      </c>
      <c r="V6" s="49">
        <f t="shared" si="10"/>
        <v>7.2822788751992368E-4</v>
      </c>
      <c r="W6" s="67">
        <v>13315.05</v>
      </c>
      <c r="X6" s="49">
        <f t="shared" si="11"/>
        <v>7.2822788751992368E-4</v>
      </c>
      <c r="Y6" s="67">
        <v>13315.05</v>
      </c>
      <c r="Z6" s="50">
        <f t="shared" si="12"/>
        <v>7.2822788751992368E-4</v>
      </c>
      <c r="AA6" s="83">
        <f t="shared" si="0"/>
        <v>159780.59999999998</v>
      </c>
      <c r="AB6" s="49">
        <f t="shared" si="12"/>
        <v>7.2822788751992346E-4</v>
      </c>
      <c r="AC6" s="83">
        <f t="shared" si="13"/>
        <v>13315.049999999997</v>
      </c>
      <c r="AD6" s="49">
        <f t="shared" si="14"/>
        <v>7.2822788751992346E-4</v>
      </c>
      <c r="AE6" s="30"/>
      <c r="AF6" s="30"/>
      <c r="AG6" s="30"/>
      <c r="AH6" s="30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0"/>
      <c r="AW6" s="30"/>
      <c r="AX6" s="30"/>
      <c r="AY6" s="30"/>
      <c r="AZ6" s="30"/>
      <c r="BA6" s="30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0"/>
      <c r="BM6" s="30"/>
      <c r="BN6" s="30"/>
    </row>
    <row r="7" spans="1:66" x14ac:dyDescent="0.25">
      <c r="A7" s="9">
        <v>5101</v>
      </c>
      <c r="B7" s="10" t="s">
        <v>35</v>
      </c>
      <c r="C7" s="67">
        <v>3916.2921999999999</v>
      </c>
      <c r="D7" s="49">
        <f t="shared" si="1"/>
        <v>2.1419019798774727E-4</v>
      </c>
      <c r="E7" s="67">
        <v>3916.2921999999999</v>
      </c>
      <c r="F7" s="49">
        <f t="shared" si="2"/>
        <v>2.1419019798774727E-4</v>
      </c>
      <c r="G7" s="67">
        <v>3916.2921999999999</v>
      </c>
      <c r="H7" s="49">
        <f t="shared" si="3"/>
        <v>2.1419019798774727E-4</v>
      </c>
      <c r="I7" s="67">
        <v>3916.2921999999999</v>
      </c>
      <c r="J7" s="49">
        <f t="shared" si="4"/>
        <v>2.1419019798774727E-4</v>
      </c>
      <c r="K7" s="67">
        <v>3916.2921999999999</v>
      </c>
      <c r="L7" s="49">
        <f t="shared" si="5"/>
        <v>2.1419019798774727E-4</v>
      </c>
      <c r="M7" s="67">
        <v>3916.2921999999999</v>
      </c>
      <c r="N7" s="49">
        <f t="shared" si="6"/>
        <v>2.1419019798774727E-4</v>
      </c>
      <c r="O7" s="67">
        <v>3916.2921999999999</v>
      </c>
      <c r="P7" s="49">
        <f t="shared" si="7"/>
        <v>2.1419019798774727E-4</v>
      </c>
      <c r="Q7" s="67">
        <v>3916.2921999999999</v>
      </c>
      <c r="R7" s="49">
        <f t="shared" si="8"/>
        <v>2.1419019798774727E-4</v>
      </c>
      <c r="S7" s="67">
        <v>3916.2921999999999</v>
      </c>
      <c r="T7" s="49">
        <f t="shared" si="9"/>
        <v>2.1419019798774727E-4</v>
      </c>
      <c r="U7" s="67">
        <v>3916.2921999999999</v>
      </c>
      <c r="V7" s="49">
        <f t="shared" si="10"/>
        <v>2.1419019798774727E-4</v>
      </c>
      <c r="W7" s="67">
        <v>3916.2921999999999</v>
      </c>
      <c r="X7" s="49">
        <f t="shared" si="11"/>
        <v>2.1419019798774727E-4</v>
      </c>
      <c r="Y7" s="67">
        <v>3916.2921999999999</v>
      </c>
      <c r="Z7" s="49">
        <f t="shared" si="12"/>
        <v>2.1419019798774727E-4</v>
      </c>
      <c r="AA7" s="82">
        <f t="shared" si="0"/>
        <v>46995.506399999984</v>
      </c>
      <c r="AB7" s="49">
        <f t="shared" si="12"/>
        <v>2.1419019798774716E-4</v>
      </c>
      <c r="AC7" s="82">
        <f t="shared" si="13"/>
        <v>3916.2921999999985</v>
      </c>
      <c r="AD7" s="49">
        <f t="shared" si="14"/>
        <v>2.1419019798774716E-4</v>
      </c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</row>
    <row r="8" spans="1:66" x14ac:dyDescent="0.25">
      <c r="A8" s="9">
        <v>5102</v>
      </c>
      <c r="B8" s="10" t="s">
        <v>36</v>
      </c>
      <c r="C8" s="67">
        <v>2955</v>
      </c>
      <c r="D8" s="49">
        <f t="shared" si="1"/>
        <v>1.6161512030532177E-4</v>
      </c>
      <c r="E8" s="67">
        <v>2955</v>
      </c>
      <c r="F8" s="49">
        <f t="shared" si="2"/>
        <v>1.6161512030532177E-4</v>
      </c>
      <c r="G8" s="67">
        <v>2955</v>
      </c>
      <c r="H8" s="49">
        <f t="shared" si="3"/>
        <v>1.6161512030532177E-4</v>
      </c>
      <c r="I8" s="67">
        <v>2955</v>
      </c>
      <c r="J8" s="49">
        <f t="shared" si="4"/>
        <v>1.6161512030532177E-4</v>
      </c>
      <c r="K8" s="67">
        <v>2955</v>
      </c>
      <c r="L8" s="49">
        <f t="shared" si="5"/>
        <v>1.6161512030532177E-4</v>
      </c>
      <c r="M8" s="67">
        <v>2955</v>
      </c>
      <c r="N8" s="49">
        <f t="shared" si="6"/>
        <v>1.6161512030532177E-4</v>
      </c>
      <c r="O8" s="67">
        <v>2955</v>
      </c>
      <c r="P8" s="49">
        <f t="shared" si="7"/>
        <v>1.6161512030532177E-4</v>
      </c>
      <c r="Q8" s="67">
        <v>2955</v>
      </c>
      <c r="R8" s="49">
        <f t="shared" si="8"/>
        <v>1.6161512030532177E-4</v>
      </c>
      <c r="S8" s="67">
        <v>2955</v>
      </c>
      <c r="T8" s="49">
        <f t="shared" si="9"/>
        <v>1.6161512030532177E-4</v>
      </c>
      <c r="U8" s="67">
        <v>2955</v>
      </c>
      <c r="V8" s="49">
        <f t="shared" si="10"/>
        <v>1.6161512030532177E-4</v>
      </c>
      <c r="W8" s="67">
        <v>2955</v>
      </c>
      <c r="X8" s="49">
        <f t="shared" si="11"/>
        <v>1.6161512030532177E-4</v>
      </c>
      <c r="Y8" s="67">
        <v>2955</v>
      </c>
      <c r="Z8" s="49">
        <f t="shared" si="12"/>
        <v>1.6161512030532177E-4</v>
      </c>
      <c r="AA8" s="82">
        <f t="shared" si="0"/>
        <v>35460</v>
      </c>
      <c r="AB8" s="49">
        <f t="shared" si="12"/>
        <v>1.6161512030532174E-4</v>
      </c>
      <c r="AC8" s="82">
        <f t="shared" si="13"/>
        <v>2955</v>
      </c>
      <c r="AD8" s="49">
        <f t="shared" si="14"/>
        <v>1.6161512030532174E-4</v>
      </c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</row>
    <row r="9" spans="1:66" x14ac:dyDescent="0.25">
      <c r="A9" s="9">
        <v>5103</v>
      </c>
      <c r="B9" s="10" t="s">
        <v>37</v>
      </c>
      <c r="C9" s="67"/>
      <c r="D9" s="49">
        <f t="shared" si="1"/>
        <v>0</v>
      </c>
      <c r="E9" s="67"/>
      <c r="F9" s="49">
        <f t="shared" si="2"/>
        <v>0</v>
      </c>
      <c r="G9" s="67"/>
      <c r="H9" s="49">
        <f t="shared" si="3"/>
        <v>0</v>
      </c>
      <c r="I9" s="67"/>
      <c r="J9" s="49">
        <f t="shared" si="4"/>
        <v>0</v>
      </c>
      <c r="K9" s="67"/>
      <c r="L9" s="49">
        <f t="shared" si="5"/>
        <v>0</v>
      </c>
      <c r="M9" s="67"/>
      <c r="N9" s="49">
        <f t="shared" si="6"/>
        <v>0</v>
      </c>
      <c r="O9" s="67"/>
      <c r="P9" s="49">
        <f t="shared" si="7"/>
        <v>0</v>
      </c>
      <c r="Q9" s="67"/>
      <c r="R9" s="49">
        <f t="shared" si="8"/>
        <v>0</v>
      </c>
      <c r="S9" s="67"/>
      <c r="T9" s="49">
        <f t="shared" si="9"/>
        <v>0</v>
      </c>
      <c r="U9" s="67"/>
      <c r="V9" s="49">
        <f t="shared" si="10"/>
        <v>0</v>
      </c>
      <c r="W9" s="67"/>
      <c r="X9" s="49">
        <f t="shared" si="11"/>
        <v>0</v>
      </c>
      <c r="Y9" s="67"/>
      <c r="Z9" s="49">
        <f t="shared" si="12"/>
        <v>0</v>
      </c>
      <c r="AA9" s="82">
        <f t="shared" si="0"/>
        <v>0</v>
      </c>
      <c r="AB9" s="49">
        <f t="shared" si="12"/>
        <v>0</v>
      </c>
      <c r="AC9" s="82">
        <f t="shared" si="13"/>
        <v>0</v>
      </c>
      <c r="AD9" s="49">
        <f t="shared" si="14"/>
        <v>0</v>
      </c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</row>
    <row r="10" spans="1:66" x14ac:dyDescent="0.25">
      <c r="A10" s="13">
        <v>5149</v>
      </c>
      <c r="B10" s="2" t="s">
        <v>38</v>
      </c>
      <c r="C10" s="68">
        <f>C3+C4-C5-C6-C7-C8+C9</f>
        <v>18262710.9285</v>
      </c>
      <c r="D10" s="51">
        <f t="shared" si="1"/>
        <v>0.99882579485984502</v>
      </c>
      <c r="E10" s="68">
        <f>E3+E4-E5-E6-E7-E8+E9</f>
        <v>18262710.9285</v>
      </c>
      <c r="F10" s="51">
        <f t="shared" si="2"/>
        <v>0.99882579485984502</v>
      </c>
      <c r="G10" s="68">
        <f>G3+G4-G5-G6-G7-G8+G9</f>
        <v>18262710.9285</v>
      </c>
      <c r="H10" s="51">
        <f t="shared" si="3"/>
        <v>0.99882579485984502</v>
      </c>
      <c r="I10" s="68">
        <f>I3+I4-I5-I6-I7-I8+I9</f>
        <v>18262710.9285</v>
      </c>
      <c r="J10" s="51">
        <f t="shared" si="4"/>
        <v>0.99882579485984502</v>
      </c>
      <c r="K10" s="68">
        <f>K3+K4-K5-K6-K7-K8+K9</f>
        <v>18262710.9285</v>
      </c>
      <c r="L10" s="51">
        <f t="shared" si="5"/>
        <v>0.99882579485984502</v>
      </c>
      <c r="M10" s="68">
        <f>M3+M4-M5-M6-M7-M8+M9</f>
        <v>18262710.9285</v>
      </c>
      <c r="N10" s="51">
        <f t="shared" si="6"/>
        <v>0.99882579485984502</v>
      </c>
      <c r="O10" s="68">
        <f>O3+O4-O5-O6-O7-O8+O9</f>
        <v>18262710.9285</v>
      </c>
      <c r="P10" s="51">
        <f t="shared" si="7"/>
        <v>0.99882579485984502</v>
      </c>
      <c r="Q10" s="68">
        <f>Q3+Q4-Q5-Q6-Q7-Q8+Q9</f>
        <v>18262710.9285</v>
      </c>
      <c r="R10" s="51">
        <f t="shared" si="8"/>
        <v>0.99882579485984502</v>
      </c>
      <c r="S10" s="68">
        <f>S3+S4-S5-S6-S7-S8+S9</f>
        <v>18262710.9285</v>
      </c>
      <c r="T10" s="51">
        <f t="shared" si="9"/>
        <v>0.99882579485984502</v>
      </c>
      <c r="U10" s="68">
        <f>U3+U4-U5-U6-U7-U8+U9</f>
        <v>18262710.9285</v>
      </c>
      <c r="V10" s="51">
        <f t="shared" si="10"/>
        <v>0.99882579485984502</v>
      </c>
      <c r="W10" s="68">
        <f>W3+W4-W5-W6-W7-W8+W9</f>
        <v>18262710.9285</v>
      </c>
      <c r="X10" s="51">
        <f t="shared" si="11"/>
        <v>0.99882579485984502</v>
      </c>
      <c r="Y10" s="68">
        <f>Y3+Y4-Y5-Y6-Y7-Y8+Y9</f>
        <v>18262710.9285</v>
      </c>
      <c r="Z10" s="51">
        <f t="shared" si="12"/>
        <v>0.99882579485984502</v>
      </c>
      <c r="AA10" s="84">
        <f t="shared" si="0"/>
        <v>219152531.14199999</v>
      </c>
      <c r="AB10" s="51">
        <f t="shared" si="12"/>
        <v>0.9988257948598448</v>
      </c>
      <c r="AC10" s="84">
        <f t="shared" si="13"/>
        <v>18262710.9285</v>
      </c>
      <c r="AD10" s="51">
        <f t="shared" si="14"/>
        <v>0.9988257948598448</v>
      </c>
    </row>
    <row r="11" spans="1:66" s="8" customFormat="1" x14ac:dyDescent="0.25">
      <c r="A11" s="26">
        <v>5151</v>
      </c>
      <c r="B11" s="27" t="s">
        <v>39</v>
      </c>
      <c r="C11" s="69">
        <v>0.03</v>
      </c>
      <c r="D11" s="60">
        <f>IF(C$10&lt;&gt;0,C11/C$10,"-")</f>
        <v>1.642691499496019E-9</v>
      </c>
      <c r="E11" s="69">
        <v>0.03</v>
      </c>
      <c r="F11" s="60">
        <f>IF(E$10&lt;&gt;0,E11/E$10,"-")</f>
        <v>1.642691499496019E-9</v>
      </c>
      <c r="G11" s="69">
        <v>0.03</v>
      </c>
      <c r="H11" s="60">
        <f>IF(G$10&lt;&gt;0,G11/G$10,"-")</f>
        <v>1.642691499496019E-9</v>
      </c>
      <c r="I11" s="69">
        <v>0.03</v>
      </c>
      <c r="J11" s="60">
        <f>IF(I$10&lt;&gt;0,I11/I$10,"-")</f>
        <v>1.642691499496019E-9</v>
      </c>
      <c r="K11" s="69">
        <v>0.03</v>
      </c>
      <c r="L11" s="60">
        <f>IF(K$10&lt;&gt;0,K11/K$10,"-")</f>
        <v>1.642691499496019E-9</v>
      </c>
      <c r="M11" s="69">
        <v>0.03</v>
      </c>
      <c r="N11" s="60">
        <f>IF(M$10&lt;&gt;0,M11/M$10,"-")</f>
        <v>1.642691499496019E-9</v>
      </c>
      <c r="O11" s="69">
        <v>0.03</v>
      </c>
      <c r="P11" s="60">
        <f>IF(O$10&lt;&gt;0,O11/O$10,"-")</f>
        <v>1.642691499496019E-9</v>
      </c>
      <c r="Q11" s="69">
        <v>0.03</v>
      </c>
      <c r="R11" s="60">
        <f>IF(Q$10&lt;&gt;0,Q11/Q$10,"-")</f>
        <v>1.642691499496019E-9</v>
      </c>
      <c r="S11" s="69">
        <v>0.03</v>
      </c>
      <c r="T11" s="60">
        <f>IF(S$10&lt;&gt;0,S11/S$10,"-")</f>
        <v>1.642691499496019E-9</v>
      </c>
      <c r="U11" s="69">
        <v>0.03</v>
      </c>
      <c r="V11" s="60">
        <f>IF(U$10&lt;&gt;0,U11/U$10,"-")</f>
        <v>1.642691499496019E-9</v>
      </c>
      <c r="W11" s="69">
        <v>0.03</v>
      </c>
      <c r="X11" s="60">
        <f>IF(W$10&lt;&gt;0,W11/W$10,"-")</f>
        <v>1.642691499496019E-9</v>
      </c>
      <c r="Y11" s="69">
        <v>0.03</v>
      </c>
      <c r="Z11" s="60">
        <f>IF(Y$10&lt;&gt;0,Y11/Y$10,"-")</f>
        <v>1.642691499496019E-9</v>
      </c>
      <c r="AA11" s="85">
        <f t="shared" si="0"/>
        <v>0.3600000000000001</v>
      </c>
      <c r="AB11" s="60">
        <f>IF(AA$10&lt;&gt;0,AA11/AA$10,"-")</f>
        <v>1.6426914994960196E-9</v>
      </c>
      <c r="AC11" s="85">
        <f t="shared" si="13"/>
        <v>3.0000000000000009E-2</v>
      </c>
      <c r="AD11" s="60">
        <f>IF(AC$10&lt;&gt;0,AC11/AC$10,"-")</f>
        <v>1.6426914994960196E-9</v>
      </c>
    </row>
    <row r="12" spans="1:66" x14ac:dyDescent="0.25">
      <c r="A12" s="9"/>
      <c r="B12" s="10"/>
      <c r="C12" s="67"/>
      <c r="D12" s="49"/>
      <c r="E12" s="67"/>
      <c r="F12" s="49"/>
      <c r="G12" s="67"/>
      <c r="H12" s="49"/>
      <c r="I12" s="67"/>
      <c r="J12" s="49"/>
      <c r="K12" s="67"/>
      <c r="L12" s="49"/>
      <c r="M12" s="67"/>
      <c r="N12" s="49"/>
      <c r="O12" s="67"/>
      <c r="P12" s="49"/>
      <c r="Q12" s="67"/>
      <c r="R12" s="49"/>
      <c r="S12" s="67"/>
      <c r="T12" s="49"/>
      <c r="U12" s="67"/>
      <c r="V12" s="49"/>
      <c r="W12" s="67"/>
      <c r="X12" s="49"/>
      <c r="Y12" s="67"/>
      <c r="Z12" s="49"/>
      <c r="AA12" s="82"/>
      <c r="AB12" s="49"/>
      <c r="AC12" s="82"/>
      <c r="AD12" s="49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</row>
    <row r="13" spans="1:66" s="5" customFormat="1" x14ac:dyDescent="0.25">
      <c r="A13" s="12">
        <v>5198</v>
      </c>
      <c r="B13" s="1" t="s">
        <v>41</v>
      </c>
      <c r="C13" s="70">
        <f>C11+C12</f>
        <v>0.03</v>
      </c>
      <c r="D13" s="53">
        <f t="shared" ref="D13:R80" si="15">IF(C$10&lt;&gt;0,C13/C$10,"-")</f>
        <v>1.642691499496019E-9</v>
      </c>
      <c r="E13" s="70">
        <f>E11+E12</f>
        <v>0.03</v>
      </c>
      <c r="F13" s="53">
        <f t="shared" ref="F13:F80" si="16">IF(E$10&lt;&gt;0,E13/E$10,"-")</f>
        <v>1.642691499496019E-9</v>
      </c>
      <c r="G13" s="70">
        <f>G11+G12</f>
        <v>0.03</v>
      </c>
      <c r="H13" s="53">
        <f t="shared" ref="H13:H80" si="17">IF(G$10&lt;&gt;0,G13/G$10,"-")</f>
        <v>1.642691499496019E-9</v>
      </c>
      <c r="I13" s="70">
        <f>I11+I12</f>
        <v>0.03</v>
      </c>
      <c r="J13" s="53">
        <f t="shared" ref="J13:J80" si="18">IF(I$10&lt;&gt;0,I13/I$10,"-")</f>
        <v>1.642691499496019E-9</v>
      </c>
      <c r="K13" s="70">
        <f>K11+K12</f>
        <v>0.03</v>
      </c>
      <c r="L13" s="53">
        <f t="shared" ref="L13:L80" si="19">IF(K$10&lt;&gt;0,K13/K$10,"-")</f>
        <v>1.642691499496019E-9</v>
      </c>
      <c r="M13" s="70">
        <f>M11+M12</f>
        <v>0.03</v>
      </c>
      <c r="N13" s="53">
        <f t="shared" ref="N13:N80" si="20">IF(M$10&lt;&gt;0,M13/M$10,"-")</f>
        <v>1.642691499496019E-9</v>
      </c>
      <c r="O13" s="70">
        <f>O11+O12</f>
        <v>0.03</v>
      </c>
      <c r="P13" s="53">
        <f t="shared" ref="P13:P80" si="21">IF(O$10&lt;&gt;0,O13/O$10,"-")</f>
        <v>1.642691499496019E-9</v>
      </c>
      <c r="Q13" s="70">
        <f>Q11+Q12</f>
        <v>0.03</v>
      </c>
      <c r="R13" s="53">
        <f t="shared" ref="R13:R80" si="22">IF(Q$10&lt;&gt;0,Q13/Q$10,"-")</f>
        <v>1.642691499496019E-9</v>
      </c>
      <c r="S13" s="70">
        <f>S11+S12</f>
        <v>0.03</v>
      </c>
      <c r="T13" s="53">
        <f t="shared" ref="T13:AD80" si="23">IF(S$10&lt;&gt;0,S13/S$10,"-")</f>
        <v>1.642691499496019E-9</v>
      </c>
      <c r="U13" s="70">
        <f>U11+U12</f>
        <v>0.03</v>
      </c>
      <c r="V13" s="53">
        <f t="shared" ref="V13:V80" si="24">IF(U$10&lt;&gt;0,U13/U$10,"-")</f>
        <v>1.642691499496019E-9</v>
      </c>
      <c r="W13" s="70">
        <f>W11+W12</f>
        <v>0.03</v>
      </c>
      <c r="X13" s="53">
        <f t="shared" ref="X13:X80" si="25">IF(W$10&lt;&gt;0,W13/W$10,"-")</f>
        <v>1.642691499496019E-9</v>
      </c>
      <c r="Y13" s="70">
        <f>Y11+Y12</f>
        <v>0.03</v>
      </c>
      <c r="Z13" s="53">
        <f t="shared" ref="Z13:AB28" si="26">IF(Y$10&lt;&gt;0,Y13/Y$10,"-")</f>
        <v>1.642691499496019E-9</v>
      </c>
      <c r="AA13" s="70">
        <f t="shared" si="0"/>
        <v>0.3600000000000001</v>
      </c>
      <c r="AB13" s="53">
        <f t="shared" si="26"/>
        <v>1.6426914994960196E-9</v>
      </c>
      <c r="AC13" s="93">
        <f t="shared" si="13"/>
        <v>3.0000000000000009E-2</v>
      </c>
      <c r="AD13" s="53">
        <f t="shared" ref="AD13:AD80" si="27">IF(AC$10&lt;&gt;0,AC13/AC$10,"-")</f>
        <v>1.6426914994960196E-9</v>
      </c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</row>
    <row r="14" spans="1:66" x14ac:dyDescent="0.25">
      <c r="A14" s="16">
        <v>5199</v>
      </c>
      <c r="B14" s="17" t="s">
        <v>42</v>
      </c>
      <c r="C14" s="71">
        <f>C10+C13</f>
        <v>18262710.958500002</v>
      </c>
      <c r="D14" s="54">
        <f t="shared" si="15"/>
        <v>1.0000000016426915</v>
      </c>
      <c r="E14" s="71">
        <f>E10+E13</f>
        <v>18262710.958500002</v>
      </c>
      <c r="F14" s="54">
        <f t="shared" si="16"/>
        <v>1.0000000016426915</v>
      </c>
      <c r="G14" s="71">
        <f>G10+G13</f>
        <v>18262710.958500002</v>
      </c>
      <c r="H14" s="54">
        <f t="shared" si="17"/>
        <v>1.0000000016426915</v>
      </c>
      <c r="I14" s="71">
        <f>I10+I13</f>
        <v>18262710.958500002</v>
      </c>
      <c r="J14" s="54">
        <f t="shared" si="18"/>
        <v>1.0000000016426915</v>
      </c>
      <c r="K14" s="71">
        <f>K10+K13</f>
        <v>18262710.958500002</v>
      </c>
      <c r="L14" s="54">
        <f t="shared" si="19"/>
        <v>1.0000000016426915</v>
      </c>
      <c r="M14" s="71">
        <f>M10+M13</f>
        <v>18262710.958500002</v>
      </c>
      <c r="N14" s="54">
        <f t="shared" si="20"/>
        <v>1.0000000016426915</v>
      </c>
      <c r="O14" s="71">
        <f>O10+O13</f>
        <v>18262710.958500002</v>
      </c>
      <c r="P14" s="54">
        <f t="shared" si="21"/>
        <v>1.0000000016426915</v>
      </c>
      <c r="Q14" s="71">
        <f>Q10+Q13</f>
        <v>18262710.958500002</v>
      </c>
      <c r="R14" s="54">
        <f t="shared" si="22"/>
        <v>1.0000000016426915</v>
      </c>
      <c r="S14" s="71">
        <f>S10+S13</f>
        <v>18262710.958500002</v>
      </c>
      <c r="T14" s="54">
        <f t="shared" si="23"/>
        <v>1.0000000016426915</v>
      </c>
      <c r="U14" s="71">
        <f>U10+U13</f>
        <v>18262710.958500002</v>
      </c>
      <c r="V14" s="54">
        <f t="shared" si="24"/>
        <v>1.0000000016426915</v>
      </c>
      <c r="W14" s="71">
        <f>W10+W13</f>
        <v>18262710.958500002</v>
      </c>
      <c r="X14" s="54">
        <f t="shared" si="25"/>
        <v>1.0000000016426915</v>
      </c>
      <c r="Y14" s="71">
        <f>Y10+Y13</f>
        <v>18262710.958500002</v>
      </c>
      <c r="Z14" s="54">
        <f t="shared" si="26"/>
        <v>1.0000000016426915</v>
      </c>
      <c r="AA14" s="86">
        <f t="shared" si="0"/>
        <v>219152531.502</v>
      </c>
      <c r="AB14" s="54">
        <f t="shared" si="26"/>
        <v>1.0000000016426915</v>
      </c>
      <c r="AC14" s="86">
        <f t="shared" si="13"/>
        <v>18262710.958500002</v>
      </c>
      <c r="AD14" s="54">
        <f t="shared" si="27"/>
        <v>1.0000000016426915</v>
      </c>
    </row>
    <row r="15" spans="1:66" s="30" customFormat="1" x14ac:dyDescent="0.25">
      <c r="A15" s="28">
        <v>5502</v>
      </c>
      <c r="B15" s="29" t="s">
        <v>43</v>
      </c>
      <c r="C15" s="72">
        <v>9352069.6687000003</v>
      </c>
      <c r="D15" s="60">
        <f t="shared" si="15"/>
        <v>0.512085511582268</v>
      </c>
      <c r="E15" s="72">
        <v>9352069.6687000003</v>
      </c>
      <c r="F15" s="60">
        <f t="shared" si="16"/>
        <v>0.512085511582268</v>
      </c>
      <c r="G15" s="72">
        <v>9352069.6687000003</v>
      </c>
      <c r="H15" s="60">
        <f t="shared" si="17"/>
        <v>0.512085511582268</v>
      </c>
      <c r="I15" s="72">
        <v>9352069.6687000003</v>
      </c>
      <c r="J15" s="52">
        <f t="shared" si="18"/>
        <v>0.512085511582268</v>
      </c>
      <c r="K15" s="72">
        <v>9352069.6687000003</v>
      </c>
      <c r="L15" s="60">
        <f t="shared" si="19"/>
        <v>0.512085511582268</v>
      </c>
      <c r="M15" s="72">
        <v>9352069.6687000003</v>
      </c>
      <c r="N15" s="60">
        <f t="shared" si="20"/>
        <v>0.512085511582268</v>
      </c>
      <c r="O15" s="72">
        <v>9352069.6687000003</v>
      </c>
      <c r="P15" s="60">
        <f t="shared" si="21"/>
        <v>0.512085511582268</v>
      </c>
      <c r="Q15" s="72">
        <v>9352069.6687000003</v>
      </c>
      <c r="R15" s="60">
        <f t="shared" si="22"/>
        <v>0.512085511582268</v>
      </c>
      <c r="S15" s="72">
        <v>9352069.6687000003</v>
      </c>
      <c r="T15" s="60">
        <f t="shared" si="23"/>
        <v>0.512085511582268</v>
      </c>
      <c r="U15" s="72">
        <v>9352069.6687000003</v>
      </c>
      <c r="V15" s="60">
        <f t="shared" si="24"/>
        <v>0.512085511582268</v>
      </c>
      <c r="W15" s="72">
        <v>9352069.6687000003</v>
      </c>
      <c r="X15" s="60">
        <f t="shared" si="25"/>
        <v>0.512085511582268</v>
      </c>
      <c r="Y15" s="72">
        <v>9352069.6687000003</v>
      </c>
      <c r="Z15" s="52">
        <f t="shared" si="26"/>
        <v>0.512085511582268</v>
      </c>
      <c r="AA15" s="87">
        <f t="shared" si="0"/>
        <v>112224836.02439998</v>
      </c>
      <c r="AB15" s="52">
        <f t="shared" si="26"/>
        <v>0.512085511582268</v>
      </c>
      <c r="AC15" s="87">
        <f t="shared" si="13"/>
        <v>9352069.6686999984</v>
      </c>
      <c r="AD15" s="52">
        <f t="shared" si="27"/>
        <v>0.512085511582268</v>
      </c>
    </row>
    <row r="16" spans="1:66" x14ac:dyDescent="0.25">
      <c r="A16" s="24">
        <v>5503</v>
      </c>
      <c r="B16" s="25" t="s">
        <v>44</v>
      </c>
      <c r="C16" s="73"/>
      <c r="D16" s="55">
        <f t="shared" si="15"/>
        <v>0</v>
      </c>
      <c r="E16" s="73"/>
      <c r="F16" s="55">
        <f t="shared" si="16"/>
        <v>0</v>
      </c>
      <c r="G16" s="73"/>
      <c r="H16" s="55">
        <f t="shared" si="17"/>
        <v>0</v>
      </c>
      <c r="I16" s="73"/>
      <c r="J16" s="55">
        <f t="shared" si="18"/>
        <v>0</v>
      </c>
      <c r="K16" s="73"/>
      <c r="L16" s="55">
        <f t="shared" si="19"/>
        <v>0</v>
      </c>
      <c r="M16" s="73"/>
      <c r="N16" s="55">
        <f t="shared" si="20"/>
        <v>0</v>
      </c>
      <c r="O16" s="73"/>
      <c r="P16" s="55">
        <f t="shared" si="21"/>
        <v>0</v>
      </c>
      <c r="Q16" s="73"/>
      <c r="R16" s="55">
        <f t="shared" si="22"/>
        <v>0</v>
      </c>
      <c r="S16" s="73"/>
      <c r="T16" s="55">
        <f t="shared" si="23"/>
        <v>0</v>
      </c>
      <c r="U16" s="73"/>
      <c r="V16" s="55">
        <f t="shared" si="24"/>
        <v>0</v>
      </c>
      <c r="W16" s="73"/>
      <c r="X16" s="55">
        <f t="shared" si="25"/>
        <v>0</v>
      </c>
      <c r="Y16" s="73"/>
      <c r="Z16" s="55">
        <f t="shared" si="26"/>
        <v>0</v>
      </c>
      <c r="AA16" s="88">
        <f t="shared" si="0"/>
        <v>0</v>
      </c>
      <c r="AB16" s="55">
        <f t="shared" si="26"/>
        <v>0</v>
      </c>
      <c r="AC16" s="88">
        <f t="shared" si="13"/>
        <v>0</v>
      </c>
      <c r="AD16" s="55">
        <f t="shared" si="27"/>
        <v>0</v>
      </c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</row>
    <row r="17" spans="1:66" x14ac:dyDescent="0.25">
      <c r="A17" s="9">
        <v>5504</v>
      </c>
      <c r="B17" s="10" t="s">
        <v>45</v>
      </c>
      <c r="C17" s="67">
        <v>-341.0804</v>
      </c>
      <c r="D17" s="49">
        <f t="shared" si="15"/>
        <v>-1.8676329124156733E-5</v>
      </c>
      <c r="E17" s="67">
        <v>-341.0804</v>
      </c>
      <c r="F17" s="49">
        <f t="shared" si="16"/>
        <v>-1.8676329124156733E-5</v>
      </c>
      <c r="G17" s="67">
        <v>-341.0804</v>
      </c>
      <c r="H17" s="49">
        <f t="shared" si="17"/>
        <v>-1.8676329124156733E-5</v>
      </c>
      <c r="I17" s="67">
        <v>-341.0804</v>
      </c>
      <c r="J17" s="49">
        <f t="shared" si="18"/>
        <v>-1.8676329124156733E-5</v>
      </c>
      <c r="K17" s="67">
        <v>-341.0804</v>
      </c>
      <c r="L17" s="49">
        <f t="shared" si="19"/>
        <v>-1.8676329124156733E-5</v>
      </c>
      <c r="M17" s="67">
        <v>-341.0804</v>
      </c>
      <c r="N17" s="49">
        <f t="shared" si="20"/>
        <v>-1.8676329124156733E-5</v>
      </c>
      <c r="O17" s="67">
        <v>-341.0804</v>
      </c>
      <c r="P17" s="49">
        <f t="shared" si="21"/>
        <v>-1.8676329124156733E-5</v>
      </c>
      <c r="Q17" s="67">
        <v>-341.0804</v>
      </c>
      <c r="R17" s="49">
        <f t="shared" si="22"/>
        <v>-1.8676329124156733E-5</v>
      </c>
      <c r="S17" s="67">
        <v>-341.0804</v>
      </c>
      <c r="T17" s="49">
        <f t="shared" si="23"/>
        <v>-1.8676329124156733E-5</v>
      </c>
      <c r="U17" s="67">
        <v>-341.0804</v>
      </c>
      <c r="V17" s="49">
        <f t="shared" si="24"/>
        <v>-1.8676329124156733E-5</v>
      </c>
      <c r="W17" s="67">
        <v>-341.0804</v>
      </c>
      <c r="X17" s="49">
        <f t="shared" si="25"/>
        <v>-1.8676329124156733E-5</v>
      </c>
      <c r="Y17" s="67">
        <v>-341.0804</v>
      </c>
      <c r="Z17" s="49">
        <f t="shared" si="26"/>
        <v>-1.8676329124156733E-5</v>
      </c>
      <c r="AA17" s="82">
        <f t="shared" si="0"/>
        <v>-4092.9647999999993</v>
      </c>
      <c r="AB17" s="49">
        <f t="shared" si="26"/>
        <v>-1.8676329124156729E-5</v>
      </c>
      <c r="AC17" s="82">
        <f t="shared" si="13"/>
        <v>-341.08039999999994</v>
      </c>
      <c r="AD17" s="49">
        <f t="shared" si="27"/>
        <v>-1.8676329124156729E-5</v>
      </c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</row>
    <row r="18" spans="1:66" x14ac:dyDescent="0.25">
      <c r="A18" s="9">
        <v>5505</v>
      </c>
      <c r="B18" s="10" t="s">
        <v>46</v>
      </c>
      <c r="C18" s="67"/>
      <c r="D18" s="49">
        <f t="shared" si="15"/>
        <v>0</v>
      </c>
      <c r="E18" s="67"/>
      <c r="F18" s="49">
        <f t="shared" si="16"/>
        <v>0</v>
      </c>
      <c r="G18" s="67"/>
      <c r="H18" s="49">
        <f t="shared" si="17"/>
        <v>0</v>
      </c>
      <c r="I18" s="67"/>
      <c r="J18" s="49">
        <f t="shared" si="18"/>
        <v>0</v>
      </c>
      <c r="K18" s="67"/>
      <c r="L18" s="49">
        <f t="shared" si="19"/>
        <v>0</v>
      </c>
      <c r="M18" s="67"/>
      <c r="N18" s="49">
        <f t="shared" si="20"/>
        <v>0</v>
      </c>
      <c r="O18" s="67"/>
      <c r="P18" s="49">
        <f t="shared" si="21"/>
        <v>0</v>
      </c>
      <c r="Q18" s="67"/>
      <c r="R18" s="49">
        <f t="shared" si="22"/>
        <v>0</v>
      </c>
      <c r="S18" s="67"/>
      <c r="T18" s="49">
        <f t="shared" si="23"/>
        <v>0</v>
      </c>
      <c r="U18" s="67"/>
      <c r="V18" s="49">
        <f t="shared" si="24"/>
        <v>0</v>
      </c>
      <c r="W18" s="67"/>
      <c r="X18" s="49">
        <f t="shared" si="25"/>
        <v>0</v>
      </c>
      <c r="Y18" s="67"/>
      <c r="Z18" s="49">
        <f t="shared" si="26"/>
        <v>0</v>
      </c>
      <c r="AA18" s="82">
        <f t="shared" si="0"/>
        <v>0</v>
      </c>
      <c r="AB18" s="49">
        <f t="shared" si="26"/>
        <v>0</v>
      </c>
      <c r="AC18" s="82">
        <f t="shared" si="13"/>
        <v>0</v>
      </c>
      <c r="AD18" s="49">
        <f t="shared" si="27"/>
        <v>0</v>
      </c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</row>
    <row r="19" spans="1:66" x14ac:dyDescent="0.25">
      <c r="A19" s="9">
        <v>5506</v>
      </c>
      <c r="B19" s="10" t="s">
        <v>47</v>
      </c>
      <c r="C19" s="67">
        <v>-203.41235</v>
      </c>
      <c r="D19" s="49">
        <f t="shared" si="15"/>
        <v>-1.1138124607916969E-5</v>
      </c>
      <c r="E19" s="67">
        <v>-203.41235</v>
      </c>
      <c r="F19" s="49">
        <f t="shared" si="16"/>
        <v>-1.1138124607916969E-5</v>
      </c>
      <c r="G19" s="67">
        <v>-203.41235</v>
      </c>
      <c r="H19" s="49">
        <f t="shared" si="17"/>
        <v>-1.1138124607916969E-5</v>
      </c>
      <c r="I19" s="67">
        <v>-203.41235</v>
      </c>
      <c r="J19" s="49">
        <f t="shared" si="18"/>
        <v>-1.1138124607916969E-5</v>
      </c>
      <c r="K19" s="67">
        <v>-203.41235</v>
      </c>
      <c r="L19" s="49">
        <f t="shared" si="19"/>
        <v>-1.1138124607916969E-5</v>
      </c>
      <c r="M19" s="67">
        <v>-203.41235</v>
      </c>
      <c r="N19" s="49">
        <f t="shared" si="20"/>
        <v>-1.1138124607916969E-5</v>
      </c>
      <c r="O19" s="67">
        <v>-203.41235</v>
      </c>
      <c r="P19" s="49">
        <f t="shared" si="21"/>
        <v>-1.1138124607916969E-5</v>
      </c>
      <c r="Q19" s="67">
        <v>-203.41235</v>
      </c>
      <c r="R19" s="49">
        <f t="shared" si="22"/>
        <v>-1.1138124607916969E-5</v>
      </c>
      <c r="S19" s="67">
        <v>-203.41235</v>
      </c>
      <c r="T19" s="49">
        <f t="shared" si="23"/>
        <v>-1.1138124607916969E-5</v>
      </c>
      <c r="U19" s="67">
        <v>-203.41235</v>
      </c>
      <c r="V19" s="49">
        <f t="shared" si="24"/>
        <v>-1.1138124607916969E-5</v>
      </c>
      <c r="W19" s="67">
        <v>-203.41235</v>
      </c>
      <c r="X19" s="49">
        <f t="shared" si="25"/>
        <v>-1.1138124607916969E-5</v>
      </c>
      <c r="Y19" s="67">
        <v>-203.41235</v>
      </c>
      <c r="Z19" s="49">
        <f t="shared" si="26"/>
        <v>-1.1138124607916969E-5</v>
      </c>
      <c r="AA19" s="82">
        <f t="shared" si="0"/>
        <v>-2440.9482000000003</v>
      </c>
      <c r="AB19" s="49">
        <f t="shared" si="26"/>
        <v>-1.1138124607916971E-5</v>
      </c>
      <c r="AC19" s="82">
        <f t="shared" si="13"/>
        <v>-203.41235000000003</v>
      </c>
      <c r="AD19" s="49">
        <f t="shared" si="27"/>
        <v>-1.1138124607916971E-5</v>
      </c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</row>
    <row r="20" spans="1:66" s="5" customFormat="1" x14ac:dyDescent="0.25">
      <c r="A20" s="12">
        <v>5599</v>
      </c>
      <c r="B20" s="1" t="s">
        <v>48</v>
      </c>
      <c r="C20" s="74">
        <f>SUM(C15:C19)</f>
        <v>9351525.1759500001</v>
      </c>
      <c r="D20" s="56">
        <f t="shared" si="15"/>
        <v>0.51205569712853594</v>
      </c>
      <c r="E20" s="74">
        <f>SUM(E15:E19)</f>
        <v>9351525.1759500001</v>
      </c>
      <c r="F20" s="56">
        <f t="shared" si="16"/>
        <v>0.51205569712853594</v>
      </c>
      <c r="G20" s="74">
        <f>SUM(G15:G19)</f>
        <v>9351525.1759500001</v>
      </c>
      <c r="H20" s="56">
        <f t="shared" si="17"/>
        <v>0.51205569712853594</v>
      </c>
      <c r="I20" s="74">
        <f>SUM(I15:I19)</f>
        <v>9351525.1759500001</v>
      </c>
      <c r="J20" s="56">
        <f t="shared" si="18"/>
        <v>0.51205569712853594</v>
      </c>
      <c r="K20" s="74">
        <f>SUM(K15:K19)</f>
        <v>9351525.1759500001</v>
      </c>
      <c r="L20" s="56">
        <f t="shared" si="19"/>
        <v>0.51205569712853594</v>
      </c>
      <c r="M20" s="74">
        <f>SUM(M15:M19)</f>
        <v>9351525.1759500001</v>
      </c>
      <c r="N20" s="56">
        <f t="shared" si="20"/>
        <v>0.51205569712853594</v>
      </c>
      <c r="O20" s="74">
        <f>SUM(O15:O19)</f>
        <v>9351525.1759500001</v>
      </c>
      <c r="P20" s="56">
        <f t="shared" si="21"/>
        <v>0.51205569712853594</v>
      </c>
      <c r="Q20" s="74">
        <f>SUM(Q15:Q19)</f>
        <v>9351525.1759500001</v>
      </c>
      <c r="R20" s="56">
        <f t="shared" si="22"/>
        <v>0.51205569712853594</v>
      </c>
      <c r="S20" s="74">
        <f>SUM(S15:S19)</f>
        <v>9351525.1759500001</v>
      </c>
      <c r="T20" s="56">
        <f t="shared" si="23"/>
        <v>0.51205569712853594</v>
      </c>
      <c r="U20" s="74">
        <f>SUM(U15:U19)</f>
        <v>9351525.1759500001</v>
      </c>
      <c r="V20" s="56">
        <f t="shared" si="24"/>
        <v>0.51205569712853594</v>
      </c>
      <c r="W20" s="74">
        <f>SUM(W15:W19)</f>
        <v>9351525.1759500001</v>
      </c>
      <c r="X20" s="56">
        <f t="shared" si="25"/>
        <v>0.51205569712853594</v>
      </c>
      <c r="Y20" s="74">
        <f>SUM(Y15:Y19)</f>
        <v>9351525.1759500001</v>
      </c>
      <c r="Z20" s="56">
        <f t="shared" si="26"/>
        <v>0.51205569712853594</v>
      </c>
      <c r="AA20" s="70">
        <f t="shared" si="0"/>
        <v>112218302.11140002</v>
      </c>
      <c r="AB20" s="56">
        <f t="shared" si="26"/>
        <v>0.51205569712853616</v>
      </c>
      <c r="AC20" s="93">
        <f t="shared" si="13"/>
        <v>9351525.1759500019</v>
      </c>
      <c r="AD20" s="56">
        <f t="shared" si="27"/>
        <v>0.51205569712853605</v>
      </c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</row>
    <row r="21" spans="1:66" s="8" customFormat="1" x14ac:dyDescent="0.25">
      <c r="A21" s="26">
        <v>5601</v>
      </c>
      <c r="B21" s="27" t="s">
        <v>49</v>
      </c>
      <c r="C21" s="69"/>
      <c r="D21" s="57">
        <f t="shared" si="15"/>
        <v>0</v>
      </c>
      <c r="E21" s="69"/>
      <c r="F21" s="57">
        <f t="shared" si="16"/>
        <v>0</v>
      </c>
      <c r="G21" s="69"/>
      <c r="H21" s="57">
        <f t="shared" si="17"/>
        <v>0</v>
      </c>
      <c r="I21" s="69"/>
      <c r="J21" s="57">
        <f t="shared" si="18"/>
        <v>0</v>
      </c>
      <c r="K21" s="69"/>
      <c r="L21" s="57">
        <f t="shared" si="19"/>
        <v>0</v>
      </c>
      <c r="M21" s="69"/>
      <c r="N21" s="57">
        <f t="shared" si="20"/>
        <v>0</v>
      </c>
      <c r="O21" s="69"/>
      <c r="P21" s="57">
        <f t="shared" si="21"/>
        <v>0</v>
      </c>
      <c r="Q21" s="69"/>
      <c r="R21" s="57">
        <f t="shared" si="22"/>
        <v>0</v>
      </c>
      <c r="S21" s="69"/>
      <c r="T21" s="57">
        <f t="shared" si="23"/>
        <v>0</v>
      </c>
      <c r="U21" s="69"/>
      <c r="V21" s="57">
        <f t="shared" si="24"/>
        <v>0</v>
      </c>
      <c r="W21" s="69"/>
      <c r="X21" s="57">
        <f t="shared" si="25"/>
        <v>0</v>
      </c>
      <c r="Y21" s="69"/>
      <c r="Z21" s="57">
        <f t="shared" si="26"/>
        <v>0</v>
      </c>
      <c r="AA21" s="69">
        <f t="shared" si="0"/>
        <v>0</v>
      </c>
      <c r="AB21" s="57">
        <f t="shared" si="26"/>
        <v>0</v>
      </c>
      <c r="AC21" s="85">
        <f t="shared" si="13"/>
        <v>0</v>
      </c>
      <c r="AD21" s="57">
        <f t="shared" si="27"/>
        <v>0</v>
      </c>
    </row>
    <row r="22" spans="1:66" x14ac:dyDescent="0.25">
      <c r="A22" s="9">
        <v>5602</v>
      </c>
      <c r="B22" s="10" t="s">
        <v>50</v>
      </c>
      <c r="C22" s="67"/>
      <c r="D22" s="49">
        <f t="shared" si="15"/>
        <v>0</v>
      </c>
      <c r="E22" s="67"/>
      <c r="F22" s="49">
        <f t="shared" si="16"/>
        <v>0</v>
      </c>
      <c r="G22" s="67"/>
      <c r="H22" s="49">
        <f t="shared" si="17"/>
        <v>0</v>
      </c>
      <c r="I22" s="67"/>
      <c r="J22" s="49">
        <f t="shared" si="18"/>
        <v>0</v>
      </c>
      <c r="K22" s="67"/>
      <c r="L22" s="49">
        <f t="shared" si="19"/>
        <v>0</v>
      </c>
      <c r="M22" s="67"/>
      <c r="N22" s="49">
        <f t="shared" si="20"/>
        <v>0</v>
      </c>
      <c r="O22" s="67"/>
      <c r="P22" s="49">
        <f t="shared" si="21"/>
        <v>0</v>
      </c>
      <c r="Q22" s="67"/>
      <c r="R22" s="49">
        <f t="shared" si="22"/>
        <v>0</v>
      </c>
      <c r="S22" s="67"/>
      <c r="T22" s="49">
        <f t="shared" si="23"/>
        <v>0</v>
      </c>
      <c r="U22" s="67"/>
      <c r="V22" s="49">
        <f t="shared" si="24"/>
        <v>0</v>
      </c>
      <c r="W22" s="67"/>
      <c r="X22" s="49">
        <f t="shared" si="25"/>
        <v>0</v>
      </c>
      <c r="Y22" s="67"/>
      <c r="Z22" s="49">
        <f t="shared" si="26"/>
        <v>0</v>
      </c>
      <c r="AA22" s="82">
        <f t="shared" si="0"/>
        <v>0</v>
      </c>
      <c r="AB22" s="49">
        <f t="shared" si="26"/>
        <v>0</v>
      </c>
      <c r="AC22" s="82">
        <f t="shared" si="13"/>
        <v>0</v>
      </c>
      <c r="AD22" s="49">
        <f t="shared" si="27"/>
        <v>0</v>
      </c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</row>
    <row r="23" spans="1:66" x14ac:dyDescent="0.25">
      <c r="A23" s="9">
        <v>5603</v>
      </c>
      <c r="B23" s="10" t="s">
        <v>51</v>
      </c>
      <c r="C23" s="67"/>
      <c r="D23" s="49">
        <f t="shared" si="15"/>
        <v>0</v>
      </c>
      <c r="E23" s="67"/>
      <c r="F23" s="49">
        <f t="shared" si="16"/>
        <v>0</v>
      </c>
      <c r="G23" s="67"/>
      <c r="H23" s="49">
        <f t="shared" si="17"/>
        <v>0</v>
      </c>
      <c r="I23" s="67"/>
      <c r="J23" s="49">
        <f t="shared" si="18"/>
        <v>0</v>
      </c>
      <c r="K23" s="67"/>
      <c r="L23" s="49">
        <f t="shared" si="19"/>
        <v>0</v>
      </c>
      <c r="M23" s="67"/>
      <c r="N23" s="49">
        <f t="shared" si="20"/>
        <v>0</v>
      </c>
      <c r="O23" s="67"/>
      <c r="P23" s="49">
        <f t="shared" si="21"/>
        <v>0</v>
      </c>
      <c r="Q23" s="67"/>
      <c r="R23" s="49">
        <f t="shared" si="22"/>
        <v>0</v>
      </c>
      <c r="S23" s="67"/>
      <c r="T23" s="49">
        <f t="shared" si="23"/>
        <v>0</v>
      </c>
      <c r="U23" s="67"/>
      <c r="V23" s="49">
        <f t="shared" si="24"/>
        <v>0</v>
      </c>
      <c r="W23" s="67"/>
      <c r="X23" s="49">
        <f t="shared" si="25"/>
        <v>0</v>
      </c>
      <c r="Y23" s="67"/>
      <c r="Z23" s="49">
        <f t="shared" si="26"/>
        <v>0</v>
      </c>
      <c r="AA23" s="82">
        <f t="shared" si="0"/>
        <v>0</v>
      </c>
      <c r="AB23" s="49">
        <f t="shared" si="26"/>
        <v>0</v>
      </c>
      <c r="AC23" s="82">
        <f t="shared" si="13"/>
        <v>0</v>
      </c>
      <c r="AD23" s="49">
        <f t="shared" si="27"/>
        <v>0</v>
      </c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</row>
    <row r="24" spans="1:66" x14ac:dyDescent="0.25">
      <c r="A24" s="9">
        <v>5604</v>
      </c>
      <c r="B24" s="10" t="s">
        <v>52</v>
      </c>
      <c r="C24" s="67">
        <v>18527.534100000001</v>
      </c>
      <c r="D24" s="49">
        <f t="shared" si="15"/>
        <v>1.0145007590897542E-3</v>
      </c>
      <c r="E24" s="67">
        <v>18527.534100000001</v>
      </c>
      <c r="F24" s="49">
        <f t="shared" si="16"/>
        <v>1.0145007590897542E-3</v>
      </c>
      <c r="G24" s="67">
        <v>18527.534100000001</v>
      </c>
      <c r="H24" s="49">
        <f t="shared" si="17"/>
        <v>1.0145007590897542E-3</v>
      </c>
      <c r="I24" s="67">
        <v>18527.534100000001</v>
      </c>
      <c r="J24" s="49">
        <f t="shared" si="18"/>
        <v>1.0145007590897542E-3</v>
      </c>
      <c r="K24" s="67">
        <v>18527.534100000001</v>
      </c>
      <c r="L24" s="49">
        <f t="shared" si="19"/>
        <v>1.0145007590897542E-3</v>
      </c>
      <c r="M24" s="67">
        <v>18527.534100000001</v>
      </c>
      <c r="N24" s="49">
        <f t="shared" si="20"/>
        <v>1.0145007590897542E-3</v>
      </c>
      <c r="O24" s="67">
        <v>18527.534100000001</v>
      </c>
      <c r="P24" s="49">
        <f t="shared" si="21"/>
        <v>1.0145007590897542E-3</v>
      </c>
      <c r="Q24" s="67">
        <v>18527.534100000001</v>
      </c>
      <c r="R24" s="49">
        <f t="shared" si="22"/>
        <v>1.0145007590897542E-3</v>
      </c>
      <c r="S24" s="67">
        <v>18527.534100000001</v>
      </c>
      <c r="T24" s="49">
        <f t="shared" si="23"/>
        <v>1.0145007590897542E-3</v>
      </c>
      <c r="U24" s="67">
        <v>18527.534100000001</v>
      </c>
      <c r="V24" s="49">
        <f t="shared" si="24"/>
        <v>1.0145007590897542E-3</v>
      </c>
      <c r="W24" s="67">
        <v>18527.534100000001</v>
      </c>
      <c r="X24" s="49">
        <f t="shared" si="25"/>
        <v>1.0145007590897542E-3</v>
      </c>
      <c r="Y24" s="67">
        <v>18527.534100000001</v>
      </c>
      <c r="Z24" s="49">
        <f t="shared" si="26"/>
        <v>1.0145007590897542E-3</v>
      </c>
      <c r="AA24" s="82">
        <f t="shared" si="0"/>
        <v>222330.40919999997</v>
      </c>
      <c r="AB24" s="49">
        <f t="shared" si="26"/>
        <v>1.0145007590897542E-3</v>
      </c>
      <c r="AC24" s="82">
        <f t="shared" si="13"/>
        <v>18527.534099999997</v>
      </c>
      <c r="AD24" s="49">
        <f t="shared" si="27"/>
        <v>1.0145007590897539E-3</v>
      </c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</row>
    <row r="25" spans="1:66" x14ac:dyDescent="0.25">
      <c r="A25" s="9">
        <v>5605</v>
      </c>
      <c r="B25" s="10" t="s">
        <v>53</v>
      </c>
      <c r="C25" s="67"/>
      <c r="D25" s="49">
        <f t="shared" si="15"/>
        <v>0</v>
      </c>
      <c r="E25" s="67"/>
      <c r="F25" s="49">
        <f t="shared" si="16"/>
        <v>0</v>
      </c>
      <c r="G25" s="67"/>
      <c r="H25" s="49">
        <f t="shared" si="17"/>
        <v>0</v>
      </c>
      <c r="I25" s="67"/>
      <c r="J25" s="49">
        <f t="shared" si="18"/>
        <v>0</v>
      </c>
      <c r="K25" s="67"/>
      <c r="L25" s="49">
        <f t="shared" si="19"/>
        <v>0</v>
      </c>
      <c r="M25" s="67"/>
      <c r="N25" s="49">
        <f t="shared" si="20"/>
        <v>0</v>
      </c>
      <c r="O25" s="67"/>
      <c r="P25" s="49">
        <f t="shared" si="21"/>
        <v>0</v>
      </c>
      <c r="Q25" s="67"/>
      <c r="R25" s="49">
        <f t="shared" si="22"/>
        <v>0</v>
      </c>
      <c r="S25" s="67"/>
      <c r="T25" s="49">
        <f t="shared" si="23"/>
        <v>0</v>
      </c>
      <c r="U25" s="67"/>
      <c r="V25" s="49">
        <f t="shared" si="24"/>
        <v>0</v>
      </c>
      <c r="W25" s="67"/>
      <c r="X25" s="49">
        <f t="shared" si="25"/>
        <v>0</v>
      </c>
      <c r="Y25" s="67"/>
      <c r="Z25" s="49">
        <f t="shared" si="26"/>
        <v>0</v>
      </c>
      <c r="AA25" s="82">
        <f t="shared" si="0"/>
        <v>0</v>
      </c>
      <c r="AB25" s="49">
        <f t="shared" si="26"/>
        <v>0</v>
      </c>
      <c r="AC25" s="82">
        <f t="shared" si="13"/>
        <v>0</v>
      </c>
      <c r="AD25" s="49">
        <f t="shared" si="27"/>
        <v>0</v>
      </c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</row>
    <row r="26" spans="1:66" x14ac:dyDescent="0.25">
      <c r="A26" s="9">
        <v>5606</v>
      </c>
      <c r="B26" s="10" t="s">
        <v>54</v>
      </c>
      <c r="C26" s="67">
        <v>40549.181600000004</v>
      </c>
      <c r="D26" s="49">
        <f t="shared" si="15"/>
        <v>2.2203265308613465E-3</v>
      </c>
      <c r="E26" s="67">
        <v>40549.181600000004</v>
      </c>
      <c r="F26" s="49">
        <f t="shared" si="16"/>
        <v>2.2203265308613465E-3</v>
      </c>
      <c r="G26" s="67">
        <v>40549.181600000004</v>
      </c>
      <c r="H26" s="49">
        <f t="shared" si="17"/>
        <v>2.2203265308613465E-3</v>
      </c>
      <c r="I26" s="67">
        <v>40549.181600000004</v>
      </c>
      <c r="J26" s="49">
        <f t="shared" si="18"/>
        <v>2.2203265308613465E-3</v>
      </c>
      <c r="K26" s="67">
        <v>40549.181600000004</v>
      </c>
      <c r="L26" s="49">
        <f t="shared" si="19"/>
        <v>2.2203265308613465E-3</v>
      </c>
      <c r="M26" s="67">
        <v>40549.181600000004</v>
      </c>
      <c r="N26" s="49">
        <f t="shared" si="20"/>
        <v>2.2203265308613465E-3</v>
      </c>
      <c r="O26" s="67">
        <v>40549.181600000004</v>
      </c>
      <c r="P26" s="49">
        <f t="shared" si="21"/>
        <v>2.2203265308613465E-3</v>
      </c>
      <c r="Q26" s="67">
        <v>40549.181600000004</v>
      </c>
      <c r="R26" s="49">
        <f t="shared" si="22"/>
        <v>2.2203265308613465E-3</v>
      </c>
      <c r="S26" s="67">
        <v>40549.181600000004</v>
      </c>
      <c r="T26" s="49">
        <f t="shared" si="23"/>
        <v>2.2203265308613465E-3</v>
      </c>
      <c r="U26" s="67">
        <v>40549.181600000004</v>
      </c>
      <c r="V26" s="49">
        <f t="shared" si="24"/>
        <v>2.2203265308613465E-3</v>
      </c>
      <c r="W26" s="67">
        <v>40549.181600000004</v>
      </c>
      <c r="X26" s="49">
        <f t="shared" si="25"/>
        <v>2.2203265308613465E-3</v>
      </c>
      <c r="Y26" s="67">
        <v>40549.181600000004</v>
      </c>
      <c r="Z26" s="49">
        <f t="shared" si="26"/>
        <v>2.2203265308613465E-3</v>
      </c>
      <c r="AA26" s="82">
        <f t="shared" si="0"/>
        <v>486590.17920000007</v>
      </c>
      <c r="AB26" s="49">
        <f t="shared" si="26"/>
        <v>2.2203265308613465E-3</v>
      </c>
      <c r="AC26" s="82">
        <f t="shared" si="13"/>
        <v>40549.181600000004</v>
      </c>
      <c r="AD26" s="49">
        <f t="shared" si="27"/>
        <v>2.2203265308613465E-3</v>
      </c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</row>
    <row r="27" spans="1:66" x14ac:dyDescent="0.25">
      <c r="A27" s="9">
        <v>5607</v>
      </c>
      <c r="B27" s="10" t="s">
        <v>55</v>
      </c>
      <c r="C27" s="67"/>
      <c r="D27" s="49">
        <f t="shared" si="15"/>
        <v>0</v>
      </c>
      <c r="E27" s="67"/>
      <c r="F27" s="49">
        <f t="shared" si="16"/>
        <v>0</v>
      </c>
      <c r="G27" s="67"/>
      <c r="H27" s="49">
        <f t="shared" si="17"/>
        <v>0</v>
      </c>
      <c r="I27" s="67"/>
      <c r="J27" s="49">
        <f t="shared" si="18"/>
        <v>0</v>
      </c>
      <c r="K27" s="67"/>
      <c r="L27" s="49">
        <f t="shared" si="19"/>
        <v>0</v>
      </c>
      <c r="M27" s="67"/>
      <c r="N27" s="49">
        <f t="shared" si="20"/>
        <v>0</v>
      </c>
      <c r="O27" s="67"/>
      <c r="P27" s="49">
        <f t="shared" si="21"/>
        <v>0</v>
      </c>
      <c r="Q27" s="67"/>
      <c r="R27" s="49">
        <f t="shared" si="22"/>
        <v>0</v>
      </c>
      <c r="S27" s="67"/>
      <c r="T27" s="49">
        <f t="shared" si="23"/>
        <v>0</v>
      </c>
      <c r="U27" s="67"/>
      <c r="V27" s="49">
        <f t="shared" si="24"/>
        <v>0</v>
      </c>
      <c r="W27" s="67"/>
      <c r="X27" s="49">
        <f t="shared" si="25"/>
        <v>0</v>
      </c>
      <c r="Y27" s="67"/>
      <c r="Z27" s="49">
        <f t="shared" si="26"/>
        <v>0</v>
      </c>
      <c r="AA27" s="82">
        <f t="shared" si="0"/>
        <v>0</v>
      </c>
      <c r="AB27" s="49">
        <f t="shared" si="26"/>
        <v>0</v>
      </c>
      <c r="AC27" s="82">
        <f t="shared" si="13"/>
        <v>0</v>
      </c>
      <c r="AD27" s="49">
        <f t="shared" si="27"/>
        <v>0</v>
      </c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</row>
    <row r="28" spans="1:66" x14ac:dyDescent="0.25">
      <c r="A28" s="9">
        <v>5608</v>
      </c>
      <c r="B28" s="10" t="s">
        <v>56</v>
      </c>
      <c r="C28" s="67"/>
      <c r="D28" s="49">
        <f t="shared" si="15"/>
        <v>0</v>
      </c>
      <c r="E28" s="67"/>
      <c r="F28" s="49">
        <f t="shared" si="16"/>
        <v>0</v>
      </c>
      <c r="G28" s="67"/>
      <c r="H28" s="49">
        <f t="shared" si="17"/>
        <v>0</v>
      </c>
      <c r="I28" s="67"/>
      <c r="J28" s="49">
        <f t="shared" si="18"/>
        <v>0</v>
      </c>
      <c r="K28" s="67"/>
      <c r="L28" s="49">
        <f t="shared" si="19"/>
        <v>0</v>
      </c>
      <c r="M28" s="67"/>
      <c r="N28" s="49">
        <f t="shared" si="20"/>
        <v>0</v>
      </c>
      <c r="O28" s="67"/>
      <c r="P28" s="49">
        <f t="shared" si="21"/>
        <v>0</v>
      </c>
      <c r="Q28" s="67"/>
      <c r="R28" s="49">
        <f t="shared" si="22"/>
        <v>0</v>
      </c>
      <c r="S28" s="67"/>
      <c r="T28" s="49">
        <f t="shared" si="23"/>
        <v>0</v>
      </c>
      <c r="U28" s="67"/>
      <c r="V28" s="49">
        <f t="shared" si="24"/>
        <v>0</v>
      </c>
      <c r="W28" s="67"/>
      <c r="X28" s="49">
        <f t="shared" si="25"/>
        <v>0</v>
      </c>
      <c r="Y28" s="67"/>
      <c r="Z28" s="49">
        <f t="shared" si="26"/>
        <v>0</v>
      </c>
      <c r="AA28" s="82">
        <f t="shared" si="0"/>
        <v>0</v>
      </c>
      <c r="AB28" s="49">
        <f t="shared" si="26"/>
        <v>0</v>
      </c>
      <c r="AC28" s="82">
        <f t="shared" si="13"/>
        <v>0</v>
      </c>
      <c r="AD28" s="49">
        <f t="shared" si="27"/>
        <v>0</v>
      </c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</row>
    <row r="29" spans="1:66" x14ac:dyDescent="0.25">
      <c r="A29" s="9">
        <v>5609</v>
      </c>
      <c r="B29" s="10" t="s">
        <v>57</v>
      </c>
      <c r="C29" s="67"/>
      <c r="D29" s="49">
        <f t="shared" si="15"/>
        <v>0</v>
      </c>
      <c r="E29" s="67"/>
      <c r="F29" s="49">
        <f t="shared" si="16"/>
        <v>0</v>
      </c>
      <c r="G29" s="67"/>
      <c r="H29" s="49">
        <f t="shared" si="17"/>
        <v>0</v>
      </c>
      <c r="I29" s="67"/>
      <c r="J29" s="49">
        <f t="shared" si="18"/>
        <v>0</v>
      </c>
      <c r="K29" s="67"/>
      <c r="L29" s="49">
        <f t="shared" si="19"/>
        <v>0</v>
      </c>
      <c r="M29" s="67"/>
      <c r="N29" s="49">
        <f t="shared" si="20"/>
        <v>0</v>
      </c>
      <c r="O29" s="67"/>
      <c r="P29" s="49">
        <f t="shared" si="21"/>
        <v>0</v>
      </c>
      <c r="Q29" s="67"/>
      <c r="R29" s="49">
        <f t="shared" si="22"/>
        <v>0</v>
      </c>
      <c r="S29" s="67"/>
      <c r="T29" s="49">
        <f t="shared" si="23"/>
        <v>0</v>
      </c>
      <c r="U29" s="67"/>
      <c r="V29" s="49">
        <f t="shared" si="24"/>
        <v>0</v>
      </c>
      <c r="W29" s="67"/>
      <c r="X29" s="49">
        <f t="shared" si="25"/>
        <v>0</v>
      </c>
      <c r="Y29" s="67"/>
      <c r="Z29" s="49">
        <f t="shared" ref="Z29:AB44" si="28">IF(Y$10&lt;&gt;0,Y29/Y$10,"-")</f>
        <v>0</v>
      </c>
      <c r="AA29" s="82">
        <f t="shared" si="0"/>
        <v>0</v>
      </c>
      <c r="AB29" s="49">
        <f t="shared" si="28"/>
        <v>0</v>
      </c>
      <c r="AC29" s="82">
        <f t="shared" si="13"/>
        <v>0</v>
      </c>
      <c r="AD29" s="49">
        <f t="shared" si="27"/>
        <v>0</v>
      </c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</row>
    <row r="30" spans="1:66" x14ac:dyDescent="0.25">
      <c r="A30" s="9">
        <v>5610</v>
      </c>
      <c r="B30" s="10" t="s">
        <v>58</v>
      </c>
      <c r="C30" s="67"/>
      <c r="D30" s="49">
        <f t="shared" si="15"/>
        <v>0</v>
      </c>
      <c r="E30" s="67"/>
      <c r="F30" s="49">
        <f t="shared" si="16"/>
        <v>0</v>
      </c>
      <c r="G30" s="67"/>
      <c r="H30" s="49">
        <f t="shared" si="17"/>
        <v>0</v>
      </c>
      <c r="I30" s="67"/>
      <c r="J30" s="49">
        <f t="shared" si="18"/>
        <v>0</v>
      </c>
      <c r="K30" s="67"/>
      <c r="L30" s="49">
        <f t="shared" si="19"/>
        <v>0</v>
      </c>
      <c r="M30" s="67"/>
      <c r="N30" s="49">
        <f t="shared" si="20"/>
        <v>0</v>
      </c>
      <c r="O30" s="67"/>
      <c r="P30" s="49">
        <f t="shared" si="21"/>
        <v>0</v>
      </c>
      <c r="Q30" s="67"/>
      <c r="R30" s="49">
        <f t="shared" si="22"/>
        <v>0</v>
      </c>
      <c r="S30" s="67"/>
      <c r="T30" s="49">
        <f t="shared" si="23"/>
        <v>0</v>
      </c>
      <c r="U30" s="67"/>
      <c r="V30" s="49">
        <f t="shared" si="24"/>
        <v>0</v>
      </c>
      <c r="W30" s="67"/>
      <c r="X30" s="49">
        <f t="shared" si="25"/>
        <v>0</v>
      </c>
      <c r="Y30" s="67"/>
      <c r="Z30" s="49">
        <f t="shared" si="28"/>
        <v>0</v>
      </c>
      <c r="AA30" s="82">
        <f t="shared" si="0"/>
        <v>0</v>
      </c>
      <c r="AB30" s="49">
        <f t="shared" si="28"/>
        <v>0</v>
      </c>
      <c r="AC30" s="82">
        <f t="shared" si="13"/>
        <v>0</v>
      </c>
      <c r="AD30" s="49">
        <f t="shared" si="27"/>
        <v>0</v>
      </c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</row>
    <row r="31" spans="1:66" x14ac:dyDescent="0.25">
      <c r="A31" s="9">
        <v>5611</v>
      </c>
      <c r="B31" s="10" t="s">
        <v>59</v>
      </c>
      <c r="C31" s="67"/>
      <c r="D31" s="49">
        <f t="shared" si="15"/>
        <v>0</v>
      </c>
      <c r="E31" s="67"/>
      <c r="F31" s="49">
        <f t="shared" si="16"/>
        <v>0</v>
      </c>
      <c r="G31" s="67"/>
      <c r="H31" s="49">
        <f t="shared" si="17"/>
        <v>0</v>
      </c>
      <c r="I31" s="67"/>
      <c r="J31" s="49">
        <f t="shared" si="18"/>
        <v>0</v>
      </c>
      <c r="K31" s="67"/>
      <c r="L31" s="49">
        <f t="shared" si="19"/>
        <v>0</v>
      </c>
      <c r="M31" s="67"/>
      <c r="N31" s="49">
        <f t="shared" si="20"/>
        <v>0</v>
      </c>
      <c r="O31" s="67"/>
      <c r="P31" s="49">
        <f t="shared" si="21"/>
        <v>0</v>
      </c>
      <c r="Q31" s="67"/>
      <c r="R31" s="49">
        <f t="shared" si="22"/>
        <v>0</v>
      </c>
      <c r="S31" s="67"/>
      <c r="T31" s="49">
        <f t="shared" si="23"/>
        <v>0</v>
      </c>
      <c r="U31" s="67"/>
      <c r="V31" s="49">
        <f t="shared" si="24"/>
        <v>0</v>
      </c>
      <c r="W31" s="67"/>
      <c r="X31" s="49">
        <f t="shared" si="25"/>
        <v>0</v>
      </c>
      <c r="Y31" s="67"/>
      <c r="Z31" s="49">
        <f t="shared" si="28"/>
        <v>0</v>
      </c>
      <c r="AA31" s="82">
        <f t="shared" si="0"/>
        <v>0</v>
      </c>
      <c r="AB31" s="49">
        <f t="shared" si="28"/>
        <v>0</v>
      </c>
      <c r="AC31" s="82">
        <f t="shared" si="13"/>
        <v>0</v>
      </c>
      <c r="AD31" s="49">
        <f t="shared" si="27"/>
        <v>0</v>
      </c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</row>
    <row r="32" spans="1:66" x14ac:dyDescent="0.25">
      <c r="A32" s="9">
        <v>5612</v>
      </c>
      <c r="B32" s="10" t="s">
        <v>60</v>
      </c>
      <c r="C32" s="67"/>
      <c r="D32" s="49">
        <f t="shared" si="15"/>
        <v>0</v>
      </c>
      <c r="E32" s="67"/>
      <c r="F32" s="49">
        <f t="shared" si="16"/>
        <v>0</v>
      </c>
      <c r="G32" s="67"/>
      <c r="H32" s="49">
        <f t="shared" si="17"/>
        <v>0</v>
      </c>
      <c r="I32" s="67"/>
      <c r="J32" s="49">
        <f t="shared" si="18"/>
        <v>0</v>
      </c>
      <c r="K32" s="67"/>
      <c r="L32" s="49">
        <f t="shared" si="19"/>
        <v>0</v>
      </c>
      <c r="M32" s="67"/>
      <c r="N32" s="49">
        <f t="shared" si="20"/>
        <v>0</v>
      </c>
      <c r="O32" s="67"/>
      <c r="P32" s="49">
        <f t="shared" si="21"/>
        <v>0</v>
      </c>
      <c r="Q32" s="67"/>
      <c r="R32" s="49">
        <f t="shared" si="22"/>
        <v>0</v>
      </c>
      <c r="S32" s="67"/>
      <c r="T32" s="49">
        <f t="shared" si="23"/>
        <v>0</v>
      </c>
      <c r="U32" s="67"/>
      <c r="V32" s="49">
        <f t="shared" si="24"/>
        <v>0</v>
      </c>
      <c r="W32" s="67"/>
      <c r="X32" s="49">
        <f t="shared" si="25"/>
        <v>0</v>
      </c>
      <c r="Y32" s="67"/>
      <c r="Z32" s="49">
        <f t="shared" si="28"/>
        <v>0</v>
      </c>
      <c r="AA32" s="82">
        <f t="shared" si="0"/>
        <v>0</v>
      </c>
      <c r="AB32" s="49">
        <f t="shared" si="28"/>
        <v>0</v>
      </c>
      <c r="AC32" s="82">
        <f t="shared" si="13"/>
        <v>0</v>
      </c>
      <c r="AD32" s="49">
        <f t="shared" si="27"/>
        <v>0</v>
      </c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</row>
    <row r="33" spans="1:66" x14ac:dyDescent="0.25">
      <c r="A33" s="9">
        <v>5613</v>
      </c>
      <c r="B33" s="10" t="s">
        <v>61</v>
      </c>
      <c r="C33" s="67"/>
      <c r="D33" s="49">
        <f t="shared" si="15"/>
        <v>0</v>
      </c>
      <c r="E33" s="67"/>
      <c r="F33" s="49">
        <f t="shared" si="16"/>
        <v>0</v>
      </c>
      <c r="G33" s="67"/>
      <c r="H33" s="49">
        <f t="shared" si="17"/>
        <v>0</v>
      </c>
      <c r="I33" s="67"/>
      <c r="J33" s="49">
        <f t="shared" si="18"/>
        <v>0</v>
      </c>
      <c r="K33" s="67"/>
      <c r="L33" s="49">
        <f t="shared" si="19"/>
        <v>0</v>
      </c>
      <c r="M33" s="67"/>
      <c r="N33" s="49">
        <f t="shared" si="20"/>
        <v>0</v>
      </c>
      <c r="O33" s="67"/>
      <c r="P33" s="49">
        <f t="shared" si="21"/>
        <v>0</v>
      </c>
      <c r="Q33" s="67"/>
      <c r="R33" s="49">
        <f t="shared" si="22"/>
        <v>0</v>
      </c>
      <c r="S33" s="67"/>
      <c r="T33" s="49">
        <f t="shared" si="23"/>
        <v>0</v>
      </c>
      <c r="U33" s="67"/>
      <c r="V33" s="49">
        <f t="shared" si="24"/>
        <v>0</v>
      </c>
      <c r="W33" s="67"/>
      <c r="X33" s="49">
        <f t="shared" si="25"/>
        <v>0</v>
      </c>
      <c r="Y33" s="67"/>
      <c r="Z33" s="49">
        <f t="shared" si="28"/>
        <v>0</v>
      </c>
      <c r="AA33" s="82">
        <f t="shared" si="0"/>
        <v>0</v>
      </c>
      <c r="AB33" s="49">
        <f t="shared" si="28"/>
        <v>0</v>
      </c>
      <c r="AC33" s="82">
        <f t="shared" si="13"/>
        <v>0</v>
      </c>
      <c r="AD33" s="49">
        <f t="shared" si="27"/>
        <v>0</v>
      </c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</row>
    <row r="34" spans="1:66" s="5" customFormat="1" x14ac:dyDescent="0.25">
      <c r="A34" s="12">
        <v>5699</v>
      </c>
      <c r="B34" s="1" t="s">
        <v>62</v>
      </c>
      <c r="C34" s="74">
        <f>SUM(C21:C33)</f>
        <v>59076.715700000001</v>
      </c>
      <c r="D34" s="56">
        <f t="shared" si="15"/>
        <v>3.2348272899511005E-3</v>
      </c>
      <c r="E34" s="74">
        <f>SUM(E21:E33)</f>
        <v>59076.715700000001</v>
      </c>
      <c r="F34" s="56">
        <f t="shared" si="16"/>
        <v>3.2348272899511005E-3</v>
      </c>
      <c r="G34" s="74">
        <f>SUM(G21:G33)</f>
        <v>59076.715700000001</v>
      </c>
      <c r="H34" s="56">
        <f t="shared" si="17"/>
        <v>3.2348272899511005E-3</v>
      </c>
      <c r="I34" s="74">
        <f>SUM(I21:I33)</f>
        <v>59076.715700000001</v>
      </c>
      <c r="J34" s="56">
        <f t="shared" si="18"/>
        <v>3.2348272899511005E-3</v>
      </c>
      <c r="K34" s="74">
        <f>SUM(K21:K33)</f>
        <v>59076.715700000001</v>
      </c>
      <c r="L34" s="56">
        <f t="shared" si="19"/>
        <v>3.2348272899511005E-3</v>
      </c>
      <c r="M34" s="74">
        <f>SUM(M21:M33)</f>
        <v>59076.715700000001</v>
      </c>
      <c r="N34" s="56">
        <f t="shared" si="20"/>
        <v>3.2348272899511005E-3</v>
      </c>
      <c r="O34" s="74">
        <f>SUM(O21:O33)</f>
        <v>59076.715700000001</v>
      </c>
      <c r="P34" s="56">
        <f t="shared" si="21"/>
        <v>3.2348272899511005E-3</v>
      </c>
      <c r="Q34" s="74">
        <f>SUM(Q21:Q33)</f>
        <v>59076.715700000001</v>
      </c>
      <c r="R34" s="56">
        <f t="shared" si="22"/>
        <v>3.2348272899511005E-3</v>
      </c>
      <c r="S34" s="74">
        <f>SUM(S21:S33)</f>
        <v>59076.715700000001</v>
      </c>
      <c r="T34" s="56">
        <f t="shared" si="23"/>
        <v>3.2348272899511005E-3</v>
      </c>
      <c r="U34" s="74">
        <f>SUM(U21:U33)</f>
        <v>59076.715700000001</v>
      </c>
      <c r="V34" s="56">
        <f t="shared" si="24"/>
        <v>3.2348272899511005E-3</v>
      </c>
      <c r="W34" s="74">
        <f>SUM(W21:W33)</f>
        <v>59076.715700000001</v>
      </c>
      <c r="X34" s="56">
        <f t="shared" si="25"/>
        <v>3.2348272899511005E-3</v>
      </c>
      <c r="Y34" s="74">
        <f>SUM(Y21:Y33)</f>
        <v>59076.715700000001</v>
      </c>
      <c r="Z34" s="56">
        <f t="shared" si="28"/>
        <v>3.2348272899511005E-3</v>
      </c>
      <c r="AA34" s="74">
        <f t="shared" si="0"/>
        <v>708920.58840000024</v>
      </c>
      <c r="AB34" s="56">
        <f t="shared" si="28"/>
        <v>3.2348272899511018E-3</v>
      </c>
      <c r="AC34" s="94">
        <f t="shared" si="13"/>
        <v>59076.715700000022</v>
      </c>
      <c r="AD34" s="56">
        <f t="shared" si="27"/>
        <v>3.2348272899511018E-3</v>
      </c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</row>
    <row r="35" spans="1:66" x14ac:dyDescent="0.25">
      <c r="A35" s="13">
        <v>5999</v>
      </c>
      <c r="B35" s="2" t="s">
        <v>63</v>
      </c>
      <c r="C35" s="68">
        <f>C20+C34</f>
        <v>9410601.8916500006</v>
      </c>
      <c r="D35" s="58">
        <f t="shared" si="15"/>
        <v>0.51529052441848711</v>
      </c>
      <c r="E35" s="68">
        <f>E20+E34</f>
        <v>9410601.8916500006</v>
      </c>
      <c r="F35" s="58">
        <f t="shared" si="16"/>
        <v>0.51529052441848711</v>
      </c>
      <c r="G35" s="68">
        <f>G20+G34</f>
        <v>9410601.8916500006</v>
      </c>
      <c r="H35" s="58">
        <f t="shared" si="17"/>
        <v>0.51529052441848711</v>
      </c>
      <c r="I35" s="68">
        <f>I20+I34</f>
        <v>9410601.8916500006</v>
      </c>
      <c r="J35" s="58">
        <f t="shared" si="18"/>
        <v>0.51529052441848711</v>
      </c>
      <c r="K35" s="68">
        <f>K20+K34</f>
        <v>9410601.8916500006</v>
      </c>
      <c r="L35" s="58">
        <f t="shared" si="19"/>
        <v>0.51529052441848711</v>
      </c>
      <c r="M35" s="68">
        <f>M20+M34</f>
        <v>9410601.8916500006</v>
      </c>
      <c r="N35" s="58">
        <f t="shared" si="20"/>
        <v>0.51529052441848711</v>
      </c>
      <c r="O35" s="68">
        <f>O20+O34</f>
        <v>9410601.8916500006</v>
      </c>
      <c r="P35" s="58">
        <f t="shared" si="21"/>
        <v>0.51529052441848711</v>
      </c>
      <c r="Q35" s="68">
        <f>Q20+Q34</f>
        <v>9410601.8916500006</v>
      </c>
      <c r="R35" s="58">
        <f t="shared" si="22"/>
        <v>0.51529052441848711</v>
      </c>
      <c r="S35" s="68">
        <f>S20+S34</f>
        <v>9410601.8916500006</v>
      </c>
      <c r="T35" s="58">
        <f t="shared" si="23"/>
        <v>0.51529052441848711</v>
      </c>
      <c r="U35" s="68">
        <f>U20+U34</f>
        <v>9410601.8916500006</v>
      </c>
      <c r="V35" s="58">
        <f t="shared" si="24"/>
        <v>0.51529052441848711</v>
      </c>
      <c r="W35" s="68">
        <f>W20+W34</f>
        <v>9410601.8916500006</v>
      </c>
      <c r="X35" s="58">
        <f t="shared" si="25"/>
        <v>0.51529052441848711</v>
      </c>
      <c r="Y35" s="68">
        <f>Y20+Y34</f>
        <v>9410601.8916500006</v>
      </c>
      <c r="Z35" s="58">
        <f t="shared" si="28"/>
        <v>0.51529052441848711</v>
      </c>
      <c r="AA35" s="84">
        <f t="shared" si="0"/>
        <v>112927222.69980003</v>
      </c>
      <c r="AB35" s="58">
        <f t="shared" si="28"/>
        <v>0.51529052441848722</v>
      </c>
      <c r="AC35" s="84">
        <f t="shared" si="13"/>
        <v>9410601.8916500024</v>
      </c>
      <c r="AD35" s="58">
        <f t="shared" si="27"/>
        <v>0.51529052441848722</v>
      </c>
    </row>
    <row r="36" spans="1:66" x14ac:dyDescent="0.25">
      <c r="A36" s="18">
        <v>7000</v>
      </c>
      <c r="B36" s="19" t="s">
        <v>64</v>
      </c>
      <c r="C36" s="75">
        <f>C14-C35</f>
        <v>8852109.066850001</v>
      </c>
      <c r="D36" s="59">
        <f t="shared" si="15"/>
        <v>0.48470947722420449</v>
      </c>
      <c r="E36" s="75">
        <f>E14-E35</f>
        <v>8852109.066850001</v>
      </c>
      <c r="F36" s="59">
        <f t="shared" si="16"/>
        <v>0.48470947722420449</v>
      </c>
      <c r="G36" s="75">
        <f>G14-G35</f>
        <v>8852109.066850001</v>
      </c>
      <c r="H36" s="59">
        <f t="shared" si="17"/>
        <v>0.48470947722420449</v>
      </c>
      <c r="I36" s="75">
        <f>I14-I35</f>
        <v>8852109.066850001</v>
      </c>
      <c r="J36" s="59">
        <f t="shared" si="18"/>
        <v>0.48470947722420449</v>
      </c>
      <c r="K36" s="75">
        <f>K14-K35</f>
        <v>8852109.066850001</v>
      </c>
      <c r="L36" s="59">
        <f t="shared" si="19"/>
        <v>0.48470947722420449</v>
      </c>
      <c r="M36" s="75">
        <f>M14-M35</f>
        <v>8852109.066850001</v>
      </c>
      <c r="N36" s="59">
        <f t="shared" si="20"/>
        <v>0.48470947722420449</v>
      </c>
      <c r="O36" s="75">
        <f>O14-O35</f>
        <v>8852109.066850001</v>
      </c>
      <c r="P36" s="59">
        <f t="shared" si="21"/>
        <v>0.48470947722420449</v>
      </c>
      <c r="Q36" s="75">
        <f>Q14-Q35</f>
        <v>8852109.066850001</v>
      </c>
      <c r="R36" s="59">
        <f t="shared" si="22"/>
        <v>0.48470947722420449</v>
      </c>
      <c r="S36" s="75">
        <f>S14-S35</f>
        <v>8852109.066850001</v>
      </c>
      <c r="T36" s="59">
        <f t="shared" si="23"/>
        <v>0.48470947722420449</v>
      </c>
      <c r="U36" s="75">
        <f>U14-U35</f>
        <v>8852109.066850001</v>
      </c>
      <c r="V36" s="59">
        <f t="shared" si="24"/>
        <v>0.48470947722420449</v>
      </c>
      <c r="W36" s="75">
        <f>W14-W35</f>
        <v>8852109.066850001</v>
      </c>
      <c r="X36" s="59">
        <f t="shared" si="25"/>
        <v>0.48470947722420449</v>
      </c>
      <c r="Y36" s="75">
        <f>Y14-Y35</f>
        <v>8852109.066850001</v>
      </c>
      <c r="Z36" s="59">
        <f t="shared" si="28"/>
        <v>0.48470947722420449</v>
      </c>
      <c r="AA36" s="75">
        <f t="shared" si="0"/>
        <v>106225308.80220003</v>
      </c>
      <c r="AB36" s="59">
        <f t="shared" si="28"/>
        <v>0.4847094772242046</v>
      </c>
      <c r="AC36" s="75">
        <f t="shared" si="13"/>
        <v>8852109.0668500029</v>
      </c>
      <c r="AD36" s="59">
        <f t="shared" si="27"/>
        <v>0.48470947722420454</v>
      </c>
    </row>
    <row r="37" spans="1:66" s="30" customFormat="1" x14ac:dyDescent="0.25">
      <c r="A37" s="31">
        <v>6002</v>
      </c>
      <c r="B37" s="32" t="s">
        <v>65</v>
      </c>
      <c r="C37" s="76"/>
      <c r="D37" s="60">
        <f t="shared" si="15"/>
        <v>0</v>
      </c>
      <c r="E37" s="76"/>
      <c r="F37" s="60">
        <f t="shared" si="16"/>
        <v>0</v>
      </c>
      <c r="G37" s="76"/>
      <c r="H37" s="60">
        <f t="shared" si="17"/>
        <v>0</v>
      </c>
      <c r="I37" s="76"/>
      <c r="J37" s="60">
        <f t="shared" si="18"/>
        <v>0</v>
      </c>
      <c r="K37" s="76"/>
      <c r="L37" s="60">
        <f t="shared" si="19"/>
        <v>0</v>
      </c>
      <c r="M37" s="76"/>
      <c r="N37" s="60">
        <f t="shared" si="20"/>
        <v>0</v>
      </c>
      <c r="O37" s="76"/>
      <c r="P37" s="60">
        <f t="shared" si="21"/>
        <v>0</v>
      </c>
      <c r="Q37" s="76"/>
      <c r="R37" s="60">
        <f t="shared" si="22"/>
        <v>0</v>
      </c>
      <c r="S37" s="76"/>
      <c r="T37" s="60">
        <f t="shared" si="23"/>
        <v>0</v>
      </c>
      <c r="U37" s="76"/>
      <c r="V37" s="60">
        <f t="shared" si="24"/>
        <v>0</v>
      </c>
      <c r="W37" s="76"/>
      <c r="X37" s="60">
        <f t="shared" si="25"/>
        <v>0</v>
      </c>
      <c r="Y37" s="76"/>
      <c r="Z37" s="60">
        <f t="shared" si="28"/>
        <v>0</v>
      </c>
      <c r="AA37" s="76">
        <f t="shared" si="0"/>
        <v>0</v>
      </c>
      <c r="AB37" s="60">
        <f t="shared" si="28"/>
        <v>0</v>
      </c>
      <c r="AC37" s="76">
        <f t="shared" si="13"/>
        <v>0</v>
      </c>
      <c r="AD37" s="60">
        <f t="shared" si="27"/>
        <v>0</v>
      </c>
    </row>
    <row r="38" spans="1:66" x14ac:dyDescent="0.25">
      <c r="A38" s="9">
        <v>6003</v>
      </c>
      <c r="B38" s="10" t="s">
        <v>66</v>
      </c>
      <c r="C38" s="67">
        <v>36500</v>
      </c>
      <c r="D38" s="49">
        <f t="shared" si="15"/>
        <v>1.99860799105349E-3</v>
      </c>
      <c r="E38" s="67">
        <v>36500</v>
      </c>
      <c r="F38" s="49">
        <f t="shared" si="16"/>
        <v>1.99860799105349E-3</v>
      </c>
      <c r="G38" s="67">
        <v>36500</v>
      </c>
      <c r="H38" s="49">
        <f t="shared" si="17"/>
        <v>1.99860799105349E-3</v>
      </c>
      <c r="I38" s="67">
        <v>36500</v>
      </c>
      <c r="J38" s="49">
        <f t="shared" si="18"/>
        <v>1.99860799105349E-3</v>
      </c>
      <c r="K38" s="67">
        <v>36500</v>
      </c>
      <c r="L38" s="49">
        <f t="shared" si="19"/>
        <v>1.99860799105349E-3</v>
      </c>
      <c r="M38" s="67">
        <v>36500</v>
      </c>
      <c r="N38" s="49">
        <f t="shared" si="20"/>
        <v>1.99860799105349E-3</v>
      </c>
      <c r="O38" s="67">
        <v>36500</v>
      </c>
      <c r="P38" s="49">
        <f t="shared" si="21"/>
        <v>1.99860799105349E-3</v>
      </c>
      <c r="Q38" s="67">
        <v>36500</v>
      </c>
      <c r="R38" s="49">
        <f t="shared" si="22"/>
        <v>1.99860799105349E-3</v>
      </c>
      <c r="S38" s="67">
        <v>36500</v>
      </c>
      <c r="T38" s="49">
        <f t="shared" si="23"/>
        <v>1.99860799105349E-3</v>
      </c>
      <c r="U38" s="67">
        <v>36500</v>
      </c>
      <c r="V38" s="49">
        <f t="shared" si="24"/>
        <v>1.99860799105349E-3</v>
      </c>
      <c r="W38" s="67">
        <v>36500</v>
      </c>
      <c r="X38" s="49">
        <f t="shared" si="25"/>
        <v>1.99860799105349E-3</v>
      </c>
      <c r="Y38" s="67">
        <v>36500</v>
      </c>
      <c r="Z38" s="49">
        <f t="shared" si="28"/>
        <v>1.99860799105349E-3</v>
      </c>
      <c r="AA38" s="82">
        <f t="shared" si="0"/>
        <v>438000</v>
      </c>
      <c r="AB38" s="49">
        <f t="shared" si="28"/>
        <v>1.99860799105349E-3</v>
      </c>
      <c r="AC38" s="82">
        <f t="shared" si="13"/>
        <v>36500</v>
      </c>
      <c r="AD38" s="49">
        <f t="shared" si="27"/>
        <v>1.99860799105349E-3</v>
      </c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</row>
    <row r="39" spans="1:66" x14ac:dyDescent="0.25">
      <c r="A39" s="9">
        <v>6004</v>
      </c>
      <c r="B39" s="10" t="s">
        <v>67</v>
      </c>
      <c r="C39" s="67"/>
      <c r="D39" s="49">
        <f t="shared" si="15"/>
        <v>0</v>
      </c>
      <c r="E39" s="67"/>
      <c r="F39" s="49">
        <f t="shared" si="16"/>
        <v>0</v>
      </c>
      <c r="G39" s="67"/>
      <c r="H39" s="49">
        <f t="shared" si="17"/>
        <v>0</v>
      </c>
      <c r="I39" s="67"/>
      <c r="J39" s="49">
        <f t="shared" si="18"/>
        <v>0</v>
      </c>
      <c r="K39" s="67"/>
      <c r="L39" s="49">
        <f t="shared" si="19"/>
        <v>0</v>
      </c>
      <c r="M39" s="67"/>
      <c r="N39" s="49">
        <f t="shared" si="20"/>
        <v>0</v>
      </c>
      <c r="O39" s="67"/>
      <c r="P39" s="49">
        <f t="shared" si="21"/>
        <v>0</v>
      </c>
      <c r="Q39" s="67"/>
      <c r="R39" s="49">
        <f t="shared" si="22"/>
        <v>0</v>
      </c>
      <c r="S39" s="67"/>
      <c r="T39" s="49">
        <f t="shared" si="23"/>
        <v>0</v>
      </c>
      <c r="U39" s="67"/>
      <c r="V39" s="49">
        <f t="shared" si="24"/>
        <v>0</v>
      </c>
      <c r="W39" s="67"/>
      <c r="X39" s="49">
        <f t="shared" si="25"/>
        <v>0</v>
      </c>
      <c r="Y39" s="67"/>
      <c r="Z39" s="49">
        <f t="shared" si="28"/>
        <v>0</v>
      </c>
      <c r="AA39" s="82">
        <f t="shared" si="0"/>
        <v>0</v>
      </c>
      <c r="AB39" s="49">
        <f t="shared" si="28"/>
        <v>0</v>
      </c>
      <c r="AC39" s="82">
        <f t="shared" si="13"/>
        <v>0</v>
      </c>
      <c r="AD39" s="49">
        <f t="shared" si="27"/>
        <v>0</v>
      </c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</row>
    <row r="40" spans="1:66" s="5" customFormat="1" x14ac:dyDescent="0.25">
      <c r="A40" s="12">
        <v>6099</v>
      </c>
      <c r="B40" s="1" t="s">
        <v>68</v>
      </c>
      <c r="C40" s="74">
        <f>SUM(C37:C39)</f>
        <v>36500</v>
      </c>
      <c r="D40" s="56">
        <f t="shared" si="15"/>
        <v>1.99860799105349E-3</v>
      </c>
      <c r="E40" s="74">
        <f>SUM(E37:E39)</f>
        <v>36500</v>
      </c>
      <c r="F40" s="56">
        <f t="shared" si="16"/>
        <v>1.99860799105349E-3</v>
      </c>
      <c r="G40" s="74">
        <f>SUM(G37:G39)</f>
        <v>36500</v>
      </c>
      <c r="H40" s="56">
        <f t="shared" si="17"/>
        <v>1.99860799105349E-3</v>
      </c>
      <c r="I40" s="74">
        <f>SUM(I37:I39)</f>
        <v>36500</v>
      </c>
      <c r="J40" s="56">
        <f t="shared" si="18"/>
        <v>1.99860799105349E-3</v>
      </c>
      <c r="K40" s="74">
        <f>SUM(K37:K39)</f>
        <v>36500</v>
      </c>
      <c r="L40" s="56">
        <f t="shared" si="19"/>
        <v>1.99860799105349E-3</v>
      </c>
      <c r="M40" s="74">
        <f>SUM(M37:M39)</f>
        <v>36500</v>
      </c>
      <c r="N40" s="56">
        <f t="shared" si="20"/>
        <v>1.99860799105349E-3</v>
      </c>
      <c r="O40" s="74">
        <f>SUM(O37:O39)</f>
        <v>36500</v>
      </c>
      <c r="P40" s="56">
        <f t="shared" si="21"/>
        <v>1.99860799105349E-3</v>
      </c>
      <c r="Q40" s="74">
        <f>SUM(Q37:Q39)</f>
        <v>36500</v>
      </c>
      <c r="R40" s="56">
        <f t="shared" si="22"/>
        <v>1.99860799105349E-3</v>
      </c>
      <c r="S40" s="74">
        <f>SUM(S37:S39)</f>
        <v>36500</v>
      </c>
      <c r="T40" s="56">
        <f t="shared" si="23"/>
        <v>1.99860799105349E-3</v>
      </c>
      <c r="U40" s="74">
        <f>SUM(U37:U39)</f>
        <v>36500</v>
      </c>
      <c r="V40" s="56">
        <f t="shared" si="24"/>
        <v>1.99860799105349E-3</v>
      </c>
      <c r="W40" s="74">
        <f>SUM(W37:W39)</f>
        <v>36500</v>
      </c>
      <c r="X40" s="56">
        <f t="shared" si="25"/>
        <v>1.99860799105349E-3</v>
      </c>
      <c r="Y40" s="74">
        <f>SUM(Y37:Y39)</f>
        <v>36500</v>
      </c>
      <c r="Z40" s="56">
        <f t="shared" si="28"/>
        <v>1.99860799105349E-3</v>
      </c>
      <c r="AA40" s="74">
        <f t="shared" si="0"/>
        <v>438000</v>
      </c>
      <c r="AB40" s="56">
        <f t="shared" si="28"/>
        <v>1.99860799105349E-3</v>
      </c>
      <c r="AC40" s="94">
        <f t="shared" si="13"/>
        <v>36500</v>
      </c>
      <c r="AD40" s="56">
        <f t="shared" si="27"/>
        <v>1.99860799105349E-3</v>
      </c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</row>
    <row r="41" spans="1:66" s="8" customFormat="1" x14ac:dyDescent="0.25">
      <c r="A41" s="26">
        <v>6101</v>
      </c>
      <c r="B41" s="27" t="s">
        <v>69</v>
      </c>
      <c r="C41" s="69">
        <v>2133555.66395</v>
      </c>
      <c r="D41" s="57">
        <f t="shared" si="15"/>
        <v>0.11682579176240833</v>
      </c>
      <c r="E41" s="69">
        <v>2133555.66395</v>
      </c>
      <c r="F41" s="57">
        <f t="shared" si="16"/>
        <v>0.11682579176240833</v>
      </c>
      <c r="G41" s="69">
        <v>2133555.66395</v>
      </c>
      <c r="H41" s="57">
        <f t="shared" si="17"/>
        <v>0.11682579176240833</v>
      </c>
      <c r="I41" s="69">
        <v>2133555.66395</v>
      </c>
      <c r="J41" s="57">
        <f t="shared" si="18"/>
        <v>0.11682579176240833</v>
      </c>
      <c r="K41" s="69">
        <v>2133555.66395</v>
      </c>
      <c r="L41" s="57">
        <f t="shared" si="19"/>
        <v>0.11682579176240833</v>
      </c>
      <c r="M41" s="69">
        <v>2133555.66395</v>
      </c>
      <c r="N41" s="57">
        <f t="shared" si="20"/>
        <v>0.11682579176240833</v>
      </c>
      <c r="O41" s="69">
        <v>2133555.66395</v>
      </c>
      <c r="P41" s="57">
        <f t="shared" si="21"/>
        <v>0.11682579176240833</v>
      </c>
      <c r="Q41" s="69">
        <v>2133555.66395</v>
      </c>
      <c r="R41" s="57">
        <f t="shared" si="22"/>
        <v>0.11682579176240833</v>
      </c>
      <c r="S41" s="69">
        <v>2133555.66395</v>
      </c>
      <c r="T41" s="57">
        <f t="shared" si="23"/>
        <v>0.11682579176240833</v>
      </c>
      <c r="U41" s="69">
        <v>2133555.66395</v>
      </c>
      <c r="V41" s="57">
        <f t="shared" si="24"/>
        <v>0.11682579176240833</v>
      </c>
      <c r="W41" s="69">
        <v>2133555.66395</v>
      </c>
      <c r="X41" s="57">
        <f t="shared" si="25"/>
        <v>0.11682579176240833</v>
      </c>
      <c r="Y41" s="69">
        <v>2133555.66395</v>
      </c>
      <c r="Z41" s="57">
        <f t="shared" si="28"/>
        <v>0.11682579176240833</v>
      </c>
      <c r="AA41" s="69">
        <f t="shared" si="0"/>
        <v>25602667.967399999</v>
      </c>
      <c r="AB41" s="57">
        <f t="shared" si="28"/>
        <v>0.11682579176240834</v>
      </c>
      <c r="AC41" s="85">
        <f t="shared" si="13"/>
        <v>2133555.66395</v>
      </c>
      <c r="AD41" s="57">
        <f t="shared" si="27"/>
        <v>0.11682579176240833</v>
      </c>
    </row>
    <row r="42" spans="1:66" x14ac:dyDescent="0.25">
      <c r="A42" s="9">
        <v>6102</v>
      </c>
      <c r="B42" s="10" t="s">
        <v>70</v>
      </c>
      <c r="C42" s="67">
        <v>240155.33825</v>
      </c>
      <c r="D42" s="49">
        <f t="shared" si="15"/>
        <v>1.3150037756728872E-2</v>
      </c>
      <c r="E42" s="67">
        <v>240155.33825</v>
      </c>
      <c r="F42" s="49">
        <f t="shared" si="16"/>
        <v>1.3150037756728872E-2</v>
      </c>
      <c r="G42" s="67">
        <v>240155.33825</v>
      </c>
      <c r="H42" s="49">
        <f t="shared" si="17"/>
        <v>1.3150037756728872E-2</v>
      </c>
      <c r="I42" s="67">
        <v>240155.33825</v>
      </c>
      <c r="J42" s="49">
        <f t="shared" si="18"/>
        <v>1.3150037756728872E-2</v>
      </c>
      <c r="K42" s="67">
        <v>240155.33825</v>
      </c>
      <c r="L42" s="49">
        <f t="shared" si="19"/>
        <v>1.3150037756728872E-2</v>
      </c>
      <c r="M42" s="67">
        <v>240155.33825</v>
      </c>
      <c r="N42" s="49">
        <f t="shared" si="20"/>
        <v>1.3150037756728872E-2</v>
      </c>
      <c r="O42" s="67">
        <v>240155.33825</v>
      </c>
      <c r="P42" s="49">
        <f t="shared" si="21"/>
        <v>1.3150037756728872E-2</v>
      </c>
      <c r="Q42" s="67">
        <v>240155.33825</v>
      </c>
      <c r="R42" s="49">
        <f t="shared" si="22"/>
        <v>1.3150037756728872E-2</v>
      </c>
      <c r="S42" s="67">
        <v>240155.33825</v>
      </c>
      <c r="T42" s="49">
        <f t="shared" si="23"/>
        <v>1.3150037756728872E-2</v>
      </c>
      <c r="U42" s="67">
        <v>240155.33825</v>
      </c>
      <c r="V42" s="49">
        <f t="shared" si="24"/>
        <v>1.3150037756728872E-2</v>
      </c>
      <c r="W42" s="67">
        <v>240155.33825</v>
      </c>
      <c r="X42" s="49">
        <f t="shared" si="25"/>
        <v>1.3150037756728872E-2</v>
      </c>
      <c r="Y42" s="67">
        <v>240155.33825</v>
      </c>
      <c r="Z42" s="49">
        <f t="shared" si="28"/>
        <v>1.3150037756728872E-2</v>
      </c>
      <c r="AA42" s="82">
        <f t="shared" si="0"/>
        <v>2881864.0589999999</v>
      </c>
      <c r="AB42" s="49">
        <f t="shared" si="28"/>
        <v>1.3150037756728872E-2</v>
      </c>
      <c r="AC42" s="82">
        <f t="shared" si="13"/>
        <v>240155.33825</v>
      </c>
      <c r="AD42" s="49">
        <f t="shared" si="27"/>
        <v>1.3150037756728872E-2</v>
      </c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</row>
    <row r="43" spans="1:66" x14ac:dyDescent="0.25">
      <c r="A43" s="9">
        <v>6103</v>
      </c>
      <c r="B43" s="10" t="s">
        <v>71</v>
      </c>
      <c r="C43" s="67">
        <v>147.50819999999999</v>
      </c>
      <c r="D43" s="49">
        <f t="shared" si="15"/>
        <v>8.0770155415319548E-6</v>
      </c>
      <c r="E43" s="67">
        <v>147.50819999999999</v>
      </c>
      <c r="F43" s="49">
        <f t="shared" si="16"/>
        <v>8.0770155415319548E-6</v>
      </c>
      <c r="G43" s="67">
        <v>147.50819999999999</v>
      </c>
      <c r="H43" s="49">
        <f t="shared" si="17"/>
        <v>8.0770155415319548E-6</v>
      </c>
      <c r="I43" s="67">
        <v>147.50819999999999</v>
      </c>
      <c r="J43" s="49">
        <f t="shared" si="18"/>
        <v>8.0770155415319548E-6</v>
      </c>
      <c r="K43" s="67">
        <v>147.50819999999999</v>
      </c>
      <c r="L43" s="49">
        <f t="shared" si="19"/>
        <v>8.0770155415319548E-6</v>
      </c>
      <c r="M43" s="67">
        <v>147.50819999999999</v>
      </c>
      <c r="N43" s="49">
        <f t="shared" si="20"/>
        <v>8.0770155415319548E-6</v>
      </c>
      <c r="O43" s="67">
        <v>147.50819999999999</v>
      </c>
      <c r="P43" s="49">
        <f t="shared" si="21"/>
        <v>8.0770155415319548E-6</v>
      </c>
      <c r="Q43" s="67">
        <v>147.50819999999999</v>
      </c>
      <c r="R43" s="49">
        <f t="shared" si="22"/>
        <v>8.0770155415319548E-6</v>
      </c>
      <c r="S43" s="67">
        <v>147.50819999999999</v>
      </c>
      <c r="T43" s="49">
        <f t="shared" si="23"/>
        <v>8.0770155415319548E-6</v>
      </c>
      <c r="U43" s="67">
        <v>147.50819999999999</v>
      </c>
      <c r="V43" s="49">
        <f t="shared" si="24"/>
        <v>8.0770155415319548E-6</v>
      </c>
      <c r="W43" s="67">
        <v>147.50819999999999</v>
      </c>
      <c r="X43" s="49">
        <f t="shared" si="25"/>
        <v>8.0770155415319548E-6</v>
      </c>
      <c r="Y43" s="67">
        <v>147.50819999999999</v>
      </c>
      <c r="Z43" s="49">
        <f t="shared" si="28"/>
        <v>8.0770155415319548E-6</v>
      </c>
      <c r="AA43" s="82">
        <f t="shared" si="0"/>
        <v>1770.0983999999999</v>
      </c>
      <c r="AB43" s="49">
        <f t="shared" si="28"/>
        <v>8.0770155415319565E-6</v>
      </c>
      <c r="AC43" s="82">
        <f t="shared" si="13"/>
        <v>147.50819999999999</v>
      </c>
      <c r="AD43" s="49">
        <f t="shared" si="27"/>
        <v>8.0770155415319548E-6</v>
      </c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</row>
    <row r="44" spans="1:66" x14ac:dyDescent="0.25">
      <c r="A44" s="9">
        <v>6104</v>
      </c>
      <c r="B44" s="10" t="s">
        <v>72</v>
      </c>
      <c r="C44" s="67">
        <v>47343.078600000001</v>
      </c>
      <c r="D44" s="49">
        <f t="shared" si="15"/>
        <v>2.5923357592063964E-3</v>
      </c>
      <c r="E44" s="67">
        <v>47343.078600000001</v>
      </c>
      <c r="F44" s="49">
        <f t="shared" si="16"/>
        <v>2.5923357592063964E-3</v>
      </c>
      <c r="G44" s="67">
        <v>47343.078600000001</v>
      </c>
      <c r="H44" s="49">
        <f t="shared" si="17"/>
        <v>2.5923357592063964E-3</v>
      </c>
      <c r="I44" s="67">
        <v>47343.078600000001</v>
      </c>
      <c r="J44" s="49">
        <f t="shared" si="18"/>
        <v>2.5923357592063964E-3</v>
      </c>
      <c r="K44" s="67">
        <v>47343.078600000001</v>
      </c>
      <c r="L44" s="49">
        <f t="shared" si="19"/>
        <v>2.5923357592063964E-3</v>
      </c>
      <c r="M44" s="67">
        <v>47343.078600000001</v>
      </c>
      <c r="N44" s="49">
        <f t="shared" si="20"/>
        <v>2.5923357592063964E-3</v>
      </c>
      <c r="O44" s="67">
        <v>47343.078600000001</v>
      </c>
      <c r="P44" s="49">
        <f t="shared" si="21"/>
        <v>2.5923357592063964E-3</v>
      </c>
      <c r="Q44" s="67">
        <v>47343.078600000001</v>
      </c>
      <c r="R44" s="49">
        <f t="shared" si="22"/>
        <v>2.5923357592063964E-3</v>
      </c>
      <c r="S44" s="67">
        <v>47343.078600000001</v>
      </c>
      <c r="T44" s="49">
        <f t="shared" si="23"/>
        <v>2.5923357592063964E-3</v>
      </c>
      <c r="U44" s="67">
        <v>47343.078600000001</v>
      </c>
      <c r="V44" s="49">
        <f t="shared" si="24"/>
        <v>2.5923357592063964E-3</v>
      </c>
      <c r="W44" s="67">
        <v>47343.078600000001</v>
      </c>
      <c r="X44" s="49">
        <f t="shared" si="25"/>
        <v>2.5923357592063964E-3</v>
      </c>
      <c r="Y44" s="67">
        <v>47343.078600000001</v>
      </c>
      <c r="Z44" s="49">
        <f t="shared" si="28"/>
        <v>2.5923357592063964E-3</v>
      </c>
      <c r="AA44" s="82">
        <f t="shared" si="0"/>
        <v>568116.94319999998</v>
      </c>
      <c r="AB44" s="49">
        <f t="shared" si="28"/>
        <v>2.5923357592063964E-3</v>
      </c>
      <c r="AC44" s="82">
        <f t="shared" si="13"/>
        <v>47343.078600000001</v>
      </c>
      <c r="AD44" s="49">
        <f t="shared" si="27"/>
        <v>2.5923357592063964E-3</v>
      </c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</row>
    <row r="45" spans="1:66" x14ac:dyDescent="0.25">
      <c r="A45" s="9">
        <v>6105</v>
      </c>
      <c r="B45" s="10" t="s">
        <v>73</v>
      </c>
      <c r="C45" s="67">
        <v>22871.266599999999</v>
      </c>
      <c r="D45" s="49">
        <f t="shared" si="15"/>
        <v>1.2523478408842405E-3</v>
      </c>
      <c r="E45" s="67">
        <v>22871.266599999999</v>
      </c>
      <c r="F45" s="49">
        <f t="shared" si="16"/>
        <v>1.2523478408842405E-3</v>
      </c>
      <c r="G45" s="67">
        <v>22871.266599999999</v>
      </c>
      <c r="H45" s="49">
        <f t="shared" si="17"/>
        <v>1.2523478408842405E-3</v>
      </c>
      <c r="I45" s="67">
        <v>22871.266599999999</v>
      </c>
      <c r="J45" s="49">
        <f t="shared" si="18"/>
        <v>1.2523478408842405E-3</v>
      </c>
      <c r="K45" s="67">
        <v>22871.266599999999</v>
      </c>
      <c r="L45" s="49">
        <f t="shared" si="19"/>
        <v>1.2523478408842405E-3</v>
      </c>
      <c r="M45" s="67">
        <v>22871.266599999999</v>
      </c>
      <c r="N45" s="49">
        <f t="shared" si="20"/>
        <v>1.2523478408842405E-3</v>
      </c>
      <c r="O45" s="67">
        <v>22871.266599999999</v>
      </c>
      <c r="P45" s="49">
        <f t="shared" si="21"/>
        <v>1.2523478408842405E-3</v>
      </c>
      <c r="Q45" s="67">
        <v>22871.266599999999</v>
      </c>
      <c r="R45" s="49">
        <f t="shared" si="22"/>
        <v>1.2523478408842405E-3</v>
      </c>
      <c r="S45" s="67">
        <v>22871.266599999999</v>
      </c>
      <c r="T45" s="49">
        <f t="shared" si="23"/>
        <v>1.2523478408842405E-3</v>
      </c>
      <c r="U45" s="67">
        <v>22871.266599999999</v>
      </c>
      <c r="V45" s="49">
        <f t="shared" si="24"/>
        <v>1.2523478408842405E-3</v>
      </c>
      <c r="W45" s="67">
        <v>22871.266599999999</v>
      </c>
      <c r="X45" s="49">
        <f t="shared" si="25"/>
        <v>1.2523478408842405E-3</v>
      </c>
      <c r="Y45" s="67">
        <v>22871.266599999999</v>
      </c>
      <c r="Z45" s="49">
        <f t="shared" ref="Z45:AB60" si="29">IF(Y$10&lt;&gt;0,Y45/Y$10,"-")</f>
        <v>1.2523478408842405E-3</v>
      </c>
      <c r="AA45" s="82">
        <f t="shared" si="0"/>
        <v>274455.19919999997</v>
      </c>
      <c r="AB45" s="49">
        <f t="shared" si="29"/>
        <v>1.2523478408842405E-3</v>
      </c>
      <c r="AC45" s="82">
        <f t="shared" si="13"/>
        <v>22871.266599999999</v>
      </c>
      <c r="AD45" s="49">
        <f t="shared" si="27"/>
        <v>1.2523478408842405E-3</v>
      </c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</row>
    <row r="46" spans="1:66" x14ac:dyDescent="0.25">
      <c r="A46" s="9">
        <v>6106</v>
      </c>
      <c r="B46" s="10" t="s">
        <v>74</v>
      </c>
      <c r="C46" s="67">
        <v>14021.615</v>
      </c>
      <c r="D46" s="49">
        <f t="shared" si="15"/>
        <v>7.6777292565686247E-4</v>
      </c>
      <c r="E46" s="67">
        <v>14021.615</v>
      </c>
      <c r="F46" s="49">
        <f t="shared" si="16"/>
        <v>7.6777292565686247E-4</v>
      </c>
      <c r="G46" s="67">
        <v>14021.615</v>
      </c>
      <c r="H46" s="49">
        <f t="shared" si="17"/>
        <v>7.6777292565686247E-4</v>
      </c>
      <c r="I46" s="67">
        <v>14021.615</v>
      </c>
      <c r="J46" s="49">
        <f t="shared" si="18"/>
        <v>7.6777292565686247E-4</v>
      </c>
      <c r="K46" s="67">
        <v>14021.615</v>
      </c>
      <c r="L46" s="49">
        <f t="shared" si="19"/>
        <v>7.6777292565686247E-4</v>
      </c>
      <c r="M46" s="67">
        <v>14021.615</v>
      </c>
      <c r="N46" s="49">
        <f t="shared" si="20"/>
        <v>7.6777292565686247E-4</v>
      </c>
      <c r="O46" s="67">
        <v>14021.615</v>
      </c>
      <c r="P46" s="49">
        <f t="shared" si="21"/>
        <v>7.6777292565686247E-4</v>
      </c>
      <c r="Q46" s="67">
        <v>14021.615</v>
      </c>
      <c r="R46" s="49">
        <f t="shared" si="22"/>
        <v>7.6777292565686247E-4</v>
      </c>
      <c r="S46" s="67">
        <v>14021.615</v>
      </c>
      <c r="T46" s="49">
        <f t="shared" si="23"/>
        <v>7.6777292565686247E-4</v>
      </c>
      <c r="U46" s="67">
        <v>14021.615</v>
      </c>
      <c r="V46" s="49">
        <f t="shared" si="24"/>
        <v>7.6777292565686247E-4</v>
      </c>
      <c r="W46" s="67">
        <v>14021.615</v>
      </c>
      <c r="X46" s="49">
        <f t="shared" si="25"/>
        <v>7.6777292565686247E-4</v>
      </c>
      <c r="Y46" s="67">
        <v>14021.615</v>
      </c>
      <c r="Z46" s="49">
        <f t="shared" si="29"/>
        <v>7.6777292565686247E-4</v>
      </c>
      <c r="AA46" s="82">
        <f t="shared" si="0"/>
        <v>168259.38</v>
      </c>
      <c r="AB46" s="49">
        <f t="shared" si="29"/>
        <v>7.6777292565686247E-4</v>
      </c>
      <c r="AC46" s="82">
        <f t="shared" si="13"/>
        <v>14021.615</v>
      </c>
      <c r="AD46" s="49">
        <f t="shared" si="27"/>
        <v>7.6777292565686247E-4</v>
      </c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</row>
    <row r="47" spans="1:66" x14ac:dyDescent="0.25">
      <c r="A47" s="9">
        <v>6107</v>
      </c>
      <c r="B47" s="10" t="s">
        <v>75</v>
      </c>
      <c r="C47" s="67">
        <v>4575</v>
      </c>
      <c r="D47" s="49">
        <f t="shared" si="15"/>
        <v>2.505104536731429E-4</v>
      </c>
      <c r="E47" s="67">
        <v>4575</v>
      </c>
      <c r="F47" s="49">
        <f t="shared" si="16"/>
        <v>2.505104536731429E-4</v>
      </c>
      <c r="G47" s="67">
        <v>4575</v>
      </c>
      <c r="H47" s="49">
        <f t="shared" si="17"/>
        <v>2.505104536731429E-4</v>
      </c>
      <c r="I47" s="67">
        <v>4575</v>
      </c>
      <c r="J47" s="49">
        <f t="shared" si="18"/>
        <v>2.505104536731429E-4</v>
      </c>
      <c r="K47" s="67">
        <v>4575</v>
      </c>
      <c r="L47" s="49">
        <f t="shared" si="19"/>
        <v>2.505104536731429E-4</v>
      </c>
      <c r="M47" s="67">
        <v>4575</v>
      </c>
      <c r="N47" s="49">
        <f t="shared" si="20"/>
        <v>2.505104536731429E-4</v>
      </c>
      <c r="O47" s="67">
        <v>4575</v>
      </c>
      <c r="P47" s="49">
        <f t="shared" si="21"/>
        <v>2.505104536731429E-4</v>
      </c>
      <c r="Q47" s="67">
        <v>4575</v>
      </c>
      <c r="R47" s="49">
        <f t="shared" si="22"/>
        <v>2.505104536731429E-4</v>
      </c>
      <c r="S47" s="67">
        <v>4575</v>
      </c>
      <c r="T47" s="49">
        <f t="shared" si="23"/>
        <v>2.505104536731429E-4</v>
      </c>
      <c r="U47" s="67">
        <v>4575</v>
      </c>
      <c r="V47" s="49">
        <f t="shared" si="24"/>
        <v>2.505104536731429E-4</v>
      </c>
      <c r="W47" s="67">
        <v>4575</v>
      </c>
      <c r="X47" s="49">
        <f t="shared" si="25"/>
        <v>2.505104536731429E-4</v>
      </c>
      <c r="Y47" s="67">
        <v>4575</v>
      </c>
      <c r="Z47" s="49">
        <f t="shared" si="29"/>
        <v>2.505104536731429E-4</v>
      </c>
      <c r="AA47" s="82">
        <f t="shared" si="0"/>
        <v>54900</v>
      </c>
      <c r="AB47" s="49">
        <f t="shared" si="29"/>
        <v>2.505104536731429E-4</v>
      </c>
      <c r="AC47" s="82">
        <f t="shared" si="13"/>
        <v>4575</v>
      </c>
      <c r="AD47" s="49">
        <f t="shared" si="27"/>
        <v>2.505104536731429E-4</v>
      </c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</row>
    <row r="48" spans="1:66" x14ac:dyDescent="0.25">
      <c r="A48" s="9">
        <v>6108</v>
      </c>
      <c r="B48" s="10" t="s">
        <v>76</v>
      </c>
      <c r="C48" s="67">
        <v>5359</v>
      </c>
      <c r="D48" s="49">
        <f t="shared" si="15"/>
        <v>2.9343945819330556E-4</v>
      </c>
      <c r="E48" s="67">
        <v>5359</v>
      </c>
      <c r="F48" s="49">
        <f t="shared" si="16"/>
        <v>2.9343945819330556E-4</v>
      </c>
      <c r="G48" s="67">
        <v>5359</v>
      </c>
      <c r="H48" s="49">
        <f t="shared" si="17"/>
        <v>2.9343945819330556E-4</v>
      </c>
      <c r="I48" s="67">
        <v>5359</v>
      </c>
      <c r="J48" s="49">
        <f t="shared" si="18"/>
        <v>2.9343945819330556E-4</v>
      </c>
      <c r="K48" s="67">
        <v>5359</v>
      </c>
      <c r="L48" s="49">
        <f t="shared" si="19"/>
        <v>2.9343945819330556E-4</v>
      </c>
      <c r="M48" s="67">
        <v>5359</v>
      </c>
      <c r="N48" s="49">
        <f t="shared" si="20"/>
        <v>2.9343945819330556E-4</v>
      </c>
      <c r="O48" s="67">
        <v>5359</v>
      </c>
      <c r="P48" s="49">
        <f t="shared" si="21"/>
        <v>2.9343945819330556E-4</v>
      </c>
      <c r="Q48" s="67">
        <v>5359</v>
      </c>
      <c r="R48" s="49">
        <f t="shared" si="22"/>
        <v>2.9343945819330556E-4</v>
      </c>
      <c r="S48" s="67">
        <v>5359</v>
      </c>
      <c r="T48" s="49">
        <f t="shared" si="23"/>
        <v>2.9343945819330556E-4</v>
      </c>
      <c r="U48" s="67">
        <v>5359</v>
      </c>
      <c r="V48" s="49">
        <f t="shared" si="24"/>
        <v>2.9343945819330556E-4</v>
      </c>
      <c r="W48" s="67">
        <v>5359</v>
      </c>
      <c r="X48" s="49">
        <f t="shared" si="25"/>
        <v>2.9343945819330556E-4</v>
      </c>
      <c r="Y48" s="67">
        <v>5359</v>
      </c>
      <c r="Z48" s="49">
        <f t="shared" si="29"/>
        <v>2.9343945819330556E-4</v>
      </c>
      <c r="AA48" s="82">
        <f t="shared" si="0"/>
        <v>64308</v>
      </c>
      <c r="AB48" s="49">
        <f t="shared" si="29"/>
        <v>2.9343945819330556E-4</v>
      </c>
      <c r="AC48" s="82">
        <f t="shared" si="13"/>
        <v>5359</v>
      </c>
      <c r="AD48" s="49">
        <f t="shared" si="27"/>
        <v>2.9343945819330556E-4</v>
      </c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</row>
    <row r="49" spans="1:66" x14ac:dyDescent="0.25">
      <c r="A49" s="9">
        <v>6109</v>
      </c>
      <c r="B49" s="10" t="s">
        <v>77</v>
      </c>
      <c r="C49" s="67">
        <v>2286</v>
      </c>
      <c r="D49" s="49">
        <f t="shared" si="15"/>
        <v>1.2517309226159665E-4</v>
      </c>
      <c r="E49" s="67">
        <v>2286</v>
      </c>
      <c r="F49" s="49">
        <f t="shared" si="16"/>
        <v>1.2517309226159665E-4</v>
      </c>
      <c r="G49" s="67">
        <v>2286</v>
      </c>
      <c r="H49" s="49">
        <f t="shared" si="17"/>
        <v>1.2517309226159665E-4</v>
      </c>
      <c r="I49" s="67">
        <v>2286</v>
      </c>
      <c r="J49" s="49">
        <f t="shared" si="18"/>
        <v>1.2517309226159665E-4</v>
      </c>
      <c r="K49" s="67">
        <v>2286</v>
      </c>
      <c r="L49" s="49">
        <f t="shared" si="19"/>
        <v>1.2517309226159665E-4</v>
      </c>
      <c r="M49" s="67">
        <v>2286</v>
      </c>
      <c r="N49" s="49">
        <f t="shared" si="20"/>
        <v>1.2517309226159665E-4</v>
      </c>
      <c r="O49" s="67">
        <v>2286</v>
      </c>
      <c r="P49" s="49">
        <f t="shared" si="21"/>
        <v>1.2517309226159665E-4</v>
      </c>
      <c r="Q49" s="67">
        <v>2286</v>
      </c>
      <c r="R49" s="49">
        <f t="shared" si="22"/>
        <v>1.2517309226159665E-4</v>
      </c>
      <c r="S49" s="67">
        <v>2286</v>
      </c>
      <c r="T49" s="49">
        <f t="shared" si="23"/>
        <v>1.2517309226159665E-4</v>
      </c>
      <c r="U49" s="67">
        <v>2286</v>
      </c>
      <c r="V49" s="49">
        <f t="shared" si="24"/>
        <v>1.2517309226159665E-4</v>
      </c>
      <c r="W49" s="67">
        <v>2286</v>
      </c>
      <c r="X49" s="49">
        <f t="shared" si="25"/>
        <v>1.2517309226159665E-4</v>
      </c>
      <c r="Y49" s="67">
        <v>2286</v>
      </c>
      <c r="Z49" s="49">
        <f t="shared" si="29"/>
        <v>1.2517309226159665E-4</v>
      </c>
      <c r="AA49" s="82">
        <f t="shared" si="0"/>
        <v>27432</v>
      </c>
      <c r="AB49" s="49">
        <f t="shared" si="29"/>
        <v>1.2517309226159665E-4</v>
      </c>
      <c r="AC49" s="82">
        <f t="shared" si="13"/>
        <v>2286</v>
      </c>
      <c r="AD49" s="49">
        <f t="shared" si="27"/>
        <v>1.2517309226159665E-4</v>
      </c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</row>
    <row r="50" spans="1:66" x14ac:dyDescent="0.25">
      <c r="A50" s="9">
        <v>6110</v>
      </c>
      <c r="B50" s="10" t="s">
        <v>78</v>
      </c>
      <c r="C50" s="67">
        <v>1882.432</v>
      </c>
      <c r="D50" s="49">
        <f t="shared" si="15"/>
        <v>1.0307516815930968E-4</v>
      </c>
      <c r="E50" s="67">
        <v>1882.432</v>
      </c>
      <c r="F50" s="49">
        <f t="shared" si="16"/>
        <v>1.0307516815930968E-4</v>
      </c>
      <c r="G50" s="67">
        <v>1882.432</v>
      </c>
      <c r="H50" s="49">
        <f t="shared" si="17"/>
        <v>1.0307516815930968E-4</v>
      </c>
      <c r="I50" s="67">
        <v>1882.432</v>
      </c>
      <c r="J50" s="49">
        <f t="shared" si="18"/>
        <v>1.0307516815930968E-4</v>
      </c>
      <c r="K50" s="67">
        <v>1882.432</v>
      </c>
      <c r="L50" s="49">
        <f t="shared" si="19"/>
        <v>1.0307516815930968E-4</v>
      </c>
      <c r="M50" s="67">
        <v>1882.432</v>
      </c>
      <c r="N50" s="49">
        <f t="shared" si="20"/>
        <v>1.0307516815930968E-4</v>
      </c>
      <c r="O50" s="67">
        <v>1882.432</v>
      </c>
      <c r="P50" s="49">
        <f t="shared" si="21"/>
        <v>1.0307516815930968E-4</v>
      </c>
      <c r="Q50" s="67">
        <v>1882.432</v>
      </c>
      <c r="R50" s="49">
        <f t="shared" si="22"/>
        <v>1.0307516815930968E-4</v>
      </c>
      <c r="S50" s="67">
        <v>1882.432</v>
      </c>
      <c r="T50" s="49">
        <f t="shared" si="23"/>
        <v>1.0307516815930968E-4</v>
      </c>
      <c r="U50" s="67">
        <v>1882.432</v>
      </c>
      <c r="V50" s="49">
        <f t="shared" si="24"/>
        <v>1.0307516815930968E-4</v>
      </c>
      <c r="W50" s="67">
        <v>1882.432</v>
      </c>
      <c r="X50" s="49">
        <f t="shared" si="25"/>
        <v>1.0307516815930968E-4</v>
      </c>
      <c r="Y50" s="67">
        <v>1882.432</v>
      </c>
      <c r="Z50" s="49">
        <f t="shared" si="29"/>
        <v>1.0307516815930968E-4</v>
      </c>
      <c r="AA50" s="82">
        <f t="shared" si="0"/>
        <v>22589.184000000005</v>
      </c>
      <c r="AB50" s="49">
        <f t="shared" si="29"/>
        <v>1.030751681593097E-4</v>
      </c>
      <c r="AC50" s="82">
        <f t="shared" si="13"/>
        <v>1882.4320000000005</v>
      </c>
      <c r="AD50" s="49">
        <f t="shared" si="27"/>
        <v>1.0307516815930969E-4</v>
      </c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</row>
    <row r="51" spans="1:66" x14ac:dyDescent="0.25">
      <c r="A51" s="9">
        <v>6111</v>
      </c>
      <c r="B51" s="10" t="s">
        <v>79</v>
      </c>
      <c r="C51" s="67">
        <v>533052.09750000003</v>
      </c>
      <c r="D51" s="49">
        <f t="shared" si="15"/>
        <v>2.918800497839244E-2</v>
      </c>
      <c r="E51" s="67">
        <v>533052.09750000003</v>
      </c>
      <c r="F51" s="49">
        <f t="shared" si="16"/>
        <v>2.918800497839244E-2</v>
      </c>
      <c r="G51" s="67">
        <v>533052.09750000003</v>
      </c>
      <c r="H51" s="49">
        <f t="shared" si="17"/>
        <v>2.918800497839244E-2</v>
      </c>
      <c r="I51" s="67">
        <v>533052.09750000003</v>
      </c>
      <c r="J51" s="49">
        <f t="shared" si="18"/>
        <v>2.918800497839244E-2</v>
      </c>
      <c r="K51" s="67">
        <v>533052.09750000003</v>
      </c>
      <c r="L51" s="49">
        <f t="shared" si="19"/>
        <v>2.918800497839244E-2</v>
      </c>
      <c r="M51" s="67">
        <v>533052.09750000003</v>
      </c>
      <c r="N51" s="49">
        <f t="shared" si="20"/>
        <v>2.918800497839244E-2</v>
      </c>
      <c r="O51" s="67">
        <v>533052.09750000003</v>
      </c>
      <c r="P51" s="49">
        <f t="shared" si="21"/>
        <v>2.918800497839244E-2</v>
      </c>
      <c r="Q51" s="67">
        <v>533052.09750000003</v>
      </c>
      <c r="R51" s="49">
        <f t="shared" si="22"/>
        <v>2.918800497839244E-2</v>
      </c>
      <c r="S51" s="67">
        <v>533052.09750000003</v>
      </c>
      <c r="T51" s="49">
        <f t="shared" si="23"/>
        <v>2.918800497839244E-2</v>
      </c>
      <c r="U51" s="67">
        <v>533052.09750000003</v>
      </c>
      <c r="V51" s="49">
        <f t="shared" si="24"/>
        <v>2.918800497839244E-2</v>
      </c>
      <c r="W51" s="67">
        <v>533052.09750000003</v>
      </c>
      <c r="X51" s="49">
        <f t="shared" si="25"/>
        <v>2.918800497839244E-2</v>
      </c>
      <c r="Y51" s="67">
        <v>533052.09750000003</v>
      </c>
      <c r="Z51" s="49">
        <f t="shared" si="29"/>
        <v>2.918800497839244E-2</v>
      </c>
      <c r="AA51" s="82">
        <f t="shared" si="0"/>
        <v>6396625.1700000009</v>
      </c>
      <c r="AB51" s="49">
        <f t="shared" si="29"/>
        <v>2.9188004978392443E-2</v>
      </c>
      <c r="AC51" s="82">
        <f t="shared" si="13"/>
        <v>533052.09750000003</v>
      </c>
      <c r="AD51" s="49">
        <f t="shared" si="27"/>
        <v>2.918800497839244E-2</v>
      </c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</row>
    <row r="52" spans="1:66" x14ac:dyDescent="0.25">
      <c r="A52" s="9">
        <v>6112</v>
      </c>
      <c r="B52" s="10" t="s">
        <v>80</v>
      </c>
      <c r="C52" s="67">
        <v>55738.8</v>
      </c>
      <c r="D52" s="49">
        <f t="shared" si="15"/>
        <v>3.0520550984036239E-3</v>
      </c>
      <c r="E52" s="67">
        <v>55738.8</v>
      </c>
      <c r="F52" s="49">
        <f t="shared" si="16"/>
        <v>3.0520550984036239E-3</v>
      </c>
      <c r="G52" s="67">
        <v>55738.8</v>
      </c>
      <c r="H52" s="49">
        <f t="shared" si="17"/>
        <v>3.0520550984036239E-3</v>
      </c>
      <c r="I52" s="67">
        <v>55738.8</v>
      </c>
      <c r="J52" s="49">
        <f t="shared" si="18"/>
        <v>3.0520550984036239E-3</v>
      </c>
      <c r="K52" s="67">
        <v>55738.8</v>
      </c>
      <c r="L52" s="49">
        <f t="shared" si="19"/>
        <v>3.0520550984036239E-3</v>
      </c>
      <c r="M52" s="67">
        <v>55738.8</v>
      </c>
      <c r="N52" s="49">
        <f t="shared" si="20"/>
        <v>3.0520550984036239E-3</v>
      </c>
      <c r="O52" s="67">
        <v>55738.8</v>
      </c>
      <c r="P52" s="49">
        <f t="shared" si="21"/>
        <v>3.0520550984036239E-3</v>
      </c>
      <c r="Q52" s="67">
        <v>55738.8</v>
      </c>
      <c r="R52" s="49">
        <f t="shared" si="22"/>
        <v>3.0520550984036239E-3</v>
      </c>
      <c r="S52" s="67">
        <v>55738.8</v>
      </c>
      <c r="T52" s="49">
        <f t="shared" si="23"/>
        <v>3.0520550984036239E-3</v>
      </c>
      <c r="U52" s="67">
        <v>55738.8</v>
      </c>
      <c r="V52" s="49">
        <f t="shared" si="24"/>
        <v>3.0520550984036239E-3</v>
      </c>
      <c r="W52" s="67">
        <v>55738.8</v>
      </c>
      <c r="X52" s="49">
        <f t="shared" si="25"/>
        <v>3.0520550984036239E-3</v>
      </c>
      <c r="Y52" s="67">
        <v>55738.8</v>
      </c>
      <c r="Z52" s="49">
        <f t="shared" si="29"/>
        <v>3.0520550984036239E-3</v>
      </c>
      <c r="AA52" s="82">
        <f t="shared" si="0"/>
        <v>668865.60000000009</v>
      </c>
      <c r="AB52" s="49">
        <f t="shared" si="29"/>
        <v>3.0520550984036244E-3</v>
      </c>
      <c r="AC52" s="82">
        <f t="shared" si="13"/>
        <v>55738.80000000001</v>
      </c>
      <c r="AD52" s="49">
        <f t="shared" si="27"/>
        <v>3.0520550984036239E-3</v>
      </c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</row>
    <row r="53" spans="1:66" x14ac:dyDescent="0.25">
      <c r="A53" s="9">
        <v>6113</v>
      </c>
      <c r="B53" s="10" t="s">
        <v>81</v>
      </c>
      <c r="C53" s="67">
        <v>18252.599999999999</v>
      </c>
      <c r="D53" s="49">
        <f t="shared" si="15"/>
        <v>9.9944636212336794E-4</v>
      </c>
      <c r="E53" s="67">
        <v>18252.599999999999</v>
      </c>
      <c r="F53" s="49">
        <f t="shared" si="16"/>
        <v>9.9944636212336794E-4</v>
      </c>
      <c r="G53" s="67">
        <v>18252.599999999999</v>
      </c>
      <c r="H53" s="49">
        <f t="shared" si="17"/>
        <v>9.9944636212336794E-4</v>
      </c>
      <c r="I53" s="67">
        <v>18252.599999999999</v>
      </c>
      <c r="J53" s="49">
        <f t="shared" si="18"/>
        <v>9.9944636212336794E-4</v>
      </c>
      <c r="K53" s="67">
        <v>18252.599999999999</v>
      </c>
      <c r="L53" s="49">
        <f t="shared" si="19"/>
        <v>9.9944636212336794E-4</v>
      </c>
      <c r="M53" s="67">
        <v>18252.599999999999</v>
      </c>
      <c r="N53" s="49">
        <f t="shared" si="20"/>
        <v>9.9944636212336794E-4</v>
      </c>
      <c r="O53" s="67">
        <v>18252.599999999999</v>
      </c>
      <c r="P53" s="49">
        <f t="shared" si="21"/>
        <v>9.9944636212336794E-4</v>
      </c>
      <c r="Q53" s="67">
        <v>18252.599999999999</v>
      </c>
      <c r="R53" s="49">
        <f t="shared" si="22"/>
        <v>9.9944636212336794E-4</v>
      </c>
      <c r="S53" s="67">
        <v>18252.599999999999</v>
      </c>
      <c r="T53" s="49">
        <f t="shared" si="23"/>
        <v>9.9944636212336794E-4</v>
      </c>
      <c r="U53" s="67">
        <v>18252.599999999999</v>
      </c>
      <c r="V53" s="49">
        <f t="shared" si="24"/>
        <v>9.9944636212336794E-4</v>
      </c>
      <c r="W53" s="67">
        <v>18252.599999999999</v>
      </c>
      <c r="X53" s="49">
        <f t="shared" si="25"/>
        <v>9.9944636212336794E-4</v>
      </c>
      <c r="Y53" s="67">
        <v>18252.599999999999</v>
      </c>
      <c r="Z53" s="49">
        <f t="shared" si="29"/>
        <v>9.9944636212336794E-4</v>
      </c>
      <c r="AA53" s="82">
        <f t="shared" si="0"/>
        <v>219031.20000000004</v>
      </c>
      <c r="AB53" s="49">
        <f t="shared" si="29"/>
        <v>9.9944636212336816E-4</v>
      </c>
      <c r="AC53" s="82">
        <f t="shared" si="13"/>
        <v>18252.600000000002</v>
      </c>
      <c r="AD53" s="49">
        <f t="shared" si="27"/>
        <v>9.9944636212336794E-4</v>
      </c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</row>
    <row r="54" spans="1:66" x14ac:dyDescent="0.25">
      <c r="A54" s="9">
        <v>6114</v>
      </c>
      <c r="B54" s="10" t="s">
        <v>82</v>
      </c>
      <c r="C54" s="67">
        <v>37359.57475</v>
      </c>
      <c r="D54" s="49">
        <f t="shared" si="15"/>
        <v>2.0456751955537037E-3</v>
      </c>
      <c r="E54" s="67">
        <v>37359.57475</v>
      </c>
      <c r="F54" s="49">
        <f t="shared" si="16"/>
        <v>2.0456751955537037E-3</v>
      </c>
      <c r="G54" s="67">
        <v>37359.57475</v>
      </c>
      <c r="H54" s="49">
        <f t="shared" si="17"/>
        <v>2.0456751955537037E-3</v>
      </c>
      <c r="I54" s="67">
        <v>37359.57475</v>
      </c>
      <c r="J54" s="49">
        <f t="shared" si="18"/>
        <v>2.0456751955537037E-3</v>
      </c>
      <c r="K54" s="67">
        <v>37359.57475</v>
      </c>
      <c r="L54" s="49">
        <f t="shared" si="19"/>
        <v>2.0456751955537037E-3</v>
      </c>
      <c r="M54" s="67">
        <v>37359.57475</v>
      </c>
      <c r="N54" s="49">
        <f t="shared" si="20"/>
        <v>2.0456751955537037E-3</v>
      </c>
      <c r="O54" s="67">
        <v>37359.57475</v>
      </c>
      <c r="P54" s="49">
        <f t="shared" si="21"/>
        <v>2.0456751955537037E-3</v>
      </c>
      <c r="Q54" s="67">
        <v>37359.57475</v>
      </c>
      <c r="R54" s="49">
        <f t="shared" si="22"/>
        <v>2.0456751955537037E-3</v>
      </c>
      <c r="S54" s="67">
        <v>37359.57475</v>
      </c>
      <c r="T54" s="49">
        <f t="shared" si="23"/>
        <v>2.0456751955537037E-3</v>
      </c>
      <c r="U54" s="67">
        <v>37359.57475</v>
      </c>
      <c r="V54" s="49">
        <f t="shared" si="24"/>
        <v>2.0456751955537037E-3</v>
      </c>
      <c r="W54" s="67">
        <v>37359.57475</v>
      </c>
      <c r="X54" s="49">
        <f t="shared" si="25"/>
        <v>2.0456751955537037E-3</v>
      </c>
      <c r="Y54" s="67">
        <v>37359.57475</v>
      </c>
      <c r="Z54" s="49">
        <f t="shared" si="29"/>
        <v>2.0456751955537037E-3</v>
      </c>
      <c r="AA54" s="82">
        <f t="shared" si="0"/>
        <v>448314.89700000011</v>
      </c>
      <c r="AB54" s="49">
        <f t="shared" si="29"/>
        <v>2.0456751955537041E-3</v>
      </c>
      <c r="AC54" s="82">
        <f t="shared" si="13"/>
        <v>37359.574750000007</v>
      </c>
      <c r="AD54" s="49">
        <f t="shared" si="27"/>
        <v>2.0456751955537041E-3</v>
      </c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</row>
    <row r="55" spans="1:66" x14ac:dyDescent="0.25">
      <c r="A55" s="9">
        <v>6115</v>
      </c>
      <c r="B55" s="10" t="s">
        <v>83</v>
      </c>
      <c r="C55" s="67">
        <v>2633.9811500000001</v>
      </c>
      <c r="D55" s="49">
        <f t="shared" si="15"/>
        <v>1.4422728149792496E-4</v>
      </c>
      <c r="E55" s="67">
        <v>2633.9811500000001</v>
      </c>
      <c r="F55" s="49">
        <f t="shared" si="16"/>
        <v>1.4422728149792496E-4</v>
      </c>
      <c r="G55" s="67">
        <v>2633.9811500000001</v>
      </c>
      <c r="H55" s="49">
        <f t="shared" si="17"/>
        <v>1.4422728149792496E-4</v>
      </c>
      <c r="I55" s="67">
        <v>2633.9811500000001</v>
      </c>
      <c r="J55" s="49">
        <f t="shared" si="18"/>
        <v>1.4422728149792496E-4</v>
      </c>
      <c r="K55" s="67">
        <v>2633.9811500000001</v>
      </c>
      <c r="L55" s="49">
        <f t="shared" si="19"/>
        <v>1.4422728149792496E-4</v>
      </c>
      <c r="M55" s="67">
        <v>2633.9811500000001</v>
      </c>
      <c r="N55" s="49">
        <f t="shared" si="20"/>
        <v>1.4422728149792496E-4</v>
      </c>
      <c r="O55" s="67">
        <v>2633.9811500000001</v>
      </c>
      <c r="P55" s="49">
        <f t="shared" si="21"/>
        <v>1.4422728149792496E-4</v>
      </c>
      <c r="Q55" s="67">
        <v>2633.9811500000001</v>
      </c>
      <c r="R55" s="49">
        <f t="shared" si="22"/>
        <v>1.4422728149792496E-4</v>
      </c>
      <c r="S55" s="67">
        <v>2633.9811500000001</v>
      </c>
      <c r="T55" s="49">
        <f t="shared" si="23"/>
        <v>1.4422728149792496E-4</v>
      </c>
      <c r="U55" s="67">
        <v>2633.9811500000001</v>
      </c>
      <c r="V55" s="49">
        <f t="shared" si="24"/>
        <v>1.4422728149792496E-4</v>
      </c>
      <c r="W55" s="67">
        <v>2633.9811500000001</v>
      </c>
      <c r="X55" s="49">
        <f t="shared" si="25"/>
        <v>1.4422728149792496E-4</v>
      </c>
      <c r="Y55" s="67">
        <v>2633.9811500000001</v>
      </c>
      <c r="Z55" s="49">
        <f t="shared" si="29"/>
        <v>1.4422728149792496E-4</v>
      </c>
      <c r="AA55" s="82">
        <f t="shared" si="0"/>
        <v>31607.773799999999</v>
      </c>
      <c r="AB55" s="49">
        <f t="shared" si="29"/>
        <v>1.4422728149792496E-4</v>
      </c>
      <c r="AC55" s="82">
        <f t="shared" si="13"/>
        <v>2633.9811500000001</v>
      </c>
      <c r="AD55" s="49">
        <f t="shared" si="27"/>
        <v>1.4422728149792496E-4</v>
      </c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</row>
    <row r="56" spans="1:66" x14ac:dyDescent="0.25">
      <c r="A56" s="9">
        <v>6116</v>
      </c>
      <c r="B56" s="10" t="s">
        <v>53</v>
      </c>
      <c r="C56" s="67">
        <v>49479.155850000003</v>
      </c>
      <c r="D56" s="49">
        <f t="shared" si="15"/>
        <v>2.7092996239011244E-3</v>
      </c>
      <c r="E56" s="67">
        <v>49479.155850000003</v>
      </c>
      <c r="F56" s="49">
        <f t="shared" si="16"/>
        <v>2.7092996239011244E-3</v>
      </c>
      <c r="G56" s="67">
        <v>49479.155850000003</v>
      </c>
      <c r="H56" s="49">
        <f t="shared" si="17"/>
        <v>2.7092996239011244E-3</v>
      </c>
      <c r="I56" s="67">
        <v>49479.155850000003</v>
      </c>
      <c r="J56" s="49">
        <f t="shared" si="18"/>
        <v>2.7092996239011244E-3</v>
      </c>
      <c r="K56" s="67">
        <v>49479.155850000003</v>
      </c>
      <c r="L56" s="49">
        <f t="shared" si="19"/>
        <v>2.7092996239011244E-3</v>
      </c>
      <c r="M56" s="67">
        <v>49479.155850000003</v>
      </c>
      <c r="N56" s="49">
        <f t="shared" si="20"/>
        <v>2.7092996239011244E-3</v>
      </c>
      <c r="O56" s="67">
        <v>49479.155850000003</v>
      </c>
      <c r="P56" s="49">
        <f t="shared" si="21"/>
        <v>2.7092996239011244E-3</v>
      </c>
      <c r="Q56" s="67">
        <v>49479.155850000003</v>
      </c>
      <c r="R56" s="49">
        <f t="shared" si="22"/>
        <v>2.7092996239011244E-3</v>
      </c>
      <c r="S56" s="67">
        <v>49479.155850000003</v>
      </c>
      <c r="T56" s="49">
        <f t="shared" si="23"/>
        <v>2.7092996239011244E-3</v>
      </c>
      <c r="U56" s="67">
        <v>49479.155850000003</v>
      </c>
      <c r="V56" s="49">
        <f t="shared" si="24"/>
        <v>2.7092996239011244E-3</v>
      </c>
      <c r="W56" s="67">
        <v>49479.155850000003</v>
      </c>
      <c r="X56" s="49">
        <f t="shared" si="25"/>
        <v>2.7092996239011244E-3</v>
      </c>
      <c r="Y56" s="67">
        <v>49479.155850000003</v>
      </c>
      <c r="Z56" s="49">
        <f t="shared" si="29"/>
        <v>2.7092996239011244E-3</v>
      </c>
      <c r="AA56" s="82">
        <f t="shared" si="0"/>
        <v>593749.87019999989</v>
      </c>
      <c r="AB56" s="49">
        <f t="shared" si="29"/>
        <v>2.709299623901124E-3</v>
      </c>
      <c r="AC56" s="82">
        <f t="shared" si="13"/>
        <v>49479.155849999988</v>
      </c>
      <c r="AD56" s="49">
        <f t="shared" si="27"/>
        <v>2.7092996239011236E-3</v>
      </c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</row>
    <row r="57" spans="1:66" x14ac:dyDescent="0.25">
      <c r="A57" s="9">
        <v>6117</v>
      </c>
      <c r="B57" s="10" t="s">
        <v>84</v>
      </c>
      <c r="C57" s="67"/>
      <c r="D57" s="49">
        <f t="shared" si="15"/>
        <v>0</v>
      </c>
      <c r="E57" s="67"/>
      <c r="F57" s="49">
        <f t="shared" si="16"/>
        <v>0</v>
      </c>
      <c r="G57" s="67"/>
      <c r="H57" s="49">
        <f t="shared" si="17"/>
        <v>0</v>
      </c>
      <c r="I57" s="67"/>
      <c r="J57" s="49">
        <f t="shared" si="18"/>
        <v>0</v>
      </c>
      <c r="K57" s="67"/>
      <c r="L57" s="49">
        <f t="shared" si="19"/>
        <v>0</v>
      </c>
      <c r="M57" s="67"/>
      <c r="N57" s="49">
        <f t="shared" si="20"/>
        <v>0</v>
      </c>
      <c r="O57" s="67"/>
      <c r="P57" s="49">
        <f t="shared" si="21"/>
        <v>0</v>
      </c>
      <c r="Q57" s="67"/>
      <c r="R57" s="49">
        <f t="shared" si="22"/>
        <v>0</v>
      </c>
      <c r="S57" s="67"/>
      <c r="T57" s="49">
        <f t="shared" si="23"/>
        <v>0</v>
      </c>
      <c r="U57" s="67"/>
      <c r="V57" s="49">
        <f t="shared" si="24"/>
        <v>0</v>
      </c>
      <c r="W57" s="67"/>
      <c r="X57" s="49">
        <f t="shared" si="25"/>
        <v>0</v>
      </c>
      <c r="Y57" s="67"/>
      <c r="Z57" s="49">
        <f t="shared" si="29"/>
        <v>0</v>
      </c>
      <c r="AA57" s="82">
        <f t="shared" si="0"/>
        <v>0</v>
      </c>
      <c r="AB57" s="49">
        <f t="shared" si="29"/>
        <v>0</v>
      </c>
      <c r="AC57" s="82">
        <f t="shared" si="13"/>
        <v>0</v>
      </c>
      <c r="AD57" s="49">
        <f t="shared" si="27"/>
        <v>0</v>
      </c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</row>
    <row r="58" spans="1:66" x14ac:dyDescent="0.25">
      <c r="A58" s="9">
        <v>6118</v>
      </c>
      <c r="B58" s="10" t="s">
        <v>85</v>
      </c>
      <c r="C58" s="67">
        <v>192889.89689999999</v>
      </c>
      <c r="D58" s="49">
        <f t="shared" si="15"/>
        <v>1.0561953132543116E-2</v>
      </c>
      <c r="E58" s="67">
        <v>192889.89689999999</v>
      </c>
      <c r="F58" s="49">
        <f t="shared" si="16"/>
        <v>1.0561953132543116E-2</v>
      </c>
      <c r="G58" s="67">
        <v>192889.89689999999</v>
      </c>
      <c r="H58" s="49">
        <f t="shared" si="17"/>
        <v>1.0561953132543116E-2</v>
      </c>
      <c r="I58" s="67">
        <v>192889.89689999999</v>
      </c>
      <c r="J58" s="49">
        <f t="shared" si="18"/>
        <v>1.0561953132543116E-2</v>
      </c>
      <c r="K58" s="67">
        <v>192889.89689999999</v>
      </c>
      <c r="L58" s="49">
        <f t="shared" si="19"/>
        <v>1.0561953132543116E-2</v>
      </c>
      <c r="M58" s="67">
        <v>192889.89689999999</v>
      </c>
      <c r="N58" s="49">
        <f t="shared" si="20"/>
        <v>1.0561953132543116E-2</v>
      </c>
      <c r="O58" s="67">
        <v>192889.89689999999</v>
      </c>
      <c r="P58" s="49">
        <f t="shared" si="21"/>
        <v>1.0561953132543116E-2</v>
      </c>
      <c r="Q58" s="67">
        <v>192889.89689999999</v>
      </c>
      <c r="R58" s="49">
        <f t="shared" si="22"/>
        <v>1.0561953132543116E-2</v>
      </c>
      <c r="S58" s="67">
        <v>192889.89689999999</v>
      </c>
      <c r="T58" s="49">
        <f t="shared" si="23"/>
        <v>1.0561953132543116E-2</v>
      </c>
      <c r="U58" s="67">
        <v>192889.89689999999</v>
      </c>
      <c r="V58" s="49">
        <f t="shared" si="24"/>
        <v>1.0561953132543116E-2</v>
      </c>
      <c r="W58" s="67">
        <v>192889.89689999999</v>
      </c>
      <c r="X58" s="49">
        <f t="shared" si="25"/>
        <v>1.0561953132543116E-2</v>
      </c>
      <c r="Y58" s="67">
        <v>192889.89689999999</v>
      </c>
      <c r="Z58" s="49">
        <f t="shared" si="29"/>
        <v>1.0561953132543116E-2</v>
      </c>
      <c r="AA58" s="82">
        <f t="shared" si="0"/>
        <v>2314678.7628000001</v>
      </c>
      <c r="AB58" s="49">
        <f t="shared" si="29"/>
        <v>1.0561953132543118E-2</v>
      </c>
      <c r="AC58" s="82">
        <f t="shared" si="13"/>
        <v>192889.89690000002</v>
      </c>
      <c r="AD58" s="49">
        <f t="shared" si="27"/>
        <v>1.0561953132543118E-2</v>
      </c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</row>
    <row r="59" spans="1:66" x14ac:dyDescent="0.25">
      <c r="A59" s="9">
        <v>6119</v>
      </c>
      <c r="B59" s="10" t="s">
        <v>86</v>
      </c>
      <c r="C59" s="67">
        <v>1050</v>
      </c>
      <c r="D59" s="49">
        <f t="shared" si="15"/>
        <v>5.7494202482360667E-5</v>
      </c>
      <c r="E59" s="67">
        <v>1050</v>
      </c>
      <c r="F59" s="49">
        <f t="shared" si="16"/>
        <v>5.7494202482360667E-5</v>
      </c>
      <c r="G59" s="67">
        <v>1050</v>
      </c>
      <c r="H59" s="49">
        <f t="shared" si="17"/>
        <v>5.7494202482360667E-5</v>
      </c>
      <c r="I59" s="67">
        <v>1050</v>
      </c>
      <c r="J59" s="49">
        <f t="shared" si="18"/>
        <v>5.7494202482360667E-5</v>
      </c>
      <c r="K59" s="67">
        <v>1050</v>
      </c>
      <c r="L59" s="49">
        <f t="shared" si="19"/>
        <v>5.7494202482360667E-5</v>
      </c>
      <c r="M59" s="67">
        <v>1050</v>
      </c>
      <c r="N59" s="49">
        <f t="shared" si="20"/>
        <v>5.7494202482360667E-5</v>
      </c>
      <c r="O59" s="67">
        <v>1050</v>
      </c>
      <c r="P59" s="49">
        <f t="shared" si="21"/>
        <v>5.7494202482360667E-5</v>
      </c>
      <c r="Q59" s="67">
        <v>1050</v>
      </c>
      <c r="R59" s="49">
        <f t="shared" si="22"/>
        <v>5.7494202482360667E-5</v>
      </c>
      <c r="S59" s="67">
        <v>1050</v>
      </c>
      <c r="T59" s="49">
        <f t="shared" si="23"/>
        <v>5.7494202482360667E-5</v>
      </c>
      <c r="U59" s="67">
        <v>1050</v>
      </c>
      <c r="V59" s="49">
        <f t="shared" si="24"/>
        <v>5.7494202482360667E-5</v>
      </c>
      <c r="W59" s="67">
        <v>1050</v>
      </c>
      <c r="X59" s="49">
        <f t="shared" si="25"/>
        <v>5.7494202482360667E-5</v>
      </c>
      <c r="Y59" s="67">
        <v>1050</v>
      </c>
      <c r="Z59" s="49">
        <f t="shared" si="29"/>
        <v>5.7494202482360667E-5</v>
      </c>
      <c r="AA59" s="82">
        <f t="shared" si="0"/>
        <v>12600</v>
      </c>
      <c r="AB59" s="49">
        <f t="shared" si="29"/>
        <v>5.7494202482360674E-5</v>
      </c>
      <c r="AC59" s="82">
        <f t="shared" si="13"/>
        <v>1050</v>
      </c>
      <c r="AD59" s="49">
        <f t="shared" si="27"/>
        <v>5.7494202482360667E-5</v>
      </c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</row>
    <row r="60" spans="1:66" x14ac:dyDescent="0.25">
      <c r="A60" s="9">
        <v>6120</v>
      </c>
      <c r="B60" s="10" t="s">
        <v>87</v>
      </c>
      <c r="C60" s="67"/>
      <c r="D60" s="49">
        <f t="shared" si="15"/>
        <v>0</v>
      </c>
      <c r="E60" s="67"/>
      <c r="F60" s="49">
        <f t="shared" si="16"/>
        <v>0</v>
      </c>
      <c r="G60" s="67"/>
      <c r="H60" s="49">
        <f t="shared" si="17"/>
        <v>0</v>
      </c>
      <c r="I60" s="67"/>
      <c r="J60" s="49">
        <f t="shared" si="18"/>
        <v>0</v>
      </c>
      <c r="K60" s="67"/>
      <c r="L60" s="49">
        <f t="shared" si="19"/>
        <v>0</v>
      </c>
      <c r="M60" s="67"/>
      <c r="N60" s="49">
        <f t="shared" si="20"/>
        <v>0</v>
      </c>
      <c r="O60" s="67"/>
      <c r="P60" s="49">
        <f t="shared" si="21"/>
        <v>0</v>
      </c>
      <c r="Q60" s="67"/>
      <c r="R60" s="49">
        <f t="shared" si="22"/>
        <v>0</v>
      </c>
      <c r="S60" s="67"/>
      <c r="T60" s="49">
        <f t="shared" si="23"/>
        <v>0</v>
      </c>
      <c r="U60" s="67"/>
      <c r="V60" s="49">
        <f t="shared" si="24"/>
        <v>0</v>
      </c>
      <c r="W60" s="67"/>
      <c r="X60" s="49">
        <f t="shared" si="25"/>
        <v>0</v>
      </c>
      <c r="Y60" s="67"/>
      <c r="Z60" s="49">
        <f t="shared" si="29"/>
        <v>0</v>
      </c>
      <c r="AA60" s="82">
        <f t="shared" si="0"/>
        <v>0</v>
      </c>
      <c r="AB60" s="49">
        <f t="shared" si="29"/>
        <v>0</v>
      </c>
      <c r="AC60" s="82">
        <f t="shared" si="13"/>
        <v>0</v>
      </c>
      <c r="AD60" s="49">
        <f t="shared" si="27"/>
        <v>0</v>
      </c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</row>
    <row r="61" spans="1:66" x14ac:dyDescent="0.25">
      <c r="A61" s="9">
        <v>6121</v>
      </c>
      <c r="B61" s="10" t="s">
        <v>88</v>
      </c>
      <c r="C61" s="67">
        <v>6273.8078999999998</v>
      </c>
      <c r="D61" s="49">
        <f t="shared" si="15"/>
        <v>3.4353103022669902E-4</v>
      </c>
      <c r="E61" s="67">
        <v>6273.8078999999998</v>
      </c>
      <c r="F61" s="49">
        <f t="shared" si="16"/>
        <v>3.4353103022669902E-4</v>
      </c>
      <c r="G61" s="67">
        <v>6273.8078999999998</v>
      </c>
      <c r="H61" s="49">
        <f t="shared" si="17"/>
        <v>3.4353103022669902E-4</v>
      </c>
      <c r="I61" s="67">
        <v>6273.8078999999998</v>
      </c>
      <c r="J61" s="49">
        <f t="shared" si="18"/>
        <v>3.4353103022669902E-4</v>
      </c>
      <c r="K61" s="67">
        <v>6273.8078999999998</v>
      </c>
      <c r="L61" s="49">
        <f t="shared" si="19"/>
        <v>3.4353103022669902E-4</v>
      </c>
      <c r="M61" s="67">
        <v>6273.8078999999998</v>
      </c>
      <c r="N61" s="49">
        <f t="shared" si="20"/>
        <v>3.4353103022669902E-4</v>
      </c>
      <c r="O61" s="67">
        <v>6273.8078999999998</v>
      </c>
      <c r="P61" s="49">
        <f t="shared" si="21"/>
        <v>3.4353103022669902E-4</v>
      </c>
      <c r="Q61" s="67">
        <v>6273.8078999999998</v>
      </c>
      <c r="R61" s="49">
        <f t="shared" si="22"/>
        <v>3.4353103022669902E-4</v>
      </c>
      <c r="S61" s="67">
        <v>6273.8078999999998</v>
      </c>
      <c r="T61" s="49">
        <f t="shared" si="23"/>
        <v>3.4353103022669902E-4</v>
      </c>
      <c r="U61" s="67">
        <v>6273.8078999999998</v>
      </c>
      <c r="V61" s="49">
        <f t="shared" si="24"/>
        <v>3.4353103022669902E-4</v>
      </c>
      <c r="W61" s="67">
        <v>6273.8078999999998</v>
      </c>
      <c r="X61" s="49">
        <f t="shared" si="25"/>
        <v>3.4353103022669902E-4</v>
      </c>
      <c r="Y61" s="67">
        <v>6273.8078999999998</v>
      </c>
      <c r="Z61" s="49">
        <f t="shared" ref="Z61:AB80" si="30">IF(Y$10&lt;&gt;0,Y61/Y$10,"-")</f>
        <v>3.4353103022669902E-4</v>
      </c>
      <c r="AA61" s="82">
        <f t="shared" si="0"/>
        <v>75285.694799999997</v>
      </c>
      <c r="AB61" s="49">
        <f t="shared" si="30"/>
        <v>3.4353103022669902E-4</v>
      </c>
      <c r="AC61" s="82">
        <f t="shared" si="13"/>
        <v>6273.8078999999998</v>
      </c>
      <c r="AD61" s="49">
        <f t="shared" si="27"/>
        <v>3.4353103022669902E-4</v>
      </c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</row>
    <row r="62" spans="1:66" x14ac:dyDescent="0.25">
      <c r="A62" s="9">
        <v>6122</v>
      </c>
      <c r="B62" s="10" t="s">
        <v>89</v>
      </c>
      <c r="C62" s="67">
        <v>5294.3651499999996</v>
      </c>
      <c r="D62" s="49">
        <f t="shared" si="15"/>
        <v>2.8990028757109882E-4</v>
      </c>
      <c r="E62" s="67">
        <v>5294.3651499999996</v>
      </c>
      <c r="F62" s="49">
        <f t="shared" si="16"/>
        <v>2.8990028757109882E-4</v>
      </c>
      <c r="G62" s="67">
        <v>5294.3651499999996</v>
      </c>
      <c r="H62" s="49">
        <f t="shared" si="17"/>
        <v>2.8990028757109882E-4</v>
      </c>
      <c r="I62" s="67">
        <v>5294.3651499999996</v>
      </c>
      <c r="J62" s="49">
        <f t="shared" si="18"/>
        <v>2.8990028757109882E-4</v>
      </c>
      <c r="K62" s="67">
        <v>5294.3651499999996</v>
      </c>
      <c r="L62" s="49">
        <f t="shared" si="19"/>
        <v>2.8990028757109882E-4</v>
      </c>
      <c r="M62" s="67">
        <v>5294.3651499999996</v>
      </c>
      <c r="N62" s="49">
        <f t="shared" si="20"/>
        <v>2.8990028757109882E-4</v>
      </c>
      <c r="O62" s="67">
        <v>5294.3651499999996</v>
      </c>
      <c r="P62" s="49">
        <f t="shared" si="21"/>
        <v>2.8990028757109882E-4</v>
      </c>
      <c r="Q62" s="67">
        <v>5294.3651499999996</v>
      </c>
      <c r="R62" s="49">
        <f t="shared" si="22"/>
        <v>2.8990028757109882E-4</v>
      </c>
      <c r="S62" s="67">
        <v>5294.3651499999996</v>
      </c>
      <c r="T62" s="49">
        <f t="shared" si="23"/>
        <v>2.8990028757109882E-4</v>
      </c>
      <c r="U62" s="67">
        <v>5294.3651499999996</v>
      </c>
      <c r="V62" s="49">
        <f t="shared" si="24"/>
        <v>2.8990028757109882E-4</v>
      </c>
      <c r="W62" s="67">
        <v>5294.3651499999996</v>
      </c>
      <c r="X62" s="49">
        <f t="shared" si="25"/>
        <v>2.8990028757109882E-4</v>
      </c>
      <c r="Y62" s="67">
        <v>5294.3651499999996</v>
      </c>
      <c r="Z62" s="49">
        <f t="shared" si="30"/>
        <v>2.8990028757109882E-4</v>
      </c>
      <c r="AA62" s="82">
        <f t="shared" si="0"/>
        <v>63532.381799999981</v>
      </c>
      <c r="AB62" s="49">
        <f t="shared" si="30"/>
        <v>2.8990028757109877E-4</v>
      </c>
      <c r="AC62" s="82">
        <f t="shared" si="13"/>
        <v>5294.3651499999987</v>
      </c>
      <c r="AD62" s="49">
        <f t="shared" si="27"/>
        <v>2.8990028757109877E-4</v>
      </c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</row>
    <row r="63" spans="1:66" x14ac:dyDescent="0.25">
      <c r="A63" s="9">
        <v>6123</v>
      </c>
      <c r="B63" s="10" t="s">
        <v>90</v>
      </c>
      <c r="C63" s="67"/>
      <c r="D63" s="49">
        <f t="shared" si="15"/>
        <v>0</v>
      </c>
      <c r="E63" s="67"/>
      <c r="F63" s="49">
        <f t="shared" si="16"/>
        <v>0</v>
      </c>
      <c r="G63" s="67"/>
      <c r="H63" s="49">
        <f t="shared" si="17"/>
        <v>0</v>
      </c>
      <c r="I63" s="67"/>
      <c r="J63" s="49">
        <f t="shared" si="18"/>
        <v>0</v>
      </c>
      <c r="K63" s="67"/>
      <c r="L63" s="49">
        <f t="shared" si="19"/>
        <v>0</v>
      </c>
      <c r="M63" s="67"/>
      <c r="N63" s="49">
        <f t="shared" si="20"/>
        <v>0</v>
      </c>
      <c r="O63" s="67"/>
      <c r="P63" s="49">
        <f t="shared" si="21"/>
        <v>0</v>
      </c>
      <c r="Q63" s="67"/>
      <c r="R63" s="49">
        <f t="shared" si="22"/>
        <v>0</v>
      </c>
      <c r="S63" s="67"/>
      <c r="T63" s="49">
        <f t="shared" si="23"/>
        <v>0</v>
      </c>
      <c r="U63" s="67"/>
      <c r="V63" s="49">
        <f t="shared" si="24"/>
        <v>0</v>
      </c>
      <c r="W63" s="67"/>
      <c r="X63" s="49">
        <f t="shared" si="25"/>
        <v>0</v>
      </c>
      <c r="Y63" s="67"/>
      <c r="Z63" s="49">
        <f t="shared" si="30"/>
        <v>0</v>
      </c>
      <c r="AA63" s="82">
        <f t="shared" si="0"/>
        <v>0</v>
      </c>
      <c r="AB63" s="49">
        <f t="shared" si="30"/>
        <v>0</v>
      </c>
      <c r="AC63" s="82">
        <f t="shared" si="13"/>
        <v>0</v>
      </c>
      <c r="AD63" s="49">
        <f t="shared" si="27"/>
        <v>0</v>
      </c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</row>
    <row r="64" spans="1:66" x14ac:dyDescent="0.25">
      <c r="A64" s="9">
        <v>6124</v>
      </c>
      <c r="B64" s="10" t="s">
        <v>91</v>
      </c>
      <c r="C64" s="67">
        <v>165388.19575000001</v>
      </c>
      <c r="D64" s="49">
        <f t="shared" si="15"/>
        <v>9.0560594425169554E-3</v>
      </c>
      <c r="E64" s="67">
        <v>165388.19575000001</v>
      </c>
      <c r="F64" s="49">
        <f t="shared" si="16"/>
        <v>9.0560594425169554E-3</v>
      </c>
      <c r="G64" s="67">
        <v>165388.19575000001</v>
      </c>
      <c r="H64" s="49">
        <f t="shared" si="17"/>
        <v>9.0560594425169554E-3</v>
      </c>
      <c r="I64" s="67">
        <v>165388.19575000001</v>
      </c>
      <c r="J64" s="49">
        <f t="shared" si="18"/>
        <v>9.0560594425169554E-3</v>
      </c>
      <c r="K64" s="67">
        <v>165388.19575000001</v>
      </c>
      <c r="L64" s="49">
        <f t="shared" si="19"/>
        <v>9.0560594425169554E-3</v>
      </c>
      <c r="M64" s="67">
        <v>165388.19575000001</v>
      </c>
      <c r="N64" s="49">
        <f t="shared" si="20"/>
        <v>9.0560594425169554E-3</v>
      </c>
      <c r="O64" s="67">
        <v>165388.19575000001</v>
      </c>
      <c r="P64" s="49">
        <f t="shared" si="21"/>
        <v>9.0560594425169554E-3</v>
      </c>
      <c r="Q64" s="67">
        <v>165388.19575000001</v>
      </c>
      <c r="R64" s="49">
        <f t="shared" si="22"/>
        <v>9.0560594425169554E-3</v>
      </c>
      <c r="S64" s="67">
        <v>165388.19575000001</v>
      </c>
      <c r="T64" s="49">
        <f t="shared" si="23"/>
        <v>9.0560594425169554E-3</v>
      </c>
      <c r="U64" s="67">
        <v>165388.19575000001</v>
      </c>
      <c r="V64" s="49">
        <f t="shared" si="24"/>
        <v>9.0560594425169554E-3</v>
      </c>
      <c r="W64" s="67">
        <v>165388.19575000001</v>
      </c>
      <c r="X64" s="49">
        <f t="shared" si="25"/>
        <v>9.0560594425169554E-3</v>
      </c>
      <c r="Y64" s="67">
        <v>165388.19575000001</v>
      </c>
      <c r="Z64" s="49">
        <f t="shared" si="30"/>
        <v>9.0560594425169554E-3</v>
      </c>
      <c r="AA64" s="82">
        <f t="shared" si="0"/>
        <v>1984658.3489999997</v>
      </c>
      <c r="AB64" s="49">
        <f t="shared" si="30"/>
        <v>9.0560594425169536E-3</v>
      </c>
      <c r="AC64" s="82">
        <f t="shared" si="13"/>
        <v>165388.19574999998</v>
      </c>
      <c r="AD64" s="49">
        <f t="shared" si="27"/>
        <v>9.0560594425169536E-3</v>
      </c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</row>
    <row r="65" spans="1:66" x14ac:dyDescent="0.25">
      <c r="A65" s="9">
        <v>6125</v>
      </c>
      <c r="B65" s="10" t="s">
        <v>92</v>
      </c>
      <c r="C65" s="67">
        <v>16911.027849999999</v>
      </c>
      <c r="D65" s="49">
        <f t="shared" si="15"/>
        <v>9.2598672323118128E-4</v>
      </c>
      <c r="E65" s="67">
        <v>16911.027849999999</v>
      </c>
      <c r="F65" s="49">
        <f t="shared" si="16"/>
        <v>9.2598672323118128E-4</v>
      </c>
      <c r="G65" s="67">
        <v>16911.027849999999</v>
      </c>
      <c r="H65" s="49">
        <f t="shared" si="17"/>
        <v>9.2598672323118128E-4</v>
      </c>
      <c r="I65" s="67">
        <v>16911.027849999999</v>
      </c>
      <c r="J65" s="49">
        <f t="shared" si="18"/>
        <v>9.2598672323118128E-4</v>
      </c>
      <c r="K65" s="67">
        <v>16911.027849999999</v>
      </c>
      <c r="L65" s="49">
        <f t="shared" si="19"/>
        <v>9.2598672323118128E-4</v>
      </c>
      <c r="M65" s="67">
        <v>16911.027849999999</v>
      </c>
      <c r="N65" s="49">
        <f t="shared" si="20"/>
        <v>9.2598672323118128E-4</v>
      </c>
      <c r="O65" s="67">
        <v>16911.027849999999</v>
      </c>
      <c r="P65" s="49">
        <f t="shared" si="21"/>
        <v>9.2598672323118128E-4</v>
      </c>
      <c r="Q65" s="67">
        <v>16911.027849999999</v>
      </c>
      <c r="R65" s="49">
        <f t="shared" si="22"/>
        <v>9.2598672323118128E-4</v>
      </c>
      <c r="S65" s="67">
        <v>16911.027849999999</v>
      </c>
      <c r="T65" s="49">
        <f t="shared" si="23"/>
        <v>9.2598672323118128E-4</v>
      </c>
      <c r="U65" s="67">
        <v>16911.027849999999</v>
      </c>
      <c r="V65" s="49">
        <f t="shared" si="24"/>
        <v>9.2598672323118128E-4</v>
      </c>
      <c r="W65" s="67">
        <v>16911.027849999999</v>
      </c>
      <c r="X65" s="49">
        <f t="shared" si="25"/>
        <v>9.2598672323118128E-4</v>
      </c>
      <c r="Y65" s="67">
        <v>16911.027849999999</v>
      </c>
      <c r="Z65" s="49">
        <f t="shared" si="30"/>
        <v>9.2598672323118128E-4</v>
      </c>
      <c r="AA65" s="82">
        <f t="shared" si="0"/>
        <v>202932.33420000004</v>
      </c>
      <c r="AB65" s="49">
        <f t="shared" si="30"/>
        <v>9.259867232311816E-4</v>
      </c>
      <c r="AC65" s="82">
        <f t="shared" si="13"/>
        <v>16911.027850000002</v>
      </c>
      <c r="AD65" s="49">
        <f t="shared" si="27"/>
        <v>9.2598672323118139E-4</v>
      </c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</row>
    <row r="66" spans="1:66" x14ac:dyDescent="0.25">
      <c r="A66" s="9">
        <v>6126</v>
      </c>
      <c r="B66" s="10" t="s">
        <v>93</v>
      </c>
      <c r="C66" s="67">
        <v>1903</v>
      </c>
      <c r="D66" s="49">
        <f t="shared" si="15"/>
        <v>1.0420139745136414E-4</v>
      </c>
      <c r="E66" s="67">
        <v>1903</v>
      </c>
      <c r="F66" s="49">
        <f t="shared" si="16"/>
        <v>1.0420139745136414E-4</v>
      </c>
      <c r="G66" s="67">
        <v>1903</v>
      </c>
      <c r="H66" s="49">
        <f t="shared" si="17"/>
        <v>1.0420139745136414E-4</v>
      </c>
      <c r="I66" s="67">
        <v>1903</v>
      </c>
      <c r="J66" s="49">
        <f t="shared" si="18"/>
        <v>1.0420139745136414E-4</v>
      </c>
      <c r="K66" s="67">
        <v>1903</v>
      </c>
      <c r="L66" s="49">
        <f t="shared" si="19"/>
        <v>1.0420139745136414E-4</v>
      </c>
      <c r="M66" s="67">
        <v>1903</v>
      </c>
      <c r="N66" s="49">
        <f t="shared" si="20"/>
        <v>1.0420139745136414E-4</v>
      </c>
      <c r="O66" s="67">
        <v>1903</v>
      </c>
      <c r="P66" s="49">
        <f t="shared" si="21"/>
        <v>1.0420139745136414E-4</v>
      </c>
      <c r="Q66" s="67">
        <v>1903</v>
      </c>
      <c r="R66" s="49">
        <f t="shared" si="22"/>
        <v>1.0420139745136414E-4</v>
      </c>
      <c r="S66" s="67">
        <v>1903</v>
      </c>
      <c r="T66" s="49">
        <f t="shared" si="23"/>
        <v>1.0420139745136414E-4</v>
      </c>
      <c r="U66" s="67">
        <v>1903</v>
      </c>
      <c r="V66" s="49">
        <f t="shared" si="24"/>
        <v>1.0420139745136414E-4</v>
      </c>
      <c r="W66" s="67">
        <v>1903</v>
      </c>
      <c r="X66" s="49">
        <f t="shared" si="25"/>
        <v>1.0420139745136414E-4</v>
      </c>
      <c r="Y66" s="67">
        <v>1903</v>
      </c>
      <c r="Z66" s="49">
        <f t="shared" si="30"/>
        <v>1.0420139745136414E-4</v>
      </c>
      <c r="AA66" s="82">
        <f t="shared" si="0"/>
        <v>22836</v>
      </c>
      <c r="AB66" s="49">
        <f t="shared" si="30"/>
        <v>1.0420139745136415E-4</v>
      </c>
      <c r="AC66" s="82">
        <f t="shared" si="13"/>
        <v>1903</v>
      </c>
      <c r="AD66" s="49">
        <f t="shared" si="27"/>
        <v>1.0420139745136414E-4</v>
      </c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</row>
    <row r="67" spans="1:66" x14ac:dyDescent="0.25">
      <c r="A67" s="9">
        <v>6127</v>
      </c>
      <c r="B67" s="10" t="s">
        <v>94</v>
      </c>
      <c r="C67" s="67">
        <v>18684.87355</v>
      </c>
      <c r="D67" s="49">
        <f t="shared" si="15"/>
        <v>1.0231160983247669E-3</v>
      </c>
      <c r="E67" s="67">
        <v>18684.87355</v>
      </c>
      <c r="F67" s="49">
        <f t="shared" si="16"/>
        <v>1.0231160983247669E-3</v>
      </c>
      <c r="G67" s="67">
        <v>18684.87355</v>
      </c>
      <c r="H67" s="49">
        <f t="shared" si="17"/>
        <v>1.0231160983247669E-3</v>
      </c>
      <c r="I67" s="67">
        <v>18684.87355</v>
      </c>
      <c r="J67" s="49">
        <f t="shared" si="18"/>
        <v>1.0231160983247669E-3</v>
      </c>
      <c r="K67" s="67">
        <v>18684.87355</v>
      </c>
      <c r="L67" s="49">
        <f t="shared" si="19"/>
        <v>1.0231160983247669E-3</v>
      </c>
      <c r="M67" s="67">
        <v>18684.87355</v>
      </c>
      <c r="N67" s="49">
        <f t="shared" si="20"/>
        <v>1.0231160983247669E-3</v>
      </c>
      <c r="O67" s="67">
        <v>18684.87355</v>
      </c>
      <c r="P67" s="49">
        <f t="shared" si="21"/>
        <v>1.0231160983247669E-3</v>
      </c>
      <c r="Q67" s="67">
        <v>18684.87355</v>
      </c>
      <c r="R67" s="49">
        <f t="shared" si="22"/>
        <v>1.0231160983247669E-3</v>
      </c>
      <c r="S67" s="67">
        <v>18684.87355</v>
      </c>
      <c r="T67" s="49">
        <f t="shared" si="23"/>
        <v>1.0231160983247669E-3</v>
      </c>
      <c r="U67" s="67">
        <v>18684.87355</v>
      </c>
      <c r="V67" s="49">
        <f t="shared" si="24"/>
        <v>1.0231160983247669E-3</v>
      </c>
      <c r="W67" s="67">
        <v>18684.87355</v>
      </c>
      <c r="X67" s="49">
        <f t="shared" si="25"/>
        <v>1.0231160983247669E-3</v>
      </c>
      <c r="Y67" s="67">
        <v>18684.87355</v>
      </c>
      <c r="Z67" s="49">
        <f t="shared" si="30"/>
        <v>1.0231160983247669E-3</v>
      </c>
      <c r="AA67" s="82">
        <f t="shared" ref="AA67:AA134" si="31">C67+E67+G67+I67+K67+M67+O67+Q67+S67+U67+W67+Y67</f>
        <v>224218.48259999996</v>
      </c>
      <c r="AB67" s="49">
        <f t="shared" si="30"/>
        <v>1.0231160983247666E-3</v>
      </c>
      <c r="AC67" s="82">
        <f t="shared" si="13"/>
        <v>18684.873549999997</v>
      </c>
      <c r="AD67" s="49">
        <f t="shared" si="27"/>
        <v>1.0231160983247666E-3</v>
      </c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</row>
    <row r="68" spans="1:66" x14ac:dyDescent="0.25">
      <c r="A68" s="9">
        <v>6131</v>
      </c>
      <c r="B68" s="10" t="s">
        <v>95</v>
      </c>
      <c r="C68" s="67">
        <v>5725.6821</v>
      </c>
      <c r="D68" s="49">
        <f t="shared" si="15"/>
        <v>3.1351764381621716E-4</v>
      </c>
      <c r="E68" s="67">
        <v>5725.6821</v>
      </c>
      <c r="F68" s="49">
        <f t="shared" si="16"/>
        <v>3.1351764381621716E-4</v>
      </c>
      <c r="G68" s="67">
        <v>5725.6821</v>
      </c>
      <c r="H68" s="49">
        <f t="shared" si="17"/>
        <v>3.1351764381621716E-4</v>
      </c>
      <c r="I68" s="67">
        <v>5725.6821</v>
      </c>
      <c r="J68" s="49">
        <f t="shared" si="18"/>
        <v>3.1351764381621716E-4</v>
      </c>
      <c r="K68" s="67">
        <v>5725.6821</v>
      </c>
      <c r="L68" s="49">
        <f t="shared" si="19"/>
        <v>3.1351764381621716E-4</v>
      </c>
      <c r="M68" s="67">
        <v>5725.6821</v>
      </c>
      <c r="N68" s="49">
        <f t="shared" si="20"/>
        <v>3.1351764381621716E-4</v>
      </c>
      <c r="O68" s="67">
        <v>5725.6821</v>
      </c>
      <c r="P68" s="49">
        <f t="shared" si="21"/>
        <v>3.1351764381621716E-4</v>
      </c>
      <c r="Q68" s="67">
        <v>5725.6821</v>
      </c>
      <c r="R68" s="49">
        <f t="shared" si="22"/>
        <v>3.1351764381621716E-4</v>
      </c>
      <c r="S68" s="67">
        <v>5725.6821</v>
      </c>
      <c r="T68" s="49">
        <f t="shared" si="23"/>
        <v>3.1351764381621716E-4</v>
      </c>
      <c r="U68" s="67">
        <v>5725.6821</v>
      </c>
      <c r="V68" s="49">
        <f t="shared" si="24"/>
        <v>3.1351764381621716E-4</v>
      </c>
      <c r="W68" s="67">
        <v>5725.6821</v>
      </c>
      <c r="X68" s="49">
        <f t="shared" si="25"/>
        <v>3.1351764381621716E-4</v>
      </c>
      <c r="Y68" s="67">
        <v>5725.6821</v>
      </c>
      <c r="Z68" s="49">
        <f t="shared" si="30"/>
        <v>3.1351764381621716E-4</v>
      </c>
      <c r="AA68" s="82">
        <f t="shared" si="31"/>
        <v>68708.185199999993</v>
      </c>
      <c r="AB68" s="49">
        <f t="shared" si="30"/>
        <v>3.1351764381621716E-4</v>
      </c>
      <c r="AC68" s="82">
        <f t="shared" ref="AC68:AC141" si="32">AA68/12</f>
        <v>5725.6820999999991</v>
      </c>
      <c r="AD68" s="49">
        <f t="shared" si="27"/>
        <v>3.1351764381621711E-4</v>
      </c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</row>
    <row r="69" spans="1:66" x14ac:dyDescent="0.25">
      <c r="A69" s="9">
        <v>6132</v>
      </c>
      <c r="B69" s="10" t="s">
        <v>96</v>
      </c>
      <c r="C69" s="67"/>
      <c r="D69" s="49">
        <f t="shared" si="15"/>
        <v>0</v>
      </c>
      <c r="E69" s="67"/>
      <c r="F69" s="49">
        <f t="shared" si="16"/>
        <v>0</v>
      </c>
      <c r="G69" s="67"/>
      <c r="H69" s="49">
        <f t="shared" si="17"/>
        <v>0</v>
      </c>
      <c r="I69" s="67"/>
      <c r="J69" s="49">
        <f t="shared" si="18"/>
        <v>0</v>
      </c>
      <c r="K69" s="67"/>
      <c r="L69" s="49">
        <f t="shared" si="19"/>
        <v>0</v>
      </c>
      <c r="M69" s="67"/>
      <c r="N69" s="49">
        <f t="shared" si="20"/>
        <v>0</v>
      </c>
      <c r="O69" s="67"/>
      <c r="P69" s="49">
        <f t="shared" si="21"/>
        <v>0</v>
      </c>
      <c r="Q69" s="67"/>
      <c r="R69" s="49">
        <f t="shared" si="22"/>
        <v>0</v>
      </c>
      <c r="S69" s="67"/>
      <c r="T69" s="49">
        <f t="shared" si="23"/>
        <v>0</v>
      </c>
      <c r="U69" s="67"/>
      <c r="V69" s="49">
        <f t="shared" si="24"/>
        <v>0</v>
      </c>
      <c r="W69" s="67"/>
      <c r="X69" s="49">
        <f t="shared" si="25"/>
        <v>0</v>
      </c>
      <c r="Y69" s="67"/>
      <c r="Z69" s="49">
        <f t="shared" si="30"/>
        <v>0</v>
      </c>
      <c r="AA69" s="82">
        <f t="shared" si="31"/>
        <v>0</v>
      </c>
      <c r="AB69" s="49">
        <f t="shared" si="30"/>
        <v>0</v>
      </c>
      <c r="AC69" s="82">
        <f t="shared" si="32"/>
        <v>0</v>
      </c>
      <c r="AD69" s="49">
        <f t="shared" si="27"/>
        <v>0</v>
      </c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</row>
    <row r="70" spans="1:66" x14ac:dyDescent="0.25">
      <c r="A70" s="9">
        <v>6133</v>
      </c>
      <c r="B70" s="10" t="s">
        <v>97</v>
      </c>
      <c r="C70" s="67"/>
      <c r="D70" s="49">
        <f t="shared" si="15"/>
        <v>0</v>
      </c>
      <c r="E70" s="67"/>
      <c r="F70" s="49">
        <f t="shared" si="16"/>
        <v>0</v>
      </c>
      <c r="G70" s="67"/>
      <c r="H70" s="49">
        <f t="shared" si="17"/>
        <v>0</v>
      </c>
      <c r="I70" s="67"/>
      <c r="J70" s="49">
        <f t="shared" si="18"/>
        <v>0</v>
      </c>
      <c r="K70" s="67"/>
      <c r="L70" s="49">
        <f t="shared" si="19"/>
        <v>0</v>
      </c>
      <c r="M70" s="67"/>
      <c r="N70" s="49">
        <f t="shared" si="20"/>
        <v>0</v>
      </c>
      <c r="O70" s="67"/>
      <c r="P70" s="49">
        <f t="shared" si="21"/>
        <v>0</v>
      </c>
      <c r="Q70" s="67"/>
      <c r="R70" s="49">
        <f t="shared" si="22"/>
        <v>0</v>
      </c>
      <c r="S70" s="67"/>
      <c r="T70" s="49">
        <f t="shared" si="23"/>
        <v>0</v>
      </c>
      <c r="U70" s="67"/>
      <c r="V70" s="49">
        <f t="shared" si="24"/>
        <v>0</v>
      </c>
      <c r="W70" s="67"/>
      <c r="X70" s="49">
        <f t="shared" si="25"/>
        <v>0</v>
      </c>
      <c r="Y70" s="67"/>
      <c r="Z70" s="49">
        <f t="shared" si="30"/>
        <v>0</v>
      </c>
      <c r="AA70" s="82">
        <f t="shared" si="31"/>
        <v>0</v>
      </c>
      <c r="AB70" s="49">
        <f t="shared" si="30"/>
        <v>0</v>
      </c>
      <c r="AC70" s="82">
        <f t="shared" si="32"/>
        <v>0</v>
      </c>
      <c r="AD70" s="49">
        <f t="shared" si="27"/>
        <v>0</v>
      </c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</row>
    <row r="71" spans="1:66" x14ac:dyDescent="0.25">
      <c r="A71" s="9">
        <v>6134</v>
      </c>
      <c r="B71" s="10" t="s">
        <v>98</v>
      </c>
      <c r="C71" s="67"/>
      <c r="D71" s="49">
        <f t="shared" si="15"/>
        <v>0</v>
      </c>
      <c r="E71" s="67"/>
      <c r="F71" s="49">
        <f t="shared" si="16"/>
        <v>0</v>
      </c>
      <c r="G71" s="67"/>
      <c r="H71" s="49">
        <f t="shared" si="17"/>
        <v>0</v>
      </c>
      <c r="I71" s="67"/>
      <c r="J71" s="49">
        <f t="shared" si="18"/>
        <v>0</v>
      </c>
      <c r="K71" s="67"/>
      <c r="L71" s="49">
        <f t="shared" si="19"/>
        <v>0</v>
      </c>
      <c r="M71" s="67"/>
      <c r="N71" s="49">
        <f t="shared" si="20"/>
        <v>0</v>
      </c>
      <c r="O71" s="67"/>
      <c r="P71" s="49">
        <f t="shared" si="21"/>
        <v>0</v>
      </c>
      <c r="Q71" s="67"/>
      <c r="R71" s="49">
        <f t="shared" si="22"/>
        <v>0</v>
      </c>
      <c r="S71" s="67"/>
      <c r="T71" s="49">
        <f t="shared" si="23"/>
        <v>0</v>
      </c>
      <c r="U71" s="67"/>
      <c r="V71" s="49">
        <f t="shared" si="24"/>
        <v>0</v>
      </c>
      <c r="W71" s="67"/>
      <c r="X71" s="49">
        <f t="shared" si="25"/>
        <v>0</v>
      </c>
      <c r="Y71" s="67"/>
      <c r="Z71" s="49">
        <f t="shared" si="30"/>
        <v>0</v>
      </c>
      <c r="AA71" s="82">
        <f t="shared" si="31"/>
        <v>0</v>
      </c>
      <c r="AB71" s="49">
        <f t="shared" si="30"/>
        <v>0</v>
      </c>
      <c r="AC71" s="82">
        <f t="shared" si="32"/>
        <v>0</v>
      </c>
      <c r="AD71" s="49">
        <f t="shared" si="27"/>
        <v>0</v>
      </c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</row>
    <row r="72" spans="1:66" x14ac:dyDescent="0.25">
      <c r="A72" s="9">
        <v>6135</v>
      </c>
      <c r="B72" s="10" t="s">
        <v>99</v>
      </c>
      <c r="C72" s="67"/>
      <c r="D72" s="49">
        <f t="shared" si="15"/>
        <v>0</v>
      </c>
      <c r="E72" s="67"/>
      <c r="F72" s="49">
        <f t="shared" si="16"/>
        <v>0</v>
      </c>
      <c r="G72" s="67"/>
      <c r="H72" s="49">
        <f t="shared" si="17"/>
        <v>0</v>
      </c>
      <c r="I72" s="67"/>
      <c r="J72" s="49">
        <f t="shared" si="18"/>
        <v>0</v>
      </c>
      <c r="K72" s="67"/>
      <c r="L72" s="49">
        <f t="shared" si="19"/>
        <v>0</v>
      </c>
      <c r="M72" s="67"/>
      <c r="N72" s="49">
        <f t="shared" si="20"/>
        <v>0</v>
      </c>
      <c r="O72" s="67"/>
      <c r="P72" s="49">
        <f t="shared" si="21"/>
        <v>0</v>
      </c>
      <c r="Q72" s="67"/>
      <c r="R72" s="49">
        <f t="shared" si="22"/>
        <v>0</v>
      </c>
      <c r="S72" s="67"/>
      <c r="T72" s="49">
        <f t="shared" si="23"/>
        <v>0</v>
      </c>
      <c r="U72" s="67"/>
      <c r="V72" s="49">
        <f t="shared" si="24"/>
        <v>0</v>
      </c>
      <c r="W72" s="67"/>
      <c r="X72" s="49">
        <f t="shared" si="25"/>
        <v>0</v>
      </c>
      <c r="Y72" s="67"/>
      <c r="Z72" s="49">
        <f t="shared" si="30"/>
        <v>0</v>
      </c>
      <c r="AA72" s="82">
        <f t="shared" si="31"/>
        <v>0</v>
      </c>
      <c r="AB72" s="49">
        <f t="shared" si="30"/>
        <v>0</v>
      </c>
      <c r="AC72" s="82">
        <f t="shared" si="32"/>
        <v>0</v>
      </c>
      <c r="AD72" s="49">
        <f t="shared" si="27"/>
        <v>0</v>
      </c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</row>
    <row r="73" spans="1:66" x14ac:dyDescent="0.25">
      <c r="A73" s="9">
        <v>6136</v>
      </c>
      <c r="B73" s="10" t="s">
        <v>100</v>
      </c>
      <c r="C73" s="67">
        <v>17764.062249999999</v>
      </c>
      <c r="D73" s="49">
        <f t="shared" si="15"/>
        <v>9.7269580181977083E-4</v>
      </c>
      <c r="E73" s="67">
        <v>17764.062249999999</v>
      </c>
      <c r="F73" s="49">
        <f t="shared" si="16"/>
        <v>9.7269580181977083E-4</v>
      </c>
      <c r="G73" s="67">
        <v>17764.062249999999</v>
      </c>
      <c r="H73" s="49">
        <f t="shared" si="17"/>
        <v>9.7269580181977083E-4</v>
      </c>
      <c r="I73" s="67">
        <v>17764.062249999999</v>
      </c>
      <c r="J73" s="49">
        <f t="shared" si="18"/>
        <v>9.7269580181977083E-4</v>
      </c>
      <c r="K73" s="67">
        <v>17764.062249999999</v>
      </c>
      <c r="L73" s="49">
        <f t="shared" si="19"/>
        <v>9.7269580181977083E-4</v>
      </c>
      <c r="M73" s="67">
        <v>17764.062249999999</v>
      </c>
      <c r="N73" s="49">
        <f t="shared" si="20"/>
        <v>9.7269580181977083E-4</v>
      </c>
      <c r="O73" s="67">
        <v>17764.062249999999</v>
      </c>
      <c r="P73" s="49">
        <f t="shared" si="21"/>
        <v>9.7269580181977083E-4</v>
      </c>
      <c r="Q73" s="67">
        <v>17764.062249999999</v>
      </c>
      <c r="R73" s="49">
        <f t="shared" si="22"/>
        <v>9.7269580181977083E-4</v>
      </c>
      <c r="S73" s="67">
        <v>17764.062249999999</v>
      </c>
      <c r="T73" s="49">
        <f t="shared" si="23"/>
        <v>9.7269580181977083E-4</v>
      </c>
      <c r="U73" s="67">
        <v>17764.062249999999</v>
      </c>
      <c r="V73" s="49">
        <f t="shared" si="24"/>
        <v>9.7269580181977083E-4</v>
      </c>
      <c r="W73" s="67">
        <v>17764.062249999999</v>
      </c>
      <c r="X73" s="49">
        <f t="shared" si="25"/>
        <v>9.7269580181977083E-4</v>
      </c>
      <c r="Y73" s="67">
        <v>17764.062249999999</v>
      </c>
      <c r="Z73" s="49">
        <f t="shared" si="30"/>
        <v>9.7269580181977083E-4</v>
      </c>
      <c r="AA73" s="82">
        <f t="shared" si="31"/>
        <v>213168.74699999994</v>
      </c>
      <c r="AB73" s="49">
        <f t="shared" si="30"/>
        <v>9.7269580181977072E-4</v>
      </c>
      <c r="AC73" s="82">
        <f t="shared" si="32"/>
        <v>17764.062249999995</v>
      </c>
      <c r="AD73" s="49">
        <f t="shared" si="27"/>
        <v>9.7269580181977061E-4</v>
      </c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</row>
    <row r="74" spans="1:66" x14ac:dyDescent="0.25">
      <c r="A74" s="9">
        <v>6137</v>
      </c>
      <c r="B74" s="10"/>
      <c r="C74" s="67"/>
      <c r="D74" s="49">
        <f t="shared" si="15"/>
        <v>0</v>
      </c>
      <c r="E74" s="67"/>
      <c r="F74" s="49">
        <f t="shared" si="15"/>
        <v>0</v>
      </c>
      <c r="G74" s="67"/>
      <c r="H74" s="49">
        <f t="shared" si="15"/>
        <v>0</v>
      </c>
      <c r="I74" s="67"/>
      <c r="J74" s="49">
        <f t="shared" si="15"/>
        <v>0</v>
      </c>
      <c r="K74" s="67"/>
      <c r="L74" s="49">
        <f t="shared" si="15"/>
        <v>0</v>
      </c>
      <c r="M74" s="67"/>
      <c r="N74" s="49">
        <f t="shared" si="15"/>
        <v>0</v>
      </c>
      <c r="O74" s="67"/>
      <c r="P74" s="49">
        <f t="shared" si="15"/>
        <v>0</v>
      </c>
      <c r="Q74" s="67"/>
      <c r="R74" s="49">
        <f t="shared" si="15"/>
        <v>0</v>
      </c>
      <c r="S74" s="67"/>
      <c r="T74" s="49">
        <f t="shared" si="23"/>
        <v>0</v>
      </c>
      <c r="U74" s="67"/>
      <c r="V74" s="49">
        <f t="shared" si="23"/>
        <v>0</v>
      </c>
      <c r="W74" s="67"/>
      <c r="X74" s="49">
        <f t="shared" si="23"/>
        <v>0</v>
      </c>
      <c r="Y74" s="67"/>
      <c r="Z74" s="49">
        <f t="shared" si="23"/>
        <v>0</v>
      </c>
      <c r="AA74" s="82"/>
      <c r="AB74" s="49">
        <f t="shared" si="23"/>
        <v>0</v>
      </c>
      <c r="AC74" s="82"/>
      <c r="AD74" s="49">
        <f t="shared" si="23"/>
        <v>0</v>
      </c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</row>
    <row r="75" spans="1:66" x14ac:dyDescent="0.25">
      <c r="A75" s="9">
        <v>6138</v>
      </c>
      <c r="B75" s="10"/>
      <c r="C75" s="67"/>
      <c r="D75" s="49">
        <f t="shared" si="15"/>
        <v>0</v>
      </c>
      <c r="E75" s="67"/>
      <c r="F75" s="49">
        <f t="shared" si="15"/>
        <v>0</v>
      </c>
      <c r="G75" s="67"/>
      <c r="H75" s="49">
        <f t="shared" si="15"/>
        <v>0</v>
      </c>
      <c r="I75" s="67"/>
      <c r="J75" s="49">
        <f t="shared" si="15"/>
        <v>0</v>
      </c>
      <c r="K75" s="67"/>
      <c r="L75" s="49">
        <f t="shared" si="15"/>
        <v>0</v>
      </c>
      <c r="M75" s="67"/>
      <c r="N75" s="49">
        <f t="shared" si="15"/>
        <v>0</v>
      </c>
      <c r="O75" s="67"/>
      <c r="P75" s="49">
        <f t="shared" si="15"/>
        <v>0</v>
      </c>
      <c r="Q75" s="67"/>
      <c r="R75" s="49">
        <f t="shared" si="15"/>
        <v>0</v>
      </c>
      <c r="S75" s="67"/>
      <c r="T75" s="49">
        <f t="shared" si="23"/>
        <v>0</v>
      </c>
      <c r="U75" s="67"/>
      <c r="V75" s="49">
        <f t="shared" si="23"/>
        <v>0</v>
      </c>
      <c r="W75" s="67"/>
      <c r="X75" s="49">
        <f t="shared" si="23"/>
        <v>0</v>
      </c>
      <c r="Y75" s="67"/>
      <c r="Z75" s="49">
        <f t="shared" si="23"/>
        <v>0</v>
      </c>
      <c r="AA75" s="82"/>
      <c r="AB75" s="49">
        <f t="shared" si="23"/>
        <v>0</v>
      </c>
      <c r="AC75" s="82"/>
      <c r="AD75" s="49">
        <f t="shared" si="23"/>
        <v>0</v>
      </c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</row>
    <row r="76" spans="1:66" x14ac:dyDescent="0.25">
      <c r="A76" s="9">
        <v>6139</v>
      </c>
      <c r="B76" s="10"/>
      <c r="C76" s="67"/>
      <c r="D76" s="49">
        <f t="shared" si="15"/>
        <v>0</v>
      </c>
      <c r="E76" s="67"/>
      <c r="F76" s="49">
        <f t="shared" si="15"/>
        <v>0</v>
      </c>
      <c r="G76" s="67"/>
      <c r="H76" s="49">
        <f t="shared" si="15"/>
        <v>0</v>
      </c>
      <c r="I76" s="67"/>
      <c r="J76" s="49">
        <f t="shared" si="15"/>
        <v>0</v>
      </c>
      <c r="K76" s="67"/>
      <c r="L76" s="49">
        <f t="shared" si="15"/>
        <v>0</v>
      </c>
      <c r="M76" s="67"/>
      <c r="N76" s="49">
        <f t="shared" si="15"/>
        <v>0</v>
      </c>
      <c r="O76" s="67"/>
      <c r="P76" s="49">
        <f t="shared" si="15"/>
        <v>0</v>
      </c>
      <c r="Q76" s="67"/>
      <c r="R76" s="49">
        <f t="shared" si="15"/>
        <v>0</v>
      </c>
      <c r="S76" s="67"/>
      <c r="T76" s="49">
        <f t="shared" si="23"/>
        <v>0</v>
      </c>
      <c r="U76" s="67"/>
      <c r="V76" s="49">
        <f t="shared" si="23"/>
        <v>0</v>
      </c>
      <c r="W76" s="67"/>
      <c r="X76" s="49">
        <f t="shared" si="23"/>
        <v>0</v>
      </c>
      <c r="Y76" s="67"/>
      <c r="Z76" s="49">
        <f t="shared" si="23"/>
        <v>0</v>
      </c>
      <c r="AA76" s="82"/>
      <c r="AB76" s="49">
        <f t="shared" si="23"/>
        <v>0</v>
      </c>
      <c r="AC76" s="82"/>
      <c r="AD76" s="49">
        <f t="shared" si="23"/>
        <v>0</v>
      </c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</row>
    <row r="77" spans="1:66" x14ac:dyDescent="0.25">
      <c r="A77" s="9">
        <v>6140</v>
      </c>
      <c r="B77" s="10"/>
      <c r="C77" s="67"/>
      <c r="D77" s="49">
        <f t="shared" si="15"/>
        <v>0</v>
      </c>
      <c r="E77" s="67"/>
      <c r="F77" s="49">
        <f t="shared" si="15"/>
        <v>0</v>
      </c>
      <c r="G77" s="67"/>
      <c r="H77" s="49">
        <f t="shared" si="15"/>
        <v>0</v>
      </c>
      <c r="I77" s="67"/>
      <c r="J77" s="49">
        <f t="shared" si="15"/>
        <v>0</v>
      </c>
      <c r="K77" s="67"/>
      <c r="L77" s="49">
        <f t="shared" si="15"/>
        <v>0</v>
      </c>
      <c r="M77" s="67"/>
      <c r="N77" s="49">
        <f t="shared" si="15"/>
        <v>0</v>
      </c>
      <c r="O77" s="67"/>
      <c r="P77" s="49">
        <f t="shared" si="15"/>
        <v>0</v>
      </c>
      <c r="Q77" s="67"/>
      <c r="R77" s="49">
        <f t="shared" si="15"/>
        <v>0</v>
      </c>
      <c r="S77" s="67"/>
      <c r="T77" s="49">
        <f t="shared" si="23"/>
        <v>0</v>
      </c>
      <c r="U77" s="67"/>
      <c r="V77" s="49">
        <f t="shared" si="23"/>
        <v>0</v>
      </c>
      <c r="W77" s="67"/>
      <c r="X77" s="49">
        <f t="shared" si="23"/>
        <v>0</v>
      </c>
      <c r="Y77" s="67"/>
      <c r="Z77" s="49">
        <f t="shared" si="23"/>
        <v>0</v>
      </c>
      <c r="AA77" s="82"/>
      <c r="AB77" s="49">
        <f t="shared" si="23"/>
        <v>0</v>
      </c>
      <c r="AC77" s="82"/>
      <c r="AD77" s="49">
        <f t="shared" si="23"/>
        <v>0</v>
      </c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</row>
    <row r="78" spans="1:66" s="5" customFormat="1" x14ac:dyDescent="0.25">
      <c r="A78" s="12">
        <v>6199</v>
      </c>
      <c r="B78" s="1" t="s">
        <v>101</v>
      </c>
      <c r="C78" s="74">
        <f>SUM(C41:C77)</f>
        <v>3600598.0233000009</v>
      </c>
      <c r="D78" s="56">
        <f t="shared" si="15"/>
        <v>0.19715572553256935</v>
      </c>
      <c r="E78" s="74">
        <f>SUM(E41:E77)</f>
        <v>3600598.0233000009</v>
      </c>
      <c r="F78" s="56">
        <f t="shared" si="16"/>
        <v>0.19715572553256935</v>
      </c>
      <c r="G78" s="74">
        <f>SUM(G41:G77)</f>
        <v>3600598.0233000009</v>
      </c>
      <c r="H78" s="56">
        <f t="shared" si="17"/>
        <v>0.19715572553256935</v>
      </c>
      <c r="I78" s="74">
        <f>SUM(I41:I77)</f>
        <v>3600598.0233000009</v>
      </c>
      <c r="J78" s="56">
        <f t="shared" si="18"/>
        <v>0.19715572553256935</v>
      </c>
      <c r="K78" s="74">
        <f>SUM(K41:K77)</f>
        <v>3600598.0233000009</v>
      </c>
      <c r="L78" s="56">
        <f t="shared" si="19"/>
        <v>0.19715572553256935</v>
      </c>
      <c r="M78" s="74">
        <f>SUM(M41:M77)</f>
        <v>3600598.0233000009</v>
      </c>
      <c r="N78" s="56">
        <f t="shared" si="20"/>
        <v>0.19715572553256935</v>
      </c>
      <c r="O78" s="74">
        <f>SUM(O41:O77)</f>
        <v>3600598.0233000009</v>
      </c>
      <c r="P78" s="56">
        <f t="shared" si="21"/>
        <v>0.19715572553256935</v>
      </c>
      <c r="Q78" s="74">
        <f>SUM(Q41:Q77)</f>
        <v>3600598.0233000009</v>
      </c>
      <c r="R78" s="56">
        <f t="shared" si="22"/>
        <v>0.19715572553256935</v>
      </c>
      <c r="S78" s="74">
        <f>SUM(S41:S77)</f>
        <v>3600598.0233000009</v>
      </c>
      <c r="T78" s="56">
        <f t="shared" si="23"/>
        <v>0.19715572553256935</v>
      </c>
      <c r="U78" s="74">
        <f>SUM(U41:U77)</f>
        <v>3600598.0233000009</v>
      </c>
      <c r="V78" s="56">
        <f t="shared" si="24"/>
        <v>0.19715572553256935</v>
      </c>
      <c r="W78" s="74">
        <f>SUM(W41:W77)</f>
        <v>3600598.0233000009</v>
      </c>
      <c r="X78" s="56">
        <f t="shared" si="25"/>
        <v>0.19715572553256935</v>
      </c>
      <c r="Y78" s="74">
        <f>SUM(Y41:Y77)</f>
        <v>3600598.0233000009</v>
      </c>
      <c r="Z78" s="56">
        <f t="shared" si="30"/>
        <v>0.19715572553256935</v>
      </c>
      <c r="AA78" s="74">
        <f t="shared" si="31"/>
        <v>43207176.279600002</v>
      </c>
      <c r="AB78" s="56">
        <f t="shared" si="30"/>
        <v>0.19715572553256933</v>
      </c>
      <c r="AC78" s="94">
        <f t="shared" si="32"/>
        <v>3600598.0233</v>
      </c>
      <c r="AD78" s="56">
        <f t="shared" si="27"/>
        <v>0.1971557255325693</v>
      </c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</row>
    <row r="79" spans="1:66" s="8" customFormat="1" x14ac:dyDescent="0.25">
      <c r="A79" s="26">
        <v>6201</v>
      </c>
      <c r="B79" s="27" t="s">
        <v>102</v>
      </c>
      <c r="C79" s="69">
        <v>1108447.4173999999</v>
      </c>
      <c r="D79" s="57">
        <f t="shared" si="15"/>
        <v>6.0694571673376517E-2</v>
      </c>
      <c r="E79" s="69">
        <v>1108447.4173999999</v>
      </c>
      <c r="F79" s="57">
        <f t="shared" si="16"/>
        <v>6.0694571673376517E-2</v>
      </c>
      <c r="G79" s="69">
        <v>1108447.4173999999</v>
      </c>
      <c r="H79" s="57">
        <f t="shared" si="17"/>
        <v>6.0694571673376517E-2</v>
      </c>
      <c r="I79" s="69">
        <v>1108447.4173999999</v>
      </c>
      <c r="J79" s="57">
        <f t="shared" si="18"/>
        <v>6.0694571673376517E-2</v>
      </c>
      <c r="K79" s="69">
        <v>1108447.4173999999</v>
      </c>
      <c r="L79" s="57">
        <f t="shared" si="19"/>
        <v>6.0694571673376517E-2</v>
      </c>
      <c r="M79" s="69">
        <v>1108447.4173999999</v>
      </c>
      <c r="N79" s="57">
        <f t="shared" si="20"/>
        <v>6.0694571673376517E-2</v>
      </c>
      <c r="O79" s="69">
        <v>1108447.4173999999</v>
      </c>
      <c r="P79" s="57">
        <f t="shared" si="21"/>
        <v>6.0694571673376517E-2</v>
      </c>
      <c r="Q79" s="69">
        <v>1108447.4173999999</v>
      </c>
      <c r="R79" s="57">
        <f t="shared" si="22"/>
        <v>6.0694571673376517E-2</v>
      </c>
      <c r="S79" s="69">
        <v>1108447.4173999999</v>
      </c>
      <c r="T79" s="57">
        <f t="shared" si="23"/>
        <v>6.0694571673376517E-2</v>
      </c>
      <c r="U79" s="69">
        <v>1108447.4173999999</v>
      </c>
      <c r="V79" s="57">
        <f t="shared" si="24"/>
        <v>6.0694571673376517E-2</v>
      </c>
      <c r="W79" s="69">
        <v>1108447.4173999999</v>
      </c>
      <c r="X79" s="57">
        <f t="shared" si="25"/>
        <v>6.0694571673376517E-2</v>
      </c>
      <c r="Y79" s="69">
        <v>1108447.4173999999</v>
      </c>
      <c r="Z79" s="57">
        <f t="shared" si="30"/>
        <v>6.0694571673376517E-2</v>
      </c>
      <c r="AA79" s="69">
        <f t="shared" si="31"/>
        <v>13301369.008800002</v>
      </c>
      <c r="AB79" s="57">
        <f t="shared" si="30"/>
        <v>6.0694571673376538E-2</v>
      </c>
      <c r="AC79" s="85">
        <f t="shared" si="32"/>
        <v>1108447.4174000002</v>
      </c>
      <c r="AD79" s="57">
        <f t="shared" si="27"/>
        <v>6.0694571673376531E-2</v>
      </c>
    </row>
    <row r="80" spans="1:66" x14ac:dyDescent="0.25">
      <c r="A80" s="9">
        <v>6202</v>
      </c>
      <c r="B80" s="10" t="s">
        <v>103</v>
      </c>
      <c r="C80" s="67">
        <v>456495.73090000002</v>
      </c>
      <c r="D80" s="49">
        <f t="shared" si="15"/>
        <v>2.4996055223521742E-2</v>
      </c>
      <c r="E80" s="67">
        <v>456495.73090000002</v>
      </c>
      <c r="F80" s="49">
        <f t="shared" si="16"/>
        <v>2.4996055223521742E-2</v>
      </c>
      <c r="G80" s="67">
        <v>456495.73090000002</v>
      </c>
      <c r="H80" s="49">
        <f t="shared" si="17"/>
        <v>2.4996055223521742E-2</v>
      </c>
      <c r="I80" s="67">
        <v>456495.73090000002</v>
      </c>
      <c r="J80" s="49">
        <f t="shared" si="18"/>
        <v>2.4996055223521742E-2</v>
      </c>
      <c r="K80" s="67">
        <v>456495.73090000002</v>
      </c>
      <c r="L80" s="49">
        <f t="shared" si="19"/>
        <v>2.4996055223521742E-2</v>
      </c>
      <c r="M80" s="67">
        <v>456495.73090000002</v>
      </c>
      <c r="N80" s="49">
        <f t="shared" si="20"/>
        <v>2.4996055223521742E-2</v>
      </c>
      <c r="O80" s="67">
        <v>456495.73090000002</v>
      </c>
      <c r="P80" s="49">
        <f t="shared" si="21"/>
        <v>2.4996055223521742E-2</v>
      </c>
      <c r="Q80" s="67">
        <v>456495.73090000002</v>
      </c>
      <c r="R80" s="49">
        <f t="shared" si="22"/>
        <v>2.4996055223521742E-2</v>
      </c>
      <c r="S80" s="67">
        <v>456495.73090000002</v>
      </c>
      <c r="T80" s="49">
        <f t="shared" si="23"/>
        <v>2.4996055223521742E-2</v>
      </c>
      <c r="U80" s="67">
        <v>456495.73090000002</v>
      </c>
      <c r="V80" s="49">
        <f t="shared" si="24"/>
        <v>2.4996055223521742E-2</v>
      </c>
      <c r="W80" s="67">
        <v>456495.73090000002</v>
      </c>
      <c r="X80" s="49">
        <f t="shared" si="25"/>
        <v>2.4996055223521742E-2</v>
      </c>
      <c r="Y80" s="67">
        <v>456495.73090000002</v>
      </c>
      <c r="Z80" s="49">
        <f t="shared" si="30"/>
        <v>2.4996055223521742E-2</v>
      </c>
      <c r="AA80" s="82">
        <f t="shared" si="31"/>
        <v>5477948.7707999991</v>
      </c>
      <c r="AB80" s="49">
        <f t="shared" si="30"/>
        <v>2.4996055223521739E-2</v>
      </c>
      <c r="AC80" s="82">
        <f t="shared" si="32"/>
        <v>456495.73089999991</v>
      </c>
      <c r="AD80" s="49">
        <f t="shared" si="27"/>
        <v>2.4996055223521736E-2</v>
      </c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</row>
    <row r="81" spans="1:66" x14ac:dyDescent="0.25">
      <c r="A81" s="9">
        <v>6203</v>
      </c>
      <c r="B81" s="10" t="s">
        <v>104</v>
      </c>
      <c r="C81" s="67">
        <v>169990.63605</v>
      </c>
      <c r="D81" s="49">
        <f t="shared" ref="D81:R156" si="33">IF(C$10&lt;&gt;0,C81/C$10,"-")</f>
        <v>9.3080724277752186E-3</v>
      </c>
      <c r="E81" s="67">
        <v>169990.63605</v>
      </c>
      <c r="F81" s="49">
        <f t="shared" ref="F81:F141" si="34">IF(E$10&lt;&gt;0,E81/E$10,"-")</f>
        <v>9.3080724277752186E-3</v>
      </c>
      <c r="G81" s="67">
        <v>169990.63605</v>
      </c>
      <c r="H81" s="49">
        <f t="shared" ref="H81:H141" si="35">IF(G$10&lt;&gt;0,G81/G$10,"-")</f>
        <v>9.3080724277752186E-3</v>
      </c>
      <c r="I81" s="67">
        <v>169990.63605</v>
      </c>
      <c r="J81" s="49">
        <f t="shared" ref="J81:J141" si="36">IF(I$10&lt;&gt;0,I81/I$10,"-")</f>
        <v>9.3080724277752186E-3</v>
      </c>
      <c r="K81" s="67">
        <v>169990.63605</v>
      </c>
      <c r="L81" s="49">
        <f t="shared" ref="L81:L141" si="37">IF(K$10&lt;&gt;0,K81/K$10,"-")</f>
        <v>9.3080724277752186E-3</v>
      </c>
      <c r="M81" s="67">
        <v>169990.63605</v>
      </c>
      <c r="N81" s="49">
        <f t="shared" ref="N81:N141" si="38">IF(M$10&lt;&gt;0,M81/M$10,"-")</f>
        <v>9.3080724277752186E-3</v>
      </c>
      <c r="O81" s="67">
        <v>169990.63605</v>
      </c>
      <c r="P81" s="49">
        <f t="shared" ref="P81:P141" si="39">IF(O$10&lt;&gt;0,O81/O$10,"-")</f>
        <v>9.3080724277752186E-3</v>
      </c>
      <c r="Q81" s="67">
        <v>169990.63605</v>
      </c>
      <c r="R81" s="49">
        <f t="shared" ref="R81:R141" si="40">IF(Q$10&lt;&gt;0,Q81/Q$10,"-")</f>
        <v>9.3080724277752186E-3</v>
      </c>
      <c r="S81" s="67">
        <v>169990.63605</v>
      </c>
      <c r="T81" s="49">
        <f t="shared" ref="T81:AD141" si="41">IF(S$10&lt;&gt;0,S81/S$10,"-")</f>
        <v>9.3080724277752186E-3</v>
      </c>
      <c r="U81" s="67">
        <v>169990.63605</v>
      </c>
      <c r="V81" s="49">
        <f t="shared" ref="V81:V141" si="42">IF(U$10&lt;&gt;0,U81/U$10,"-")</f>
        <v>9.3080724277752186E-3</v>
      </c>
      <c r="W81" s="67">
        <v>169990.63605</v>
      </c>
      <c r="X81" s="49">
        <f t="shared" ref="X81:X141" si="43">IF(W$10&lt;&gt;0,W81/W$10,"-")</f>
        <v>9.3080724277752186E-3</v>
      </c>
      <c r="Y81" s="67">
        <v>169990.63605</v>
      </c>
      <c r="Z81" s="49">
        <f t="shared" ref="Z81:AB100" si="44">IF(Y$10&lt;&gt;0,Y81/Y$10,"-")</f>
        <v>9.3080724277752186E-3</v>
      </c>
      <c r="AA81" s="82">
        <f t="shared" si="31"/>
        <v>2039887.6326000004</v>
      </c>
      <c r="AB81" s="49">
        <f t="shared" si="44"/>
        <v>9.3080724277752203E-3</v>
      </c>
      <c r="AC81" s="82">
        <f t="shared" si="32"/>
        <v>169990.63605000003</v>
      </c>
      <c r="AD81" s="49">
        <f t="shared" ref="AD81:AD141" si="45">IF(AC$10&lt;&gt;0,AC81/AC$10,"-")</f>
        <v>9.3080724277752186E-3</v>
      </c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</row>
    <row r="82" spans="1:66" x14ac:dyDescent="0.25">
      <c r="A82" s="9">
        <v>6204</v>
      </c>
      <c r="B82" s="10" t="s">
        <v>105</v>
      </c>
      <c r="C82" s="67">
        <v>5033.6400000000003</v>
      </c>
      <c r="D82" s="49">
        <f t="shared" si="33"/>
        <v>2.7562392131743804E-4</v>
      </c>
      <c r="E82" s="67">
        <v>5033.6400000000003</v>
      </c>
      <c r="F82" s="49">
        <f t="shared" si="34"/>
        <v>2.7562392131743804E-4</v>
      </c>
      <c r="G82" s="67">
        <v>5033.6400000000003</v>
      </c>
      <c r="H82" s="49">
        <f t="shared" si="35"/>
        <v>2.7562392131743804E-4</v>
      </c>
      <c r="I82" s="67">
        <v>5033.6400000000003</v>
      </c>
      <c r="J82" s="49">
        <f t="shared" si="36"/>
        <v>2.7562392131743804E-4</v>
      </c>
      <c r="K82" s="67">
        <v>5033.6400000000003</v>
      </c>
      <c r="L82" s="49">
        <f t="shared" si="37"/>
        <v>2.7562392131743804E-4</v>
      </c>
      <c r="M82" s="67">
        <v>5033.6400000000003</v>
      </c>
      <c r="N82" s="49">
        <f t="shared" si="38"/>
        <v>2.7562392131743804E-4</v>
      </c>
      <c r="O82" s="67">
        <v>5033.6400000000003</v>
      </c>
      <c r="P82" s="49">
        <f t="shared" si="39"/>
        <v>2.7562392131743804E-4</v>
      </c>
      <c r="Q82" s="67">
        <v>5033.6400000000003</v>
      </c>
      <c r="R82" s="49">
        <f t="shared" si="40"/>
        <v>2.7562392131743804E-4</v>
      </c>
      <c r="S82" s="67">
        <v>5033.6400000000003</v>
      </c>
      <c r="T82" s="49">
        <f t="shared" si="41"/>
        <v>2.7562392131743804E-4</v>
      </c>
      <c r="U82" s="67">
        <v>5033.6400000000003</v>
      </c>
      <c r="V82" s="49">
        <f t="shared" si="42"/>
        <v>2.7562392131743804E-4</v>
      </c>
      <c r="W82" s="67">
        <v>5033.6400000000003</v>
      </c>
      <c r="X82" s="49">
        <f t="shared" si="43"/>
        <v>2.7562392131743804E-4</v>
      </c>
      <c r="Y82" s="67">
        <v>5033.6400000000003</v>
      </c>
      <c r="Z82" s="49">
        <f t="shared" si="44"/>
        <v>2.7562392131743804E-4</v>
      </c>
      <c r="AA82" s="82">
        <f t="shared" si="31"/>
        <v>60403.68</v>
      </c>
      <c r="AB82" s="49">
        <f t="shared" si="44"/>
        <v>2.7562392131743804E-4</v>
      </c>
      <c r="AC82" s="82">
        <f t="shared" si="32"/>
        <v>5033.6400000000003</v>
      </c>
      <c r="AD82" s="49">
        <f t="shared" si="45"/>
        <v>2.7562392131743804E-4</v>
      </c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</row>
    <row r="83" spans="1:66" x14ac:dyDescent="0.25">
      <c r="A83" s="9">
        <v>6205</v>
      </c>
      <c r="B83" s="10" t="s">
        <v>106</v>
      </c>
      <c r="C83" s="67">
        <v>8342.5</v>
      </c>
      <c r="D83" s="49">
        <f t="shared" si="33"/>
        <v>4.5680512781818465E-4</v>
      </c>
      <c r="E83" s="67">
        <v>8342.5</v>
      </c>
      <c r="F83" s="49">
        <f t="shared" si="34"/>
        <v>4.5680512781818465E-4</v>
      </c>
      <c r="G83" s="67">
        <v>8342.5</v>
      </c>
      <c r="H83" s="49">
        <f t="shared" si="35"/>
        <v>4.5680512781818465E-4</v>
      </c>
      <c r="I83" s="67">
        <v>8342.5</v>
      </c>
      <c r="J83" s="49">
        <f t="shared" si="36"/>
        <v>4.5680512781818465E-4</v>
      </c>
      <c r="K83" s="67">
        <v>8342.5</v>
      </c>
      <c r="L83" s="49">
        <f t="shared" si="37"/>
        <v>4.5680512781818465E-4</v>
      </c>
      <c r="M83" s="67">
        <v>8342.5</v>
      </c>
      <c r="N83" s="49">
        <f t="shared" si="38"/>
        <v>4.5680512781818465E-4</v>
      </c>
      <c r="O83" s="67">
        <v>8342.5</v>
      </c>
      <c r="P83" s="49">
        <f t="shared" si="39"/>
        <v>4.5680512781818465E-4</v>
      </c>
      <c r="Q83" s="67">
        <v>8342.5</v>
      </c>
      <c r="R83" s="49">
        <f t="shared" si="40"/>
        <v>4.5680512781818465E-4</v>
      </c>
      <c r="S83" s="67">
        <v>8342.5</v>
      </c>
      <c r="T83" s="49">
        <f t="shared" si="41"/>
        <v>4.5680512781818465E-4</v>
      </c>
      <c r="U83" s="67">
        <v>8342.5</v>
      </c>
      <c r="V83" s="49">
        <f t="shared" si="42"/>
        <v>4.5680512781818465E-4</v>
      </c>
      <c r="W83" s="67">
        <v>8342.5</v>
      </c>
      <c r="X83" s="49">
        <f t="shared" si="43"/>
        <v>4.5680512781818465E-4</v>
      </c>
      <c r="Y83" s="67">
        <v>8342.5</v>
      </c>
      <c r="Z83" s="49">
        <f t="shared" si="44"/>
        <v>4.5680512781818465E-4</v>
      </c>
      <c r="AA83" s="82">
        <f t="shared" si="31"/>
        <v>100110</v>
      </c>
      <c r="AB83" s="49">
        <f t="shared" si="44"/>
        <v>4.5680512781818465E-4</v>
      </c>
      <c r="AC83" s="82">
        <f t="shared" si="32"/>
        <v>8342.5</v>
      </c>
      <c r="AD83" s="49">
        <f t="shared" si="45"/>
        <v>4.5680512781818465E-4</v>
      </c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</row>
    <row r="84" spans="1:66" x14ac:dyDescent="0.25">
      <c r="A84" s="9">
        <v>6206</v>
      </c>
      <c r="B84" s="10" t="s">
        <v>107</v>
      </c>
      <c r="C84" s="67">
        <v>18619.813900000001</v>
      </c>
      <c r="D84" s="49">
        <f t="shared" si="33"/>
        <v>1.0195536671909274E-3</v>
      </c>
      <c r="E84" s="67">
        <v>18619.813900000001</v>
      </c>
      <c r="F84" s="49">
        <f t="shared" si="34"/>
        <v>1.0195536671909274E-3</v>
      </c>
      <c r="G84" s="67">
        <v>18619.813900000001</v>
      </c>
      <c r="H84" s="49">
        <f t="shared" si="35"/>
        <v>1.0195536671909274E-3</v>
      </c>
      <c r="I84" s="67">
        <v>18619.813900000001</v>
      </c>
      <c r="J84" s="49">
        <f t="shared" si="36"/>
        <v>1.0195536671909274E-3</v>
      </c>
      <c r="K84" s="67">
        <v>18619.813900000001</v>
      </c>
      <c r="L84" s="49">
        <f t="shared" si="37"/>
        <v>1.0195536671909274E-3</v>
      </c>
      <c r="M84" s="67">
        <v>18619.813900000001</v>
      </c>
      <c r="N84" s="49">
        <f t="shared" si="38"/>
        <v>1.0195536671909274E-3</v>
      </c>
      <c r="O84" s="67">
        <v>18619.813900000001</v>
      </c>
      <c r="P84" s="49">
        <f t="shared" si="39"/>
        <v>1.0195536671909274E-3</v>
      </c>
      <c r="Q84" s="67">
        <v>18619.813900000001</v>
      </c>
      <c r="R84" s="49">
        <f t="shared" si="40"/>
        <v>1.0195536671909274E-3</v>
      </c>
      <c r="S84" s="67">
        <v>18619.813900000001</v>
      </c>
      <c r="T84" s="49">
        <f t="shared" si="41"/>
        <v>1.0195536671909274E-3</v>
      </c>
      <c r="U84" s="67">
        <v>18619.813900000001</v>
      </c>
      <c r="V84" s="49">
        <f t="shared" si="42"/>
        <v>1.0195536671909274E-3</v>
      </c>
      <c r="W84" s="67">
        <v>18619.813900000001</v>
      </c>
      <c r="X84" s="49">
        <f t="shared" si="43"/>
        <v>1.0195536671909274E-3</v>
      </c>
      <c r="Y84" s="67">
        <v>18619.813900000001</v>
      </c>
      <c r="Z84" s="49">
        <f t="shared" si="44"/>
        <v>1.0195536671909274E-3</v>
      </c>
      <c r="AA84" s="82">
        <f t="shared" si="31"/>
        <v>223437.76680000007</v>
      </c>
      <c r="AB84" s="49">
        <f t="shared" si="44"/>
        <v>1.0195536671909276E-3</v>
      </c>
      <c r="AC84" s="82">
        <f t="shared" si="32"/>
        <v>18619.813900000005</v>
      </c>
      <c r="AD84" s="49">
        <f t="shared" si="45"/>
        <v>1.0195536671909276E-3</v>
      </c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</row>
    <row r="85" spans="1:66" x14ac:dyDescent="0.25">
      <c r="A85" s="9">
        <v>6207</v>
      </c>
      <c r="B85" s="10" t="s">
        <v>108</v>
      </c>
      <c r="C85" s="67">
        <v>69618.509999999995</v>
      </c>
      <c r="D85" s="49">
        <f t="shared" si="33"/>
        <v>3.8120578194859528E-3</v>
      </c>
      <c r="E85" s="67">
        <v>69618.509999999995</v>
      </c>
      <c r="F85" s="49">
        <f t="shared" si="34"/>
        <v>3.8120578194859528E-3</v>
      </c>
      <c r="G85" s="67">
        <v>69618.509999999995</v>
      </c>
      <c r="H85" s="49">
        <f t="shared" si="35"/>
        <v>3.8120578194859528E-3</v>
      </c>
      <c r="I85" s="67">
        <v>69618.509999999995</v>
      </c>
      <c r="J85" s="49">
        <f t="shared" si="36"/>
        <v>3.8120578194859528E-3</v>
      </c>
      <c r="K85" s="67">
        <v>69618.509999999995</v>
      </c>
      <c r="L85" s="49">
        <f t="shared" si="37"/>
        <v>3.8120578194859528E-3</v>
      </c>
      <c r="M85" s="67">
        <v>69618.509999999995</v>
      </c>
      <c r="N85" s="49">
        <f t="shared" si="38"/>
        <v>3.8120578194859528E-3</v>
      </c>
      <c r="O85" s="67">
        <v>69618.509999999995</v>
      </c>
      <c r="P85" s="49">
        <f t="shared" si="39"/>
        <v>3.8120578194859528E-3</v>
      </c>
      <c r="Q85" s="67">
        <v>69618.509999999995</v>
      </c>
      <c r="R85" s="49">
        <f t="shared" si="40"/>
        <v>3.8120578194859528E-3</v>
      </c>
      <c r="S85" s="67">
        <v>69618.509999999995</v>
      </c>
      <c r="T85" s="49">
        <f t="shared" si="41"/>
        <v>3.8120578194859528E-3</v>
      </c>
      <c r="U85" s="67">
        <v>69618.509999999995</v>
      </c>
      <c r="V85" s="49">
        <f t="shared" si="42"/>
        <v>3.8120578194859528E-3</v>
      </c>
      <c r="W85" s="67">
        <v>69618.509999999995</v>
      </c>
      <c r="X85" s="49">
        <f t="shared" si="43"/>
        <v>3.8120578194859528E-3</v>
      </c>
      <c r="Y85" s="67">
        <v>69618.509999999995</v>
      </c>
      <c r="Z85" s="49">
        <f t="shared" si="44"/>
        <v>3.8120578194859528E-3</v>
      </c>
      <c r="AA85" s="82">
        <f t="shared" si="31"/>
        <v>835422.12</v>
      </c>
      <c r="AB85" s="49">
        <f t="shared" si="44"/>
        <v>3.8120578194859537E-3</v>
      </c>
      <c r="AC85" s="82">
        <f t="shared" si="32"/>
        <v>69618.509999999995</v>
      </c>
      <c r="AD85" s="49">
        <f t="shared" si="45"/>
        <v>3.8120578194859528E-3</v>
      </c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</row>
    <row r="86" spans="1:66" x14ac:dyDescent="0.25">
      <c r="A86" s="9">
        <v>6208</v>
      </c>
      <c r="B86" s="10" t="s">
        <v>109</v>
      </c>
      <c r="C86" s="67"/>
      <c r="D86" s="49">
        <f t="shared" si="33"/>
        <v>0</v>
      </c>
      <c r="E86" s="67"/>
      <c r="F86" s="49">
        <f t="shared" si="34"/>
        <v>0</v>
      </c>
      <c r="G86" s="67"/>
      <c r="H86" s="49">
        <f t="shared" si="35"/>
        <v>0</v>
      </c>
      <c r="I86" s="67"/>
      <c r="J86" s="49">
        <f t="shared" si="36"/>
        <v>0</v>
      </c>
      <c r="K86" s="67"/>
      <c r="L86" s="49">
        <f t="shared" si="37"/>
        <v>0</v>
      </c>
      <c r="M86" s="67"/>
      <c r="N86" s="49">
        <f t="shared" si="38"/>
        <v>0</v>
      </c>
      <c r="O86" s="67"/>
      <c r="P86" s="49">
        <f t="shared" si="39"/>
        <v>0</v>
      </c>
      <c r="Q86" s="67"/>
      <c r="R86" s="49">
        <f t="shared" si="40"/>
        <v>0</v>
      </c>
      <c r="S86" s="67"/>
      <c r="T86" s="49">
        <f t="shared" si="41"/>
        <v>0</v>
      </c>
      <c r="U86" s="67"/>
      <c r="V86" s="49">
        <f t="shared" si="42"/>
        <v>0</v>
      </c>
      <c r="W86" s="67"/>
      <c r="X86" s="49">
        <f t="shared" si="43"/>
        <v>0</v>
      </c>
      <c r="Y86" s="67"/>
      <c r="Z86" s="49">
        <f t="shared" si="44"/>
        <v>0</v>
      </c>
      <c r="AA86" s="82">
        <f t="shared" si="31"/>
        <v>0</v>
      </c>
      <c r="AB86" s="49">
        <f t="shared" si="44"/>
        <v>0</v>
      </c>
      <c r="AC86" s="82">
        <f t="shared" si="32"/>
        <v>0</v>
      </c>
      <c r="AD86" s="49">
        <f t="shared" si="45"/>
        <v>0</v>
      </c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</row>
    <row r="87" spans="1:66" x14ac:dyDescent="0.25">
      <c r="A87" s="9">
        <v>6209</v>
      </c>
      <c r="B87" s="10" t="s">
        <v>110</v>
      </c>
      <c r="C87" s="67">
        <v>154073.30059999999</v>
      </c>
      <c r="D87" s="49">
        <f t="shared" si="33"/>
        <v>8.4364967064971628E-3</v>
      </c>
      <c r="E87" s="67">
        <v>154073.30059999999</v>
      </c>
      <c r="F87" s="49">
        <f t="shared" si="34"/>
        <v>8.4364967064971628E-3</v>
      </c>
      <c r="G87" s="67">
        <v>154073.30059999999</v>
      </c>
      <c r="H87" s="49">
        <f t="shared" si="35"/>
        <v>8.4364967064971628E-3</v>
      </c>
      <c r="I87" s="67">
        <v>154073.30059999999</v>
      </c>
      <c r="J87" s="49">
        <f t="shared" si="36"/>
        <v>8.4364967064971628E-3</v>
      </c>
      <c r="K87" s="67">
        <v>154073.30059999999</v>
      </c>
      <c r="L87" s="49">
        <f t="shared" si="37"/>
        <v>8.4364967064971628E-3</v>
      </c>
      <c r="M87" s="67">
        <v>154073.30059999999</v>
      </c>
      <c r="N87" s="49">
        <f t="shared" si="38"/>
        <v>8.4364967064971628E-3</v>
      </c>
      <c r="O87" s="67">
        <v>154073.30059999999</v>
      </c>
      <c r="P87" s="49">
        <f t="shared" si="39"/>
        <v>8.4364967064971628E-3</v>
      </c>
      <c r="Q87" s="67">
        <v>154073.30059999999</v>
      </c>
      <c r="R87" s="49">
        <f t="shared" si="40"/>
        <v>8.4364967064971628E-3</v>
      </c>
      <c r="S87" s="67">
        <v>154073.30059999999</v>
      </c>
      <c r="T87" s="49">
        <f t="shared" si="41"/>
        <v>8.4364967064971628E-3</v>
      </c>
      <c r="U87" s="67">
        <v>154073.30059999999</v>
      </c>
      <c r="V87" s="49">
        <f t="shared" si="42"/>
        <v>8.4364967064971628E-3</v>
      </c>
      <c r="W87" s="67">
        <v>154073.30059999999</v>
      </c>
      <c r="X87" s="49">
        <f t="shared" si="43"/>
        <v>8.4364967064971628E-3</v>
      </c>
      <c r="Y87" s="67">
        <v>154073.30059999999</v>
      </c>
      <c r="Z87" s="49">
        <f t="shared" si="44"/>
        <v>8.4364967064971628E-3</v>
      </c>
      <c r="AA87" s="82">
        <f t="shared" si="31"/>
        <v>1848879.6071999997</v>
      </c>
      <c r="AB87" s="49">
        <f t="shared" si="44"/>
        <v>8.4364967064971628E-3</v>
      </c>
      <c r="AC87" s="82">
        <f t="shared" si="32"/>
        <v>154073.30059999999</v>
      </c>
      <c r="AD87" s="49">
        <f t="shared" si="45"/>
        <v>8.4364967064971628E-3</v>
      </c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</row>
    <row r="88" spans="1:66" x14ac:dyDescent="0.25">
      <c r="A88" s="9">
        <v>6210</v>
      </c>
      <c r="B88" s="10" t="s">
        <v>111</v>
      </c>
      <c r="C88" s="67">
        <v>162239.85440000001</v>
      </c>
      <c r="D88" s="49">
        <f t="shared" si="33"/>
        <v>8.8836676567450607E-3</v>
      </c>
      <c r="E88" s="67">
        <v>162239.85440000001</v>
      </c>
      <c r="F88" s="49">
        <f t="shared" si="34"/>
        <v>8.8836676567450607E-3</v>
      </c>
      <c r="G88" s="67">
        <v>162239.85440000001</v>
      </c>
      <c r="H88" s="49">
        <f t="shared" si="35"/>
        <v>8.8836676567450607E-3</v>
      </c>
      <c r="I88" s="67">
        <v>162239.85440000001</v>
      </c>
      <c r="J88" s="49">
        <f t="shared" si="36"/>
        <v>8.8836676567450607E-3</v>
      </c>
      <c r="K88" s="67">
        <v>162239.85440000001</v>
      </c>
      <c r="L88" s="49">
        <f t="shared" si="37"/>
        <v>8.8836676567450607E-3</v>
      </c>
      <c r="M88" s="67">
        <v>162239.85440000001</v>
      </c>
      <c r="N88" s="49">
        <f t="shared" si="38"/>
        <v>8.8836676567450607E-3</v>
      </c>
      <c r="O88" s="67">
        <v>162239.85440000001</v>
      </c>
      <c r="P88" s="49">
        <f t="shared" si="39"/>
        <v>8.8836676567450607E-3</v>
      </c>
      <c r="Q88" s="67">
        <v>162239.85440000001</v>
      </c>
      <c r="R88" s="49">
        <f t="shared" si="40"/>
        <v>8.8836676567450607E-3</v>
      </c>
      <c r="S88" s="67">
        <v>162239.85440000001</v>
      </c>
      <c r="T88" s="49">
        <f t="shared" si="41"/>
        <v>8.8836676567450607E-3</v>
      </c>
      <c r="U88" s="67">
        <v>162239.85440000001</v>
      </c>
      <c r="V88" s="49">
        <f t="shared" si="42"/>
        <v>8.8836676567450607E-3</v>
      </c>
      <c r="W88" s="67">
        <v>162239.85440000001</v>
      </c>
      <c r="X88" s="49">
        <f t="shared" si="43"/>
        <v>8.8836676567450607E-3</v>
      </c>
      <c r="Y88" s="67">
        <v>162239.85440000001</v>
      </c>
      <c r="Z88" s="49">
        <f t="shared" si="44"/>
        <v>8.8836676567450607E-3</v>
      </c>
      <c r="AA88" s="82">
        <f t="shared" si="31"/>
        <v>1946878.2528000006</v>
      </c>
      <c r="AB88" s="49">
        <f t="shared" si="44"/>
        <v>8.8836676567450642E-3</v>
      </c>
      <c r="AC88" s="82">
        <f t="shared" si="32"/>
        <v>162239.85440000004</v>
      </c>
      <c r="AD88" s="49">
        <f t="shared" si="45"/>
        <v>8.8836676567450625E-3</v>
      </c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</row>
    <row r="89" spans="1:66" x14ac:dyDescent="0.25">
      <c r="A89" s="9">
        <v>6211</v>
      </c>
      <c r="B89" s="10" t="s">
        <v>112</v>
      </c>
      <c r="C89" s="67">
        <v>55387.9107</v>
      </c>
      <c r="D89" s="49">
        <f t="shared" si="33"/>
        <v>3.0328416693911533E-3</v>
      </c>
      <c r="E89" s="67">
        <v>55387.9107</v>
      </c>
      <c r="F89" s="49">
        <f t="shared" si="34"/>
        <v>3.0328416693911533E-3</v>
      </c>
      <c r="G89" s="67">
        <v>55387.9107</v>
      </c>
      <c r="H89" s="49">
        <f t="shared" si="35"/>
        <v>3.0328416693911533E-3</v>
      </c>
      <c r="I89" s="67">
        <v>55387.9107</v>
      </c>
      <c r="J89" s="49">
        <f t="shared" si="36"/>
        <v>3.0328416693911533E-3</v>
      </c>
      <c r="K89" s="67">
        <v>55387.9107</v>
      </c>
      <c r="L89" s="49">
        <f t="shared" si="37"/>
        <v>3.0328416693911533E-3</v>
      </c>
      <c r="M89" s="67">
        <v>55387.9107</v>
      </c>
      <c r="N89" s="49">
        <f t="shared" si="38"/>
        <v>3.0328416693911533E-3</v>
      </c>
      <c r="O89" s="67">
        <v>55387.9107</v>
      </c>
      <c r="P89" s="49">
        <f t="shared" si="39"/>
        <v>3.0328416693911533E-3</v>
      </c>
      <c r="Q89" s="67">
        <v>55387.9107</v>
      </c>
      <c r="R89" s="49">
        <f t="shared" si="40"/>
        <v>3.0328416693911533E-3</v>
      </c>
      <c r="S89" s="67">
        <v>55387.9107</v>
      </c>
      <c r="T89" s="49">
        <f t="shared" si="41"/>
        <v>3.0328416693911533E-3</v>
      </c>
      <c r="U89" s="67">
        <v>55387.9107</v>
      </c>
      <c r="V89" s="49">
        <f t="shared" si="42"/>
        <v>3.0328416693911533E-3</v>
      </c>
      <c r="W89" s="67">
        <v>55387.9107</v>
      </c>
      <c r="X89" s="49">
        <f t="shared" si="43"/>
        <v>3.0328416693911533E-3</v>
      </c>
      <c r="Y89" s="67">
        <v>55387.9107</v>
      </c>
      <c r="Z89" s="49">
        <f t="shared" si="44"/>
        <v>3.0328416693911533E-3</v>
      </c>
      <c r="AA89" s="82">
        <f t="shared" si="31"/>
        <v>664654.92839999998</v>
      </c>
      <c r="AB89" s="49">
        <f t="shared" si="44"/>
        <v>3.0328416693911533E-3</v>
      </c>
      <c r="AC89" s="82">
        <f t="shared" si="32"/>
        <v>55387.9107</v>
      </c>
      <c r="AD89" s="49">
        <f t="shared" si="45"/>
        <v>3.0328416693911533E-3</v>
      </c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</row>
    <row r="90" spans="1:66" x14ac:dyDescent="0.25">
      <c r="A90" s="9">
        <v>6212</v>
      </c>
      <c r="B90" s="10" t="s">
        <v>113</v>
      </c>
      <c r="C90" s="67"/>
      <c r="D90" s="49">
        <f t="shared" si="33"/>
        <v>0</v>
      </c>
      <c r="E90" s="67"/>
      <c r="F90" s="49">
        <f t="shared" si="34"/>
        <v>0</v>
      </c>
      <c r="G90" s="67"/>
      <c r="H90" s="49">
        <f t="shared" si="35"/>
        <v>0</v>
      </c>
      <c r="I90" s="67"/>
      <c r="J90" s="49">
        <f t="shared" si="36"/>
        <v>0</v>
      </c>
      <c r="K90" s="67"/>
      <c r="L90" s="49">
        <f t="shared" si="37"/>
        <v>0</v>
      </c>
      <c r="M90" s="67"/>
      <c r="N90" s="49">
        <f t="shared" si="38"/>
        <v>0</v>
      </c>
      <c r="O90" s="67"/>
      <c r="P90" s="49">
        <f t="shared" si="39"/>
        <v>0</v>
      </c>
      <c r="Q90" s="67"/>
      <c r="R90" s="49">
        <f t="shared" si="40"/>
        <v>0</v>
      </c>
      <c r="S90" s="67"/>
      <c r="T90" s="49">
        <f t="shared" si="41"/>
        <v>0</v>
      </c>
      <c r="U90" s="67"/>
      <c r="V90" s="49">
        <f t="shared" si="42"/>
        <v>0</v>
      </c>
      <c r="W90" s="67"/>
      <c r="X90" s="49">
        <f t="shared" si="43"/>
        <v>0</v>
      </c>
      <c r="Y90" s="67"/>
      <c r="Z90" s="49">
        <f t="shared" si="44"/>
        <v>0</v>
      </c>
      <c r="AA90" s="82">
        <f t="shared" si="31"/>
        <v>0</v>
      </c>
      <c r="AB90" s="49">
        <f t="shared" si="44"/>
        <v>0</v>
      </c>
      <c r="AC90" s="82">
        <f t="shared" si="32"/>
        <v>0</v>
      </c>
      <c r="AD90" s="49">
        <f t="shared" si="45"/>
        <v>0</v>
      </c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</row>
    <row r="91" spans="1:66" x14ac:dyDescent="0.25">
      <c r="A91" s="9">
        <v>6213</v>
      </c>
      <c r="B91" s="10" t="s">
        <v>114</v>
      </c>
      <c r="C91" s="67">
        <v>4154.7124999999996</v>
      </c>
      <c r="D91" s="49">
        <f t="shared" si="33"/>
        <v>2.2749703021999511E-4</v>
      </c>
      <c r="E91" s="67">
        <v>4154.7124999999996</v>
      </c>
      <c r="F91" s="49">
        <f t="shared" si="34"/>
        <v>2.2749703021999511E-4</v>
      </c>
      <c r="G91" s="67">
        <v>4154.7124999999996</v>
      </c>
      <c r="H91" s="49">
        <f t="shared" si="35"/>
        <v>2.2749703021999511E-4</v>
      </c>
      <c r="I91" s="67">
        <v>4154.7124999999996</v>
      </c>
      <c r="J91" s="49">
        <f t="shared" si="36"/>
        <v>2.2749703021999511E-4</v>
      </c>
      <c r="K91" s="67">
        <v>4154.7124999999996</v>
      </c>
      <c r="L91" s="49">
        <f t="shared" si="37"/>
        <v>2.2749703021999511E-4</v>
      </c>
      <c r="M91" s="67">
        <v>4154.7124999999996</v>
      </c>
      <c r="N91" s="49">
        <f t="shared" si="38"/>
        <v>2.2749703021999511E-4</v>
      </c>
      <c r="O91" s="67">
        <v>4154.7124999999996</v>
      </c>
      <c r="P91" s="49">
        <f t="shared" si="39"/>
        <v>2.2749703021999511E-4</v>
      </c>
      <c r="Q91" s="67">
        <v>4154.7124999999996</v>
      </c>
      <c r="R91" s="49">
        <f t="shared" si="40"/>
        <v>2.2749703021999511E-4</v>
      </c>
      <c r="S91" s="67">
        <v>4154.7124999999996</v>
      </c>
      <c r="T91" s="49">
        <f t="shared" si="41"/>
        <v>2.2749703021999511E-4</v>
      </c>
      <c r="U91" s="67">
        <v>4154.7124999999996</v>
      </c>
      <c r="V91" s="49">
        <f t="shared" si="42"/>
        <v>2.2749703021999511E-4</v>
      </c>
      <c r="W91" s="67">
        <v>4154.7124999999996</v>
      </c>
      <c r="X91" s="49">
        <f t="shared" si="43"/>
        <v>2.2749703021999511E-4</v>
      </c>
      <c r="Y91" s="67">
        <v>4154.7124999999996</v>
      </c>
      <c r="Z91" s="49">
        <f t="shared" si="44"/>
        <v>2.2749703021999511E-4</v>
      </c>
      <c r="AA91" s="82">
        <f t="shared" si="31"/>
        <v>49856.55000000001</v>
      </c>
      <c r="AB91" s="49">
        <f t="shared" si="44"/>
        <v>2.2749703021999519E-4</v>
      </c>
      <c r="AC91" s="82">
        <f t="shared" si="32"/>
        <v>4154.7125000000005</v>
      </c>
      <c r="AD91" s="49">
        <f t="shared" si="45"/>
        <v>2.2749703021999516E-4</v>
      </c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</row>
    <row r="92" spans="1:66" x14ac:dyDescent="0.25">
      <c r="A92" s="9">
        <v>6214</v>
      </c>
      <c r="B92" s="10" t="s">
        <v>115</v>
      </c>
      <c r="C92" s="67">
        <v>35492.519999999997</v>
      </c>
      <c r="D92" s="49">
        <f t="shared" si="33"/>
        <v>1.943442029989748E-3</v>
      </c>
      <c r="E92" s="67">
        <v>35492.519999999997</v>
      </c>
      <c r="F92" s="49">
        <f t="shared" si="34"/>
        <v>1.943442029989748E-3</v>
      </c>
      <c r="G92" s="67">
        <v>35492.519999999997</v>
      </c>
      <c r="H92" s="49">
        <f t="shared" si="35"/>
        <v>1.943442029989748E-3</v>
      </c>
      <c r="I92" s="67">
        <v>35492.519999999997</v>
      </c>
      <c r="J92" s="49">
        <f t="shared" si="36"/>
        <v>1.943442029989748E-3</v>
      </c>
      <c r="K92" s="67">
        <v>35492.519999999997</v>
      </c>
      <c r="L92" s="49">
        <f t="shared" si="37"/>
        <v>1.943442029989748E-3</v>
      </c>
      <c r="M92" s="67">
        <v>35492.519999999997</v>
      </c>
      <c r="N92" s="49">
        <f t="shared" si="38"/>
        <v>1.943442029989748E-3</v>
      </c>
      <c r="O92" s="67">
        <v>35492.519999999997</v>
      </c>
      <c r="P92" s="49">
        <f t="shared" si="39"/>
        <v>1.943442029989748E-3</v>
      </c>
      <c r="Q92" s="67">
        <v>35492.519999999997</v>
      </c>
      <c r="R92" s="49">
        <f t="shared" si="40"/>
        <v>1.943442029989748E-3</v>
      </c>
      <c r="S92" s="67">
        <v>35492.519999999997</v>
      </c>
      <c r="T92" s="49">
        <f t="shared" si="41"/>
        <v>1.943442029989748E-3</v>
      </c>
      <c r="U92" s="67">
        <v>35492.519999999997</v>
      </c>
      <c r="V92" s="49">
        <f t="shared" si="42"/>
        <v>1.943442029989748E-3</v>
      </c>
      <c r="W92" s="67">
        <v>35492.519999999997</v>
      </c>
      <c r="X92" s="49">
        <f t="shared" si="43"/>
        <v>1.943442029989748E-3</v>
      </c>
      <c r="Y92" s="67">
        <v>35492.519999999997</v>
      </c>
      <c r="Z92" s="49">
        <f t="shared" si="44"/>
        <v>1.943442029989748E-3</v>
      </c>
      <c r="AA92" s="82">
        <f t="shared" si="31"/>
        <v>425910.24000000005</v>
      </c>
      <c r="AB92" s="49">
        <f t="shared" si="44"/>
        <v>1.9434420299897486E-3</v>
      </c>
      <c r="AC92" s="82">
        <f t="shared" si="32"/>
        <v>35492.520000000004</v>
      </c>
      <c r="AD92" s="49">
        <f t="shared" si="45"/>
        <v>1.9434420299897484E-3</v>
      </c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</row>
    <row r="93" spans="1:66" x14ac:dyDescent="0.25">
      <c r="A93" s="9">
        <v>6215</v>
      </c>
      <c r="B93" s="10" t="s">
        <v>116</v>
      </c>
      <c r="C93" s="67">
        <v>25004.726699999999</v>
      </c>
      <c r="D93" s="49">
        <f t="shared" si="33"/>
        <v>1.3691683999103713E-3</v>
      </c>
      <c r="E93" s="67">
        <v>25004.726699999999</v>
      </c>
      <c r="F93" s="49">
        <f t="shared" si="34"/>
        <v>1.3691683999103713E-3</v>
      </c>
      <c r="G93" s="67">
        <v>25004.726699999999</v>
      </c>
      <c r="H93" s="49">
        <f t="shared" si="35"/>
        <v>1.3691683999103713E-3</v>
      </c>
      <c r="I93" s="67">
        <v>25004.726699999999</v>
      </c>
      <c r="J93" s="49">
        <f t="shared" si="36"/>
        <v>1.3691683999103713E-3</v>
      </c>
      <c r="K93" s="67">
        <v>25004.726699999999</v>
      </c>
      <c r="L93" s="49">
        <f t="shared" si="37"/>
        <v>1.3691683999103713E-3</v>
      </c>
      <c r="M93" s="67">
        <v>25004.726699999999</v>
      </c>
      <c r="N93" s="49">
        <f t="shared" si="38"/>
        <v>1.3691683999103713E-3</v>
      </c>
      <c r="O93" s="67">
        <v>25004.726699999999</v>
      </c>
      <c r="P93" s="49">
        <f t="shared" si="39"/>
        <v>1.3691683999103713E-3</v>
      </c>
      <c r="Q93" s="67">
        <v>25004.726699999999</v>
      </c>
      <c r="R93" s="49">
        <f t="shared" si="40"/>
        <v>1.3691683999103713E-3</v>
      </c>
      <c r="S93" s="67">
        <v>25004.726699999999</v>
      </c>
      <c r="T93" s="49">
        <f t="shared" si="41"/>
        <v>1.3691683999103713E-3</v>
      </c>
      <c r="U93" s="67">
        <v>25004.726699999999</v>
      </c>
      <c r="V93" s="49">
        <f t="shared" si="42"/>
        <v>1.3691683999103713E-3</v>
      </c>
      <c r="W93" s="67">
        <v>25004.726699999999</v>
      </c>
      <c r="X93" s="49">
        <f t="shared" si="43"/>
        <v>1.3691683999103713E-3</v>
      </c>
      <c r="Y93" s="67">
        <v>25004.726699999999</v>
      </c>
      <c r="Z93" s="49">
        <f t="shared" si="44"/>
        <v>1.3691683999103713E-3</v>
      </c>
      <c r="AA93" s="82">
        <f t="shared" si="31"/>
        <v>300056.72039999999</v>
      </c>
      <c r="AB93" s="49">
        <f t="shared" si="44"/>
        <v>1.3691683999103716E-3</v>
      </c>
      <c r="AC93" s="82">
        <f t="shared" si="32"/>
        <v>25004.726699999999</v>
      </c>
      <c r="AD93" s="49">
        <f t="shared" si="45"/>
        <v>1.3691683999103713E-3</v>
      </c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</row>
    <row r="94" spans="1:66" x14ac:dyDescent="0.25">
      <c r="A94" s="9">
        <v>6216</v>
      </c>
      <c r="B94" s="10" t="s">
        <v>117</v>
      </c>
      <c r="C94" s="67">
        <v>4875</v>
      </c>
      <c r="D94" s="49">
        <f t="shared" si="33"/>
        <v>2.6693736866810312E-4</v>
      </c>
      <c r="E94" s="67">
        <v>4875</v>
      </c>
      <c r="F94" s="49">
        <f t="shared" si="34"/>
        <v>2.6693736866810312E-4</v>
      </c>
      <c r="G94" s="67">
        <v>4875</v>
      </c>
      <c r="H94" s="49">
        <f t="shared" si="35"/>
        <v>2.6693736866810312E-4</v>
      </c>
      <c r="I94" s="67">
        <v>4875</v>
      </c>
      <c r="J94" s="49">
        <f t="shared" si="36"/>
        <v>2.6693736866810312E-4</v>
      </c>
      <c r="K94" s="67">
        <v>4875</v>
      </c>
      <c r="L94" s="49">
        <f t="shared" si="37"/>
        <v>2.6693736866810312E-4</v>
      </c>
      <c r="M94" s="67">
        <v>4875</v>
      </c>
      <c r="N94" s="49">
        <f t="shared" si="38"/>
        <v>2.6693736866810312E-4</v>
      </c>
      <c r="O94" s="67">
        <v>4875</v>
      </c>
      <c r="P94" s="49">
        <f t="shared" si="39"/>
        <v>2.6693736866810312E-4</v>
      </c>
      <c r="Q94" s="67">
        <v>4875</v>
      </c>
      <c r="R94" s="49">
        <f t="shared" si="40"/>
        <v>2.6693736866810312E-4</v>
      </c>
      <c r="S94" s="67">
        <v>4875</v>
      </c>
      <c r="T94" s="49">
        <f t="shared" si="41"/>
        <v>2.6693736866810312E-4</v>
      </c>
      <c r="U94" s="67">
        <v>4875</v>
      </c>
      <c r="V94" s="49">
        <f t="shared" si="42"/>
        <v>2.6693736866810312E-4</v>
      </c>
      <c r="W94" s="67">
        <v>4875</v>
      </c>
      <c r="X94" s="49">
        <f t="shared" si="43"/>
        <v>2.6693736866810312E-4</v>
      </c>
      <c r="Y94" s="67">
        <v>4875</v>
      </c>
      <c r="Z94" s="49">
        <f t="shared" si="44"/>
        <v>2.6693736866810312E-4</v>
      </c>
      <c r="AA94" s="82">
        <f t="shared" si="31"/>
        <v>58500</v>
      </c>
      <c r="AB94" s="49">
        <f t="shared" si="44"/>
        <v>2.6693736866810312E-4</v>
      </c>
      <c r="AC94" s="82">
        <f t="shared" si="32"/>
        <v>4875</v>
      </c>
      <c r="AD94" s="49">
        <f t="shared" si="45"/>
        <v>2.6693736866810312E-4</v>
      </c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</row>
    <row r="95" spans="1:66" x14ac:dyDescent="0.25">
      <c r="A95" s="9">
        <v>6217</v>
      </c>
      <c r="B95" s="10"/>
      <c r="C95" s="67"/>
      <c r="D95" s="49">
        <f t="shared" si="33"/>
        <v>0</v>
      </c>
      <c r="E95" s="67"/>
      <c r="F95" s="49">
        <f t="shared" si="33"/>
        <v>0</v>
      </c>
      <c r="G95" s="67"/>
      <c r="H95" s="49">
        <f t="shared" si="33"/>
        <v>0</v>
      </c>
      <c r="I95" s="67"/>
      <c r="J95" s="49">
        <f t="shared" si="33"/>
        <v>0</v>
      </c>
      <c r="K95" s="67"/>
      <c r="L95" s="49">
        <f t="shared" si="33"/>
        <v>0</v>
      </c>
      <c r="M95" s="67"/>
      <c r="N95" s="49">
        <f t="shared" si="33"/>
        <v>0</v>
      </c>
      <c r="O95" s="67"/>
      <c r="P95" s="49">
        <f t="shared" si="33"/>
        <v>0</v>
      </c>
      <c r="Q95" s="67"/>
      <c r="R95" s="49">
        <f t="shared" si="33"/>
        <v>0</v>
      </c>
      <c r="S95" s="67"/>
      <c r="T95" s="49">
        <f t="shared" si="41"/>
        <v>0</v>
      </c>
      <c r="U95" s="67"/>
      <c r="V95" s="49">
        <f t="shared" si="41"/>
        <v>0</v>
      </c>
      <c r="W95" s="67"/>
      <c r="X95" s="49">
        <f t="shared" si="41"/>
        <v>0</v>
      </c>
      <c r="Y95" s="67"/>
      <c r="Z95" s="49">
        <f t="shared" si="41"/>
        <v>0</v>
      </c>
      <c r="AA95" s="82"/>
      <c r="AB95" s="49">
        <f t="shared" si="41"/>
        <v>0</v>
      </c>
      <c r="AC95" s="82"/>
      <c r="AD95" s="49">
        <f t="shared" si="41"/>
        <v>0</v>
      </c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</row>
    <row r="96" spans="1:66" x14ac:dyDescent="0.25">
      <c r="A96" s="9">
        <v>6218</v>
      </c>
      <c r="B96" s="10"/>
      <c r="C96" s="67"/>
      <c r="D96" s="49">
        <f t="shared" si="33"/>
        <v>0</v>
      </c>
      <c r="E96" s="67"/>
      <c r="F96" s="49">
        <f t="shared" si="33"/>
        <v>0</v>
      </c>
      <c r="G96" s="67"/>
      <c r="H96" s="49">
        <f t="shared" si="33"/>
        <v>0</v>
      </c>
      <c r="I96" s="67"/>
      <c r="J96" s="49">
        <f t="shared" si="33"/>
        <v>0</v>
      </c>
      <c r="K96" s="67"/>
      <c r="L96" s="49">
        <f t="shared" si="33"/>
        <v>0</v>
      </c>
      <c r="M96" s="67"/>
      <c r="N96" s="49">
        <f t="shared" si="33"/>
        <v>0</v>
      </c>
      <c r="O96" s="67"/>
      <c r="P96" s="49">
        <f t="shared" si="33"/>
        <v>0</v>
      </c>
      <c r="Q96" s="67"/>
      <c r="R96" s="49">
        <f t="shared" si="33"/>
        <v>0</v>
      </c>
      <c r="S96" s="67"/>
      <c r="T96" s="49">
        <f t="shared" si="41"/>
        <v>0</v>
      </c>
      <c r="U96" s="67"/>
      <c r="V96" s="49">
        <f t="shared" si="41"/>
        <v>0</v>
      </c>
      <c r="W96" s="67"/>
      <c r="X96" s="49">
        <f t="shared" si="41"/>
        <v>0</v>
      </c>
      <c r="Y96" s="67"/>
      <c r="Z96" s="49">
        <f t="shared" si="41"/>
        <v>0</v>
      </c>
      <c r="AA96" s="82"/>
      <c r="AB96" s="49">
        <f t="shared" si="41"/>
        <v>0</v>
      </c>
      <c r="AC96" s="82"/>
      <c r="AD96" s="49">
        <f t="shared" si="41"/>
        <v>0</v>
      </c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</row>
    <row r="97" spans="1:66" x14ac:dyDescent="0.25">
      <c r="A97" s="9">
        <v>6219</v>
      </c>
      <c r="B97" s="10"/>
      <c r="C97" s="67"/>
      <c r="D97" s="49">
        <f t="shared" si="33"/>
        <v>0</v>
      </c>
      <c r="E97" s="67"/>
      <c r="F97" s="49">
        <f t="shared" si="33"/>
        <v>0</v>
      </c>
      <c r="G97" s="67"/>
      <c r="H97" s="49">
        <f t="shared" si="33"/>
        <v>0</v>
      </c>
      <c r="I97" s="67"/>
      <c r="J97" s="49">
        <f t="shared" si="33"/>
        <v>0</v>
      </c>
      <c r="K97" s="67"/>
      <c r="L97" s="49">
        <f t="shared" si="33"/>
        <v>0</v>
      </c>
      <c r="M97" s="67"/>
      <c r="N97" s="49">
        <f t="shared" si="33"/>
        <v>0</v>
      </c>
      <c r="O97" s="67"/>
      <c r="P97" s="49">
        <f t="shared" si="33"/>
        <v>0</v>
      </c>
      <c r="Q97" s="67"/>
      <c r="R97" s="49">
        <f t="shared" si="33"/>
        <v>0</v>
      </c>
      <c r="S97" s="67"/>
      <c r="T97" s="49">
        <f t="shared" si="41"/>
        <v>0</v>
      </c>
      <c r="U97" s="67"/>
      <c r="V97" s="49">
        <f t="shared" si="41"/>
        <v>0</v>
      </c>
      <c r="W97" s="67"/>
      <c r="X97" s="49">
        <f t="shared" si="41"/>
        <v>0</v>
      </c>
      <c r="Y97" s="67"/>
      <c r="Z97" s="49">
        <f t="shared" si="41"/>
        <v>0</v>
      </c>
      <c r="AA97" s="82"/>
      <c r="AB97" s="49">
        <f t="shared" si="41"/>
        <v>0</v>
      </c>
      <c r="AC97" s="82"/>
      <c r="AD97" s="49">
        <f t="shared" si="41"/>
        <v>0</v>
      </c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</row>
    <row r="98" spans="1:66" x14ac:dyDescent="0.25">
      <c r="A98" s="9">
        <v>6220</v>
      </c>
      <c r="B98" s="10"/>
      <c r="C98" s="67"/>
      <c r="D98" s="49">
        <f t="shared" si="33"/>
        <v>0</v>
      </c>
      <c r="E98" s="67"/>
      <c r="F98" s="49">
        <f t="shared" si="33"/>
        <v>0</v>
      </c>
      <c r="G98" s="67"/>
      <c r="H98" s="49">
        <f t="shared" si="33"/>
        <v>0</v>
      </c>
      <c r="I98" s="67"/>
      <c r="J98" s="49">
        <f t="shared" si="33"/>
        <v>0</v>
      </c>
      <c r="K98" s="67"/>
      <c r="L98" s="49">
        <f t="shared" si="33"/>
        <v>0</v>
      </c>
      <c r="M98" s="67"/>
      <c r="N98" s="49">
        <f t="shared" si="33"/>
        <v>0</v>
      </c>
      <c r="O98" s="67"/>
      <c r="P98" s="49">
        <f t="shared" si="33"/>
        <v>0</v>
      </c>
      <c r="Q98" s="67"/>
      <c r="R98" s="49">
        <f t="shared" si="33"/>
        <v>0</v>
      </c>
      <c r="S98" s="67"/>
      <c r="T98" s="49">
        <f t="shared" si="41"/>
        <v>0</v>
      </c>
      <c r="U98" s="67"/>
      <c r="V98" s="49">
        <f t="shared" si="41"/>
        <v>0</v>
      </c>
      <c r="W98" s="67"/>
      <c r="X98" s="49">
        <f t="shared" si="41"/>
        <v>0</v>
      </c>
      <c r="Y98" s="67"/>
      <c r="Z98" s="49">
        <f t="shared" si="41"/>
        <v>0</v>
      </c>
      <c r="AA98" s="82"/>
      <c r="AB98" s="49">
        <f t="shared" si="41"/>
        <v>0</v>
      </c>
      <c r="AC98" s="82"/>
      <c r="AD98" s="49">
        <f t="shared" si="41"/>
        <v>0</v>
      </c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</row>
    <row r="99" spans="1:66" s="5" customFormat="1" x14ac:dyDescent="0.25">
      <c r="A99" s="12">
        <v>6299</v>
      </c>
      <c r="B99" s="1" t="s">
        <v>118</v>
      </c>
      <c r="C99" s="74">
        <f>SUM(C79:C98)</f>
        <v>2277776.2731499998</v>
      </c>
      <c r="D99" s="56">
        <f t="shared" si="33"/>
        <v>0.12472279072190756</v>
      </c>
      <c r="E99" s="74">
        <f>SUM(E79:E98)</f>
        <v>2277776.2731499998</v>
      </c>
      <c r="F99" s="56">
        <f t="shared" si="34"/>
        <v>0.12472279072190756</v>
      </c>
      <c r="G99" s="74">
        <f>SUM(G79:G98)</f>
        <v>2277776.2731499998</v>
      </c>
      <c r="H99" s="56">
        <f t="shared" si="35"/>
        <v>0.12472279072190756</v>
      </c>
      <c r="I99" s="74">
        <f>SUM(I79:I98)</f>
        <v>2277776.2731499998</v>
      </c>
      <c r="J99" s="56">
        <f t="shared" si="36"/>
        <v>0.12472279072190756</v>
      </c>
      <c r="K99" s="74">
        <f>SUM(K79:K98)</f>
        <v>2277776.2731499998</v>
      </c>
      <c r="L99" s="56">
        <f t="shared" si="37"/>
        <v>0.12472279072190756</v>
      </c>
      <c r="M99" s="74">
        <f>SUM(M79:M98)</f>
        <v>2277776.2731499998</v>
      </c>
      <c r="N99" s="56">
        <f t="shared" si="38"/>
        <v>0.12472279072190756</v>
      </c>
      <c r="O99" s="74">
        <f>SUM(O79:O98)</f>
        <v>2277776.2731499998</v>
      </c>
      <c r="P99" s="56">
        <f t="shared" si="39"/>
        <v>0.12472279072190756</v>
      </c>
      <c r="Q99" s="74">
        <f>SUM(Q79:Q98)</f>
        <v>2277776.2731499998</v>
      </c>
      <c r="R99" s="56">
        <f t="shared" si="40"/>
        <v>0.12472279072190756</v>
      </c>
      <c r="S99" s="74">
        <f>SUM(S79:S98)</f>
        <v>2277776.2731499998</v>
      </c>
      <c r="T99" s="56">
        <f t="shared" si="41"/>
        <v>0.12472279072190756</v>
      </c>
      <c r="U99" s="74">
        <f>SUM(U79:U98)</f>
        <v>2277776.2731499998</v>
      </c>
      <c r="V99" s="56">
        <f t="shared" si="42"/>
        <v>0.12472279072190756</v>
      </c>
      <c r="W99" s="74">
        <f>SUM(W79:W98)</f>
        <v>2277776.2731499998</v>
      </c>
      <c r="X99" s="56">
        <f t="shared" si="43"/>
        <v>0.12472279072190756</v>
      </c>
      <c r="Y99" s="74">
        <f>SUM(Y79:Y98)</f>
        <v>2277776.2731499998</v>
      </c>
      <c r="Z99" s="56">
        <f t="shared" si="44"/>
        <v>0.12472279072190756</v>
      </c>
      <c r="AA99" s="74">
        <f t="shared" si="31"/>
        <v>27333315.277800005</v>
      </c>
      <c r="AB99" s="56">
        <f t="shared" si="44"/>
        <v>0.12472279072190762</v>
      </c>
      <c r="AC99" s="94">
        <f t="shared" si="32"/>
        <v>2277776.2731500003</v>
      </c>
      <c r="AD99" s="56">
        <f t="shared" si="45"/>
        <v>0.12472279072190759</v>
      </c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</row>
    <row r="100" spans="1:66" s="8" customFormat="1" x14ac:dyDescent="0.25">
      <c r="A100" s="26">
        <v>6301</v>
      </c>
      <c r="B100" s="27" t="s">
        <v>119</v>
      </c>
      <c r="C100" s="69"/>
      <c r="D100" s="57">
        <f t="shared" si="33"/>
        <v>0</v>
      </c>
      <c r="E100" s="69"/>
      <c r="F100" s="57">
        <f t="shared" si="34"/>
        <v>0</v>
      </c>
      <c r="G100" s="69"/>
      <c r="H100" s="57">
        <f t="shared" si="35"/>
        <v>0</v>
      </c>
      <c r="I100" s="69"/>
      <c r="J100" s="57">
        <f t="shared" si="36"/>
        <v>0</v>
      </c>
      <c r="K100" s="69"/>
      <c r="L100" s="57">
        <f t="shared" si="37"/>
        <v>0</v>
      </c>
      <c r="M100" s="69"/>
      <c r="N100" s="57">
        <f t="shared" si="38"/>
        <v>0</v>
      </c>
      <c r="O100" s="69"/>
      <c r="P100" s="57">
        <f t="shared" si="39"/>
        <v>0</v>
      </c>
      <c r="Q100" s="69"/>
      <c r="R100" s="57">
        <f t="shared" si="40"/>
        <v>0</v>
      </c>
      <c r="S100" s="69"/>
      <c r="T100" s="57">
        <f t="shared" si="41"/>
        <v>0</v>
      </c>
      <c r="U100" s="69"/>
      <c r="V100" s="57">
        <f t="shared" si="42"/>
        <v>0</v>
      </c>
      <c r="W100" s="69"/>
      <c r="X100" s="57">
        <f t="shared" si="43"/>
        <v>0</v>
      </c>
      <c r="Y100" s="69"/>
      <c r="Z100" s="57">
        <f t="shared" si="44"/>
        <v>0</v>
      </c>
      <c r="AA100" s="69">
        <f t="shared" si="31"/>
        <v>0</v>
      </c>
      <c r="AB100" s="57">
        <f t="shared" si="44"/>
        <v>0</v>
      </c>
      <c r="AC100" s="85">
        <f t="shared" si="32"/>
        <v>0</v>
      </c>
      <c r="AD100" s="57">
        <f t="shared" si="45"/>
        <v>0</v>
      </c>
    </row>
    <row r="101" spans="1:66" x14ac:dyDescent="0.25">
      <c r="A101" s="9">
        <v>6302</v>
      </c>
      <c r="B101" s="10" t="s">
        <v>120</v>
      </c>
      <c r="C101" s="67">
        <v>29998.517199999998</v>
      </c>
      <c r="D101" s="49">
        <f t="shared" si="33"/>
        <v>1.6426103067308372E-3</v>
      </c>
      <c r="E101" s="67">
        <v>29998.517199999998</v>
      </c>
      <c r="F101" s="49">
        <f t="shared" si="34"/>
        <v>1.6426103067308372E-3</v>
      </c>
      <c r="G101" s="67">
        <v>29998.517199999998</v>
      </c>
      <c r="H101" s="49">
        <f t="shared" si="35"/>
        <v>1.6426103067308372E-3</v>
      </c>
      <c r="I101" s="67">
        <v>29998.517199999998</v>
      </c>
      <c r="J101" s="49">
        <f t="shared" si="36"/>
        <v>1.6426103067308372E-3</v>
      </c>
      <c r="K101" s="67">
        <v>29998.517199999998</v>
      </c>
      <c r="L101" s="49">
        <f t="shared" si="37"/>
        <v>1.6426103067308372E-3</v>
      </c>
      <c r="M101" s="67">
        <v>29998.517199999998</v>
      </c>
      <c r="N101" s="49">
        <f t="shared" si="38"/>
        <v>1.6426103067308372E-3</v>
      </c>
      <c r="O101" s="67">
        <v>29998.517199999998</v>
      </c>
      <c r="P101" s="49">
        <f t="shared" si="39"/>
        <v>1.6426103067308372E-3</v>
      </c>
      <c r="Q101" s="67">
        <v>29998.517199999998</v>
      </c>
      <c r="R101" s="49">
        <f t="shared" si="40"/>
        <v>1.6426103067308372E-3</v>
      </c>
      <c r="S101" s="67">
        <v>29998.517199999998</v>
      </c>
      <c r="T101" s="49">
        <f t="shared" si="41"/>
        <v>1.6426103067308372E-3</v>
      </c>
      <c r="U101" s="67">
        <v>29998.517199999998</v>
      </c>
      <c r="V101" s="49">
        <f t="shared" si="42"/>
        <v>1.6426103067308372E-3</v>
      </c>
      <c r="W101" s="67">
        <v>29998.517199999998</v>
      </c>
      <c r="X101" s="49">
        <f t="shared" si="43"/>
        <v>1.6426103067308372E-3</v>
      </c>
      <c r="Y101" s="67">
        <v>29998.517199999998</v>
      </c>
      <c r="Z101" s="49">
        <f t="shared" ref="Z101:AB116" si="46">IF(Y$10&lt;&gt;0,Y101/Y$10,"-")</f>
        <v>1.6426103067308372E-3</v>
      </c>
      <c r="AA101" s="82">
        <f t="shared" si="31"/>
        <v>359982.20639999997</v>
      </c>
      <c r="AB101" s="49">
        <f t="shared" si="46"/>
        <v>1.6426103067308372E-3</v>
      </c>
      <c r="AC101" s="82">
        <f t="shared" si="32"/>
        <v>29998.517199999998</v>
      </c>
      <c r="AD101" s="49">
        <f t="shared" si="45"/>
        <v>1.6426103067308372E-3</v>
      </c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</row>
    <row r="102" spans="1:66" x14ac:dyDescent="0.25">
      <c r="A102" s="9">
        <v>6303</v>
      </c>
      <c r="B102" s="10" t="s">
        <v>121</v>
      </c>
      <c r="C102" s="67">
        <v>13235.2</v>
      </c>
      <c r="D102" s="49">
        <f t="shared" si="33"/>
        <v>7.2471168447099036E-4</v>
      </c>
      <c r="E102" s="67">
        <v>13235.2</v>
      </c>
      <c r="F102" s="49">
        <f t="shared" si="34"/>
        <v>7.2471168447099036E-4</v>
      </c>
      <c r="G102" s="67">
        <v>13235.2</v>
      </c>
      <c r="H102" s="49">
        <f t="shared" si="35"/>
        <v>7.2471168447099036E-4</v>
      </c>
      <c r="I102" s="67">
        <v>13235.2</v>
      </c>
      <c r="J102" s="49">
        <f t="shared" si="36"/>
        <v>7.2471168447099036E-4</v>
      </c>
      <c r="K102" s="67">
        <v>13235.2</v>
      </c>
      <c r="L102" s="49">
        <f t="shared" si="37"/>
        <v>7.2471168447099036E-4</v>
      </c>
      <c r="M102" s="67">
        <v>13235.2</v>
      </c>
      <c r="N102" s="49">
        <f t="shared" si="38"/>
        <v>7.2471168447099036E-4</v>
      </c>
      <c r="O102" s="67">
        <v>13235.2</v>
      </c>
      <c r="P102" s="49">
        <f t="shared" si="39"/>
        <v>7.2471168447099036E-4</v>
      </c>
      <c r="Q102" s="67">
        <v>13235.2</v>
      </c>
      <c r="R102" s="49">
        <f t="shared" si="40"/>
        <v>7.2471168447099036E-4</v>
      </c>
      <c r="S102" s="67">
        <v>13235.2</v>
      </c>
      <c r="T102" s="49">
        <f t="shared" si="41"/>
        <v>7.2471168447099036E-4</v>
      </c>
      <c r="U102" s="67">
        <v>13235.2</v>
      </c>
      <c r="V102" s="49">
        <f t="shared" si="42"/>
        <v>7.2471168447099036E-4</v>
      </c>
      <c r="W102" s="67">
        <v>13235.2</v>
      </c>
      <c r="X102" s="49">
        <f t="shared" si="43"/>
        <v>7.2471168447099036E-4</v>
      </c>
      <c r="Y102" s="67">
        <v>13235.2</v>
      </c>
      <c r="Z102" s="49">
        <f t="shared" si="46"/>
        <v>7.2471168447099036E-4</v>
      </c>
      <c r="AA102" s="82">
        <f t="shared" si="31"/>
        <v>158822.40000000002</v>
      </c>
      <c r="AB102" s="49">
        <f t="shared" si="46"/>
        <v>7.2471168447099058E-4</v>
      </c>
      <c r="AC102" s="82">
        <f t="shared" si="32"/>
        <v>13235.200000000003</v>
      </c>
      <c r="AD102" s="49">
        <f t="shared" si="45"/>
        <v>7.2471168447099047E-4</v>
      </c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</row>
    <row r="103" spans="1:66" x14ac:dyDescent="0.25">
      <c r="A103" s="9">
        <v>6304</v>
      </c>
      <c r="B103" s="10" t="s">
        <v>122</v>
      </c>
      <c r="C103" s="67">
        <v>3418.02</v>
      </c>
      <c r="D103" s="49">
        <f t="shared" si="33"/>
        <v>1.8715841330357944E-4</v>
      </c>
      <c r="E103" s="67">
        <v>3418.02</v>
      </c>
      <c r="F103" s="49">
        <f t="shared" si="34"/>
        <v>1.8715841330357944E-4</v>
      </c>
      <c r="G103" s="67">
        <v>3418.02</v>
      </c>
      <c r="H103" s="49">
        <f t="shared" si="35"/>
        <v>1.8715841330357944E-4</v>
      </c>
      <c r="I103" s="67">
        <v>3418.02</v>
      </c>
      <c r="J103" s="49">
        <f t="shared" si="36"/>
        <v>1.8715841330357944E-4</v>
      </c>
      <c r="K103" s="67">
        <v>3418.02</v>
      </c>
      <c r="L103" s="49">
        <f t="shared" si="37"/>
        <v>1.8715841330357944E-4</v>
      </c>
      <c r="M103" s="67">
        <v>3418.02</v>
      </c>
      <c r="N103" s="49">
        <f t="shared" si="38"/>
        <v>1.8715841330357944E-4</v>
      </c>
      <c r="O103" s="67">
        <v>3418.02</v>
      </c>
      <c r="P103" s="49">
        <f t="shared" si="39"/>
        <v>1.8715841330357944E-4</v>
      </c>
      <c r="Q103" s="67">
        <v>3418.02</v>
      </c>
      <c r="R103" s="49">
        <f t="shared" si="40"/>
        <v>1.8715841330357944E-4</v>
      </c>
      <c r="S103" s="67">
        <v>3418.02</v>
      </c>
      <c r="T103" s="49">
        <f t="shared" si="41"/>
        <v>1.8715841330357944E-4</v>
      </c>
      <c r="U103" s="67">
        <v>3418.02</v>
      </c>
      <c r="V103" s="49">
        <f t="shared" si="42"/>
        <v>1.8715841330357944E-4</v>
      </c>
      <c r="W103" s="67">
        <v>3418.02</v>
      </c>
      <c r="X103" s="49">
        <f t="shared" si="43"/>
        <v>1.8715841330357944E-4</v>
      </c>
      <c r="Y103" s="67">
        <v>3418.02</v>
      </c>
      <c r="Z103" s="49">
        <f t="shared" si="46"/>
        <v>1.8715841330357944E-4</v>
      </c>
      <c r="AA103" s="82">
        <f t="shared" si="31"/>
        <v>41016.239999999991</v>
      </c>
      <c r="AB103" s="49">
        <f t="shared" si="46"/>
        <v>1.8715841330357942E-4</v>
      </c>
      <c r="AC103" s="82">
        <f t="shared" si="32"/>
        <v>3418.0199999999991</v>
      </c>
      <c r="AD103" s="49">
        <f t="shared" si="45"/>
        <v>1.8715841330357939E-4</v>
      </c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</row>
    <row r="104" spans="1:66" x14ac:dyDescent="0.25">
      <c r="A104" s="9">
        <v>6305</v>
      </c>
      <c r="B104" s="10" t="s">
        <v>73</v>
      </c>
      <c r="C104" s="67"/>
      <c r="D104" s="49">
        <f t="shared" si="33"/>
        <v>0</v>
      </c>
      <c r="E104" s="67"/>
      <c r="F104" s="49">
        <f t="shared" si="34"/>
        <v>0</v>
      </c>
      <c r="G104" s="67"/>
      <c r="H104" s="49">
        <f t="shared" si="35"/>
        <v>0</v>
      </c>
      <c r="I104" s="67"/>
      <c r="J104" s="49">
        <f t="shared" si="36"/>
        <v>0</v>
      </c>
      <c r="K104" s="67"/>
      <c r="L104" s="49">
        <f t="shared" si="37"/>
        <v>0</v>
      </c>
      <c r="M104" s="67"/>
      <c r="N104" s="49">
        <f t="shared" si="38"/>
        <v>0</v>
      </c>
      <c r="O104" s="67"/>
      <c r="P104" s="49">
        <f t="shared" si="39"/>
        <v>0</v>
      </c>
      <c r="Q104" s="67"/>
      <c r="R104" s="49">
        <f t="shared" si="40"/>
        <v>0</v>
      </c>
      <c r="S104" s="67"/>
      <c r="T104" s="49">
        <f t="shared" si="41"/>
        <v>0</v>
      </c>
      <c r="U104" s="67"/>
      <c r="V104" s="49">
        <f t="shared" si="42"/>
        <v>0</v>
      </c>
      <c r="W104" s="67"/>
      <c r="X104" s="49">
        <f t="shared" si="43"/>
        <v>0</v>
      </c>
      <c r="Y104" s="67"/>
      <c r="Z104" s="49">
        <f t="shared" si="46"/>
        <v>0</v>
      </c>
      <c r="AA104" s="82">
        <f t="shared" si="31"/>
        <v>0</v>
      </c>
      <c r="AB104" s="49">
        <f t="shared" si="46"/>
        <v>0</v>
      </c>
      <c r="AC104" s="82">
        <f t="shared" si="32"/>
        <v>0</v>
      </c>
      <c r="AD104" s="49">
        <f t="shared" si="45"/>
        <v>0</v>
      </c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</row>
    <row r="105" spans="1:66" x14ac:dyDescent="0.25">
      <c r="A105" s="9">
        <v>6306</v>
      </c>
      <c r="B105" s="10" t="s">
        <v>123</v>
      </c>
      <c r="C105" s="67"/>
      <c r="D105" s="49">
        <f t="shared" si="33"/>
        <v>0</v>
      </c>
      <c r="E105" s="67"/>
      <c r="F105" s="49">
        <f t="shared" si="34"/>
        <v>0</v>
      </c>
      <c r="G105" s="67"/>
      <c r="H105" s="49">
        <f t="shared" si="35"/>
        <v>0</v>
      </c>
      <c r="I105" s="67"/>
      <c r="J105" s="49">
        <f t="shared" si="36"/>
        <v>0</v>
      </c>
      <c r="K105" s="67"/>
      <c r="L105" s="49">
        <f t="shared" si="37"/>
        <v>0</v>
      </c>
      <c r="M105" s="67"/>
      <c r="N105" s="49">
        <f t="shared" si="38"/>
        <v>0</v>
      </c>
      <c r="O105" s="67"/>
      <c r="P105" s="49">
        <f t="shared" si="39"/>
        <v>0</v>
      </c>
      <c r="Q105" s="67"/>
      <c r="R105" s="49">
        <f t="shared" si="40"/>
        <v>0</v>
      </c>
      <c r="S105" s="67"/>
      <c r="T105" s="49">
        <f t="shared" si="41"/>
        <v>0</v>
      </c>
      <c r="U105" s="67"/>
      <c r="V105" s="49">
        <f t="shared" si="42"/>
        <v>0</v>
      </c>
      <c r="W105" s="67"/>
      <c r="X105" s="49">
        <f t="shared" si="43"/>
        <v>0</v>
      </c>
      <c r="Y105" s="67"/>
      <c r="Z105" s="49">
        <f t="shared" si="46"/>
        <v>0</v>
      </c>
      <c r="AA105" s="82">
        <f t="shared" si="31"/>
        <v>0</v>
      </c>
      <c r="AB105" s="49">
        <f t="shared" si="46"/>
        <v>0</v>
      </c>
      <c r="AC105" s="82">
        <f t="shared" si="32"/>
        <v>0</v>
      </c>
      <c r="AD105" s="49">
        <f t="shared" si="45"/>
        <v>0</v>
      </c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</row>
    <row r="106" spans="1:66" x14ac:dyDescent="0.25">
      <c r="A106" s="9">
        <v>6307</v>
      </c>
      <c r="B106" s="10" t="s">
        <v>124</v>
      </c>
      <c r="C106" s="67"/>
      <c r="D106" s="49">
        <f t="shared" si="33"/>
        <v>0</v>
      </c>
      <c r="E106" s="67"/>
      <c r="F106" s="49">
        <f t="shared" si="34"/>
        <v>0</v>
      </c>
      <c r="G106" s="67"/>
      <c r="H106" s="49">
        <f t="shared" si="35"/>
        <v>0</v>
      </c>
      <c r="I106" s="67"/>
      <c r="J106" s="49">
        <f t="shared" si="36"/>
        <v>0</v>
      </c>
      <c r="K106" s="67"/>
      <c r="L106" s="49">
        <f t="shared" si="37"/>
        <v>0</v>
      </c>
      <c r="M106" s="67"/>
      <c r="N106" s="49">
        <f t="shared" si="38"/>
        <v>0</v>
      </c>
      <c r="O106" s="67"/>
      <c r="P106" s="49">
        <f t="shared" si="39"/>
        <v>0</v>
      </c>
      <c r="Q106" s="67"/>
      <c r="R106" s="49">
        <f t="shared" si="40"/>
        <v>0</v>
      </c>
      <c r="S106" s="67"/>
      <c r="T106" s="49">
        <f t="shared" si="41"/>
        <v>0</v>
      </c>
      <c r="U106" s="67"/>
      <c r="V106" s="49">
        <f t="shared" si="42"/>
        <v>0</v>
      </c>
      <c r="W106" s="67"/>
      <c r="X106" s="49">
        <f t="shared" si="43"/>
        <v>0</v>
      </c>
      <c r="Y106" s="67"/>
      <c r="Z106" s="49">
        <f t="shared" si="46"/>
        <v>0</v>
      </c>
      <c r="AA106" s="82">
        <f t="shared" si="31"/>
        <v>0</v>
      </c>
      <c r="AB106" s="49">
        <f t="shared" si="46"/>
        <v>0</v>
      </c>
      <c r="AC106" s="82">
        <f t="shared" si="32"/>
        <v>0</v>
      </c>
      <c r="AD106" s="49">
        <f t="shared" si="45"/>
        <v>0</v>
      </c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</row>
    <row r="107" spans="1:66" x14ac:dyDescent="0.25">
      <c r="A107" s="9">
        <v>6308</v>
      </c>
      <c r="B107" s="10" t="s">
        <v>125</v>
      </c>
      <c r="C107" s="67"/>
      <c r="D107" s="49">
        <f t="shared" si="33"/>
        <v>0</v>
      </c>
      <c r="E107" s="67"/>
      <c r="F107" s="49">
        <f t="shared" si="34"/>
        <v>0</v>
      </c>
      <c r="G107" s="67"/>
      <c r="H107" s="49">
        <f t="shared" si="35"/>
        <v>0</v>
      </c>
      <c r="I107" s="67"/>
      <c r="J107" s="49">
        <f t="shared" si="36"/>
        <v>0</v>
      </c>
      <c r="K107" s="67"/>
      <c r="L107" s="49">
        <f t="shared" si="37"/>
        <v>0</v>
      </c>
      <c r="M107" s="67"/>
      <c r="N107" s="49">
        <f t="shared" si="38"/>
        <v>0</v>
      </c>
      <c r="O107" s="67"/>
      <c r="P107" s="49">
        <f t="shared" si="39"/>
        <v>0</v>
      </c>
      <c r="Q107" s="67"/>
      <c r="R107" s="49">
        <f t="shared" si="40"/>
        <v>0</v>
      </c>
      <c r="S107" s="67"/>
      <c r="T107" s="49">
        <f t="shared" si="41"/>
        <v>0</v>
      </c>
      <c r="U107" s="67"/>
      <c r="V107" s="49">
        <f t="shared" si="42"/>
        <v>0</v>
      </c>
      <c r="W107" s="67"/>
      <c r="X107" s="49">
        <f t="shared" si="43"/>
        <v>0</v>
      </c>
      <c r="Y107" s="67"/>
      <c r="Z107" s="49">
        <f t="shared" si="46"/>
        <v>0</v>
      </c>
      <c r="AA107" s="82">
        <f t="shared" si="31"/>
        <v>0</v>
      </c>
      <c r="AB107" s="49">
        <f t="shared" si="46"/>
        <v>0</v>
      </c>
      <c r="AC107" s="82">
        <f t="shared" si="32"/>
        <v>0</v>
      </c>
      <c r="AD107" s="49">
        <f t="shared" si="45"/>
        <v>0</v>
      </c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</row>
    <row r="108" spans="1:66" x14ac:dyDescent="0.25">
      <c r="A108" s="9">
        <v>6309</v>
      </c>
      <c r="B108" s="10" t="s">
        <v>126</v>
      </c>
      <c r="C108" s="67">
        <v>37861.698250000001</v>
      </c>
      <c r="D108" s="49">
        <f t="shared" si="33"/>
        <v>2.0731696623919435E-3</v>
      </c>
      <c r="E108" s="67">
        <v>37861.698250000001</v>
      </c>
      <c r="F108" s="49">
        <f t="shared" si="34"/>
        <v>2.0731696623919435E-3</v>
      </c>
      <c r="G108" s="67">
        <v>37861.698250000001</v>
      </c>
      <c r="H108" s="49">
        <f t="shared" si="35"/>
        <v>2.0731696623919435E-3</v>
      </c>
      <c r="I108" s="67">
        <v>37861.698250000001</v>
      </c>
      <c r="J108" s="49">
        <f t="shared" si="36"/>
        <v>2.0731696623919435E-3</v>
      </c>
      <c r="K108" s="67">
        <v>37861.698250000001</v>
      </c>
      <c r="L108" s="49">
        <f t="shared" si="37"/>
        <v>2.0731696623919435E-3</v>
      </c>
      <c r="M108" s="67">
        <v>37861.698250000001</v>
      </c>
      <c r="N108" s="49">
        <f t="shared" si="38"/>
        <v>2.0731696623919435E-3</v>
      </c>
      <c r="O108" s="67">
        <v>37861.698250000001</v>
      </c>
      <c r="P108" s="49">
        <f t="shared" si="39"/>
        <v>2.0731696623919435E-3</v>
      </c>
      <c r="Q108" s="67">
        <v>37861.698250000001</v>
      </c>
      <c r="R108" s="49">
        <f t="shared" si="40"/>
        <v>2.0731696623919435E-3</v>
      </c>
      <c r="S108" s="67">
        <v>37861.698250000001</v>
      </c>
      <c r="T108" s="49">
        <f t="shared" si="41"/>
        <v>2.0731696623919435E-3</v>
      </c>
      <c r="U108" s="67">
        <v>37861.698250000001</v>
      </c>
      <c r="V108" s="49">
        <f t="shared" si="42"/>
        <v>2.0731696623919435E-3</v>
      </c>
      <c r="W108" s="67">
        <v>37861.698250000001</v>
      </c>
      <c r="X108" s="49">
        <f t="shared" si="43"/>
        <v>2.0731696623919435E-3</v>
      </c>
      <c r="Y108" s="67">
        <v>37861.698250000001</v>
      </c>
      <c r="Z108" s="49">
        <f t="shared" si="46"/>
        <v>2.0731696623919435E-3</v>
      </c>
      <c r="AA108" s="82">
        <f t="shared" si="31"/>
        <v>454340.37900000013</v>
      </c>
      <c r="AB108" s="49">
        <f t="shared" si="46"/>
        <v>2.073169662391944E-3</v>
      </c>
      <c r="AC108" s="82">
        <f t="shared" si="32"/>
        <v>37861.698250000009</v>
      </c>
      <c r="AD108" s="49">
        <f t="shared" si="45"/>
        <v>2.073169662391944E-3</v>
      </c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</row>
    <row r="109" spans="1:66" x14ac:dyDescent="0.25">
      <c r="A109" s="9">
        <v>6310</v>
      </c>
      <c r="B109" s="10" t="s">
        <v>127</v>
      </c>
      <c r="C109" s="67">
        <v>8530.1</v>
      </c>
      <c r="D109" s="49">
        <f t="shared" si="33"/>
        <v>4.6707742532836643E-4</v>
      </c>
      <c r="E109" s="67">
        <v>8530.1</v>
      </c>
      <c r="F109" s="49">
        <f t="shared" si="34"/>
        <v>4.6707742532836643E-4</v>
      </c>
      <c r="G109" s="67">
        <v>8530.1</v>
      </c>
      <c r="H109" s="49">
        <f t="shared" si="35"/>
        <v>4.6707742532836643E-4</v>
      </c>
      <c r="I109" s="67">
        <v>8530.1</v>
      </c>
      <c r="J109" s="49">
        <f t="shared" si="36"/>
        <v>4.6707742532836643E-4</v>
      </c>
      <c r="K109" s="67">
        <v>8530.1</v>
      </c>
      <c r="L109" s="49">
        <f t="shared" si="37"/>
        <v>4.6707742532836643E-4</v>
      </c>
      <c r="M109" s="67">
        <v>8530.1</v>
      </c>
      <c r="N109" s="49">
        <f t="shared" si="38"/>
        <v>4.6707742532836643E-4</v>
      </c>
      <c r="O109" s="67">
        <v>8530.1</v>
      </c>
      <c r="P109" s="49">
        <f t="shared" si="39"/>
        <v>4.6707742532836643E-4</v>
      </c>
      <c r="Q109" s="67">
        <v>8530.1</v>
      </c>
      <c r="R109" s="49">
        <f t="shared" si="40"/>
        <v>4.6707742532836643E-4</v>
      </c>
      <c r="S109" s="67">
        <v>8530.1</v>
      </c>
      <c r="T109" s="49">
        <f t="shared" si="41"/>
        <v>4.6707742532836643E-4</v>
      </c>
      <c r="U109" s="67">
        <v>8530.1</v>
      </c>
      <c r="V109" s="49">
        <f t="shared" si="42"/>
        <v>4.6707742532836643E-4</v>
      </c>
      <c r="W109" s="67">
        <v>8530.1</v>
      </c>
      <c r="X109" s="49">
        <f t="shared" si="43"/>
        <v>4.6707742532836643E-4</v>
      </c>
      <c r="Y109" s="67">
        <v>8530.1</v>
      </c>
      <c r="Z109" s="49">
        <f t="shared" si="46"/>
        <v>4.6707742532836643E-4</v>
      </c>
      <c r="AA109" s="82">
        <f t="shared" si="31"/>
        <v>102361.20000000003</v>
      </c>
      <c r="AB109" s="49">
        <f t="shared" si="46"/>
        <v>4.6707742532836653E-4</v>
      </c>
      <c r="AC109" s="82">
        <f t="shared" si="32"/>
        <v>8530.1000000000022</v>
      </c>
      <c r="AD109" s="49">
        <f t="shared" si="45"/>
        <v>4.6707742532836653E-4</v>
      </c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</row>
    <row r="110" spans="1:66" x14ac:dyDescent="0.25">
      <c r="A110" s="9">
        <v>6311</v>
      </c>
      <c r="B110" s="10" t="s">
        <v>128</v>
      </c>
      <c r="C110" s="67"/>
      <c r="D110" s="49">
        <f t="shared" si="33"/>
        <v>0</v>
      </c>
      <c r="E110" s="67"/>
      <c r="F110" s="49">
        <f t="shared" si="34"/>
        <v>0</v>
      </c>
      <c r="G110" s="67"/>
      <c r="H110" s="49">
        <f t="shared" si="35"/>
        <v>0</v>
      </c>
      <c r="I110" s="67"/>
      <c r="J110" s="49">
        <f t="shared" si="36"/>
        <v>0</v>
      </c>
      <c r="K110" s="67"/>
      <c r="L110" s="49">
        <f t="shared" si="37"/>
        <v>0</v>
      </c>
      <c r="M110" s="67"/>
      <c r="N110" s="49">
        <f t="shared" si="38"/>
        <v>0</v>
      </c>
      <c r="O110" s="67"/>
      <c r="P110" s="49">
        <f t="shared" si="39"/>
        <v>0</v>
      </c>
      <c r="Q110" s="67"/>
      <c r="R110" s="49">
        <f t="shared" si="40"/>
        <v>0</v>
      </c>
      <c r="S110" s="67"/>
      <c r="T110" s="49">
        <f t="shared" si="41"/>
        <v>0</v>
      </c>
      <c r="U110" s="67"/>
      <c r="V110" s="49">
        <f t="shared" si="42"/>
        <v>0</v>
      </c>
      <c r="W110" s="67"/>
      <c r="X110" s="49">
        <f t="shared" si="43"/>
        <v>0</v>
      </c>
      <c r="Y110" s="67"/>
      <c r="Z110" s="49">
        <f t="shared" si="46"/>
        <v>0</v>
      </c>
      <c r="AA110" s="82">
        <f t="shared" si="31"/>
        <v>0</v>
      </c>
      <c r="AB110" s="49">
        <f t="shared" si="46"/>
        <v>0</v>
      </c>
      <c r="AC110" s="82">
        <f t="shared" si="32"/>
        <v>0</v>
      </c>
      <c r="AD110" s="49">
        <f t="shared" si="45"/>
        <v>0</v>
      </c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</row>
    <row r="111" spans="1:66" x14ac:dyDescent="0.25">
      <c r="A111" s="9">
        <v>6312</v>
      </c>
      <c r="B111" s="10" t="s">
        <v>129</v>
      </c>
      <c r="C111" s="67"/>
      <c r="D111" s="49">
        <f t="shared" si="33"/>
        <v>0</v>
      </c>
      <c r="E111" s="67"/>
      <c r="F111" s="49">
        <f t="shared" si="34"/>
        <v>0</v>
      </c>
      <c r="G111" s="67"/>
      <c r="H111" s="49">
        <f t="shared" si="35"/>
        <v>0</v>
      </c>
      <c r="I111" s="67"/>
      <c r="J111" s="49">
        <f t="shared" si="36"/>
        <v>0</v>
      </c>
      <c r="K111" s="67"/>
      <c r="L111" s="49">
        <f t="shared" si="37"/>
        <v>0</v>
      </c>
      <c r="M111" s="67"/>
      <c r="N111" s="49">
        <f t="shared" si="38"/>
        <v>0</v>
      </c>
      <c r="O111" s="67"/>
      <c r="P111" s="49">
        <f t="shared" si="39"/>
        <v>0</v>
      </c>
      <c r="Q111" s="67"/>
      <c r="R111" s="49">
        <f t="shared" si="40"/>
        <v>0</v>
      </c>
      <c r="S111" s="67"/>
      <c r="T111" s="49">
        <f t="shared" si="41"/>
        <v>0</v>
      </c>
      <c r="U111" s="67"/>
      <c r="V111" s="49">
        <f t="shared" si="42"/>
        <v>0</v>
      </c>
      <c r="W111" s="67"/>
      <c r="X111" s="49">
        <f t="shared" si="43"/>
        <v>0</v>
      </c>
      <c r="Y111" s="67"/>
      <c r="Z111" s="49">
        <f t="shared" si="46"/>
        <v>0</v>
      </c>
      <c r="AA111" s="82">
        <f t="shared" si="31"/>
        <v>0</v>
      </c>
      <c r="AB111" s="49">
        <f t="shared" si="46"/>
        <v>0</v>
      </c>
      <c r="AC111" s="82">
        <f t="shared" si="32"/>
        <v>0</v>
      </c>
      <c r="AD111" s="49">
        <f t="shared" si="45"/>
        <v>0</v>
      </c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</row>
    <row r="112" spans="1:66" x14ac:dyDescent="0.25">
      <c r="A112" s="9">
        <v>6313</v>
      </c>
      <c r="B112" s="10" t="s">
        <v>130</v>
      </c>
      <c r="C112" s="67"/>
      <c r="D112" s="49">
        <f t="shared" si="33"/>
        <v>0</v>
      </c>
      <c r="E112" s="67"/>
      <c r="F112" s="49">
        <f t="shared" si="34"/>
        <v>0</v>
      </c>
      <c r="G112" s="67"/>
      <c r="H112" s="49">
        <f t="shared" si="35"/>
        <v>0</v>
      </c>
      <c r="I112" s="67"/>
      <c r="J112" s="49">
        <f t="shared" si="36"/>
        <v>0</v>
      </c>
      <c r="K112" s="67"/>
      <c r="L112" s="49">
        <f t="shared" si="37"/>
        <v>0</v>
      </c>
      <c r="M112" s="67"/>
      <c r="N112" s="49">
        <f t="shared" si="38"/>
        <v>0</v>
      </c>
      <c r="O112" s="67"/>
      <c r="P112" s="49">
        <f t="shared" si="39"/>
        <v>0</v>
      </c>
      <c r="Q112" s="67"/>
      <c r="R112" s="49">
        <f t="shared" si="40"/>
        <v>0</v>
      </c>
      <c r="S112" s="67"/>
      <c r="T112" s="49">
        <f t="shared" si="41"/>
        <v>0</v>
      </c>
      <c r="U112" s="67"/>
      <c r="V112" s="49">
        <f t="shared" si="42"/>
        <v>0</v>
      </c>
      <c r="W112" s="67"/>
      <c r="X112" s="49">
        <f t="shared" si="43"/>
        <v>0</v>
      </c>
      <c r="Y112" s="67"/>
      <c r="Z112" s="49">
        <f t="shared" si="46"/>
        <v>0</v>
      </c>
      <c r="AA112" s="82">
        <f t="shared" si="31"/>
        <v>0</v>
      </c>
      <c r="AB112" s="49">
        <f t="shared" si="46"/>
        <v>0</v>
      </c>
      <c r="AC112" s="82">
        <f t="shared" si="32"/>
        <v>0</v>
      </c>
      <c r="AD112" s="49">
        <f t="shared" si="45"/>
        <v>0</v>
      </c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</row>
    <row r="113" spans="1:66" x14ac:dyDescent="0.25">
      <c r="A113" s="9">
        <v>6314</v>
      </c>
      <c r="B113" s="10" t="s">
        <v>131</v>
      </c>
      <c r="C113" s="67">
        <v>229340.83004999999</v>
      </c>
      <c r="D113" s="49">
        <f t="shared" si="33"/>
        <v>1.2557874400349871E-2</v>
      </c>
      <c r="E113" s="67">
        <v>229340.83004999999</v>
      </c>
      <c r="F113" s="49">
        <f t="shared" si="34"/>
        <v>1.2557874400349871E-2</v>
      </c>
      <c r="G113" s="67">
        <v>229340.83004999999</v>
      </c>
      <c r="H113" s="49">
        <f t="shared" si="35"/>
        <v>1.2557874400349871E-2</v>
      </c>
      <c r="I113" s="67">
        <v>229340.83004999999</v>
      </c>
      <c r="J113" s="49">
        <f t="shared" si="36"/>
        <v>1.2557874400349871E-2</v>
      </c>
      <c r="K113" s="67">
        <v>229340.83004999999</v>
      </c>
      <c r="L113" s="49">
        <f t="shared" si="37"/>
        <v>1.2557874400349871E-2</v>
      </c>
      <c r="M113" s="67">
        <v>229340.83004999999</v>
      </c>
      <c r="N113" s="49">
        <f t="shared" si="38"/>
        <v>1.2557874400349871E-2</v>
      </c>
      <c r="O113" s="67">
        <v>229340.83004999999</v>
      </c>
      <c r="P113" s="49">
        <f t="shared" si="39"/>
        <v>1.2557874400349871E-2</v>
      </c>
      <c r="Q113" s="67">
        <v>229340.83004999999</v>
      </c>
      <c r="R113" s="49">
        <f t="shared" si="40"/>
        <v>1.2557874400349871E-2</v>
      </c>
      <c r="S113" s="67">
        <v>229340.83004999999</v>
      </c>
      <c r="T113" s="49">
        <f t="shared" si="41"/>
        <v>1.2557874400349871E-2</v>
      </c>
      <c r="U113" s="67">
        <v>229340.83004999999</v>
      </c>
      <c r="V113" s="49">
        <f t="shared" si="42"/>
        <v>1.2557874400349871E-2</v>
      </c>
      <c r="W113" s="67">
        <v>229340.83004999999</v>
      </c>
      <c r="X113" s="49">
        <f t="shared" si="43"/>
        <v>1.2557874400349871E-2</v>
      </c>
      <c r="Y113" s="67">
        <v>229340.83004999999</v>
      </c>
      <c r="Z113" s="49">
        <f t="shared" si="46"/>
        <v>1.2557874400349871E-2</v>
      </c>
      <c r="AA113" s="82">
        <f t="shared" si="31"/>
        <v>2752089.9605999999</v>
      </c>
      <c r="AB113" s="49">
        <f t="shared" si="46"/>
        <v>1.2557874400349873E-2</v>
      </c>
      <c r="AC113" s="82">
        <f t="shared" si="32"/>
        <v>229340.83004999999</v>
      </c>
      <c r="AD113" s="49">
        <f t="shared" si="45"/>
        <v>1.2557874400349871E-2</v>
      </c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</row>
    <row r="114" spans="1:66" x14ac:dyDescent="0.25">
      <c r="A114" s="9">
        <v>6315</v>
      </c>
      <c r="B114" s="10" t="s">
        <v>132</v>
      </c>
      <c r="C114" s="67">
        <v>295.83499999999998</v>
      </c>
      <c r="D114" s="49">
        <f t="shared" si="33"/>
        <v>1.6198854658446824E-5</v>
      </c>
      <c r="E114" s="67">
        <v>295.83499999999998</v>
      </c>
      <c r="F114" s="49">
        <f t="shared" si="34"/>
        <v>1.6198854658446824E-5</v>
      </c>
      <c r="G114" s="67">
        <v>295.83499999999998</v>
      </c>
      <c r="H114" s="49">
        <f t="shared" si="35"/>
        <v>1.6198854658446824E-5</v>
      </c>
      <c r="I114" s="67">
        <v>295.83499999999998</v>
      </c>
      <c r="J114" s="49">
        <f t="shared" si="36"/>
        <v>1.6198854658446824E-5</v>
      </c>
      <c r="K114" s="67">
        <v>295.83499999999998</v>
      </c>
      <c r="L114" s="49">
        <f t="shared" si="37"/>
        <v>1.6198854658446824E-5</v>
      </c>
      <c r="M114" s="67">
        <v>295.83499999999998</v>
      </c>
      <c r="N114" s="49">
        <f t="shared" si="38"/>
        <v>1.6198854658446824E-5</v>
      </c>
      <c r="O114" s="67">
        <v>295.83499999999998</v>
      </c>
      <c r="P114" s="49">
        <f t="shared" si="39"/>
        <v>1.6198854658446824E-5</v>
      </c>
      <c r="Q114" s="67">
        <v>295.83499999999998</v>
      </c>
      <c r="R114" s="49">
        <f t="shared" si="40"/>
        <v>1.6198854658446824E-5</v>
      </c>
      <c r="S114" s="67">
        <v>295.83499999999998</v>
      </c>
      <c r="T114" s="49">
        <f t="shared" si="41"/>
        <v>1.6198854658446824E-5</v>
      </c>
      <c r="U114" s="67">
        <v>295.83499999999998</v>
      </c>
      <c r="V114" s="49">
        <f t="shared" si="42"/>
        <v>1.6198854658446824E-5</v>
      </c>
      <c r="W114" s="67">
        <v>295.83499999999998</v>
      </c>
      <c r="X114" s="49">
        <f t="shared" si="43"/>
        <v>1.6198854658446824E-5</v>
      </c>
      <c r="Y114" s="67">
        <v>295.83499999999998</v>
      </c>
      <c r="Z114" s="49">
        <f t="shared" si="46"/>
        <v>1.6198854658446824E-5</v>
      </c>
      <c r="AA114" s="82">
        <f t="shared" si="31"/>
        <v>3550.02</v>
      </c>
      <c r="AB114" s="49">
        <f t="shared" si="46"/>
        <v>1.6198854658446827E-5</v>
      </c>
      <c r="AC114" s="82">
        <f t="shared" si="32"/>
        <v>295.83499999999998</v>
      </c>
      <c r="AD114" s="49">
        <f t="shared" si="45"/>
        <v>1.6198854658446824E-5</v>
      </c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</row>
    <row r="115" spans="1:66" x14ac:dyDescent="0.25">
      <c r="A115" s="9">
        <v>6316</v>
      </c>
      <c r="B115" s="10" t="s">
        <v>133</v>
      </c>
      <c r="C115" s="67"/>
      <c r="D115" s="49">
        <f t="shared" si="33"/>
        <v>0</v>
      </c>
      <c r="E115" s="67"/>
      <c r="F115" s="49">
        <f t="shared" si="34"/>
        <v>0</v>
      </c>
      <c r="G115" s="67"/>
      <c r="H115" s="49">
        <f t="shared" si="35"/>
        <v>0</v>
      </c>
      <c r="I115" s="67"/>
      <c r="J115" s="49">
        <f t="shared" si="36"/>
        <v>0</v>
      </c>
      <c r="K115" s="67"/>
      <c r="L115" s="49">
        <f t="shared" si="37"/>
        <v>0</v>
      </c>
      <c r="M115" s="67"/>
      <c r="N115" s="49">
        <f t="shared" si="38"/>
        <v>0</v>
      </c>
      <c r="O115" s="67"/>
      <c r="P115" s="49">
        <f t="shared" si="39"/>
        <v>0</v>
      </c>
      <c r="Q115" s="67"/>
      <c r="R115" s="49">
        <f t="shared" si="40"/>
        <v>0</v>
      </c>
      <c r="S115" s="67"/>
      <c r="T115" s="49">
        <f t="shared" si="41"/>
        <v>0</v>
      </c>
      <c r="U115" s="67"/>
      <c r="V115" s="49">
        <f t="shared" si="42"/>
        <v>0</v>
      </c>
      <c r="W115" s="67"/>
      <c r="X115" s="49">
        <f t="shared" si="43"/>
        <v>0</v>
      </c>
      <c r="Y115" s="67"/>
      <c r="Z115" s="49">
        <f t="shared" si="46"/>
        <v>0</v>
      </c>
      <c r="AA115" s="82">
        <f t="shared" si="31"/>
        <v>0</v>
      </c>
      <c r="AB115" s="49">
        <f t="shared" si="46"/>
        <v>0</v>
      </c>
      <c r="AC115" s="82">
        <f t="shared" si="32"/>
        <v>0</v>
      </c>
      <c r="AD115" s="49">
        <f t="shared" si="45"/>
        <v>0</v>
      </c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</row>
    <row r="116" spans="1:66" x14ac:dyDescent="0.25">
      <c r="A116" s="9">
        <v>6317</v>
      </c>
      <c r="B116" s="10" t="s">
        <v>134</v>
      </c>
      <c r="C116" s="67">
        <v>2678.6927000000001</v>
      </c>
      <c r="D116" s="49">
        <f t="shared" si="33"/>
        <v>1.4667552426840134E-4</v>
      </c>
      <c r="E116" s="67">
        <v>2678.6927000000001</v>
      </c>
      <c r="F116" s="49">
        <f t="shared" si="34"/>
        <v>1.4667552426840134E-4</v>
      </c>
      <c r="G116" s="67">
        <v>2678.6927000000001</v>
      </c>
      <c r="H116" s="49">
        <f t="shared" si="35"/>
        <v>1.4667552426840134E-4</v>
      </c>
      <c r="I116" s="67">
        <v>2678.6927000000001</v>
      </c>
      <c r="J116" s="49">
        <f t="shared" si="36"/>
        <v>1.4667552426840134E-4</v>
      </c>
      <c r="K116" s="67">
        <v>2678.6927000000001</v>
      </c>
      <c r="L116" s="49">
        <f t="shared" si="37"/>
        <v>1.4667552426840134E-4</v>
      </c>
      <c r="M116" s="67">
        <v>2678.6927000000001</v>
      </c>
      <c r="N116" s="49">
        <f t="shared" si="38"/>
        <v>1.4667552426840134E-4</v>
      </c>
      <c r="O116" s="67">
        <v>2678.6927000000001</v>
      </c>
      <c r="P116" s="49">
        <f t="shared" si="39"/>
        <v>1.4667552426840134E-4</v>
      </c>
      <c r="Q116" s="67">
        <v>2678.6927000000001</v>
      </c>
      <c r="R116" s="49">
        <f t="shared" si="40"/>
        <v>1.4667552426840134E-4</v>
      </c>
      <c r="S116" s="67">
        <v>2678.6927000000001</v>
      </c>
      <c r="T116" s="49">
        <f t="shared" si="41"/>
        <v>1.4667552426840134E-4</v>
      </c>
      <c r="U116" s="67">
        <v>2678.6927000000001</v>
      </c>
      <c r="V116" s="49">
        <f t="shared" si="42"/>
        <v>1.4667552426840134E-4</v>
      </c>
      <c r="W116" s="67">
        <v>2678.6927000000001</v>
      </c>
      <c r="X116" s="49">
        <f t="shared" si="43"/>
        <v>1.4667552426840134E-4</v>
      </c>
      <c r="Y116" s="67">
        <v>2678.6927000000001</v>
      </c>
      <c r="Z116" s="49">
        <f t="shared" si="46"/>
        <v>1.4667552426840134E-4</v>
      </c>
      <c r="AA116" s="82">
        <f t="shared" si="31"/>
        <v>32144.312399999999</v>
      </c>
      <c r="AB116" s="49">
        <f t="shared" si="46"/>
        <v>1.4667552426840134E-4</v>
      </c>
      <c r="AC116" s="82">
        <f t="shared" si="32"/>
        <v>2678.6927000000001</v>
      </c>
      <c r="AD116" s="49">
        <f t="shared" si="45"/>
        <v>1.4667552426840134E-4</v>
      </c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</row>
    <row r="117" spans="1:66" x14ac:dyDescent="0.25">
      <c r="A117" s="9">
        <v>6318</v>
      </c>
      <c r="B117" s="10" t="s">
        <v>135</v>
      </c>
      <c r="C117" s="67">
        <v>6510.85</v>
      </c>
      <c r="D117" s="49">
        <f t="shared" si="33"/>
        <v>3.5651059831645523E-4</v>
      </c>
      <c r="E117" s="67">
        <v>6510.85</v>
      </c>
      <c r="F117" s="49">
        <f t="shared" si="34"/>
        <v>3.5651059831645523E-4</v>
      </c>
      <c r="G117" s="67">
        <v>6510.85</v>
      </c>
      <c r="H117" s="49">
        <f t="shared" si="35"/>
        <v>3.5651059831645523E-4</v>
      </c>
      <c r="I117" s="67">
        <v>6510.85</v>
      </c>
      <c r="J117" s="49">
        <f t="shared" si="36"/>
        <v>3.5651059831645523E-4</v>
      </c>
      <c r="K117" s="67">
        <v>6510.85</v>
      </c>
      <c r="L117" s="49">
        <f t="shared" si="37"/>
        <v>3.5651059831645523E-4</v>
      </c>
      <c r="M117" s="67">
        <v>6510.85</v>
      </c>
      <c r="N117" s="49">
        <f t="shared" si="38"/>
        <v>3.5651059831645523E-4</v>
      </c>
      <c r="O117" s="67">
        <v>6510.85</v>
      </c>
      <c r="P117" s="49">
        <f t="shared" si="39"/>
        <v>3.5651059831645523E-4</v>
      </c>
      <c r="Q117" s="67">
        <v>6510.85</v>
      </c>
      <c r="R117" s="49">
        <f t="shared" si="40"/>
        <v>3.5651059831645523E-4</v>
      </c>
      <c r="S117" s="67">
        <v>6510.85</v>
      </c>
      <c r="T117" s="49">
        <f t="shared" si="41"/>
        <v>3.5651059831645523E-4</v>
      </c>
      <c r="U117" s="67">
        <v>6510.85</v>
      </c>
      <c r="V117" s="49">
        <f t="shared" si="42"/>
        <v>3.5651059831645523E-4</v>
      </c>
      <c r="W117" s="67">
        <v>6510.85</v>
      </c>
      <c r="X117" s="49">
        <f t="shared" si="43"/>
        <v>3.5651059831645523E-4</v>
      </c>
      <c r="Y117" s="67">
        <v>6510.85</v>
      </c>
      <c r="Z117" s="49">
        <f t="shared" ref="Z117:AB136" si="47">IF(Y$10&lt;&gt;0,Y117/Y$10,"-")</f>
        <v>3.5651059831645523E-4</v>
      </c>
      <c r="AA117" s="82">
        <f t="shared" si="31"/>
        <v>78130.2</v>
      </c>
      <c r="AB117" s="49">
        <f t="shared" si="47"/>
        <v>3.5651059831645518E-4</v>
      </c>
      <c r="AC117" s="82">
        <f t="shared" si="32"/>
        <v>6510.8499999999995</v>
      </c>
      <c r="AD117" s="49">
        <f t="shared" si="45"/>
        <v>3.5651059831645518E-4</v>
      </c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</row>
    <row r="118" spans="1:66" x14ac:dyDescent="0.25">
      <c r="A118" s="9">
        <v>6319</v>
      </c>
      <c r="B118" s="10" t="s">
        <v>136</v>
      </c>
      <c r="C118" s="67"/>
      <c r="D118" s="49">
        <f t="shared" si="33"/>
        <v>0</v>
      </c>
      <c r="E118" s="67"/>
      <c r="F118" s="49">
        <f t="shared" si="34"/>
        <v>0</v>
      </c>
      <c r="G118" s="67"/>
      <c r="H118" s="49">
        <f t="shared" si="35"/>
        <v>0</v>
      </c>
      <c r="I118" s="67"/>
      <c r="J118" s="49">
        <f t="shared" si="36"/>
        <v>0</v>
      </c>
      <c r="K118" s="67"/>
      <c r="L118" s="49">
        <f t="shared" si="37"/>
        <v>0</v>
      </c>
      <c r="M118" s="67"/>
      <c r="N118" s="49">
        <f t="shared" si="38"/>
        <v>0</v>
      </c>
      <c r="O118" s="67"/>
      <c r="P118" s="49">
        <f t="shared" si="39"/>
        <v>0</v>
      </c>
      <c r="Q118" s="67"/>
      <c r="R118" s="49">
        <f t="shared" si="40"/>
        <v>0</v>
      </c>
      <c r="S118" s="67"/>
      <c r="T118" s="49">
        <f t="shared" si="41"/>
        <v>0</v>
      </c>
      <c r="U118" s="67"/>
      <c r="V118" s="49">
        <f t="shared" si="42"/>
        <v>0</v>
      </c>
      <c r="W118" s="67"/>
      <c r="X118" s="49">
        <f t="shared" si="43"/>
        <v>0</v>
      </c>
      <c r="Y118" s="67"/>
      <c r="Z118" s="49">
        <f t="shared" si="47"/>
        <v>0</v>
      </c>
      <c r="AA118" s="82">
        <f t="shared" si="31"/>
        <v>0</v>
      </c>
      <c r="AB118" s="49">
        <f t="shared" si="47"/>
        <v>0</v>
      </c>
      <c r="AC118" s="82">
        <f t="shared" si="32"/>
        <v>0</v>
      </c>
      <c r="AD118" s="49">
        <f t="shared" si="45"/>
        <v>0</v>
      </c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</row>
    <row r="119" spans="1:66" x14ac:dyDescent="0.25">
      <c r="A119" s="9">
        <v>6320</v>
      </c>
      <c r="B119" s="10" t="s">
        <v>137</v>
      </c>
      <c r="C119" s="67"/>
      <c r="D119" s="49">
        <f t="shared" si="33"/>
        <v>0</v>
      </c>
      <c r="E119" s="67"/>
      <c r="F119" s="49">
        <f t="shared" si="34"/>
        <v>0</v>
      </c>
      <c r="G119" s="67"/>
      <c r="H119" s="49">
        <f t="shared" si="35"/>
        <v>0</v>
      </c>
      <c r="I119" s="67"/>
      <c r="J119" s="49">
        <f t="shared" si="36"/>
        <v>0</v>
      </c>
      <c r="K119" s="67"/>
      <c r="L119" s="49">
        <f t="shared" si="37"/>
        <v>0</v>
      </c>
      <c r="M119" s="67"/>
      <c r="N119" s="49">
        <f t="shared" si="38"/>
        <v>0</v>
      </c>
      <c r="O119" s="67"/>
      <c r="P119" s="49">
        <f t="shared" si="39"/>
        <v>0</v>
      </c>
      <c r="Q119" s="67"/>
      <c r="R119" s="49">
        <f t="shared" si="40"/>
        <v>0</v>
      </c>
      <c r="S119" s="67"/>
      <c r="T119" s="49">
        <f t="shared" si="41"/>
        <v>0</v>
      </c>
      <c r="U119" s="67"/>
      <c r="V119" s="49">
        <f t="shared" si="42"/>
        <v>0</v>
      </c>
      <c r="W119" s="67"/>
      <c r="X119" s="49">
        <f t="shared" si="43"/>
        <v>0</v>
      </c>
      <c r="Y119" s="67"/>
      <c r="Z119" s="49">
        <f t="shared" si="47"/>
        <v>0</v>
      </c>
      <c r="AA119" s="82">
        <f t="shared" si="31"/>
        <v>0</v>
      </c>
      <c r="AB119" s="49">
        <f t="shared" si="47"/>
        <v>0</v>
      </c>
      <c r="AC119" s="82">
        <f t="shared" si="32"/>
        <v>0</v>
      </c>
      <c r="AD119" s="49">
        <f t="shared" si="45"/>
        <v>0</v>
      </c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</row>
    <row r="120" spans="1:66" x14ac:dyDescent="0.25">
      <c r="A120" s="9">
        <v>6321</v>
      </c>
      <c r="B120" s="10" t="s">
        <v>138</v>
      </c>
      <c r="C120" s="67">
        <v>73959.850000000006</v>
      </c>
      <c r="D120" s="49">
        <f t="shared" si="33"/>
        <v>4.0497738966333548E-3</v>
      </c>
      <c r="E120" s="67">
        <v>73959.850000000006</v>
      </c>
      <c r="F120" s="49">
        <f t="shared" si="34"/>
        <v>4.0497738966333548E-3</v>
      </c>
      <c r="G120" s="67">
        <v>73959.850000000006</v>
      </c>
      <c r="H120" s="49">
        <f t="shared" si="35"/>
        <v>4.0497738966333548E-3</v>
      </c>
      <c r="I120" s="67">
        <v>73959.850000000006</v>
      </c>
      <c r="J120" s="49">
        <f t="shared" si="36"/>
        <v>4.0497738966333548E-3</v>
      </c>
      <c r="K120" s="67">
        <v>73959.850000000006</v>
      </c>
      <c r="L120" s="49">
        <f t="shared" si="37"/>
        <v>4.0497738966333548E-3</v>
      </c>
      <c r="M120" s="67">
        <v>73959.850000000006</v>
      </c>
      <c r="N120" s="49">
        <f t="shared" si="38"/>
        <v>4.0497738966333548E-3</v>
      </c>
      <c r="O120" s="67">
        <v>73959.850000000006</v>
      </c>
      <c r="P120" s="49">
        <f t="shared" si="39"/>
        <v>4.0497738966333548E-3</v>
      </c>
      <c r="Q120" s="67">
        <v>73959.850000000006</v>
      </c>
      <c r="R120" s="49">
        <f t="shared" si="40"/>
        <v>4.0497738966333548E-3</v>
      </c>
      <c r="S120" s="67">
        <v>73959.850000000006</v>
      </c>
      <c r="T120" s="49">
        <f t="shared" si="41"/>
        <v>4.0497738966333548E-3</v>
      </c>
      <c r="U120" s="67">
        <v>73959.850000000006</v>
      </c>
      <c r="V120" s="49">
        <f t="shared" si="42"/>
        <v>4.0497738966333548E-3</v>
      </c>
      <c r="W120" s="67">
        <v>73959.850000000006</v>
      </c>
      <c r="X120" s="49">
        <f t="shared" si="43"/>
        <v>4.0497738966333548E-3</v>
      </c>
      <c r="Y120" s="67">
        <v>73959.850000000006</v>
      </c>
      <c r="Z120" s="49">
        <f t="shared" si="47"/>
        <v>4.0497738966333548E-3</v>
      </c>
      <c r="AA120" s="82">
        <f t="shared" si="31"/>
        <v>887518.19999999984</v>
      </c>
      <c r="AB120" s="49">
        <f t="shared" si="47"/>
        <v>4.0497738966333539E-3</v>
      </c>
      <c r="AC120" s="82">
        <f t="shared" si="32"/>
        <v>73959.849999999991</v>
      </c>
      <c r="AD120" s="49">
        <f t="shared" si="45"/>
        <v>4.0497738966333539E-3</v>
      </c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</row>
    <row r="121" spans="1:66" x14ac:dyDescent="0.25">
      <c r="A121" s="9">
        <v>6322</v>
      </c>
      <c r="B121" s="10"/>
      <c r="C121" s="67"/>
      <c r="D121" s="49">
        <f t="shared" si="33"/>
        <v>0</v>
      </c>
      <c r="E121" s="67"/>
      <c r="F121" s="49">
        <f t="shared" si="33"/>
        <v>0</v>
      </c>
      <c r="G121" s="67"/>
      <c r="H121" s="49">
        <f t="shared" si="33"/>
        <v>0</v>
      </c>
      <c r="I121" s="67"/>
      <c r="J121" s="49">
        <f t="shared" si="33"/>
        <v>0</v>
      </c>
      <c r="K121" s="67"/>
      <c r="L121" s="49">
        <f t="shared" si="33"/>
        <v>0</v>
      </c>
      <c r="M121" s="67"/>
      <c r="N121" s="49">
        <f t="shared" si="33"/>
        <v>0</v>
      </c>
      <c r="O121" s="67"/>
      <c r="P121" s="49">
        <f t="shared" si="33"/>
        <v>0</v>
      </c>
      <c r="Q121" s="67"/>
      <c r="R121" s="49">
        <f t="shared" si="33"/>
        <v>0</v>
      </c>
      <c r="S121" s="67"/>
      <c r="T121" s="49">
        <f t="shared" si="41"/>
        <v>0</v>
      </c>
      <c r="U121" s="67"/>
      <c r="V121" s="49">
        <f t="shared" si="41"/>
        <v>0</v>
      </c>
      <c r="W121" s="67"/>
      <c r="X121" s="49">
        <f t="shared" si="41"/>
        <v>0</v>
      </c>
      <c r="Y121" s="67"/>
      <c r="Z121" s="49">
        <f t="shared" si="41"/>
        <v>0</v>
      </c>
      <c r="AA121" s="82"/>
      <c r="AB121" s="49">
        <f t="shared" si="41"/>
        <v>0</v>
      </c>
      <c r="AC121" s="82"/>
      <c r="AD121" s="49">
        <f t="shared" si="41"/>
        <v>0</v>
      </c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</row>
    <row r="122" spans="1:66" x14ac:dyDescent="0.25">
      <c r="A122" s="9">
        <v>6323</v>
      </c>
      <c r="B122" s="10"/>
      <c r="C122" s="67"/>
      <c r="D122" s="49">
        <f t="shared" si="33"/>
        <v>0</v>
      </c>
      <c r="E122" s="67"/>
      <c r="F122" s="49">
        <f t="shared" si="33"/>
        <v>0</v>
      </c>
      <c r="G122" s="67"/>
      <c r="H122" s="49">
        <f t="shared" si="33"/>
        <v>0</v>
      </c>
      <c r="I122" s="67"/>
      <c r="J122" s="49">
        <f t="shared" si="33"/>
        <v>0</v>
      </c>
      <c r="K122" s="67"/>
      <c r="L122" s="49">
        <f t="shared" si="33"/>
        <v>0</v>
      </c>
      <c r="M122" s="67"/>
      <c r="N122" s="49">
        <f t="shared" si="33"/>
        <v>0</v>
      </c>
      <c r="O122" s="67"/>
      <c r="P122" s="49">
        <f t="shared" si="33"/>
        <v>0</v>
      </c>
      <c r="Q122" s="67"/>
      <c r="R122" s="49">
        <f t="shared" si="33"/>
        <v>0</v>
      </c>
      <c r="S122" s="67"/>
      <c r="T122" s="49">
        <f t="shared" si="41"/>
        <v>0</v>
      </c>
      <c r="U122" s="67"/>
      <c r="V122" s="49">
        <f t="shared" si="41"/>
        <v>0</v>
      </c>
      <c r="W122" s="67"/>
      <c r="X122" s="49">
        <f t="shared" si="41"/>
        <v>0</v>
      </c>
      <c r="Y122" s="67"/>
      <c r="Z122" s="49">
        <f t="shared" si="41"/>
        <v>0</v>
      </c>
      <c r="AA122" s="82"/>
      <c r="AB122" s="49">
        <f t="shared" si="41"/>
        <v>0</v>
      </c>
      <c r="AC122" s="82"/>
      <c r="AD122" s="49">
        <f t="shared" si="41"/>
        <v>0</v>
      </c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</row>
    <row r="123" spans="1:66" x14ac:dyDescent="0.25">
      <c r="A123" s="9">
        <v>6324</v>
      </c>
      <c r="B123" s="10"/>
      <c r="C123" s="67"/>
      <c r="D123" s="49">
        <f t="shared" si="33"/>
        <v>0</v>
      </c>
      <c r="E123" s="67"/>
      <c r="F123" s="49">
        <f t="shared" si="33"/>
        <v>0</v>
      </c>
      <c r="G123" s="67"/>
      <c r="H123" s="49">
        <f t="shared" si="33"/>
        <v>0</v>
      </c>
      <c r="I123" s="67"/>
      <c r="J123" s="49">
        <f t="shared" si="33"/>
        <v>0</v>
      </c>
      <c r="K123" s="67"/>
      <c r="L123" s="49">
        <f t="shared" si="33"/>
        <v>0</v>
      </c>
      <c r="M123" s="67"/>
      <c r="N123" s="49">
        <f t="shared" si="33"/>
        <v>0</v>
      </c>
      <c r="O123" s="67"/>
      <c r="P123" s="49">
        <f t="shared" si="33"/>
        <v>0</v>
      </c>
      <c r="Q123" s="67"/>
      <c r="R123" s="49">
        <f t="shared" si="33"/>
        <v>0</v>
      </c>
      <c r="S123" s="67"/>
      <c r="T123" s="49">
        <f t="shared" si="41"/>
        <v>0</v>
      </c>
      <c r="U123" s="67"/>
      <c r="V123" s="49">
        <f t="shared" si="41"/>
        <v>0</v>
      </c>
      <c r="W123" s="67"/>
      <c r="X123" s="49">
        <f t="shared" si="41"/>
        <v>0</v>
      </c>
      <c r="Y123" s="67"/>
      <c r="Z123" s="49">
        <f t="shared" si="41"/>
        <v>0</v>
      </c>
      <c r="AA123" s="82"/>
      <c r="AB123" s="49">
        <f t="shared" si="41"/>
        <v>0</v>
      </c>
      <c r="AC123" s="82"/>
      <c r="AD123" s="49">
        <f t="shared" si="41"/>
        <v>0</v>
      </c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</row>
    <row r="124" spans="1:66" x14ac:dyDescent="0.25">
      <c r="A124" s="9">
        <v>6325</v>
      </c>
      <c r="B124" s="10"/>
      <c r="C124" s="67"/>
      <c r="D124" s="49">
        <f t="shared" si="33"/>
        <v>0</v>
      </c>
      <c r="E124" s="67"/>
      <c r="F124" s="49">
        <f t="shared" si="33"/>
        <v>0</v>
      </c>
      <c r="G124" s="67"/>
      <c r="H124" s="49">
        <f t="shared" si="33"/>
        <v>0</v>
      </c>
      <c r="I124" s="67"/>
      <c r="J124" s="49">
        <f t="shared" si="33"/>
        <v>0</v>
      </c>
      <c r="K124" s="67"/>
      <c r="L124" s="49">
        <f t="shared" si="33"/>
        <v>0</v>
      </c>
      <c r="M124" s="67"/>
      <c r="N124" s="49">
        <f t="shared" si="33"/>
        <v>0</v>
      </c>
      <c r="O124" s="67"/>
      <c r="P124" s="49">
        <f t="shared" si="33"/>
        <v>0</v>
      </c>
      <c r="Q124" s="67"/>
      <c r="R124" s="49">
        <f t="shared" si="33"/>
        <v>0</v>
      </c>
      <c r="S124" s="67"/>
      <c r="T124" s="49">
        <f t="shared" si="41"/>
        <v>0</v>
      </c>
      <c r="U124" s="67"/>
      <c r="V124" s="49">
        <f t="shared" si="41"/>
        <v>0</v>
      </c>
      <c r="W124" s="67"/>
      <c r="X124" s="49">
        <f t="shared" si="41"/>
        <v>0</v>
      </c>
      <c r="Y124" s="67"/>
      <c r="Z124" s="49">
        <f t="shared" si="41"/>
        <v>0</v>
      </c>
      <c r="AA124" s="82"/>
      <c r="AB124" s="49">
        <f t="shared" si="41"/>
        <v>0</v>
      </c>
      <c r="AC124" s="82"/>
      <c r="AD124" s="49">
        <f t="shared" si="41"/>
        <v>0</v>
      </c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</row>
    <row r="125" spans="1:66" s="5" customFormat="1" x14ac:dyDescent="0.25">
      <c r="A125" s="12">
        <v>6399</v>
      </c>
      <c r="B125" s="1" t="s">
        <v>139</v>
      </c>
      <c r="C125" s="74">
        <f>SUM(C100:C124)</f>
        <v>405829.5932</v>
      </c>
      <c r="D125" s="56">
        <f t="shared" si="33"/>
        <v>2.2221760766452249E-2</v>
      </c>
      <c r="E125" s="74">
        <f>SUM(E100:E124)</f>
        <v>405829.5932</v>
      </c>
      <c r="F125" s="56">
        <f t="shared" si="34"/>
        <v>2.2221760766452249E-2</v>
      </c>
      <c r="G125" s="74">
        <f>SUM(G100:G124)</f>
        <v>405829.5932</v>
      </c>
      <c r="H125" s="56">
        <f t="shared" si="35"/>
        <v>2.2221760766452249E-2</v>
      </c>
      <c r="I125" s="74">
        <f>SUM(I100:I124)</f>
        <v>405829.5932</v>
      </c>
      <c r="J125" s="56">
        <f t="shared" si="36"/>
        <v>2.2221760766452249E-2</v>
      </c>
      <c r="K125" s="74">
        <f>SUM(K100:K124)</f>
        <v>405829.5932</v>
      </c>
      <c r="L125" s="56">
        <f t="shared" si="37"/>
        <v>2.2221760766452249E-2</v>
      </c>
      <c r="M125" s="74">
        <f>SUM(M100:M124)</f>
        <v>405829.5932</v>
      </c>
      <c r="N125" s="56">
        <f t="shared" si="38"/>
        <v>2.2221760766452249E-2</v>
      </c>
      <c r="O125" s="74">
        <f>SUM(O100:O124)</f>
        <v>405829.5932</v>
      </c>
      <c r="P125" s="56">
        <f t="shared" si="39"/>
        <v>2.2221760766452249E-2</v>
      </c>
      <c r="Q125" s="74">
        <f>SUM(Q100:Q124)</f>
        <v>405829.5932</v>
      </c>
      <c r="R125" s="56">
        <f t="shared" si="40"/>
        <v>2.2221760766452249E-2</v>
      </c>
      <c r="S125" s="74">
        <f>SUM(S100:S124)</f>
        <v>405829.5932</v>
      </c>
      <c r="T125" s="56">
        <f t="shared" si="41"/>
        <v>2.2221760766452249E-2</v>
      </c>
      <c r="U125" s="74">
        <f>SUM(U100:U124)</f>
        <v>405829.5932</v>
      </c>
      <c r="V125" s="56">
        <f t="shared" si="42"/>
        <v>2.2221760766452249E-2</v>
      </c>
      <c r="W125" s="74">
        <f>SUM(W100:W124)</f>
        <v>405829.5932</v>
      </c>
      <c r="X125" s="56">
        <f t="shared" si="43"/>
        <v>2.2221760766452249E-2</v>
      </c>
      <c r="Y125" s="74">
        <f>SUM(Y100:Y124)</f>
        <v>405829.5932</v>
      </c>
      <c r="Z125" s="56">
        <f t="shared" si="47"/>
        <v>2.2221760766452249E-2</v>
      </c>
      <c r="AA125" s="74">
        <f t="shared" si="31"/>
        <v>4869955.1184</v>
      </c>
      <c r="AB125" s="56">
        <f t="shared" si="47"/>
        <v>2.2221760766452249E-2</v>
      </c>
      <c r="AC125" s="94">
        <f t="shared" si="32"/>
        <v>405829.5932</v>
      </c>
      <c r="AD125" s="56">
        <f t="shared" si="45"/>
        <v>2.2221760766452249E-2</v>
      </c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</row>
    <row r="126" spans="1:66" s="8" customFormat="1" x14ac:dyDescent="0.25">
      <c r="A126" s="26">
        <v>6401</v>
      </c>
      <c r="B126" s="27" t="s">
        <v>140</v>
      </c>
      <c r="C126" s="69"/>
      <c r="D126" s="57">
        <f t="shared" si="33"/>
        <v>0</v>
      </c>
      <c r="E126" s="69"/>
      <c r="F126" s="57">
        <f t="shared" si="34"/>
        <v>0</v>
      </c>
      <c r="G126" s="69"/>
      <c r="H126" s="57">
        <f t="shared" si="35"/>
        <v>0</v>
      </c>
      <c r="I126" s="69"/>
      <c r="J126" s="57">
        <f t="shared" si="36"/>
        <v>0</v>
      </c>
      <c r="K126" s="69"/>
      <c r="L126" s="57">
        <f t="shared" si="37"/>
        <v>0</v>
      </c>
      <c r="M126" s="69"/>
      <c r="N126" s="57">
        <f t="shared" si="38"/>
        <v>0</v>
      </c>
      <c r="O126" s="69"/>
      <c r="P126" s="57">
        <f t="shared" si="39"/>
        <v>0</v>
      </c>
      <c r="Q126" s="69"/>
      <c r="R126" s="57">
        <f t="shared" si="40"/>
        <v>0</v>
      </c>
      <c r="S126" s="69"/>
      <c r="T126" s="57">
        <f t="shared" si="41"/>
        <v>0</v>
      </c>
      <c r="U126" s="69"/>
      <c r="V126" s="57">
        <f t="shared" si="42"/>
        <v>0</v>
      </c>
      <c r="W126" s="69"/>
      <c r="X126" s="57">
        <f t="shared" si="43"/>
        <v>0</v>
      </c>
      <c r="Y126" s="69"/>
      <c r="Z126" s="57">
        <f t="shared" si="47"/>
        <v>0</v>
      </c>
      <c r="AA126" s="69">
        <f t="shared" si="31"/>
        <v>0</v>
      </c>
      <c r="AB126" s="57">
        <f t="shared" si="47"/>
        <v>0</v>
      </c>
      <c r="AC126" s="85">
        <f t="shared" si="32"/>
        <v>0</v>
      </c>
      <c r="AD126" s="57">
        <f t="shared" si="45"/>
        <v>0</v>
      </c>
    </row>
    <row r="127" spans="1:66" x14ac:dyDescent="0.25">
      <c r="A127" s="9">
        <v>6402</v>
      </c>
      <c r="B127" s="10" t="s">
        <v>141</v>
      </c>
      <c r="C127" s="67">
        <v>-236416.39415000001</v>
      </c>
      <c r="D127" s="49">
        <f t="shared" si="33"/>
        <v>-1.294530670039018E-2</v>
      </c>
      <c r="E127" s="67">
        <v>-236416.39415000001</v>
      </c>
      <c r="F127" s="49">
        <f t="shared" si="34"/>
        <v>-1.294530670039018E-2</v>
      </c>
      <c r="G127" s="67">
        <v>-236416.39415000001</v>
      </c>
      <c r="H127" s="49">
        <f t="shared" si="35"/>
        <v>-1.294530670039018E-2</v>
      </c>
      <c r="I127" s="67">
        <v>-236416.39415000001</v>
      </c>
      <c r="J127" s="49">
        <f t="shared" si="36"/>
        <v>-1.294530670039018E-2</v>
      </c>
      <c r="K127" s="67">
        <v>-236416.39415000001</v>
      </c>
      <c r="L127" s="49">
        <f t="shared" si="37"/>
        <v>-1.294530670039018E-2</v>
      </c>
      <c r="M127" s="67">
        <v>-236416.39415000001</v>
      </c>
      <c r="N127" s="49">
        <f t="shared" si="38"/>
        <v>-1.294530670039018E-2</v>
      </c>
      <c r="O127" s="67">
        <v>-236416.39415000001</v>
      </c>
      <c r="P127" s="49">
        <f t="shared" si="39"/>
        <v>-1.294530670039018E-2</v>
      </c>
      <c r="Q127" s="67">
        <v>-236416.39415000001</v>
      </c>
      <c r="R127" s="49">
        <f t="shared" si="40"/>
        <v>-1.294530670039018E-2</v>
      </c>
      <c r="S127" s="67">
        <v>-236416.39415000001</v>
      </c>
      <c r="T127" s="49">
        <f t="shared" si="41"/>
        <v>-1.294530670039018E-2</v>
      </c>
      <c r="U127" s="67">
        <v>-236416.39415000001</v>
      </c>
      <c r="V127" s="49">
        <f t="shared" si="42"/>
        <v>-1.294530670039018E-2</v>
      </c>
      <c r="W127" s="67">
        <v>-236416.39415000001</v>
      </c>
      <c r="X127" s="49">
        <f t="shared" si="43"/>
        <v>-1.294530670039018E-2</v>
      </c>
      <c r="Y127" s="67">
        <v>-236416.39415000001</v>
      </c>
      <c r="Z127" s="49">
        <f t="shared" si="47"/>
        <v>-1.294530670039018E-2</v>
      </c>
      <c r="AA127" s="82">
        <f t="shared" si="31"/>
        <v>-2836996.7298000003</v>
      </c>
      <c r="AB127" s="49">
        <f t="shared" si="47"/>
        <v>-1.2945306700390182E-2</v>
      </c>
      <c r="AC127" s="82">
        <f t="shared" si="32"/>
        <v>-236416.39415000004</v>
      </c>
      <c r="AD127" s="49">
        <f t="shared" si="45"/>
        <v>-1.294530670039018E-2</v>
      </c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</row>
    <row r="128" spans="1:66" x14ac:dyDescent="0.25">
      <c r="A128" s="9">
        <v>6403</v>
      </c>
      <c r="B128" s="10" t="s">
        <v>142</v>
      </c>
      <c r="C128" s="67">
        <v>163687.19820000001</v>
      </c>
      <c r="D128" s="49">
        <f t="shared" si="33"/>
        <v>8.9629189686486702E-3</v>
      </c>
      <c r="E128" s="67">
        <v>163687.19820000001</v>
      </c>
      <c r="F128" s="49">
        <f t="shared" si="34"/>
        <v>8.9629189686486702E-3</v>
      </c>
      <c r="G128" s="67">
        <v>163687.19820000001</v>
      </c>
      <c r="H128" s="49">
        <f t="shared" si="35"/>
        <v>8.9629189686486702E-3</v>
      </c>
      <c r="I128" s="67">
        <v>163687.19820000001</v>
      </c>
      <c r="J128" s="49">
        <f t="shared" si="36"/>
        <v>8.9629189686486702E-3</v>
      </c>
      <c r="K128" s="67">
        <v>163687.19820000001</v>
      </c>
      <c r="L128" s="49">
        <f t="shared" si="37"/>
        <v>8.9629189686486702E-3</v>
      </c>
      <c r="M128" s="67">
        <v>163687.19820000001</v>
      </c>
      <c r="N128" s="49">
        <f t="shared" si="38"/>
        <v>8.9629189686486702E-3</v>
      </c>
      <c r="O128" s="67">
        <v>163687.19820000001</v>
      </c>
      <c r="P128" s="49">
        <f t="shared" si="39"/>
        <v>8.9629189686486702E-3</v>
      </c>
      <c r="Q128" s="67">
        <v>163687.19820000001</v>
      </c>
      <c r="R128" s="49">
        <f t="shared" si="40"/>
        <v>8.9629189686486702E-3</v>
      </c>
      <c r="S128" s="67">
        <v>163687.19820000001</v>
      </c>
      <c r="T128" s="49">
        <f t="shared" si="41"/>
        <v>8.9629189686486702E-3</v>
      </c>
      <c r="U128" s="67">
        <v>163687.19820000001</v>
      </c>
      <c r="V128" s="49">
        <f t="shared" si="42"/>
        <v>8.9629189686486702E-3</v>
      </c>
      <c r="W128" s="67">
        <v>163687.19820000001</v>
      </c>
      <c r="X128" s="49">
        <f t="shared" si="43"/>
        <v>8.9629189686486702E-3</v>
      </c>
      <c r="Y128" s="67">
        <v>163687.19820000001</v>
      </c>
      <c r="Z128" s="49">
        <f t="shared" si="47"/>
        <v>8.9629189686486702E-3</v>
      </c>
      <c r="AA128" s="82">
        <f t="shared" si="31"/>
        <v>1964246.3784</v>
      </c>
      <c r="AB128" s="49">
        <f t="shared" si="47"/>
        <v>8.9629189686486702E-3</v>
      </c>
      <c r="AC128" s="82">
        <f t="shared" si="32"/>
        <v>163687.19820000001</v>
      </c>
      <c r="AD128" s="49">
        <f t="shared" si="45"/>
        <v>8.9629189686486702E-3</v>
      </c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</row>
    <row r="129" spans="1:66" x14ac:dyDescent="0.25">
      <c r="A129" s="9">
        <v>6404</v>
      </c>
      <c r="B129" s="10" t="s">
        <v>143</v>
      </c>
      <c r="C129" s="67">
        <v>25081.5</v>
      </c>
      <c r="D129" s="49">
        <f t="shared" si="33"/>
        <v>1.3733722281536467E-3</v>
      </c>
      <c r="E129" s="67">
        <v>25081.5</v>
      </c>
      <c r="F129" s="49">
        <f t="shared" si="34"/>
        <v>1.3733722281536467E-3</v>
      </c>
      <c r="G129" s="67">
        <v>25081.5</v>
      </c>
      <c r="H129" s="49">
        <f t="shared" si="35"/>
        <v>1.3733722281536467E-3</v>
      </c>
      <c r="I129" s="67">
        <v>25081.5</v>
      </c>
      <c r="J129" s="49">
        <f t="shared" si="36"/>
        <v>1.3733722281536467E-3</v>
      </c>
      <c r="K129" s="67">
        <v>25081.5</v>
      </c>
      <c r="L129" s="49">
        <f t="shared" si="37"/>
        <v>1.3733722281536467E-3</v>
      </c>
      <c r="M129" s="67">
        <v>25081.5</v>
      </c>
      <c r="N129" s="49">
        <f t="shared" si="38"/>
        <v>1.3733722281536467E-3</v>
      </c>
      <c r="O129" s="67">
        <v>25081.5</v>
      </c>
      <c r="P129" s="49">
        <f t="shared" si="39"/>
        <v>1.3733722281536467E-3</v>
      </c>
      <c r="Q129" s="67">
        <v>25081.5</v>
      </c>
      <c r="R129" s="49">
        <f t="shared" si="40"/>
        <v>1.3733722281536467E-3</v>
      </c>
      <c r="S129" s="67">
        <v>25081.5</v>
      </c>
      <c r="T129" s="49">
        <f t="shared" si="41"/>
        <v>1.3733722281536467E-3</v>
      </c>
      <c r="U129" s="67">
        <v>25081.5</v>
      </c>
      <c r="V129" s="49">
        <f t="shared" si="42"/>
        <v>1.3733722281536467E-3</v>
      </c>
      <c r="W129" s="67">
        <v>25081.5</v>
      </c>
      <c r="X129" s="49">
        <f t="shared" si="43"/>
        <v>1.3733722281536467E-3</v>
      </c>
      <c r="Y129" s="67">
        <v>25081.5</v>
      </c>
      <c r="Z129" s="49">
        <f t="shared" si="47"/>
        <v>1.3733722281536467E-3</v>
      </c>
      <c r="AA129" s="82">
        <f t="shared" si="31"/>
        <v>300978</v>
      </c>
      <c r="AB129" s="49">
        <f t="shared" si="47"/>
        <v>1.3733722281536469E-3</v>
      </c>
      <c r="AC129" s="82">
        <f t="shared" si="32"/>
        <v>25081.5</v>
      </c>
      <c r="AD129" s="49">
        <f t="shared" si="45"/>
        <v>1.3733722281536467E-3</v>
      </c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</row>
    <row r="130" spans="1:66" x14ac:dyDescent="0.25">
      <c r="A130" s="9">
        <v>6406</v>
      </c>
      <c r="B130" s="10" t="s">
        <v>144</v>
      </c>
      <c r="C130" s="67">
        <v>-1321.2790500000001</v>
      </c>
      <c r="D130" s="49">
        <f t="shared" si="33"/>
        <v>-7.2348462129905855E-5</v>
      </c>
      <c r="E130" s="67">
        <v>-1321.2790500000001</v>
      </c>
      <c r="F130" s="49">
        <f t="shared" si="34"/>
        <v>-7.2348462129905855E-5</v>
      </c>
      <c r="G130" s="67">
        <v>-1321.2790500000001</v>
      </c>
      <c r="H130" s="49">
        <f t="shared" si="35"/>
        <v>-7.2348462129905855E-5</v>
      </c>
      <c r="I130" s="67">
        <v>-1321.2790500000001</v>
      </c>
      <c r="J130" s="49">
        <f t="shared" si="36"/>
        <v>-7.2348462129905855E-5</v>
      </c>
      <c r="K130" s="67">
        <v>-1321.2790500000001</v>
      </c>
      <c r="L130" s="49">
        <f t="shared" si="37"/>
        <v>-7.2348462129905855E-5</v>
      </c>
      <c r="M130" s="67">
        <v>-1321.2790500000001</v>
      </c>
      <c r="N130" s="49">
        <f t="shared" si="38"/>
        <v>-7.2348462129905855E-5</v>
      </c>
      <c r="O130" s="67">
        <v>-1321.2790500000001</v>
      </c>
      <c r="P130" s="49">
        <f t="shared" si="39"/>
        <v>-7.2348462129905855E-5</v>
      </c>
      <c r="Q130" s="67">
        <v>-1321.2790500000001</v>
      </c>
      <c r="R130" s="49">
        <f t="shared" si="40"/>
        <v>-7.2348462129905855E-5</v>
      </c>
      <c r="S130" s="67">
        <v>-1321.2790500000001</v>
      </c>
      <c r="T130" s="49">
        <f t="shared" si="41"/>
        <v>-7.2348462129905855E-5</v>
      </c>
      <c r="U130" s="67">
        <v>-1321.2790500000001</v>
      </c>
      <c r="V130" s="49">
        <f t="shared" si="42"/>
        <v>-7.2348462129905855E-5</v>
      </c>
      <c r="W130" s="67">
        <v>-1321.2790500000001</v>
      </c>
      <c r="X130" s="49">
        <f t="shared" si="43"/>
        <v>-7.2348462129905855E-5</v>
      </c>
      <c r="Y130" s="67">
        <v>-1321.2790500000001</v>
      </c>
      <c r="Z130" s="49">
        <f t="shared" si="47"/>
        <v>-7.2348462129905855E-5</v>
      </c>
      <c r="AA130" s="82">
        <f t="shared" si="31"/>
        <v>-15855.348600000005</v>
      </c>
      <c r="AB130" s="49">
        <f t="shared" si="47"/>
        <v>-7.2348462129905882E-5</v>
      </c>
      <c r="AC130" s="82">
        <f t="shared" si="32"/>
        <v>-1321.2790500000003</v>
      </c>
      <c r="AD130" s="49">
        <f t="shared" si="45"/>
        <v>-7.2348462129905868E-5</v>
      </c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</row>
    <row r="131" spans="1:66" x14ac:dyDescent="0.25">
      <c r="A131" s="9">
        <v>6407</v>
      </c>
      <c r="B131" s="10" t="s">
        <v>145</v>
      </c>
      <c r="C131" s="67">
        <v>-651.53465000000006</v>
      </c>
      <c r="D131" s="49">
        <f t="shared" si="33"/>
        <v>-3.5675681039403799E-5</v>
      </c>
      <c r="E131" s="67">
        <v>-651.53465000000006</v>
      </c>
      <c r="F131" s="49">
        <f t="shared" si="34"/>
        <v>-3.5675681039403799E-5</v>
      </c>
      <c r="G131" s="67">
        <v>-651.53465000000006</v>
      </c>
      <c r="H131" s="49">
        <f t="shared" si="35"/>
        <v>-3.5675681039403799E-5</v>
      </c>
      <c r="I131" s="67">
        <v>-651.53465000000006</v>
      </c>
      <c r="J131" s="49">
        <f t="shared" si="36"/>
        <v>-3.5675681039403799E-5</v>
      </c>
      <c r="K131" s="67">
        <v>-651.53465000000006</v>
      </c>
      <c r="L131" s="49">
        <f t="shared" si="37"/>
        <v>-3.5675681039403799E-5</v>
      </c>
      <c r="M131" s="67">
        <v>-651.53465000000006</v>
      </c>
      <c r="N131" s="49">
        <f t="shared" si="38"/>
        <v>-3.5675681039403799E-5</v>
      </c>
      <c r="O131" s="67">
        <v>-651.53465000000006</v>
      </c>
      <c r="P131" s="49">
        <f t="shared" si="39"/>
        <v>-3.5675681039403799E-5</v>
      </c>
      <c r="Q131" s="67">
        <v>-651.53465000000006</v>
      </c>
      <c r="R131" s="49">
        <f t="shared" si="40"/>
        <v>-3.5675681039403799E-5</v>
      </c>
      <c r="S131" s="67">
        <v>-651.53465000000006</v>
      </c>
      <c r="T131" s="49">
        <f t="shared" si="41"/>
        <v>-3.5675681039403799E-5</v>
      </c>
      <c r="U131" s="67">
        <v>-651.53465000000006</v>
      </c>
      <c r="V131" s="49">
        <f t="shared" si="42"/>
        <v>-3.5675681039403799E-5</v>
      </c>
      <c r="W131" s="67">
        <v>-651.53465000000006</v>
      </c>
      <c r="X131" s="49">
        <f t="shared" si="43"/>
        <v>-3.5675681039403799E-5</v>
      </c>
      <c r="Y131" s="67">
        <v>-651.53465000000006</v>
      </c>
      <c r="Z131" s="49">
        <f t="shared" si="47"/>
        <v>-3.5675681039403799E-5</v>
      </c>
      <c r="AA131" s="82">
        <f t="shared" si="31"/>
        <v>-7818.4157999999989</v>
      </c>
      <c r="AB131" s="49">
        <f t="shared" si="47"/>
        <v>-3.5675681039403792E-5</v>
      </c>
      <c r="AC131" s="82">
        <f t="shared" si="32"/>
        <v>-651.53464999999994</v>
      </c>
      <c r="AD131" s="49">
        <f t="shared" si="45"/>
        <v>-3.5675681039403792E-5</v>
      </c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</row>
    <row r="132" spans="1:66" x14ac:dyDescent="0.25">
      <c r="A132" s="9">
        <v>6408</v>
      </c>
      <c r="B132" s="10" t="s">
        <v>146</v>
      </c>
      <c r="C132" s="67">
        <v>-161.8252</v>
      </c>
      <c r="D132" s="49">
        <f t="shared" si="33"/>
        <v>-8.8609626814747721E-6</v>
      </c>
      <c r="E132" s="67">
        <v>-161.8252</v>
      </c>
      <c r="F132" s="49">
        <f t="shared" si="34"/>
        <v>-8.8609626814747721E-6</v>
      </c>
      <c r="G132" s="67">
        <v>-161.8252</v>
      </c>
      <c r="H132" s="49">
        <f t="shared" si="35"/>
        <v>-8.8609626814747721E-6</v>
      </c>
      <c r="I132" s="67">
        <v>-161.8252</v>
      </c>
      <c r="J132" s="49">
        <f t="shared" si="36"/>
        <v>-8.8609626814747721E-6</v>
      </c>
      <c r="K132" s="67">
        <v>-161.8252</v>
      </c>
      <c r="L132" s="49">
        <f t="shared" si="37"/>
        <v>-8.8609626814747721E-6</v>
      </c>
      <c r="M132" s="67">
        <v>-161.8252</v>
      </c>
      <c r="N132" s="49">
        <f t="shared" si="38"/>
        <v>-8.8609626814747721E-6</v>
      </c>
      <c r="O132" s="67">
        <v>-161.8252</v>
      </c>
      <c r="P132" s="49">
        <f t="shared" si="39"/>
        <v>-8.8609626814747721E-6</v>
      </c>
      <c r="Q132" s="67">
        <v>-161.8252</v>
      </c>
      <c r="R132" s="49">
        <f t="shared" si="40"/>
        <v>-8.8609626814747721E-6</v>
      </c>
      <c r="S132" s="67">
        <v>-161.8252</v>
      </c>
      <c r="T132" s="49">
        <f t="shared" si="41"/>
        <v>-8.8609626814747721E-6</v>
      </c>
      <c r="U132" s="67">
        <v>-161.8252</v>
      </c>
      <c r="V132" s="49">
        <f t="shared" si="42"/>
        <v>-8.8609626814747721E-6</v>
      </c>
      <c r="W132" s="67">
        <v>-161.8252</v>
      </c>
      <c r="X132" s="49">
        <f t="shared" si="43"/>
        <v>-8.8609626814747721E-6</v>
      </c>
      <c r="Y132" s="67">
        <v>-161.8252</v>
      </c>
      <c r="Z132" s="49">
        <f t="shared" si="47"/>
        <v>-8.8609626814747721E-6</v>
      </c>
      <c r="AA132" s="82">
        <f t="shared" si="31"/>
        <v>-1941.9023999999999</v>
      </c>
      <c r="AB132" s="49">
        <f t="shared" si="47"/>
        <v>-8.8609626814747738E-6</v>
      </c>
      <c r="AC132" s="82">
        <f t="shared" si="32"/>
        <v>-161.8252</v>
      </c>
      <c r="AD132" s="49">
        <f t="shared" si="45"/>
        <v>-8.8609626814747721E-6</v>
      </c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</row>
    <row r="133" spans="1:66" x14ac:dyDescent="0.25">
      <c r="A133" s="9">
        <v>6409</v>
      </c>
      <c r="B133" s="10" t="s">
        <v>147</v>
      </c>
      <c r="C133" s="67">
        <v>0</v>
      </c>
      <c r="D133" s="49">
        <f t="shared" si="33"/>
        <v>0</v>
      </c>
      <c r="E133" s="67">
        <v>0</v>
      </c>
      <c r="F133" s="49">
        <f t="shared" si="34"/>
        <v>0</v>
      </c>
      <c r="G133" s="67">
        <v>0</v>
      </c>
      <c r="H133" s="49">
        <f t="shared" si="35"/>
        <v>0</v>
      </c>
      <c r="I133" s="67">
        <v>0</v>
      </c>
      <c r="J133" s="49">
        <f t="shared" si="36"/>
        <v>0</v>
      </c>
      <c r="K133" s="67">
        <v>0</v>
      </c>
      <c r="L133" s="49">
        <f t="shared" si="37"/>
        <v>0</v>
      </c>
      <c r="M133" s="67">
        <v>0</v>
      </c>
      <c r="N133" s="49">
        <f t="shared" si="38"/>
        <v>0</v>
      </c>
      <c r="O133" s="67">
        <v>0</v>
      </c>
      <c r="P133" s="49">
        <f t="shared" si="39"/>
        <v>0</v>
      </c>
      <c r="Q133" s="67">
        <v>0</v>
      </c>
      <c r="R133" s="49">
        <f t="shared" si="40"/>
        <v>0</v>
      </c>
      <c r="S133" s="67">
        <v>0</v>
      </c>
      <c r="T133" s="49">
        <f t="shared" si="41"/>
        <v>0</v>
      </c>
      <c r="U133" s="67">
        <v>0</v>
      </c>
      <c r="V133" s="49">
        <f t="shared" si="42"/>
        <v>0</v>
      </c>
      <c r="W133" s="67">
        <v>0</v>
      </c>
      <c r="X133" s="49">
        <f t="shared" si="43"/>
        <v>0</v>
      </c>
      <c r="Y133" s="67">
        <v>0</v>
      </c>
      <c r="Z133" s="49">
        <f t="shared" si="47"/>
        <v>0</v>
      </c>
      <c r="AA133" s="82">
        <f t="shared" si="31"/>
        <v>0</v>
      </c>
      <c r="AB133" s="49">
        <f t="shared" si="47"/>
        <v>0</v>
      </c>
      <c r="AC133" s="82">
        <f t="shared" si="32"/>
        <v>0</v>
      </c>
      <c r="AD133" s="49">
        <f t="shared" si="45"/>
        <v>0</v>
      </c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</row>
    <row r="134" spans="1:66" x14ac:dyDescent="0.25">
      <c r="A134" s="9">
        <v>6410</v>
      </c>
      <c r="B134" s="10" t="s">
        <v>148</v>
      </c>
      <c r="C134" s="67">
        <v>17223</v>
      </c>
      <c r="D134" s="49">
        <f t="shared" si="33"/>
        <v>9.4306918986066456E-4</v>
      </c>
      <c r="E134" s="67">
        <v>17223</v>
      </c>
      <c r="F134" s="49">
        <f t="shared" si="34"/>
        <v>9.4306918986066456E-4</v>
      </c>
      <c r="G134" s="67">
        <v>17223</v>
      </c>
      <c r="H134" s="49">
        <f t="shared" si="35"/>
        <v>9.4306918986066456E-4</v>
      </c>
      <c r="I134" s="67">
        <v>17223</v>
      </c>
      <c r="J134" s="49">
        <f t="shared" si="36"/>
        <v>9.4306918986066456E-4</v>
      </c>
      <c r="K134" s="67">
        <v>17223</v>
      </c>
      <c r="L134" s="49">
        <f t="shared" si="37"/>
        <v>9.4306918986066456E-4</v>
      </c>
      <c r="M134" s="67">
        <v>17223</v>
      </c>
      <c r="N134" s="49">
        <f t="shared" si="38"/>
        <v>9.4306918986066456E-4</v>
      </c>
      <c r="O134" s="67">
        <v>17223</v>
      </c>
      <c r="P134" s="49">
        <f t="shared" si="39"/>
        <v>9.4306918986066456E-4</v>
      </c>
      <c r="Q134" s="67">
        <v>17223</v>
      </c>
      <c r="R134" s="49">
        <f t="shared" si="40"/>
        <v>9.4306918986066456E-4</v>
      </c>
      <c r="S134" s="67">
        <v>17223</v>
      </c>
      <c r="T134" s="49">
        <f t="shared" si="41"/>
        <v>9.4306918986066456E-4</v>
      </c>
      <c r="U134" s="67">
        <v>17223</v>
      </c>
      <c r="V134" s="49">
        <f t="shared" si="42"/>
        <v>9.4306918986066456E-4</v>
      </c>
      <c r="W134" s="67">
        <v>17223</v>
      </c>
      <c r="X134" s="49">
        <f t="shared" si="43"/>
        <v>9.4306918986066456E-4</v>
      </c>
      <c r="Y134" s="67">
        <v>17223</v>
      </c>
      <c r="Z134" s="49">
        <f t="shared" si="47"/>
        <v>9.4306918986066456E-4</v>
      </c>
      <c r="AA134" s="82">
        <f t="shared" si="31"/>
        <v>206676</v>
      </c>
      <c r="AB134" s="49">
        <f t="shared" si="47"/>
        <v>9.4306918986066456E-4</v>
      </c>
      <c r="AC134" s="82">
        <f t="shared" si="32"/>
        <v>17223</v>
      </c>
      <c r="AD134" s="49">
        <f t="shared" si="45"/>
        <v>9.4306918986066456E-4</v>
      </c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</row>
    <row r="135" spans="1:66" x14ac:dyDescent="0.25">
      <c r="A135" s="9">
        <v>6411</v>
      </c>
      <c r="B135" s="10" t="s">
        <v>149</v>
      </c>
      <c r="C135" s="67">
        <v>13658.15</v>
      </c>
      <c r="D135" s="49">
        <f t="shared" si="33"/>
        <v>7.4787089679471844E-4</v>
      </c>
      <c r="E135" s="67">
        <v>13658.15</v>
      </c>
      <c r="F135" s="49">
        <f t="shared" si="34"/>
        <v>7.4787089679471844E-4</v>
      </c>
      <c r="G135" s="67">
        <v>13658.15</v>
      </c>
      <c r="H135" s="49">
        <f t="shared" si="35"/>
        <v>7.4787089679471844E-4</v>
      </c>
      <c r="I135" s="67">
        <v>13658.15</v>
      </c>
      <c r="J135" s="49">
        <f t="shared" si="36"/>
        <v>7.4787089679471844E-4</v>
      </c>
      <c r="K135" s="67">
        <v>13658.15</v>
      </c>
      <c r="L135" s="49">
        <f t="shared" si="37"/>
        <v>7.4787089679471844E-4</v>
      </c>
      <c r="M135" s="67">
        <v>13658.15</v>
      </c>
      <c r="N135" s="49">
        <f t="shared" si="38"/>
        <v>7.4787089679471844E-4</v>
      </c>
      <c r="O135" s="67">
        <v>13658.15</v>
      </c>
      <c r="P135" s="49">
        <f t="shared" si="39"/>
        <v>7.4787089679471844E-4</v>
      </c>
      <c r="Q135" s="67">
        <v>13658.15</v>
      </c>
      <c r="R135" s="49">
        <f t="shared" si="40"/>
        <v>7.4787089679471844E-4</v>
      </c>
      <c r="S135" s="67">
        <v>13658.15</v>
      </c>
      <c r="T135" s="49">
        <f t="shared" si="41"/>
        <v>7.4787089679471844E-4</v>
      </c>
      <c r="U135" s="67">
        <v>13658.15</v>
      </c>
      <c r="V135" s="49">
        <f t="shared" si="42"/>
        <v>7.4787089679471844E-4</v>
      </c>
      <c r="W135" s="67">
        <v>13658.15</v>
      </c>
      <c r="X135" s="49">
        <f t="shared" si="43"/>
        <v>7.4787089679471844E-4</v>
      </c>
      <c r="Y135" s="67">
        <v>13658.15</v>
      </c>
      <c r="Z135" s="49">
        <f t="shared" si="47"/>
        <v>7.4787089679471844E-4</v>
      </c>
      <c r="AA135" s="82">
        <f t="shared" ref="AA135:AA165" si="48">C135+E135+G135+I135+K135+M135+O135+Q135+S135+U135+W135+Y135</f>
        <v>163897.79999999996</v>
      </c>
      <c r="AB135" s="49">
        <f t="shared" si="47"/>
        <v>7.4787089679471833E-4</v>
      </c>
      <c r="AC135" s="82">
        <f t="shared" si="32"/>
        <v>13658.149999999996</v>
      </c>
      <c r="AD135" s="49">
        <f t="shared" si="45"/>
        <v>7.4787089679471822E-4</v>
      </c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</row>
    <row r="136" spans="1:66" x14ac:dyDescent="0.25">
      <c r="A136" s="9">
        <v>6413</v>
      </c>
      <c r="B136" s="10" t="s">
        <v>150</v>
      </c>
      <c r="C136" s="67">
        <v>168490.57519999999</v>
      </c>
      <c r="D136" s="49">
        <f t="shared" si="33"/>
        <v>9.225934520874491E-3</v>
      </c>
      <c r="E136" s="67">
        <v>168490.57519999999</v>
      </c>
      <c r="F136" s="49">
        <f t="shared" si="34"/>
        <v>9.225934520874491E-3</v>
      </c>
      <c r="G136" s="67">
        <v>168490.57519999999</v>
      </c>
      <c r="H136" s="49">
        <f t="shared" si="35"/>
        <v>9.225934520874491E-3</v>
      </c>
      <c r="I136" s="67">
        <v>168490.57519999999</v>
      </c>
      <c r="J136" s="49">
        <f t="shared" si="36"/>
        <v>9.225934520874491E-3</v>
      </c>
      <c r="K136" s="67">
        <v>168490.57519999999</v>
      </c>
      <c r="L136" s="49">
        <f t="shared" si="37"/>
        <v>9.225934520874491E-3</v>
      </c>
      <c r="M136" s="67">
        <v>168490.57519999999</v>
      </c>
      <c r="N136" s="49">
        <f t="shared" si="38"/>
        <v>9.225934520874491E-3</v>
      </c>
      <c r="O136" s="67">
        <v>168490.57519999999</v>
      </c>
      <c r="P136" s="49">
        <f t="shared" si="39"/>
        <v>9.225934520874491E-3</v>
      </c>
      <c r="Q136" s="67">
        <v>168490.57519999999</v>
      </c>
      <c r="R136" s="49">
        <f t="shared" si="40"/>
        <v>9.225934520874491E-3</v>
      </c>
      <c r="S136" s="67">
        <v>168490.57519999999</v>
      </c>
      <c r="T136" s="49">
        <f t="shared" si="41"/>
        <v>9.225934520874491E-3</v>
      </c>
      <c r="U136" s="67">
        <v>168490.57519999999</v>
      </c>
      <c r="V136" s="49">
        <f t="shared" si="42"/>
        <v>9.225934520874491E-3</v>
      </c>
      <c r="W136" s="67">
        <v>168490.57519999999</v>
      </c>
      <c r="X136" s="49">
        <f t="shared" si="43"/>
        <v>9.225934520874491E-3</v>
      </c>
      <c r="Y136" s="67">
        <v>168490.57519999999</v>
      </c>
      <c r="Z136" s="49">
        <f t="shared" si="47"/>
        <v>9.225934520874491E-3</v>
      </c>
      <c r="AA136" s="82">
        <f t="shared" si="48"/>
        <v>2021886.9024000003</v>
      </c>
      <c r="AB136" s="49">
        <f t="shared" si="47"/>
        <v>9.2259345208744944E-3</v>
      </c>
      <c r="AC136" s="82">
        <f t="shared" si="32"/>
        <v>168490.57520000002</v>
      </c>
      <c r="AD136" s="49">
        <f t="shared" si="45"/>
        <v>9.2259345208744927E-3</v>
      </c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</row>
    <row r="137" spans="1:66" x14ac:dyDescent="0.25">
      <c r="A137" s="9">
        <v>6414</v>
      </c>
      <c r="B137" s="10" t="s">
        <v>151</v>
      </c>
      <c r="C137" s="67">
        <v>24802.06165</v>
      </c>
      <c r="D137" s="49">
        <f t="shared" si="33"/>
        <v>1.3580711947477069E-3</v>
      </c>
      <c r="E137" s="67">
        <v>24802.06165</v>
      </c>
      <c r="F137" s="49">
        <f t="shared" si="34"/>
        <v>1.3580711947477069E-3</v>
      </c>
      <c r="G137" s="67">
        <v>24802.06165</v>
      </c>
      <c r="H137" s="49">
        <f t="shared" si="35"/>
        <v>1.3580711947477069E-3</v>
      </c>
      <c r="I137" s="67">
        <v>24802.06165</v>
      </c>
      <c r="J137" s="49">
        <f t="shared" si="36"/>
        <v>1.3580711947477069E-3</v>
      </c>
      <c r="K137" s="67">
        <v>24802.06165</v>
      </c>
      <c r="L137" s="49">
        <f t="shared" si="37"/>
        <v>1.3580711947477069E-3</v>
      </c>
      <c r="M137" s="67">
        <v>24802.06165</v>
      </c>
      <c r="N137" s="49">
        <f t="shared" si="38"/>
        <v>1.3580711947477069E-3</v>
      </c>
      <c r="O137" s="67">
        <v>24802.06165</v>
      </c>
      <c r="P137" s="49">
        <f t="shared" si="39"/>
        <v>1.3580711947477069E-3</v>
      </c>
      <c r="Q137" s="67">
        <v>24802.06165</v>
      </c>
      <c r="R137" s="49">
        <f t="shared" si="40"/>
        <v>1.3580711947477069E-3</v>
      </c>
      <c r="S137" s="67">
        <v>24802.06165</v>
      </c>
      <c r="T137" s="49">
        <f t="shared" si="41"/>
        <v>1.3580711947477069E-3</v>
      </c>
      <c r="U137" s="67">
        <v>24802.06165</v>
      </c>
      <c r="V137" s="49">
        <f t="shared" si="42"/>
        <v>1.3580711947477069E-3</v>
      </c>
      <c r="W137" s="67">
        <v>24802.06165</v>
      </c>
      <c r="X137" s="49">
        <f t="shared" si="43"/>
        <v>1.3580711947477069E-3</v>
      </c>
      <c r="Y137" s="67">
        <v>24802.06165</v>
      </c>
      <c r="Z137" s="49">
        <f t="shared" ref="Z137:AB141" si="49">IF(Y$10&lt;&gt;0,Y137/Y$10,"-")</f>
        <v>1.3580711947477069E-3</v>
      </c>
      <c r="AA137" s="82">
        <f t="shared" si="48"/>
        <v>297624.73979999992</v>
      </c>
      <c r="AB137" s="49">
        <f t="shared" si="49"/>
        <v>1.3580711947477067E-3</v>
      </c>
      <c r="AC137" s="82">
        <f t="shared" si="32"/>
        <v>24802.061649999992</v>
      </c>
      <c r="AD137" s="49">
        <f t="shared" si="45"/>
        <v>1.3580711947477064E-3</v>
      </c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</row>
    <row r="138" spans="1:66" x14ac:dyDescent="0.25">
      <c r="A138" s="9">
        <v>6415</v>
      </c>
      <c r="B138" s="10" t="s">
        <v>152</v>
      </c>
      <c r="C138" s="67">
        <v>209.81</v>
      </c>
      <c r="D138" s="49">
        <f t="shared" si="33"/>
        <v>1.1488436783641993E-5</v>
      </c>
      <c r="E138" s="67">
        <v>209.81</v>
      </c>
      <c r="F138" s="49">
        <f t="shared" si="34"/>
        <v>1.1488436783641993E-5</v>
      </c>
      <c r="G138" s="67">
        <v>209.81</v>
      </c>
      <c r="H138" s="49">
        <f t="shared" si="35"/>
        <v>1.1488436783641993E-5</v>
      </c>
      <c r="I138" s="67">
        <v>209.81</v>
      </c>
      <c r="J138" s="49">
        <f t="shared" si="36"/>
        <v>1.1488436783641993E-5</v>
      </c>
      <c r="K138" s="67">
        <v>209.81</v>
      </c>
      <c r="L138" s="49">
        <f t="shared" si="37"/>
        <v>1.1488436783641993E-5</v>
      </c>
      <c r="M138" s="67">
        <v>209.81</v>
      </c>
      <c r="N138" s="49">
        <f t="shared" si="38"/>
        <v>1.1488436783641993E-5</v>
      </c>
      <c r="O138" s="67">
        <v>209.81</v>
      </c>
      <c r="P138" s="49">
        <f t="shared" si="39"/>
        <v>1.1488436783641993E-5</v>
      </c>
      <c r="Q138" s="67">
        <v>209.81</v>
      </c>
      <c r="R138" s="49">
        <f t="shared" si="40"/>
        <v>1.1488436783641993E-5</v>
      </c>
      <c r="S138" s="67">
        <v>209.81</v>
      </c>
      <c r="T138" s="49">
        <f t="shared" si="41"/>
        <v>1.1488436783641993E-5</v>
      </c>
      <c r="U138" s="67">
        <v>209.81</v>
      </c>
      <c r="V138" s="49">
        <f t="shared" si="42"/>
        <v>1.1488436783641993E-5</v>
      </c>
      <c r="W138" s="67">
        <v>209.81</v>
      </c>
      <c r="X138" s="49">
        <f t="shared" si="43"/>
        <v>1.1488436783641993E-5</v>
      </c>
      <c r="Y138" s="67">
        <v>209.81</v>
      </c>
      <c r="Z138" s="49">
        <f t="shared" si="49"/>
        <v>1.1488436783641993E-5</v>
      </c>
      <c r="AA138" s="82">
        <f t="shared" si="48"/>
        <v>2517.7199999999998</v>
      </c>
      <c r="AB138" s="49">
        <f t="shared" si="49"/>
        <v>1.1488436783641991E-5</v>
      </c>
      <c r="AC138" s="82">
        <f t="shared" si="32"/>
        <v>209.80999999999997</v>
      </c>
      <c r="AD138" s="49">
        <f t="shared" si="45"/>
        <v>1.1488436783641991E-5</v>
      </c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</row>
    <row r="139" spans="1:66" s="5" customFormat="1" x14ac:dyDescent="0.25">
      <c r="A139" s="12">
        <v>6499</v>
      </c>
      <c r="B139" s="1" t="s">
        <v>153</v>
      </c>
      <c r="C139" s="74">
        <f>SUM(C126:C138)</f>
        <v>174601.26199999999</v>
      </c>
      <c r="D139" s="56">
        <f t="shared" si="33"/>
        <v>9.5605336296225758E-3</v>
      </c>
      <c r="E139" s="74">
        <f>SUM(E126:E138)</f>
        <v>174601.26199999999</v>
      </c>
      <c r="F139" s="56">
        <f t="shared" si="34"/>
        <v>9.5605336296225758E-3</v>
      </c>
      <c r="G139" s="74">
        <f>SUM(G126:G138)</f>
        <v>174601.26199999999</v>
      </c>
      <c r="H139" s="56">
        <f t="shared" si="35"/>
        <v>9.5605336296225758E-3</v>
      </c>
      <c r="I139" s="74">
        <f>SUM(I126:I138)</f>
        <v>174601.26199999999</v>
      </c>
      <c r="J139" s="56">
        <f t="shared" si="36"/>
        <v>9.5605336296225758E-3</v>
      </c>
      <c r="K139" s="74">
        <f>SUM(K126:K138)</f>
        <v>174601.26199999999</v>
      </c>
      <c r="L139" s="56">
        <f t="shared" si="37"/>
        <v>9.5605336296225758E-3</v>
      </c>
      <c r="M139" s="74">
        <f>SUM(M126:M138)</f>
        <v>174601.26199999999</v>
      </c>
      <c r="N139" s="56">
        <f t="shared" si="38"/>
        <v>9.5605336296225758E-3</v>
      </c>
      <c r="O139" s="74">
        <f>SUM(O126:O138)</f>
        <v>174601.26199999999</v>
      </c>
      <c r="P139" s="56">
        <f t="shared" si="39"/>
        <v>9.5605336296225758E-3</v>
      </c>
      <c r="Q139" s="74">
        <f>SUM(Q126:Q138)</f>
        <v>174601.26199999999</v>
      </c>
      <c r="R139" s="56">
        <f t="shared" si="40"/>
        <v>9.5605336296225758E-3</v>
      </c>
      <c r="S139" s="74">
        <f>SUM(S126:S138)</f>
        <v>174601.26199999999</v>
      </c>
      <c r="T139" s="56">
        <f t="shared" si="41"/>
        <v>9.5605336296225758E-3</v>
      </c>
      <c r="U139" s="74">
        <f>SUM(U126:U138)</f>
        <v>174601.26199999999</v>
      </c>
      <c r="V139" s="56">
        <f t="shared" si="42"/>
        <v>9.5605336296225758E-3</v>
      </c>
      <c r="W139" s="74">
        <f>SUM(W126:W138)</f>
        <v>174601.26199999999</v>
      </c>
      <c r="X139" s="56">
        <f t="shared" si="43"/>
        <v>9.5605336296225758E-3</v>
      </c>
      <c r="Y139" s="74">
        <f>SUM(Y126:Y138)</f>
        <v>174601.26199999999</v>
      </c>
      <c r="Z139" s="56">
        <f t="shared" si="49"/>
        <v>9.5605336296225758E-3</v>
      </c>
      <c r="AA139" s="74">
        <f t="shared" si="48"/>
        <v>2095215.1440000003</v>
      </c>
      <c r="AB139" s="56">
        <f t="shared" si="49"/>
        <v>9.5605336296225793E-3</v>
      </c>
      <c r="AC139" s="94">
        <f t="shared" si="32"/>
        <v>174601.26200000002</v>
      </c>
      <c r="AD139" s="56">
        <f t="shared" si="45"/>
        <v>9.5605336296225776E-3</v>
      </c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</row>
    <row r="140" spans="1:66" s="8" customFormat="1" x14ac:dyDescent="0.25">
      <c r="A140" s="26"/>
      <c r="B140" s="27"/>
      <c r="C140" s="69"/>
      <c r="D140" s="57">
        <f t="shared" si="33"/>
        <v>0</v>
      </c>
      <c r="E140" s="69"/>
      <c r="F140" s="57">
        <f t="shared" si="34"/>
        <v>0</v>
      </c>
      <c r="G140" s="69"/>
      <c r="H140" s="57">
        <f t="shared" si="35"/>
        <v>0</v>
      </c>
      <c r="I140" s="69"/>
      <c r="J140" s="57">
        <f t="shared" si="36"/>
        <v>0</v>
      </c>
      <c r="K140" s="69"/>
      <c r="L140" s="57">
        <f t="shared" si="37"/>
        <v>0</v>
      </c>
      <c r="M140" s="69"/>
      <c r="N140" s="57">
        <f t="shared" si="38"/>
        <v>0</v>
      </c>
      <c r="O140" s="69"/>
      <c r="P140" s="57">
        <f t="shared" si="39"/>
        <v>0</v>
      </c>
      <c r="Q140" s="69"/>
      <c r="R140" s="57">
        <f t="shared" si="40"/>
        <v>0</v>
      </c>
      <c r="S140" s="69"/>
      <c r="T140" s="57">
        <f t="shared" si="41"/>
        <v>0</v>
      </c>
      <c r="U140" s="69"/>
      <c r="V140" s="57">
        <f t="shared" si="42"/>
        <v>0</v>
      </c>
      <c r="W140" s="69"/>
      <c r="X140" s="57">
        <f t="shared" si="43"/>
        <v>0</v>
      </c>
      <c r="Y140" s="69"/>
      <c r="Z140" s="57">
        <f t="shared" si="49"/>
        <v>0</v>
      </c>
      <c r="AA140" s="69">
        <f t="shared" si="48"/>
        <v>0</v>
      </c>
      <c r="AB140" s="57">
        <f t="shared" si="49"/>
        <v>0</v>
      </c>
      <c r="AC140" s="85">
        <f t="shared" si="32"/>
        <v>0</v>
      </c>
      <c r="AD140" s="57">
        <f t="shared" si="45"/>
        <v>0</v>
      </c>
    </row>
    <row r="141" spans="1:66" x14ac:dyDescent="0.25">
      <c r="A141" s="18">
        <v>7001</v>
      </c>
      <c r="B141" s="19" t="s">
        <v>154</v>
      </c>
      <c r="C141" s="75">
        <f>C36-C40-C78-C99-C125-C139</f>
        <v>2356803.9151999997</v>
      </c>
      <c r="D141" s="59">
        <f t="shared" si="33"/>
        <v>0.12905005858259921</v>
      </c>
      <c r="E141" s="75">
        <f>E36-E40-E78-E99-E125-E139</f>
        <v>2356803.9151999997</v>
      </c>
      <c r="F141" s="59">
        <f t="shared" si="34"/>
        <v>0.12905005858259921</v>
      </c>
      <c r="G141" s="75">
        <f>G36-G40-G78-G99-G125-G139</f>
        <v>2356803.9151999997</v>
      </c>
      <c r="H141" s="59">
        <f t="shared" si="35"/>
        <v>0.12905005858259921</v>
      </c>
      <c r="I141" s="75">
        <f>I36-I40-I78-I99-I125-I139</f>
        <v>2356803.9151999997</v>
      </c>
      <c r="J141" s="59">
        <f t="shared" si="36"/>
        <v>0.12905005858259921</v>
      </c>
      <c r="K141" s="75">
        <f>K36-K40-K78-K99-K125-K139</f>
        <v>2356803.9151999997</v>
      </c>
      <c r="L141" s="59">
        <f t="shared" si="37"/>
        <v>0.12905005858259921</v>
      </c>
      <c r="M141" s="75">
        <f>M36-M40-M78-M99-M125-M139</f>
        <v>2356803.9151999997</v>
      </c>
      <c r="N141" s="59">
        <f t="shared" si="38"/>
        <v>0.12905005858259921</v>
      </c>
      <c r="O141" s="75">
        <f>O36-O40-O78-O99-O125-O139</f>
        <v>2356803.9151999997</v>
      </c>
      <c r="P141" s="59">
        <f t="shared" si="39"/>
        <v>0.12905005858259921</v>
      </c>
      <c r="Q141" s="75">
        <f>Q36-Q40-Q78-Q99-Q125-Q139</f>
        <v>2356803.9151999997</v>
      </c>
      <c r="R141" s="59">
        <f t="shared" si="40"/>
        <v>0.12905005858259921</v>
      </c>
      <c r="S141" s="75">
        <f>S36-S40-S78-S99-S125-S139</f>
        <v>2356803.9151999997</v>
      </c>
      <c r="T141" s="59">
        <f t="shared" si="41"/>
        <v>0.12905005858259921</v>
      </c>
      <c r="U141" s="75">
        <f>U36-U40-U78-U99-U125-U139</f>
        <v>2356803.9151999997</v>
      </c>
      <c r="V141" s="59">
        <f t="shared" si="42"/>
        <v>0.12905005858259921</v>
      </c>
      <c r="W141" s="75">
        <f>W36-W40-W78-W99-W125-W139</f>
        <v>2356803.9151999997</v>
      </c>
      <c r="X141" s="59">
        <f t="shared" si="43"/>
        <v>0.12905005858259921</v>
      </c>
      <c r="Y141" s="75">
        <f>Y36-Y40-Y78-Y99-Y125-Y139</f>
        <v>2356803.9151999997</v>
      </c>
      <c r="Z141" s="59">
        <f t="shared" si="49"/>
        <v>0.12905005858259921</v>
      </c>
      <c r="AA141" s="75">
        <f t="shared" si="48"/>
        <v>28281646.982399989</v>
      </c>
      <c r="AB141" s="59">
        <f t="shared" si="49"/>
        <v>0.12905005858259919</v>
      </c>
      <c r="AC141" s="75">
        <f t="shared" si="32"/>
        <v>2356803.9151999992</v>
      </c>
      <c r="AD141" s="59">
        <f t="shared" si="45"/>
        <v>0.12905005858259919</v>
      </c>
    </row>
    <row r="142" spans="1:66" s="30" customFormat="1" x14ac:dyDescent="0.25">
      <c r="A142" s="31"/>
      <c r="B142" s="32"/>
      <c r="C142" s="76"/>
      <c r="D142" s="60"/>
      <c r="E142" s="76"/>
      <c r="F142" s="60"/>
      <c r="G142" s="76"/>
      <c r="H142" s="60"/>
      <c r="I142" s="76"/>
      <c r="J142" s="60"/>
      <c r="K142" s="76"/>
      <c r="L142" s="60"/>
      <c r="M142" s="76"/>
      <c r="N142" s="60"/>
      <c r="O142" s="76"/>
      <c r="P142" s="60"/>
      <c r="Q142" s="76"/>
      <c r="R142" s="60"/>
      <c r="S142" s="76"/>
      <c r="T142" s="60"/>
      <c r="U142" s="76"/>
      <c r="V142" s="60"/>
      <c r="W142" s="76"/>
      <c r="X142" s="60"/>
      <c r="Y142" s="76"/>
      <c r="Z142" s="60"/>
      <c r="AA142" s="76"/>
      <c r="AB142" s="60"/>
      <c r="AC142" s="76"/>
      <c r="AD142" s="60"/>
    </row>
    <row r="143" spans="1:66" s="7" customFormat="1" x14ac:dyDescent="0.25">
      <c r="A143" s="15">
        <v>6412</v>
      </c>
      <c r="B143" s="6" t="s">
        <v>155</v>
      </c>
      <c r="C143" s="77">
        <v>160808.44</v>
      </c>
      <c r="D143" s="61">
        <f t="shared" si="33"/>
        <v>8.8052885811738535E-3</v>
      </c>
      <c r="E143" s="77">
        <v>160808.44</v>
      </c>
      <c r="F143" s="61">
        <f t="shared" ref="F143:F165" si="50">IF(E$10&lt;&gt;0,E143/E$10,"-")</f>
        <v>8.8052885811738535E-3</v>
      </c>
      <c r="G143" s="77">
        <v>160808.44</v>
      </c>
      <c r="H143" s="61">
        <f t="shared" ref="H143:H165" si="51">IF(G$10&lt;&gt;0,G143/G$10,"-")</f>
        <v>8.8052885811738535E-3</v>
      </c>
      <c r="I143" s="77">
        <v>160808.44</v>
      </c>
      <c r="J143" s="61">
        <f t="shared" ref="J143:J165" si="52">IF(I$10&lt;&gt;0,I143/I$10,"-")</f>
        <v>8.8052885811738535E-3</v>
      </c>
      <c r="K143" s="77">
        <v>160808.44</v>
      </c>
      <c r="L143" s="61">
        <f t="shared" ref="L143:L165" si="53">IF(K$10&lt;&gt;0,K143/K$10,"-")</f>
        <v>8.8052885811738535E-3</v>
      </c>
      <c r="M143" s="77">
        <v>160808.44</v>
      </c>
      <c r="N143" s="61">
        <f t="shared" ref="N143:N165" si="54">IF(M$10&lt;&gt;0,M143/M$10,"-")</f>
        <v>8.8052885811738535E-3</v>
      </c>
      <c r="O143" s="77">
        <v>160808.44</v>
      </c>
      <c r="P143" s="61">
        <f t="shared" ref="P143:P165" si="55">IF(O$10&lt;&gt;0,O143/O$10,"-")</f>
        <v>8.8052885811738535E-3</v>
      </c>
      <c r="Q143" s="77">
        <v>160808.44</v>
      </c>
      <c r="R143" s="61">
        <f t="shared" ref="R143:R165" si="56">IF(Q$10&lt;&gt;0,Q143/Q$10,"-")</f>
        <v>8.8052885811738535E-3</v>
      </c>
      <c r="S143" s="77">
        <v>160808.44</v>
      </c>
      <c r="T143" s="61">
        <f t="shared" ref="T143:AD165" si="57">IF(S$10&lt;&gt;0,S143/S$10,"-")</f>
        <v>8.8052885811738535E-3</v>
      </c>
      <c r="U143" s="77">
        <v>160808.44</v>
      </c>
      <c r="V143" s="61">
        <f t="shared" ref="V143:V165" si="58">IF(U$10&lt;&gt;0,U143/U$10,"-")</f>
        <v>8.8052885811738535E-3</v>
      </c>
      <c r="W143" s="77">
        <v>160808.44</v>
      </c>
      <c r="X143" s="61">
        <f t="shared" ref="X143:X165" si="59">IF(W$10&lt;&gt;0,W143/W$10,"-")</f>
        <v>8.8052885811738535E-3</v>
      </c>
      <c r="Y143" s="77">
        <v>160808.44</v>
      </c>
      <c r="Z143" s="61">
        <f t="shared" ref="Z143:AB162" si="60">IF(Y$10&lt;&gt;0,Y143/Y$10,"-")</f>
        <v>8.8052885811738535E-3</v>
      </c>
      <c r="AA143" s="89">
        <f t="shared" si="48"/>
        <v>1929701.2799999996</v>
      </c>
      <c r="AB143" s="61">
        <f t="shared" si="60"/>
        <v>8.8052885811738518E-3</v>
      </c>
      <c r="AC143" s="89">
        <f t="shared" ref="AC143:AC165" si="61">AA143/12</f>
        <v>160808.43999999997</v>
      </c>
      <c r="AD143" s="61">
        <f t="shared" ref="AD143:AD165" si="62">IF(AC$10&lt;&gt;0,AC143/AC$10,"-")</f>
        <v>8.8052885811738518E-3</v>
      </c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</row>
    <row r="144" spans="1:66" s="35" customFormat="1" x14ac:dyDescent="0.25">
      <c r="A144" s="33"/>
      <c r="B144" s="34"/>
      <c r="C144" s="78"/>
      <c r="D144" s="62">
        <f t="shared" si="33"/>
        <v>0</v>
      </c>
      <c r="E144" s="78"/>
      <c r="F144" s="62">
        <f t="shared" si="50"/>
        <v>0</v>
      </c>
      <c r="G144" s="78"/>
      <c r="H144" s="62">
        <f t="shared" si="51"/>
        <v>0</v>
      </c>
      <c r="I144" s="78"/>
      <c r="J144" s="62">
        <f t="shared" si="52"/>
        <v>0</v>
      </c>
      <c r="K144" s="78"/>
      <c r="L144" s="62">
        <f t="shared" si="53"/>
        <v>0</v>
      </c>
      <c r="M144" s="78"/>
      <c r="N144" s="62">
        <f t="shared" si="54"/>
        <v>0</v>
      </c>
      <c r="O144" s="78"/>
      <c r="P144" s="62">
        <f t="shared" si="55"/>
        <v>0</v>
      </c>
      <c r="Q144" s="78"/>
      <c r="R144" s="62">
        <f t="shared" si="56"/>
        <v>0</v>
      </c>
      <c r="S144" s="78"/>
      <c r="T144" s="62">
        <f t="shared" si="57"/>
        <v>0</v>
      </c>
      <c r="U144" s="78"/>
      <c r="V144" s="62">
        <f t="shared" si="58"/>
        <v>0</v>
      </c>
      <c r="W144" s="78"/>
      <c r="X144" s="62">
        <f t="shared" si="59"/>
        <v>0</v>
      </c>
      <c r="Y144" s="78"/>
      <c r="Z144" s="62">
        <f t="shared" si="60"/>
        <v>0</v>
      </c>
      <c r="AA144" s="90">
        <f t="shared" si="48"/>
        <v>0</v>
      </c>
      <c r="AB144" s="62">
        <f t="shared" si="60"/>
        <v>0</v>
      </c>
      <c r="AC144" s="90">
        <f t="shared" si="61"/>
        <v>0</v>
      </c>
      <c r="AD144" s="62">
        <f t="shared" si="62"/>
        <v>0</v>
      </c>
    </row>
    <row r="145" spans="1:66" x14ac:dyDescent="0.25">
      <c r="A145" s="18">
        <v>7002</v>
      </c>
      <c r="B145" s="19" t="s">
        <v>156</v>
      </c>
      <c r="C145" s="75">
        <f>C141-C143</f>
        <v>2195995.4751999998</v>
      </c>
      <c r="D145" s="59">
        <f t="shared" si="33"/>
        <v>0.12024477000142535</v>
      </c>
      <c r="E145" s="75">
        <f>E141-E143</f>
        <v>2195995.4751999998</v>
      </c>
      <c r="F145" s="59">
        <f t="shared" si="50"/>
        <v>0.12024477000142535</v>
      </c>
      <c r="G145" s="75">
        <f>G141-G143</f>
        <v>2195995.4751999998</v>
      </c>
      <c r="H145" s="59">
        <f t="shared" si="51"/>
        <v>0.12024477000142535</v>
      </c>
      <c r="I145" s="75">
        <f>I141-I143</f>
        <v>2195995.4751999998</v>
      </c>
      <c r="J145" s="59">
        <f t="shared" si="52"/>
        <v>0.12024477000142535</v>
      </c>
      <c r="K145" s="75">
        <f>K141-K143</f>
        <v>2195995.4751999998</v>
      </c>
      <c r="L145" s="59">
        <f t="shared" si="53"/>
        <v>0.12024477000142535</v>
      </c>
      <c r="M145" s="75">
        <f>M141-M143</f>
        <v>2195995.4751999998</v>
      </c>
      <c r="N145" s="59">
        <f t="shared" si="54"/>
        <v>0.12024477000142535</v>
      </c>
      <c r="O145" s="75">
        <f>O141-O143</f>
        <v>2195995.4751999998</v>
      </c>
      <c r="P145" s="59">
        <f t="shared" si="55"/>
        <v>0.12024477000142535</v>
      </c>
      <c r="Q145" s="75">
        <f>Q141-Q143</f>
        <v>2195995.4751999998</v>
      </c>
      <c r="R145" s="59">
        <f t="shared" si="56"/>
        <v>0.12024477000142535</v>
      </c>
      <c r="S145" s="75">
        <f>S141-S143</f>
        <v>2195995.4751999998</v>
      </c>
      <c r="T145" s="59">
        <f t="shared" si="57"/>
        <v>0.12024477000142535</v>
      </c>
      <c r="U145" s="75">
        <f>U141-U143</f>
        <v>2195995.4751999998</v>
      </c>
      <c r="V145" s="59">
        <f t="shared" si="58"/>
        <v>0.12024477000142535</v>
      </c>
      <c r="W145" s="75">
        <f>W141-W143</f>
        <v>2195995.4751999998</v>
      </c>
      <c r="X145" s="59">
        <f t="shared" si="59"/>
        <v>0.12024477000142535</v>
      </c>
      <c r="Y145" s="75">
        <f>Y141-Y143</f>
        <v>2195995.4751999998</v>
      </c>
      <c r="Z145" s="59">
        <f t="shared" si="60"/>
        <v>0.12024477000142535</v>
      </c>
      <c r="AA145" s="75">
        <f t="shared" si="48"/>
        <v>26351945.702400003</v>
      </c>
      <c r="AB145" s="59">
        <f t="shared" si="60"/>
        <v>0.12024477000142539</v>
      </c>
      <c r="AC145" s="75">
        <f t="shared" si="61"/>
        <v>2195995.4752000002</v>
      </c>
      <c r="AD145" s="59">
        <f t="shared" si="62"/>
        <v>0.12024477000142537</v>
      </c>
    </row>
    <row r="146" spans="1:66" s="30" customFormat="1" x14ac:dyDescent="0.25">
      <c r="A146" s="31">
        <v>6501</v>
      </c>
      <c r="B146" s="32" t="s">
        <v>157</v>
      </c>
      <c r="C146" s="76"/>
      <c r="D146" s="60">
        <f t="shared" si="33"/>
        <v>0</v>
      </c>
      <c r="E146" s="76"/>
      <c r="F146" s="60">
        <f t="shared" si="50"/>
        <v>0</v>
      </c>
      <c r="G146" s="76"/>
      <c r="H146" s="60">
        <f t="shared" si="51"/>
        <v>0</v>
      </c>
      <c r="I146" s="76"/>
      <c r="J146" s="60">
        <f t="shared" si="52"/>
        <v>0</v>
      </c>
      <c r="K146" s="76"/>
      <c r="L146" s="60">
        <f t="shared" si="53"/>
        <v>0</v>
      </c>
      <c r="M146" s="76"/>
      <c r="N146" s="60">
        <f t="shared" si="54"/>
        <v>0</v>
      </c>
      <c r="O146" s="76"/>
      <c r="P146" s="60">
        <f t="shared" si="55"/>
        <v>0</v>
      </c>
      <c r="Q146" s="76"/>
      <c r="R146" s="60">
        <f t="shared" si="56"/>
        <v>0</v>
      </c>
      <c r="S146" s="76"/>
      <c r="T146" s="60">
        <f t="shared" si="57"/>
        <v>0</v>
      </c>
      <c r="U146" s="76"/>
      <c r="V146" s="60">
        <f t="shared" si="58"/>
        <v>0</v>
      </c>
      <c r="W146" s="76"/>
      <c r="X146" s="60">
        <f t="shared" si="59"/>
        <v>0</v>
      </c>
      <c r="Y146" s="76"/>
      <c r="Z146" s="60">
        <f t="shared" si="60"/>
        <v>0</v>
      </c>
      <c r="AA146" s="76">
        <f t="shared" si="48"/>
        <v>0</v>
      </c>
      <c r="AB146" s="60">
        <f t="shared" si="60"/>
        <v>0</v>
      </c>
      <c r="AC146" s="76">
        <f t="shared" si="61"/>
        <v>0</v>
      </c>
      <c r="AD146" s="60">
        <f t="shared" si="62"/>
        <v>0</v>
      </c>
    </row>
    <row r="147" spans="1:66" x14ac:dyDescent="0.25">
      <c r="A147" s="9">
        <v>6502</v>
      </c>
      <c r="B147" s="10" t="s">
        <v>158</v>
      </c>
      <c r="C147" s="67">
        <v>1041556.93065</v>
      </c>
      <c r="D147" s="49">
        <f t="shared" si="33"/>
        <v>5.7031890540663988E-2</v>
      </c>
      <c r="E147" s="67">
        <v>1041556.93065</v>
      </c>
      <c r="F147" s="49">
        <f t="shared" si="50"/>
        <v>5.7031890540663988E-2</v>
      </c>
      <c r="G147" s="67">
        <v>1041556.93065</v>
      </c>
      <c r="H147" s="49">
        <f t="shared" si="51"/>
        <v>5.7031890540663988E-2</v>
      </c>
      <c r="I147" s="67">
        <v>1041556.93065</v>
      </c>
      <c r="J147" s="49">
        <f t="shared" si="52"/>
        <v>5.7031890540663988E-2</v>
      </c>
      <c r="K147" s="67">
        <v>1041556.93065</v>
      </c>
      <c r="L147" s="49">
        <f t="shared" si="53"/>
        <v>5.7031890540663988E-2</v>
      </c>
      <c r="M147" s="67">
        <v>1041556.93065</v>
      </c>
      <c r="N147" s="49">
        <f t="shared" si="54"/>
        <v>5.7031890540663988E-2</v>
      </c>
      <c r="O147" s="67">
        <v>1041556.93065</v>
      </c>
      <c r="P147" s="49">
        <f t="shared" si="55"/>
        <v>5.7031890540663988E-2</v>
      </c>
      <c r="Q147" s="67">
        <v>1041556.93065</v>
      </c>
      <c r="R147" s="49">
        <f t="shared" si="56"/>
        <v>5.7031890540663988E-2</v>
      </c>
      <c r="S147" s="67">
        <v>1041556.93065</v>
      </c>
      <c r="T147" s="49">
        <f t="shared" si="57"/>
        <v>5.7031890540663988E-2</v>
      </c>
      <c r="U147" s="67">
        <v>1041556.93065</v>
      </c>
      <c r="V147" s="49">
        <f t="shared" si="58"/>
        <v>5.7031890540663988E-2</v>
      </c>
      <c r="W147" s="67">
        <v>1041556.93065</v>
      </c>
      <c r="X147" s="49">
        <f t="shared" si="59"/>
        <v>5.7031890540663988E-2</v>
      </c>
      <c r="Y147" s="67">
        <v>1041556.93065</v>
      </c>
      <c r="Z147" s="49">
        <f t="shared" si="60"/>
        <v>5.7031890540663988E-2</v>
      </c>
      <c r="AA147" s="82">
        <f t="shared" si="48"/>
        <v>12498683.167799996</v>
      </c>
      <c r="AB147" s="49">
        <f t="shared" si="60"/>
        <v>5.7031890540663974E-2</v>
      </c>
      <c r="AC147" s="82">
        <f t="shared" si="61"/>
        <v>1041556.9306499996</v>
      </c>
      <c r="AD147" s="49">
        <f t="shared" si="62"/>
        <v>5.7031890540663967E-2</v>
      </c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</row>
    <row r="148" spans="1:66" x14ac:dyDescent="0.25">
      <c r="A148" s="9">
        <v>6503</v>
      </c>
      <c r="B148" s="10" t="s">
        <v>159</v>
      </c>
      <c r="C148" s="67">
        <v>94178.289950000006</v>
      </c>
      <c r="D148" s="49">
        <f t="shared" si="33"/>
        <v>5.1568625445978789E-3</v>
      </c>
      <c r="E148" s="67">
        <v>94178.289950000006</v>
      </c>
      <c r="F148" s="49">
        <f t="shared" si="50"/>
        <v>5.1568625445978789E-3</v>
      </c>
      <c r="G148" s="67">
        <v>94178.289950000006</v>
      </c>
      <c r="H148" s="49">
        <f t="shared" si="51"/>
        <v>5.1568625445978789E-3</v>
      </c>
      <c r="I148" s="67">
        <v>94178.289950000006</v>
      </c>
      <c r="J148" s="49">
        <f t="shared" si="52"/>
        <v>5.1568625445978789E-3</v>
      </c>
      <c r="K148" s="67">
        <v>94178.289950000006</v>
      </c>
      <c r="L148" s="49">
        <f t="shared" si="53"/>
        <v>5.1568625445978789E-3</v>
      </c>
      <c r="M148" s="67">
        <v>94178.289950000006</v>
      </c>
      <c r="N148" s="49">
        <f t="shared" si="54"/>
        <v>5.1568625445978789E-3</v>
      </c>
      <c r="O148" s="67">
        <v>94178.289950000006</v>
      </c>
      <c r="P148" s="49">
        <f t="shared" si="55"/>
        <v>5.1568625445978789E-3</v>
      </c>
      <c r="Q148" s="67">
        <v>94178.289950000006</v>
      </c>
      <c r="R148" s="49">
        <f t="shared" si="56"/>
        <v>5.1568625445978789E-3</v>
      </c>
      <c r="S148" s="67">
        <v>94178.289950000006</v>
      </c>
      <c r="T148" s="49">
        <f t="shared" si="57"/>
        <v>5.1568625445978789E-3</v>
      </c>
      <c r="U148" s="67">
        <v>94178.289950000006</v>
      </c>
      <c r="V148" s="49">
        <f t="shared" si="58"/>
        <v>5.1568625445978789E-3</v>
      </c>
      <c r="W148" s="67">
        <v>94178.289950000006</v>
      </c>
      <c r="X148" s="49">
        <f t="shared" si="59"/>
        <v>5.1568625445978789E-3</v>
      </c>
      <c r="Y148" s="67">
        <v>94178.289950000006</v>
      </c>
      <c r="Z148" s="49">
        <f t="shared" si="60"/>
        <v>5.1568625445978789E-3</v>
      </c>
      <c r="AA148" s="82">
        <f t="shared" si="48"/>
        <v>1130139.4794000001</v>
      </c>
      <c r="AB148" s="49">
        <f t="shared" si="60"/>
        <v>5.1568625445978797E-3</v>
      </c>
      <c r="AC148" s="82">
        <f t="shared" si="61"/>
        <v>94178.289950000006</v>
      </c>
      <c r="AD148" s="49">
        <f t="shared" si="62"/>
        <v>5.1568625445978789E-3</v>
      </c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</row>
    <row r="149" spans="1:66" x14ac:dyDescent="0.25">
      <c r="A149" s="9">
        <v>6504</v>
      </c>
      <c r="B149" s="10" t="s">
        <v>160</v>
      </c>
      <c r="C149" s="67">
        <v>2249.2637500000001</v>
      </c>
      <c r="D149" s="49">
        <f t="shared" si="33"/>
        <v>1.2316154807498464E-4</v>
      </c>
      <c r="E149" s="67">
        <v>2249.2637500000001</v>
      </c>
      <c r="F149" s="49">
        <f t="shared" si="50"/>
        <v>1.2316154807498464E-4</v>
      </c>
      <c r="G149" s="67">
        <v>2249.2637500000001</v>
      </c>
      <c r="H149" s="49">
        <f t="shared" si="51"/>
        <v>1.2316154807498464E-4</v>
      </c>
      <c r="I149" s="67">
        <v>2249.2637500000001</v>
      </c>
      <c r="J149" s="49">
        <f t="shared" si="52"/>
        <v>1.2316154807498464E-4</v>
      </c>
      <c r="K149" s="67">
        <v>2249.2637500000001</v>
      </c>
      <c r="L149" s="49">
        <f t="shared" si="53"/>
        <v>1.2316154807498464E-4</v>
      </c>
      <c r="M149" s="67">
        <v>2249.2637500000001</v>
      </c>
      <c r="N149" s="49">
        <f t="shared" si="54"/>
        <v>1.2316154807498464E-4</v>
      </c>
      <c r="O149" s="67">
        <v>2249.2637500000001</v>
      </c>
      <c r="P149" s="49">
        <f t="shared" si="55"/>
        <v>1.2316154807498464E-4</v>
      </c>
      <c r="Q149" s="67">
        <v>2249.2637500000001</v>
      </c>
      <c r="R149" s="49">
        <f t="shared" si="56"/>
        <v>1.2316154807498464E-4</v>
      </c>
      <c r="S149" s="67">
        <v>2249.2637500000001</v>
      </c>
      <c r="T149" s="49">
        <f t="shared" si="57"/>
        <v>1.2316154807498464E-4</v>
      </c>
      <c r="U149" s="67">
        <v>2249.2637500000001</v>
      </c>
      <c r="V149" s="49">
        <f t="shared" si="58"/>
        <v>1.2316154807498464E-4</v>
      </c>
      <c r="W149" s="67">
        <v>2249.2637500000001</v>
      </c>
      <c r="X149" s="49">
        <f t="shared" si="59"/>
        <v>1.2316154807498464E-4</v>
      </c>
      <c r="Y149" s="67">
        <v>2249.2637500000001</v>
      </c>
      <c r="Z149" s="49">
        <f t="shared" si="60"/>
        <v>1.2316154807498464E-4</v>
      </c>
      <c r="AA149" s="82">
        <f t="shared" si="48"/>
        <v>26991.164999999994</v>
      </c>
      <c r="AB149" s="49">
        <f t="shared" si="60"/>
        <v>1.2316154807498462E-4</v>
      </c>
      <c r="AC149" s="82">
        <f t="shared" si="61"/>
        <v>2249.2637499999996</v>
      </c>
      <c r="AD149" s="49">
        <f t="shared" si="62"/>
        <v>1.2316154807498462E-4</v>
      </c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</row>
    <row r="150" spans="1:66" x14ac:dyDescent="0.25">
      <c r="A150" s="9">
        <v>6505</v>
      </c>
      <c r="B150" s="10" t="s">
        <v>161</v>
      </c>
      <c r="C150" s="67"/>
      <c r="D150" s="49">
        <f t="shared" si="33"/>
        <v>0</v>
      </c>
      <c r="E150" s="67"/>
      <c r="F150" s="49">
        <f t="shared" si="50"/>
        <v>0</v>
      </c>
      <c r="G150" s="67"/>
      <c r="H150" s="49">
        <f t="shared" si="51"/>
        <v>0</v>
      </c>
      <c r="I150" s="67"/>
      <c r="J150" s="49">
        <f t="shared" si="52"/>
        <v>0</v>
      </c>
      <c r="K150" s="67"/>
      <c r="L150" s="49">
        <f t="shared" si="53"/>
        <v>0</v>
      </c>
      <c r="M150" s="67"/>
      <c r="N150" s="49">
        <f t="shared" si="54"/>
        <v>0</v>
      </c>
      <c r="O150" s="67"/>
      <c r="P150" s="49">
        <f t="shared" si="55"/>
        <v>0</v>
      </c>
      <c r="Q150" s="67"/>
      <c r="R150" s="49">
        <f t="shared" si="56"/>
        <v>0</v>
      </c>
      <c r="S150" s="67"/>
      <c r="T150" s="49">
        <f t="shared" si="57"/>
        <v>0</v>
      </c>
      <c r="U150" s="67"/>
      <c r="V150" s="49">
        <f t="shared" si="58"/>
        <v>0</v>
      </c>
      <c r="W150" s="67"/>
      <c r="X150" s="49">
        <f t="shared" si="59"/>
        <v>0</v>
      </c>
      <c r="Y150" s="67"/>
      <c r="Z150" s="49">
        <f t="shared" si="60"/>
        <v>0</v>
      </c>
      <c r="AA150" s="82">
        <f t="shared" si="48"/>
        <v>0</v>
      </c>
      <c r="AB150" s="49">
        <f t="shared" si="60"/>
        <v>0</v>
      </c>
      <c r="AC150" s="82">
        <f t="shared" si="61"/>
        <v>0</v>
      </c>
      <c r="AD150" s="49">
        <f t="shared" si="62"/>
        <v>0</v>
      </c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</row>
    <row r="151" spans="1:66" x14ac:dyDescent="0.25">
      <c r="A151" s="9">
        <v>6506</v>
      </c>
      <c r="B151" s="10" t="s">
        <v>162</v>
      </c>
      <c r="C151" s="67"/>
      <c r="D151" s="49">
        <f t="shared" si="33"/>
        <v>0</v>
      </c>
      <c r="E151" s="67"/>
      <c r="F151" s="49">
        <f t="shared" si="50"/>
        <v>0</v>
      </c>
      <c r="G151" s="67"/>
      <c r="H151" s="49">
        <f t="shared" si="51"/>
        <v>0</v>
      </c>
      <c r="I151" s="67"/>
      <c r="J151" s="49">
        <f t="shared" si="52"/>
        <v>0</v>
      </c>
      <c r="K151" s="67"/>
      <c r="L151" s="49">
        <f t="shared" si="53"/>
        <v>0</v>
      </c>
      <c r="M151" s="67"/>
      <c r="N151" s="49">
        <f t="shared" si="54"/>
        <v>0</v>
      </c>
      <c r="O151" s="67"/>
      <c r="P151" s="49">
        <f t="shared" si="55"/>
        <v>0</v>
      </c>
      <c r="Q151" s="67"/>
      <c r="R151" s="49">
        <f t="shared" si="56"/>
        <v>0</v>
      </c>
      <c r="S151" s="67"/>
      <c r="T151" s="49">
        <f t="shared" si="57"/>
        <v>0</v>
      </c>
      <c r="U151" s="67"/>
      <c r="V151" s="49">
        <f t="shared" si="58"/>
        <v>0</v>
      </c>
      <c r="W151" s="67"/>
      <c r="X151" s="49">
        <f t="shared" si="59"/>
        <v>0</v>
      </c>
      <c r="Y151" s="67"/>
      <c r="Z151" s="49">
        <f t="shared" si="60"/>
        <v>0</v>
      </c>
      <c r="AA151" s="82">
        <f t="shared" si="48"/>
        <v>0</v>
      </c>
      <c r="AB151" s="49">
        <f t="shared" si="60"/>
        <v>0</v>
      </c>
      <c r="AC151" s="82">
        <f t="shared" si="61"/>
        <v>0</v>
      </c>
      <c r="AD151" s="49">
        <f t="shared" si="62"/>
        <v>0</v>
      </c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</row>
    <row r="152" spans="1:66" x14ac:dyDescent="0.25">
      <c r="A152" s="9">
        <v>6507</v>
      </c>
      <c r="B152" s="10"/>
      <c r="C152" s="67"/>
      <c r="D152" s="49">
        <f t="shared" si="33"/>
        <v>0</v>
      </c>
      <c r="E152" s="67"/>
      <c r="F152" s="49">
        <f t="shared" si="33"/>
        <v>0</v>
      </c>
      <c r="G152" s="67"/>
      <c r="H152" s="49">
        <f t="shared" si="33"/>
        <v>0</v>
      </c>
      <c r="I152" s="67"/>
      <c r="J152" s="49">
        <f t="shared" si="33"/>
        <v>0</v>
      </c>
      <c r="K152" s="67"/>
      <c r="L152" s="49">
        <f t="shared" si="33"/>
        <v>0</v>
      </c>
      <c r="M152" s="67"/>
      <c r="N152" s="49">
        <f t="shared" si="33"/>
        <v>0</v>
      </c>
      <c r="O152" s="67"/>
      <c r="P152" s="49">
        <f t="shared" si="33"/>
        <v>0</v>
      </c>
      <c r="Q152" s="67"/>
      <c r="R152" s="49">
        <f t="shared" si="33"/>
        <v>0</v>
      </c>
      <c r="S152" s="67"/>
      <c r="T152" s="49">
        <f t="shared" si="57"/>
        <v>0</v>
      </c>
      <c r="U152" s="67"/>
      <c r="V152" s="49">
        <f t="shared" si="57"/>
        <v>0</v>
      </c>
      <c r="W152" s="67"/>
      <c r="X152" s="49">
        <f t="shared" si="57"/>
        <v>0</v>
      </c>
      <c r="Y152" s="67"/>
      <c r="Z152" s="49">
        <f t="shared" si="57"/>
        <v>0</v>
      </c>
      <c r="AA152" s="82"/>
      <c r="AB152" s="49">
        <f t="shared" si="57"/>
        <v>0</v>
      </c>
      <c r="AC152" s="82"/>
      <c r="AD152" s="49">
        <f t="shared" si="57"/>
        <v>0</v>
      </c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</row>
    <row r="153" spans="1:66" x14ac:dyDescent="0.25">
      <c r="A153" s="9">
        <v>6508</v>
      </c>
      <c r="B153" s="10"/>
      <c r="C153" s="67"/>
      <c r="D153" s="49">
        <f t="shared" si="33"/>
        <v>0</v>
      </c>
      <c r="E153" s="67"/>
      <c r="F153" s="49">
        <f t="shared" si="33"/>
        <v>0</v>
      </c>
      <c r="G153" s="67"/>
      <c r="H153" s="49">
        <f t="shared" si="33"/>
        <v>0</v>
      </c>
      <c r="I153" s="67"/>
      <c r="J153" s="49">
        <f t="shared" si="33"/>
        <v>0</v>
      </c>
      <c r="K153" s="67"/>
      <c r="L153" s="49">
        <f t="shared" si="33"/>
        <v>0</v>
      </c>
      <c r="M153" s="67"/>
      <c r="N153" s="49">
        <f t="shared" si="33"/>
        <v>0</v>
      </c>
      <c r="O153" s="67"/>
      <c r="P153" s="49">
        <f t="shared" si="33"/>
        <v>0</v>
      </c>
      <c r="Q153" s="67"/>
      <c r="R153" s="49">
        <f t="shared" si="33"/>
        <v>0</v>
      </c>
      <c r="S153" s="67"/>
      <c r="T153" s="49">
        <f t="shared" si="57"/>
        <v>0</v>
      </c>
      <c r="U153" s="67"/>
      <c r="V153" s="49">
        <f t="shared" si="57"/>
        <v>0</v>
      </c>
      <c r="W153" s="67"/>
      <c r="X153" s="49">
        <f t="shared" si="57"/>
        <v>0</v>
      </c>
      <c r="Y153" s="67"/>
      <c r="Z153" s="49">
        <f t="shared" si="57"/>
        <v>0</v>
      </c>
      <c r="AA153" s="82"/>
      <c r="AB153" s="49">
        <f t="shared" si="57"/>
        <v>0</v>
      </c>
      <c r="AC153" s="82"/>
      <c r="AD153" s="49">
        <f t="shared" si="57"/>
        <v>0</v>
      </c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</row>
    <row r="154" spans="1:66" x14ac:dyDescent="0.25">
      <c r="A154" s="9">
        <v>6509</v>
      </c>
      <c r="B154" s="10"/>
      <c r="C154" s="67"/>
      <c r="D154" s="49">
        <f t="shared" si="33"/>
        <v>0</v>
      </c>
      <c r="E154" s="67"/>
      <c r="F154" s="49">
        <f t="shared" si="33"/>
        <v>0</v>
      </c>
      <c r="G154" s="67"/>
      <c r="H154" s="49">
        <f t="shared" si="33"/>
        <v>0</v>
      </c>
      <c r="I154" s="67"/>
      <c r="J154" s="49">
        <f t="shared" si="33"/>
        <v>0</v>
      </c>
      <c r="K154" s="67"/>
      <c r="L154" s="49">
        <f t="shared" si="33"/>
        <v>0</v>
      </c>
      <c r="M154" s="67"/>
      <c r="N154" s="49">
        <f t="shared" si="33"/>
        <v>0</v>
      </c>
      <c r="O154" s="67"/>
      <c r="P154" s="49">
        <f t="shared" si="33"/>
        <v>0</v>
      </c>
      <c r="Q154" s="67"/>
      <c r="R154" s="49">
        <f t="shared" si="33"/>
        <v>0</v>
      </c>
      <c r="S154" s="67"/>
      <c r="T154" s="49">
        <f t="shared" si="57"/>
        <v>0</v>
      </c>
      <c r="U154" s="67"/>
      <c r="V154" s="49">
        <f t="shared" si="57"/>
        <v>0</v>
      </c>
      <c r="W154" s="67"/>
      <c r="X154" s="49">
        <f t="shared" si="57"/>
        <v>0</v>
      </c>
      <c r="Y154" s="67"/>
      <c r="Z154" s="49">
        <f t="shared" si="57"/>
        <v>0</v>
      </c>
      <c r="AA154" s="82"/>
      <c r="AB154" s="49">
        <f t="shared" si="57"/>
        <v>0</v>
      </c>
      <c r="AC154" s="82"/>
      <c r="AD154" s="49">
        <f t="shared" si="57"/>
        <v>0</v>
      </c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</row>
    <row r="155" spans="1:66" x14ac:dyDescent="0.25">
      <c r="A155" s="9">
        <v>6510</v>
      </c>
      <c r="B155" s="10"/>
      <c r="C155" s="67"/>
      <c r="D155" s="49">
        <f t="shared" si="33"/>
        <v>0</v>
      </c>
      <c r="E155" s="67"/>
      <c r="F155" s="49">
        <f t="shared" si="33"/>
        <v>0</v>
      </c>
      <c r="G155" s="67"/>
      <c r="H155" s="49">
        <f t="shared" si="33"/>
        <v>0</v>
      </c>
      <c r="I155" s="67"/>
      <c r="J155" s="49">
        <f t="shared" si="33"/>
        <v>0</v>
      </c>
      <c r="K155" s="67"/>
      <c r="L155" s="49">
        <f t="shared" si="33"/>
        <v>0</v>
      </c>
      <c r="M155" s="67"/>
      <c r="N155" s="49">
        <f t="shared" si="33"/>
        <v>0</v>
      </c>
      <c r="O155" s="67"/>
      <c r="P155" s="49">
        <f t="shared" si="33"/>
        <v>0</v>
      </c>
      <c r="Q155" s="67"/>
      <c r="R155" s="49">
        <f t="shared" si="33"/>
        <v>0</v>
      </c>
      <c r="S155" s="67"/>
      <c r="T155" s="49">
        <f t="shared" si="57"/>
        <v>0</v>
      </c>
      <c r="U155" s="67"/>
      <c r="V155" s="49">
        <f t="shared" si="57"/>
        <v>0</v>
      </c>
      <c r="W155" s="67"/>
      <c r="X155" s="49">
        <f t="shared" si="57"/>
        <v>0</v>
      </c>
      <c r="Y155" s="67"/>
      <c r="Z155" s="49">
        <f t="shared" si="57"/>
        <v>0</v>
      </c>
      <c r="AA155" s="82"/>
      <c r="AB155" s="49">
        <f t="shared" si="57"/>
        <v>0</v>
      </c>
      <c r="AC155" s="82"/>
      <c r="AD155" s="49">
        <f t="shared" si="57"/>
        <v>0</v>
      </c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</row>
    <row r="156" spans="1:66" x14ac:dyDescent="0.25">
      <c r="A156" s="9">
        <v>6604</v>
      </c>
      <c r="B156" s="10" t="s">
        <v>163</v>
      </c>
      <c r="C156" s="67"/>
      <c r="D156" s="49">
        <f t="shared" si="33"/>
        <v>0</v>
      </c>
      <c r="E156" s="67"/>
      <c r="F156" s="49">
        <f t="shared" si="50"/>
        <v>0</v>
      </c>
      <c r="G156" s="67"/>
      <c r="H156" s="49">
        <f t="shared" si="51"/>
        <v>0</v>
      </c>
      <c r="I156" s="67"/>
      <c r="J156" s="49">
        <f t="shared" si="52"/>
        <v>0</v>
      </c>
      <c r="K156" s="67"/>
      <c r="L156" s="49">
        <f t="shared" si="53"/>
        <v>0</v>
      </c>
      <c r="M156" s="67"/>
      <c r="N156" s="49">
        <f t="shared" si="54"/>
        <v>0</v>
      </c>
      <c r="O156" s="67"/>
      <c r="P156" s="49">
        <f t="shared" si="55"/>
        <v>0</v>
      </c>
      <c r="Q156" s="67"/>
      <c r="R156" s="49">
        <f t="shared" si="56"/>
        <v>0</v>
      </c>
      <c r="S156" s="67"/>
      <c r="T156" s="49">
        <f t="shared" si="57"/>
        <v>0</v>
      </c>
      <c r="U156" s="67"/>
      <c r="V156" s="49">
        <f t="shared" si="58"/>
        <v>0</v>
      </c>
      <c r="W156" s="67"/>
      <c r="X156" s="49">
        <f t="shared" si="59"/>
        <v>0</v>
      </c>
      <c r="Y156" s="67"/>
      <c r="Z156" s="49">
        <f t="shared" si="60"/>
        <v>0</v>
      </c>
      <c r="AA156" s="82">
        <f t="shared" si="48"/>
        <v>0</v>
      </c>
      <c r="AB156" s="49">
        <f t="shared" si="60"/>
        <v>0</v>
      </c>
      <c r="AC156" s="82">
        <f t="shared" si="61"/>
        <v>0</v>
      </c>
      <c r="AD156" s="49">
        <f t="shared" si="62"/>
        <v>0</v>
      </c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</row>
    <row r="157" spans="1:66" x14ac:dyDescent="0.25">
      <c r="A157" s="9">
        <v>6701</v>
      </c>
      <c r="B157" s="10" t="s">
        <v>164</v>
      </c>
      <c r="C157" s="67">
        <v>800203.61699999997</v>
      </c>
      <c r="D157" s="49">
        <f t="shared" ref="D157:D165" si="63">IF(C$10&lt;&gt;0,C157/C$10,"-")</f>
        <v>4.3816255983728937E-2</v>
      </c>
      <c r="E157" s="67">
        <v>800203.61699999997</v>
      </c>
      <c r="F157" s="49">
        <f t="shared" si="50"/>
        <v>4.3816255983728937E-2</v>
      </c>
      <c r="G157" s="67">
        <v>800203.61699999997</v>
      </c>
      <c r="H157" s="49">
        <f t="shared" si="51"/>
        <v>4.3816255983728937E-2</v>
      </c>
      <c r="I157" s="67">
        <v>800203.61699999997</v>
      </c>
      <c r="J157" s="49">
        <f t="shared" si="52"/>
        <v>4.3816255983728937E-2</v>
      </c>
      <c r="K157" s="67">
        <v>800203.61699999997</v>
      </c>
      <c r="L157" s="49">
        <f t="shared" si="53"/>
        <v>4.3816255983728937E-2</v>
      </c>
      <c r="M157" s="67">
        <v>800203.61699999997</v>
      </c>
      <c r="N157" s="49">
        <f t="shared" si="54"/>
        <v>4.3816255983728937E-2</v>
      </c>
      <c r="O157" s="67">
        <v>800203.61699999997</v>
      </c>
      <c r="P157" s="49">
        <f t="shared" si="55"/>
        <v>4.3816255983728937E-2</v>
      </c>
      <c r="Q157" s="67">
        <v>800203.61699999997</v>
      </c>
      <c r="R157" s="49">
        <f t="shared" si="56"/>
        <v>4.3816255983728937E-2</v>
      </c>
      <c r="S157" s="67">
        <v>800203.61699999997</v>
      </c>
      <c r="T157" s="49">
        <f t="shared" si="57"/>
        <v>4.3816255983728937E-2</v>
      </c>
      <c r="U157" s="67">
        <v>800203.61699999997</v>
      </c>
      <c r="V157" s="49">
        <f t="shared" si="58"/>
        <v>4.3816255983728937E-2</v>
      </c>
      <c r="W157" s="67">
        <v>800203.61699999997</v>
      </c>
      <c r="X157" s="49">
        <f t="shared" si="59"/>
        <v>4.3816255983728937E-2</v>
      </c>
      <c r="Y157" s="67">
        <v>800203.61699999997</v>
      </c>
      <c r="Z157" s="49">
        <f t="shared" si="60"/>
        <v>4.3816255983728937E-2</v>
      </c>
      <c r="AA157" s="82">
        <f t="shared" si="48"/>
        <v>9602443.4039999992</v>
      </c>
      <c r="AB157" s="49">
        <f t="shared" si="60"/>
        <v>4.3816255983728937E-2</v>
      </c>
      <c r="AC157" s="82">
        <f t="shared" si="61"/>
        <v>800203.61699999997</v>
      </c>
      <c r="AD157" s="49">
        <f t="shared" si="62"/>
        <v>4.3816255983728937E-2</v>
      </c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</row>
    <row r="158" spans="1:66" x14ac:dyDescent="0.25">
      <c r="A158" s="9">
        <v>5152</v>
      </c>
      <c r="B158" s="10" t="s">
        <v>40</v>
      </c>
      <c r="C158" s="67">
        <v>-800000</v>
      </c>
      <c r="D158" s="49">
        <f t="shared" si="63"/>
        <v>-4.3805106653227177E-2</v>
      </c>
      <c r="E158" s="67">
        <v>-800000</v>
      </c>
      <c r="F158" s="49">
        <f t="shared" si="50"/>
        <v>-4.3805106653227177E-2</v>
      </c>
      <c r="G158" s="67">
        <v>-800000</v>
      </c>
      <c r="H158" s="49">
        <f t="shared" si="51"/>
        <v>-4.3805106653227177E-2</v>
      </c>
      <c r="I158" s="67">
        <v>-800000</v>
      </c>
      <c r="J158" s="49">
        <f t="shared" si="52"/>
        <v>-4.3805106653227177E-2</v>
      </c>
      <c r="K158" s="67">
        <v>-800000</v>
      </c>
      <c r="L158" s="49">
        <f t="shared" si="53"/>
        <v>-4.3805106653227177E-2</v>
      </c>
      <c r="M158" s="67">
        <v>-800000</v>
      </c>
      <c r="N158" s="49">
        <f t="shared" si="54"/>
        <v>-4.3805106653227177E-2</v>
      </c>
      <c r="O158" s="67">
        <v>-800000</v>
      </c>
      <c r="P158" s="49">
        <f t="shared" si="55"/>
        <v>-4.3805106653227177E-2</v>
      </c>
      <c r="Q158" s="67">
        <v>-800000</v>
      </c>
      <c r="R158" s="49">
        <f t="shared" si="56"/>
        <v>-4.3805106653227177E-2</v>
      </c>
      <c r="S158" s="67">
        <v>-800000</v>
      </c>
      <c r="T158" s="49">
        <f t="shared" si="57"/>
        <v>-4.3805106653227177E-2</v>
      </c>
      <c r="U158" s="67">
        <v>-800000</v>
      </c>
      <c r="V158" s="49">
        <f t="shared" si="58"/>
        <v>-4.3805106653227177E-2</v>
      </c>
      <c r="W158" s="67">
        <v>-800000</v>
      </c>
      <c r="X158" s="49">
        <f t="shared" si="59"/>
        <v>-4.3805106653227177E-2</v>
      </c>
      <c r="Y158" s="67">
        <v>-800000</v>
      </c>
      <c r="Z158" s="49">
        <f t="shared" si="60"/>
        <v>-4.3805106653227177E-2</v>
      </c>
      <c r="AA158" s="91">
        <f t="shared" si="48"/>
        <v>-9600000</v>
      </c>
      <c r="AB158" s="49">
        <f t="shared" si="60"/>
        <v>-4.3805106653227177E-2</v>
      </c>
      <c r="AC158" s="82">
        <f t="shared" si="61"/>
        <v>-800000</v>
      </c>
      <c r="AD158" s="49">
        <f t="shared" si="62"/>
        <v>-4.3805106653227177E-2</v>
      </c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</row>
    <row r="159" spans="1:66" s="5" customFormat="1" x14ac:dyDescent="0.25">
      <c r="A159" s="12">
        <v>7003</v>
      </c>
      <c r="B159" s="1" t="s">
        <v>165</v>
      </c>
      <c r="C159" s="74">
        <f>SUM(C146:C158)</f>
        <v>1138188.1013500001</v>
      </c>
      <c r="D159" s="56">
        <f t="shared" si="63"/>
        <v>6.2323063963838618E-2</v>
      </c>
      <c r="E159" s="74">
        <f>SUM(E146:E158)</f>
        <v>1138188.1013500001</v>
      </c>
      <c r="F159" s="56">
        <f t="shared" si="50"/>
        <v>6.2323063963838618E-2</v>
      </c>
      <c r="G159" s="74">
        <f>SUM(G146:G158)</f>
        <v>1138188.1013500001</v>
      </c>
      <c r="H159" s="56">
        <f t="shared" si="51"/>
        <v>6.2323063963838618E-2</v>
      </c>
      <c r="I159" s="74">
        <f>SUM(I146:I158)</f>
        <v>1138188.1013500001</v>
      </c>
      <c r="J159" s="56">
        <f t="shared" si="52"/>
        <v>6.2323063963838618E-2</v>
      </c>
      <c r="K159" s="74">
        <f>SUM(K146:K158)</f>
        <v>1138188.1013500001</v>
      </c>
      <c r="L159" s="56">
        <f t="shared" si="53"/>
        <v>6.2323063963838618E-2</v>
      </c>
      <c r="M159" s="74">
        <f>SUM(M146:M158)</f>
        <v>1138188.1013500001</v>
      </c>
      <c r="N159" s="56">
        <f t="shared" si="54"/>
        <v>6.2323063963838618E-2</v>
      </c>
      <c r="O159" s="74">
        <f>SUM(O146:O158)</f>
        <v>1138188.1013500001</v>
      </c>
      <c r="P159" s="56">
        <f t="shared" si="55"/>
        <v>6.2323063963838618E-2</v>
      </c>
      <c r="Q159" s="74">
        <f>SUM(Q146:Q158)</f>
        <v>1138188.1013500001</v>
      </c>
      <c r="R159" s="56">
        <f t="shared" si="56"/>
        <v>6.2323063963838618E-2</v>
      </c>
      <c r="S159" s="74">
        <f>SUM(S146:S158)</f>
        <v>1138188.1013500001</v>
      </c>
      <c r="T159" s="56">
        <f t="shared" si="57"/>
        <v>6.2323063963838618E-2</v>
      </c>
      <c r="U159" s="74">
        <f>SUM(U146:U158)</f>
        <v>1138188.1013500001</v>
      </c>
      <c r="V159" s="56">
        <f t="shared" si="58"/>
        <v>6.2323063963838618E-2</v>
      </c>
      <c r="W159" s="74">
        <f>SUM(W146:W158)</f>
        <v>1138188.1013500001</v>
      </c>
      <c r="X159" s="56">
        <f t="shared" si="59"/>
        <v>6.2323063963838618E-2</v>
      </c>
      <c r="Y159" s="74">
        <f>SUM(Y146:Y158)</f>
        <v>1138188.1013500001</v>
      </c>
      <c r="Z159" s="56">
        <f t="shared" si="60"/>
        <v>6.2323063963838618E-2</v>
      </c>
      <c r="AA159" s="74">
        <f t="shared" si="48"/>
        <v>13658257.216200002</v>
      </c>
      <c r="AB159" s="56">
        <f t="shared" si="60"/>
        <v>6.2323063963838625E-2</v>
      </c>
      <c r="AC159" s="94">
        <f t="shared" si="61"/>
        <v>1138188.1013500001</v>
      </c>
      <c r="AD159" s="56">
        <f t="shared" si="62"/>
        <v>6.2323063963838618E-2</v>
      </c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</row>
    <row r="160" spans="1:66" x14ac:dyDescent="0.25">
      <c r="A160" s="16">
        <v>7004</v>
      </c>
      <c r="B160" s="17" t="s">
        <v>166</v>
      </c>
      <c r="C160" s="79">
        <f>C40+C78+C99+C125+C139+C143+C159</f>
        <v>7794301.6930000009</v>
      </c>
      <c r="D160" s="63">
        <f t="shared" si="63"/>
        <v>0.4267877711866177</v>
      </c>
      <c r="E160" s="79">
        <f>E40+E78+E99+E125+E139+E143+E159</f>
        <v>7794301.6930000009</v>
      </c>
      <c r="F160" s="63">
        <f t="shared" si="50"/>
        <v>0.4267877711866177</v>
      </c>
      <c r="G160" s="79">
        <f>G40+G78+G99+G125+G139+G143+G159</f>
        <v>7794301.6930000009</v>
      </c>
      <c r="H160" s="63">
        <f t="shared" si="51"/>
        <v>0.4267877711866177</v>
      </c>
      <c r="I160" s="79">
        <f>I40+I78+I99+I125+I139+I143+I159</f>
        <v>7794301.6930000009</v>
      </c>
      <c r="J160" s="63">
        <f t="shared" si="52"/>
        <v>0.4267877711866177</v>
      </c>
      <c r="K160" s="79">
        <f>K40+K78+K99+K125+K139+K143+K159</f>
        <v>7794301.6930000009</v>
      </c>
      <c r="L160" s="63">
        <f t="shared" si="53"/>
        <v>0.4267877711866177</v>
      </c>
      <c r="M160" s="79">
        <f>M40+M78+M99+M125+M139+M143+M159</f>
        <v>7794301.6930000009</v>
      </c>
      <c r="N160" s="63">
        <f t="shared" si="54"/>
        <v>0.4267877711866177</v>
      </c>
      <c r="O160" s="79">
        <f>O40+O78+O99+O125+O139+O143+O159</f>
        <v>7794301.6930000009</v>
      </c>
      <c r="P160" s="63">
        <f t="shared" si="55"/>
        <v>0.4267877711866177</v>
      </c>
      <c r="Q160" s="79">
        <f>Q40+Q78+Q99+Q125+Q139+Q143+Q159</f>
        <v>7794301.6930000009</v>
      </c>
      <c r="R160" s="63">
        <f t="shared" si="56"/>
        <v>0.4267877711866177</v>
      </c>
      <c r="S160" s="79">
        <f>S40+S78+S99+S125+S139+S143+S159</f>
        <v>7794301.6930000009</v>
      </c>
      <c r="T160" s="63">
        <f t="shared" si="57"/>
        <v>0.4267877711866177</v>
      </c>
      <c r="U160" s="79">
        <f>U40+U78+U99+U125+U139+U143+U159</f>
        <v>7794301.6930000009</v>
      </c>
      <c r="V160" s="63">
        <f t="shared" si="58"/>
        <v>0.4267877711866177</v>
      </c>
      <c r="W160" s="79">
        <f>W40+W78+W99+W125+W139+W143+W159</f>
        <v>7794301.6930000009</v>
      </c>
      <c r="X160" s="63">
        <f t="shared" si="59"/>
        <v>0.4267877711866177</v>
      </c>
      <c r="Y160" s="79">
        <f>Y40+Y78+Y99+Y125+Y139+Y143+Y159</f>
        <v>7794301.6930000009</v>
      </c>
      <c r="Z160" s="63">
        <f t="shared" si="60"/>
        <v>0.4267877711866177</v>
      </c>
      <c r="AA160" s="86">
        <f t="shared" si="48"/>
        <v>93531620.316000029</v>
      </c>
      <c r="AB160" s="63">
        <f t="shared" si="60"/>
        <v>0.42678777118661781</v>
      </c>
      <c r="AC160" s="86">
        <f t="shared" si="61"/>
        <v>7794301.6930000028</v>
      </c>
      <c r="AD160" s="63">
        <f t="shared" si="62"/>
        <v>0.42678777118661781</v>
      </c>
    </row>
    <row r="161" spans="1:66" x14ac:dyDescent="0.25">
      <c r="A161" s="14">
        <v>7005</v>
      </c>
      <c r="B161" s="3" t="s">
        <v>167</v>
      </c>
      <c r="C161" s="80">
        <f>C36-C160</f>
        <v>1057807.3738500001</v>
      </c>
      <c r="D161" s="64">
        <f t="shared" si="63"/>
        <v>5.7921706037586757E-2</v>
      </c>
      <c r="E161" s="80">
        <f>E36-E160</f>
        <v>1057807.3738500001</v>
      </c>
      <c r="F161" s="64">
        <f t="shared" si="50"/>
        <v>5.7921706037586757E-2</v>
      </c>
      <c r="G161" s="80">
        <f>G36-G160</f>
        <v>1057807.3738500001</v>
      </c>
      <c r="H161" s="64">
        <f t="shared" si="51"/>
        <v>5.7921706037586757E-2</v>
      </c>
      <c r="I161" s="80">
        <f>I36-I160</f>
        <v>1057807.3738500001</v>
      </c>
      <c r="J161" s="64">
        <f t="shared" si="52"/>
        <v>5.7921706037586757E-2</v>
      </c>
      <c r="K161" s="80">
        <f>K36-K160</f>
        <v>1057807.3738500001</v>
      </c>
      <c r="L161" s="64">
        <f t="shared" si="53"/>
        <v>5.7921706037586757E-2</v>
      </c>
      <c r="M161" s="80">
        <f>M36-M160</f>
        <v>1057807.3738500001</v>
      </c>
      <c r="N161" s="64">
        <f t="shared" si="54"/>
        <v>5.7921706037586757E-2</v>
      </c>
      <c r="O161" s="80">
        <f>O36-O160</f>
        <v>1057807.3738500001</v>
      </c>
      <c r="P161" s="64">
        <f t="shared" si="55"/>
        <v>5.7921706037586757E-2</v>
      </c>
      <c r="Q161" s="80">
        <f>Q36-Q160</f>
        <v>1057807.3738500001</v>
      </c>
      <c r="R161" s="64">
        <f t="shared" si="56"/>
        <v>5.7921706037586757E-2</v>
      </c>
      <c r="S161" s="80">
        <f>S36-S160</f>
        <v>1057807.3738500001</v>
      </c>
      <c r="T161" s="64">
        <f t="shared" si="57"/>
        <v>5.7921706037586757E-2</v>
      </c>
      <c r="U161" s="80">
        <f>U36-U160</f>
        <v>1057807.3738500001</v>
      </c>
      <c r="V161" s="64">
        <f t="shared" si="58"/>
        <v>5.7921706037586757E-2</v>
      </c>
      <c r="W161" s="80">
        <f>W36-W160</f>
        <v>1057807.3738500001</v>
      </c>
      <c r="X161" s="64">
        <f t="shared" si="59"/>
        <v>5.7921706037586757E-2</v>
      </c>
      <c r="Y161" s="80">
        <f>Y36-Y160</f>
        <v>1057807.3738500001</v>
      </c>
      <c r="Z161" s="64">
        <f t="shared" si="60"/>
        <v>5.7921706037586757E-2</v>
      </c>
      <c r="AA161" s="80">
        <f t="shared" si="48"/>
        <v>12693688.486199997</v>
      </c>
      <c r="AB161" s="64">
        <f t="shared" si="60"/>
        <v>5.7921706037586743E-2</v>
      </c>
      <c r="AC161" s="80">
        <f t="shared" si="61"/>
        <v>1057807.3738499999</v>
      </c>
      <c r="AD161" s="64">
        <f t="shared" si="62"/>
        <v>5.7921706037586743E-2</v>
      </c>
    </row>
    <row r="162" spans="1:66" s="8" customFormat="1" x14ac:dyDescent="0.25">
      <c r="A162" s="26">
        <v>6602</v>
      </c>
      <c r="B162" s="27" t="s">
        <v>168</v>
      </c>
      <c r="C162" s="69">
        <v>83265.466799999995</v>
      </c>
      <c r="D162" s="60">
        <f t="shared" si="63"/>
        <v>4.5593158171309328E-3</v>
      </c>
      <c r="E162" s="69">
        <v>83265.466799999995</v>
      </c>
      <c r="F162" s="60">
        <f t="shared" si="50"/>
        <v>4.5593158171309328E-3</v>
      </c>
      <c r="G162" s="69">
        <v>83265.466799999995</v>
      </c>
      <c r="H162" s="60">
        <f t="shared" si="51"/>
        <v>4.5593158171309328E-3</v>
      </c>
      <c r="I162" s="69">
        <v>83265.466799999995</v>
      </c>
      <c r="J162" s="60">
        <f t="shared" si="52"/>
        <v>4.5593158171309328E-3</v>
      </c>
      <c r="K162" s="69">
        <v>83265.466799999995</v>
      </c>
      <c r="L162" s="60">
        <f t="shared" si="53"/>
        <v>4.5593158171309328E-3</v>
      </c>
      <c r="M162" s="69">
        <v>83265.466799999995</v>
      </c>
      <c r="N162" s="60">
        <f t="shared" si="54"/>
        <v>4.5593158171309328E-3</v>
      </c>
      <c r="O162" s="69">
        <v>83265.466799999995</v>
      </c>
      <c r="P162" s="60">
        <f t="shared" si="55"/>
        <v>4.5593158171309328E-3</v>
      </c>
      <c r="Q162" s="69">
        <v>83265.466799999995</v>
      </c>
      <c r="R162" s="60">
        <f t="shared" si="56"/>
        <v>4.5593158171309328E-3</v>
      </c>
      <c r="S162" s="69">
        <v>83265.466799999995</v>
      </c>
      <c r="T162" s="60">
        <f t="shared" si="57"/>
        <v>4.5593158171309328E-3</v>
      </c>
      <c r="U162" s="69">
        <v>83265.466799999995</v>
      </c>
      <c r="V162" s="60">
        <f t="shared" si="58"/>
        <v>4.5593158171309328E-3</v>
      </c>
      <c r="W162" s="69">
        <v>83265.466799999995</v>
      </c>
      <c r="X162" s="60">
        <f t="shared" si="59"/>
        <v>4.5593158171309328E-3</v>
      </c>
      <c r="Y162" s="69">
        <v>83265.466799999995</v>
      </c>
      <c r="Z162" s="60">
        <f t="shared" si="60"/>
        <v>4.5593158171309328E-3</v>
      </c>
      <c r="AA162" s="69">
        <f t="shared" si="48"/>
        <v>999185.60160000017</v>
      </c>
      <c r="AB162" s="60">
        <f t="shared" si="60"/>
        <v>4.5593158171309345E-3</v>
      </c>
      <c r="AC162" s="69">
        <f t="shared" si="61"/>
        <v>83265.466800000009</v>
      </c>
      <c r="AD162" s="60">
        <f t="shared" si="62"/>
        <v>4.5593158171309336E-3</v>
      </c>
    </row>
    <row r="163" spans="1:66" x14ac:dyDescent="0.25">
      <c r="A163" s="9">
        <v>6603</v>
      </c>
      <c r="B163" s="10" t="s">
        <v>169</v>
      </c>
      <c r="C163" s="67"/>
      <c r="D163" s="49">
        <f t="shared" si="63"/>
        <v>0</v>
      </c>
      <c r="E163" s="67"/>
      <c r="F163" s="49">
        <f t="shared" si="50"/>
        <v>0</v>
      </c>
      <c r="G163" s="67"/>
      <c r="H163" s="49">
        <f t="shared" si="51"/>
        <v>0</v>
      </c>
      <c r="I163" s="67"/>
      <c r="J163" s="49">
        <f t="shared" si="52"/>
        <v>0</v>
      </c>
      <c r="K163" s="67"/>
      <c r="L163" s="49">
        <f t="shared" si="53"/>
        <v>0</v>
      </c>
      <c r="M163" s="67"/>
      <c r="N163" s="49">
        <f t="shared" si="54"/>
        <v>0</v>
      </c>
      <c r="O163" s="67"/>
      <c r="P163" s="49">
        <f t="shared" si="55"/>
        <v>0</v>
      </c>
      <c r="Q163" s="67"/>
      <c r="R163" s="49">
        <f t="shared" si="56"/>
        <v>0</v>
      </c>
      <c r="S163" s="67"/>
      <c r="T163" s="49">
        <f t="shared" si="57"/>
        <v>0</v>
      </c>
      <c r="U163" s="67"/>
      <c r="V163" s="49">
        <f t="shared" si="58"/>
        <v>0</v>
      </c>
      <c r="W163" s="67"/>
      <c r="X163" s="49">
        <f t="shared" si="59"/>
        <v>0</v>
      </c>
      <c r="Y163" s="67"/>
      <c r="Z163" s="49">
        <f t="shared" ref="Z163:AB165" si="64">IF(Y$10&lt;&gt;0,Y163/Y$10,"-")</f>
        <v>0</v>
      </c>
      <c r="AA163" s="82">
        <f t="shared" si="48"/>
        <v>0</v>
      </c>
      <c r="AB163" s="49">
        <f t="shared" si="64"/>
        <v>0</v>
      </c>
      <c r="AC163" s="82">
        <f t="shared" si="61"/>
        <v>0</v>
      </c>
      <c r="AD163" s="49">
        <f t="shared" si="62"/>
        <v>0</v>
      </c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</row>
    <row r="164" spans="1:66" x14ac:dyDescent="0.25">
      <c r="A164" s="9">
        <v>6128</v>
      </c>
      <c r="B164" s="10" t="s">
        <v>170</v>
      </c>
      <c r="C164" s="67"/>
      <c r="D164" s="49">
        <f t="shared" si="63"/>
        <v>0</v>
      </c>
      <c r="E164" s="67"/>
      <c r="F164" s="49">
        <f t="shared" si="50"/>
        <v>0</v>
      </c>
      <c r="G164" s="67"/>
      <c r="H164" s="49">
        <f t="shared" si="51"/>
        <v>0</v>
      </c>
      <c r="I164" s="67"/>
      <c r="J164" s="49">
        <f t="shared" si="52"/>
        <v>0</v>
      </c>
      <c r="K164" s="67"/>
      <c r="L164" s="49">
        <f t="shared" si="53"/>
        <v>0</v>
      </c>
      <c r="M164" s="67"/>
      <c r="N164" s="49">
        <f t="shared" si="54"/>
        <v>0</v>
      </c>
      <c r="O164" s="67"/>
      <c r="P164" s="49">
        <f t="shared" si="55"/>
        <v>0</v>
      </c>
      <c r="Q164" s="67"/>
      <c r="R164" s="49">
        <f t="shared" si="56"/>
        <v>0</v>
      </c>
      <c r="S164" s="67"/>
      <c r="T164" s="49">
        <f t="shared" si="57"/>
        <v>0</v>
      </c>
      <c r="U164" s="67"/>
      <c r="V164" s="49">
        <f t="shared" si="58"/>
        <v>0</v>
      </c>
      <c r="W164" s="67"/>
      <c r="X164" s="49">
        <f t="shared" si="59"/>
        <v>0</v>
      </c>
      <c r="Y164" s="67"/>
      <c r="Z164" s="49">
        <f t="shared" si="64"/>
        <v>0</v>
      </c>
      <c r="AA164" s="82">
        <f t="shared" si="48"/>
        <v>0</v>
      </c>
      <c r="AB164" s="49">
        <f t="shared" si="64"/>
        <v>0</v>
      </c>
      <c r="AC164" s="82">
        <f t="shared" si="61"/>
        <v>0</v>
      </c>
      <c r="AD164" s="49">
        <f t="shared" si="62"/>
        <v>0</v>
      </c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</row>
    <row r="165" spans="1:66" x14ac:dyDescent="0.25">
      <c r="A165" s="18">
        <v>7006</v>
      </c>
      <c r="B165" s="19" t="s">
        <v>171</v>
      </c>
      <c r="C165" s="75">
        <f>C161-C162-C163-C164</f>
        <v>974541.90705000004</v>
      </c>
      <c r="D165" s="59">
        <f t="shared" si="63"/>
        <v>5.3362390220455823E-2</v>
      </c>
      <c r="E165" s="75">
        <f>E161-E162-E163-E164</f>
        <v>974541.90705000004</v>
      </c>
      <c r="F165" s="59">
        <f t="shared" si="50"/>
        <v>5.3362390220455823E-2</v>
      </c>
      <c r="G165" s="75">
        <f>G161-G162-G163-G164</f>
        <v>974541.90705000004</v>
      </c>
      <c r="H165" s="59">
        <f t="shared" si="51"/>
        <v>5.3362390220455823E-2</v>
      </c>
      <c r="I165" s="75">
        <f>I161-I162-I163-I164</f>
        <v>974541.90705000004</v>
      </c>
      <c r="J165" s="59">
        <f t="shared" si="52"/>
        <v>5.3362390220455823E-2</v>
      </c>
      <c r="K165" s="75">
        <f>K161-K162-K163-K164</f>
        <v>974541.90705000004</v>
      </c>
      <c r="L165" s="59">
        <f t="shared" si="53"/>
        <v>5.3362390220455823E-2</v>
      </c>
      <c r="M165" s="75">
        <f>M161-M162-M163-M164</f>
        <v>974541.90705000004</v>
      </c>
      <c r="N165" s="59">
        <f t="shared" si="54"/>
        <v>5.3362390220455823E-2</v>
      </c>
      <c r="O165" s="75">
        <f>O161-O162-O163-O164</f>
        <v>974541.90705000004</v>
      </c>
      <c r="P165" s="59">
        <f t="shared" si="55"/>
        <v>5.3362390220455823E-2</v>
      </c>
      <c r="Q165" s="75">
        <f>Q161-Q162-Q163-Q164</f>
        <v>974541.90705000004</v>
      </c>
      <c r="R165" s="59">
        <f t="shared" si="56"/>
        <v>5.3362390220455823E-2</v>
      </c>
      <c r="S165" s="75">
        <f>S161-S162-S163-S164</f>
        <v>974541.90705000004</v>
      </c>
      <c r="T165" s="59">
        <f t="shared" si="57"/>
        <v>5.3362390220455823E-2</v>
      </c>
      <c r="U165" s="75">
        <f>U161-U162-U163-U164</f>
        <v>974541.90705000004</v>
      </c>
      <c r="V165" s="59">
        <f t="shared" si="58"/>
        <v>5.3362390220455823E-2</v>
      </c>
      <c r="W165" s="75">
        <f>W161-W162-W163-W164</f>
        <v>974541.90705000004</v>
      </c>
      <c r="X165" s="59">
        <f t="shared" si="59"/>
        <v>5.3362390220455823E-2</v>
      </c>
      <c r="Y165" s="75">
        <f>Y161-Y162-Y163-Y164</f>
        <v>974541.90705000004</v>
      </c>
      <c r="Z165" s="59">
        <f t="shared" si="64"/>
        <v>5.3362390220455823E-2</v>
      </c>
      <c r="AA165" s="75">
        <f t="shared" si="48"/>
        <v>11694502.884600004</v>
      </c>
      <c r="AB165" s="59">
        <f t="shared" si="64"/>
        <v>5.3362390220455837E-2</v>
      </c>
      <c r="AC165" s="75">
        <f t="shared" si="61"/>
        <v>974541.90705000039</v>
      </c>
      <c r="AD165" s="59">
        <f t="shared" si="62"/>
        <v>5.3362390220455837E-2</v>
      </c>
    </row>
    <row r="166" spans="1:66" s="99" customFormat="1" x14ac:dyDescent="0.25">
      <c r="A166" s="95"/>
      <c r="B166" s="96"/>
      <c r="C166" s="97"/>
      <c r="D166" s="98"/>
      <c r="E166" s="97"/>
      <c r="F166" s="98"/>
      <c r="G166" s="97"/>
      <c r="H166" s="98"/>
      <c r="I166" s="97"/>
      <c r="J166" s="98"/>
      <c r="K166" s="97"/>
      <c r="L166" s="98"/>
      <c r="M166" s="97"/>
      <c r="N166" s="98"/>
      <c r="O166" s="97"/>
      <c r="P166" s="98"/>
      <c r="Q166" s="97"/>
      <c r="R166" s="98"/>
      <c r="S166" s="97"/>
      <c r="T166" s="98"/>
      <c r="U166" s="97"/>
      <c r="V166" s="98"/>
      <c r="W166" s="97"/>
      <c r="X166" s="98"/>
      <c r="Y166" s="97"/>
      <c r="Z166" s="98"/>
      <c r="AA166" s="97"/>
      <c r="AB166" s="98"/>
      <c r="AC166" s="97"/>
      <c r="AD166" s="98"/>
    </row>
    <row r="167" spans="1:66" x14ac:dyDescent="0.25">
      <c r="A167" s="42">
        <v>7007</v>
      </c>
      <c r="B167" s="43" t="s">
        <v>172</v>
      </c>
      <c r="C167" s="81">
        <f>C165</f>
        <v>974541.90705000004</v>
      </c>
      <c r="D167" s="65"/>
      <c r="E167" s="81">
        <f>C167+E165</f>
        <v>1949083.8141000001</v>
      </c>
      <c r="F167" s="65"/>
      <c r="G167" s="81">
        <f>E167+G165</f>
        <v>2923625.7211500001</v>
      </c>
      <c r="H167" s="65"/>
      <c r="I167" s="81">
        <f>G167+I165</f>
        <v>3898167.6282000002</v>
      </c>
      <c r="J167" s="65"/>
      <c r="K167" s="81">
        <f>I167+K165</f>
        <v>4872709.5352500007</v>
      </c>
      <c r="L167" s="65"/>
      <c r="M167" s="81">
        <f>K167+M165</f>
        <v>5847251.4423000012</v>
      </c>
      <c r="N167" s="65"/>
      <c r="O167" s="81">
        <f>M167+O165</f>
        <v>6821793.3493500017</v>
      </c>
      <c r="P167" s="65"/>
      <c r="Q167" s="81">
        <f>O167+Q165</f>
        <v>7796335.2564000022</v>
      </c>
      <c r="R167" s="65"/>
      <c r="S167" s="81">
        <f>Q167+S165</f>
        <v>8770877.1634500027</v>
      </c>
      <c r="T167" s="65"/>
      <c r="U167" s="81">
        <f>S167+U165</f>
        <v>9745419.0705000032</v>
      </c>
      <c r="V167" s="65"/>
      <c r="W167" s="81">
        <f>U167+W165</f>
        <v>10719960.977550004</v>
      </c>
      <c r="X167" s="65"/>
      <c r="Y167" s="81">
        <f>W167+Y165</f>
        <v>11694502.884600004</v>
      </c>
      <c r="Z167" s="65"/>
      <c r="AA167" s="92"/>
      <c r="AB167" s="65"/>
      <c r="AC167" s="20"/>
      <c r="AD167" s="65"/>
    </row>
    <row r="168" spans="1:66" s="41" customFormat="1" x14ac:dyDescent="0.25">
      <c r="A168" s="36"/>
      <c r="B168" s="37"/>
      <c r="C168" s="11"/>
      <c r="D168" s="38"/>
      <c r="E168" s="67"/>
      <c r="F168" s="38"/>
      <c r="G168" s="11"/>
      <c r="H168" s="38"/>
      <c r="I168" s="11"/>
      <c r="J168" s="39"/>
      <c r="K168" s="11"/>
      <c r="L168" s="10"/>
      <c r="M168" s="11"/>
      <c r="N168" s="10"/>
      <c r="O168" s="11"/>
      <c r="P168" s="10"/>
      <c r="Q168" s="11"/>
      <c r="R168" s="10"/>
      <c r="S168" s="11"/>
      <c r="T168" s="10"/>
      <c r="U168" s="11"/>
      <c r="V168" s="10"/>
      <c r="W168" s="11"/>
      <c r="X168" s="10"/>
      <c r="Y168" s="11"/>
      <c r="Z168" s="10"/>
      <c r="AA168" s="40"/>
      <c r="AB168" s="10"/>
      <c r="AC168" s="40"/>
      <c r="AD168" s="10"/>
    </row>
    <row r="169" spans="1:66" x14ac:dyDescent="0.25"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</row>
    <row r="170" spans="1:66" x14ac:dyDescent="0.25">
      <c r="AA170" s="44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</row>
    <row r="171" spans="1:66" x14ac:dyDescent="0.25"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</row>
    <row r="172" spans="1:66" x14ac:dyDescent="0.25"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</row>
    <row r="173" spans="1:66" x14ac:dyDescent="0.25"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</row>
    <row r="174" spans="1:66" x14ac:dyDescent="0.25"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</row>
    <row r="175" spans="1:66" x14ac:dyDescent="0.25"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</row>
    <row r="176" spans="1:66" x14ac:dyDescent="0.25"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</row>
    <row r="177" spans="4:66" x14ac:dyDescent="0.25"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</row>
    <row r="178" spans="4:66" x14ac:dyDescent="0.25">
      <c r="D178"/>
      <c r="H17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</row>
    <row r="179" spans="4:66" x14ac:dyDescent="0.25">
      <c r="D179"/>
      <c r="H179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</row>
    <row r="180" spans="4:66" x14ac:dyDescent="0.25">
      <c r="D180"/>
      <c r="H180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</row>
  </sheetData>
  <mergeCells count="1">
    <mergeCell ref="C1:AD1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180"/>
  <sheetViews>
    <sheetView zoomScale="115" zoomScaleNormal="115" workbookViewId="0">
      <pane xSplit="2" ySplit="2" topLeftCell="C3" activePane="bottomRight" state="frozen"/>
      <selection pane="topRight" activeCell="C1" sqref="C1"/>
      <selection pane="bottomLeft" activeCell="A3" sqref="A3"/>
      <selection pane="bottomRight" sqref="A1:XFD1048576"/>
    </sheetView>
  </sheetViews>
  <sheetFormatPr defaultRowHeight="15" x14ac:dyDescent="0.25"/>
  <cols>
    <col min="1" max="1" width="19.28515625" customWidth="1"/>
    <col min="2" max="2" width="43.140625" customWidth="1"/>
    <col min="3" max="3" width="12.28515625" bestFit="1" customWidth="1"/>
    <col min="4" max="4" width="7" style="4" bestFit="1" customWidth="1"/>
    <col min="5" max="5" width="12.28515625" bestFit="1" customWidth="1"/>
    <col min="6" max="6" width="7" bestFit="1" customWidth="1"/>
    <col min="7" max="7" width="12.28515625" bestFit="1" customWidth="1"/>
    <col min="8" max="8" width="7.28515625" style="4" bestFit="1" customWidth="1"/>
    <col min="9" max="9" width="12.28515625" bestFit="1" customWidth="1"/>
    <col min="10" max="10" width="7" bestFit="1" customWidth="1"/>
    <col min="11" max="11" width="12.28515625" bestFit="1" customWidth="1"/>
    <col min="12" max="12" width="7.140625" bestFit="1" customWidth="1"/>
    <col min="13" max="13" width="12.28515625" bestFit="1" customWidth="1"/>
    <col min="14" max="14" width="7" bestFit="1" customWidth="1"/>
    <col min="15" max="15" width="12.28515625" bestFit="1" customWidth="1"/>
    <col min="16" max="16" width="7" bestFit="1" customWidth="1"/>
    <col min="17" max="17" width="12.28515625" bestFit="1" customWidth="1"/>
    <col min="18" max="18" width="7.140625" bestFit="1" customWidth="1"/>
    <col min="19" max="19" width="12.28515625" bestFit="1" customWidth="1"/>
    <col min="20" max="20" width="7" bestFit="1" customWidth="1"/>
    <col min="21" max="21" width="12.28515625" bestFit="1" customWidth="1"/>
    <col min="22" max="22" width="7" bestFit="1" customWidth="1"/>
    <col min="23" max="23" width="12.28515625" bestFit="1" customWidth="1"/>
    <col min="24" max="24" width="7.140625" bestFit="1" customWidth="1"/>
    <col min="25" max="25" width="12.28515625" bestFit="1" customWidth="1"/>
    <col min="26" max="26" width="7" bestFit="1" customWidth="1"/>
    <col min="27" max="27" width="13.42578125" bestFit="1" customWidth="1"/>
    <col min="28" max="28" width="7.85546875" bestFit="1" customWidth="1"/>
    <col min="29" max="29" width="12.28515625" bestFit="1" customWidth="1"/>
    <col min="30" max="30" width="7" bestFit="1" customWidth="1"/>
  </cols>
  <sheetData>
    <row r="1" spans="1:66" ht="18.75" x14ac:dyDescent="0.3">
      <c r="A1" s="22"/>
      <c r="B1" s="23"/>
      <c r="C1" s="100" t="s">
        <v>30</v>
      </c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A1" s="100"/>
      <c r="AB1" s="100"/>
      <c r="AC1" s="100"/>
      <c r="AD1" s="100"/>
    </row>
    <row r="2" spans="1:66" x14ac:dyDescent="0.25">
      <c r="A2" s="21" t="s">
        <v>0</v>
      </c>
      <c r="B2" s="21" t="s">
        <v>1</v>
      </c>
      <c r="C2" s="21" t="s">
        <v>15</v>
      </c>
      <c r="D2" s="48" t="s">
        <v>2</v>
      </c>
      <c r="E2" s="21" t="s">
        <v>16</v>
      </c>
      <c r="F2" s="66" t="s">
        <v>3</v>
      </c>
      <c r="G2" s="21" t="s">
        <v>17</v>
      </c>
      <c r="H2" s="48" t="s">
        <v>4</v>
      </c>
      <c r="I2" s="21" t="s">
        <v>18</v>
      </c>
      <c r="J2" s="48" t="s">
        <v>5</v>
      </c>
      <c r="K2" s="21" t="s">
        <v>19</v>
      </c>
      <c r="L2" s="48" t="s">
        <v>6</v>
      </c>
      <c r="M2" s="21" t="s">
        <v>20</v>
      </c>
      <c r="N2" s="48" t="s">
        <v>7</v>
      </c>
      <c r="O2" s="21" t="s">
        <v>21</v>
      </c>
      <c r="P2" s="48" t="s">
        <v>8</v>
      </c>
      <c r="Q2" s="21" t="s">
        <v>22</v>
      </c>
      <c r="R2" s="48" t="s">
        <v>9</v>
      </c>
      <c r="S2" s="21" t="s">
        <v>23</v>
      </c>
      <c r="T2" s="48" t="s">
        <v>10</v>
      </c>
      <c r="U2" s="21" t="s">
        <v>24</v>
      </c>
      <c r="V2" s="48" t="s">
        <v>11</v>
      </c>
      <c r="W2" s="21" t="s">
        <v>25</v>
      </c>
      <c r="X2" s="48" t="s">
        <v>12</v>
      </c>
      <c r="Y2" s="21" t="s">
        <v>26</v>
      </c>
      <c r="Z2" s="48" t="s">
        <v>13</v>
      </c>
      <c r="AA2" s="21" t="s">
        <v>27</v>
      </c>
      <c r="AB2" s="48" t="s">
        <v>14</v>
      </c>
      <c r="AC2" s="21" t="s">
        <v>28</v>
      </c>
      <c r="AD2" s="48" t="s">
        <v>29</v>
      </c>
    </row>
    <row r="3" spans="1:66" x14ac:dyDescent="0.25">
      <c r="A3" s="9">
        <v>5004</v>
      </c>
      <c r="B3" s="10" t="s">
        <v>31</v>
      </c>
      <c r="C3" s="67">
        <v>18284180.307</v>
      </c>
      <c r="D3" s="49">
        <f>IF(C$3&lt;&gt;0,C3/C$3,"-")</f>
        <v>1</v>
      </c>
      <c r="E3" s="67">
        <v>18284180.307</v>
      </c>
      <c r="F3" s="49">
        <f>IF(E$3&lt;&gt;0,E3/E$3,"-")</f>
        <v>1</v>
      </c>
      <c r="G3" s="67">
        <v>18284180.307</v>
      </c>
      <c r="H3" s="49">
        <f>IF(G$3&lt;&gt;0,G3/G$3,"-")</f>
        <v>1</v>
      </c>
      <c r="I3" s="67">
        <v>18284180.307</v>
      </c>
      <c r="J3" s="49">
        <f>IF(I$3&lt;&gt;0,I3/I$3,"-")</f>
        <v>1</v>
      </c>
      <c r="K3" s="67">
        <v>18284180.307</v>
      </c>
      <c r="L3" s="49">
        <f>IF(K$3&lt;&gt;0,K3/K$3,"-")</f>
        <v>1</v>
      </c>
      <c r="M3" s="67">
        <v>18284180.307</v>
      </c>
      <c r="N3" s="49">
        <f>IF(M$3&lt;&gt;0,M3/M$3,"-")</f>
        <v>1</v>
      </c>
      <c r="O3" s="67">
        <v>18284180.307</v>
      </c>
      <c r="P3" s="49">
        <f>IF(O$3&lt;&gt;0,O3/O$3,"-")</f>
        <v>1</v>
      </c>
      <c r="Q3" s="67">
        <v>18284180.307</v>
      </c>
      <c r="R3" s="49">
        <f>IF(Q$3&lt;&gt;0,Q3/Q$3,"-")</f>
        <v>1</v>
      </c>
      <c r="S3" s="67">
        <v>18284180.307</v>
      </c>
      <c r="T3" s="49">
        <f>IF(S$3&lt;&gt;0,S3/S$3,"-")</f>
        <v>1</v>
      </c>
      <c r="U3" s="67">
        <v>18284180.307</v>
      </c>
      <c r="V3" s="49">
        <f>IF(U$3&lt;&gt;0,U3/U$3,"-")</f>
        <v>1</v>
      </c>
      <c r="W3" s="67">
        <v>18284180.307</v>
      </c>
      <c r="X3" s="49">
        <f>IF(W$3&lt;&gt;0,W3/W$3,"-")</f>
        <v>1</v>
      </c>
      <c r="Y3" s="67">
        <v>18284180.307</v>
      </c>
      <c r="Z3" s="49">
        <f>IF(Y$3&lt;&gt;0,Y3/Y$3,"-")</f>
        <v>1</v>
      </c>
      <c r="AA3" s="82">
        <f t="shared" ref="AA3:AA66" si="0">C3+E3+G3+I3+K3+M3+O3+Q3+S3+U3+W3+Y3</f>
        <v>219410163.68400005</v>
      </c>
      <c r="AB3" s="49">
        <f>IF(AA$3&lt;&gt;0,AA3/AA$3,"-")</f>
        <v>1</v>
      </c>
      <c r="AC3" s="82">
        <f>AA3/12</f>
        <v>18284180.307000004</v>
      </c>
      <c r="AD3" s="49">
        <f>IF(AC$3&lt;&gt;0,AC3/AC$3,"-")</f>
        <v>1</v>
      </c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</row>
    <row r="4" spans="1:66" x14ac:dyDescent="0.25">
      <c r="A4" s="9">
        <v>5005</v>
      </c>
      <c r="B4" s="10" t="s">
        <v>32</v>
      </c>
      <c r="C4" s="67"/>
      <c r="D4" s="49">
        <f t="shared" ref="D4:D10" si="1">IF(C$3&lt;&gt;0,C4/C$3,"-")</f>
        <v>0</v>
      </c>
      <c r="E4" s="67"/>
      <c r="F4" s="49">
        <f t="shared" ref="F4:F10" si="2">IF(E$3&lt;&gt;0,E4/E$3,"-")</f>
        <v>0</v>
      </c>
      <c r="G4" s="67"/>
      <c r="H4" s="49">
        <f t="shared" ref="H4:H10" si="3">IF(G$3&lt;&gt;0,G4/G$3,"-")</f>
        <v>0</v>
      </c>
      <c r="I4" s="67"/>
      <c r="J4" s="49">
        <f t="shared" ref="J4:J10" si="4">IF(I$3&lt;&gt;0,I4/I$3,"-")</f>
        <v>0</v>
      </c>
      <c r="K4" s="67"/>
      <c r="L4" s="49">
        <f t="shared" ref="L4:L10" si="5">IF(K$3&lt;&gt;0,K4/K$3,"-")</f>
        <v>0</v>
      </c>
      <c r="M4" s="67"/>
      <c r="N4" s="49">
        <f t="shared" ref="N4:N10" si="6">IF(M$3&lt;&gt;0,M4/M$3,"-")</f>
        <v>0</v>
      </c>
      <c r="O4" s="67"/>
      <c r="P4" s="49">
        <f t="shared" ref="P4:P10" si="7">IF(O$3&lt;&gt;0,O4/O$3,"-")</f>
        <v>0</v>
      </c>
      <c r="Q4" s="67"/>
      <c r="R4" s="49">
        <f t="shared" ref="R4:R10" si="8">IF(Q$3&lt;&gt;0,Q4/Q$3,"-")</f>
        <v>0</v>
      </c>
      <c r="S4" s="67"/>
      <c r="T4" s="49">
        <f t="shared" ref="T4:T10" si="9">IF(S$3&lt;&gt;0,S4/S$3,"-")</f>
        <v>0</v>
      </c>
      <c r="U4" s="67"/>
      <c r="V4" s="49">
        <f t="shared" ref="V4:V10" si="10">IF(U$3&lt;&gt;0,U4/U$3,"-")</f>
        <v>0</v>
      </c>
      <c r="W4" s="67"/>
      <c r="X4" s="49">
        <f t="shared" ref="X4:X10" si="11">IF(W$3&lt;&gt;0,W4/W$3,"-")</f>
        <v>0</v>
      </c>
      <c r="Y4" s="67"/>
      <c r="Z4" s="49">
        <f t="shared" ref="Z4:AB10" si="12">IF(Y$3&lt;&gt;0,Y4/Y$3,"-")</f>
        <v>0</v>
      </c>
      <c r="AA4" s="82">
        <f t="shared" si="0"/>
        <v>0</v>
      </c>
      <c r="AB4" s="49">
        <f t="shared" si="12"/>
        <v>0</v>
      </c>
      <c r="AC4" s="82">
        <f t="shared" ref="AC4:AC67" si="13">AA4/12</f>
        <v>0</v>
      </c>
      <c r="AD4" s="49">
        <f t="shared" ref="AD4:AD10" si="14">IF(AC$3&lt;&gt;0,AC4/AC$3,"-")</f>
        <v>0</v>
      </c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</row>
    <row r="5" spans="1:66" s="47" customFormat="1" x14ac:dyDescent="0.25">
      <c r="A5" s="45">
        <v>5051</v>
      </c>
      <c r="B5" s="46" t="s">
        <v>33</v>
      </c>
      <c r="C5" s="67">
        <v>1283.0363</v>
      </c>
      <c r="D5" s="49">
        <f t="shared" si="1"/>
        <v>7.017193434199489E-5</v>
      </c>
      <c r="E5" s="67">
        <v>1283.0363</v>
      </c>
      <c r="F5" s="49">
        <f t="shared" si="2"/>
        <v>7.017193434199489E-5</v>
      </c>
      <c r="G5" s="67">
        <v>1283.0363</v>
      </c>
      <c r="H5" s="49">
        <f t="shared" si="3"/>
        <v>7.017193434199489E-5</v>
      </c>
      <c r="I5" s="67">
        <v>1283.0363</v>
      </c>
      <c r="J5" s="49">
        <f t="shared" si="4"/>
        <v>7.017193434199489E-5</v>
      </c>
      <c r="K5" s="67">
        <v>1283.0363</v>
      </c>
      <c r="L5" s="49">
        <f t="shared" si="5"/>
        <v>7.017193434199489E-5</v>
      </c>
      <c r="M5" s="67">
        <v>1283.0363</v>
      </c>
      <c r="N5" s="49">
        <f t="shared" si="6"/>
        <v>7.017193434199489E-5</v>
      </c>
      <c r="O5" s="67">
        <v>1283.0363</v>
      </c>
      <c r="P5" s="49">
        <f t="shared" si="7"/>
        <v>7.017193434199489E-5</v>
      </c>
      <c r="Q5" s="67">
        <v>1283.0363</v>
      </c>
      <c r="R5" s="49">
        <f t="shared" si="8"/>
        <v>7.017193434199489E-5</v>
      </c>
      <c r="S5" s="67">
        <v>1283.0363</v>
      </c>
      <c r="T5" s="49">
        <f t="shared" si="9"/>
        <v>7.017193434199489E-5</v>
      </c>
      <c r="U5" s="67">
        <v>1283.0363</v>
      </c>
      <c r="V5" s="49">
        <f t="shared" si="10"/>
        <v>7.017193434199489E-5</v>
      </c>
      <c r="W5" s="67">
        <v>1283.0363</v>
      </c>
      <c r="X5" s="49">
        <f t="shared" si="11"/>
        <v>7.017193434199489E-5</v>
      </c>
      <c r="Y5" s="67">
        <v>1283.0363</v>
      </c>
      <c r="Z5" s="50">
        <f t="shared" si="12"/>
        <v>7.017193434199489E-5</v>
      </c>
      <c r="AA5" s="83">
        <f t="shared" si="0"/>
        <v>15396.435599999999</v>
      </c>
      <c r="AB5" s="49">
        <f t="shared" si="12"/>
        <v>7.0171934341994876E-5</v>
      </c>
      <c r="AC5" s="83">
        <f t="shared" si="13"/>
        <v>1283.0363</v>
      </c>
      <c r="AD5" s="49">
        <f t="shared" si="14"/>
        <v>7.0171934341994876E-5</v>
      </c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/>
      <c r="AX5" s="30"/>
      <c r="AY5" s="30"/>
      <c r="AZ5" s="30"/>
      <c r="BA5" s="30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0"/>
      <c r="BM5" s="30"/>
      <c r="BN5" s="30"/>
    </row>
    <row r="6" spans="1:66" s="47" customFormat="1" x14ac:dyDescent="0.25">
      <c r="A6" s="45">
        <v>5052</v>
      </c>
      <c r="B6" s="46" t="s">
        <v>34</v>
      </c>
      <c r="C6" s="67">
        <v>13315.05</v>
      </c>
      <c r="D6" s="49">
        <f t="shared" si="1"/>
        <v>7.2822788751992368E-4</v>
      </c>
      <c r="E6" s="67">
        <v>13315.05</v>
      </c>
      <c r="F6" s="49">
        <f t="shared" si="2"/>
        <v>7.2822788751992368E-4</v>
      </c>
      <c r="G6" s="67">
        <v>13315.05</v>
      </c>
      <c r="H6" s="49">
        <f t="shared" si="3"/>
        <v>7.2822788751992368E-4</v>
      </c>
      <c r="I6" s="67">
        <v>13315.05</v>
      </c>
      <c r="J6" s="49">
        <f t="shared" si="4"/>
        <v>7.2822788751992368E-4</v>
      </c>
      <c r="K6" s="67">
        <v>13315.05</v>
      </c>
      <c r="L6" s="49">
        <f t="shared" si="5"/>
        <v>7.2822788751992368E-4</v>
      </c>
      <c r="M6" s="67">
        <v>13315.05</v>
      </c>
      <c r="N6" s="49">
        <f t="shared" si="6"/>
        <v>7.2822788751992368E-4</v>
      </c>
      <c r="O6" s="67">
        <v>13315.05</v>
      </c>
      <c r="P6" s="49">
        <f t="shared" si="7"/>
        <v>7.2822788751992368E-4</v>
      </c>
      <c r="Q6" s="67">
        <v>13315.05</v>
      </c>
      <c r="R6" s="49">
        <f t="shared" si="8"/>
        <v>7.2822788751992368E-4</v>
      </c>
      <c r="S6" s="67">
        <v>13315.05</v>
      </c>
      <c r="T6" s="49">
        <f t="shared" si="9"/>
        <v>7.2822788751992368E-4</v>
      </c>
      <c r="U6" s="67">
        <v>13315.05</v>
      </c>
      <c r="V6" s="49">
        <f t="shared" si="10"/>
        <v>7.2822788751992368E-4</v>
      </c>
      <c r="W6" s="67">
        <v>13315.05</v>
      </c>
      <c r="X6" s="49">
        <f t="shared" si="11"/>
        <v>7.2822788751992368E-4</v>
      </c>
      <c r="Y6" s="67">
        <v>13315.05</v>
      </c>
      <c r="Z6" s="50">
        <f t="shared" si="12"/>
        <v>7.2822788751992368E-4</v>
      </c>
      <c r="AA6" s="83">
        <f t="shared" si="0"/>
        <v>159780.59999999998</v>
      </c>
      <c r="AB6" s="49">
        <f t="shared" si="12"/>
        <v>7.2822788751992346E-4</v>
      </c>
      <c r="AC6" s="83">
        <f t="shared" si="13"/>
        <v>13315.049999999997</v>
      </c>
      <c r="AD6" s="49">
        <f t="shared" si="14"/>
        <v>7.2822788751992346E-4</v>
      </c>
      <c r="AE6" s="30"/>
      <c r="AF6" s="30"/>
      <c r="AG6" s="30"/>
      <c r="AH6" s="30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0"/>
      <c r="AW6" s="30"/>
      <c r="AX6" s="30"/>
      <c r="AY6" s="30"/>
      <c r="AZ6" s="30"/>
      <c r="BA6" s="30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0"/>
      <c r="BM6" s="30"/>
      <c r="BN6" s="30"/>
    </row>
    <row r="7" spans="1:66" x14ac:dyDescent="0.25">
      <c r="A7" s="9">
        <v>5101</v>
      </c>
      <c r="B7" s="10" t="s">
        <v>35</v>
      </c>
      <c r="C7" s="67">
        <v>3916.2921999999999</v>
      </c>
      <c r="D7" s="49">
        <f t="shared" si="1"/>
        <v>2.1419019798774727E-4</v>
      </c>
      <c r="E7" s="67">
        <v>3916.2921999999999</v>
      </c>
      <c r="F7" s="49">
        <f t="shared" si="2"/>
        <v>2.1419019798774727E-4</v>
      </c>
      <c r="G7" s="67">
        <v>3916.2921999999999</v>
      </c>
      <c r="H7" s="49">
        <f t="shared" si="3"/>
        <v>2.1419019798774727E-4</v>
      </c>
      <c r="I7" s="67">
        <v>3916.2921999999999</v>
      </c>
      <c r="J7" s="49">
        <f t="shared" si="4"/>
        <v>2.1419019798774727E-4</v>
      </c>
      <c r="K7" s="67">
        <v>3916.2921999999999</v>
      </c>
      <c r="L7" s="49">
        <f t="shared" si="5"/>
        <v>2.1419019798774727E-4</v>
      </c>
      <c r="M7" s="67">
        <v>3916.2921999999999</v>
      </c>
      <c r="N7" s="49">
        <f t="shared" si="6"/>
        <v>2.1419019798774727E-4</v>
      </c>
      <c r="O7" s="67">
        <v>3916.2921999999999</v>
      </c>
      <c r="P7" s="49">
        <f t="shared" si="7"/>
        <v>2.1419019798774727E-4</v>
      </c>
      <c r="Q7" s="67">
        <v>3916.2921999999999</v>
      </c>
      <c r="R7" s="49">
        <f t="shared" si="8"/>
        <v>2.1419019798774727E-4</v>
      </c>
      <c r="S7" s="67">
        <v>3916.2921999999999</v>
      </c>
      <c r="T7" s="49">
        <f t="shared" si="9"/>
        <v>2.1419019798774727E-4</v>
      </c>
      <c r="U7" s="67">
        <v>3916.2921999999999</v>
      </c>
      <c r="V7" s="49">
        <f t="shared" si="10"/>
        <v>2.1419019798774727E-4</v>
      </c>
      <c r="W7" s="67">
        <v>3916.2921999999999</v>
      </c>
      <c r="X7" s="49">
        <f t="shared" si="11"/>
        <v>2.1419019798774727E-4</v>
      </c>
      <c r="Y7" s="67">
        <v>3916.2921999999999</v>
      </c>
      <c r="Z7" s="49">
        <f t="shared" si="12"/>
        <v>2.1419019798774727E-4</v>
      </c>
      <c r="AA7" s="82">
        <f t="shared" si="0"/>
        <v>46995.506399999984</v>
      </c>
      <c r="AB7" s="49">
        <f t="shared" si="12"/>
        <v>2.1419019798774716E-4</v>
      </c>
      <c r="AC7" s="82">
        <f t="shared" si="13"/>
        <v>3916.2921999999985</v>
      </c>
      <c r="AD7" s="49">
        <f t="shared" si="14"/>
        <v>2.1419019798774716E-4</v>
      </c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</row>
    <row r="8" spans="1:66" x14ac:dyDescent="0.25">
      <c r="A8" s="9">
        <v>5102</v>
      </c>
      <c r="B8" s="10" t="s">
        <v>36</v>
      </c>
      <c r="C8" s="67">
        <v>2955</v>
      </c>
      <c r="D8" s="49">
        <f t="shared" si="1"/>
        <v>1.6161512030532177E-4</v>
      </c>
      <c r="E8" s="67">
        <v>2955</v>
      </c>
      <c r="F8" s="49">
        <f t="shared" si="2"/>
        <v>1.6161512030532177E-4</v>
      </c>
      <c r="G8" s="67">
        <v>2955</v>
      </c>
      <c r="H8" s="49">
        <f t="shared" si="3"/>
        <v>1.6161512030532177E-4</v>
      </c>
      <c r="I8" s="67">
        <v>2955</v>
      </c>
      <c r="J8" s="49">
        <f t="shared" si="4"/>
        <v>1.6161512030532177E-4</v>
      </c>
      <c r="K8" s="67">
        <v>2955</v>
      </c>
      <c r="L8" s="49">
        <f t="shared" si="5"/>
        <v>1.6161512030532177E-4</v>
      </c>
      <c r="M8" s="67">
        <v>2955</v>
      </c>
      <c r="N8" s="49">
        <f t="shared" si="6"/>
        <v>1.6161512030532177E-4</v>
      </c>
      <c r="O8" s="67">
        <v>2955</v>
      </c>
      <c r="P8" s="49">
        <f t="shared" si="7"/>
        <v>1.6161512030532177E-4</v>
      </c>
      <c r="Q8" s="67">
        <v>2955</v>
      </c>
      <c r="R8" s="49">
        <f t="shared" si="8"/>
        <v>1.6161512030532177E-4</v>
      </c>
      <c r="S8" s="67">
        <v>2955</v>
      </c>
      <c r="T8" s="49">
        <f t="shared" si="9"/>
        <v>1.6161512030532177E-4</v>
      </c>
      <c r="U8" s="67">
        <v>2955</v>
      </c>
      <c r="V8" s="49">
        <f t="shared" si="10"/>
        <v>1.6161512030532177E-4</v>
      </c>
      <c r="W8" s="67">
        <v>2955</v>
      </c>
      <c r="X8" s="49">
        <f t="shared" si="11"/>
        <v>1.6161512030532177E-4</v>
      </c>
      <c r="Y8" s="67">
        <v>2955</v>
      </c>
      <c r="Z8" s="49">
        <f t="shared" si="12"/>
        <v>1.6161512030532177E-4</v>
      </c>
      <c r="AA8" s="82">
        <f t="shared" si="0"/>
        <v>35460</v>
      </c>
      <c r="AB8" s="49">
        <f t="shared" si="12"/>
        <v>1.6161512030532174E-4</v>
      </c>
      <c r="AC8" s="82">
        <f t="shared" si="13"/>
        <v>2955</v>
      </c>
      <c r="AD8" s="49">
        <f t="shared" si="14"/>
        <v>1.6161512030532174E-4</v>
      </c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</row>
    <row r="9" spans="1:66" x14ac:dyDescent="0.25">
      <c r="A9" s="9">
        <v>5103</v>
      </c>
      <c r="B9" s="10" t="s">
        <v>37</v>
      </c>
      <c r="C9" s="67"/>
      <c r="D9" s="49">
        <f t="shared" si="1"/>
        <v>0</v>
      </c>
      <c r="E9" s="67"/>
      <c r="F9" s="49">
        <f t="shared" si="2"/>
        <v>0</v>
      </c>
      <c r="G9" s="67"/>
      <c r="H9" s="49">
        <f t="shared" si="3"/>
        <v>0</v>
      </c>
      <c r="I9" s="67"/>
      <c r="J9" s="49">
        <f t="shared" si="4"/>
        <v>0</v>
      </c>
      <c r="K9" s="67"/>
      <c r="L9" s="49">
        <f t="shared" si="5"/>
        <v>0</v>
      </c>
      <c r="M9" s="67"/>
      <c r="N9" s="49">
        <f t="shared" si="6"/>
        <v>0</v>
      </c>
      <c r="O9" s="67"/>
      <c r="P9" s="49">
        <f t="shared" si="7"/>
        <v>0</v>
      </c>
      <c r="Q9" s="67"/>
      <c r="R9" s="49">
        <f t="shared" si="8"/>
        <v>0</v>
      </c>
      <c r="S9" s="67"/>
      <c r="T9" s="49">
        <f t="shared" si="9"/>
        <v>0</v>
      </c>
      <c r="U9" s="67"/>
      <c r="V9" s="49">
        <f t="shared" si="10"/>
        <v>0</v>
      </c>
      <c r="W9" s="67"/>
      <c r="X9" s="49">
        <f t="shared" si="11"/>
        <v>0</v>
      </c>
      <c r="Y9" s="67"/>
      <c r="Z9" s="49">
        <f t="shared" si="12"/>
        <v>0</v>
      </c>
      <c r="AA9" s="82">
        <f t="shared" si="0"/>
        <v>0</v>
      </c>
      <c r="AB9" s="49">
        <f t="shared" si="12"/>
        <v>0</v>
      </c>
      <c r="AC9" s="82">
        <f t="shared" si="13"/>
        <v>0</v>
      </c>
      <c r="AD9" s="49">
        <f t="shared" si="14"/>
        <v>0</v>
      </c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</row>
    <row r="10" spans="1:66" x14ac:dyDescent="0.25">
      <c r="A10" s="13">
        <v>5149</v>
      </c>
      <c r="B10" s="2" t="s">
        <v>38</v>
      </c>
      <c r="C10" s="68">
        <f>C3+C4-C5-C6-C7-C8+C9</f>
        <v>18262710.9285</v>
      </c>
      <c r="D10" s="51">
        <f t="shared" si="1"/>
        <v>0.99882579485984502</v>
      </c>
      <c r="E10" s="68">
        <f>E3+E4-E5-E6-E7-E8+E9</f>
        <v>18262710.9285</v>
      </c>
      <c r="F10" s="51">
        <f t="shared" si="2"/>
        <v>0.99882579485984502</v>
      </c>
      <c r="G10" s="68">
        <f>G3+G4-G5-G6-G7-G8+G9</f>
        <v>18262710.9285</v>
      </c>
      <c r="H10" s="51">
        <f t="shared" si="3"/>
        <v>0.99882579485984502</v>
      </c>
      <c r="I10" s="68">
        <f>I3+I4-I5-I6-I7-I8+I9</f>
        <v>18262710.9285</v>
      </c>
      <c r="J10" s="51">
        <f t="shared" si="4"/>
        <v>0.99882579485984502</v>
      </c>
      <c r="K10" s="68">
        <f>K3+K4-K5-K6-K7-K8+K9</f>
        <v>18262710.9285</v>
      </c>
      <c r="L10" s="51">
        <f t="shared" si="5"/>
        <v>0.99882579485984502</v>
      </c>
      <c r="M10" s="68">
        <f>M3+M4-M5-M6-M7-M8+M9</f>
        <v>18262710.9285</v>
      </c>
      <c r="N10" s="51">
        <f t="shared" si="6"/>
        <v>0.99882579485984502</v>
      </c>
      <c r="O10" s="68">
        <f>O3+O4-O5-O6-O7-O8+O9</f>
        <v>18262710.9285</v>
      </c>
      <c r="P10" s="51">
        <f t="shared" si="7"/>
        <v>0.99882579485984502</v>
      </c>
      <c r="Q10" s="68">
        <f>Q3+Q4-Q5-Q6-Q7-Q8+Q9</f>
        <v>18262710.9285</v>
      </c>
      <c r="R10" s="51">
        <f t="shared" si="8"/>
        <v>0.99882579485984502</v>
      </c>
      <c r="S10" s="68">
        <f>S3+S4-S5-S6-S7-S8+S9</f>
        <v>18262710.9285</v>
      </c>
      <c r="T10" s="51">
        <f t="shared" si="9"/>
        <v>0.99882579485984502</v>
      </c>
      <c r="U10" s="68">
        <f>U3+U4-U5-U6-U7-U8+U9</f>
        <v>18262710.9285</v>
      </c>
      <c r="V10" s="51">
        <f t="shared" si="10"/>
        <v>0.99882579485984502</v>
      </c>
      <c r="W10" s="68">
        <f>W3+W4-W5-W6-W7-W8+W9</f>
        <v>18262710.9285</v>
      </c>
      <c r="X10" s="51">
        <f t="shared" si="11"/>
        <v>0.99882579485984502</v>
      </c>
      <c r="Y10" s="68">
        <f>Y3+Y4-Y5-Y6-Y7-Y8+Y9</f>
        <v>18262710.9285</v>
      </c>
      <c r="Z10" s="51">
        <f t="shared" si="12"/>
        <v>0.99882579485984502</v>
      </c>
      <c r="AA10" s="84">
        <f t="shared" si="0"/>
        <v>219152531.14199999</v>
      </c>
      <c r="AB10" s="51">
        <f t="shared" si="12"/>
        <v>0.9988257948598448</v>
      </c>
      <c r="AC10" s="84">
        <f t="shared" si="13"/>
        <v>18262710.9285</v>
      </c>
      <c r="AD10" s="51">
        <f t="shared" si="14"/>
        <v>0.9988257948598448</v>
      </c>
    </row>
    <row r="11" spans="1:66" s="8" customFormat="1" x14ac:dyDescent="0.25">
      <c r="A11" s="26">
        <v>5151</v>
      </c>
      <c r="B11" s="27" t="s">
        <v>39</v>
      </c>
      <c r="C11" s="69">
        <v>0.03</v>
      </c>
      <c r="D11" s="60">
        <f>IF(C$10&lt;&gt;0,C11/C$10,"-")</f>
        <v>1.642691499496019E-9</v>
      </c>
      <c r="E11" s="69">
        <v>0.03</v>
      </c>
      <c r="F11" s="60">
        <f>IF(E$10&lt;&gt;0,E11/E$10,"-")</f>
        <v>1.642691499496019E-9</v>
      </c>
      <c r="G11" s="69">
        <v>0.03</v>
      </c>
      <c r="H11" s="60">
        <f>IF(G$10&lt;&gt;0,G11/G$10,"-")</f>
        <v>1.642691499496019E-9</v>
      </c>
      <c r="I11" s="69">
        <v>0.03</v>
      </c>
      <c r="J11" s="60">
        <f>IF(I$10&lt;&gt;0,I11/I$10,"-")</f>
        <v>1.642691499496019E-9</v>
      </c>
      <c r="K11" s="69">
        <v>0.03</v>
      </c>
      <c r="L11" s="60">
        <f>IF(K$10&lt;&gt;0,K11/K$10,"-")</f>
        <v>1.642691499496019E-9</v>
      </c>
      <c r="M11" s="69">
        <v>0.03</v>
      </c>
      <c r="N11" s="60">
        <f>IF(M$10&lt;&gt;0,M11/M$10,"-")</f>
        <v>1.642691499496019E-9</v>
      </c>
      <c r="O11" s="69">
        <v>0.03</v>
      </c>
      <c r="P11" s="60">
        <f>IF(O$10&lt;&gt;0,O11/O$10,"-")</f>
        <v>1.642691499496019E-9</v>
      </c>
      <c r="Q11" s="69">
        <v>0.03</v>
      </c>
      <c r="R11" s="60">
        <f>IF(Q$10&lt;&gt;0,Q11/Q$10,"-")</f>
        <v>1.642691499496019E-9</v>
      </c>
      <c r="S11" s="69">
        <v>0.03</v>
      </c>
      <c r="T11" s="60">
        <f>IF(S$10&lt;&gt;0,S11/S$10,"-")</f>
        <v>1.642691499496019E-9</v>
      </c>
      <c r="U11" s="69">
        <v>0.03</v>
      </c>
      <c r="V11" s="60">
        <f>IF(U$10&lt;&gt;0,U11/U$10,"-")</f>
        <v>1.642691499496019E-9</v>
      </c>
      <c r="W11" s="69">
        <v>0.03</v>
      </c>
      <c r="X11" s="60">
        <f>IF(W$10&lt;&gt;0,W11/W$10,"-")</f>
        <v>1.642691499496019E-9</v>
      </c>
      <c r="Y11" s="69">
        <v>0.03</v>
      </c>
      <c r="Z11" s="60">
        <f>IF(Y$10&lt;&gt;0,Y11/Y$10,"-")</f>
        <v>1.642691499496019E-9</v>
      </c>
      <c r="AA11" s="85">
        <f t="shared" si="0"/>
        <v>0.3600000000000001</v>
      </c>
      <c r="AB11" s="60">
        <f>IF(AA$10&lt;&gt;0,AA11/AA$10,"-")</f>
        <v>1.6426914994960196E-9</v>
      </c>
      <c r="AC11" s="85">
        <f t="shared" si="13"/>
        <v>3.0000000000000009E-2</v>
      </c>
      <c r="AD11" s="60">
        <f>IF(AC$10&lt;&gt;0,AC11/AC$10,"-")</f>
        <v>1.6426914994960196E-9</v>
      </c>
    </row>
    <row r="12" spans="1:66" x14ac:dyDescent="0.25">
      <c r="A12" s="9"/>
      <c r="B12" s="10"/>
      <c r="C12" s="67"/>
      <c r="D12" s="49"/>
      <c r="E12" s="67"/>
      <c r="F12" s="49"/>
      <c r="G12" s="67"/>
      <c r="H12" s="49"/>
      <c r="I12" s="67"/>
      <c r="J12" s="49"/>
      <c r="K12" s="67"/>
      <c r="L12" s="49"/>
      <c r="M12" s="67"/>
      <c r="N12" s="49"/>
      <c r="O12" s="67"/>
      <c r="P12" s="49"/>
      <c r="Q12" s="67"/>
      <c r="R12" s="49"/>
      <c r="S12" s="67"/>
      <c r="T12" s="49"/>
      <c r="U12" s="67"/>
      <c r="V12" s="49"/>
      <c r="W12" s="67"/>
      <c r="X12" s="49"/>
      <c r="Y12" s="67"/>
      <c r="Z12" s="49"/>
      <c r="AA12" s="82"/>
      <c r="AB12" s="49"/>
      <c r="AC12" s="82"/>
      <c r="AD12" s="49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</row>
    <row r="13" spans="1:66" s="5" customFormat="1" x14ac:dyDescent="0.25">
      <c r="A13" s="12">
        <v>5198</v>
      </c>
      <c r="B13" s="1" t="s">
        <v>41</v>
      </c>
      <c r="C13" s="70">
        <f>C11+C12</f>
        <v>0.03</v>
      </c>
      <c r="D13" s="53">
        <f t="shared" ref="D13:R80" si="15">IF(C$10&lt;&gt;0,C13/C$10,"-")</f>
        <v>1.642691499496019E-9</v>
      </c>
      <c r="E13" s="70">
        <f>E11+E12</f>
        <v>0.03</v>
      </c>
      <c r="F13" s="53">
        <f t="shared" ref="F13:F80" si="16">IF(E$10&lt;&gt;0,E13/E$10,"-")</f>
        <v>1.642691499496019E-9</v>
      </c>
      <c r="G13" s="70">
        <f>G11+G12</f>
        <v>0.03</v>
      </c>
      <c r="H13" s="53">
        <f t="shared" ref="H13:H80" si="17">IF(G$10&lt;&gt;0,G13/G$10,"-")</f>
        <v>1.642691499496019E-9</v>
      </c>
      <c r="I13" s="70">
        <f>I11+I12</f>
        <v>0.03</v>
      </c>
      <c r="J13" s="53">
        <f t="shared" ref="J13:J80" si="18">IF(I$10&lt;&gt;0,I13/I$10,"-")</f>
        <v>1.642691499496019E-9</v>
      </c>
      <c r="K13" s="70">
        <f>K11+K12</f>
        <v>0.03</v>
      </c>
      <c r="L13" s="53">
        <f t="shared" ref="L13:L80" si="19">IF(K$10&lt;&gt;0,K13/K$10,"-")</f>
        <v>1.642691499496019E-9</v>
      </c>
      <c r="M13" s="70">
        <f>M11+M12</f>
        <v>0.03</v>
      </c>
      <c r="N13" s="53">
        <f t="shared" ref="N13:N80" si="20">IF(M$10&lt;&gt;0,M13/M$10,"-")</f>
        <v>1.642691499496019E-9</v>
      </c>
      <c r="O13" s="70">
        <f>O11+O12</f>
        <v>0.03</v>
      </c>
      <c r="P13" s="53">
        <f t="shared" ref="P13:P80" si="21">IF(O$10&lt;&gt;0,O13/O$10,"-")</f>
        <v>1.642691499496019E-9</v>
      </c>
      <c r="Q13" s="70">
        <f>Q11+Q12</f>
        <v>0.03</v>
      </c>
      <c r="R13" s="53">
        <f t="shared" ref="R13:R80" si="22">IF(Q$10&lt;&gt;0,Q13/Q$10,"-")</f>
        <v>1.642691499496019E-9</v>
      </c>
      <c r="S13" s="70">
        <f>S11+S12</f>
        <v>0.03</v>
      </c>
      <c r="T13" s="53">
        <f t="shared" ref="T13:AD80" si="23">IF(S$10&lt;&gt;0,S13/S$10,"-")</f>
        <v>1.642691499496019E-9</v>
      </c>
      <c r="U13" s="70">
        <f>U11+U12</f>
        <v>0.03</v>
      </c>
      <c r="V13" s="53">
        <f t="shared" ref="V13:V80" si="24">IF(U$10&lt;&gt;0,U13/U$10,"-")</f>
        <v>1.642691499496019E-9</v>
      </c>
      <c r="W13" s="70">
        <f>W11+W12</f>
        <v>0.03</v>
      </c>
      <c r="X13" s="53">
        <f t="shared" ref="X13:X80" si="25">IF(W$10&lt;&gt;0,W13/W$10,"-")</f>
        <v>1.642691499496019E-9</v>
      </c>
      <c r="Y13" s="70">
        <f>Y11+Y12</f>
        <v>0.03</v>
      </c>
      <c r="Z13" s="53">
        <f t="shared" ref="Z13:AB28" si="26">IF(Y$10&lt;&gt;0,Y13/Y$10,"-")</f>
        <v>1.642691499496019E-9</v>
      </c>
      <c r="AA13" s="70">
        <f t="shared" si="0"/>
        <v>0.3600000000000001</v>
      </c>
      <c r="AB13" s="53">
        <f t="shared" si="26"/>
        <v>1.6426914994960196E-9</v>
      </c>
      <c r="AC13" s="93">
        <f t="shared" si="13"/>
        <v>3.0000000000000009E-2</v>
      </c>
      <c r="AD13" s="53">
        <f t="shared" ref="AD13:AD80" si="27">IF(AC$10&lt;&gt;0,AC13/AC$10,"-")</f>
        <v>1.6426914994960196E-9</v>
      </c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</row>
    <row r="14" spans="1:66" x14ac:dyDescent="0.25">
      <c r="A14" s="16">
        <v>5199</v>
      </c>
      <c r="B14" s="17" t="s">
        <v>42</v>
      </c>
      <c r="C14" s="71">
        <f>C10+C13</f>
        <v>18262710.958500002</v>
      </c>
      <c r="D14" s="54">
        <f t="shared" si="15"/>
        <v>1.0000000016426915</v>
      </c>
      <c r="E14" s="71">
        <f>E10+E13</f>
        <v>18262710.958500002</v>
      </c>
      <c r="F14" s="54">
        <f t="shared" si="16"/>
        <v>1.0000000016426915</v>
      </c>
      <c r="G14" s="71">
        <f>G10+G13</f>
        <v>18262710.958500002</v>
      </c>
      <c r="H14" s="54">
        <f t="shared" si="17"/>
        <v>1.0000000016426915</v>
      </c>
      <c r="I14" s="71">
        <f>I10+I13</f>
        <v>18262710.958500002</v>
      </c>
      <c r="J14" s="54">
        <f t="shared" si="18"/>
        <v>1.0000000016426915</v>
      </c>
      <c r="K14" s="71">
        <f>K10+K13</f>
        <v>18262710.958500002</v>
      </c>
      <c r="L14" s="54">
        <f t="shared" si="19"/>
        <v>1.0000000016426915</v>
      </c>
      <c r="M14" s="71">
        <f>M10+M13</f>
        <v>18262710.958500002</v>
      </c>
      <c r="N14" s="54">
        <f t="shared" si="20"/>
        <v>1.0000000016426915</v>
      </c>
      <c r="O14" s="71">
        <f>O10+O13</f>
        <v>18262710.958500002</v>
      </c>
      <c r="P14" s="54">
        <f t="shared" si="21"/>
        <v>1.0000000016426915</v>
      </c>
      <c r="Q14" s="71">
        <f>Q10+Q13</f>
        <v>18262710.958500002</v>
      </c>
      <c r="R14" s="54">
        <f t="shared" si="22"/>
        <v>1.0000000016426915</v>
      </c>
      <c r="S14" s="71">
        <f>S10+S13</f>
        <v>18262710.958500002</v>
      </c>
      <c r="T14" s="54">
        <f t="shared" si="23"/>
        <v>1.0000000016426915</v>
      </c>
      <c r="U14" s="71">
        <f>U10+U13</f>
        <v>18262710.958500002</v>
      </c>
      <c r="V14" s="54">
        <f t="shared" si="24"/>
        <v>1.0000000016426915</v>
      </c>
      <c r="W14" s="71">
        <f>W10+W13</f>
        <v>18262710.958500002</v>
      </c>
      <c r="X14" s="54">
        <f t="shared" si="25"/>
        <v>1.0000000016426915</v>
      </c>
      <c r="Y14" s="71">
        <f>Y10+Y13</f>
        <v>18262710.958500002</v>
      </c>
      <c r="Z14" s="54">
        <f t="shared" si="26"/>
        <v>1.0000000016426915</v>
      </c>
      <c r="AA14" s="86">
        <f t="shared" si="0"/>
        <v>219152531.502</v>
      </c>
      <c r="AB14" s="54">
        <f t="shared" si="26"/>
        <v>1.0000000016426915</v>
      </c>
      <c r="AC14" s="86">
        <f t="shared" si="13"/>
        <v>18262710.958500002</v>
      </c>
      <c r="AD14" s="54">
        <f t="shared" si="27"/>
        <v>1.0000000016426915</v>
      </c>
    </row>
    <row r="15" spans="1:66" s="30" customFormat="1" x14ac:dyDescent="0.25">
      <c r="A15" s="28">
        <v>5502</v>
      </c>
      <c r="B15" s="29" t="s">
        <v>43</v>
      </c>
      <c r="C15" s="72">
        <v>9352069.6687000003</v>
      </c>
      <c r="D15" s="60">
        <f t="shared" si="15"/>
        <v>0.512085511582268</v>
      </c>
      <c r="E15" s="72">
        <v>9352069.6687000003</v>
      </c>
      <c r="F15" s="60">
        <f t="shared" si="16"/>
        <v>0.512085511582268</v>
      </c>
      <c r="G15" s="72">
        <v>9352069.6687000003</v>
      </c>
      <c r="H15" s="60">
        <f t="shared" si="17"/>
        <v>0.512085511582268</v>
      </c>
      <c r="I15" s="72">
        <v>9352069.6687000003</v>
      </c>
      <c r="J15" s="52">
        <f t="shared" si="18"/>
        <v>0.512085511582268</v>
      </c>
      <c r="K15" s="72">
        <v>9352069.6687000003</v>
      </c>
      <c r="L15" s="60">
        <f t="shared" si="19"/>
        <v>0.512085511582268</v>
      </c>
      <c r="M15" s="72">
        <v>9352069.6687000003</v>
      </c>
      <c r="N15" s="60">
        <f t="shared" si="20"/>
        <v>0.512085511582268</v>
      </c>
      <c r="O15" s="72">
        <v>9352069.6687000003</v>
      </c>
      <c r="P15" s="60">
        <f t="shared" si="21"/>
        <v>0.512085511582268</v>
      </c>
      <c r="Q15" s="72">
        <v>9352069.6687000003</v>
      </c>
      <c r="R15" s="60">
        <f t="shared" si="22"/>
        <v>0.512085511582268</v>
      </c>
      <c r="S15" s="72">
        <v>9352069.6687000003</v>
      </c>
      <c r="T15" s="60">
        <f t="shared" si="23"/>
        <v>0.512085511582268</v>
      </c>
      <c r="U15" s="72">
        <v>9352069.6687000003</v>
      </c>
      <c r="V15" s="60">
        <f t="shared" si="24"/>
        <v>0.512085511582268</v>
      </c>
      <c r="W15" s="72">
        <v>9352069.6687000003</v>
      </c>
      <c r="X15" s="60">
        <f t="shared" si="25"/>
        <v>0.512085511582268</v>
      </c>
      <c r="Y15" s="72">
        <v>9352069.6687000003</v>
      </c>
      <c r="Z15" s="52">
        <f t="shared" si="26"/>
        <v>0.512085511582268</v>
      </c>
      <c r="AA15" s="87">
        <f t="shared" si="0"/>
        <v>112224836.02439998</v>
      </c>
      <c r="AB15" s="52">
        <f t="shared" si="26"/>
        <v>0.512085511582268</v>
      </c>
      <c r="AC15" s="87">
        <f t="shared" si="13"/>
        <v>9352069.6686999984</v>
      </c>
      <c r="AD15" s="52">
        <f t="shared" si="27"/>
        <v>0.512085511582268</v>
      </c>
    </row>
    <row r="16" spans="1:66" x14ac:dyDescent="0.25">
      <c r="A16" s="24">
        <v>5503</v>
      </c>
      <c r="B16" s="25" t="s">
        <v>44</v>
      </c>
      <c r="C16" s="73"/>
      <c r="D16" s="55">
        <f t="shared" si="15"/>
        <v>0</v>
      </c>
      <c r="E16" s="73"/>
      <c r="F16" s="55">
        <f t="shared" si="16"/>
        <v>0</v>
      </c>
      <c r="G16" s="73"/>
      <c r="H16" s="55">
        <f t="shared" si="17"/>
        <v>0</v>
      </c>
      <c r="I16" s="73"/>
      <c r="J16" s="55">
        <f t="shared" si="18"/>
        <v>0</v>
      </c>
      <c r="K16" s="73"/>
      <c r="L16" s="55">
        <f t="shared" si="19"/>
        <v>0</v>
      </c>
      <c r="M16" s="73"/>
      <c r="N16" s="55">
        <f t="shared" si="20"/>
        <v>0</v>
      </c>
      <c r="O16" s="73"/>
      <c r="P16" s="55">
        <f t="shared" si="21"/>
        <v>0</v>
      </c>
      <c r="Q16" s="73"/>
      <c r="R16" s="55">
        <f t="shared" si="22"/>
        <v>0</v>
      </c>
      <c r="S16" s="73"/>
      <c r="T16" s="55">
        <f t="shared" si="23"/>
        <v>0</v>
      </c>
      <c r="U16" s="73"/>
      <c r="V16" s="55">
        <f t="shared" si="24"/>
        <v>0</v>
      </c>
      <c r="W16" s="73"/>
      <c r="X16" s="55">
        <f t="shared" si="25"/>
        <v>0</v>
      </c>
      <c r="Y16" s="73"/>
      <c r="Z16" s="55">
        <f t="shared" si="26"/>
        <v>0</v>
      </c>
      <c r="AA16" s="88">
        <f t="shared" si="0"/>
        <v>0</v>
      </c>
      <c r="AB16" s="55">
        <f t="shared" si="26"/>
        <v>0</v>
      </c>
      <c r="AC16" s="88">
        <f t="shared" si="13"/>
        <v>0</v>
      </c>
      <c r="AD16" s="55">
        <f t="shared" si="27"/>
        <v>0</v>
      </c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</row>
    <row r="17" spans="1:66" x14ac:dyDescent="0.25">
      <c r="A17" s="9">
        <v>5504</v>
      </c>
      <c r="B17" s="10" t="s">
        <v>45</v>
      </c>
      <c r="C17" s="67">
        <v>-341.0804</v>
      </c>
      <c r="D17" s="49">
        <f t="shared" si="15"/>
        <v>-1.8676329124156733E-5</v>
      </c>
      <c r="E17" s="67">
        <v>-341.0804</v>
      </c>
      <c r="F17" s="49">
        <f t="shared" si="16"/>
        <v>-1.8676329124156733E-5</v>
      </c>
      <c r="G17" s="67">
        <v>-341.0804</v>
      </c>
      <c r="H17" s="49">
        <f t="shared" si="17"/>
        <v>-1.8676329124156733E-5</v>
      </c>
      <c r="I17" s="67">
        <v>-341.0804</v>
      </c>
      <c r="J17" s="49">
        <f t="shared" si="18"/>
        <v>-1.8676329124156733E-5</v>
      </c>
      <c r="K17" s="67">
        <v>-341.0804</v>
      </c>
      <c r="L17" s="49">
        <f t="shared" si="19"/>
        <v>-1.8676329124156733E-5</v>
      </c>
      <c r="M17" s="67">
        <v>-341.0804</v>
      </c>
      <c r="N17" s="49">
        <f t="shared" si="20"/>
        <v>-1.8676329124156733E-5</v>
      </c>
      <c r="O17" s="67">
        <v>-341.0804</v>
      </c>
      <c r="P17" s="49">
        <f t="shared" si="21"/>
        <v>-1.8676329124156733E-5</v>
      </c>
      <c r="Q17" s="67">
        <v>-341.0804</v>
      </c>
      <c r="R17" s="49">
        <f t="shared" si="22"/>
        <v>-1.8676329124156733E-5</v>
      </c>
      <c r="S17" s="67">
        <v>-341.0804</v>
      </c>
      <c r="T17" s="49">
        <f t="shared" si="23"/>
        <v>-1.8676329124156733E-5</v>
      </c>
      <c r="U17" s="67">
        <v>-341.0804</v>
      </c>
      <c r="V17" s="49">
        <f t="shared" si="24"/>
        <v>-1.8676329124156733E-5</v>
      </c>
      <c r="W17" s="67">
        <v>-341.0804</v>
      </c>
      <c r="X17" s="49">
        <f t="shared" si="25"/>
        <v>-1.8676329124156733E-5</v>
      </c>
      <c r="Y17" s="67">
        <v>-341.0804</v>
      </c>
      <c r="Z17" s="49">
        <f t="shared" si="26"/>
        <v>-1.8676329124156733E-5</v>
      </c>
      <c r="AA17" s="82">
        <f t="shared" si="0"/>
        <v>-4092.9647999999993</v>
      </c>
      <c r="AB17" s="49">
        <f t="shared" si="26"/>
        <v>-1.8676329124156729E-5</v>
      </c>
      <c r="AC17" s="82">
        <f t="shared" si="13"/>
        <v>-341.08039999999994</v>
      </c>
      <c r="AD17" s="49">
        <f t="shared" si="27"/>
        <v>-1.8676329124156729E-5</v>
      </c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</row>
    <row r="18" spans="1:66" x14ac:dyDescent="0.25">
      <c r="A18" s="9">
        <v>5505</v>
      </c>
      <c r="B18" s="10" t="s">
        <v>46</v>
      </c>
      <c r="C18" s="67"/>
      <c r="D18" s="49">
        <f t="shared" si="15"/>
        <v>0</v>
      </c>
      <c r="E18" s="67"/>
      <c r="F18" s="49">
        <f t="shared" si="16"/>
        <v>0</v>
      </c>
      <c r="G18" s="67"/>
      <c r="H18" s="49">
        <f t="shared" si="17"/>
        <v>0</v>
      </c>
      <c r="I18" s="67"/>
      <c r="J18" s="49">
        <f t="shared" si="18"/>
        <v>0</v>
      </c>
      <c r="K18" s="67"/>
      <c r="L18" s="49">
        <f t="shared" si="19"/>
        <v>0</v>
      </c>
      <c r="M18" s="67"/>
      <c r="N18" s="49">
        <f t="shared" si="20"/>
        <v>0</v>
      </c>
      <c r="O18" s="67"/>
      <c r="P18" s="49">
        <f t="shared" si="21"/>
        <v>0</v>
      </c>
      <c r="Q18" s="67"/>
      <c r="R18" s="49">
        <f t="shared" si="22"/>
        <v>0</v>
      </c>
      <c r="S18" s="67"/>
      <c r="T18" s="49">
        <f t="shared" si="23"/>
        <v>0</v>
      </c>
      <c r="U18" s="67"/>
      <c r="V18" s="49">
        <f t="shared" si="24"/>
        <v>0</v>
      </c>
      <c r="W18" s="67"/>
      <c r="X18" s="49">
        <f t="shared" si="25"/>
        <v>0</v>
      </c>
      <c r="Y18" s="67"/>
      <c r="Z18" s="49">
        <f t="shared" si="26"/>
        <v>0</v>
      </c>
      <c r="AA18" s="82">
        <f t="shared" si="0"/>
        <v>0</v>
      </c>
      <c r="AB18" s="49">
        <f t="shared" si="26"/>
        <v>0</v>
      </c>
      <c r="AC18" s="82">
        <f t="shared" si="13"/>
        <v>0</v>
      </c>
      <c r="AD18" s="49">
        <f t="shared" si="27"/>
        <v>0</v>
      </c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</row>
    <row r="19" spans="1:66" x14ac:dyDescent="0.25">
      <c r="A19" s="9">
        <v>5506</v>
      </c>
      <c r="B19" s="10" t="s">
        <v>47</v>
      </c>
      <c r="C19" s="67">
        <v>-203.41235</v>
      </c>
      <c r="D19" s="49">
        <f t="shared" si="15"/>
        <v>-1.1138124607916969E-5</v>
      </c>
      <c r="E19" s="67">
        <v>-203.41235</v>
      </c>
      <c r="F19" s="49">
        <f t="shared" si="16"/>
        <v>-1.1138124607916969E-5</v>
      </c>
      <c r="G19" s="67">
        <v>-203.41235</v>
      </c>
      <c r="H19" s="49">
        <f t="shared" si="17"/>
        <v>-1.1138124607916969E-5</v>
      </c>
      <c r="I19" s="67">
        <v>-203.41235</v>
      </c>
      <c r="J19" s="49">
        <f t="shared" si="18"/>
        <v>-1.1138124607916969E-5</v>
      </c>
      <c r="K19" s="67">
        <v>-203.41235</v>
      </c>
      <c r="L19" s="49">
        <f t="shared" si="19"/>
        <v>-1.1138124607916969E-5</v>
      </c>
      <c r="M19" s="67">
        <v>-203.41235</v>
      </c>
      <c r="N19" s="49">
        <f t="shared" si="20"/>
        <v>-1.1138124607916969E-5</v>
      </c>
      <c r="O19" s="67">
        <v>-203.41235</v>
      </c>
      <c r="P19" s="49">
        <f t="shared" si="21"/>
        <v>-1.1138124607916969E-5</v>
      </c>
      <c r="Q19" s="67">
        <v>-203.41235</v>
      </c>
      <c r="R19" s="49">
        <f t="shared" si="22"/>
        <v>-1.1138124607916969E-5</v>
      </c>
      <c r="S19" s="67">
        <v>-203.41235</v>
      </c>
      <c r="T19" s="49">
        <f t="shared" si="23"/>
        <v>-1.1138124607916969E-5</v>
      </c>
      <c r="U19" s="67">
        <v>-203.41235</v>
      </c>
      <c r="V19" s="49">
        <f t="shared" si="24"/>
        <v>-1.1138124607916969E-5</v>
      </c>
      <c r="W19" s="67">
        <v>-203.41235</v>
      </c>
      <c r="X19" s="49">
        <f t="shared" si="25"/>
        <v>-1.1138124607916969E-5</v>
      </c>
      <c r="Y19" s="67">
        <v>-203.41235</v>
      </c>
      <c r="Z19" s="49">
        <f t="shared" si="26"/>
        <v>-1.1138124607916969E-5</v>
      </c>
      <c r="AA19" s="82">
        <f t="shared" si="0"/>
        <v>-2440.9482000000003</v>
      </c>
      <c r="AB19" s="49">
        <f t="shared" si="26"/>
        <v>-1.1138124607916971E-5</v>
      </c>
      <c r="AC19" s="82">
        <f t="shared" si="13"/>
        <v>-203.41235000000003</v>
      </c>
      <c r="AD19" s="49">
        <f t="shared" si="27"/>
        <v>-1.1138124607916971E-5</v>
      </c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</row>
    <row r="20" spans="1:66" s="5" customFormat="1" x14ac:dyDescent="0.25">
      <c r="A20" s="12">
        <v>5599</v>
      </c>
      <c r="B20" s="1" t="s">
        <v>48</v>
      </c>
      <c r="C20" s="74">
        <f>SUM(C15:C19)</f>
        <v>9351525.1759500001</v>
      </c>
      <c r="D20" s="56">
        <f t="shared" si="15"/>
        <v>0.51205569712853594</v>
      </c>
      <c r="E20" s="74">
        <f>SUM(E15:E19)</f>
        <v>9351525.1759500001</v>
      </c>
      <c r="F20" s="56">
        <f t="shared" si="16"/>
        <v>0.51205569712853594</v>
      </c>
      <c r="G20" s="74">
        <f>SUM(G15:G19)</f>
        <v>9351525.1759500001</v>
      </c>
      <c r="H20" s="56">
        <f t="shared" si="17"/>
        <v>0.51205569712853594</v>
      </c>
      <c r="I20" s="74">
        <f>SUM(I15:I19)</f>
        <v>9351525.1759500001</v>
      </c>
      <c r="J20" s="56">
        <f t="shared" si="18"/>
        <v>0.51205569712853594</v>
      </c>
      <c r="K20" s="74">
        <f>SUM(K15:K19)</f>
        <v>9351525.1759500001</v>
      </c>
      <c r="L20" s="56">
        <f t="shared" si="19"/>
        <v>0.51205569712853594</v>
      </c>
      <c r="M20" s="74">
        <f>SUM(M15:M19)</f>
        <v>9351525.1759500001</v>
      </c>
      <c r="N20" s="56">
        <f t="shared" si="20"/>
        <v>0.51205569712853594</v>
      </c>
      <c r="O20" s="74">
        <f>SUM(O15:O19)</f>
        <v>9351525.1759500001</v>
      </c>
      <c r="P20" s="56">
        <f t="shared" si="21"/>
        <v>0.51205569712853594</v>
      </c>
      <c r="Q20" s="74">
        <f>SUM(Q15:Q19)</f>
        <v>9351525.1759500001</v>
      </c>
      <c r="R20" s="56">
        <f t="shared" si="22"/>
        <v>0.51205569712853594</v>
      </c>
      <c r="S20" s="74">
        <f>SUM(S15:S19)</f>
        <v>9351525.1759500001</v>
      </c>
      <c r="T20" s="56">
        <f t="shared" si="23"/>
        <v>0.51205569712853594</v>
      </c>
      <c r="U20" s="74">
        <f>SUM(U15:U19)</f>
        <v>9351525.1759500001</v>
      </c>
      <c r="V20" s="56">
        <f t="shared" si="24"/>
        <v>0.51205569712853594</v>
      </c>
      <c r="W20" s="74">
        <f>SUM(W15:W19)</f>
        <v>9351525.1759500001</v>
      </c>
      <c r="X20" s="56">
        <f t="shared" si="25"/>
        <v>0.51205569712853594</v>
      </c>
      <c r="Y20" s="74">
        <f>SUM(Y15:Y19)</f>
        <v>9351525.1759500001</v>
      </c>
      <c r="Z20" s="56">
        <f t="shared" si="26"/>
        <v>0.51205569712853594</v>
      </c>
      <c r="AA20" s="70">
        <f t="shared" si="0"/>
        <v>112218302.11140002</v>
      </c>
      <c r="AB20" s="56">
        <f t="shared" si="26"/>
        <v>0.51205569712853616</v>
      </c>
      <c r="AC20" s="93">
        <f t="shared" si="13"/>
        <v>9351525.1759500019</v>
      </c>
      <c r="AD20" s="56">
        <f t="shared" si="27"/>
        <v>0.51205569712853605</v>
      </c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</row>
    <row r="21" spans="1:66" s="8" customFormat="1" x14ac:dyDescent="0.25">
      <c r="A21" s="26">
        <v>5601</v>
      </c>
      <c r="B21" s="27" t="s">
        <v>49</v>
      </c>
      <c r="C21" s="69"/>
      <c r="D21" s="57">
        <f t="shared" si="15"/>
        <v>0</v>
      </c>
      <c r="E21" s="69"/>
      <c r="F21" s="57">
        <f t="shared" si="16"/>
        <v>0</v>
      </c>
      <c r="G21" s="69"/>
      <c r="H21" s="57">
        <f t="shared" si="17"/>
        <v>0</v>
      </c>
      <c r="I21" s="69"/>
      <c r="J21" s="57">
        <f t="shared" si="18"/>
        <v>0</v>
      </c>
      <c r="K21" s="69"/>
      <c r="L21" s="57">
        <f t="shared" si="19"/>
        <v>0</v>
      </c>
      <c r="M21" s="69"/>
      <c r="N21" s="57">
        <f t="shared" si="20"/>
        <v>0</v>
      </c>
      <c r="O21" s="69"/>
      <c r="P21" s="57">
        <f t="shared" si="21"/>
        <v>0</v>
      </c>
      <c r="Q21" s="69"/>
      <c r="R21" s="57">
        <f t="shared" si="22"/>
        <v>0</v>
      </c>
      <c r="S21" s="69"/>
      <c r="T21" s="57">
        <f t="shared" si="23"/>
        <v>0</v>
      </c>
      <c r="U21" s="69"/>
      <c r="V21" s="57">
        <f t="shared" si="24"/>
        <v>0</v>
      </c>
      <c r="W21" s="69"/>
      <c r="X21" s="57">
        <f t="shared" si="25"/>
        <v>0</v>
      </c>
      <c r="Y21" s="69"/>
      <c r="Z21" s="57">
        <f t="shared" si="26"/>
        <v>0</v>
      </c>
      <c r="AA21" s="69">
        <f t="shared" si="0"/>
        <v>0</v>
      </c>
      <c r="AB21" s="57">
        <f t="shared" si="26"/>
        <v>0</v>
      </c>
      <c r="AC21" s="85">
        <f t="shared" si="13"/>
        <v>0</v>
      </c>
      <c r="AD21" s="57">
        <f t="shared" si="27"/>
        <v>0</v>
      </c>
    </row>
    <row r="22" spans="1:66" x14ac:dyDescent="0.25">
      <c r="A22" s="9">
        <v>5602</v>
      </c>
      <c r="B22" s="10" t="s">
        <v>50</v>
      </c>
      <c r="C22" s="67"/>
      <c r="D22" s="49">
        <f t="shared" si="15"/>
        <v>0</v>
      </c>
      <c r="E22" s="67"/>
      <c r="F22" s="49">
        <f t="shared" si="16"/>
        <v>0</v>
      </c>
      <c r="G22" s="67"/>
      <c r="H22" s="49">
        <f t="shared" si="17"/>
        <v>0</v>
      </c>
      <c r="I22" s="67"/>
      <c r="J22" s="49">
        <f t="shared" si="18"/>
        <v>0</v>
      </c>
      <c r="K22" s="67"/>
      <c r="L22" s="49">
        <f t="shared" si="19"/>
        <v>0</v>
      </c>
      <c r="M22" s="67"/>
      <c r="N22" s="49">
        <f t="shared" si="20"/>
        <v>0</v>
      </c>
      <c r="O22" s="67"/>
      <c r="P22" s="49">
        <f t="shared" si="21"/>
        <v>0</v>
      </c>
      <c r="Q22" s="67"/>
      <c r="R22" s="49">
        <f t="shared" si="22"/>
        <v>0</v>
      </c>
      <c r="S22" s="67"/>
      <c r="T22" s="49">
        <f t="shared" si="23"/>
        <v>0</v>
      </c>
      <c r="U22" s="67"/>
      <c r="V22" s="49">
        <f t="shared" si="24"/>
        <v>0</v>
      </c>
      <c r="W22" s="67"/>
      <c r="X22" s="49">
        <f t="shared" si="25"/>
        <v>0</v>
      </c>
      <c r="Y22" s="67"/>
      <c r="Z22" s="49">
        <f t="shared" si="26"/>
        <v>0</v>
      </c>
      <c r="AA22" s="82">
        <f t="shared" si="0"/>
        <v>0</v>
      </c>
      <c r="AB22" s="49">
        <f t="shared" si="26"/>
        <v>0</v>
      </c>
      <c r="AC22" s="82">
        <f t="shared" si="13"/>
        <v>0</v>
      </c>
      <c r="AD22" s="49">
        <f t="shared" si="27"/>
        <v>0</v>
      </c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</row>
    <row r="23" spans="1:66" x14ac:dyDescent="0.25">
      <c r="A23" s="9">
        <v>5603</v>
      </c>
      <c r="B23" s="10" t="s">
        <v>51</v>
      </c>
      <c r="C23" s="67"/>
      <c r="D23" s="49">
        <f t="shared" si="15"/>
        <v>0</v>
      </c>
      <c r="E23" s="67"/>
      <c r="F23" s="49">
        <f t="shared" si="16"/>
        <v>0</v>
      </c>
      <c r="G23" s="67"/>
      <c r="H23" s="49">
        <f t="shared" si="17"/>
        <v>0</v>
      </c>
      <c r="I23" s="67"/>
      <c r="J23" s="49">
        <f t="shared" si="18"/>
        <v>0</v>
      </c>
      <c r="K23" s="67"/>
      <c r="L23" s="49">
        <f t="shared" si="19"/>
        <v>0</v>
      </c>
      <c r="M23" s="67"/>
      <c r="N23" s="49">
        <f t="shared" si="20"/>
        <v>0</v>
      </c>
      <c r="O23" s="67"/>
      <c r="P23" s="49">
        <f t="shared" si="21"/>
        <v>0</v>
      </c>
      <c r="Q23" s="67"/>
      <c r="R23" s="49">
        <f t="shared" si="22"/>
        <v>0</v>
      </c>
      <c r="S23" s="67"/>
      <c r="T23" s="49">
        <f t="shared" si="23"/>
        <v>0</v>
      </c>
      <c r="U23" s="67"/>
      <c r="V23" s="49">
        <f t="shared" si="24"/>
        <v>0</v>
      </c>
      <c r="W23" s="67"/>
      <c r="X23" s="49">
        <f t="shared" si="25"/>
        <v>0</v>
      </c>
      <c r="Y23" s="67"/>
      <c r="Z23" s="49">
        <f t="shared" si="26"/>
        <v>0</v>
      </c>
      <c r="AA23" s="82">
        <f t="shared" si="0"/>
        <v>0</v>
      </c>
      <c r="AB23" s="49">
        <f t="shared" si="26"/>
        <v>0</v>
      </c>
      <c r="AC23" s="82">
        <f t="shared" si="13"/>
        <v>0</v>
      </c>
      <c r="AD23" s="49">
        <f t="shared" si="27"/>
        <v>0</v>
      </c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</row>
    <row r="24" spans="1:66" x14ac:dyDescent="0.25">
      <c r="A24" s="9">
        <v>5604</v>
      </c>
      <c r="B24" s="10" t="s">
        <v>52</v>
      </c>
      <c r="C24" s="67">
        <v>18527.534100000001</v>
      </c>
      <c r="D24" s="49">
        <f t="shared" si="15"/>
        <v>1.0145007590897542E-3</v>
      </c>
      <c r="E24" s="67">
        <v>18527.534100000001</v>
      </c>
      <c r="F24" s="49">
        <f t="shared" si="16"/>
        <v>1.0145007590897542E-3</v>
      </c>
      <c r="G24" s="67">
        <v>18527.534100000001</v>
      </c>
      <c r="H24" s="49">
        <f t="shared" si="17"/>
        <v>1.0145007590897542E-3</v>
      </c>
      <c r="I24" s="67">
        <v>18527.534100000001</v>
      </c>
      <c r="J24" s="49">
        <f t="shared" si="18"/>
        <v>1.0145007590897542E-3</v>
      </c>
      <c r="K24" s="67">
        <v>18527.534100000001</v>
      </c>
      <c r="L24" s="49">
        <f t="shared" si="19"/>
        <v>1.0145007590897542E-3</v>
      </c>
      <c r="M24" s="67">
        <v>18527.534100000001</v>
      </c>
      <c r="N24" s="49">
        <f t="shared" si="20"/>
        <v>1.0145007590897542E-3</v>
      </c>
      <c r="O24" s="67">
        <v>18527.534100000001</v>
      </c>
      <c r="P24" s="49">
        <f t="shared" si="21"/>
        <v>1.0145007590897542E-3</v>
      </c>
      <c r="Q24" s="67">
        <v>18527.534100000001</v>
      </c>
      <c r="R24" s="49">
        <f t="shared" si="22"/>
        <v>1.0145007590897542E-3</v>
      </c>
      <c r="S24" s="67">
        <v>18527.534100000001</v>
      </c>
      <c r="T24" s="49">
        <f t="shared" si="23"/>
        <v>1.0145007590897542E-3</v>
      </c>
      <c r="U24" s="67">
        <v>18527.534100000001</v>
      </c>
      <c r="V24" s="49">
        <f t="shared" si="24"/>
        <v>1.0145007590897542E-3</v>
      </c>
      <c r="W24" s="67">
        <v>18527.534100000001</v>
      </c>
      <c r="X24" s="49">
        <f t="shared" si="25"/>
        <v>1.0145007590897542E-3</v>
      </c>
      <c r="Y24" s="67">
        <v>18527.534100000001</v>
      </c>
      <c r="Z24" s="49">
        <f t="shared" si="26"/>
        <v>1.0145007590897542E-3</v>
      </c>
      <c r="AA24" s="82">
        <f t="shared" si="0"/>
        <v>222330.40919999997</v>
      </c>
      <c r="AB24" s="49">
        <f t="shared" si="26"/>
        <v>1.0145007590897542E-3</v>
      </c>
      <c r="AC24" s="82">
        <f t="shared" si="13"/>
        <v>18527.534099999997</v>
      </c>
      <c r="AD24" s="49">
        <f t="shared" si="27"/>
        <v>1.0145007590897539E-3</v>
      </c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</row>
    <row r="25" spans="1:66" x14ac:dyDescent="0.25">
      <c r="A25" s="9">
        <v>5605</v>
      </c>
      <c r="B25" s="10" t="s">
        <v>53</v>
      </c>
      <c r="C25" s="67"/>
      <c r="D25" s="49">
        <f t="shared" si="15"/>
        <v>0</v>
      </c>
      <c r="E25" s="67"/>
      <c r="F25" s="49">
        <f t="shared" si="16"/>
        <v>0</v>
      </c>
      <c r="G25" s="67"/>
      <c r="H25" s="49">
        <f t="shared" si="17"/>
        <v>0</v>
      </c>
      <c r="I25" s="67"/>
      <c r="J25" s="49">
        <f t="shared" si="18"/>
        <v>0</v>
      </c>
      <c r="K25" s="67"/>
      <c r="L25" s="49">
        <f t="shared" si="19"/>
        <v>0</v>
      </c>
      <c r="M25" s="67"/>
      <c r="N25" s="49">
        <f t="shared" si="20"/>
        <v>0</v>
      </c>
      <c r="O25" s="67"/>
      <c r="P25" s="49">
        <f t="shared" si="21"/>
        <v>0</v>
      </c>
      <c r="Q25" s="67"/>
      <c r="R25" s="49">
        <f t="shared" si="22"/>
        <v>0</v>
      </c>
      <c r="S25" s="67"/>
      <c r="T25" s="49">
        <f t="shared" si="23"/>
        <v>0</v>
      </c>
      <c r="U25" s="67"/>
      <c r="V25" s="49">
        <f t="shared" si="24"/>
        <v>0</v>
      </c>
      <c r="W25" s="67"/>
      <c r="X25" s="49">
        <f t="shared" si="25"/>
        <v>0</v>
      </c>
      <c r="Y25" s="67"/>
      <c r="Z25" s="49">
        <f t="shared" si="26"/>
        <v>0</v>
      </c>
      <c r="AA25" s="82">
        <f t="shared" si="0"/>
        <v>0</v>
      </c>
      <c r="AB25" s="49">
        <f t="shared" si="26"/>
        <v>0</v>
      </c>
      <c r="AC25" s="82">
        <f t="shared" si="13"/>
        <v>0</v>
      </c>
      <c r="AD25" s="49">
        <f t="shared" si="27"/>
        <v>0</v>
      </c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</row>
    <row r="26" spans="1:66" x14ac:dyDescent="0.25">
      <c r="A26" s="9">
        <v>5606</v>
      </c>
      <c r="B26" s="10" t="s">
        <v>54</v>
      </c>
      <c r="C26" s="67">
        <v>40549.181600000004</v>
      </c>
      <c r="D26" s="49">
        <f t="shared" si="15"/>
        <v>2.2203265308613465E-3</v>
      </c>
      <c r="E26" s="67">
        <v>40549.181600000004</v>
      </c>
      <c r="F26" s="49">
        <f t="shared" si="16"/>
        <v>2.2203265308613465E-3</v>
      </c>
      <c r="G26" s="67">
        <v>40549.181600000004</v>
      </c>
      <c r="H26" s="49">
        <f t="shared" si="17"/>
        <v>2.2203265308613465E-3</v>
      </c>
      <c r="I26" s="67">
        <v>40549.181600000004</v>
      </c>
      <c r="J26" s="49">
        <f t="shared" si="18"/>
        <v>2.2203265308613465E-3</v>
      </c>
      <c r="K26" s="67">
        <v>40549.181600000004</v>
      </c>
      <c r="L26" s="49">
        <f t="shared" si="19"/>
        <v>2.2203265308613465E-3</v>
      </c>
      <c r="M26" s="67">
        <v>40549.181600000004</v>
      </c>
      <c r="N26" s="49">
        <f t="shared" si="20"/>
        <v>2.2203265308613465E-3</v>
      </c>
      <c r="O26" s="67">
        <v>40549.181600000004</v>
      </c>
      <c r="P26" s="49">
        <f t="shared" si="21"/>
        <v>2.2203265308613465E-3</v>
      </c>
      <c r="Q26" s="67">
        <v>40549.181600000004</v>
      </c>
      <c r="R26" s="49">
        <f t="shared" si="22"/>
        <v>2.2203265308613465E-3</v>
      </c>
      <c r="S26" s="67">
        <v>40549.181600000004</v>
      </c>
      <c r="T26" s="49">
        <f t="shared" si="23"/>
        <v>2.2203265308613465E-3</v>
      </c>
      <c r="U26" s="67">
        <v>40549.181600000004</v>
      </c>
      <c r="V26" s="49">
        <f t="shared" si="24"/>
        <v>2.2203265308613465E-3</v>
      </c>
      <c r="W26" s="67">
        <v>40549.181600000004</v>
      </c>
      <c r="X26" s="49">
        <f t="shared" si="25"/>
        <v>2.2203265308613465E-3</v>
      </c>
      <c r="Y26" s="67">
        <v>40549.181600000004</v>
      </c>
      <c r="Z26" s="49">
        <f t="shared" si="26"/>
        <v>2.2203265308613465E-3</v>
      </c>
      <c r="AA26" s="82">
        <f t="shared" si="0"/>
        <v>486590.17920000007</v>
      </c>
      <c r="AB26" s="49">
        <f t="shared" si="26"/>
        <v>2.2203265308613465E-3</v>
      </c>
      <c r="AC26" s="82">
        <f t="shared" si="13"/>
        <v>40549.181600000004</v>
      </c>
      <c r="AD26" s="49">
        <f t="shared" si="27"/>
        <v>2.2203265308613465E-3</v>
      </c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</row>
    <row r="27" spans="1:66" x14ac:dyDescent="0.25">
      <c r="A27" s="9">
        <v>5607</v>
      </c>
      <c r="B27" s="10" t="s">
        <v>55</v>
      </c>
      <c r="C27" s="67"/>
      <c r="D27" s="49">
        <f t="shared" si="15"/>
        <v>0</v>
      </c>
      <c r="E27" s="67"/>
      <c r="F27" s="49">
        <f t="shared" si="16"/>
        <v>0</v>
      </c>
      <c r="G27" s="67"/>
      <c r="H27" s="49">
        <f t="shared" si="17"/>
        <v>0</v>
      </c>
      <c r="I27" s="67"/>
      <c r="J27" s="49">
        <f t="shared" si="18"/>
        <v>0</v>
      </c>
      <c r="K27" s="67"/>
      <c r="L27" s="49">
        <f t="shared" si="19"/>
        <v>0</v>
      </c>
      <c r="M27" s="67"/>
      <c r="N27" s="49">
        <f t="shared" si="20"/>
        <v>0</v>
      </c>
      <c r="O27" s="67"/>
      <c r="P27" s="49">
        <f t="shared" si="21"/>
        <v>0</v>
      </c>
      <c r="Q27" s="67"/>
      <c r="R27" s="49">
        <f t="shared" si="22"/>
        <v>0</v>
      </c>
      <c r="S27" s="67"/>
      <c r="T27" s="49">
        <f t="shared" si="23"/>
        <v>0</v>
      </c>
      <c r="U27" s="67"/>
      <c r="V27" s="49">
        <f t="shared" si="24"/>
        <v>0</v>
      </c>
      <c r="W27" s="67"/>
      <c r="X27" s="49">
        <f t="shared" si="25"/>
        <v>0</v>
      </c>
      <c r="Y27" s="67"/>
      <c r="Z27" s="49">
        <f t="shared" si="26"/>
        <v>0</v>
      </c>
      <c r="AA27" s="82">
        <f t="shared" si="0"/>
        <v>0</v>
      </c>
      <c r="AB27" s="49">
        <f t="shared" si="26"/>
        <v>0</v>
      </c>
      <c r="AC27" s="82">
        <f t="shared" si="13"/>
        <v>0</v>
      </c>
      <c r="AD27" s="49">
        <f t="shared" si="27"/>
        <v>0</v>
      </c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</row>
    <row r="28" spans="1:66" x14ac:dyDescent="0.25">
      <c r="A28" s="9">
        <v>5608</v>
      </c>
      <c r="B28" s="10" t="s">
        <v>56</v>
      </c>
      <c r="C28" s="67"/>
      <c r="D28" s="49">
        <f t="shared" si="15"/>
        <v>0</v>
      </c>
      <c r="E28" s="67"/>
      <c r="F28" s="49">
        <f t="shared" si="16"/>
        <v>0</v>
      </c>
      <c r="G28" s="67"/>
      <c r="H28" s="49">
        <f t="shared" si="17"/>
        <v>0</v>
      </c>
      <c r="I28" s="67"/>
      <c r="J28" s="49">
        <f t="shared" si="18"/>
        <v>0</v>
      </c>
      <c r="K28" s="67"/>
      <c r="L28" s="49">
        <f t="shared" si="19"/>
        <v>0</v>
      </c>
      <c r="M28" s="67"/>
      <c r="N28" s="49">
        <f t="shared" si="20"/>
        <v>0</v>
      </c>
      <c r="O28" s="67"/>
      <c r="P28" s="49">
        <f t="shared" si="21"/>
        <v>0</v>
      </c>
      <c r="Q28" s="67"/>
      <c r="R28" s="49">
        <f t="shared" si="22"/>
        <v>0</v>
      </c>
      <c r="S28" s="67"/>
      <c r="T28" s="49">
        <f t="shared" si="23"/>
        <v>0</v>
      </c>
      <c r="U28" s="67"/>
      <c r="V28" s="49">
        <f t="shared" si="24"/>
        <v>0</v>
      </c>
      <c r="W28" s="67"/>
      <c r="X28" s="49">
        <f t="shared" si="25"/>
        <v>0</v>
      </c>
      <c r="Y28" s="67"/>
      <c r="Z28" s="49">
        <f t="shared" si="26"/>
        <v>0</v>
      </c>
      <c r="AA28" s="82">
        <f t="shared" si="0"/>
        <v>0</v>
      </c>
      <c r="AB28" s="49">
        <f t="shared" si="26"/>
        <v>0</v>
      </c>
      <c r="AC28" s="82">
        <f t="shared" si="13"/>
        <v>0</v>
      </c>
      <c r="AD28" s="49">
        <f t="shared" si="27"/>
        <v>0</v>
      </c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</row>
    <row r="29" spans="1:66" x14ac:dyDescent="0.25">
      <c r="A29" s="9">
        <v>5609</v>
      </c>
      <c r="B29" s="10" t="s">
        <v>57</v>
      </c>
      <c r="C29" s="67"/>
      <c r="D29" s="49">
        <f t="shared" si="15"/>
        <v>0</v>
      </c>
      <c r="E29" s="67"/>
      <c r="F29" s="49">
        <f t="shared" si="16"/>
        <v>0</v>
      </c>
      <c r="G29" s="67"/>
      <c r="H29" s="49">
        <f t="shared" si="17"/>
        <v>0</v>
      </c>
      <c r="I29" s="67"/>
      <c r="J29" s="49">
        <f t="shared" si="18"/>
        <v>0</v>
      </c>
      <c r="K29" s="67"/>
      <c r="L29" s="49">
        <f t="shared" si="19"/>
        <v>0</v>
      </c>
      <c r="M29" s="67"/>
      <c r="N29" s="49">
        <f t="shared" si="20"/>
        <v>0</v>
      </c>
      <c r="O29" s="67"/>
      <c r="P29" s="49">
        <f t="shared" si="21"/>
        <v>0</v>
      </c>
      <c r="Q29" s="67"/>
      <c r="R29" s="49">
        <f t="shared" si="22"/>
        <v>0</v>
      </c>
      <c r="S29" s="67"/>
      <c r="T29" s="49">
        <f t="shared" si="23"/>
        <v>0</v>
      </c>
      <c r="U29" s="67"/>
      <c r="V29" s="49">
        <f t="shared" si="24"/>
        <v>0</v>
      </c>
      <c r="W29" s="67"/>
      <c r="X29" s="49">
        <f t="shared" si="25"/>
        <v>0</v>
      </c>
      <c r="Y29" s="67"/>
      <c r="Z29" s="49">
        <f t="shared" ref="Z29:AB44" si="28">IF(Y$10&lt;&gt;0,Y29/Y$10,"-")</f>
        <v>0</v>
      </c>
      <c r="AA29" s="82">
        <f t="shared" si="0"/>
        <v>0</v>
      </c>
      <c r="AB29" s="49">
        <f t="shared" si="28"/>
        <v>0</v>
      </c>
      <c r="AC29" s="82">
        <f t="shared" si="13"/>
        <v>0</v>
      </c>
      <c r="AD29" s="49">
        <f t="shared" si="27"/>
        <v>0</v>
      </c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</row>
    <row r="30" spans="1:66" x14ac:dyDescent="0.25">
      <c r="A30" s="9">
        <v>5610</v>
      </c>
      <c r="B30" s="10" t="s">
        <v>58</v>
      </c>
      <c r="C30" s="67"/>
      <c r="D30" s="49">
        <f t="shared" si="15"/>
        <v>0</v>
      </c>
      <c r="E30" s="67"/>
      <c r="F30" s="49">
        <f t="shared" si="16"/>
        <v>0</v>
      </c>
      <c r="G30" s="67"/>
      <c r="H30" s="49">
        <f t="shared" si="17"/>
        <v>0</v>
      </c>
      <c r="I30" s="67"/>
      <c r="J30" s="49">
        <f t="shared" si="18"/>
        <v>0</v>
      </c>
      <c r="K30" s="67"/>
      <c r="L30" s="49">
        <f t="shared" si="19"/>
        <v>0</v>
      </c>
      <c r="M30" s="67"/>
      <c r="N30" s="49">
        <f t="shared" si="20"/>
        <v>0</v>
      </c>
      <c r="O30" s="67"/>
      <c r="P30" s="49">
        <f t="shared" si="21"/>
        <v>0</v>
      </c>
      <c r="Q30" s="67"/>
      <c r="R30" s="49">
        <f t="shared" si="22"/>
        <v>0</v>
      </c>
      <c r="S30" s="67"/>
      <c r="T30" s="49">
        <f t="shared" si="23"/>
        <v>0</v>
      </c>
      <c r="U30" s="67"/>
      <c r="V30" s="49">
        <f t="shared" si="24"/>
        <v>0</v>
      </c>
      <c r="W30" s="67"/>
      <c r="X30" s="49">
        <f t="shared" si="25"/>
        <v>0</v>
      </c>
      <c r="Y30" s="67"/>
      <c r="Z30" s="49">
        <f t="shared" si="28"/>
        <v>0</v>
      </c>
      <c r="AA30" s="82">
        <f t="shared" si="0"/>
        <v>0</v>
      </c>
      <c r="AB30" s="49">
        <f t="shared" si="28"/>
        <v>0</v>
      </c>
      <c r="AC30" s="82">
        <f t="shared" si="13"/>
        <v>0</v>
      </c>
      <c r="AD30" s="49">
        <f t="shared" si="27"/>
        <v>0</v>
      </c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</row>
    <row r="31" spans="1:66" x14ac:dyDescent="0.25">
      <c r="A31" s="9">
        <v>5611</v>
      </c>
      <c r="B31" s="10" t="s">
        <v>59</v>
      </c>
      <c r="C31" s="67"/>
      <c r="D31" s="49">
        <f t="shared" si="15"/>
        <v>0</v>
      </c>
      <c r="E31" s="67"/>
      <c r="F31" s="49">
        <f t="shared" si="16"/>
        <v>0</v>
      </c>
      <c r="G31" s="67"/>
      <c r="H31" s="49">
        <f t="shared" si="17"/>
        <v>0</v>
      </c>
      <c r="I31" s="67"/>
      <c r="J31" s="49">
        <f t="shared" si="18"/>
        <v>0</v>
      </c>
      <c r="K31" s="67"/>
      <c r="L31" s="49">
        <f t="shared" si="19"/>
        <v>0</v>
      </c>
      <c r="M31" s="67"/>
      <c r="N31" s="49">
        <f t="shared" si="20"/>
        <v>0</v>
      </c>
      <c r="O31" s="67"/>
      <c r="P31" s="49">
        <f t="shared" si="21"/>
        <v>0</v>
      </c>
      <c r="Q31" s="67"/>
      <c r="R31" s="49">
        <f t="shared" si="22"/>
        <v>0</v>
      </c>
      <c r="S31" s="67"/>
      <c r="T31" s="49">
        <f t="shared" si="23"/>
        <v>0</v>
      </c>
      <c r="U31" s="67"/>
      <c r="V31" s="49">
        <f t="shared" si="24"/>
        <v>0</v>
      </c>
      <c r="W31" s="67"/>
      <c r="X31" s="49">
        <f t="shared" si="25"/>
        <v>0</v>
      </c>
      <c r="Y31" s="67"/>
      <c r="Z31" s="49">
        <f t="shared" si="28"/>
        <v>0</v>
      </c>
      <c r="AA31" s="82">
        <f t="shared" si="0"/>
        <v>0</v>
      </c>
      <c r="AB31" s="49">
        <f t="shared" si="28"/>
        <v>0</v>
      </c>
      <c r="AC31" s="82">
        <f t="shared" si="13"/>
        <v>0</v>
      </c>
      <c r="AD31" s="49">
        <f t="shared" si="27"/>
        <v>0</v>
      </c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</row>
    <row r="32" spans="1:66" x14ac:dyDescent="0.25">
      <c r="A32" s="9">
        <v>5612</v>
      </c>
      <c r="B32" s="10" t="s">
        <v>60</v>
      </c>
      <c r="C32" s="67"/>
      <c r="D32" s="49">
        <f t="shared" si="15"/>
        <v>0</v>
      </c>
      <c r="E32" s="67"/>
      <c r="F32" s="49">
        <f t="shared" si="16"/>
        <v>0</v>
      </c>
      <c r="G32" s="67"/>
      <c r="H32" s="49">
        <f t="shared" si="17"/>
        <v>0</v>
      </c>
      <c r="I32" s="67"/>
      <c r="J32" s="49">
        <f t="shared" si="18"/>
        <v>0</v>
      </c>
      <c r="K32" s="67"/>
      <c r="L32" s="49">
        <f t="shared" si="19"/>
        <v>0</v>
      </c>
      <c r="M32" s="67"/>
      <c r="N32" s="49">
        <f t="shared" si="20"/>
        <v>0</v>
      </c>
      <c r="O32" s="67"/>
      <c r="P32" s="49">
        <f t="shared" si="21"/>
        <v>0</v>
      </c>
      <c r="Q32" s="67"/>
      <c r="R32" s="49">
        <f t="shared" si="22"/>
        <v>0</v>
      </c>
      <c r="S32" s="67"/>
      <c r="T32" s="49">
        <f t="shared" si="23"/>
        <v>0</v>
      </c>
      <c r="U32" s="67"/>
      <c r="V32" s="49">
        <f t="shared" si="24"/>
        <v>0</v>
      </c>
      <c r="W32" s="67"/>
      <c r="X32" s="49">
        <f t="shared" si="25"/>
        <v>0</v>
      </c>
      <c r="Y32" s="67"/>
      <c r="Z32" s="49">
        <f t="shared" si="28"/>
        <v>0</v>
      </c>
      <c r="AA32" s="82">
        <f t="shared" si="0"/>
        <v>0</v>
      </c>
      <c r="AB32" s="49">
        <f t="shared" si="28"/>
        <v>0</v>
      </c>
      <c r="AC32" s="82">
        <f t="shared" si="13"/>
        <v>0</v>
      </c>
      <c r="AD32" s="49">
        <f t="shared" si="27"/>
        <v>0</v>
      </c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</row>
    <row r="33" spans="1:66" x14ac:dyDescent="0.25">
      <c r="A33" s="9">
        <v>5613</v>
      </c>
      <c r="B33" s="10" t="s">
        <v>61</v>
      </c>
      <c r="C33" s="67"/>
      <c r="D33" s="49">
        <f t="shared" si="15"/>
        <v>0</v>
      </c>
      <c r="E33" s="67"/>
      <c r="F33" s="49">
        <f t="shared" si="16"/>
        <v>0</v>
      </c>
      <c r="G33" s="67"/>
      <c r="H33" s="49">
        <f t="shared" si="17"/>
        <v>0</v>
      </c>
      <c r="I33" s="67"/>
      <c r="J33" s="49">
        <f t="shared" si="18"/>
        <v>0</v>
      </c>
      <c r="K33" s="67"/>
      <c r="L33" s="49">
        <f t="shared" si="19"/>
        <v>0</v>
      </c>
      <c r="M33" s="67"/>
      <c r="N33" s="49">
        <f t="shared" si="20"/>
        <v>0</v>
      </c>
      <c r="O33" s="67"/>
      <c r="P33" s="49">
        <f t="shared" si="21"/>
        <v>0</v>
      </c>
      <c r="Q33" s="67"/>
      <c r="R33" s="49">
        <f t="shared" si="22"/>
        <v>0</v>
      </c>
      <c r="S33" s="67"/>
      <c r="T33" s="49">
        <f t="shared" si="23"/>
        <v>0</v>
      </c>
      <c r="U33" s="67"/>
      <c r="V33" s="49">
        <f t="shared" si="24"/>
        <v>0</v>
      </c>
      <c r="W33" s="67"/>
      <c r="X33" s="49">
        <f t="shared" si="25"/>
        <v>0</v>
      </c>
      <c r="Y33" s="67"/>
      <c r="Z33" s="49">
        <f t="shared" si="28"/>
        <v>0</v>
      </c>
      <c r="AA33" s="82">
        <f t="shared" si="0"/>
        <v>0</v>
      </c>
      <c r="AB33" s="49">
        <f t="shared" si="28"/>
        <v>0</v>
      </c>
      <c r="AC33" s="82">
        <f t="shared" si="13"/>
        <v>0</v>
      </c>
      <c r="AD33" s="49">
        <f t="shared" si="27"/>
        <v>0</v>
      </c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</row>
    <row r="34" spans="1:66" s="5" customFormat="1" x14ac:dyDescent="0.25">
      <c r="A34" s="12">
        <v>5699</v>
      </c>
      <c r="B34" s="1" t="s">
        <v>62</v>
      </c>
      <c r="C34" s="74">
        <f>SUM(C21:C33)</f>
        <v>59076.715700000001</v>
      </c>
      <c r="D34" s="56">
        <f t="shared" si="15"/>
        <v>3.2348272899511005E-3</v>
      </c>
      <c r="E34" s="74">
        <f>SUM(E21:E33)</f>
        <v>59076.715700000001</v>
      </c>
      <c r="F34" s="56">
        <f t="shared" si="16"/>
        <v>3.2348272899511005E-3</v>
      </c>
      <c r="G34" s="74">
        <f>SUM(G21:G33)</f>
        <v>59076.715700000001</v>
      </c>
      <c r="H34" s="56">
        <f t="shared" si="17"/>
        <v>3.2348272899511005E-3</v>
      </c>
      <c r="I34" s="74">
        <f>SUM(I21:I33)</f>
        <v>59076.715700000001</v>
      </c>
      <c r="J34" s="56">
        <f t="shared" si="18"/>
        <v>3.2348272899511005E-3</v>
      </c>
      <c r="K34" s="74">
        <f>SUM(K21:K33)</f>
        <v>59076.715700000001</v>
      </c>
      <c r="L34" s="56">
        <f t="shared" si="19"/>
        <v>3.2348272899511005E-3</v>
      </c>
      <c r="M34" s="74">
        <f>SUM(M21:M33)</f>
        <v>59076.715700000001</v>
      </c>
      <c r="N34" s="56">
        <f t="shared" si="20"/>
        <v>3.2348272899511005E-3</v>
      </c>
      <c r="O34" s="74">
        <f>SUM(O21:O33)</f>
        <v>59076.715700000001</v>
      </c>
      <c r="P34" s="56">
        <f t="shared" si="21"/>
        <v>3.2348272899511005E-3</v>
      </c>
      <c r="Q34" s="74">
        <f>SUM(Q21:Q33)</f>
        <v>59076.715700000001</v>
      </c>
      <c r="R34" s="56">
        <f t="shared" si="22"/>
        <v>3.2348272899511005E-3</v>
      </c>
      <c r="S34" s="74">
        <f>SUM(S21:S33)</f>
        <v>59076.715700000001</v>
      </c>
      <c r="T34" s="56">
        <f t="shared" si="23"/>
        <v>3.2348272899511005E-3</v>
      </c>
      <c r="U34" s="74">
        <f>SUM(U21:U33)</f>
        <v>59076.715700000001</v>
      </c>
      <c r="V34" s="56">
        <f t="shared" si="24"/>
        <v>3.2348272899511005E-3</v>
      </c>
      <c r="W34" s="74">
        <f>SUM(W21:W33)</f>
        <v>59076.715700000001</v>
      </c>
      <c r="X34" s="56">
        <f t="shared" si="25"/>
        <v>3.2348272899511005E-3</v>
      </c>
      <c r="Y34" s="74">
        <f>SUM(Y21:Y33)</f>
        <v>59076.715700000001</v>
      </c>
      <c r="Z34" s="56">
        <f t="shared" si="28"/>
        <v>3.2348272899511005E-3</v>
      </c>
      <c r="AA34" s="74">
        <f t="shared" si="0"/>
        <v>708920.58840000024</v>
      </c>
      <c r="AB34" s="56">
        <f t="shared" si="28"/>
        <v>3.2348272899511018E-3</v>
      </c>
      <c r="AC34" s="94">
        <f t="shared" si="13"/>
        <v>59076.715700000022</v>
      </c>
      <c r="AD34" s="56">
        <f t="shared" si="27"/>
        <v>3.2348272899511018E-3</v>
      </c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</row>
    <row r="35" spans="1:66" x14ac:dyDescent="0.25">
      <c r="A35" s="13">
        <v>5999</v>
      </c>
      <c r="B35" s="2" t="s">
        <v>63</v>
      </c>
      <c r="C35" s="68">
        <f>C20+C34</f>
        <v>9410601.8916500006</v>
      </c>
      <c r="D35" s="58">
        <f t="shared" si="15"/>
        <v>0.51529052441848711</v>
      </c>
      <c r="E35" s="68">
        <f>E20+E34</f>
        <v>9410601.8916500006</v>
      </c>
      <c r="F35" s="58">
        <f t="shared" si="16"/>
        <v>0.51529052441848711</v>
      </c>
      <c r="G35" s="68">
        <f>G20+G34</f>
        <v>9410601.8916500006</v>
      </c>
      <c r="H35" s="58">
        <f t="shared" si="17"/>
        <v>0.51529052441848711</v>
      </c>
      <c r="I35" s="68">
        <f>I20+I34</f>
        <v>9410601.8916500006</v>
      </c>
      <c r="J35" s="58">
        <f t="shared" si="18"/>
        <v>0.51529052441848711</v>
      </c>
      <c r="K35" s="68">
        <f>K20+K34</f>
        <v>9410601.8916500006</v>
      </c>
      <c r="L35" s="58">
        <f t="shared" si="19"/>
        <v>0.51529052441848711</v>
      </c>
      <c r="M35" s="68">
        <f>M20+M34</f>
        <v>9410601.8916500006</v>
      </c>
      <c r="N35" s="58">
        <f t="shared" si="20"/>
        <v>0.51529052441848711</v>
      </c>
      <c r="O35" s="68">
        <f>O20+O34</f>
        <v>9410601.8916500006</v>
      </c>
      <c r="P35" s="58">
        <f t="shared" si="21"/>
        <v>0.51529052441848711</v>
      </c>
      <c r="Q35" s="68">
        <f>Q20+Q34</f>
        <v>9410601.8916500006</v>
      </c>
      <c r="R35" s="58">
        <f t="shared" si="22"/>
        <v>0.51529052441848711</v>
      </c>
      <c r="S35" s="68">
        <f>S20+S34</f>
        <v>9410601.8916500006</v>
      </c>
      <c r="T35" s="58">
        <f t="shared" si="23"/>
        <v>0.51529052441848711</v>
      </c>
      <c r="U35" s="68">
        <f>U20+U34</f>
        <v>9410601.8916500006</v>
      </c>
      <c r="V35" s="58">
        <f t="shared" si="24"/>
        <v>0.51529052441848711</v>
      </c>
      <c r="W35" s="68">
        <f>W20+W34</f>
        <v>9410601.8916500006</v>
      </c>
      <c r="X35" s="58">
        <f t="shared" si="25"/>
        <v>0.51529052441848711</v>
      </c>
      <c r="Y35" s="68">
        <f>Y20+Y34</f>
        <v>9410601.8916500006</v>
      </c>
      <c r="Z35" s="58">
        <f t="shared" si="28"/>
        <v>0.51529052441848711</v>
      </c>
      <c r="AA35" s="84">
        <f t="shared" si="0"/>
        <v>112927222.69980003</v>
      </c>
      <c r="AB35" s="58">
        <f t="shared" si="28"/>
        <v>0.51529052441848722</v>
      </c>
      <c r="AC35" s="84">
        <f t="shared" si="13"/>
        <v>9410601.8916500024</v>
      </c>
      <c r="AD35" s="58">
        <f t="shared" si="27"/>
        <v>0.51529052441848722</v>
      </c>
    </row>
    <row r="36" spans="1:66" x14ac:dyDescent="0.25">
      <c r="A36" s="18">
        <v>7000</v>
      </c>
      <c r="B36" s="19" t="s">
        <v>64</v>
      </c>
      <c r="C36" s="75">
        <f>C14-C35</f>
        <v>8852109.066850001</v>
      </c>
      <c r="D36" s="59">
        <f t="shared" si="15"/>
        <v>0.48470947722420449</v>
      </c>
      <c r="E36" s="75">
        <f>E14-E35</f>
        <v>8852109.066850001</v>
      </c>
      <c r="F36" s="59">
        <f t="shared" si="16"/>
        <v>0.48470947722420449</v>
      </c>
      <c r="G36" s="75">
        <f>G14-G35</f>
        <v>8852109.066850001</v>
      </c>
      <c r="H36" s="59">
        <f t="shared" si="17"/>
        <v>0.48470947722420449</v>
      </c>
      <c r="I36" s="75">
        <f>I14-I35</f>
        <v>8852109.066850001</v>
      </c>
      <c r="J36" s="59">
        <f t="shared" si="18"/>
        <v>0.48470947722420449</v>
      </c>
      <c r="K36" s="75">
        <f>K14-K35</f>
        <v>8852109.066850001</v>
      </c>
      <c r="L36" s="59">
        <f t="shared" si="19"/>
        <v>0.48470947722420449</v>
      </c>
      <c r="M36" s="75">
        <f>M14-M35</f>
        <v>8852109.066850001</v>
      </c>
      <c r="N36" s="59">
        <f t="shared" si="20"/>
        <v>0.48470947722420449</v>
      </c>
      <c r="O36" s="75">
        <f>O14-O35</f>
        <v>8852109.066850001</v>
      </c>
      <c r="P36" s="59">
        <f t="shared" si="21"/>
        <v>0.48470947722420449</v>
      </c>
      <c r="Q36" s="75">
        <f>Q14-Q35</f>
        <v>8852109.066850001</v>
      </c>
      <c r="R36" s="59">
        <f t="shared" si="22"/>
        <v>0.48470947722420449</v>
      </c>
      <c r="S36" s="75">
        <f>S14-S35</f>
        <v>8852109.066850001</v>
      </c>
      <c r="T36" s="59">
        <f t="shared" si="23"/>
        <v>0.48470947722420449</v>
      </c>
      <c r="U36" s="75">
        <f>U14-U35</f>
        <v>8852109.066850001</v>
      </c>
      <c r="V36" s="59">
        <f t="shared" si="24"/>
        <v>0.48470947722420449</v>
      </c>
      <c r="W36" s="75">
        <f>W14-W35</f>
        <v>8852109.066850001</v>
      </c>
      <c r="X36" s="59">
        <f t="shared" si="25"/>
        <v>0.48470947722420449</v>
      </c>
      <c r="Y36" s="75">
        <f>Y14-Y35</f>
        <v>8852109.066850001</v>
      </c>
      <c r="Z36" s="59">
        <f t="shared" si="28"/>
        <v>0.48470947722420449</v>
      </c>
      <c r="AA36" s="75">
        <f t="shared" si="0"/>
        <v>106225308.80220003</v>
      </c>
      <c r="AB36" s="59">
        <f t="shared" si="28"/>
        <v>0.4847094772242046</v>
      </c>
      <c r="AC36" s="75">
        <f t="shared" si="13"/>
        <v>8852109.0668500029</v>
      </c>
      <c r="AD36" s="59">
        <f t="shared" si="27"/>
        <v>0.48470947722420454</v>
      </c>
    </row>
    <row r="37" spans="1:66" s="30" customFormat="1" x14ac:dyDescent="0.25">
      <c r="A37" s="31">
        <v>6002</v>
      </c>
      <c r="B37" s="32" t="s">
        <v>65</v>
      </c>
      <c r="C37" s="76"/>
      <c r="D37" s="60">
        <f t="shared" si="15"/>
        <v>0</v>
      </c>
      <c r="E37" s="76"/>
      <c r="F37" s="60">
        <f t="shared" si="16"/>
        <v>0</v>
      </c>
      <c r="G37" s="76"/>
      <c r="H37" s="60">
        <f t="shared" si="17"/>
        <v>0</v>
      </c>
      <c r="I37" s="76"/>
      <c r="J37" s="60">
        <f t="shared" si="18"/>
        <v>0</v>
      </c>
      <c r="K37" s="76"/>
      <c r="L37" s="60">
        <f t="shared" si="19"/>
        <v>0</v>
      </c>
      <c r="M37" s="76"/>
      <c r="N37" s="60">
        <f t="shared" si="20"/>
        <v>0</v>
      </c>
      <c r="O37" s="76"/>
      <c r="P37" s="60">
        <f t="shared" si="21"/>
        <v>0</v>
      </c>
      <c r="Q37" s="76"/>
      <c r="R37" s="60">
        <f t="shared" si="22"/>
        <v>0</v>
      </c>
      <c r="S37" s="76"/>
      <c r="T37" s="60">
        <f t="shared" si="23"/>
        <v>0</v>
      </c>
      <c r="U37" s="76"/>
      <c r="V37" s="60">
        <f t="shared" si="24"/>
        <v>0</v>
      </c>
      <c r="W37" s="76"/>
      <c r="X37" s="60">
        <f t="shared" si="25"/>
        <v>0</v>
      </c>
      <c r="Y37" s="76"/>
      <c r="Z37" s="60">
        <f t="shared" si="28"/>
        <v>0</v>
      </c>
      <c r="AA37" s="76">
        <f t="shared" si="0"/>
        <v>0</v>
      </c>
      <c r="AB37" s="60">
        <f t="shared" si="28"/>
        <v>0</v>
      </c>
      <c r="AC37" s="76">
        <f t="shared" si="13"/>
        <v>0</v>
      </c>
      <c r="AD37" s="60">
        <f t="shared" si="27"/>
        <v>0</v>
      </c>
    </row>
    <row r="38" spans="1:66" x14ac:dyDescent="0.25">
      <c r="A38" s="9">
        <v>6003</v>
      </c>
      <c r="B38" s="10" t="s">
        <v>66</v>
      </c>
      <c r="C38" s="67">
        <v>36500</v>
      </c>
      <c r="D38" s="49">
        <f t="shared" si="15"/>
        <v>1.99860799105349E-3</v>
      </c>
      <c r="E38" s="67">
        <v>36500</v>
      </c>
      <c r="F38" s="49">
        <f t="shared" si="16"/>
        <v>1.99860799105349E-3</v>
      </c>
      <c r="G38" s="67">
        <v>36500</v>
      </c>
      <c r="H38" s="49">
        <f t="shared" si="17"/>
        <v>1.99860799105349E-3</v>
      </c>
      <c r="I38" s="67">
        <v>36500</v>
      </c>
      <c r="J38" s="49">
        <f t="shared" si="18"/>
        <v>1.99860799105349E-3</v>
      </c>
      <c r="K38" s="67">
        <v>36500</v>
      </c>
      <c r="L38" s="49">
        <f t="shared" si="19"/>
        <v>1.99860799105349E-3</v>
      </c>
      <c r="M38" s="67">
        <v>36500</v>
      </c>
      <c r="N38" s="49">
        <f t="shared" si="20"/>
        <v>1.99860799105349E-3</v>
      </c>
      <c r="O38" s="67">
        <v>36500</v>
      </c>
      <c r="P38" s="49">
        <f t="shared" si="21"/>
        <v>1.99860799105349E-3</v>
      </c>
      <c r="Q38" s="67">
        <v>36500</v>
      </c>
      <c r="R38" s="49">
        <f t="shared" si="22"/>
        <v>1.99860799105349E-3</v>
      </c>
      <c r="S38" s="67">
        <v>36500</v>
      </c>
      <c r="T38" s="49">
        <f t="shared" si="23"/>
        <v>1.99860799105349E-3</v>
      </c>
      <c r="U38" s="67">
        <v>36500</v>
      </c>
      <c r="V38" s="49">
        <f t="shared" si="24"/>
        <v>1.99860799105349E-3</v>
      </c>
      <c r="W38" s="67">
        <v>36500</v>
      </c>
      <c r="X38" s="49">
        <f t="shared" si="25"/>
        <v>1.99860799105349E-3</v>
      </c>
      <c r="Y38" s="67">
        <v>36500</v>
      </c>
      <c r="Z38" s="49">
        <f t="shared" si="28"/>
        <v>1.99860799105349E-3</v>
      </c>
      <c r="AA38" s="82">
        <f t="shared" si="0"/>
        <v>438000</v>
      </c>
      <c r="AB38" s="49">
        <f t="shared" si="28"/>
        <v>1.99860799105349E-3</v>
      </c>
      <c r="AC38" s="82">
        <f t="shared" si="13"/>
        <v>36500</v>
      </c>
      <c r="AD38" s="49">
        <f t="shared" si="27"/>
        <v>1.99860799105349E-3</v>
      </c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</row>
    <row r="39" spans="1:66" x14ac:dyDescent="0.25">
      <c r="A39" s="9">
        <v>6004</v>
      </c>
      <c r="B39" s="10" t="s">
        <v>67</v>
      </c>
      <c r="C39" s="67"/>
      <c r="D39" s="49">
        <f t="shared" si="15"/>
        <v>0</v>
      </c>
      <c r="E39" s="67"/>
      <c r="F39" s="49">
        <f t="shared" si="16"/>
        <v>0</v>
      </c>
      <c r="G39" s="67"/>
      <c r="H39" s="49">
        <f t="shared" si="17"/>
        <v>0</v>
      </c>
      <c r="I39" s="67"/>
      <c r="J39" s="49">
        <f t="shared" si="18"/>
        <v>0</v>
      </c>
      <c r="K39" s="67"/>
      <c r="L39" s="49">
        <f t="shared" si="19"/>
        <v>0</v>
      </c>
      <c r="M39" s="67"/>
      <c r="N39" s="49">
        <f t="shared" si="20"/>
        <v>0</v>
      </c>
      <c r="O39" s="67"/>
      <c r="P39" s="49">
        <f t="shared" si="21"/>
        <v>0</v>
      </c>
      <c r="Q39" s="67"/>
      <c r="R39" s="49">
        <f t="shared" si="22"/>
        <v>0</v>
      </c>
      <c r="S39" s="67"/>
      <c r="T39" s="49">
        <f t="shared" si="23"/>
        <v>0</v>
      </c>
      <c r="U39" s="67"/>
      <c r="V39" s="49">
        <f t="shared" si="24"/>
        <v>0</v>
      </c>
      <c r="W39" s="67"/>
      <c r="X39" s="49">
        <f t="shared" si="25"/>
        <v>0</v>
      </c>
      <c r="Y39" s="67"/>
      <c r="Z39" s="49">
        <f t="shared" si="28"/>
        <v>0</v>
      </c>
      <c r="AA39" s="82">
        <f t="shared" si="0"/>
        <v>0</v>
      </c>
      <c r="AB39" s="49">
        <f t="shared" si="28"/>
        <v>0</v>
      </c>
      <c r="AC39" s="82">
        <f t="shared" si="13"/>
        <v>0</v>
      </c>
      <c r="AD39" s="49">
        <f t="shared" si="27"/>
        <v>0</v>
      </c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</row>
    <row r="40" spans="1:66" s="5" customFormat="1" x14ac:dyDescent="0.25">
      <c r="A40" s="12">
        <v>6099</v>
      </c>
      <c r="B40" s="1" t="s">
        <v>68</v>
      </c>
      <c r="C40" s="74">
        <f>SUM(C37:C39)</f>
        <v>36500</v>
      </c>
      <c r="D40" s="56">
        <f t="shared" si="15"/>
        <v>1.99860799105349E-3</v>
      </c>
      <c r="E40" s="74">
        <f>SUM(E37:E39)</f>
        <v>36500</v>
      </c>
      <c r="F40" s="56">
        <f t="shared" si="16"/>
        <v>1.99860799105349E-3</v>
      </c>
      <c r="G40" s="74">
        <f>SUM(G37:G39)</f>
        <v>36500</v>
      </c>
      <c r="H40" s="56">
        <f t="shared" si="17"/>
        <v>1.99860799105349E-3</v>
      </c>
      <c r="I40" s="74">
        <f>SUM(I37:I39)</f>
        <v>36500</v>
      </c>
      <c r="J40" s="56">
        <f t="shared" si="18"/>
        <v>1.99860799105349E-3</v>
      </c>
      <c r="K40" s="74">
        <f>SUM(K37:K39)</f>
        <v>36500</v>
      </c>
      <c r="L40" s="56">
        <f t="shared" si="19"/>
        <v>1.99860799105349E-3</v>
      </c>
      <c r="M40" s="74">
        <f>SUM(M37:M39)</f>
        <v>36500</v>
      </c>
      <c r="N40" s="56">
        <f t="shared" si="20"/>
        <v>1.99860799105349E-3</v>
      </c>
      <c r="O40" s="74">
        <f>SUM(O37:O39)</f>
        <v>36500</v>
      </c>
      <c r="P40" s="56">
        <f t="shared" si="21"/>
        <v>1.99860799105349E-3</v>
      </c>
      <c r="Q40" s="74">
        <f>SUM(Q37:Q39)</f>
        <v>36500</v>
      </c>
      <c r="R40" s="56">
        <f t="shared" si="22"/>
        <v>1.99860799105349E-3</v>
      </c>
      <c r="S40" s="74">
        <f>SUM(S37:S39)</f>
        <v>36500</v>
      </c>
      <c r="T40" s="56">
        <f t="shared" si="23"/>
        <v>1.99860799105349E-3</v>
      </c>
      <c r="U40" s="74">
        <f>SUM(U37:U39)</f>
        <v>36500</v>
      </c>
      <c r="V40" s="56">
        <f t="shared" si="24"/>
        <v>1.99860799105349E-3</v>
      </c>
      <c r="W40" s="74">
        <f>SUM(W37:W39)</f>
        <v>36500</v>
      </c>
      <c r="X40" s="56">
        <f t="shared" si="25"/>
        <v>1.99860799105349E-3</v>
      </c>
      <c r="Y40" s="74">
        <f>SUM(Y37:Y39)</f>
        <v>36500</v>
      </c>
      <c r="Z40" s="56">
        <f t="shared" si="28"/>
        <v>1.99860799105349E-3</v>
      </c>
      <c r="AA40" s="74">
        <f t="shared" si="0"/>
        <v>438000</v>
      </c>
      <c r="AB40" s="56">
        <f t="shared" si="28"/>
        <v>1.99860799105349E-3</v>
      </c>
      <c r="AC40" s="94">
        <f t="shared" si="13"/>
        <v>36500</v>
      </c>
      <c r="AD40" s="56">
        <f t="shared" si="27"/>
        <v>1.99860799105349E-3</v>
      </c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</row>
    <row r="41" spans="1:66" s="8" customFormat="1" x14ac:dyDescent="0.25">
      <c r="A41" s="26">
        <v>6101</v>
      </c>
      <c r="B41" s="27" t="s">
        <v>69</v>
      </c>
      <c r="C41" s="69">
        <v>2133555.66395</v>
      </c>
      <c r="D41" s="57">
        <f t="shared" si="15"/>
        <v>0.11682579176240833</v>
      </c>
      <c r="E41" s="69">
        <v>2133555.66395</v>
      </c>
      <c r="F41" s="57">
        <f t="shared" si="16"/>
        <v>0.11682579176240833</v>
      </c>
      <c r="G41" s="69">
        <v>2133555.66395</v>
      </c>
      <c r="H41" s="57">
        <f t="shared" si="17"/>
        <v>0.11682579176240833</v>
      </c>
      <c r="I41" s="69">
        <v>2133555.66395</v>
      </c>
      <c r="J41" s="57">
        <f t="shared" si="18"/>
        <v>0.11682579176240833</v>
      </c>
      <c r="K41" s="69">
        <v>2133555.66395</v>
      </c>
      <c r="L41" s="57">
        <f t="shared" si="19"/>
        <v>0.11682579176240833</v>
      </c>
      <c r="M41" s="69">
        <v>2133555.66395</v>
      </c>
      <c r="N41" s="57">
        <f t="shared" si="20"/>
        <v>0.11682579176240833</v>
      </c>
      <c r="O41" s="69">
        <v>2133555.66395</v>
      </c>
      <c r="P41" s="57">
        <f t="shared" si="21"/>
        <v>0.11682579176240833</v>
      </c>
      <c r="Q41" s="69">
        <v>2133555.66395</v>
      </c>
      <c r="R41" s="57">
        <f t="shared" si="22"/>
        <v>0.11682579176240833</v>
      </c>
      <c r="S41" s="69">
        <v>2133555.66395</v>
      </c>
      <c r="T41" s="57">
        <f t="shared" si="23"/>
        <v>0.11682579176240833</v>
      </c>
      <c r="U41" s="69">
        <v>2133555.66395</v>
      </c>
      <c r="V41" s="57">
        <f t="shared" si="24"/>
        <v>0.11682579176240833</v>
      </c>
      <c r="W41" s="69">
        <v>2133555.66395</v>
      </c>
      <c r="X41" s="57">
        <f t="shared" si="25"/>
        <v>0.11682579176240833</v>
      </c>
      <c r="Y41" s="69">
        <v>2133555.66395</v>
      </c>
      <c r="Z41" s="57">
        <f t="shared" si="28"/>
        <v>0.11682579176240833</v>
      </c>
      <c r="AA41" s="69">
        <f t="shared" si="0"/>
        <v>25602667.967399999</v>
      </c>
      <c r="AB41" s="57">
        <f t="shared" si="28"/>
        <v>0.11682579176240834</v>
      </c>
      <c r="AC41" s="85">
        <f t="shared" si="13"/>
        <v>2133555.66395</v>
      </c>
      <c r="AD41" s="57">
        <f t="shared" si="27"/>
        <v>0.11682579176240833</v>
      </c>
    </row>
    <row r="42" spans="1:66" x14ac:dyDescent="0.25">
      <c r="A42" s="9">
        <v>6102</v>
      </c>
      <c r="B42" s="10" t="s">
        <v>70</v>
      </c>
      <c r="C42" s="67">
        <v>240155.33825</v>
      </c>
      <c r="D42" s="49">
        <f t="shared" si="15"/>
        <v>1.3150037756728872E-2</v>
      </c>
      <c r="E42" s="67">
        <v>240155.33825</v>
      </c>
      <c r="F42" s="49">
        <f t="shared" si="16"/>
        <v>1.3150037756728872E-2</v>
      </c>
      <c r="G42" s="67">
        <v>240155.33825</v>
      </c>
      <c r="H42" s="49">
        <f t="shared" si="17"/>
        <v>1.3150037756728872E-2</v>
      </c>
      <c r="I42" s="67">
        <v>240155.33825</v>
      </c>
      <c r="J42" s="49">
        <f t="shared" si="18"/>
        <v>1.3150037756728872E-2</v>
      </c>
      <c r="K42" s="67">
        <v>240155.33825</v>
      </c>
      <c r="L42" s="49">
        <f t="shared" si="19"/>
        <v>1.3150037756728872E-2</v>
      </c>
      <c r="M42" s="67">
        <v>240155.33825</v>
      </c>
      <c r="N42" s="49">
        <f t="shared" si="20"/>
        <v>1.3150037756728872E-2</v>
      </c>
      <c r="O42" s="67">
        <v>240155.33825</v>
      </c>
      <c r="P42" s="49">
        <f t="shared" si="21"/>
        <v>1.3150037756728872E-2</v>
      </c>
      <c r="Q42" s="67">
        <v>240155.33825</v>
      </c>
      <c r="R42" s="49">
        <f t="shared" si="22"/>
        <v>1.3150037756728872E-2</v>
      </c>
      <c r="S42" s="67">
        <v>240155.33825</v>
      </c>
      <c r="T42" s="49">
        <f t="shared" si="23"/>
        <v>1.3150037756728872E-2</v>
      </c>
      <c r="U42" s="67">
        <v>240155.33825</v>
      </c>
      <c r="V42" s="49">
        <f t="shared" si="24"/>
        <v>1.3150037756728872E-2</v>
      </c>
      <c r="W42" s="67">
        <v>240155.33825</v>
      </c>
      <c r="X42" s="49">
        <f t="shared" si="25"/>
        <v>1.3150037756728872E-2</v>
      </c>
      <c r="Y42" s="67">
        <v>240155.33825</v>
      </c>
      <c r="Z42" s="49">
        <f t="shared" si="28"/>
        <v>1.3150037756728872E-2</v>
      </c>
      <c r="AA42" s="82">
        <f t="shared" si="0"/>
        <v>2881864.0589999999</v>
      </c>
      <c r="AB42" s="49">
        <f t="shared" si="28"/>
        <v>1.3150037756728872E-2</v>
      </c>
      <c r="AC42" s="82">
        <f t="shared" si="13"/>
        <v>240155.33825</v>
      </c>
      <c r="AD42" s="49">
        <f t="shared" si="27"/>
        <v>1.3150037756728872E-2</v>
      </c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</row>
    <row r="43" spans="1:66" x14ac:dyDescent="0.25">
      <c r="A43" s="9">
        <v>6103</v>
      </c>
      <c r="B43" s="10" t="s">
        <v>71</v>
      </c>
      <c r="C43" s="67">
        <v>147.50819999999999</v>
      </c>
      <c r="D43" s="49">
        <f t="shared" si="15"/>
        <v>8.0770155415319548E-6</v>
      </c>
      <c r="E43" s="67">
        <v>147.50819999999999</v>
      </c>
      <c r="F43" s="49">
        <f t="shared" si="16"/>
        <v>8.0770155415319548E-6</v>
      </c>
      <c r="G43" s="67">
        <v>147.50819999999999</v>
      </c>
      <c r="H43" s="49">
        <f t="shared" si="17"/>
        <v>8.0770155415319548E-6</v>
      </c>
      <c r="I43" s="67">
        <v>147.50819999999999</v>
      </c>
      <c r="J43" s="49">
        <f t="shared" si="18"/>
        <v>8.0770155415319548E-6</v>
      </c>
      <c r="K43" s="67">
        <v>147.50819999999999</v>
      </c>
      <c r="L43" s="49">
        <f t="shared" si="19"/>
        <v>8.0770155415319548E-6</v>
      </c>
      <c r="M43" s="67">
        <v>147.50819999999999</v>
      </c>
      <c r="N43" s="49">
        <f t="shared" si="20"/>
        <v>8.0770155415319548E-6</v>
      </c>
      <c r="O43" s="67">
        <v>147.50819999999999</v>
      </c>
      <c r="P43" s="49">
        <f t="shared" si="21"/>
        <v>8.0770155415319548E-6</v>
      </c>
      <c r="Q43" s="67">
        <v>147.50819999999999</v>
      </c>
      <c r="R43" s="49">
        <f t="shared" si="22"/>
        <v>8.0770155415319548E-6</v>
      </c>
      <c r="S43" s="67">
        <v>147.50819999999999</v>
      </c>
      <c r="T43" s="49">
        <f t="shared" si="23"/>
        <v>8.0770155415319548E-6</v>
      </c>
      <c r="U43" s="67">
        <v>147.50819999999999</v>
      </c>
      <c r="V43" s="49">
        <f t="shared" si="24"/>
        <v>8.0770155415319548E-6</v>
      </c>
      <c r="W43" s="67">
        <v>147.50819999999999</v>
      </c>
      <c r="X43" s="49">
        <f t="shared" si="25"/>
        <v>8.0770155415319548E-6</v>
      </c>
      <c r="Y43" s="67">
        <v>147.50819999999999</v>
      </c>
      <c r="Z43" s="49">
        <f t="shared" si="28"/>
        <v>8.0770155415319548E-6</v>
      </c>
      <c r="AA43" s="82">
        <f t="shared" si="0"/>
        <v>1770.0983999999999</v>
      </c>
      <c r="AB43" s="49">
        <f t="shared" si="28"/>
        <v>8.0770155415319565E-6</v>
      </c>
      <c r="AC43" s="82">
        <f t="shared" si="13"/>
        <v>147.50819999999999</v>
      </c>
      <c r="AD43" s="49">
        <f t="shared" si="27"/>
        <v>8.0770155415319548E-6</v>
      </c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</row>
    <row r="44" spans="1:66" x14ac:dyDescent="0.25">
      <c r="A44" s="9">
        <v>6104</v>
      </c>
      <c r="B44" s="10" t="s">
        <v>72</v>
      </c>
      <c r="C44" s="67">
        <v>47343.078600000001</v>
      </c>
      <c r="D44" s="49">
        <f t="shared" si="15"/>
        <v>2.5923357592063964E-3</v>
      </c>
      <c r="E44" s="67">
        <v>47343.078600000001</v>
      </c>
      <c r="F44" s="49">
        <f t="shared" si="16"/>
        <v>2.5923357592063964E-3</v>
      </c>
      <c r="G44" s="67">
        <v>47343.078600000001</v>
      </c>
      <c r="H44" s="49">
        <f t="shared" si="17"/>
        <v>2.5923357592063964E-3</v>
      </c>
      <c r="I44" s="67">
        <v>47343.078600000001</v>
      </c>
      <c r="J44" s="49">
        <f t="shared" si="18"/>
        <v>2.5923357592063964E-3</v>
      </c>
      <c r="K44" s="67">
        <v>47343.078600000001</v>
      </c>
      <c r="L44" s="49">
        <f t="shared" si="19"/>
        <v>2.5923357592063964E-3</v>
      </c>
      <c r="M44" s="67">
        <v>47343.078600000001</v>
      </c>
      <c r="N44" s="49">
        <f t="shared" si="20"/>
        <v>2.5923357592063964E-3</v>
      </c>
      <c r="O44" s="67">
        <v>47343.078600000001</v>
      </c>
      <c r="P44" s="49">
        <f t="shared" si="21"/>
        <v>2.5923357592063964E-3</v>
      </c>
      <c r="Q44" s="67">
        <v>47343.078600000001</v>
      </c>
      <c r="R44" s="49">
        <f t="shared" si="22"/>
        <v>2.5923357592063964E-3</v>
      </c>
      <c r="S44" s="67">
        <v>47343.078600000001</v>
      </c>
      <c r="T44" s="49">
        <f t="shared" si="23"/>
        <v>2.5923357592063964E-3</v>
      </c>
      <c r="U44" s="67">
        <v>47343.078600000001</v>
      </c>
      <c r="V44" s="49">
        <f t="shared" si="24"/>
        <v>2.5923357592063964E-3</v>
      </c>
      <c r="W44" s="67">
        <v>47343.078600000001</v>
      </c>
      <c r="X44" s="49">
        <f t="shared" si="25"/>
        <v>2.5923357592063964E-3</v>
      </c>
      <c r="Y44" s="67">
        <v>47343.078600000001</v>
      </c>
      <c r="Z44" s="49">
        <f t="shared" si="28"/>
        <v>2.5923357592063964E-3</v>
      </c>
      <c r="AA44" s="82">
        <f t="shared" si="0"/>
        <v>568116.94319999998</v>
      </c>
      <c r="AB44" s="49">
        <f t="shared" si="28"/>
        <v>2.5923357592063964E-3</v>
      </c>
      <c r="AC44" s="82">
        <f t="shared" si="13"/>
        <v>47343.078600000001</v>
      </c>
      <c r="AD44" s="49">
        <f t="shared" si="27"/>
        <v>2.5923357592063964E-3</v>
      </c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</row>
    <row r="45" spans="1:66" x14ac:dyDescent="0.25">
      <c r="A45" s="9">
        <v>6105</v>
      </c>
      <c r="B45" s="10" t="s">
        <v>73</v>
      </c>
      <c r="C45" s="67">
        <v>22871.266599999999</v>
      </c>
      <c r="D45" s="49">
        <f t="shared" si="15"/>
        <v>1.2523478408842405E-3</v>
      </c>
      <c r="E45" s="67">
        <v>22871.266599999999</v>
      </c>
      <c r="F45" s="49">
        <f t="shared" si="16"/>
        <v>1.2523478408842405E-3</v>
      </c>
      <c r="G45" s="67">
        <v>22871.266599999999</v>
      </c>
      <c r="H45" s="49">
        <f t="shared" si="17"/>
        <v>1.2523478408842405E-3</v>
      </c>
      <c r="I45" s="67">
        <v>22871.266599999999</v>
      </c>
      <c r="J45" s="49">
        <f t="shared" si="18"/>
        <v>1.2523478408842405E-3</v>
      </c>
      <c r="K45" s="67">
        <v>22871.266599999999</v>
      </c>
      <c r="L45" s="49">
        <f t="shared" si="19"/>
        <v>1.2523478408842405E-3</v>
      </c>
      <c r="M45" s="67">
        <v>22871.266599999999</v>
      </c>
      <c r="N45" s="49">
        <f t="shared" si="20"/>
        <v>1.2523478408842405E-3</v>
      </c>
      <c r="O45" s="67">
        <v>22871.266599999999</v>
      </c>
      <c r="P45" s="49">
        <f t="shared" si="21"/>
        <v>1.2523478408842405E-3</v>
      </c>
      <c r="Q45" s="67">
        <v>22871.266599999999</v>
      </c>
      <c r="R45" s="49">
        <f t="shared" si="22"/>
        <v>1.2523478408842405E-3</v>
      </c>
      <c r="S45" s="67">
        <v>22871.266599999999</v>
      </c>
      <c r="T45" s="49">
        <f t="shared" si="23"/>
        <v>1.2523478408842405E-3</v>
      </c>
      <c r="U45" s="67">
        <v>22871.266599999999</v>
      </c>
      <c r="V45" s="49">
        <f t="shared" si="24"/>
        <v>1.2523478408842405E-3</v>
      </c>
      <c r="W45" s="67">
        <v>22871.266599999999</v>
      </c>
      <c r="X45" s="49">
        <f t="shared" si="25"/>
        <v>1.2523478408842405E-3</v>
      </c>
      <c r="Y45" s="67">
        <v>22871.266599999999</v>
      </c>
      <c r="Z45" s="49">
        <f t="shared" ref="Z45:AB60" si="29">IF(Y$10&lt;&gt;0,Y45/Y$10,"-")</f>
        <v>1.2523478408842405E-3</v>
      </c>
      <c r="AA45" s="82">
        <f t="shared" si="0"/>
        <v>274455.19919999997</v>
      </c>
      <c r="AB45" s="49">
        <f t="shared" si="29"/>
        <v>1.2523478408842405E-3</v>
      </c>
      <c r="AC45" s="82">
        <f t="shared" si="13"/>
        <v>22871.266599999999</v>
      </c>
      <c r="AD45" s="49">
        <f t="shared" si="27"/>
        <v>1.2523478408842405E-3</v>
      </c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</row>
    <row r="46" spans="1:66" x14ac:dyDescent="0.25">
      <c r="A46" s="9">
        <v>6106</v>
      </c>
      <c r="B46" s="10" t="s">
        <v>74</v>
      </c>
      <c r="C46" s="67">
        <v>14021.615</v>
      </c>
      <c r="D46" s="49">
        <f t="shared" si="15"/>
        <v>7.6777292565686247E-4</v>
      </c>
      <c r="E46" s="67">
        <v>14021.615</v>
      </c>
      <c r="F46" s="49">
        <f t="shared" si="16"/>
        <v>7.6777292565686247E-4</v>
      </c>
      <c r="G46" s="67">
        <v>14021.615</v>
      </c>
      <c r="H46" s="49">
        <f t="shared" si="17"/>
        <v>7.6777292565686247E-4</v>
      </c>
      <c r="I46" s="67">
        <v>14021.615</v>
      </c>
      <c r="J46" s="49">
        <f t="shared" si="18"/>
        <v>7.6777292565686247E-4</v>
      </c>
      <c r="K46" s="67">
        <v>14021.615</v>
      </c>
      <c r="L46" s="49">
        <f t="shared" si="19"/>
        <v>7.6777292565686247E-4</v>
      </c>
      <c r="M46" s="67">
        <v>14021.615</v>
      </c>
      <c r="N46" s="49">
        <f t="shared" si="20"/>
        <v>7.6777292565686247E-4</v>
      </c>
      <c r="O46" s="67">
        <v>14021.615</v>
      </c>
      <c r="P46" s="49">
        <f t="shared" si="21"/>
        <v>7.6777292565686247E-4</v>
      </c>
      <c r="Q46" s="67">
        <v>14021.615</v>
      </c>
      <c r="R46" s="49">
        <f t="shared" si="22"/>
        <v>7.6777292565686247E-4</v>
      </c>
      <c r="S46" s="67">
        <v>14021.615</v>
      </c>
      <c r="T46" s="49">
        <f t="shared" si="23"/>
        <v>7.6777292565686247E-4</v>
      </c>
      <c r="U46" s="67">
        <v>14021.615</v>
      </c>
      <c r="V46" s="49">
        <f t="shared" si="24"/>
        <v>7.6777292565686247E-4</v>
      </c>
      <c r="W46" s="67">
        <v>14021.615</v>
      </c>
      <c r="X46" s="49">
        <f t="shared" si="25"/>
        <v>7.6777292565686247E-4</v>
      </c>
      <c r="Y46" s="67">
        <v>14021.615</v>
      </c>
      <c r="Z46" s="49">
        <f t="shared" si="29"/>
        <v>7.6777292565686247E-4</v>
      </c>
      <c r="AA46" s="82">
        <f t="shared" si="0"/>
        <v>168259.38</v>
      </c>
      <c r="AB46" s="49">
        <f t="shared" si="29"/>
        <v>7.6777292565686247E-4</v>
      </c>
      <c r="AC46" s="82">
        <f t="shared" si="13"/>
        <v>14021.615</v>
      </c>
      <c r="AD46" s="49">
        <f t="shared" si="27"/>
        <v>7.6777292565686247E-4</v>
      </c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</row>
    <row r="47" spans="1:66" x14ac:dyDescent="0.25">
      <c r="A47" s="9">
        <v>6107</v>
      </c>
      <c r="B47" s="10" t="s">
        <v>75</v>
      </c>
      <c r="C47" s="67">
        <v>4575</v>
      </c>
      <c r="D47" s="49">
        <f t="shared" si="15"/>
        <v>2.505104536731429E-4</v>
      </c>
      <c r="E47" s="67">
        <v>4575</v>
      </c>
      <c r="F47" s="49">
        <f t="shared" si="16"/>
        <v>2.505104536731429E-4</v>
      </c>
      <c r="G47" s="67">
        <v>4575</v>
      </c>
      <c r="H47" s="49">
        <f t="shared" si="17"/>
        <v>2.505104536731429E-4</v>
      </c>
      <c r="I47" s="67">
        <v>4575</v>
      </c>
      <c r="J47" s="49">
        <f t="shared" si="18"/>
        <v>2.505104536731429E-4</v>
      </c>
      <c r="K47" s="67">
        <v>4575</v>
      </c>
      <c r="L47" s="49">
        <f t="shared" si="19"/>
        <v>2.505104536731429E-4</v>
      </c>
      <c r="M47" s="67">
        <v>4575</v>
      </c>
      <c r="N47" s="49">
        <f t="shared" si="20"/>
        <v>2.505104536731429E-4</v>
      </c>
      <c r="O47" s="67">
        <v>4575</v>
      </c>
      <c r="P47" s="49">
        <f t="shared" si="21"/>
        <v>2.505104536731429E-4</v>
      </c>
      <c r="Q47" s="67">
        <v>4575</v>
      </c>
      <c r="R47" s="49">
        <f t="shared" si="22"/>
        <v>2.505104536731429E-4</v>
      </c>
      <c r="S47" s="67">
        <v>4575</v>
      </c>
      <c r="T47" s="49">
        <f t="shared" si="23"/>
        <v>2.505104536731429E-4</v>
      </c>
      <c r="U47" s="67">
        <v>4575</v>
      </c>
      <c r="V47" s="49">
        <f t="shared" si="24"/>
        <v>2.505104536731429E-4</v>
      </c>
      <c r="W47" s="67">
        <v>4575</v>
      </c>
      <c r="X47" s="49">
        <f t="shared" si="25"/>
        <v>2.505104536731429E-4</v>
      </c>
      <c r="Y47" s="67">
        <v>4575</v>
      </c>
      <c r="Z47" s="49">
        <f t="shared" si="29"/>
        <v>2.505104536731429E-4</v>
      </c>
      <c r="AA47" s="82">
        <f t="shared" si="0"/>
        <v>54900</v>
      </c>
      <c r="AB47" s="49">
        <f t="shared" si="29"/>
        <v>2.505104536731429E-4</v>
      </c>
      <c r="AC47" s="82">
        <f t="shared" si="13"/>
        <v>4575</v>
      </c>
      <c r="AD47" s="49">
        <f t="shared" si="27"/>
        <v>2.505104536731429E-4</v>
      </c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</row>
    <row r="48" spans="1:66" x14ac:dyDescent="0.25">
      <c r="A48" s="9">
        <v>6108</v>
      </c>
      <c r="B48" s="10" t="s">
        <v>76</v>
      </c>
      <c r="C48" s="67">
        <v>5359</v>
      </c>
      <c r="D48" s="49">
        <f t="shared" si="15"/>
        <v>2.9343945819330556E-4</v>
      </c>
      <c r="E48" s="67">
        <v>5359</v>
      </c>
      <c r="F48" s="49">
        <f t="shared" si="16"/>
        <v>2.9343945819330556E-4</v>
      </c>
      <c r="G48" s="67">
        <v>5359</v>
      </c>
      <c r="H48" s="49">
        <f t="shared" si="17"/>
        <v>2.9343945819330556E-4</v>
      </c>
      <c r="I48" s="67">
        <v>5359</v>
      </c>
      <c r="J48" s="49">
        <f t="shared" si="18"/>
        <v>2.9343945819330556E-4</v>
      </c>
      <c r="K48" s="67">
        <v>5359</v>
      </c>
      <c r="L48" s="49">
        <f t="shared" si="19"/>
        <v>2.9343945819330556E-4</v>
      </c>
      <c r="M48" s="67">
        <v>5359</v>
      </c>
      <c r="N48" s="49">
        <f t="shared" si="20"/>
        <v>2.9343945819330556E-4</v>
      </c>
      <c r="O48" s="67">
        <v>5359</v>
      </c>
      <c r="P48" s="49">
        <f t="shared" si="21"/>
        <v>2.9343945819330556E-4</v>
      </c>
      <c r="Q48" s="67">
        <v>5359</v>
      </c>
      <c r="R48" s="49">
        <f t="shared" si="22"/>
        <v>2.9343945819330556E-4</v>
      </c>
      <c r="S48" s="67">
        <v>5359</v>
      </c>
      <c r="T48" s="49">
        <f t="shared" si="23"/>
        <v>2.9343945819330556E-4</v>
      </c>
      <c r="U48" s="67">
        <v>5359</v>
      </c>
      <c r="V48" s="49">
        <f t="shared" si="24"/>
        <v>2.9343945819330556E-4</v>
      </c>
      <c r="W48" s="67">
        <v>5359</v>
      </c>
      <c r="X48" s="49">
        <f t="shared" si="25"/>
        <v>2.9343945819330556E-4</v>
      </c>
      <c r="Y48" s="67">
        <v>5359</v>
      </c>
      <c r="Z48" s="49">
        <f t="shared" si="29"/>
        <v>2.9343945819330556E-4</v>
      </c>
      <c r="AA48" s="82">
        <f t="shared" si="0"/>
        <v>64308</v>
      </c>
      <c r="AB48" s="49">
        <f t="shared" si="29"/>
        <v>2.9343945819330556E-4</v>
      </c>
      <c r="AC48" s="82">
        <f t="shared" si="13"/>
        <v>5359</v>
      </c>
      <c r="AD48" s="49">
        <f t="shared" si="27"/>
        <v>2.9343945819330556E-4</v>
      </c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</row>
    <row r="49" spans="1:66" x14ac:dyDescent="0.25">
      <c r="A49" s="9">
        <v>6109</v>
      </c>
      <c r="B49" s="10" t="s">
        <v>77</v>
      </c>
      <c r="C49" s="67">
        <v>2286</v>
      </c>
      <c r="D49" s="49">
        <f t="shared" si="15"/>
        <v>1.2517309226159665E-4</v>
      </c>
      <c r="E49" s="67">
        <v>2286</v>
      </c>
      <c r="F49" s="49">
        <f t="shared" si="16"/>
        <v>1.2517309226159665E-4</v>
      </c>
      <c r="G49" s="67">
        <v>2286</v>
      </c>
      <c r="H49" s="49">
        <f t="shared" si="17"/>
        <v>1.2517309226159665E-4</v>
      </c>
      <c r="I49" s="67">
        <v>2286</v>
      </c>
      <c r="J49" s="49">
        <f t="shared" si="18"/>
        <v>1.2517309226159665E-4</v>
      </c>
      <c r="K49" s="67">
        <v>2286</v>
      </c>
      <c r="L49" s="49">
        <f t="shared" si="19"/>
        <v>1.2517309226159665E-4</v>
      </c>
      <c r="M49" s="67">
        <v>2286</v>
      </c>
      <c r="N49" s="49">
        <f t="shared" si="20"/>
        <v>1.2517309226159665E-4</v>
      </c>
      <c r="O49" s="67">
        <v>2286</v>
      </c>
      <c r="P49" s="49">
        <f t="shared" si="21"/>
        <v>1.2517309226159665E-4</v>
      </c>
      <c r="Q49" s="67">
        <v>2286</v>
      </c>
      <c r="R49" s="49">
        <f t="shared" si="22"/>
        <v>1.2517309226159665E-4</v>
      </c>
      <c r="S49" s="67">
        <v>2286</v>
      </c>
      <c r="T49" s="49">
        <f t="shared" si="23"/>
        <v>1.2517309226159665E-4</v>
      </c>
      <c r="U49" s="67">
        <v>2286</v>
      </c>
      <c r="V49" s="49">
        <f t="shared" si="24"/>
        <v>1.2517309226159665E-4</v>
      </c>
      <c r="W49" s="67">
        <v>2286</v>
      </c>
      <c r="X49" s="49">
        <f t="shared" si="25"/>
        <v>1.2517309226159665E-4</v>
      </c>
      <c r="Y49" s="67">
        <v>2286</v>
      </c>
      <c r="Z49" s="49">
        <f t="shared" si="29"/>
        <v>1.2517309226159665E-4</v>
      </c>
      <c r="AA49" s="82">
        <f t="shared" si="0"/>
        <v>27432</v>
      </c>
      <c r="AB49" s="49">
        <f t="shared" si="29"/>
        <v>1.2517309226159665E-4</v>
      </c>
      <c r="AC49" s="82">
        <f t="shared" si="13"/>
        <v>2286</v>
      </c>
      <c r="AD49" s="49">
        <f t="shared" si="27"/>
        <v>1.2517309226159665E-4</v>
      </c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</row>
    <row r="50" spans="1:66" x14ac:dyDescent="0.25">
      <c r="A50" s="9">
        <v>6110</v>
      </c>
      <c r="B50" s="10" t="s">
        <v>78</v>
      </c>
      <c r="C50" s="67">
        <v>1882.432</v>
      </c>
      <c r="D50" s="49">
        <f t="shared" si="15"/>
        <v>1.0307516815930968E-4</v>
      </c>
      <c r="E50" s="67">
        <v>1882.432</v>
      </c>
      <c r="F50" s="49">
        <f t="shared" si="16"/>
        <v>1.0307516815930968E-4</v>
      </c>
      <c r="G50" s="67">
        <v>1882.432</v>
      </c>
      <c r="H50" s="49">
        <f t="shared" si="17"/>
        <v>1.0307516815930968E-4</v>
      </c>
      <c r="I50" s="67">
        <v>1882.432</v>
      </c>
      <c r="J50" s="49">
        <f t="shared" si="18"/>
        <v>1.0307516815930968E-4</v>
      </c>
      <c r="K50" s="67">
        <v>1882.432</v>
      </c>
      <c r="L50" s="49">
        <f t="shared" si="19"/>
        <v>1.0307516815930968E-4</v>
      </c>
      <c r="M50" s="67">
        <v>1882.432</v>
      </c>
      <c r="N50" s="49">
        <f t="shared" si="20"/>
        <v>1.0307516815930968E-4</v>
      </c>
      <c r="O50" s="67">
        <v>1882.432</v>
      </c>
      <c r="P50" s="49">
        <f t="shared" si="21"/>
        <v>1.0307516815930968E-4</v>
      </c>
      <c r="Q50" s="67">
        <v>1882.432</v>
      </c>
      <c r="R50" s="49">
        <f t="shared" si="22"/>
        <v>1.0307516815930968E-4</v>
      </c>
      <c r="S50" s="67">
        <v>1882.432</v>
      </c>
      <c r="T50" s="49">
        <f t="shared" si="23"/>
        <v>1.0307516815930968E-4</v>
      </c>
      <c r="U50" s="67">
        <v>1882.432</v>
      </c>
      <c r="V50" s="49">
        <f t="shared" si="24"/>
        <v>1.0307516815930968E-4</v>
      </c>
      <c r="W50" s="67">
        <v>1882.432</v>
      </c>
      <c r="X50" s="49">
        <f t="shared" si="25"/>
        <v>1.0307516815930968E-4</v>
      </c>
      <c r="Y50" s="67">
        <v>1882.432</v>
      </c>
      <c r="Z50" s="49">
        <f t="shared" si="29"/>
        <v>1.0307516815930968E-4</v>
      </c>
      <c r="AA50" s="82">
        <f t="shared" si="0"/>
        <v>22589.184000000005</v>
      </c>
      <c r="AB50" s="49">
        <f t="shared" si="29"/>
        <v>1.030751681593097E-4</v>
      </c>
      <c r="AC50" s="82">
        <f t="shared" si="13"/>
        <v>1882.4320000000005</v>
      </c>
      <c r="AD50" s="49">
        <f t="shared" si="27"/>
        <v>1.0307516815930969E-4</v>
      </c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</row>
    <row r="51" spans="1:66" x14ac:dyDescent="0.25">
      <c r="A51" s="9">
        <v>6111</v>
      </c>
      <c r="B51" s="10" t="s">
        <v>79</v>
      </c>
      <c r="C51" s="67">
        <v>533052.09750000003</v>
      </c>
      <c r="D51" s="49">
        <f t="shared" si="15"/>
        <v>2.918800497839244E-2</v>
      </c>
      <c r="E51" s="67">
        <v>533052.09750000003</v>
      </c>
      <c r="F51" s="49">
        <f t="shared" si="16"/>
        <v>2.918800497839244E-2</v>
      </c>
      <c r="G51" s="67">
        <v>533052.09750000003</v>
      </c>
      <c r="H51" s="49">
        <f t="shared" si="17"/>
        <v>2.918800497839244E-2</v>
      </c>
      <c r="I51" s="67">
        <v>533052.09750000003</v>
      </c>
      <c r="J51" s="49">
        <f t="shared" si="18"/>
        <v>2.918800497839244E-2</v>
      </c>
      <c r="K51" s="67">
        <v>533052.09750000003</v>
      </c>
      <c r="L51" s="49">
        <f t="shared" si="19"/>
        <v>2.918800497839244E-2</v>
      </c>
      <c r="M51" s="67">
        <v>533052.09750000003</v>
      </c>
      <c r="N51" s="49">
        <f t="shared" si="20"/>
        <v>2.918800497839244E-2</v>
      </c>
      <c r="O51" s="67">
        <v>533052.09750000003</v>
      </c>
      <c r="P51" s="49">
        <f t="shared" si="21"/>
        <v>2.918800497839244E-2</v>
      </c>
      <c r="Q51" s="67">
        <v>533052.09750000003</v>
      </c>
      <c r="R51" s="49">
        <f t="shared" si="22"/>
        <v>2.918800497839244E-2</v>
      </c>
      <c r="S51" s="67">
        <v>533052.09750000003</v>
      </c>
      <c r="T51" s="49">
        <f t="shared" si="23"/>
        <v>2.918800497839244E-2</v>
      </c>
      <c r="U51" s="67">
        <v>533052.09750000003</v>
      </c>
      <c r="V51" s="49">
        <f t="shared" si="24"/>
        <v>2.918800497839244E-2</v>
      </c>
      <c r="W51" s="67">
        <v>533052.09750000003</v>
      </c>
      <c r="X51" s="49">
        <f t="shared" si="25"/>
        <v>2.918800497839244E-2</v>
      </c>
      <c r="Y51" s="67">
        <v>533052.09750000003</v>
      </c>
      <c r="Z51" s="49">
        <f t="shared" si="29"/>
        <v>2.918800497839244E-2</v>
      </c>
      <c r="AA51" s="82">
        <f t="shared" si="0"/>
        <v>6396625.1700000009</v>
      </c>
      <c r="AB51" s="49">
        <f t="shared" si="29"/>
        <v>2.9188004978392443E-2</v>
      </c>
      <c r="AC51" s="82">
        <f t="shared" si="13"/>
        <v>533052.09750000003</v>
      </c>
      <c r="AD51" s="49">
        <f t="shared" si="27"/>
        <v>2.918800497839244E-2</v>
      </c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</row>
    <row r="52" spans="1:66" x14ac:dyDescent="0.25">
      <c r="A52" s="9">
        <v>6112</v>
      </c>
      <c r="B52" s="10" t="s">
        <v>80</v>
      </c>
      <c r="C52" s="67">
        <v>55738.8</v>
      </c>
      <c r="D52" s="49">
        <f t="shared" si="15"/>
        <v>3.0520550984036239E-3</v>
      </c>
      <c r="E52" s="67">
        <v>55738.8</v>
      </c>
      <c r="F52" s="49">
        <f t="shared" si="16"/>
        <v>3.0520550984036239E-3</v>
      </c>
      <c r="G52" s="67">
        <v>55738.8</v>
      </c>
      <c r="H52" s="49">
        <f t="shared" si="17"/>
        <v>3.0520550984036239E-3</v>
      </c>
      <c r="I52" s="67">
        <v>55738.8</v>
      </c>
      <c r="J52" s="49">
        <f t="shared" si="18"/>
        <v>3.0520550984036239E-3</v>
      </c>
      <c r="K52" s="67">
        <v>55738.8</v>
      </c>
      <c r="L52" s="49">
        <f t="shared" si="19"/>
        <v>3.0520550984036239E-3</v>
      </c>
      <c r="M52" s="67">
        <v>55738.8</v>
      </c>
      <c r="N52" s="49">
        <f t="shared" si="20"/>
        <v>3.0520550984036239E-3</v>
      </c>
      <c r="O52" s="67">
        <v>55738.8</v>
      </c>
      <c r="P52" s="49">
        <f t="shared" si="21"/>
        <v>3.0520550984036239E-3</v>
      </c>
      <c r="Q52" s="67">
        <v>55738.8</v>
      </c>
      <c r="R52" s="49">
        <f t="shared" si="22"/>
        <v>3.0520550984036239E-3</v>
      </c>
      <c r="S52" s="67">
        <v>55738.8</v>
      </c>
      <c r="T52" s="49">
        <f t="shared" si="23"/>
        <v>3.0520550984036239E-3</v>
      </c>
      <c r="U52" s="67">
        <v>55738.8</v>
      </c>
      <c r="V52" s="49">
        <f t="shared" si="24"/>
        <v>3.0520550984036239E-3</v>
      </c>
      <c r="W52" s="67">
        <v>55738.8</v>
      </c>
      <c r="X52" s="49">
        <f t="shared" si="25"/>
        <v>3.0520550984036239E-3</v>
      </c>
      <c r="Y52" s="67">
        <v>55738.8</v>
      </c>
      <c r="Z52" s="49">
        <f t="shared" si="29"/>
        <v>3.0520550984036239E-3</v>
      </c>
      <c r="AA52" s="82">
        <f t="shared" si="0"/>
        <v>668865.60000000009</v>
      </c>
      <c r="AB52" s="49">
        <f t="shared" si="29"/>
        <v>3.0520550984036244E-3</v>
      </c>
      <c r="AC52" s="82">
        <f t="shared" si="13"/>
        <v>55738.80000000001</v>
      </c>
      <c r="AD52" s="49">
        <f t="shared" si="27"/>
        <v>3.0520550984036239E-3</v>
      </c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</row>
    <row r="53" spans="1:66" x14ac:dyDescent="0.25">
      <c r="A53" s="9">
        <v>6113</v>
      </c>
      <c r="B53" s="10" t="s">
        <v>81</v>
      </c>
      <c r="C53" s="67">
        <v>18252.599999999999</v>
      </c>
      <c r="D53" s="49">
        <f t="shared" si="15"/>
        <v>9.9944636212336794E-4</v>
      </c>
      <c r="E53" s="67">
        <v>18252.599999999999</v>
      </c>
      <c r="F53" s="49">
        <f t="shared" si="16"/>
        <v>9.9944636212336794E-4</v>
      </c>
      <c r="G53" s="67">
        <v>18252.599999999999</v>
      </c>
      <c r="H53" s="49">
        <f t="shared" si="17"/>
        <v>9.9944636212336794E-4</v>
      </c>
      <c r="I53" s="67">
        <v>18252.599999999999</v>
      </c>
      <c r="J53" s="49">
        <f t="shared" si="18"/>
        <v>9.9944636212336794E-4</v>
      </c>
      <c r="K53" s="67">
        <v>18252.599999999999</v>
      </c>
      <c r="L53" s="49">
        <f t="shared" si="19"/>
        <v>9.9944636212336794E-4</v>
      </c>
      <c r="M53" s="67">
        <v>18252.599999999999</v>
      </c>
      <c r="N53" s="49">
        <f t="shared" si="20"/>
        <v>9.9944636212336794E-4</v>
      </c>
      <c r="O53" s="67">
        <v>18252.599999999999</v>
      </c>
      <c r="P53" s="49">
        <f t="shared" si="21"/>
        <v>9.9944636212336794E-4</v>
      </c>
      <c r="Q53" s="67">
        <v>18252.599999999999</v>
      </c>
      <c r="R53" s="49">
        <f t="shared" si="22"/>
        <v>9.9944636212336794E-4</v>
      </c>
      <c r="S53" s="67">
        <v>18252.599999999999</v>
      </c>
      <c r="T53" s="49">
        <f t="shared" si="23"/>
        <v>9.9944636212336794E-4</v>
      </c>
      <c r="U53" s="67">
        <v>18252.599999999999</v>
      </c>
      <c r="V53" s="49">
        <f t="shared" si="24"/>
        <v>9.9944636212336794E-4</v>
      </c>
      <c r="W53" s="67">
        <v>18252.599999999999</v>
      </c>
      <c r="X53" s="49">
        <f t="shared" si="25"/>
        <v>9.9944636212336794E-4</v>
      </c>
      <c r="Y53" s="67">
        <v>18252.599999999999</v>
      </c>
      <c r="Z53" s="49">
        <f t="shared" si="29"/>
        <v>9.9944636212336794E-4</v>
      </c>
      <c r="AA53" s="82">
        <f t="shared" si="0"/>
        <v>219031.20000000004</v>
      </c>
      <c r="AB53" s="49">
        <f t="shared" si="29"/>
        <v>9.9944636212336816E-4</v>
      </c>
      <c r="AC53" s="82">
        <f t="shared" si="13"/>
        <v>18252.600000000002</v>
      </c>
      <c r="AD53" s="49">
        <f t="shared" si="27"/>
        <v>9.9944636212336794E-4</v>
      </c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</row>
    <row r="54" spans="1:66" x14ac:dyDescent="0.25">
      <c r="A54" s="9">
        <v>6114</v>
      </c>
      <c r="B54" s="10" t="s">
        <v>82</v>
      </c>
      <c r="C54" s="67">
        <v>37359.57475</v>
      </c>
      <c r="D54" s="49">
        <f t="shared" si="15"/>
        <v>2.0456751955537037E-3</v>
      </c>
      <c r="E54" s="67">
        <v>37359.57475</v>
      </c>
      <c r="F54" s="49">
        <f t="shared" si="16"/>
        <v>2.0456751955537037E-3</v>
      </c>
      <c r="G54" s="67">
        <v>37359.57475</v>
      </c>
      <c r="H54" s="49">
        <f t="shared" si="17"/>
        <v>2.0456751955537037E-3</v>
      </c>
      <c r="I54" s="67">
        <v>37359.57475</v>
      </c>
      <c r="J54" s="49">
        <f t="shared" si="18"/>
        <v>2.0456751955537037E-3</v>
      </c>
      <c r="K54" s="67">
        <v>37359.57475</v>
      </c>
      <c r="L54" s="49">
        <f t="shared" si="19"/>
        <v>2.0456751955537037E-3</v>
      </c>
      <c r="M54" s="67">
        <v>37359.57475</v>
      </c>
      <c r="N54" s="49">
        <f t="shared" si="20"/>
        <v>2.0456751955537037E-3</v>
      </c>
      <c r="O54" s="67">
        <v>37359.57475</v>
      </c>
      <c r="P54" s="49">
        <f t="shared" si="21"/>
        <v>2.0456751955537037E-3</v>
      </c>
      <c r="Q54" s="67">
        <v>37359.57475</v>
      </c>
      <c r="R54" s="49">
        <f t="shared" si="22"/>
        <v>2.0456751955537037E-3</v>
      </c>
      <c r="S54" s="67">
        <v>37359.57475</v>
      </c>
      <c r="T54" s="49">
        <f t="shared" si="23"/>
        <v>2.0456751955537037E-3</v>
      </c>
      <c r="U54" s="67">
        <v>37359.57475</v>
      </c>
      <c r="V54" s="49">
        <f t="shared" si="24"/>
        <v>2.0456751955537037E-3</v>
      </c>
      <c r="W54" s="67">
        <v>37359.57475</v>
      </c>
      <c r="X54" s="49">
        <f t="shared" si="25"/>
        <v>2.0456751955537037E-3</v>
      </c>
      <c r="Y54" s="67">
        <v>37359.57475</v>
      </c>
      <c r="Z54" s="49">
        <f t="shared" si="29"/>
        <v>2.0456751955537037E-3</v>
      </c>
      <c r="AA54" s="82">
        <f t="shared" si="0"/>
        <v>448314.89700000011</v>
      </c>
      <c r="AB54" s="49">
        <f t="shared" si="29"/>
        <v>2.0456751955537041E-3</v>
      </c>
      <c r="AC54" s="82">
        <f t="shared" si="13"/>
        <v>37359.574750000007</v>
      </c>
      <c r="AD54" s="49">
        <f t="shared" si="27"/>
        <v>2.0456751955537041E-3</v>
      </c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</row>
    <row r="55" spans="1:66" x14ac:dyDescent="0.25">
      <c r="A55" s="9">
        <v>6115</v>
      </c>
      <c r="B55" s="10" t="s">
        <v>83</v>
      </c>
      <c r="C55" s="67">
        <v>2633.9811500000001</v>
      </c>
      <c r="D55" s="49">
        <f t="shared" si="15"/>
        <v>1.4422728149792496E-4</v>
      </c>
      <c r="E55" s="67">
        <v>2633.9811500000001</v>
      </c>
      <c r="F55" s="49">
        <f t="shared" si="16"/>
        <v>1.4422728149792496E-4</v>
      </c>
      <c r="G55" s="67">
        <v>2633.9811500000001</v>
      </c>
      <c r="H55" s="49">
        <f t="shared" si="17"/>
        <v>1.4422728149792496E-4</v>
      </c>
      <c r="I55" s="67">
        <v>2633.9811500000001</v>
      </c>
      <c r="J55" s="49">
        <f t="shared" si="18"/>
        <v>1.4422728149792496E-4</v>
      </c>
      <c r="K55" s="67">
        <v>2633.9811500000001</v>
      </c>
      <c r="L55" s="49">
        <f t="shared" si="19"/>
        <v>1.4422728149792496E-4</v>
      </c>
      <c r="M55" s="67">
        <v>2633.9811500000001</v>
      </c>
      <c r="N55" s="49">
        <f t="shared" si="20"/>
        <v>1.4422728149792496E-4</v>
      </c>
      <c r="O55" s="67">
        <v>2633.9811500000001</v>
      </c>
      <c r="P55" s="49">
        <f t="shared" si="21"/>
        <v>1.4422728149792496E-4</v>
      </c>
      <c r="Q55" s="67">
        <v>2633.9811500000001</v>
      </c>
      <c r="R55" s="49">
        <f t="shared" si="22"/>
        <v>1.4422728149792496E-4</v>
      </c>
      <c r="S55" s="67">
        <v>2633.9811500000001</v>
      </c>
      <c r="T55" s="49">
        <f t="shared" si="23"/>
        <v>1.4422728149792496E-4</v>
      </c>
      <c r="U55" s="67">
        <v>2633.9811500000001</v>
      </c>
      <c r="V55" s="49">
        <f t="shared" si="24"/>
        <v>1.4422728149792496E-4</v>
      </c>
      <c r="W55" s="67">
        <v>2633.9811500000001</v>
      </c>
      <c r="X55" s="49">
        <f t="shared" si="25"/>
        <v>1.4422728149792496E-4</v>
      </c>
      <c r="Y55" s="67">
        <v>2633.9811500000001</v>
      </c>
      <c r="Z55" s="49">
        <f t="shared" si="29"/>
        <v>1.4422728149792496E-4</v>
      </c>
      <c r="AA55" s="82">
        <f t="shared" si="0"/>
        <v>31607.773799999999</v>
      </c>
      <c r="AB55" s="49">
        <f t="shared" si="29"/>
        <v>1.4422728149792496E-4</v>
      </c>
      <c r="AC55" s="82">
        <f t="shared" si="13"/>
        <v>2633.9811500000001</v>
      </c>
      <c r="AD55" s="49">
        <f t="shared" si="27"/>
        <v>1.4422728149792496E-4</v>
      </c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</row>
    <row r="56" spans="1:66" x14ac:dyDescent="0.25">
      <c r="A56" s="9">
        <v>6116</v>
      </c>
      <c r="B56" s="10" t="s">
        <v>53</v>
      </c>
      <c r="C56" s="67">
        <v>49479.155850000003</v>
      </c>
      <c r="D56" s="49">
        <f t="shared" si="15"/>
        <v>2.7092996239011244E-3</v>
      </c>
      <c r="E56" s="67">
        <v>49479.155850000003</v>
      </c>
      <c r="F56" s="49">
        <f t="shared" si="16"/>
        <v>2.7092996239011244E-3</v>
      </c>
      <c r="G56" s="67">
        <v>49479.155850000003</v>
      </c>
      <c r="H56" s="49">
        <f t="shared" si="17"/>
        <v>2.7092996239011244E-3</v>
      </c>
      <c r="I56" s="67">
        <v>49479.155850000003</v>
      </c>
      <c r="J56" s="49">
        <f t="shared" si="18"/>
        <v>2.7092996239011244E-3</v>
      </c>
      <c r="K56" s="67">
        <v>49479.155850000003</v>
      </c>
      <c r="L56" s="49">
        <f t="shared" si="19"/>
        <v>2.7092996239011244E-3</v>
      </c>
      <c r="M56" s="67">
        <v>49479.155850000003</v>
      </c>
      <c r="N56" s="49">
        <f t="shared" si="20"/>
        <v>2.7092996239011244E-3</v>
      </c>
      <c r="O56" s="67">
        <v>49479.155850000003</v>
      </c>
      <c r="P56" s="49">
        <f t="shared" si="21"/>
        <v>2.7092996239011244E-3</v>
      </c>
      <c r="Q56" s="67">
        <v>49479.155850000003</v>
      </c>
      <c r="R56" s="49">
        <f t="shared" si="22"/>
        <v>2.7092996239011244E-3</v>
      </c>
      <c r="S56" s="67">
        <v>49479.155850000003</v>
      </c>
      <c r="T56" s="49">
        <f t="shared" si="23"/>
        <v>2.7092996239011244E-3</v>
      </c>
      <c r="U56" s="67">
        <v>49479.155850000003</v>
      </c>
      <c r="V56" s="49">
        <f t="shared" si="24"/>
        <v>2.7092996239011244E-3</v>
      </c>
      <c r="W56" s="67">
        <v>49479.155850000003</v>
      </c>
      <c r="X56" s="49">
        <f t="shared" si="25"/>
        <v>2.7092996239011244E-3</v>
      </c>
      <c r="Y56" s="67">
        <v>49479.155850000003</v>
      </c>
      <c r="Z56" s="49">
        <f t="shared" si="29"/>
        <v>2.7092996239011244E-3</v>
      </c>
      <c r="AA56" s="82">
        <f t="shared" si="0"/>
        <v>593749.87019999989</v>
      </c>
      <c r="AB56" s="49">
        <f t="shared" si="29"/>
        <v>2.709299623901124E-3</v>
      </c>
      <c r="AC56" s="82">
        <f t="shared" si="13"/>
        <v>49479.155849999988</v>
      </c>
      <c r="AD56" s="49">
        <f t="shared" si="27"/>
        <v>2.7092996239011236E-3</v>
      </c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</row>
    <row r="57" spans="1:66" x14ac:dyDescent="0.25">
      <c r="A57" s="9">
        <v>6117</v>
      </c>
      <c r="B57" s="10" t="s">
        <v>84</v>
      </c>
      <c r="C57" s="67"/>
      <c r="D57" s="49">
        <f t="shared" si="15"/>
        <v>0</v>
      </c>
      <c r="E57" s="67"/>
      <c r="F57" s="49">
        <f t="shared" si="16"/>
        <v>0</v>
      </c>
      <c r="G57" s="67"/>
      <c r="H57" s="49">
        <f t="shared" si="17"/>
        <v>0</v>
      </c>
      <c r="I57" s="67"/>
      <c r="J57" s="49">
        <f t="shared" si="18"/>
        <v>0</v>
      </c>
      <c r="K57" s="67"/>
      <c r="L57" s="49">
        <f t="shared" si="19"/>
        <v>0</v>
      </c>
      <c r="M57" s="67"/>
      <c r="N57" s="49">
        <f t="shared" si="20"/>
        <v>0</v>
      </c>
      <c r="O57" s="67"/>
      <c r="P57" s="49">
        <f t="shared" si="21"/>
        <v>0</v>
      </c>
      <c r="Q57" s="67"/>
      <c r="R57" s="49">
        <f t="shared" si="22"/>
        <v>0</v>
      </c>
      <c r="S57" s="67"/>
      <c r="T57" s="49">
        <f t="shared" si="23"/>
        <v>0</v>
      </c>
      <c r="U57" s="67"/>
      <c r="V57" s="49">
        <f t="shared" si="24"/>
        <v>0</v>
      </c>
      <c r="W57" s="67"/>
      <c r="X57" s="49">
        <f t="shared" si="25"/>
        <v>0</v>
      </c>
      <c r="Y57" s="67"/>
      <c r="Z57" s="49">
        <f t="shared" si="29"/>
        <v>0</v>
      </c>
      <c r="AA57" s="82">
        <f t="shared" si="0"/>
        <v>0</v>
      </c>
      <c r="AB57" s="49">
        <f t="shared" si="29"/>
        <v>0</v>
      </c>
      <c r="AC57" s="82">
        <f t="shared" si="13"/>
        <v>0</v>
      </c>
      <c r="AD57" s="49">
        <f t="shared" si="27"/>
        <v>0</v>
      </c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</row>
    <row r="58" spans="1:66" x14ac:dyDescent="0.25">
      <c r="A58" s="9">
        <v>6118</v>
      </c>
      <c r="B58" s="10" t="s">
        <v>85</v>
      </c>
      <c r="C58" s="67">
        <v>192889.89689999999</v>
      </c>
      <c r="D58" s="49">
        <f t="shared" si="15"/>
        <v>1.0561953132543116E-2</v>
      </c>
      <c r="E58" s="67">
        <v>192889.89689999999</v>
      </c>
      <c r="F58" s="49">
        <f t="shared" si="16"/>
        <v>1.0561953132543116E-2</v>
      </c>
      <c r="G58" s="67">
        <v>192889.89689999999</v>
      </c>
      <c r="H58" s="49">
        <f t="shared" si="17"/>
        <v>1.0561953132543116E-2</v>
      </c>
      <c r="I58" s="67">
        <v>192889.89689999999</v>
      </c>
      <c r="J58" s="49">
        <f t="shared" si="18"/>
        <v>1.0561953132543116E-2</v>
      </c>
      <c r="K58" s="67">
        <v>192889.89689999999</v>
      </c>
      <c r="L58" s="49">
        <f t="shared" si="19"/>
        <v>1.0561953132543116E-2</v>
      </c>
      <c r="M58" s="67">
        <v>192889.89689999999</v>
      </c>
      <c r="N58" s="49">
        <f t="shared" si="20"/>
        <v>1.0561953132543116E-2</v>
      </c>
      <c r="O58" s="67">
        <v>192889.89689999999</v>
      </c>
      <c r="P58" s="49">
        <f t="shared" si="21"/>
        <v>1.0561953132543116E-2</v>
      </c>
      <c r="Q58" s="67">
        <v>192889.89689999999</v>
      </c>
      <c r="R58" s="49">
        <f t="shared" si="22"/>
        <v>1.0561953132543116E-2</v>
      </c>
      <c r="S58" s="67">
        <v>192889.89689999999</v>
      </c>
      <c r="T58" s="49">
        <f t="shared" si="23"/>
        <v>1.0561953132543116E-2</v>
      </c>
      <c r="U58" s="67">
        <v>192889.89689999999</v>
      </c>
      <c r="V58" s="49">
        <f t="shared" si="24"/>
        <v>1.0561953132543116E-2</v>
      </c>
      <c r="W58" s="67">
        <v>192889.89689999999</v>
      </c>
      <c r="X58" s="49">
        <f t="shared" si="25"/>
        <v>1.0561953132543116E-2</v>
      </c>
      <c r="Y58" s="67">
        <v>192889.89689999999</v>
      </c>
      <c r="Z58" s="49">
        <f t="shared" si="29"/>
        <v>1.0561953132543116E-2</v>
      </c>
      <c r="AA58" s="82">
        <f t="shared" si="0"/>
        <v>2314678.7628000001</v>
      </c>
      <c r="AB58" s="49">
        <f t="shared" si="29"/>
        <v>1.0561953132543118E-2</v>
      </c>
      <c r="AC58" s="82">
        <f t="shared" si="13"/>
        <v>192889.89690000002</v>
      </c>
      <c r="AD58" s="49">
        <f t="shared" si="27"/>
        <v>1.0561953132543118E-2</v>
      </c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</row>
    <row r="59" spans="1:66" x14ac:dyDescent="0.25">
      <c r="A59" s="9">
        <v>6119</v>
      </c>
      <c r="B59" s="10" t="s">
        <v>86</v>
      </c>
      <c r="C59" s="67">
        <v>1050</v>
      </c>
      <c r="D59" s="49">
        <f t="shared" si="15"/>
        <v>5.7494202482360667E-5</v>
      </c>
      <c r="E59" s="67">
        <v>1050</v>
      </c>
      <c r="F59" s="49">
        <f t="shared" si="16"/>
        <v>5.7494202482360667E-5</v>
      </c>
      <c r="G59" s="67">
        <v>1050</v>
      </c>
      <c r="H59" s="49">
        <f t="shared" si="17"/>
        <v>5.7494202482360667E-5</v>
      </c>
      <c r="I59" s="67">
        <v>1050</v>
      </c>
      <c r="J59" s="49">
        <f t="shared" si="18"/>
        <v>5.7494202482360667E-5</v>
      </c>
      <c r="K59" s="67">
        <v>1050</v>
      </c>
      <c r="L59" s="49">
        <f t="shared" si="19"/>
        <v>5.7494202482360667E-5</v>
      </c>
      <c r="M59" s="67">
        <v>1050</v>
      </c>
      <c r="N59" s="49">
        <f t="shared" si="20"/>
        <v>5.7494202482360667E-5</v>
      </c>
      <c r="O59" s="67">
        <v>1050</v>
      </c>
      <c r="P59" s="49">
        <f t="shared" si="21"/>
        <v>5.7494202482360667E-5</v>
      </c>
      <c r="Q59" s="67">
        <v>1050</v>
      </c>
      <c r="R59" s="49">
        <f t="shared" si="22"/>
        <v>5.7494202482360667E-5</v>
      </c>
      <c r="S59" s="67">
        <v>1050</v>
      </c>
      <c r="T59" s="49">
        <f t="shared" si="23"/>
        <v>5.7494202482360667E-5</v>
      </c>
      <c r="U59" s="67">
        <v>1050</v>
      </c>
      <c r="V59" s="49">
        <f t="shared" si="24"/>
        <v>5.7494202482360667E-5</v>
      </c>
      <c r="W59" s="67">
        <v>1050</v>
      </c>
      <c r="X59" s="49">
        <f t="shared" si="25"/>
        <v>5.7494202482360667E-5</v>
      </c>
      <c r="Y59" s="67">
        <v>1050</v>
      </c>
      <c r="Z59" s="49">
        <f t="shared" si="29"/>
        <v>5.7494202482360667E-5</v>
      </c>
      <c r="AA59" s="82">
        <f t="shared" si="0"/>
        <v>12600</v>
      </c>
      <c r="AB59" s="49">
        <f t="shared" si="29"/>
        <v>5.7494202482360674E-5</v>
      </c>
      <c r="AC59" s="82">
        <f t="shared" si="13"/>
        <v>1050</v>
      </c>
      <c r="AD59" s="49">
        <f t="shared" si="27"/>
        <v>5.7494202482360667E-5</v>
      </c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</row>
    <row r="60" spans="1:66" x14ac:dyDescent="0.25">
      <c r="A60" s="9">
        <v>6120</v>
      </c>
      <c r="B60" s="10" t="s">
        <v>87</v>
      </c>
      <c r="C60" s="67"/>
      <c r="D60" s="49">
        <f t="shared" si="15"/>
        <v>0</v>
      </c>
      <c r="E60" s="67"/>
      <c r="F60" s="49">
        <f t="shared" si="16"/>
        <v>0</v>
      </c>
      <c r="G60" s="67"/>
      <c r="H60" s="49">
        <f t="shared" si="17"/>
        <v>0</v>
      </c>
      <c r="I60" s="67"/>
      <c r="J60" s="49">
        <f t="shared" si="18"/>
        <v>0</v>
      </c>
      <c r="K60" s="67"/>
      <c r="L60" s="49">
        <f t="shared" si="19"/>
        <v>0</v>
      </c>
      <c r="M60" s="67"/>
      <c r="N60" s="49">
        <f t="shared" si="20"/>
        <v>0</v>
      </c>
      <c r="O60" s="67"/>
      <c r="P60" s="49">
        <f t="shared" si="21"/>
        <v>0</v>
      </c>
      <c r="Q60" s="67"/>
      <c r="R60" s="49">
        <f t="shared" si="22"/>
        <v>0</v>
      </c>
      <c r="S60" s="67"/>
      <c r="T60" s="49">
        <f t="shared" si="23"/>
        <v>0</v>
      </c>
      <c r="U60" s="67"/>
      <c r="V60" s="49">
        <f t="shared" si="24"/>
        <v>0</v>
      </c>
      <c r="W60" s="67"/>
      <c r="X60" s="49">
        <f t="shared" si="25"/>
        <v>0</v>
      </c>
      <c r="Y60" s="67"/>
      <c r="Z60" s="49">
        <f t="shared" si="29"/>
        <v>0</v>
      </c>
      <c r="AA60" s="82">
        <f t="shared" si="0"/>
        <v>0</v>
      </c>
      <c r="AB60" s="49">
        <f t="shared" si="29"/>
        <v>0</v>
      </c>
      <c r="AC60" s="82">
        <f t="shared" si="13"/>
        <v>0</v>
      </c>
      <c r="AD60" s="49">
        <f t="shared" si="27"/>
        <v>0</v>
      </c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</row>
    <row r="61" spans="1:66" x14ac:dyDescent="0.25">
      <c r="A61" s="9">
        <v>6121</v>
      </c>
      <c r="B61" s="10" t="s">
        <v>88</v>
      </c>
      <c r="C61" s="67">
        <v>6273.8078999999998</v>
      </c>
      <c r="D61" s="49">
        <f t="shared" si="15"/>
        <v>3.4353103022669902E-4</v>
      </c>
      <c r="E61" s="67">
        <v>6273.8078999999998</v>
      </c>
      <c r="F61" s="49">
        <f t="shared" si="16"/>
        <v>3.4353103022669902E-4</v>
      </c>
      <c r="G61" s="67">
        <v>6273.8078999999998</v>
      </c>
      <c r="H61" s="49">
        <f t="shared" si="17"/>
        <v>3.4353103022669902E-4</v>
      </c>
      <c r="I61" s="67">
        <v>6273.8078999999998</v>
      </c>
      <c r="J61" s="49">
        <f t="shared" si="18"/>
        <v>3.4353103022669902E-4</v>
      </c>
      <c r="K61" s="67">
        <v>6273.8078999999998</v>
      </c>
      <c r="L61" s="49">
        <f t="shared" si="19"/>
        <v>3.4353103022669902E-4</v>
      </c>
      <c r="M61" s="67">
        <v>6273.8078999999998</v>
      </c>
      <c r="N61" s="49">
        <f t="shared" si="20"/>
        <v>3.4353103022669902E-4</v>
      </c>
      <c r="O61" s="67">
        <v>6273.8078999999998</v>
      </c>
      <c r="P61" s="49">
        <f t="shared" si="21"/>
        <v>3.4353103022669902E-4</v>
      </c>
      <c r="Q61" s="67">
        <v>6273.8078999999998</v>
      </c>
      <c r="R61" s="49">
        <f t="shared" si="22"/>
        <v>3.4353103022669902E-4</v>
      </c>
      <c r="S61" s="67">
        <v>6273.8078999999998</v>
      </c>
      <c r="T61" s="49">
        <f t="shared" si="23"/>
        <v>3.4353103022669902E-4</v>
      </c>
      <c r="U61" s="67">
        <v>6273.8078999999998</v>
      </c>
      <c r="V61" s="49">
        <f t="shared" si="24"/>
        <v>3.4353103022669902E-4</v>
      </c>
      <c r="W61" s="67">
        <v>6273.8078999999998</v>
      </c>
      <c r="X61" s="49">
        <f t="shared" si="25"/>
        <v>3.4353103022669902E-4</v>
      </c>
      <c r="Y61" s="67">
        <v>6273.8078999999998</v>
      </c>
      <c r="Z61" s="49">
        <f t="shared" ref="Z61:AB80" si="30">IF(Y$10&lt;&gt;0,Y61/Y$10,"-")</f>
        <v>3.4353103022669902E-4</v>
      </c>
      <c r="AA61" s="82">
        <f t="shared" si="0"/>
        <v>75285.694799999997</v>
      </c>
      <c r="AB61" s="49">
        <f t="shared" si="30"/>
        <v>3.4353103022669902E-4</v>
      </c>
      <c r="AC61" s="82">
        <f t="shared" si="13"/>
        <v>6273.8078999999998</v>
      </c>
      <c r="AD61" s="49">
        <f t="shared" si="27"/>
        <v>3.4353103022669902E-4</v>
      </c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</row>
    <row r="62" spans="1:66" x14ac:dyDescent="0.25">
      <c r="A62" s="9">
        <v>6122</v>
      </c>
      <c r="B62" s="10" t="s">
        <v>89</v>
      </c>
      <c r="C62" s="67">
        <v>5294.3651499999996</v>
      </c>
      <c r="D62" s="49">
        <f t="shared" si="15"/>
        <v>2.8990028757109882E-4</v>
      </c>
      <c r="E62" s="67">
        <v>5294.3651499999996</v>
      </c>
      <c r="F62" s="49">
        <f t="shared" si="16"/>
        <v>2.8990028757109882E-4</v>
      </c>
      <c r="G62" s="67">
        <v>5294.3651499999996</v>
      </c>
      <c r="H62" s="49">
        <f t="shared" si="17"/>
        <v>2.8990028757109882E-4</v>
      </c>
      <c r="I62" s="67">
        <v>5294.3651499999996</v>
      </c>
      <c r="J62" s="49">
        <f t="shared" si="18"/>
        <v>2.8990028757109882E-4</v>
      </c>
      <c r="K62" s="67">
        <v>5294.3651499999996</v>
      </c>
      <c r="L62" s="49">
        <f t="shared" si="19"/>
        <v>2.8990028757109882E-4</v>
      </c>
      <c r="M62" s="67">
        <v>5294.3651499999996</v>
      </c>
      <c r="N62" s="49">
        <f t="shared" si="20"/>
        <v>2.8990028757109882E-4</v>
      </c>
      <c r="O62" s="67">
        <v>5294.3651499999996</v>
      </c>
      <c r="P62" s="49">
        <f t="shared" si="21"/>
        <v>2.8990028757109882E-4</v>
      </c>
      <c r="Q62" s="67">
        <v>5294.3651499999996</v>
      </c>
      <c r="R62" s="49">
        <f t="shared" si="22"/>
        <v>2.8990028757109882E-4</v>
      </c>
      <c r="S62" s="67">
        <v>5294.3651499999996</v>
      </c>
      <c r="T62" s="49">
        <f t="shared" si="23"/>
        <v>2.8990028757109882E-4</v>
      </c>
      <c r="U62" s="67">
        <v>5294.3651499999996</v>
      </c>
      <c r="V62" s="49">
        <f t="shared" si="24"/>
        <v>2.8990028757109882E-4</v>
      </c>
      <c r="W62" s="67">
        <v>5294.3651499999996</v>
      </c>
      <c r="X62" s="49">
        <f t="shared" si="25"/>
        <v>2.8990028757109882E-4</v>
      </c>
      <c r="Y62" s="67">
        <v>5294.3651499999996</v>
      </c>
      <c r="Z62" s="49">
        <f t="shared" si="30"/>
        <v>2.8990028757109882E-4</v>
      </c>
      <c r="AA62" s="82">
        <f t="shared" si="0"/>
        <v>63532.381799999981</v>
      </c>
      <c r="AB62" s="49">
        <f t="shared" si="30"/>
        <v>2.8990028757109877E-4</v>
      </c>
      <c r="AC62" s="82">
        <f t="shared" si="13"/>
        <v>5294.3651499999987</v>
      </c>
      <c r="AD62" s="49">
        <f t="shared" si="27"/>
        <v>2.8990028757109877E-4</v>
      </c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</row>
    <row r="63" spans="1:66" x14ac:dyDescent="0.25">
      <c r="A63" s="9">
        <v>6123</v>
      </c>
      <c r="B63" s="10" t="s">
        <v>90</v>
      </c>
      <c r="C63" s="67"/>
      <c r="D63" s="49">
        <f t="shared" si="15"/>
        <v>0</v>
      </c>
      <c r="E63" s="67"/>
      <c r="F63" s="49">
        <f t="shared" si="16"/>
        <v>0</v>
      </c>
      <c r="G63" s="67"/>
      <c r="H63" s="49">
        <f t="shared" si="17"/>
        <v>0</v>
      </c>
      <c r="I63" s="67"/>
      <c r="J63" s="49">
        <f t="shared" si="18"/>
        <v>0</v>
      </c>
      <c r="K63" s="67"/>
      <c r="L63" s="49">
        <f t="shared" si="19"/>
        <v>0</v>
      </c>
      <c r="M63" s="67"/>
      <c r="N63" s="49">
        <f t="shared" si="20"/>
        <v>0</v>
      </c>
      <c r="O63" s="67"/>
      <c r="P63" s="49">
        <f t="shared" si="21"/>
        <v>0</v>
      </c>
      <c r="Q63" s="67"/>
      <c r="R63" s="49">
        <f t="shared" si="22"/>
        <v>0</v>
      </c>
      <c r="S63" s="67"/>
      <c r="T63" s="49">
        <f t="shared" si="23"/>
        <v>0</v>
      </c>
      <c r="U63" s="67"/>
      <c r="V63" s="49">
        <f t="shared" si="24"/>
        <v>0</v>
      </c>
      <c r="W63" s="67"/>
      <c r="X63" s="49">
        <f t="shared" si="25"/>
        <v>0</v>
      </c>
      <c r="Y63" s="67"/>
      <c r="Z63" s="49">
        <f t="shared" si="30"/>
        <v>0</v>
      </c>
      <c r="AA63" s="82">
        <f t="shared" si="0"/>
        <v>0</v>
      </c>
      <c r="AB63" s="49">
        <f t="shared" si="30"/>
        <v>0</v>
      </c>
      <c r="AC63" s="82">
        <f t="shared" si="13"/>
        <v>0</v>
      </c>
      <c r="AD63" s="49">
        <f t="shared" si="27"/>
        <v>0</v>
      </c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</row>
    <row r="64" spans="1:66" x14ac:dyDescent="0.25">
      <c r="A64" s="9">
        <v>6124</v>
      </c>
      <c r="B64" s="10" t="s">
        <v>91</v>
      </c>
      <c r="C64" s="67">
        <v>165388.19575000001</v>
      </c>
      <c r="D64" s="49">
        <f t="shared" si="15"/>
        <v>9.0560594425169554E-3</v>
      </c>
      <c r="E64" s="67">
        <v>165388.19575000001</v>
      </c>
      <c r="F64" s="49">
        <f t="shared" si="16"/>
        <v>9.0560594425169554E-3</v>
      </c>
      <c r="G64" s="67">
        <v>165388.19575000001</v>
      </c>
      <c r="H64" s="49">
        <f t="shared" si="17"/>
        <v>9.0560594425169554E-3</v>
      </c>
      <c r="I64" s="67">
        <v>165388.19575000001</v>
      </c>
      <c r="J64" s="49">
        <f t="shared" si="18"/>
        <v>9.0560594425169554E-3</v>
      </c>
      <c r="K64" s="67">
        <v>165388.19575000001</v>
      </c>
      <c r="L64" s="49">
        <f t="shared" si="19"/>
        <v>9.0560594425169554E-3</v>
      </c>
      <c r="M64" s="67">
        <v>165388.19575000001</v>
      </c>
      <c r="N64" s="49">
        <f t="shared" si="20"/>
        <v>9.0560594425169554E-3</v>
      </c>
      <c r="O64" s="67">
        <v>165388.19575000001</v>
      </c>
      <c r="P64" s="49">
        <f t="shared" si="21"/>
        <v>9.0560594425169554E-3</v>
      </c>
      <c r="Q64" s="67">
        <v>165388.19575000001</v>
      </c>
      <c r="R64" s="49">
        <f t="shared" si="22"/>
        <v>9.0560594425169554E-3</v>
      </c>
      <c r="S64" s="67">
        <v>165388.19575000001</v>
      </c>
      <c r="T64" s="49">
        <f t="shared" si="23"/>
        <v>9.0560594425169554E-3</v>
      </c>
      <c r="U64" s="67">
        <v>165388.19575000001</v>
      </c>
      <c r="V64" s="49">
        <f t="shared" si="24"/>
        <v>9.0560594425169554E-3</v>
      </c>
      <c r="W64" s="67">
        <v>165388.19575000001</v>
      </c>
      <c r="X64" s="49">
        <f t="shared" si="25"/>
        <v>9.0560594425169554E-3</v>
      </c>
      <c r="Y64" s="67">
        <v>165388.19575000001</v>
      </c>
      <c r="Z64" s="49">
        <f t="shared" si="30"/>
        <v>9.0560594425169554E-3</v>
      </c>
      <c r="AA64" s="82">
        <f t="shared" si="0"/>
        <v>1984658.3489999997</v>
      </c>
      <c r="AB64" s="49">
        <f t="shared" si="30"/>
        <v>9.0560594425169536E-3</v>
      </c>
      <c r="AC64" s="82">
        <f t="shared" si="13"/>
        <v>165388.19574999998</v>
      </c>
      <c r="AD64" s="49">
        <f t="shared" si="27"/>
        <v>9.0560594425169536E-3</v>
      </c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</row>
    <row r="65" spans="1:66" x14ac:dyDescent="0.25">
      <c r="A65" s="9">
        <v>6125</v>
      </c>
      <c r="B65" s="10" t="s">
        <v>92</v>
      </c>
      <c r="C65" s="67">
        <v>16911.027849999999</v>
      </c>
      <c r="D65" s="49">
        <f t="shared" si="15"/>
        <v>9.2598672323118128E-4</v>
      </c>
      <c r="E65" s="67">
        <v>16911.027849999999</v>
      </c>
      <c r="F65" s="49">
        <f t="shared" si="16"/>
        <v>9.2598672323118128E-4</v>
      </c>
      <c r="G65" s="67">
        <v>16911.027849999999</v>
      </c>
      <c r="H65" s="49">
        <f t="shared" si="17"/>
        <v>9.2598672323118128E-4</v>
      </c>
      <c r="I65" s="67">
        <v>16911.027849999999</v>
      </c>
      <c r="J65" s="49">
        <f t="shared" si="18"/>
        <v>9.2598672323118128E-4</v>
      </c>
      <c r="K65" s="67">
        <v>16911.027849999999</v>
      </c>
      <c r="L65" s="49">
        <f t="shared" si="19"/>
        <v>9.2598672323118128E-4</v>
      </c>
      <c r="M65" s="67">
        <v>16911.027849999999</v>
      </c>
      <c r="N65" s="49">
        <f t="shared" si="20"/>
        <v>9.2598672323118128E-4</v>
      </c>
      <c r="O65" s="67">
        <v>16911.027849999999</v>
      </c>
      <c r="P65" s="49">
        <f t="shared" si="21"/>
        <v>9.2598672323118128E-4</v>
      </c>
      <c r="Q65" s="67">
        <v>16911.027849999999</v>
      </c>
      <c r="R65" s="49">
        <f t="shared" si="22"/>
        <v>9.2598672323118128E-4</v>
      </c>
      <c r="S65" s="67">
        <v>16911.027849999999</v>
      </c>
      <c r="T65" s="49">
        <f t="shared" si="23"/>
        <v>9.2598672323118128E-4</v>
      </c>
      <c r="U65" s="67">
        <v>16911.027849999999</v>
      </c>
      <c r="V65" s="49">
        <f t="shared" si="24"/>
        <v>9.2598672323118128E-4</v>
      </c>
      <c r="W65" s="67">
        <v>16911.027849999999</v>
      </c>
      <c r="X65" s="49">
        <f t="shared" si="25"/>
        <v>9.2598672323118128E-4</v>
      </c>
      <c r="Y65" s="67">
        <v>16911.027849999999</v>
      </c>
      <c r="Z65" s="49">
        <f t="shared" si="30"/>
        <v>9.2598672323118128E-4</v>
      </c>
      <c r="AA65" s="82">
        <f t="shared" si="0"/>
        <v>202932.33420000004</v>
      </c>
      <c r="AB65" s="49">
        <f t="shared" si="30"/>
        <v>9.259867232311816E-4</v>
      </c>
      <c r="AC65" s="82">
        <f t="shared" si="13"/>
        <v>16911.027850000002</v>
      </c>
      <c r="AD65" s="49">
        <f t="shared" si="27"/>
        <v>9.2598672323118139E-4</v>
      </c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</row>
    <row r="66" spans="1:66" x14ac:dyDescent="0.25">
      <c r="A66" s="9">
        <v>6126</v>
      </c>
      <c r="B66" s="10" t="s">
        <v>93</v>
      </c>
      <c r="C66" s="67">
        <v>1903</v>
      </c>
      <c r="D66" s="49">
        <f t="shared" si="15"/>
        <v>1.0420139745136414E-4</v>
      </c>
      <c r="E66" s="67">
        <v>1903</v>
      </c>
      <c r="F66" s="49">
        <f t="shared" si="16"/>
        <v>1.0420139745136414E-4</v>
      </c>
      <c r="G66" s="67">
        <v>1903</v>
      </c>
      <c r="H66" s="49">
        <f t="shared" si="17"/>
        <v>1.0420139745136414E-4</v>
      </c>
      <c r="I66" s="67">
        <v>1903</v>
      </c>
      <c r="J66" s="49">
        <f t="shared" si="18"/>
        <v>1.0420139745136414E-4</v>
      </c>
      <c r="K66" s="67">
        <v>1903</v>
      </c>
      <c r="L66" s="49">
        <f t="shared" si="19"/>
        <v>1.0420139745136414E-4</v>
      </c>
      <c r="M66" s="67">
        <v>1903</v>
      </c>
      <c r="N66" s="49">
        <f t="shared" si="20"/>
        <v>1.0420139745136414E-4</v>
      </c>
      <c r="O66" s="67">
        <v>1903</v>
      </c>
      <c r="P66" s="49">
        <f t="shared" si="21"/>
        <v>1.0420139745136414E-4</v>
      </c>
      <c r="Q66" s="67">
        <v>1903</v>
      </c>
      <c r="R66" s="49">
        <f t="shared" si="22"/>
        <v>1.0420139745136414E-4</v>
      </c>
      <c r="S66" s="67">
        <v>1903</v>
      </c>
      <c r="T66" s="49">
        <f t="shared" si="23"/>
        <v>1.0420139745136414E-4</v>
      </c>
      <c r="U66" s="67">
        <v>1903</v>
      </c>
      <c r="V66" s="49">
        <f t="shared" si="24"/>
        <v>1.0420139745136414E-4</v>
      </c>
      <c r="W66" s="67">
        <v>1903</v>
      </c>
      <c r="X66" s="49">
        <f t="shared" si="25"/>
        <v>1.0420139745136414E-4</v>
      </c>
      <c r="Y66" s="67">
        <v>1903</v>
      </c>
      <c r="Z66" s="49">
        <f t="shared" si="30"/>
        <v>1.0420139745136414E-4</v>
      </c>
      <c r="AA66" s="82">
        <f t="shared" si="0"/>
        <v>22836</v>
      </c>
      <c r="AB66" s="49">
        <f t="shared" si="30"/>
        <v>1.0420139745136415E-4</v>
      </c>
      <c r="AC66" s="82">
        <f t="shared" si="13"/>
        <v>1903</v>
      </c>
      <c r="AD66" s="49">
        <f t="shared" si="27"/>
        <v>1.0420139745136414E-4</v>
      </c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</row>
    <row r="67" spans="1:66" x14ac:dyDescent="0.25">
      <c r="A67" s="9">
        <v>6127</v>
      </c>
      <c r="B67" s="10" t="s">
        <v>94</v>
      </c>
      <c r="C67" s="67">
        <v>18684.87355</v>
      </c>
      <c r="D67" s="49">
        <f t="shared" si="15"/>
        <v>1.0231160983247669E-3</v>
      </c>
      <c r="E67" s="67">
        <v>18684.87355</v>
      </c>
      <c r="F67" s="49">
        <f t="shared" si="16"/>
        <v>1.0231160983247669E-3</v>
      </c>
      <c r="G67" s="67">
        <v>18684.87355</v>
      </c>
      <c r="H67" s="49">
        <f t="shared" si="17"/>
        <v>1.0231160983247669E-3</v>
      </c>
      <c r="I67" s="67">
        <v>18684.87355</v>
      </c>
      <c r="J67" s="49">
        <f t="shared" si="18"/>
        <v>1.0231160983247669E-3</v>
      </c>
      <c r="K67" s="67">
        <v>18684.87355</v>
      </c>
      <c r="L67" s="49">
        <f t="shared" si="19"/>
        <v>1.0231160983247669E-3</v>
      </c>
      <c r="M67" s="67">
        <v>18684.87355</v>
      </c>
      <c r="N67" s="49">
        <f t="shared" si="20"/>
        <v>1.0231160983247669E-3</v>
      </c>
      <c r="O67" s="67">
        <v>18684.87355</v>
      </c>
      <c r="P67" s="49">
        <f t="shared" si="21"/>
        <v>1.0231160983247669E-3</v>
      </c>
      <c r="Q67" s="67">
        <v>18684.87355</v>
      </c>
      <c r="R67" s="49">
        <f t="shared" si="22"/>
        <v>1.0231160983247669E-3</v>
      </c>
      <c r="S67" s="67">
        <v>18684.87355</v>
      </c>
      <c r="T67" s="49">
        <f t="shared" si="23"/>
        <v>1.0231160983247669E-3</v>
      </c>
      <c r="U67" s="67">
        <v>18684.87355</v>
      </c>
      <c r="V67" s="49">
        <f t="shared" si="24"/>
        <v>1.0231160983247669E-3</v>
      </c>
      <c r="W67" s="67">
        <v>18684.87355</v>
      </c>
      <c r="X67" s="49">
        <f t="shared" si="25"/>
        <v>1.0231160983247669E-3</v>
      </c>
      <c r="Y67" s="67">
        <v>18684.87355</v>
      </c>
      <c r="Z67" s="49">
        <f t="shared" si="30"/>
        <v>1.0231160983247669E-3</v>
      </c>
      <c r="AA67" s="82">
        <f t="shared" ref="AA67:AA134" si="31">C67+E67+G67+I67+K67+M67+O67+Q67+S67+U67+W67+Y67</f>
        <v>224218.48259999996</v>
      </c>
      <c r="AB67" s="49">
        <f t="shared" si="30"/>
        <v>1.0231160983247666E-3</v>
      </c>
      <c r="AC67" s="82">
        <f t="shared" si="13"/>
        <v>18684.873549999997</v>
      </c>
      <c r="AD67" s="49">
        <f t="shared" si="27"/>
        <v>1.0231160983247666E-3</v>
      </c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</row>
    <row r="68" spans="1:66" x14ac:dyDescent="0.25">
      <c r="A68" s="9">
        <v>6131</v>
      </c>
      <c r="B68" s="10" t="s">
        <v>95</v>
      </c>
      <c r="C68" s="67">
        <v>5725.6821</v>
      </c>
      <c r="D68" s="49">
        <f t="shared" si="15"/>
        <v>3.1351764381621716E-4</v>
      </c>
      <c r="E68" s="67">
        <v>5725.6821</v>
      </c>
      <c r="F68" s="49">
        <f t="shared" si="16"/>
        <v>3.1351764381621716E-4</v>
      </c>
      <c r="G68" s="67">
        <v>5725.6821</v>
      </c>
      <c r="H68" s="49">
        <f t="shared" si="17"/>
        <v>3.1351764381621716E-4</v>
      </c>
      <c r="I68" s="67">
        <v>5725.6821</v>
      </c>
      <c r="J68" s="49">
        <f t="shared" si="18"/>
        <v>3.1351764381621716E-4</v>
      </c>
      <c r="K68" s="67">
        <v>5725.6821</v>
      </c>
      <c r="L68" s="49">
        <f t="shared" si="19"/>
        <v>3.1351764381621716E-4</v>
      </c>
      <c r="M68" s="67">
        <v>5725.6821</v>
      </c>
      <c r="N68" s="49">
        <f t="shared" si="20"/>
        <v>3.1351764381621716E-4</v>
      </c>
      <c r="O68" s="67">
        <v>5725.6821</v>
      </c>
      <c r="P68" s="49">
        <f t="shared" si="21"/>
        <v>3.1351764381621716E-4</v>
      </c>
      <c r="Q68" s="67">
        <v>5725.6821</v>
      </c>
      <c r="R68" s="49">
        <f t="shared" si="22"/>
        <v>3.1351764381621716E-4</v>
      </c>
      <c r="S68" s="67">
        <v>5725.6821</v>
      </c>
      <c r="T68" s="49">
        <f t="shared" si="23"/>
        <v>3.1351764381621716E-4</v>
      </c>
      <c r="U68" s="67">
        <v>5725.6821</v>
      </c>
      <c r="V68" s="49">
        <f t="shared" si="24"/>
        <v>3.1351764381621716E-4</v>
      </c>
      <c r="W68" s="67">
        <v>5725.6821</v>
      </c>
      <c r="X68" s="49">
        <f t="shared" si="25"/>
        <v>3.1351764381621716E-4</v>
      </c>
      <c r="Y68" s="67">
        <v>5725.6821</v>
      </c>
      <c r="Z68" s="49">
        <f t="shared" si="30"/>
        <v>3.1351764381621716E-4</v>
      </c>
      <c r="AA68" s="82">
        <f t="shared" si="31"/>
        <v>68708.185199999993</v>
      </c>
      <c r="AB68" s="49">
        <f t="shared" si="30"/>
        <v>3.1351764381621716E-4</v>
      </c>
      <c r="AC68" s="82">
        <f t="shared" ref="AC68:AC141" si="32">AA68/12</f>
        <v>5725.6820999999991</v>
      </c>
      <c r="AD68" s="49">
        <f t="shared" si="27"/>
        <v>3.1351764381621711E-4</v>
      </c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</row>
    <row r="69" spans="1:66" x14ac:dyDescent="0.25">
      <c r="A69" s="9">
        <v>6132</v>
      </c>
      <c r="B69" s="10" t="s">
        <v>96</v>
      </c>
      <c r="C69" s="67"/>
      <c r="D69" s="49">
        <f t="shared" si="15"/>
        <v>0</v>
      </c>
      <c r="E69" s="67"/>
      <c r="F69" s="49">
        <f t="shared" si="16"/>
        <v>0</v>
      </c>
      <c r="G69" s="67"/>
      <c r="H69" s="49">
        <f t="shared" si="17"/>
        <v>0</v>
      </c>
      <c r="I69" s="67"/>
      <c r="J69" s="49">
        <f t="shared" si="18"/>
        <v>0</v>
      </c>
      <c r="K69" s="67"/>
      <c r="L69" s="49">
        <f t="shared" si="19"/>
        <v>0</v>
      </c>
      <c r="M69" s="67"/>
      <c r="N69" s="49">
        <f t="shared" si="20"/>
        <v>0</v>
      </c>
      <c r="O69" s="67"/>
      <c r="P69" s="49">
        <f t="shared" si="21"/>
        <v>0</v>
      </c>
      <c r="Q69" s="67"/>
      <c r="R69" s="49">
        <f t="shared" si="22"/>
        <v>0</v>
      </c>
      <c r="S69" s="67"/>
      <c r="T69" s="49">
        <f t="shared" si="23"/>
        <v>0</v>
      </c>
      <c r="U69" s="67"/>
      <c r="V69" s="49">
        <f t="shared" si="24"/>
        <v>0</v>
      </c>
      <c r="W69" s="67"/>
      <c r="X69" s="49">
        <f t="shared" si="25"/>
        <v>0</v>
      </c>
      <c r="Y69" s="67"/>
      <c r="Z69" s="49">
        <f t="shared" si="30"/>
        <v>0</v>
      </c>
      <c r="AA69" s="82">
        <f t="shared" si="31"/>
        <v>0</v>
      </c>
      <c r="AB69" s="49">
        <f t="shared" si="30"/>
        <v>0</v>
      </c>
      <c r="AC69" s="82">
        <f t="shared" si="32"/>
        <v>0</v>
      </c>
      <c r="AD69" s="49">
        <f t="shared" si="27"/>
        <v>0</v>
      </c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</row>
    <row r="70" spans="1:66" x14ac:dyDescent="0.25">
      <c r="A70" s="9">
        <v>6133</v>
      </c>
      <c r="B70" s="10" t="s">
        <v>97</v>
      </c>
      <c r="C70" s="67"/>
      <c r="D70" s="49">
        <f t="shared" si="15"/>
        <v>0</v>
      </c>
      <c r="E70" s="67"/>
      <c r="F70" s="49">
        <f t="shared" si="16"/>
        <v>0</v>
      </c>
      <c r="G70" s="67"/>
      <c r="H70" s="49">
        <f t="shared" si="17"/>
        <v>0</v>
      </c>
      <c r="I70" s="67"/>
      <c r="J70" s="49">
        <f t="shared" si="18"/>
        <v>0</v>
      </c>
      <c r="K70" s="67"/>
      <c r="L70" s="49">
        <f t="shared" si="19"/>
        <v>0</v>
      </c>
      <c r="M70" s="67"/>
      <c r="N70" s="49">
        <f t="shared" si="20"/>
        <v>0</v>
      </c>
      <c r="O70" s="67"/>
      <c r="P70" s="49">
        <f t="shared" si="21"/>
        <v>0</v>
      </c>
      <c r="Q70" s="67"/>
      <c r="R70" s="49">
        <f t="shared" si="22"/>
        <v>0</v>
      </c>
      <c r="S70" s="67"/>
      <c r="T70" s="49">
        <f t="shared" si="23"/>
        <v>0</v>
      </c>
      <c r="U70" s="67"/>
      <c r="V70" s="49">
        <f t="shared" si="24"/>
        <v>0</v>
      </c>
      <c r="W70" s="67"/>
      <c r="X70" s="49">
        <f t="shared" si="25"/>
        <v>0</v>
      </c>
      <c r="Y70" s="67"/>
      <c r="Z70" s="49">
        <f t="shared" si="30"/>
        <v>0</v>
      </c>
      <c r="AA70" s="82">
        <f t="shared" si="31"/>
        <v>0</v>
      </c>
      <c r="AB70" s="49">
        <f t="shared" si="30"/>
        <v>0</v>
      </c>
      <c r="AC70" s="82">
        <f t="shared" si="32"/>
        <v>0</v>
      </c>
      <c r="AD70" s="49">
        <f t="shared" si="27"/>
        <v>0</v>
      </c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</row>
    <row r="71" spans="1:66" x14ac:dyDescent="0.25">
      <c r="A71" s="9">
        <v>6134</v>
      </c>
      <c r="B71" s="10" t="s">
        <v>98</v>
      </c>
      <c r="C71" s="67"/>
      <c r="D71" s="49">
        <f t="shared" si="15"/>
        <v>0</v>
      </c>
      <c r="E71" s="67"/>
      <c r="F71" s="49">
        <f t="shared" si="16"/>
        <v>0</v>
      </c>
      <c r="G71" s="67"/>
      <c r="H71" s="49">
        <f t="shared" si="17"/>
        <v>0</v>
      </c>
      <c r="I71" s="67"/>
      <c r="J71" s="49">
        <f t="shared" si="18"/>
        <v>0</v>
      </c>
      <c r="K71" s="67"/>
      <c r="L71" s="49">
        <f t="shared" si="19"/>
        <v>0</v>
      </c>
      <c r="M71" s="67"/>
      <c r="N71" s="49">
        <f t="shared" si="20"/>
        <v>0</v>
      </c>
      <c r="O71" s="67"/>
      <c r="P71" s="49">
        <f t="shared" si="21"/>
        <v>0</v>
      </c>
      <c r="Q71" s="67"/>
      <c r="R71" s="49">
        <f t="shared" si="22"/>
        <v>0</v>
      </c>
      <c r="S71" s="67"/>
      <c r="T71" s="49">
        <f t="shared" si="23"/>
        <v>0</v>
      </c>
      <c r="U71" s="67"/>
      <c r="V71" s="49">
        <f t="shared" si="24"/>
        <v>0</v>
      </c>
      <c r="W71" s="67"/>
      <c r="X71" s="49">
        <f t="shared" si="25"/>
        <v>0</v>
      </c>
      <c r="Y71" s="67"/>
      <c r="Z71" s="49">
        <f t="shared" si="30"/>
        <v>0</v>
      </c>
      <c r="AA71" s="82">
        <f t="shared" si="31"/>
        <v>0</v>
      </c>
      <c r="AB71" s="49">
        <f t="shared" si="30"/>
        <v>0</v>
      </c>
      <c r="AC71" s="82">
        <f t="shared" si="32"/>
        <v>0</v>
      </c>
      <c r="AD71" s="49">
        <f t="shared" si="27"/>
        <v>0</v>
      </c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</row>
    <row r="72" spans="1:66" x14ac:dyDescent="0.25">
      <c r="A72" s="9">
        <v>6135</v>
      </c>
      <c r="B72" s="10" t="s">
        <v>99</v>
      </c>
      <c r="C72" s="67"/>
      <c r="D72" s="49">
        <f t="shared" si="15"/>
        <v>0</v>
      </c>
      <c r="E72" s="67"/>
      <c r="F72" s="49">
        <f t="shared" si="16"/>
        <v>0</v>
      </c>
      <c r="G72" s="67"/>
      <c r="H72" s="49">
        <f t="shared" si="17"/>
        <v>0</v>
      </c>
      <c r="I72" s="67"/>
      <c r="J72" s="49">
        <f t="shared" si="18"/>
        <v>0</v>
      </c>
      <c r="K72" s="67"/>
      <c r="L72" s="49">
        <f t="shared" si="19"/>
        <v>0</v>
      </c>
      <c r="M72" s="67"/>
      <c r="N72" s="49">
        <f t="shared" si="20"/>
        <v>0</v>
      </c>
      <c r="O72" s="67"/>
      <c r="P72" s="49">
        <f t="shared" si="21"/>
        <v>0</v>
      </c>
      <c r="Q72" s="67"/>
      <c r="R72" s="49">
        <f t="shared" si="22"/>
        <v>0</v>
      </c>
      <c r="S72" s="67"/>
      <c r="T72" s="49">
        <f t="shared" si="23"/>
        <v>0</v>
      </c>
      <c r="U72" s="67"/>
      <c r="V72" s="49">
        <f t="shared" si="24"/>
        <v>0</v>
      </c>
      <c r="W72" s="67"/>
      <c r="X72" s="49">
        <f t="shared" si="25"/>
        <v>0</v>
      </c>
      <c r="Y72" s="67"/>
      <c r="Z72" s="49">
        <f t="shared" si="30"/>
        <v>0</v>
      </c>
      <c r="AA72" s="82">
        <f t="shared" si="31"/>
        <v>0</v>
      </c>
      <c r="AB72" s="49">
        <f t="shared" si="30"/>
        <v>0</v>
      </c>
      <c r="AC72" s="82">
        <f t="shared" si="32"/>
        <v>0</v>
      </c>
      <c r="AD72" s="49">
        <f t="shared" si="27"/>
        <v>0</v>
      </c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</row>
    <row r="73" spans="1:66" x14ac:dyDescent="0.25">
      <c r="A73" s="9">
        <v>6136</v>
      </c>
      <c r="B73" s="10" t="s">
        <v>100</v>
      </c>
      <c r="C73" s="67">
        <v>17764.062249999999</v>
      </c>
      <c r="D73" s="49">
        <f t="shared" si="15"/>
        <v>9.7269580181977083E-4</v>
      </c>
      <c r="E73" s="67">
        <v>17764.062249999999</v>
      </c>
      <c r="F73" s="49">
        <f t="shared" si="16"/>
        <v>9.7269580181977083E-4</v>
      </c>
      <c r="G73" s="67">
        <v>17764.062249999999</v>
      </c>
      <c r="H73" s="49">
        <f t="shared" si="17"/>
        <v>9.7269580181977083E-4</v>
      </c>
      <c r="I73" s="67">
        <v>17764.062249999999</v>
      </c>
      <c r="J73" s="49">
        <f t="shared" si="18"/>
        <v>9.7269580181977083E-4</v>
      </c>
      <c r="K73" s="67">
        <v>17764.062249999999</v>
      </c>
      <c r="L73" s="49">
        <f t="shared" si="19"/>
        <v>9.7269580181977083E-4</v>
      </c>
      <c r="M73" s="67">
        <v>17764.062249999999</v>
      </c>
      <c r="N73" s="49">
        <f t="shared" si="20"/>
        <v>9.7269580181977083E-4</v>
      </c>
      <c r="O73" s="67">
        <v>17764.062249999999</v>
      </c>
      <c r="P73" s="49">
        <f t="shared" si="21"/>
        <v>9.7269580181977083E-4</v>
      </c>
      <c r="Q73" s="67">
        <v>17764.062249999999</v>
      </c>
      <c r="R73" s="49">
        <f t="shared" si="22"/>
        <v>9.7269580181977083E-4</v>
      </c>
      <c r="S73" s="67">
        <v>17764.062249999999</v>
      </c>
      <c r="T73" s="49">
        <f t="shared" si="23"/>
        <v>9.7269580181977083E-4</v>
      </c>
      <c r="U73" s="67">
        <v>17764.062249999999</v>
      </c>
      <c r="V73" s="49">
        <f t="shared" si="24"/>
        <v>9.7269580181977083E-4</v>
      </c>
      <c r="W73" s="67">
        <v>17764.062249999999</v>
      </c>
      <c r="X73" s="49">
        <f t="shared" si="25"/>
        <v>9.7269580181977083E-4</v>
      </c>
      <c r="Y73" s="67">
        <v>17764.062249999999</v>
      </c>
      <c r="Z73" s="49">
        <f t="shared" si="30"/>
        <v>9.7269580181977083E-4</v>
      </c>
      <c r="AA73" s="82">
        <f t="shared" si="31"/>
        <v>213168.74699999994</v>
      </c>
      <c r="AB73" s="49">
        <f t="shared" si="30"/>
        <v>9.7269580181977072E-4</v>
      </c>
      <c r="AC73" s="82">
        <f t="shared" si="32"/>
        <v>17764.062249999995</v>
      </c>
      <c r="AD73" s="49">
        <f t="shared" si="27"/>
        <v>9.7269580181977061E-4</v>
      </c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</row>
    <row r="74" spans="1:66" x14ac:dyDescent="0.25">
      <c r="A74" s="9">
        <v>6137</v>
      </c>
      <c r="B74" s="10"/>
      <c r="C74" s="67"/>
      <c r="D74" s="49">
        <f t="shared" si="15"/>
        <v>0</v>
      </c>
      <c r="E74" s="67"/>
      <c r="F74" s="49">
        <f t="shared" si="15"/>
        <v>0</v>
      </c>
      <c r="G74" s="67"/>
      <c r="H74" s="49">
        <f t="shared" si="15"/>
        <v>0</v>
      </c>
      <c r="I74" s="67"/>
      <c r="J74" s="49">
        <f t="shared" si="15"/>
        <v>0</v>
      </c>
      <c r="K74" s="67"/>
      <c r="L74" s="49">
        <f t="shared" si="15"/>
        <v>0</v>
      </c>
      <c r="M74" s="67"/>
      <c r="N74" s="49">
        <f t="shared" si="15"/>
        <v>0</v>
      </c>
      <c r="O74" s="67"/>
      <c r="P74" s="49">
        <f t="shared" si="15"/>
        <v>0</v>
      </c>
      <c r="Q74" s="67"/>
      <c r="R74" s="49">
        <f t="shared" si="15"/>
        <v>0</v>
      </c>
      <c r="S74" s="67"/>
      <c r="T74" s="49">
        <f t="shared" si="23"/>
        <v>0</v>
      </c>
      <c r="U74" s="67"/>
      <c r="V74" s="49">
        <f t="shared" si="23"/>
        <v>0</v>
      </c>
      <c r="W74" s="67"/>
      <c r="X74" s="49">
        <f t="shared" si="23"/>
        <v>0</v>
      </c>
      <c r="Y74" s="67"/>
      <c r="Z74" s="49">
        <f t="shared" si="23"/>
        <v>0</v>
      </c>
      <c r="AA74" s="82"/>
      <c r="AB74" s="49">
        <f t="shared" si="23"/>
        <v>0</v>
      </c>
      <c r="AC74" s="82"/>
      <c r="AD74" s="49">
        <f t="shared" si="23"/>
        <v>0</v>
      </c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</row>
    <row r="75" spans="1:66" x14ac:dyDescent="0.25">
      <c r="A75" s="9">
        <v>6138</v>
      </c>
      <c r="B75" s="10"/>
      <c r="C75" s="67"/>
      <c r="D75" s="49">
        <f t="shared" si="15"/>
        <v>0</v>
      </c>
      <c r="E75" s="67"/>
      <c r="F75" s="49">
        <f t="shared" si="15"/>
        <v>0</v>
      </c>
      <c r="G75" s="67"/>
      <c r="H75" s="49">
        <f t="shared" si="15"/>
        <v>0</v>
      </c>
      <c r="I75" s="67"/>
      <c r="J75" s="49">
        <f t="shared" si="15"/>
        <v>0</v>
      </c>
      <c r="K75" s="67"/>
      <c r="L75" s="49">
        <f t="shared" si="15"/>
        <v>0</v>
      </c>
      <c r="M75" s="67"/>
      <c r="N75" s="49">
        <f t="shared" si="15"/>
        <v>0</v>
      </c>
      <c r="O75" s="67"/>
      <c r="P75" s="49">
        <f t="shared" si="15"/>
        <v>0</v>
      </c>
      <c r="Q75" s="67"/>
      <c r="R75" s="49">
        <f t="shared" si="15"/>
        <v>0</v>
      </c>
      <c r="S75" s="67"/>
      <c r="T75" s="49">
        <f t="shared" si="23"/>
        <v>0</v>
      </c>
      <c r="U75" s="67"/>
      <c r="V75" s="49">
        <f t="shared" si="23"/>
        <v>0</v>
      </c>
      <c r="W75" s="67"/>
      <c r="X75" s="49">
        <f t="shared" si="23"/>
        <v>0</v>
      </c>
      <c r="Y75" s="67"/>
      <c r="Z75" s="49">
        <f t="shared" si="23"/>
        <v>0</v>
      </c>
      <c r="AA75" s="82"/>
      <c r="AB75" s="49">
        <f t="shared" si="23"/>
        <v>0</v>
      </c>
      <c r="AC75" s="82"/>
      <c r="AD75" s="49">
        <f t="shared" si="23"/>
        <v>0</v>
      </c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</row>
    <row r="76" spans="1:66" x14ac:dyDescent="0.25">
      <c r="A76" s="9">
        <v>6139</v>
      </c>
      <c r="B76" s="10"/>
      <c r="C76" s="67"/>
      <c r="D76" s="49">
        <f t="shared" si="15"/>
        <v>0</v>
      </c>
      <c r="E76" s="67"/>
      <c r="F76" s="49">
        <f t="shared" si="15"/>
        <v>0</v>
      </c>
      <c r="G76" s="67"/>
      <c r="H76" s="49">
        <f t="shared" si="15"/>
        <v>0</v>
      </c>
      <c r="I76" s="67"/>
      <c r="J76" s="49">
        <f t="shared" si="15"/>
        <v>0</v>
      </c>
      <c r="K76" s="67"/>
      <c r="L76" s="49">
        <f t="shared" si="15"/>
        <v>0</v>
      </c>
      <c r="M76" s="67"/>
      <c r="N76" s="49">
        <f t="shared" si="15"/>
        <v>0</v>
      </c>
      <c r="O76" s="67"/>
      <c r="P76" s="49">
        <f t="shared" si="15"/>
        <v>0</v>
      </c>
      <c r="Q76" s="67"/>
      <c r="R76" s="49">
        <f t="shared" si="15"/>
        <v>0</v>
      </c>
      <c r="S76" s="67"/>
      <c r="T76" s="49">
        <f t="shared" si="23"/>
        <v>0</v>
      </c>
      <c r="U76" s="67"/>
      <c r="V76" s="49">
        <f t="shared" si="23"/>
        <v>0</v>
      </c>
      <c r="W76" s="67"/>
      <c r="X76" s="49">
        <f t="shared" si="23"/>
        <v>0</v>
      </c>
      <c r="Y76" s="67"/>
      <c r="Z76" s="49">
        <f t="shared" si="23"/>
        <v>0</v>
      </c>
      <c r="AA76" s="82"/>
      <c r="AB76" s="49">
        <f t="shared" si="23"/>
        <v>0</v>
      </c>
      <c r="AC76" s="82"/>
      <c r="AD76" s="49">
        <f t="shared" si="23"/>
        <v>0</v>
      </c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</row>
    <row r="77" spans="1:66" x14ac:dyDescent="0.25">
      <c r="A77" s="9">
        <v>6140</v>
      </c>
      <c r="B77" s="10"/>
      <c r="C77" s="67"/>
      <c r="D77" s="49">
        <f t="shared" si="15"/>
        <v>0</v>
      </c>
      <c r="E77" s="67"/>
      <c r="F77" s="49">
        <f t="shared" si="15"/>
        <v>0</v>
      </c>
      <c r="G77" s="67"/>
      <c r="H77" s="49">
        <f t="shared" si="15"/>
        <v>0</v>
      </c>
      <c r="I77" s="67"/>
      <c r="J77" s="49">
        <f t="shared" si="15"/>
        <v>0</v>
      </c>
      <c r="K77" s="67"/>
      <c r="L77" s="49">
        <f t="shared" si="15"/>
        <v>0</v>
      </c>
      <c r="M77" s="67"/>
      <c r="N77" s="49">
        <f t="shared" si="15"/>
        <v>0</v>
      </c>
      <c r="O77" s="67"/>
      <c r="P77" s="49">
        <f t="shared" si="15"/>
        <v>0</v>
      </c>
      <c r="Q77" s="67"/>
      <c r="R77" s="49">
        <f t="shared" si="15"/>
        <v>0</v>
      </c>
      <c r="S77" s="67"/>
      <c r="T77" s="49">
        <f t="shared" si="23"/>
        <v>0</v>
      </c>
      <c r="U77" s="67"/>
      <c r="V77" s="49">
        <f t="shared" si="23"/>
        <v>0</v>
      </c>
      <c r="W77" s="67"/>
      <c r="X77" s="49">
        <f t="shared" si="23"/>
        <v>0</v>
      </c>
      <c r="Y77" s="67"/>
      <c r="Z77" s="49">
        <f t="shared" si="23"/>
        <v>0</v>
      </c>
      <c r="AA77" s="82"/>
      <c r="AB77" s="49">
        <f t="shared" si="23"/>
        <v>0</v>
      </c>
      <c r="AC77" s="82"/>
      <c r="AD77" s="49">
        <f t="shared" si="23"/>
        <v>0</v>
      </c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</row>
    <row r="78" spans="1:66" s="5" customFormat="1" x14ac:dyDescent="0.25">
      <c r="A78" s="12">
        <v>6199</v>
      </c>
      <c r="B78" s="1" t="s">
        <v>101</v>
      </c>
      <c r="C78" s="74">
        <f>SUM(C41:C77)</f>
        <v>3600598.0233000009</v>
      </c>
      <c r="D78" s="56">
        <f t="shared" si="15"/>
        <v>0.19715572553256935</v>
      </c>
      <c r="E78" s="74">
        <f>SUM(E41:E77)</f>
        <v>3600598.0233000009</v>
      </c>
      <c r="F78" s="56">
        <f t="shared" si="16"/>
        <v>0.19715572553256935</v>
      </c>
      <c r="G78" s="74">
        <f>SUM(G41:G77)</f>
        <v>3600598.0233000009</v>
      </c>
      <c r="H78" s="56">
        <f t="shared" si="17"/>
        <v>0.19715572553256935</v>
      </c>
      <c r="I78" s="74">
        <f>SUM(I41:I77)</f>
        <v>3600598.0233000009</v>
      </c>
      <c r="J78" s="56">
        <f t="shared" si="18"/>
        <v>0.19715572553256935</v>
      </c>
      <c r="K78" s="74">
        <f>SUM(K41:K77)</f>
        <v>3600598.0233000009</v>
      </c>
      <c r="L78" s="56">
        <f t="shared" si="19"/>
        <v>0.19715572553256935</v>
      </c>
      <c r="M78" s="74">
        <f>SUM(M41:M77)</f>
        <v>3600598.0233000009</v>
      </c>
      <c r="N78" s="56">
        <f t="shared" si="20"/>
        <v>0.19715572553256935</v>
      </c>
      <c r="O78" s="74">
        <f>SUM(O41:O77)</f>
        <v>3600598.0233000009</v>
      </c>
      <c r="P78" s="56">
        <f t="shared" si="21"/>
        <v>0.19715572553256935</v>
      </c>
      <c r="Q78" s="74">
        <f>SUM(Q41:Q77)</f>
        <v>3600598.0233000009</v>
      </c>
      <c r="R78" s="56">
        <f t="shared" si="22"/>
        <v>0.19715572553256935</v>
      </c>
      <c r="S78" s="74">
        <f>SUM(S41:S77)</f>
        <v>3600598.0233000009</v>
      </c>
      <c r="T78" s="56">
        <f t="shared" si="23"/>
        <v>0.19715572553256935</v>
      </c>
      <c r="U78" s="74">
        <f>SUM(U41:U77)</f>
        <v>3600598.0233000009</v>
      </c>
      <c r="V78" s="56">
        <f t="shared" si="24"/>
        <v>0.19715572553256935</v>
      </c>
      <c r="W78" s="74">
        <f>SUM(W41:W77)</f>
        <v>3600598.0233000009</v>
      </c>
      <c r="X78" s="56">
        <f t="shared" si="25"/>
        <v>0.19715572553256935</v>
      </c>
      <c r="Y78" s="74">
        <f>SUM(Y41:Y77)</f>
        <v>3600598.0233000009</v>
      </c>
      <c r="Z78" s="56">
        <f t="shared" si="30"/>
        <v>0.19715572553256935</v>
      </c>
      <c r="AA78" s="74">
        <f t="shared" si="31"/>
        <v>43207176.279600002</v>
      </c>
      <c r="AB78" s="56">
        <f t="shared" si="30"/>
        <v>0.19715572553256933</v>
      </c>
      <c r="AC78" s="94">
        <f t="shared" si="32"/>
        <v>3600598.0233</v>
      </c>
      <c r="AD78" s="56">
        <f t="shared" si="27"/>
        <v>0.1971557255325693</v>
      </c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</row>
    <row r="79" spans="1:66" s="8" customFormat="1" x14ac:dyDescent="0.25">
      <c r="A79" s="26">
        <v>6201</v>
      </c>
      <c r="B79" s="27" t="s">
        <v>102</v>
      </c>
      <c r="C79" s="69">
        <v>1108447.4173999999</v>
      </c>
      <c r="D79" s="57">
        <f t="shared" si="15"/>
        <v>6.0694571673376517E-2</v>
      </c>
      <c r="E79" s="69">
        <v>1108447.4173999999</v>
      </c>
      <c r="F79" s="57">
        <f t="shared" si="16"/>
        <v>6.0694571673376517E-2</v>
      </c>
      <c r="G79" s="69">
        <v>1108447.4173999999</v>
      </c>
      <c r="H79" s="57">
        <f t="shared" si="17"/>
        <v>6.0694571673376517E-2</v>
      </c>
      <c r="I79" s="69">
        <v>1108447.4173999999</v>
      </c>
      <c r="J79" s="57">
        <f t="shared" si="18"/>
        <v>6.0694571673376517E-2</v>
      </c>
      <c r="K79" s="69">
        <v>1108447.4173999999</v>
      </c>
      <c r="L79" s="57">
        <f t="shared" si="19"/>
        <v>6.0694571673376517E-2</v>
      </c>
      <c r="M79" s="69">
        <v>1108447.4173999999</v>
      </c>
      <c r="N79" s="57">
        <f t="shared" si="20"/>
        <v>6.0694571673376517E-2</v>
      </c>
      <c r="O79" s="69">
        <v>1108447.4173999999</v>
      </c>
      <c r="P79" s="57">
        <f t="shared" si="21"/>
        <v>6.0694571673376517E-2</v>
      </c>
      <c r="Q79" s="69">
        <v>1108447.4173999999</v>
      </c>
      <c r="R79" s="57">
        <f t="shared" si="22"/>
        <v>6.0694571673376517E-2</v>
      </c>
      <c r="S79" s="69">
        <v>1108447.4173999999</v>
      </c>
      <c r="T79" s="57">
        <f t="shared" si="23"/>
        <v>6.0694571673376517E-2</v>
      </c>
      <c r="U79" s="69">
        <v>1108447.4173999999</v>
      </c>
      <c r="V79" s="57">
        <f t="shared" si="24"/>
        <v>6.0694571673376517E-2</v>
      </c>
      <c r="W79" s="69">
        <v>1108447.4173999999</v>
      </c>
      <c r="X79" s="57">
        <f t="shared" si="25"/>
        <v>6.0694571673376517E-2</v>
      </c>
      <c r="Y79" s="69">
        <v>1108447.4173999999</v>
      </c>
      <c r="Z79" s="57">
        <f t="shared" si="30"/>
        <v>6.0694571673376517E-2</v>
      </c>
      <c r="AA79" s="69">
        <f t="shared" si="31"/>
        <v>13301369.008800002</v>
      </c>
      <c r="AB79" s="57">
        <f t="shared" si="30"/>
        <v>6.0694571673376538E-2</v>
      </c>
      <c r="AC79" s="85">
        <f t="shared" si="32"/>
        <v>1108447.4174000002</v>
      </c>
      <c r="AD79" s="57">
        <f t="shared" si="27"/>
        <v>6.0694571673376531E-2</v>
      </c>
    </row>
    <row r="80" spans="1:66" x14ac:dyDescent="0.25">
      <c r="A80" s="9">
        <v>6202</v>
      </c>
      <c r="B80" s="10" t="s">
        <v>103</v>
      </c>
      <c r="C80" s="67">
        <v>456495.73090000002</v>
      </c>
      <c r="D80" s="49">
        <f t="shared" si="15"/>
        <v>2.4996055223521742E-2</v>
      </c>
      <c r="E80" s="67">
        <v>456495.73090000002</v>
      </c>
      <c r="F80" s="49">
        <f t="shared" si="16"/>
        <v>2.4996055223521742E-2</v>
      </c>
      <c r="G80" s="67">
        <v>456495.73090000002</v>
      </c>
      <c r="H80" s="49">
        <f t="shared" si="17"/>
        <v>2.4996055223521742E-2</v>
      </c>
      <c r="I80" s="67">
        <v>456495.73090000002</v>
      </c>
      <c r="J80" s="49">
        <f t="shared" si="18"/>
        <v>2.4996055223521742E-2</v>
      </c>
      <c r="K80" s="67">
        <v>456495.73090000002</v>
      </c>
      <c r="L80" s="49">
        <f t="shared" si="19"/>
        <v>2.4996055223521742E-2</v>
      </c>
      <c r="M80" s="67">
        <v>456495.73090000002</v>
      </c>
      <c r="N80" s="49">
        <f t="shared" si="20"/>
        <v>2.4996055223521742E-2</v>
      </c>
      <c r="O80" s="67">
        <v>456495.73090000002</v>
      </c>
      <c r="P80" s="49">
        <f t="shared" si="21"/>
        <v>2.4996055223521742E-2</v>
      </c>
      <c r="Q80" s="67">
        <v>456495.73090000002</v>
      </c>
      <c r="R80" s="49">
        <f t="shared" si="22"/>
        <v>2.4996055223521742E-2</v>
      </c>
      <c r="S80" s="67">
        <v>456495.73090000002</v>
      </c>
      <c r="T80" s="49">
        <f t="shared" si="23"/>
        <v>2.4996055223521742E-2</v>
      </c>
      <c r="U80" s="67">
        <v>456495.73090000002</v>
      </c>
      <c r="V80" s="49">
        <f t="shared" si="24"/>
        <v>2.4996055223521742E-2</v>
      </c>
      <c r="W80" s="67">
        <v>456495.73090000002</v>
      </c>
      <c r="X80" s="49">
        <f t="shared" si="25"/>
        <v>2.4996055223521742E-2</v>
      </c>
      <c r="Y80" s="67">
        <v>456495.73090000002</v>
      </c>
      <c r="Z80" s="49">
        <f t="shared" si="30"/>
        <v>2.4996055223521742E-2</v>
      </c>
      <c r="AA80" s="82">
        <f t="shared" si="31"/>
        <v>5477948.7707999991</v>
      </c>
      <c r="AB80" s="49">
        <f t="shared" si="30"/>
        <v>2.4996055223521739E-2</v>
      </c>
      <c r="AC80" s="82">
        <f t="shared" si="32"/>
        <v>456495.73089999991</v>
      </c>
      <c r="AD80" s="49">
        <f t="shared" si="27"/>
        <v>2.4996055223521736E-2</v>
      </c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</row>
    <row r="81" spans="1:66" x14ac:dyDescent="0.25">
      <c r="A81" s="9">
        <v>6203</v>
      </c>
      <c r="B81" s="10" t="s">
        <v>104</v>
      </c>
      <c r="C81" s="67">
        <v>169990.63605</v>
      </c>
      <c r="D81" s="49">
        <f t="shared" ref="D81:R156" si="33">IF(C$10&lt;&gt;0,C81/C$10,"-")</f>
        <v>9.3080724277752186E-3</v>
      </c>
      <c r="E81" s="67">
        <v>169990.63605</v>
      </c>
      <c r="F81" s="49">
        <f t="shared" ref="F81:F141" si="34">IF(E$10&lt;&gt;0,E81/E$10,"-")</f>
        <v>9.3080724277752186E-3</v>
      </c>
      <c r="G81" s="67">
        <v>169990.63605</v>
      </c>
      <c r="H81" s="49">
        <f t="shared" ref="H81:H141" si="35">IF(G$10&lt;&gt;0,G81/G$10,"-")</f>
        <v>9.3080724277752186E-3</v>
      </c>
      <c r="I81" s="67">
        <v>169990.63605</v>
      </c>
      <c r="J81" s="49">
        <f t="shared" ref="J81:J141" si="36">IF(I$10&lt;&gt;0,I81/I$10,"-")</f>
        <v>9.3080724277752186E-3</v>
      </c>
      <c r="K81" s="67">
        <v>169990.63605</v>
      </c>
      <c r="L81" s="49">
        <f t="shared" ref="L81:L141" si="37">IF(K$10&lt;&gt;0,K81/K$10,"-")</f>
        <v>9.3080724277752186E-3</v>
      </c>
      <c r="M81" s="67">
        <v>169990.63605</v>
      </c>
      <c r="N81" s="49">
        <f t="shared" ref="N81:N141" si="38">IF(M$10&lt;&gt;0,M81/M$10,"-")</f>
        <v>9.3080724277752186E-3</v>
      </c>
      <c r="O81" s="67">
        <v>169990.63605</v>
      </c>
      <c r="P81" s="49">
        <f t="shared" ref="P81:P141" si="39">IF(O$10&lt;&gt;0,O81/O$10,"-")</f>
        <v>9.3080724277752186E-3</v>
      </c>
      <c r="Q81" s="67">
        <v>169990.63605</v>
      </c>
      <c r="R81" s="49">
        <f t="shared" ref="R81:R141" si="40">IF(Q$10&lt;&gt;0,Q81/Q$10,"-")</f>
        <v>9.3080724277752186E-3</v>
      </c>
      <c r="S81" s="67">
        <v>169990.63605</v>
      </c>
      <c r="T81" s="49">
        <f t="shared" ref="T81:AD141" si="41">IF(S$10&lt;&gt;0,S81/S$10,"-")</f>
        <v>9.3080724277752186E-3</v>
      </c>
      <c r="U81" s="67">
        <v>169990.63605</v>
      </c>
      <c r="V81" s="49">
        <f t="shared" ref="V81:V141" si="42">IF(U$10&lt;&gt;0,U81/U$10,"-")</f>
        <v>9.3080724277752186E-3</v>
      </c>
      <c r="W81" s="67">
        <v>169990.63605</v>
      </c>
      <c r="X81" s="49">
        <f t="shared" ref="X81:X141" si="43">IF(W$10&lt;&gt;0,W81/W$10,"-")</f>
        <v>9.3080724277752186E-3</v>
      </c>
      <c r="Y81" s="67">
        <v>169990.63605</v>
      </c>
      <c r="Z81" s="49">
        <f t="shared" ref="Z81:AB100" si="44">IF(Y$10&lt;&gt;0,Y81/Y$10,"-")</f>
        <v>9.3080724277752186E-3</v>
      </c>
      <c r="AA81" s="82">
        <f t="shared" si="31"/>
        <v>2039887.6326000004</v>
      </c>
      <c r="AB81" s="49">
        <f t="shared" si="44"/>
        <v>9.3080724277752203E-3</v>
      </c>
      <c r="AC81" s="82">
        <f t="shared" si="32"/>
        <v>169990.63605000003</v>
      </c>
      <c r="AD81" s="49">
        <f t="shared" ref="AD81:AD141" si="45">IF(AC$10&lt;&gt;0,AC81/AC$10,"-")</f>
        <v>9.3080724277752186E-3</v>
      </c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</row>
    <row r="82" spans="1:66" x14ac:dyDescent="0.25">
      <c r="A82" s="9">
        <v>6204</v>
      </c>
      <c r="B82" s="10" t="s">
        <v>105</v>
      </c>
      <c r="C82" s="67">
        <v>5033.6400000000003</v>
      </c>
      <c r="D82" s="49">
        <f t="shared" si="33"/>
        <v>2.7562392131743804E-4</v>
      </c>
      <c r="E82" s="67">
        <v>5033.6400000000003</v>
      </c>
      <c r="F82" s="49">
        <f t="shared" si="34"/>
        <v>2.7562392131743804E-4</v>
      </c>
      <c r="G82" s="67">
        <v>5033.6400000000003</v>
      </c>
      <c r="H82" s="49">
        <f t="shared" si="35"/>
        <v>2.7562392131743804E-4</v>
      </c>
      <c r="I82" s="67">
        <v>5033.6400000000003</v>
      </c>
      <c r="J82" s="49">
        <f t="shared" si="36"/>
        <v>2.7562392131743804E-4</v>
      </c>
      <c r="K82" s="67">
        <v>5033.6400000000003</v>
      </c>
      <c r="L82" s="49">
        <f t="shared" si="37"/>
        <v>2.7562392131743804E-4</v>
      </c>
      <c r="M82" s="67">
        <v>5033.6400000000003</v>
      </c>
      <c r="N82" s="49">
        <f t="shared" si="38"/>
        <v>2.7562392131743804E-4</v>
      </c>
      <c r="O82" s="67">
        <v>5033.6400000000003</v>
      </c>
      <c r="P82" s="49">
        <f t="shared" si="39"/>
        <v>2.7562392131743804E-4</v>
      </c>
      <c r="Q82" s="67">
        <v>5033.6400000000003</v>
      </c>
      <c r="R82" s="49">
        <f t="shared" si="40"/>
        <v>2.7562392131743804E-4</v>
      </c>
      <c r="S82" s="67">
        <v>5033.6400000000003</v>
      </c>
      <c r="T82" s="49">
        <f t="shared" si="41"/>
        <v>2.7562392131743804E-4</v>
      </c>
      <c r="U82" s="67">
        <v>5033.6400000000003</v>
      </c>
      <c r="V82" s="49">
        <f t="shared" si="42"/>
        <v>2.7562392131743804E-4</v>
      </c>
      <c r="W82" s="67">
        <v>5033.6400000000003</v>
      </c>
      <c r="X82" s="49">
        <f t="shared" si="43"/>
        <v>2.7562392131743804E-4</v>
      </c>
      <c r="Y82" s="67">
        <v>5033.6400000000003</v>
      </c>
      <c r="Z82" s="49">
        <f t="shared" si="44"/>
        <v>2.7562392131743804E-4</v>
      </c>
      <c r="AA82" s="82">
        <f t="shared" si="31"/>
        <v>60403.68</v>
      </c>
      <c r="AB82" s="49">
        <f t="shared" si="44"/>
        <v>2.7562392131743804E-4</v>
      </c>
      <c r="AC82" s="82">
        <f t="shared" si="32"/>
        <v>5033.6400000000003</v>
      </c>
      <c r="AD82" s="49">
        <f t="shared" si="45"/>
        <v>2.7562392131743804E-4</v>
      </c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</row>
    <row r="83" spans="1:66" x14ac:dyDescent="0.25">
      <c r="A83" s="9">
        <v>6205</v>
      </c>
      <c r="B83" s="10" t="s">
        <v>106</v>
      </c>
      <c r="C83" s="67">
        <v>8342.5</v>
      </c>
      <c r="D83" s="49">
        <f t="shared" si="33"/>
        <v>4.5680512781818465E-4</v>
      </c>
      <c r="E83" s="67">
        <v>8342.5</v>
      </c>
      <c r="F83" s="49">
        <f t="shared" si="34"/>
        <v>4.5680512781818465E-4</v>
      </c>
      <c r="G83" s="67">
        <v>8342.5</v>
      </c>
      <c r="H83" s="49">
        <f t="shared" si="35"/>
        <v>4.5680512781818465E-4</v>
      </c>
      <c r="I83" s="67">
        <v>8342.5</v>
      </c>
      <c r="J83" s="49">
        <f t="shared" si="36"/>
        <v>4.5680512781818465E-4</v>
      </c>
      <c r="K83" s="67">
        <v>8342.5</v>
      </c>
      <c r="L83" s="49">
        <f t="shared" si="37"/>
        <v>4.5680512781818465E-4</v>
      </c>
      <c r="M83" s="67">
        <v>8342.5</v>
      </c>
      <c r="N83" s="49">
        <f t="shared" si="38"/>
        <v>4.5680512781818465E-4</v>
      </c>
      <c r="O83" s="67">
        <v>8342.5</v>
      </c>
      <c r="P83" s="49">
        <f t="shared" si="39"/>
        <v>4.5680512781818465E-4</v>
      </c>
      <c r="Q83" s="67">
        <v>8342.5</v>
      </c>
      <c r="R83" s="49">
        <f t="shared" si="40"/>
        <v>4.5680512781818465E-4</v>
      </c>
      <c r="S83" s="67">
        <v>8342.5</v>
      </c>
      <c r="T83" s="49">
        <f t="shared" si="41"/>
        <v>4.5680512781818465E-4</v>
      </c>
      <c r="U83" s="67">
        <v>8342.5</v>
      </c>
      <c r="V83" s="49">
        <f t="shared" si="42"/>
        <v>4.5680512781818465E-4</v>
      </c>
      <c r="W83" s="67">
        <v>8342.5</v>
      </c>
      <c r="X83" s="49">
        <f t="shared" si="43"/>
        <v>4.5680512781818465E-4</v>
      </c>
      <c r="Y83" s="67">
        <v>8342.5</v>
      </c>
      <c r="Z83" s="49">
        <f t="shared" si="44"/>
        <v>4.5680512781818465E-4</v>
      </c>
      <c r="AA83" s="82">
        <f t="shared" si="31"/>
        <v>100110</v>
      </c>
      <c r="AB83" s="49">
        <f t="shared" si="44"/>
        <v>4.5680512781818465E-4</v>
      </c>
      <c r="AC83" s="82">
        <f t="shared" si="32"/>
        <v>8342.5</v>
      </c>
      <c r="AD83" s="49">
        <f t="shared" si="45"/>
        <v>4.5680512781818465E-4</v>
      </c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</row>
    <row r="84" spans="1:66" x14ac:dyDescent="0.25">
      <c r="A84" s="9">
        <v>6206</v>
      </c>
      <c r="B84" s="10" t="s">
        <v>107</v>
      </c>
      <c r="C84" s="67">
        <v>18619.813900000001</v>
      </c>
      <c r="D84" s="49">
        <f t="shared" si="33"/>
        <v>1.0195536671909274E-3</v>
      </c>
      <c r="E84" s="67">
        <v>18619.813900000001</v>
      </c>
      <c r="F84" s="49">
        <f t="shared" si="34"/>
        <v>1.0195536671909274E-3</v>
      </c>
      <c r="G84" s="67">
        <v>18619.813900000001</v>
      </c>
      <c r="H84" s="49">
        <f t="shared" si="35"/>
        <v>1.0195536671909274E-3</v>
      </c>
      <c r="I84" s="67">
        <v>18619.813900000001</v>
      </c>
      <c r="J84" s="49">
        <f t="shared" si="36"/>
        <v>1.0195536671909274E-3</v>
      </c>
      <c r="K84" s="67">
        <v>18619.813900000001</v>
      </c>
      <c r="L84" s="49">
        <f t="shared" si="37"/>
        <v>1.0195536671909274E-3</v>
      </c>
      <c r="M84" s="67">
        <v>18619.813900000001</v>
      </c>
      <c r="N84" s="49">
        <f t="shared" si="38"/>
        <v>1.0195536671909274E-3</v>
      </c>
      <c r="O84" s="67">
        <v>18619.813900000001</v>
      </c>
      <c r="P84" s="49">
        <f t="shared" si="39"/>
        <v>1.0195536671909274E-3</v>
      </c>
      <c r="Q84" s="67">
        <v>18619.813900000001</v>
      </c>
      <c r="R84" s="49">
        <f t="shared" si="40"/>
        <v>1.0195536671909274E-3</v>
      </c>
      <c r="S84" s="67">
        <v>18619.813900000001</v>
      </c>
      <c r="T84" s="49">
        <f t="shared" si="41"/>
        <v>1.0195536671909274E-3</v>
      </c>
      <c r="U84" s="67">
        <v>18619.813900000001</v>
      </c>
      <c r="V84" s="49">
        <f t="shared" si="42"/>
        <v>1.0195536671909274E-3</v>
      </c>
      <c r="W84" s="67">
        <v>18619.813900000001</v>
      </c>
      <c r="X84" s="49">
        <f t="shared" si="43"/>
        <v>1.0195536671909274E-3</v>
      </c>
      <c r="Y84" s="67">
        <v>18619.813900000001</v>
      </c>
      <c r="Z84" s="49">
        <f t="shared" si="44"/>
        <v>1.0195536671909274E-3</v>
      </c>
      <c r="AA84" s="82">
        <f t="shared" si="31"/>
        <v>223437.76680000007</v>
      </c>
      <c r="AB84" s="49">
        <f t="shared" si="44"/>
        <v>1.0195536671909276E-3</v>
      </c>
      <c r="AC84" s="82">
        <f t="shared" si="32"/>
        <v>18619.813900000005</v>
      </c>
      <c r="AD84" s="49">
        <f t="shared" si="45"/>
        <v>1.0195536671909276E-3</v>
      </c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</row>
    <row r="85" spans="1:66" x14ac:dyDescent="0.25">
      <c r="A85" s="9">
        <v>6207</v>
      </c>
      <c r="B85" s="10" t="s">
        <v>108</v>
      </c>
      <c r="C85" s="67">
        <v>69618.509999999995</v>
      </c>
      <c r="D85" s="49">
        <f t="shared" si="33"/>
        <v>3.8120578194859528E-3</v>
      </c>
      <c r="E85" s="67">
        <v>69618.509999999995</v>
      </c>
      <c r="F85" s="49">
        <f t="shared" si="34"/>
        <v>3.8120578194859528E-3</v>
      </c>
      <c r="G85" s="67">
        <v>69618.509999999995</v>
      </c>
      <c r="H85" s="49">
        <f t="shared" si="35"/>
        <v>3.8120578194859528E-3</v>
      </c>
      <c r="I85" s="67">
        <v>69618.509999999995</v>
      </c>
      <c r="J85" s="49">
        <f t="shared" si="36"/>
        <v>3.8120578194859528E-3</v>
      </c>
      <c r="K85" s="67">
        <v>69618.509999999995</v>
      </c>
      <c r="L85" s="49">
        <f t="shared" si="37"/>
        <v>3.8120578194859528E-3</v>
      </c>
      <c r="M85" s="67">
        <v>69618.509999999995</v>
      </c>
      <c r="N85" s="49">
        <f t="shared" si="38"/>
        <v>3.8120578194859528E-3</v>
      </c>
      <c r="O85" s="67">
        <v>69618.509999999995</v>
      </c>
      <c r="P85" s="49">
        <f t="shared" si="39"/>
        <v>3.8120578194859528E-3</v>
      </c>
      <c r="Q85" s="67">
        <v>69618.509999999995</v>
      </c>
      <c r="R85" s="49">
        <f t="shared" si="40"/>
        <v>3.8120578194859528E-3</v>
      </c>
      <c r="S85" s="67">
        <v>69618.509999999995</v>
      </c>
      <c r="T85" s="49">
        <f t="shared" si="41"/>
        <v>3.8120578194859528E-3</v>
      </c>
      <c r="U85" s="67">
        <v>69618.509999999995</v>
      </c>
      <c r="V85" s="49">
        <f t="shared" si="42"/>
        <v>3.8120578194859528E-3</v>
      </c>
      <c r="W85" s="67">
        <v>69618.509999999995</v>
      </c>
      <c r="X85" s="49">
        <f t="shared" si="43"/>
        <v>3.8120578194859528E-3</v>
      </c>
      <c r="Y85" s="67">
        <v>69618.509999999995</v>
      </c>
      <c r="Z85" s="49">
        <f t="shared" si="44"/>
        <v>3.8120578194859528E-3</v>
      </c>
      <c r="AA85" s="82">
        <f t="shared" si="31"/>
        <v>835422.12</v>
      </c>
      <c r="AB85" s="49">
        <f t="shared" si="44"/>
        <v>3.8120578194859537E-3</v>
      </c>
      <c r="AC85" s="82">
        <f t="shared" si="32"/>
        <v>69618.509999999995</v>
      </c>
      <c r="AD85" s="49">
        <f t="shared" si="45"/>
        <v>3.8120578194859528E-3</v>
      </c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</row>
    <row r="86" spans="1:66" x14ac:dyDescent="0.25">
      <c r="A86" s="9">
        <v>6208</v>
      </c>
      <c r="B86" s="10" t="s">
        <v>109</v>
      </c>
      <c r="C86" s="67"/>
      <c r="D86" s="49">
        <f t="shared" si="33"/>
        <v>0</v>
      </c>
      <c r="E86" s="67"/>
      <c r="F86" s="49">
        <f t="shared" si="34"/>
        <v>0</v>
      </c>
      <c r="G86" s="67"/>
      <c r="H86" s="49">
        <f t="shared" si="35"/>
        <v>0</v>
      </c>
      <c r="I86" s="67"/>
      <c r="J86" s="49">
        <f t="shared" si="36"/>
        <v>0</v>
      </c>
      <c r="K86" s="67"/>
      <c r="L86" s="49">
        <f t="shared" si="37"/>
        <v>0</v>
      </c>
      <c r="M86" s="67"/>
      <c r="N86" s="49">
        <f t="shared" si="38"/>
        <v>0</v>
      </c>
      <c r="O86" s="67"/>
      <c r="P86" s="49">
        <f t="shared" si="39"/>
        <v>0</v>
      </c>
      <c r="Q86" s="67"/>
      <c r="R86" s="49">
        <f t="shared" si="40"/>
        <v>0</v>
      </c>
      <c r="S86" s="67"/>
      <c r="T86" s="49">
        <f t="shared" si="41"/>
        <v>0</v>
      </c>
      <c r="U86" s="67"/>
      <c r="V86" s="49">
        <f t="shared" si="42"/>
        <v>0</v>
      </c>
      <c r="W86" s="67"/>
      <c r="X86" s="49">
        <f t="shared" si="43"/>
        <v>0</v>
      </c>
      <c r="Y86" s="67"/>
      <c r="Z86" s="49">
        <f t="shared" si="44"/>
        <v>0</v>
      </c>
      <c r="AA86" s="82">
        <f t="shared" si="31"/>
        <v>0</v>
      </c>
      <c r="AB86" s="49">
        <f t="shared" si="44"/>
        <v>0</v>
      </c>
      <c r="AC86" s="82">
        <f t="shared" si="32"/>
        <v>0</v>
      </c>
      <c r="AD86" s="49">
        <f t="shared" si="45"/>
        <v>0</v>
      </c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</row>
    <row r="87" spans="1:66" x14ac:dyDescent="0.25">
      <c r="A87" s="9">
        <v>6209</v>
      </c>
      <c r="B87" s="10" t="s">
        <v>110</v>
      </c>
      <c r="C87" s="67">
        <v>154073.30059999999</v>
      </c>
      <c r="D87" s="49">
        <f t="shared" si="33"/>
        <v>8.4364967064971628E-3</v>
      </c>
      <c r="E87" s="67">
        <v>154073.30059999999</v>
      </c>
      <c r="F87" s="49">
        <f t="shared" si="34"/>
        <v>8.4364967064971628E-3</v>
      </c>
      <c r="G87" s="67">
        <v>154073.30059999999</v>
      </c>
      <c r="H87" s="49">
        <f t="shared" si="35"/>
        <v>8.4364967064971628E-3</v>
      </c>
      <c r="I87" s="67">
        <v>154073.30059999999</v>
      </c>
      <c r="J87" s="49">
        <f t="shared" si="36"/>
        <v>8.4364967064971628E-3</v>
      </c>
      <c r="K87" s="67">
        <v>154073.30059999999</v>
      </c>
      <c r="L87" s="49">
        <f t="shared" si="37"/>
        <v>8.4364967064971628E-3</v>
      </c>
      <c r="M87" s="67">
        <v>154073.30059999999</v>
      </c>
      <c r="N87" s="49">
        <f t="shared" si="38"/>
        <v>8.4364967064971628E-3</v>
      </c>
      <c r="O87" s="67">
        <v>154073.30059999999</v>
      </c>
      <c r="P87" s="49">
        <f t="shared" si="39"/>
        <v>8.4364967064971628E-3</v>
      </c>
      <c r="Q87" s="67">
        <v>154073.30059999999</v>
      </c>
      <c r="R87" s="49">
        <f t="shared" si="40"/>
        <v>8.4364967064971628E-3</v>
      </c>
      <c r="S87" s="67">
        <v>154073.30059999999</v>
      </c>
      <c r="T87" s="49">
        <f t="shared" si="41"/>
        <v>8.4364967064971628E-3</v>
      </c>
      <c r="U87" s="67">
        <v>154073.30059999999</v>
      </c>
      <c r="V87" s="49">
        <f t="shared" si="42"/>
        <v>8.4364967064971628E-3</v>
      </c>
      <c r="W87" s="67">
        <v>154073.30059999999</v>
      </c>
      <c r="X87" s="49">
        <f t="shared" si="43"/>
        <v>8.4364967064971628E-3</v>
      </c>
      <c r="Y87" s="67">
        <v>154073.30059999999</v>
      </c>
      <c r="Z87" s="49">
        <f t="shared" si="44"/>
        <v>8.4364967064971628E-3</v>
      </c>
      <c r="AA87" s="82">
        <f t="shared" si="31"/>
        <v>1848879.6071999997</v>
      </c>
      <c r="AB87" s="49">
        <f t="shared" si="44"/>
        <v>8.4364967064971628E-3</v>
      </c>
      <c r="AC87" s="82">
        <f t="shared" si="32"/>
        <v>154073.30059999999</v>
      </c>
      <c r="AD87" s="49">
        <f t="shared" si="45"/>
        <v>8.4364967064971628E-3</v>
      </c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</row>
    <row r="88" spans="1:66" x14ac:dyDescent="0.25">
      <c r="A88" s="9">
        <v>6210</v>
      </c>
      <c r="B88" s="10" t="s">
        <v>111</v>
      </c>
      <c r="C88" s="67">
        <v>162239.85440000001</v>
      </c>
      <c r="D88" s="49">
        <f t="shared" si="33"/>
        <v>8.8836676567450607E-3</v>
      </c>
      <c r="E88" s="67">
        <v>162239.85440000001</v>
      </c>
      <c r="F88" s="49">
        <f t="shared" si="34"/>
        <v>8.8836676567450607E-3</v>
      </c>
      <c r="G88" s="67">
        <v>162239.85440000001</v>
      </c>
      <c r="H88" s="49">
        <f t="shared" si="35"/>
        <v>8.8836676567450607E-3</v>
      </c>
      <c r="I88" s="67">
        <v>162239.85440000001</v>
      </c>
      <c r="J88" s="49">
        <f t="shared" si="36"/>
        <v>8.8836676567450607E-3</v>
      </c>
      <c r="K88" s="67">
        <v>162239.85440000001</v>
      </c>
      <c r="L88" s="49">
        <f t="shared" si="37"/>
        <v>8.8836676567450607E-3</v>
      </c>
      <c r="M88" s="67">
        <v>162239.85440000001</v>
      </c>
      <c r="N88" s="49">
        <f t="shared" si="38"/>
        <v>8.8836676567450607E-3</v>
      </c>
      <c r="O88" s="67">
        <v>162239.85440000001</v>
      </c>
      <c r="P88" s="49">
        <f t="shared" si="39"/>
        <v>8.8836676567450607E-3</v>
      </c>
      <c r="Q88" s="67">
        <v>162239.85440000001</v>
      </c>
      <c r="R88" s="49">
        <f t="shared" si="40"/>
        <v>8.8836676567450607E-3</v>
      </c>
      <c r="S88" s="67">
        <v>162239.85440000001</v>
      </c>
      <c r="T88" s="49">
        <f t="shared" si="41"/>
        <v>8.8836676567450607E-3</v>
      </c>
      <c r="U88" s="67">
        <v>162239.85440000001</v>
      </c>
      <c r="V88" s="49">
        <f t="shared" si="42"/>
        <v>8.8836676567450607E-3</v>
      </c>
      <c r="W88" s="67">
        <v>162239.85440000001</v>
      </c>
      <c r="X88" s="49">
        <f t="shared" si="43"/>
        <v>8.8836676567450607E-3</v>
      </c>
      <c r="Y88" s="67">
        <v>162239.85440000001</v>
      </c>
      <c r="Z88" s="49">
        <f t="shared" si="44"/>
        <v>8.8836676567450607E-3</v>
      </c>
      <c r="AA88" s="82">
        <f t="shared" si="31"/>
        <v>1946878.2528000006</v>
      </c>
      <c r="AB88" s="49">
        <f t="shared" si="44"/>
        <v>8.8836676567450642E-3</v>
      </c>
      <c r="AC88" s="82">
        <f t="shared" si="32"/>
        <v>162239.85440000004</v>
      </c>
      <c r="AD88" s="49">
        <f t="shared" si="45"/>
        <v>8.8836676567450625E-3</v>
      </c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</row>
    <row r="89" spans="1:66" x14ac:dyDescent="0.25">
      <c r="A89" s="9">
        <v>6211</v>
      </c>
      <c r="B89" s="10" t="s">
        <v>112</v>
      </c>
      <c r="C89" s="67">
        <v>55387.9107</v>
      </c>
      <c r="D89" s="49">
        <f t="shared" si="33"/>
        <v>3.0328416693911533E-3</v>
      </c>
      <c r="E89" s="67">
        <v>55387.9107</v>
      </c>
      <c r="F89" s="49">
        <f t="shared" si="34"/>
        <v>3.0328416693911533E-3</v>
      </c>
      <c r="G89" s="67">
        <v>55387.9107</v>
      </c>
      <c r="H89" s="49">
        <f t="shared" si="35"/>
        <v>3.0328416693911533E-3</v>
      </c>
      <c r="I89" s="67">
        <v>55387.9107</v>
      </c>
      <c r="J89" s="49">
        <f t="shared" si="36"/>
        <v>3.0328416693911533E-3</v>
      </c>
      <c r="K89" s="67">
        <v>55387.9107</v>
      </c>
      <c r="L89" s="49">
        <f t="shared" si="37"/>
        <v>3.0328416693911533E-3</v>
      </c>
      <c r="M89" s="67">
        <v>55387.9107</v>
      </c>
      <c r="N89" s="49">
        <f t="shared" si="38"/>
        <v>3.0328416693911533E-3</v>
      </c>
      <c r="O89" s="67">
        <v>55387.9107</v>
      </c>
      <c r="P89" s="49">
        <f t="shared" si="39"/>
        <v>3.0328416693911533E-3</v>
      </c>
      <c r="Q89" s="67">
        <v>55387.9107</v>
      </c>
      <c r="R89" s="49">
        <f t="shared" si="40"/>
        <v>3.0328416693911533E-3</v>
      </c>
      <c r="S89" s="67">
        <v>55387.9107</v>
      </c>
      <c r="T89" s="49">
        <f t="shared" si="41"/>
        <v>3.0328416693911533E-3</v>
      </c>
      <c r="U89" s="67">
        <v>55387.9107</v>
      </c>
      <c r="V89" s="49">
        <f t="shared" si="42"/>
        <v>3.0328416693911533E-3</v>
      </c>
      <c r="W89" s="67">
        <v>55387.9107</v>
      </c>
      <c r="X89" s="49">
        <f t="shared" si="43"/>
        <v>3.0328416693911533E-3</v>
      </c>
      <c r="Y89" s="67">
        <v>55387.9107</v>
      </c>
      <c r="Z89" s="49">
        <f t="shared" si="44"/>
        <v>3.0328416693911533E-3</v>
      </c>
      <c r="AA89" s="82">
        <f t="shared" si="31"/>
        <v>664654.92839999998</v>
      </c>
      <c r="AB89" s="49">
        <f t="shared" si="44"/>
        <v>3.0328416693911533E-3</v>
      </c>
      <c r="AC89" s="82">
        <f t="shared" si="32"/>
        <v>55387.9107</v>
      </c>
      <c r="AD89" s="49">
        <f t="shared" si="45"/>
        <v>3.0328416693911533E-3</v>
      </c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</row>
    <row r="90" spans="1:66" x14ac:dyDescent="0.25">
      <c r="A90" s="9">
        <v>6212</v>
      </c>
      <c r="B90" s="10" t="s">
        <v>113</v>
      </c>
      <c r="C90" s="67"/>
      <c r="D90" s="49">
        <f t="shared" si="33"/>
        <v>0</v>
      </c>
      <c r="E90" s="67"/>
      <c r="F90" s="49">
        <f t="shared" si="34"/>
        <v>0</v>
      </c>
      <c r="G90" s="67"/>
      <c r="H90" s="49">
        <f t="shared" si="35"/>
        <v>0</v>
      </c>
      <c r="I90" s="67"/>
      <c r="J90" s="49">
        <f t="shared" si="36"/>
        <v>0</v>
      </c>
      <c r="K90" s="67"/>
      <c r="L90" s="49">
        <f t="shared" si="37"/>
        <v>0</v>
      </c>
      <c r="M90" s="67"/>
      <c r="N90" s="49">
        <f t="shared" si="38"/>
        <v>0</v>
      </c>
      <c r="O90" s="67"/>
      <c r="P90" s="49">
        <f t="shared" si="39"/>
        <v>0</v>
      </c>
      <c r="Q90" s="67"/>
      <c r="R90" s="49">
        <f t="shared" si="40"/>
        <v>0</v>
      </c>
      <c r="S90" s="67"/>
      <c r="T90" s="49">
        <f t="shared" si="41"/>
        <v>0</v>
      </c>
      <c r="U90" s="67"/>
      <c r="V90" s="49">
        <f t="shared" si="42"/>
        <v>0</v>
      </c>
      <c r="W90" s="67"/>
      <c r="X90" s="49">
        <f t="shared" si="43"/>
        <v>0</v>
      </c>
      <c r="Y90" s="67"/>
      <c r="Z90" s="49">
        <f t="shared" si="44"/>
        <v>0</v>
      </c>
      <c r="AA90" s="82">
        <f t="shared" si="31"/>
        <v>0</v>
      </c>
      <c r="AB90" s="49">
        <f t="shared" si="44"/>
        <v>0</v>
      </c>
      <c r="AC90" s="82">
        <f t="shared" si="32"/>
        <v>0</v>
      </c>
      <c r="AD90" s="49">
        <f t="shared" si="45"/>
        <v>0</v>
      </c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</row>
    <row r="91" spans="1:66" x14ac:dyDescent="0.25">
      <c r="A91" s="9">
        <v>6213</v>
      </c>
      <c r="B91" s="10" t="s">
        <v>114</v>
      </c>
      <c r="C91" s="67">
        <v>4154.7124999999996</v>
      </c>
      <c r="D91" s="49">
        <f t="shared" si="33"/>
        <v>2.2749703021999511E-4</v>
      </c>
      <c r="E91" s="67">
        <v>4154.7124999999996</v>
      </c>
      <c r="F91" s="49">
        <f t="shared" si="34"/>
        <v>2.2749703021999511E-4</v>
      </c>
      <c r="G91" s="67">
        <v>4154.7124999999996</v>
      </c>
      <c r="H91" s="49">
        <f t="shared" si="35"/>
        <v>2.2749703021999511E-4</v>
      </c>
      <c r="I91" s="67">
        <v>4154.7124999999996</v>
      </c>
      <c r="J91" s="49">
        <f t="shared" si="36"/>
        <v>2.2749703021999511E-4</v>
      </c>
      <c r="K91" s="67">
        <v>4154.7124999999996</v>
      </c>
      <c r="L91" s="49">
        <f t="shared" si="37"/>
        <v>2.2749703021999511E-4</v>
      </c>
      <c r="M91" s="67">
        <v>4154.7124999999996</v>
      </c>
      <c r="N91" s="49">
        <f t="shared" si="38"/>
        <v>2.2749703021999511E-4</v>
      </c>
      <c r="O91" s="67">
        <v>4154.7124999999996</v>
      </c>
      <c r="P91" s="49">
        <f t="shared" si="39"/>
        <v>2.2749703021999511E-4</v>
      </c>
      <c r="Q91" s="67">
        <v>4154.7124999999996</v>
      </c>
      <c r="R91" s="49">
        <f t="shared" si="40"/>
        <v>2.2749703021999511E-4</v>
      </c>
      <c r="S91" s="67">
        <v>4154.7124999999996</v>
      </c>
      <c r="T91" s="49">
        <f t="shared" si="41"/>
        <v>2.2749703021999511E-4</v>
      </c>
      <c r="U91" s="67">
        <v>4154.7124999999996</v>
      </c>
      <c r="V91" s="49">
        <f t="shared" si="42"/>
        <v>2.2749703021999511E-4</v>
      </c>
      <c r="W91" s="67">
        <v>4154.7124999999996</v>
      </c>
      <c r="X91" s="49">
        <f t="shared" si="43"/>
        <v>2.2749703021999511E-4</v>
      </c>
      <c r="Y91" s="67">
        <v>4154.7124999999996</v>
      </c>
      <c r="Z91" s="49">
        <f t="shared" si="44"/>
        <v>2.2749703021999511E-4</v>
      </c>
      <c r="AA91" s="82">
        <f t="shared" si="31"/>
        <v>49856.55000000001</v>
      </c>
      <c r="AB91" s="49">
        <f t="shared" si="44"/>
        <v>2.2749703021999519E-4</v>
      </c>
      <c r="AC91" s="82">
        <f t="shared" si="32"/>
        <v>4154.7125000000005</v>
      </c>
      <c r="AD91" s="49">
        <f t="shared" si="45"/>
        <v>2.2749703021999516E-4</v>
      </c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</row>
    <row r="92" spans="1:66" x14ac:dyDescent="0.25">
      <c r="A92" s="9">
        <v>6214</v>
      </c>
      <c r="B92" s="10" t="s">
        <v>115</v>
      </c>
      <c r="C92" s="67">
        <v>35492.519999999997</v>
      </c>
      <c r="D92" s="49">
        <f t="shared" si="33"/>
        <v>1.943442029989748E-3</v>
      </c>
      <c r="E92" s="67">
        <v>35492.519999999997</v>
      </c>
      <c r="F92" s="49">
        <f t="shared" si="34"/>
        <v>1.943442029989748E-3</v>
      </c>
      <c r="G92" s="67">
        <v>35492.519999999997</v>
      </c>
      <c r="H92" s="49">
        <f t="shared" si="35"/>
        <v>1.943442029989748E-3</v>
      </c>
      <c r="I92" s="67">
        <v>35492.519999999997</v>
      </c>
      <c r="J92" s="49">
        <f t="shared" si="36"/>
        <v>1.943442029989748E-3</v>
      </c>
      <c r="K92" s="67">
        <v>35492.519999999997</v>
      </c>
      <c r="L92" s="49">
        <f t="shared" si="37"/>
        <v>1.943442029989748E-3</v>
      </c>
      <c r="M92" s="67">
        <v>35492.519999999997</v>
      </c>
      <c r="N92" s="49">
        <f t="shared" si="38"/>
        <v>1.943442029989748E-3</v>
      </c>
      <c r="O92" s="67">
        <v>35492.519999999997</v>
      </c>
      <c r="P92" s="49">
        <f t="shared" si="39"/>
        <v>1.943442029989748E-3</v>
      </c>
      <c r="Q92" s="67">
        <v>35492.519999999997</v>
      </c>
      <c r="R92" s="49">
        <f t="shared" si="40"/>
        <v>1.943442029989748E-3</v>
      </c>
      <c r="S92" s="67">
        <v>35492.519999999997</v>
      </c>
      <c r="T92" s="49">
        <f t="shared" si="41"/>
        <v>1.943442029989748E-3</v>
      </c>
      <c r="U92" s="67">
        <v>35492.519999999997</v>
      </c>
      <c r="V92" s="49">
        <f t="shared" si="42"/>
        <v>1.943442029989748E-3</v>
      </c>
      <c r="W92" s="67">
        <v>35492.519999999997</v>
      </c>
      <c r="X92" s="49">
        <f t="shared" si="43"/>
        <v>1.943442029989748E-3</v>
      </c>
      <c r="Y92" s="67">
        <v>35492.519999999997</v>
      </c>
      <c r="Z92" s="49">
        <f t="shared" si="44"/>
        <v>1.943442029989748E-3</v>
      </c>
      <c r="AA92" s="82">
        <f t="shared" si="31"/>
        <v>425910.24000000005</v>
      </c>
      <c r="AB92" s="49">
        <f t="shared" si="44"/>
        <v>1.9434420299897486E-3</v>
      </c>
      <c r="AC92" s="82">
        <f t="shared" si="32"/>
        <v>35492.520000000004</v>
      </c>
      <c r="AD92" s="49">
        <f t="shared" si="45"/>
        <v>1.9434420299897484E-3</v>
      </c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</row>
    <row r="93" spans="1:66" x14ac:dyDescent="0.25">
      <c r="A93" s="9">
        <v>6215</v>
      </c>
      <c r="B93" s="10" t="s">
        <v>116</v>
      </c>
      <c r="C93" s="67">
        <v>25004.726699999999</v>
      </c>
      <c r="D93" s="49">
        <f t="shared" si="33"/>
        <v>1.3691683999103713E-3</v>
      </c>
      <c r="E93" s="67">
        <v>25004.726699999999</v>
      </c>
      <c r="F93" s="49">
        <f t="shared" si="34"/>
        <v>1.3691683999103713E-3</v>
      </c>
      <c r="G93" s="67">
        <v>25004.726699999999</v>
      </c>
      <c r="H93" s="49">
        <f t="shared" si="35"/>
        <v>1.3691683999103713E-3</v>
      </c>
      <c r="I93" s="67">
        <v>25004.726699999999</v>
      </c>
      <c r="J93" s="49">
        <f t="shared" si="36"/>
        <v>1.3691683999103713E-3</v>
      </c>
      <c r="K93" s="67">
        <v>25004.726699999999</v>
      </c>
      <c r="L93" s="49">
        <f t="shared" si="37"/>
        <v>1.3691683999103713E-3</v>
      </c>
      <c r="M93" s="67">
        <v>25004.726699999999</v>
      </c>
      <c r="N93" s="49">
        <f t="shared" si="38"/>
        <v>1.3691683999103713E-3</v>
      </c>
      <c r="O93" s="67">
        <v>25004.726699999999</v>
      </c>
      <c r="P93" s="49">
        <f t="shared" si="39"/>
        <v>1.3691683999103713E-3</v>
      </c>
      <c r="Q93" s="67">
        <v>25004.726699999999</v>
      </c>
      <c r="R93" s="49">
        <f t="shared" si="40"/>
        <v>1.3691683999103713E-3</v>
      </c>
      <c r="S93" s="67">
        <v>25004.726699999999</v>
      </c>
      <c r="T93" s="49">
        <f t="shared" si="41"/>
        <v>1.3691683999103713E-3</v>
      </c>
      <c r="U93" s="67">
        <v>25004.726699999999</v>
      </c>
      <c r="V93" s="49">
        <f t="shared" si="42"/>
        <v>1.3691683999103713E-3</v>
      </c>
      <c r="W93" s="67">
        <v>25004.726699999999</v>
      </c>
      <c r="X93" s="49">
        <f t="shared" si="43"/>
        <v>1.3691683999103713E-3</v>
      </c>
      <c r="Y93" s="67">
        <v>25004.726699999999</v>
      </c>
      <c r="Z93" s="49">
        <f t="shared" si="44"/>
        <v>1.3691683999103713E-3</v>
      </c>
      <c r="AA93" s="82">
        <f t="shared" si="31"/>
        <v>300056.72039999999</v>
      </c>
      <c r="AB93" s="49">
        <f t="shared" si="44"/>
        <v>1.3691683999103716E-3</v>
      </c>
      <c r="AC93" s="82">
        <f t="shared" si="32"/>
        <v>25004.726699999999</v>
      </c>
      <c r="AD93" s="49">
        <f t="shared" si="45"/>
        <v>1.3691683999103713E-3</v>
      </c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</row>
    <row r="94" spans="1:66" x14ac:dyDescent="0.25">
      <c r="A94" s="9">
        <v>6216</v>
      </c>
      <c r="B94" s="10" t="s">
        <v>117</v>
      </c>
      <c r="C94" s="67">
        <v>4875</v>
      </c>
      <c r="D94" s="49">
        <f t="shared" si="33"/>
        <v>2.6693736866810312E-4</v>
      </c>
      <c r="E94" s="67">
        <v>4875</v>
      </c>
      <c r="F94" s="49">
        <f t="shared" si="34"/>
        <v>2.6693736866810312E-4</v>
      </c>
      <c r="G94" s="67">
        <v>4875</v>
      </c>
      <c r="H94" s="49">
        <f t="shared" si="35"/>
        <v>2.6693736866810312E-4</v>
      </c>
      <c r="I94" s="67">
        <v>4875</v>
      </c>
      <c r="J94" s="49">
        <f t="shared" si="36"/>
        <v>2.6693736866810312E-4</v>
      </c>
      <c r="K94" s="67">
        <v>4875</v>
      </c>
      <c r="L94" s="49">
        <f t="shared" si="37"/>
        <v>2.6693736866810312E-4</v>
      </c>
      <c r="M94" s="67">
        <v>4875</v>
      </c>
      <c r="N94" s="49">
        <f t="shared" si="38"/>
        <v>2.6693736866810312E-4</v>
      </c>
      <c r="O94" s="67">
        <v>4875</v>
      </c>
      <c r="P94" s="49">
        <f t="shared" si="39"/>
        <v>2.6693736866810312E-4</v>
      </c>
      <c r="Q94" s="67">
        <v>4875</v>
      </c>
      <c r="R94" s="49">
        <f t="shared" si="40"/>
        <v>2.6693736866810312E-4</v>
      </c>
      <c r="S94" s="67">
        <v>4875</v>
      </c>
      <c r="T94" s="49">
        <f t="shared" si="41"/>
        <v>2.6693736866810312E-4</v>
      </c>
      <c r="U94" s="67">
        <v>4875</v>
      </c>
      <c r="V94" s="49">
        <f t="shared" si="42"/>
        <v>2.6693736866810312E-4</v>
      </c>
      <c r="W94" s="67">
        <v>4875</v>
      </c>
      <c r="X94" s="49">
        <f t="shared" si="43"/>
        <v>2.6693736866810312E-4</v>
      </c>
      <c r="Y94" s="67">
        <v>4875</v>
      </c>
      <c r="Z94" s="49">
        <f t="shared" si="44"/>
        <v>2.6693736866810312E-4</v>
      </c>
      <c r="AA94" s="82">
        <f t="shared" si="31"/>
        <v>58500</v>
      </c>
      <c r="AB94" s="49">
        <f t="shared" si="44"/>
        <v>2.6693736866810312E-4</v>
      </c>
      <c r="AC94" s="82">
        <f t="shared" si="32"/>
        <v>4875</v>
      </c>
      <c r="AD94" s="49">
        <f t="shared" si="45"/>
        <v>2.6693736866810312E-4</v>
      </c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</row>
    <row r="95" spans="1:66" x14ac:dyDescent="0.25">
      <c r="A95" s="9">
        <v>6217</v>
      </c>
      <c r="B95" s="10"/>
      <c r="C95" s="67"/>
      <c r="D95" s="49">
        <f t="shared" si="33"/>
        <v>0</v>
      </c>
      <c r="E95" s="67"/>
      <c r="F95" s="49">
        <f t="shared" si="33"/>
        <v>0</v>
      </c>
      <c r="G95" s="67"/>
      <c r="H95" s="49">
        <f t="shared" si="33"/>
        <v>0</v>
      </c>
      <c r="I95" s="67"/>
      <c r="J95" s="49">
        <f t="shared" si="33"/>
        <v>0</v>
      </c>
      <c r="K95" s="67"/>
      <c r="L95" s="49">
        <f t="shared" si="33"/>
        <v>0</v>
      </c>
      <c r="M95" s="67"/>
      <c r="N95" s="49">
        <f t="shared" si="33"/>
        <v>0</v>
      </c>
      <c r="O95" s="67"/>
      <c r="P95" s="49">
        <f t="shared" si="33"/>
        <v>0</v>
      </c>
      <c r="Q95" s="67"/>
      <c r="R95" s="49">
        <f t="shared" si="33"/>
        <v>0</v>
      </c>
      <c r="S95" s="67"/>
      <c r="T95" s="49">
        <f t="shared" si="41"/>
        <v>0</v>
      </c>
      <c r="U95" s="67"/>
      <c r="V95" s="49">
        <f t="shared" si="41"/>
        <v>0</v>
      </c>
      <c r="W95" s="67"/>
      <c r="X95" s="49">
        <f t="shared" si="41"/>
        <v>0</v>
      </c>
      <c r="Y95" s="67"/>
      <c r="Z95" s="49">
        <f t="shared" si="41"/>
        <v>0</v>
      </c>
      <c r="AA95" s="82"/>
      <c r="AB95" s="49">
        <f t="shared" si="41"/>
        <v>0</v>
      </c>
      <c r="AC95" s="82"/>
      <c r="AD95" s="49">
        <f t="shared" si="41"/>
        <v>0</v>
      </c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</row>
    <row r="96" spans="1:66" x14ac:dyDescent="0.25">
      <c r="A96" s="9">
        <v>6218</v>
      </c>
      <c r="B96" s="10"/>
      <c r="C96" s="67"/>
      <c r="D96" s="49">
        <f t="shared" si="33"/>
        <v>0</v>
      </c>
      <c r="E96" s="67"/>
      <c r="F96" s="49">
        <f t="shared" si="33"/>
        <v>0</v>
      </c>
      <c r="G96" s="67"/>
      <c r="H96" s="49">
        <f t="shared" si="33"/>
        <v>0</v>
      </c>
      <c r="I96" s="67"/>
      <c r="J96" s="49">
        <f t="shared" si="33"/>
        <v>0</v>
      </c>
      <c r="K96" s="67"/>
      <c r="L96" s="49">
        <f t="shared" si="33"/>
        <v>0</v>
      </c>
      <c r="M96" s="67"/>
      <c r="N96" s="49">
        <f t="shared" si="33"/>
        <v>0</v>
      </c>
      <c r="O96" s="67"/>
      <c r="P96" s="49">
        <f t="shared" si="33"/>
        <v>0</v>
      </c>
      <c r="Q96" s="67"/>
      <c r="R96" s="49">
        <f t="shared" si="33"/>
        <v>0</v>
      </c>
      <c r="S96" s="67"/>
      <c r="T96" s="49">
        <f t="shared" si="41"/>
        <v>0</v>
      </c>
      <c r="U96" s="67"/>
      <c r="V96" s="49">
        <f t="shared" si="41"/>
        <v>0</v>
      </c>
      <c r="W96" s="67"/>
      <c r="X96" s="49">
        <f t="shared" si="41"/>
        <v>0</v>
      </c>
      <c r="Y96" s="67"/>
      <c r="Z96" s="49">
        <f t="shared" si="41"/>
        <v>0</v>
      </c>
      <c r="AA96" s="82"/>
      <c r="AB96" s="49">
        <f t="shared" si="41"/>
        <v>0</v>
      </c>
      <c r="AC96" s="82"/>
      <c r="AD96" s="49">
        <f t="shared" si="41"/>
        <v>0</v>
      </c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</row>
    <row r="97" spans="1:66" x14ac:dyDescent="0.25">
      <c r="A97" s="9">
        <v>6219</v>
      </c>
      <c r="B97" s="10"/>
      <c r="C97" s="67"/>
      <c r="D97" s="49">
        <f t="shared" si="33"/>
        <v>0</v>
      </c>
      <c r="E97" s="67"/>
      <c r="F97" s="49">
        <f t="shared" si="33"/>
        <v>0</v>
      </c>
      <c r="G97" s="67"/>
      <c r="H97" s="49">
        <f t="shared" si="33"/>
        <v>0</v>
      </c>
      <c r="I97" s="67"/>
      <c r="J97" s="49">
        <f t="shared" si="33"/>
        <v>0</v>
      </c>
      <c r="K97" s="67"/>
      <c r="L97" s="49">
        <f t="shared" si="33"/>
        <v>0</v>
      </c>
      <c r="M97" s="67"/>
      <c r="N97" s="49">
        <f t="shared" si="33"/>
        <v>0</v>
      </c>
      <c r="O97" s="67"/>
      <c r="P97" s="49">
        <f t="shared" si="33"/>
        <v>0</v>
      </c>
      <c r="Q97" s="67"/>
      <c r="R97" s="49">
        <f t="shared" si="33"/>
        <v>0</v>
      </c>
      <c r="S97" s="67"/>
      <c r="T97" s="49">
        <f t="shared" si="41"/>
        <v>0</v>
      </c>
      <c r="U97" s="67"/>
      <c r="V97" s="49">
        <f t="shared" si="41"/>
        <v>0</v>
      </c>
      <c r="W97" s="67"/>
      <c r="X97" s="49">
        <f t="shared" si="41"/>
        <v>0</v>
      </c>
      <c r="Y97" s="67"/>
      <c r="Z97" s="49">
        <f t="shared" si="41"/>
        <v>0</v>
      </c>
      <c r="AA97" s="82"/>
      <c r="AB97" s="49">
        <f t="shared" si="41"/>
        <v>0</v>
      </c>
      <c r="AC97" s="82"/>
      <c r="AD97" s="49">
        <f t="shared" si="41"/>
        <v>0</v>
      </c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</row>
    <row r="98" spans="1:66" x14ac:dyDescent="0.25">
      <c r="A98" s="9">
        <v>6220</v>
      </c>
      <c r="B98" s="10"/>
      <c r="C98" s="67"/>
      <c r="D98" s="49">
        <f t="shared" si="33"/>
        <v>0</v>
      </c>
      <c r="E98" s="67"/>
      <c r="F98" s="49">
        <f t="shared" si="33"/>
        <v>0</v>
      </c>
      <c r="G98" s="67"/>
      <c r="H98" s="49">
        <f t="shared" si="33"/>
        <v>0</v>
      </c>
      <c r="I98" s="67"/>
      <c r="J98" s="49">
        <f t="shared" si="33"/>
        <v>0</v>
      </c>
      <c r="K98" s="67"/>
      <c r="L98" s="49">
        <f t="shared" si="33"/>
        <v>0</v>
      </c>
      <c r="M98" s="67"/>
      <c r="N98" s="49">
        <f t="shared" si="33"/>
        <v>0</v>
      </c>
      <c r="O98" s="67"/>
      <c r="P98" s="49">
        <f t="shared" si="33"/>
        <v>0</v>
      </c>
      <c r="Q98" s="67"/>
      <c r="R98" s="49">
        <f t="shared" si="33"/>
        <v>0</v>
      </c>
      <c r="S98" s="67"/>
      <c r="T98" s="49">
        <f t="shared" si="41"/>
        <v>0</v>
      </c>
      <c r="U98" s="67"/>
      <c r="V98" s="49">
        <f t="shared" si="41"/>
        <v>0</v>
      </c>
      <c r="W98" s="67"/>
      <c r="X98" s="49">
        <f t="shared" si="41"/>
        <v>0</v>
      </c>
      <c r="Y98" s="67"/>
      <c r="Z98" s="49">
        <f t="shared" si="41"/>
        <v>0</v>
      </c>
      <c r="AA98" s="82"/>
      <c r="AB98" s="49">
        <f t="shared" si="41"/>
        <v>0</v>
      </c>
      <c r="AC98" s="82"/>
      <c r="AD98" s="49">
        <f t="shared" si="41"/>
        <v>0</v>
      </c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</row>
    <row r="99" spans="1:66" s="5" customFormat="1" x14ac:dyDescent="0.25">
      <c r="A99" s="12">
        <v>6299</v>
      </c>
      <c r="B99" s="1" t="s">
        <v>118</v>
      </c>
      <c r="C99" s="74">
        <f>SUM(C79:C98)</f>
        <v>2277776.2731499998</v>
      </c>
      <c r="D99" s="56">
        <f t="shared" si="33"/>
        <v>0.12472279072190756</v>
      </c>
      <c r="E99" s="74">
        <f>SUM(E79:E98)</f>
        <v>2277776.2731499998</v>
      </c>
      <c r="F99" s="56">
        <f t="shared" si="34"/>
        <v>0.12472279072190756</v>
      </c>
      <c r="G99" s="74">
        <f>SUM(G79:G98)</f>
        <v>2277776.2731499998</v>
      </c>
      <c r="H99" s="56">
        <f t="shared" si="35"/>
        <v>0.12472279072190756</v>
      </c>
      <c r="I99" s="74">
        <f>SUM(I79:I98)</f>
        <v>2277776.2731499998</v>
      </c>
      <c r="J99" s="56">
        <f t="shared" si="36"/>
        <v>0.12472279072190756</v>
      </c>
      <c r="K99" s="74">
        <f>SUM(K79:K98)</f>
        <v>2277776.2731499998</v>
      </c>
      <c r="L99" s="56">
        <f t="shared" si="37"/>
        <v>0.12472279072190756</v>
      </c>
      <c r="M99" s="74">
        <f>SUM(M79:M98)</f>
        <v>2277776.2731499998</v>
      </c>
      <c r="N99" s="56">
        <f t="shared" si="38"/>
        <v>0.12472279072190756</v>
      </c>
      <c r="O99" s="74">
        <f>SUM(O79:O98)</f>
        <v>2277776.2731499998</v>
      </c>
      <c r="P99" s="56">
        <f t="shared" si="39"/>
        <v>0.12472279072190756</v>
      </c>
      <c r="Q99" s="74">
        <f>SUM(Q79:Q98)</f>
        <v>2277776.2731499998</v>
      </c>
      <c r="R99" s="56">
        <f t="shared" si="40"/>
        <v>0.12472279072190756</v>
      </c>
      <c r="S99" s="74">
        <f>SUM(S79:S98)</f>
        <v>2277776.2731499998</v>
      </c>
      <c r="T99" s="56">
        <f t="shared" si="41"/>
        <v>0.12472279072190756</v>
      </c>
      <c r="U99" s="74">
        <f>SUM(U79:U98)</f>
        <v>2277776.2731499998</v>
      </c>
      <c r="V99" s="56">
        <f t="shared" si="42"/>
        <v>0.12472279072190756</v>
      </c>
      <c r="W99" s="74">
        <f>SUM(W79:W98)</f>
        <v>2277776.2731499998</v>
      </c>
      <c r="X99" s="56">
        <f t="shared" si="43"/>
        <v>0.12472279072190756</v>
      </c>
      <c r="Y99" s="74">
        <f>SUM(Y79:Y98)</f>
        <v>2277776.2731499998</v>
      </c>
      <c r="Z99" s="56">
        <f t="shared" si="44"/>
        <v>0.12472279072190756</v>
      </c>
      <c r="AA99" s="74">
        <f t="shared" si="31"/>
        <v>27333315.277800005</v>
      </c>
      <c r="AB99" s="56">
        <f t="shared" si="44"/>
        <v>0.12472279072190762</v>
      </c>
      <c r="AC99" s="94">
        <f t="shared" si="32"/>
        <v>2277776.2731500003</v>
      </c>
      <c r="AD99" s="56">
        <f t="shared" si="45"/>
        <v>0.12472279072190759</v>
      </c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</row>
    <row r="100" spans="1:66" s="8" customFormat="1" x14ac:dyDescent="0.25">
      <c r="A100" s="26">
        <v>6301</v>
      </c>
      <c r="B100" s="27" t="s">
        <v>119</v>
      </c>
      <c r="C100" s="69"/>
      <c r="D100" s="57">
        <f t="shared" si="33"/>
        <v>0</v>
      </c>
      <c r="E100" s="69"/>
      <c r="F100" s="57">
        <f t="shared" si="34"/>
        <v>0</v>
      </c>
      <c r="G100" s="69"/>
      <c r="H100" s="57">
        <f t="shared" si="35"/>
        <v>0</v>
      </c>
      <c r="I100" s="69"/>
      <c r="J100" s="57">
        <f t="shared" si="36"/>
        <v>0</v>
      </c>
      <c r="K100" s="69"/>
      <c r="L100" s="57">
        <f t="shared" si="37"/>
        <v>0</v>
      </c>
      <c r="M100" s="69"/>
      <c r="N100" s="57">
        <f t="shared" si="38"/>
        <v>0</v>
      </c>
      <c r="O100" s="69"/>
      <c r="P100" s="57">
        <f t="shared" si="39"/>
        <v>0</v>
      </c>
      <c r="Q100" s="69"/>
      <c r="R100" s="57">
        <f t="shared" si="40"/>
        <v>0</v>
      </c>
      <c r="S100" s="69"/>
      <c r="T100" s="57">
        <f t="shared" si="41"/>
        <v>0</v>
      </c>
      <c r="U100" s="69"/>
      <c r="V100" s="57">
        <f t="shared" si="42"/>
        <v>0</v>
      </c>
      <c r="W100" s="69"/>
      <c r="X100" s="57">
        <f t="shared" si="43"/>
        <v>0</v>
      </c>
      <c r="Y100" s="69"/>
      <c r="Z100" s="57">
        <f t="shared" si="44"/>
        <v>0</v>
      </c>
      <c r="AA100" s="69">
        <f t="shared" si="31"/>
        <v>0</v>
      </c>
      <c r="AB100" s="57">
        <f t="shared" si="44"/>
        <v>0</v>
      </c>
      <c r="AC100" s="85">
        <f t="shared" si="32"/>
        <v>0</v>
      </c>
      <c r="AD100" s="57">
        <f t="shared" si="45"/>
        <v>0</v>
      </c>
    </row>
    <row r="101" spans="1:66" x14ac:dyDescent="0.25">
      <c r="A101" s="9">
        <v>6302</v>
      </c>
      <c r="B101" s="10" t="s">
        <v>120</v>
      </c>
      <c r="C101" s="67">
        <v>29998.517199999998</v>
      </c>
      <c r="D101" s="49">
        <f t="shared" si="33"/>
        <v>1.6426103067308372E-3</v>
      </c>
      <c r="E101" s="67">
        <v>29998.517199999998</v>
      </c>
      <c r="F101" s="49">
        <f t="shared" si="34"/>
        <v>1.6426103067308372E-3</v>
      </c>
      <c r="G101" s="67">
        <v>29998.517199999998</v>
      </c>
      <c r="H101" s="49">
        <f t="shared" si="35"/>
        <v>1.6426103067308372E-3</v>
      </c>
      <c r="I101" s="67">
        <v>29998.517199999998</v>
      </c>
      <c r="J101" s="49">
        <f t="shared" si="36"/>
        <v>1.6426103067308372E-3</v>
      </c>
      <c r="K101" s="67">
        <v>29998.517199999998</v>
      </c>
      <c r="L101" s="49">
        <f t="shared" si="37"/>
        <v>1.6426103067308372E-3</v>
      </c>
      <c r="M101" s="67">
        <v>29998.517199999998</v>
      </c>
      <c r="N101" s="49">
        <f t="shared" si="38"/>
        <v>1.6426103067308372E-3</v>
      </c>
      <c r="O101" s="67">
        <v>29998.517199999998</v>
      </c>
      <c r="P101" s="49">
        <f t="shared" si="39"/>
        <v>1.6426103067308372E-3</v>
      </c>
      <c r="Q101" s="67">
        <v>29998.517199999998</v>
      </c>
      <c r="R101" s="49">
        <f t="shared" si="40"/>
        <v>1.6426103067308372E-3</v>
      </c>
      <c r="S101" s="67">
        <v>29998.517199999998</v>
      </c>
      <c r="T101" s="49">
        <f t="shared" si="41"/>
        <v>1.6426103067308372E-3</v>
      </c>
      <c r="U101" s="67">
        <v>29998.517199999998</v>
      </c>
      <c r="V101" s="49">
        <f t="shared" si="42"/>
        <v>1.6426103067308372E-3</v>
      </c>
      <c r="W101" s="67">
        <v>29998.517199999998</v>
      </c>
      <c r="X101" s="49">
        <f t="shared" si="43"/>
        <v>1.6426103067308372E-3</v>
      </c>
      <c r="Y101" s="67">
        <v>29998.517199999998</v>
      </c>
      <c r="Z101" s="49">
        <f t="shared" ref="Z101:AB116" si="46">IF(Y$10&lt;&gt;0,Y101/Y$10,"-")</f>
        <v>1.6426103067308372E-3</v>
      </c>
      <c r="AA101" s="82">
        <f t="shared" si="31"/>
        <v>359982.20639999997</v>
      </c>
      <c r="AB101" s="49">
        <f t="shared" si="46"/>
        <v>1.6426103067308372E-3</v>
      </c>
      <c r="AC101" s="82">
        <f t="shared" si="32"/>
        <v>29998.517199999998</v>
      </c>
      <c r="AD101" s="49">
        <f t="shared" si="45"/>
        <v>1.6426103067308372E-3</v>
      </c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</row>
    <row r="102" spans="1:66" x14ac:dyDescent="0.25">
      <c r="A102" s="9">
        <v>6303</v>
      </c>
      <c r="B102" s="10" t="s">
        <v>121</v>
      </c>
      <c r="C102" s="67">
        <v>13235.2</v>
      </c>
      <c r="D102" s="49">
        <f t="shared" si="33"/>
        <v>7.2471168447099036E-4</v>
      </c>
      <c r="E102" s="67">
        <v>13235.2</v>
      </c>
      <c r="F102" s="49">
        <f t="shared" si="34"/>
        <v>7.2471168447099036E-4</v>
      </c>
      <c r="G102" s="67">
        <v>13235.2</v>
      </c>
      <c r="H102" s="49">
        <f t="shared" si="35"/>
        <v>7.2471168447099036E-4</v>
      </c>
      <c r="I102" s="67">
        <v>13235.2</v>
      </c>
      <c r="J102" s="49">
        <f t="shared" si="36"/>
        <v>7.2471168447099036E-4</v>
      </c>
      <c r="K102" s="67">
        <v>13235.2</v>
      </c>
      <c r="L102" s="49">
        <f t="shared" si="37"/>
        <v>7.2471168447099036E-4</v>
      </c>
      <c r="M102" s="67">
        <v>13235.2</v>
      </c>
      <c r="N102" s="49">
        <f t="shared" si="38"/>
        <v>7.2471168447099036E-4</v>
      </c>
      <c r="O102" s="67">
        <v>13235.2</v>
      </c>
      <c r="P102" s="49">
        <f t="shared" si="39"/>
        <v>7.2471168447099036E-4</v>
      </c>
      <c r="Q102" s="67">
        <v>13235.2</v>
      </c>
      <c r="R102" s="49">
        <f t="shared" si="40"/>
        <v>7.2471168447099036E-4</v>
      </c>
      <c r="S102" s="67">
        <v>13235.2</v>
      </c>
      <c r="T102" s="49">
        <f t="shared" si="41"/>
        <v>7.2471168447099036E-4</v>
      </c>
      <c r="U102" s="67">
        <v>13235.2</v>
      </c>
      <c r="V102" s="49">
        <f t="shared" si="42"/>
        <v>7.2471168447099036E-4</v>
      </c>
      <c r="W102" s="67">
        <v>13235.2</v>
      </c>
      <c r="X102" s="49">
        <f t="shared" si="43"/>
        <v>7.2471168447099036E-4</v>
      </c>
      <c r="Y102" s="67">
        <v>13235.2</v>
      </c>
      <c r="Z102" s="49">
        <f t="shared" si="46"/>
        <v>7.2471168447099036E-4</v>
      </c>
      <c r="AA102" s="82">
        <f t="shared" si="31"/>
        <v>158822.40000000002</v>
      </c>
      <c r="AB102" s="49">
        <f t="shared" si="46"/>
        <v>7.2471168447099058E-4</v>
      </c>
      <c r="AC102" s="82">
        <f t="shared" si="32"/>
        <v>13235.200000000003</v>
      </c>
      <c r="AD102" s="49">
        <f t="shared" si="45"/>
        <v>7.2471168447099047E-4</v>
      </c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</row>
    <row r="103" spans="1:66" x14ac:dyDescent="0.25">
      <c r="A103" s="9">
        <v>6304</v>
      </c>
      <c r="B103" s="10" t="s">
        <v>122</v>
      </c>
      <c r="C103" s="67">
        <v>3418.02</v>
      </c>
      <c r="D103" s="49">
        <f t="shared" si="33"/>
        <v>1.8715841330357944E-4</v>
      </c>
      <c r="E103" s="67">
        <v>3418.02</v>
      </c>
      <c r="F103" s="49">
        <f t="shared" si="34"/>
        <v>1.8715841330357944E-4</v>
      </c>
      <c r="G103" s="67">
        <v>3418.02</v>
      </c>
      <c r="H103" s="49">
        <f t="shared" si="35"/>
        <v>1.8715841330357944E-4</v>
      </c>
      <c r="I103" s="67">
        <v>3418.02</v>
      </c>
      <c r="J103" s="49">
        <f t="shared" si="36"/>
        <v>1.8715841330357944E-4</v>
      </c>
      <c r="K103" s="67">
        <v>3418.02</v>
      </c>
      <c r="L103" s="49">
        <f t="shared" si="37"/>
        <v>1.8715841330357944E-4</v>
      </c>
      <c r="M103" s="67">
        <v>3418.02</v>
      </c>
      <c r="N103" s="49">
        <f t="shared" si="38"/>
        <v>1.8715841330357944E-4</v>
      </c>
      <c r="O103" s="67">
        <v>3418.02</v>
      </c>
      <c r="P103" s="49">
        <f t="shared" si="39"/>
        <v>1.8715841330357944E-4</v>
      </c>
      <c r="Q103" s="67">
        <v>3418.02</v>
      </c>
      <c r="R103" s="49">
        <f t="shared" si="40"/>
        <v>1.8715841330357944E-4</v>
      </c>
      <c r="S103" s="67">
        <v>3418.02</v>
      </c>
      <c r="T103" s="49">
        <f t="shared" si="41"/>
        <v>1.8715841330357944E-4</v>
      </c>
      <c r="U103" s="67">
        <v>3418.02</v>
      </c>
      <c r="V103" s="49">
        <f t="shared" si="42"/>
        <v>1.8715841330357944E-4</v>
      </c>
      <c r="W103" s="67">
        <v>3418.02</v>
      </c>
      <c r="X103" s="49">
        <f t="shared" si="43"/>
        <v>1.8715841330357944E-4</v>
      </c>
      <c r="Y103" s="67">
        <v>3418.02</v>
      </c>
      <c r="Z103" s="49">
        <f t="shared" si="46"/>
        <v>1.8715841330357944E-4</v>
      </c>
      <c r="AA103" s="82">
        <f t="shared" si="31"/>
        <v>41016.239999999991</v>
      </c>
      <c r="AB103" s="49">
        <f t="shared" si="46"/>
        <v>1.8715841330357942E-4</v>
      </c>
      <c r="AC103" s="82">
        <f t="shared" si="32"/>
        <v>3418.0199999999991</v>
      </c>
      <c r="AD103" s="49">
        <f t="shared" si="45"/>
        <v>1.8715841330357939E-4</v>
      </c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</row>
    <row r="104" spans="1:66" x14ac:dyDescent="0.25">
      <c r="A104" s="9">
        <v>6305</v>
      </c>
      <c r="B104" s="10" t="s">
        <v>73</v>
      </c>
      <c r="C104" s="67"/>
      <c r="D104" s="49">
        <f t="shared" si="33"/>
        <v>0</v>
      </c>
      <c r="E104" s="67"/>
      <c r="F104" s="49">
        <f t="shared" si="34"/>
        <v>0</v>
      </c>
      <c r="G104" s="67"/>
      <c r="H104" s="49">
        <f t="shared" si="35"/>
        <v>0</v>
      </c>
      <c r="I104" s="67"/>
      <c r="J104" s="49">
        <f t="shared" si="36"/>
        <v>0</v>
      </c>
      <c r="K104" s="67"/>
      <c r="L104" s="49">
        <f t="shared" si="37"/>
        <v>0</v>
      </c>
      <c r="M104" s="67"/>
      <c r="N104" s="49">
        <f t="shared" si="38"/>
        <v>0</v>
      </c>
      <c r="O104" s="67"/>
      <c r="P104" s="49">
        <f t="shared" si="39"/>
        <v>0</v>
      </c>
      <c r="Q104" s="67"/>
      <c r="R104" s="49">
        <f t="shared" si="40"/>
        <v>0</v>
      </c>
      <c r="S104" s="67"/>
      <c r="T104" s="49">
        <f t="shared" si="41"/>
        <v>0</v>
      </c>
      <c r="U104" s="67"/>
      <c r="V104" s="49">
        <f t="shared" si="42"/>
        <v>0</v>
      </c>
      <c r="W104" s="67"/>
      <c r="X104" s="49">
        <f t="shared" si="43"/>
        <v>0</v>
      </c>
      <c r="Y104" s="67"/>
      <c r="Z104" s="49">
        <f t="shared" si="46"/>
        <v>0</v>
      </c>
      <c r="AA104" s="82">
        <f t="shared" si="31"/>
        <v>0</v>
      </c>
      <c r="AB104" s="49">
        <f t="shared" si="46"/>
        <v>0</v>
      </c>
      <c r="AC104" s="82">
        <f t="shared" si="32"/>
        <v>0</v>
      </c>
      <c r="AD104" s="49">
        <f t="shared" si="45"/>
        <v>0</v>
      </c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</row>
    <row r="105" spans="1:66" x14ac:dyDescent="0.25">
      <c r="A105" s="9">
        <v>6306</v>
      </c>
      <c r="B105" s="10" t="s">
        <v>123</v>
      </c>
      <c r="C105" s="67"/>
      <c r="D105" s="49">
        <f t="shared" si="33"/>
        <v>0</v>
      </c>
      <c r="E105" s="67"/>
      <c r="F105" s="49">
        <f t="shared" si="34"/>
        <v>0</v>
      </c>
      <c r="G105" s="67"/>
      <c r="H105" s="49">
        <f t="shared" si="35"/>
        <v>0</v>
      </c>
      <c r="I105" s="67"/>
      <c r="J105" s="49">
        <f t="shared" si="36"/>
        <v>0</v>
      </c>
      <c r="K105" s="67"/>
      <c r="L105" s="49">
        <f t="shared" si="37"/>
        <v>0</v>
      </c>
      <c r="M105" s="67"/>
      <c r="N105" s="49">
        <f t="shared" si="38"/>
        <v>0</v>
      </c>
      <c r="O105" s="67"/>
      <c r="P105" s="49">
        <f t="shared" si="39"/>
        <v>0</v>
      </c>
      <c r="Q105" s="67"/>
      <c r="R105" s="49">
        <f t="shared" si="40"/>
        <v>0</v>
      </c>
      <c r="S105" s="67"/>
      <c r="T105" s="49">
        <f t="shared" si="41"/>
        <v>0</v>
      </c>
      <c r="U105" s="67"/>
      <c r="V105" s="49">
        <f t="shared" si="42"/>
        <v>0</v>
      </c>
      <c r="W105" s="67"/>
      <c r="X105" s="49">
        <f t="shared" si="43"/>
        <v>0</v>
      </c>
      <c r="Y105" s="67"/>
      <c r="Z105" s="49">
        <f t="shared" si="46"/>
        <v>0</v>
      </c>
      <c r="AA105" s="82">
        <f t="shared" si="31"/>
        <v>0</v>
      </c>
      <c r="AB105" s="49">
        <f t="shared" si="46"/>
        <v>0</v>
      </c>
      <c r="AC105" s="82">
        <f t="shared" si="32"/>
        <v>0</v>
      </c>
      <c r="AD105" s="49">
        <f t="shared" si="45"/>
        <v>0</v>
      </c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</row>
    <row r="106" spans="1:66" x14ac:dyDescent="0.25">
      <c r="A106" s="9">
        <v>6307</v>
      </c>
      <c r="B106" s="10" t="s">
        <v>124</v>
      </c>
      <c r="C106" s="67"/>
      <c r="D106" s="49">
        <f t="shared" si="33"/>
        <v>0</v>
      </c>
      <c r="E106" s="67"/>
      <c r="F106" s="49">
        <f t="shared" si="34"/>
        <v>0</v>
      </c>
      <c r="G106" s="67"/>
      <c r="H106" s="49">
        <f t="shared" si="35"/>
        <v>0</v>
      </c>
      <c r="I106" s="67"/>
      <c r="J106" s="49">
        <f t="shared" si="36"/>
        <v>0</v>
      </c>
      <c r="K106" s="67"/>
      <c r="L106" s="49">
        <f t="shared" si="37"/>
        <v>0</v>
      </c>
      <c r="M106" s="67"/>
      <c r="N106" s="49">
        <f t="shared" si="38"/>
        <v>0</v>
      </c>
      <c r="O106" s="67"/>
      <c r="P106" s="49">
        <f t="shared" si="39"/>
        <v>0</v>
      </c>
      <c r="Q106" s="67"/>
      <c r="R106" s="49">
        <f t="shared" si="40"/>
        <v>0</v>
      </c>
      <c r="S106" s="67"/>
      <c r="T106" s="49">
        <f t="shared" si="41"/>
        <v>0</v>
      </c>
      <c r="U106" s="67"/>
      <c r="V106" s="49">
        <f t="shared" si="42"/>
        <v>0</v>
      </c>
      <c r="W106" s="67"/>
      <c r="X106" s="49">
        <f t="shared" si="43"/>
        <v>0</v>
      </c>
      <c r="Y106" s="67"/>
      <c r="Z106" s="49">
        <f t="shared" si="46"/>
        <v>0</v>
      </c>
      <c r="AA106" s="82">
        <f t="shared" si="31"/>
        <v>0</v>
      </c>
      <c r="AB106" s="49">
        <f t="shared" si="46"/>
        <v>0</v>
      </c>
      <c r="AC106" s="82">
        <f t="shared" si="32"/>
        <v>0</v>
      </c>
      <c r="AD106" s="49">
        <f t="shared" si="45"/>
        <v>0</v>
      </c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</row>
    <row r="107" spans="1:66" x14ac:dyDescent="0.25">
      <c r="A107" s="9">
        <v>6308</v>
      </c>
      <c r="B107" s="10" t="s">
        <v>125</v>
      </c>
      <c r="C107" s="67"/>
      <c r="D107" s="49">
        <f t="shared" si="33"/>
        <v>0</v>
      </c>
      <c r="E107" s="67"/>
      <c r="F107" s="49">
        <f t="shared" si="34"/>
        <v>0</v>
      </c>
      <c r="G107" s="67"/>
      <c r="H107" s="49">
        <f t="shared" si="35"/>
        <v>0</v>
      </c>
      <c r="I107" s="67"/>
      <c r="J107" s="49">
        <f t="shared" si="36"/>
        <v>0</v>
      </c>
      <c r="K107" s="67"/>
      <c r="L107" s="49">
        <f t="shared" si="37"/>
        <v>0</v>
      </c>
      <c r="M107" s="67"/>
      <c r="N107" s="49">
        <f t="shared" si="38"/>
        <v>0</v>
      </c>
      <c r="O107" s="67"/>
      <c r="P107" s="49">
        <f t="shared" si="39"/>
        <v>0</v>
      </c>
      <c r="Q107" s="67"/>
      <c r="R107" s="49">
        <f t="shared" si="40"/>
        <v>0</v>
      </c>
      <c r="S107" s="67"/>
      <c r="T107" s="49">
        <f t="shared" si="41"/>
        <v>0</v>
      </c>
      <c r="U107" s="67"/>
      <c r="V107" s="49">
        <f t="shared" si="42"/>
        <v>0</v>
      </c>
      <c r="W107" s="67"/>
      <c r="X107" s="49">
        <f t="shared" si="43"/>
        <v>0</v>
      </c>
      <c r="Y107" s="67"/>
      <c r="Z107" s="49">
        <f t="shared" si="46"/>
        <v>0</v>
      </c>
      <c r="AA107" s="82">
        <f t="shared" si="31"/>
        <v>0</v>
      </c>
      <c r="AB107" s="49">
        <f t="shared" si="46"/>
        <v>0</v>
      </c>
      <c r="AC107" s="82">
        <f t="shared" si="32"/>
        <v>0</v>
      </c>
      <c r="AD107" s="49">
        <f t="shared" si="45"/>
        <v>0</v>
      </c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</row>
    <row r="108" spans="1:66" x14ac:dyDescent="0.25">
      <c r="A108" s="9">
        <v>6309</v>
      </c>
      <c r="B108" s="10" t="s">
        <v>126</v>
      </c>
      <c r="C108" s="67">
        <v>37861.698250000001</v>
      </c>
      <c r="D108" s="49">
        <f t="shared" si="33"/>
        <v>2.0731696623919435E-3</v>
      </c>
      <c r="E108" s="67">
        <v>37861.698250000001</v>
      </c>
      <c r="F108" s="49">
        <f t="shared" si="34"/>
        <v>2.0731696623919435E-3</v>
      </c>
      <c r="G108" s="67">
        <v>37861.698250000001</v>
      </c>
      <c r="H108" s="49">
        <f t="shared" si="35"/>
        <v>2.0731696623919435E-3</v>
      </c>
      <c r="I108" s="67">
        <v>37861.698250000001</v>
      </c>
      <c r="J108" s="49">
        <f t="shared" si="36"/>
        <v>2.0731696623919435E-3</v>
      </c>
      <c r="K108" s="67">
        <v>37861.698250000001</v>
      </c>
      <c r="L108" s="49">
        <f t="shared" si="37"/>
        <v>2.0731696623919435E-3</v>
      </c>
      <c r="M108" s="67">
        <v>37861.698250000001</v>
      </c>
      <c r="N108" s="49">
        <f t="shared" si="38"/>
        <v>2.0731696623919435E-3</v>
      </c>
      <c r="O108" s="67">
        <v>37861.698250000001</v>
      </c>
      <c r="P108" s="49">
        <f t="shared" si="39"/>
        <v>2.0731696623919435E-3</v>
      </c>
      <c r="Q108" s="67">
        <v>37861.698250000001</v>
      </c>
      <c r="R108" s="49">
        <f t="shared" si="40"/>
        <v>2.0731696623919435E-3</v>
      </c>
      <c r="S108" s="67">
        <v>37861.698250000001</v>
      </c>
      <c r="T108" s="49">
        <f t="shared" si="41"/>
        <v>2.0731696623919435E-3</v>
      </c>
      <c r="U108" s="67">
        <v>37861.698250000001</v>
      </c>
      <c r="V108" s="49">
        <f t="shared" si="42"/>
        <v>2.0731696623919435E-3</v>
      </c>
      <c r="W108" s="67">
        <v>37861.698250000001</v>
      </c>
      <c r="X108" s="49">
        <f t="shared" si="43"/>
        <v>2.0731696623919435E-3</v>
      </c>
      <c r="Y108" s="67">
        <v>37861.698250000001</v>
      </c>
      <c r="Z108" s="49">
        <f t="shared" si="46"/>
        <v>2.0731696623919435E-3</v>
      </c>
      <c r="AA108" s="82">
        <f t="shared" si="31"/>
        <v>454340.37900000013</v>
      </c>
      <c r="AB108" s="49">
        <f t="shared" si="46"/>
        <v>2.073169662391944E-3</v>
      </c>
      <c r="AC108" s="82">
        <f t="shared" si="32"/>
        <v>37861.698250000009</v>
      </c>
      <c r="AD108" s="49">
        <f t="shared" si="45"/>
        <v>2.073169662391944E-3</v>
      </c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</row>
    <row r="109" spans="1:66" x14ac:dyDescent="0.25">
      <c r="A109" s="9">
        <v>6310</v>
      </c>
      <c r="B109" s="10" t="s">
        <v>127</v>
      </c>
      <c r="C109" s="67">
        <v>8530.1</v>
      </c>
      <c r="D109" s="49">
        <f t="shared" si="33"/>
        <v>4.6707742532836643E-4</v>
      </c>
      <c r="E109" s="67">
        <v>8530.1</v>
      </c>
      <c r="F109" s="49">
        <f t="shared" si="34"/>
        <v>4.6707742532836643E-4</v>
      </c>
      <c r="G109" s="67">
        <v>8530.1</v>
      </c>
      <c r="H109" s="49">
        <f t="shared" si="35"/>
        <v>4.6707742532836643E-4</v>
      </c>
      <c r="I109" s="67">
        <v>8530.1</v>
      </c>
      <c r="J109" s="49">
        <f t="shared" si="36"/>
        <v>4.6707742532836643E-4</v>
      </c>
      <c r="K109" s="67">
        <v>8530.1</v>
      </c>
      <c r="L109" s="49">
        <f t="shared" si="37"/>
        <v>4.6707742532836643E-4</v>
      </c>
      <c r="M109" s="67">
        <v>8530.1</v>
      </c>
      <c r="N109" s="49">
        <f t="shared" si="38"/>
        <v>4.6707742532836643E-4</v>
      </c>
      <c r="O109" s="67">
        <v>8530.1</v>
      </c>
      <c r="P109" s="49">
        <f t="shared" si="39"/>
        <v>4.6707742532836643E-4</v>
      </c>
      <c r="Q109" s="67">
        <v>8530.1</v>
      </c>
      <c r="R109" s="49">
        <f t="shared" si="40"/>
        <v>4.6707742532836643E-4</v>
      </c>
      <c r="S109" s="67">
        <v>8530.1</v>
      </c>
      <c r="T109" s="49">
        <f t="shared" si="41"/>
        <v>4.6707742532836643E-4</v>
      </c>
      <c r="U109" s="67">
        <v>8530.1</v>
      </c>
      <c r="V109" s="49">
        <f t="shared" si="42"/>
        <v>4.6707742532836643E-4</v>
      </c>
      <c r="W109" s="67">
        <v>8530.1</v>
      </c>
      <c r="X109" s="49">
        <f t="shared" si="43"/>
        <v>4.6707742532836643E-4</v>
      </c>
      <c r="Y109" s="67">
        <v>8530.1</v>
      </c>
      <c r="Z109" s="49">
        <f t="shared" si="46"/>
        <v>4.6707742532836643E-4</v>
      </c>
      <c r="AA109" s="82">
        <f t="shared" si="31"/>
        <v>102361.20000000003</v>
      </c>
      <c r="AB109" s="49">
        <f t="shared" si="46"/>
        <v>4.6707742532836653E-4</v>
      </c>
      <c r="AC109" s="82">
        <f t="shared" si="32"/>
        <v>8530.1000000000022</v>
      </c>
      <c r="AD109" s="49">
        <f t="shared" si="45"/>
        <v>4.6707742532836653E-4</v>
      </c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</row>
    <row r="110" spans="1:66" x14ac:dyDescent="0.25">
      <c r="A110" s="9">
        <v>6311</v>
      </c>
      <c r="B110" s="10" t="s">
        <v>128</v>
      </c>
      <c r="C110" s="67"/>
      <c r="D110" s="49">
        <f t="shared" si="33"/>
        <v>0</v>
      </c>
      <c r="E110" s="67"/>
      <c r="F110" s="49">
        <f t="shared" si="34"/>
        <v>0</v>
      </c>
      <c r="G110" s="67"/>
      <c r="H110" s="49">
        <f t="shared" si="35"/>
        <v>0</v>
      </c>
      <c r="I110" s="67"/>
      <c r="J110" s="49">
        <f t="shared" si="36"/>
        <v>0</v>
      </c>
      <c r="K110" s="67"/>
      <c r="L110" s="49">
        <f t="shared" si="37"/>
        <v>0</v>
      </c>
      <c r="M110" s="67"/>
      <c r="N110" s="49">
        <f t="shared" si="38"/>
        <v>0</v>
      </c>
      <c r="O110" s="67"/>
      <c r="P110" s="49">
        <f t="shared" si="39"/>
        <v>0</v>
      </c>
      <c r="Q110" s="67"/>
      <c r="R110" s="49">
        <f t="shared" si="40"/>
        <v>0</v>
      </c>
      <c r="S110" s="67"/>
      <c r="T110" s="49">
        <f t="shared" si="41"/>
        <v>0</v>
      </c>
      <c r="U110" s="67"/>
      <c r="V110" s="49">
        <f t="shared" si="42"/>
        <v>0</v>
      </c>
      <c r="W110" s="67"/>
      <c r="X110" s="49">
        <f t="shared" si="43"/>
        <v>0</v>
      </c>
      <c r="Y110" s="67"/>
      <c r="Z110" s="49">
        <f t="shared" si="46"/>
        <v>0</v>
      </c>
      <c r="AA110" s="82">
        <f t="shared" si="31"/>
        <v>0</v>
      </c>
      <c r="AB110" s="49">
        <f t="shared" si="46"/>
        <v>0</v>
      </c>
      <c r="AC110" s="82">
        <f t="shared" si="32"/>
        <v>0</v>
      </c>
      <c r="AD110" s="49">
        <f t="shared" si="45"/>
        <v>0</v>
      </c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</row>
    <row r="111" spans="1:66" x14ac:dyDescent="0.25">
      <c r="A111" s="9">
        <v>6312</v>
      </c>
      <c r="B111" s="10" t="s">
        <v>129</v>
      </c>
      <c r="C111" s="67"/>
      <c r="D111" s="49">
        <f t="shared" si="33"/>
        <v>0</v>
      </c>
      <c r="E111" s="67"/>
      <c r="F111" s="49">
        <f t="shared" si="34"/>
        <v>0</v>
      </c>
      <c r="G111" s="67"/>
      <c r="H111" s="49">
        <f t="shared" si="35"/>
        <v>0</v>
      </c>
      <c r="I111" s="67"/>
      <c r="J111" s="49">
        <f t="shared" si="36"/>
        <v>0</v>
      </c>
      <c r="K111" s="67"/>
      <c r="L111" s="49">
        <f t="shared" si="37"/>
        <v>0</v>
      </c>
      <c r="M111" s="67"/>
      <c r="N111" s="49">
        <f t="shared" si="38"/>
        <v>0</v>
      </c>
      <c r="O111" s="67"/>
      <c r="P111" s="49">
        <f t="shared" si="39"/>
        <v>0</v>
      </c>
      <c r="Q111" s="67"/>
      <c r="R111" s="49">
        <f t="shared" si="40"/>
        <v>0</v>
      </c>
      <c r="S111" s="67"/>
      <c r="T111" s="49">
        <f t="shared" si="41"/>
        <v>0</v>
      </c>
      <c r="U111" s="67"/>
      <c r="V111" s="49">
        <f t="shared" si="42"/>
        <v>0</v>
      </c>
      <c r="W111" s="67"/>
      <c r="X111" s="49">
        <f t="shared" si="43"/>
        <v>0</v>
      </c>
      <c r="Y111" s="67"/>
      <c r="Z111" s="49">
        <f t="shared" si="46"/>
        <v>0</v>
      </c>
      <c r="AA111" s="82">
        <f t="shared" si="31"/>
        <v>0</v>
      </c>
      <c r="AB111" s="49">
        <f t="shared" si="46"/>
        <v>0</v>
      </c>
      <c r="AC111" s="82">
        <f t="shared" si="32"/>
        <v>0</v>
      </c>
      <c r="AD111" s="49">
        <f t="shared" si="45"/>
        <v>0</v>
      </c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</row>
    <row r="112" spans="1:66" x14ac:dyDescent="0.25">
      <c r="A112" s="9">
        <v>6313</v>
      </c>
      <c r="B112" s="10" t="s">
        <v>130</v>
      </c>
      <c r="C112" s="67"/>
      <c r="D112" s="49">
        <f t="shared" si="33"/>
        <v>0</v>
      </c>
      <c r="E112" s="67"/>
      <c r="F112" s="49">
        <f t="shared" si="34"/>
        <v>0</v>
      </c>
      <c r="G112" s="67"/>
      <c r="H112" s="49">
        <f t="shared" si="35"/>
        <v>0</v>
      </c>
      <c r="I112" s="67"/>
      <c r="J112" s="49">
        <f t="shared" si="36"/>
        <v>0</v>
      </c>
      <c r="K112" s="67"/>
      <c r="L112" s="49">
        <f t="shared" si="37"/>
        <v>0</v>
      </c>
      <c r="M112" s="67"/>
      <c r="N112" s="49">
        <f t="shared" si="38"/>
        <v>0</v>
      </c>
      <c r="O112" s="67"/>
      <c r="P112" s="49">
        <f t="shared" si="39"/>
        <v>0</v>
      </c>
      <c r="Q112" s="67"/>
      <c r="R112" s="49">
        <f t="shared" si="40"/>
        <v>0</v>
      </c>
      <c r="S112" s="67"/>
      <c r="T112" s="49">
        <f t="shared" si="41"/>
        <v>0</v>
      </c>
      <c r="U112" s="67"/>
      <c r="V112" s="49">
        <f t="shared" si="42"/>
        <v>0</v>
      </c>
      <c r="W112" s="67"/>
      <c r="X112" s="49">
        <f t="shared" si="43"/>
        <v>0</v>
      </c>
      <c r="Y112" s="67"/>
      <c r="Z112" s="49">
        <f t="shared" si="46"/>
        <v>0</v>
      </c>
      <c r="AA112" s="82">
        <f t="shared" si="31"/>
        <v>0</v>
      </c>
      <c r="AB112" s="49">
        <f t="shared" si="46"/>
        <v>0</v>
      </c>
      <c r="AC112" s="82">
        <f t="shared" si="32"/>
        <v>0</v>
      </c>
      <c r="AD112" s="49">
        <f t="shared" si="45"/>
        <v>0</v>
      </c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</row>
    <row r="113" spans="1:66" x14ac:dyDescent="0.25">
      <c r="A113" s="9">
        <v>6314</v>
      </c>
      <c r="B113" s="10" t="s">
        <v>131</v>
      </c>
      <c r="C113" s="67">
        <v>229340.83004999999</v>
      </c>
      <c r="D113" s="49">
        <f t="shared" si="33"/>
        <v>1.2557874400349871E-2</v>
      </c>
      <c r="E113" s="67">
        <v>229340.83004999999</v>
      </c>
      <c r="F113" s="49">
        <f t="shared" si="34"/>
        <v>1.2557874400349871E-2</v>
      </c>
      <c r="G113" s="67">
        <v>229340.83004999999</v>
      </c>
      <c r="H113" s="49">
        <f t="shared" si="35"/>
        <v>1.2557874400349871E-2</v>
      </c>
      <c r="I113" s="67">
        <v>229340.83004999999</v>
      </c>
      <c r="J113" s="49">
        <f t="shared" si="36"/>
        <v>1.2557874400349871E-2</v>
      </c>
      <c r="K113" s="67">
        <v>229340.83004999999</v>
      </c>
      <c r="L113" s="49">
        <f t="shared" si="37"/>
        <v>1.2557874400349871E-2</v>
      </c>
      <c r="M113" s="67">
        <v>229340.83004999999</v>
      </c>
      <c r="N113" s="49">
        <f t="shared" si="38"/>
        <v>1.2557874400349871E-2</v>
      </c>
      <c r="O113" s="67">
        <v>229340.83004999999</v>
      </c>
      <c r="P113" s="49">
        <f t="shared" si="39"/>
        <v>1.2557874400349871E-2</v>
      </c>
      <c r="Q113" s="67">
        <v>229340.83004999999</v>
      </c>
      <c r="R113" s="49">
        <f t="shared" si="40"/>
        <v>1.2557874400349871E-2</v>
      </c>
      <c r="S113" s="67">
        <v>229340.83004999999</v>
      </c>
      <c r="T113" s="49">
        <f t="shared" si="41"/>
        <v>1.2557874400349871E-2</v>
      </c>
      <c r="U113" s="67">
        <v>229340.83004999999</v>
      </c>
      <c r="V113" s="49">
        <f t="shared" si="42"/>
        <v>1.2557874400349871E-2</v>
      </c>
      <c r="W113" s="67">
        <v>229340.83004999999</v>
      </c>
      <c r="X113" s="49">
        <f t="shared" si="43"/>
        <v>1.2557874400349871E-2</v>
      </c>
      <c r="Y113" s="67">
        <v>229340.83004999999</v>
      </c>
      <c r="Z113" s="49">
        <f t="shared" si="46"/>
        <v>1.2557874400349871E-2</v>
      </c>
      <c r="AA113" s="82">
        <f t="shared" si="31"/>
        <v>2752089.9605999999</v>
      </c>
      <c r="AB113" s="49">
        <f t="shared" si="46"/>
        <v>1.2557874400349873E-2</v>
      </c>
      <c r="AC113" s="82">
        <f t="shared" si="32"/>
        <v>229340.83004999999</v>
      </c>
      <c r="AD113" s="49">
        <f t="shared" si="45"/>
        <v>1.2557874400349871E-2</v>
      </c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</row>
    <row r="114" spans="1:66" x14ac:dyDescent="0.25">
      <c r="A114" s="9">
        <v>6315</v>
      </c>
      <c r="B114" s="10" t="s">
        <v>132</v>
      </c>
      <c r="C114" s="67">
        <v>295.83499999999998</v>
      </c>
      <c r="D114" s="49">
        <f t="shared" si="33"/>
        <v>1.6198854658446824E-5</v>
      </c>
      <c r="E114" s="67">
        <v>295.83499999999998</v>
      </c>
      <c r="F114" s="49">
        <f t="shared" si="34"/>
        <v>1.6198854658446824E-5</v>
      </c>
      <c r="G114" s="67">
        <v>295.83499999999998</v>
      </c>
      <c r="H114" s="49">
        <f t="shared" si="35"/>
        <v>1.6198854658446824E-5</v>
      </c>
      <c r="I114" s="67">
        <v>295.83499999999998</v>
      </c>
      <c r="J114" s="49">
        <f t="shared" si="36"/>
        <v>1.6198854658446824E-5</v>
      </c>
      <c r="K114" s="67">
        <v>295.83499999999998</v>
      </c>
      <c r="L114" s="49">
        <f t="shared" si="37"/>
        <v>1.6198854658446824E-5</v>
      </c>
      <c r="M114" s="67">
        <v>295.83499999999998</v>
      </c>
      <c r="N114" s="49">
        <f t="shared" si="38"/>
        <v>1.6198854658446824E-5</v>
      </c>
      <c r="O114" s="67">
        <v>295.83499999999998</v>
      </c>
      <c r="P114" s="49">
        <f t="shared" si="39"/>
        <v>1.6198854658446824E-5</v>
      </c>
      <c r="Q114" s="67">
        <v>295.83499999999998</v>
      </c>
      <c r="R114" s="49">
        <f t="shared" si="40"/>
        <v>1.6198854658446824E-5</v>
      </c>
      <c r="S114" s="67">
        <v>295.83499999999998</v>
      </c>
      <c r="T114" s="49">
        <f t="shared" si="41"/>
        <v>1.6198854658446824E-5</v>
      </c>
      <c r="U114" s="67">
        <v>295.83499999999998</v>
      </c>
      <c r="V114" s="49">
        <f t="shared" si="42"/>
        <v>1.6198854658446824E-5</v>
      </c>
      <c r="W114" s="67">
        <v>295.83499999999998</v>
      </c>
      <c r="X114" s="49">
        <f t="shared" si="43"/>
        <v>1.6198854658446824E-5</v>
      </c>
      <c r="Y114" s="67">
        <v>295.83499999999998</v>
      </c>
      <c r="Z114" s="49">
        <f t="shared" si="46"/>
        <v>1.6198854658446824E-5</v>
      </c>
      <c r="AA114" s="82">
        <f t="shared" si="31"/>
        <v>3550.02</v>
      </c>
      <c r="AB114" s="49">
        <f t="shared" si="46"/>
        <v>1.6198854658446827E-5</v>
      </c>
      <c r="AC114" s="82">
        <f t="shared" si="32"/>
        <v>295.83499999999998</v>
      </c>
      <c r="AD114" s="49">
        <f t="shared" si="45"/>
        <v>1.6198854658446824E-5</v>
      </c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</row>
    <row r="115" spans="1:66" x14ac:dyDescent="0.25">
      <c r="A115" s="9">
        <v>6316</v>
      </c>
      <c r="B115" s="10" t="s">
        <v>133</v>
      </c>
      <c r="C115" s="67"/>
      <c r="D115" s="49">
        <f t="shared" si="33"/>
        <v>0</v>
      </c>
      <c r="E115" s="67"/>
      <c r="F115" s="49">
        <f t="shared" si="34"/>
        <v>0</v>
      </c>
      <c r="G115" s="67"/>
      <c r="H115" s="49">
        <f t="shared" si="35"/>
        <v>0</v>
      </c>
      <c r="I115" s="67"/>
      <c r="J115" s="49">
        <f t="shared" si="36"/>
        <v>0</v>
      </c>
      <c r="K115" s="67"/>
      <c r="L115" s="49">
        <f t="shared" si="37"/>
        <v>0</v>
      </c>
      <c r="M115" s="67"/>
      <c r="N115" s="49">
        <f t="shared" si="38"/>
        <v>0</v>
      </c>
      <c r="O115" s="67"/>
      <c r="P115" s="49">
        <f t="shared" si="39"/>
        <v>0</v>
      </c>
      <c r="Q115" s="67"/>
      <c r="R115" s="49">
        <f t="shared" si="40"/>
        <v>0</v>
      </c>
      <c r="S115" s="67"/>
      <c r="T115" s="49">
        <f t="shared" si="41"/>
        <v>0</v>
      </c>
      <c r="U115" s="67"/>
      <c r="V115" s="49">
        <f t="shared" si="42"/>
        <v>0</v>
      </c>
      <c r="W115" s="67"/>
      <c r="X115" s="49">
        <f t="shared" si="43"/>
        <v>0</v>
      </c>
      <c r="Y115" s="67"/>
      <c r="Z115" s="49">
        <f t="shared" si="46"/>
        <v>0</v>
      </c>
      <c r="AA115" s="82">
        <f t="shared" si="31"/>
        <v>0</v>
      </c>
      <c r="AB115" s="49">
        <f t="shared" si="46"/>
        <v>0</v>
      </c>
      <c r="AC115" s="82">
        <f t="shared" si="32"/>
        <v>0</v>
      </c>
      <c r="AD115" s="49">
        <f t="shared" si="45"/>
        <v>0</v>
      </c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</row>
    <row r="116" spans="1:66" x14ac:dyDescent="0.25">
      <c r="A116" s="9">
        <v>6317</v>
      </c>
      <c r="B116" s="10" t="s">
        <v>134</v>
      </c>
      <c r="C116" s="67">
        <v>2678.6927000000001</v>
      </c>
      <c r="D116" s="49">
        <f t="shared" si="33"/>
        <v>1.4667552426840134E-4</v>
      </c>
      <c r="E116" s="67">
        <v>2678.6927000000001</v>
      </c>
      <c r="F116" s="49">
        <f t="shared" si="34"/>
        <v>1.4667552426840134E-4</v>
      </c>
      <c r="G116" s="67">
        <v>2678.6927000000001</v>
      </c>
      <c r="H116" s="49">
        <f t="shared" si="35"/>
        <v>1.4667552426840134E-4</v>
      </c>
      <c r="I116" s="67">
        <v>2678.6927000000001</v>
      </c>
      <c r="J116" s="49">
        <f t="shared" si="36"/>
        <v>1.4667552426840134E-4</v>
      </c>
      <c r="K116" s="67">
        <v>2678.6927000000001</v>
      </c>
      <c r="L116" s="49">
        <f t="shared" si="37"/>
        <v>1.4667552426840134E-4</v>
      </c>
      <c r="M116" s="67">
        <v>2678.6927000000001</v>
      </c>
      <c r="N116" s="49">
        <f t="shared" si="38"/>
        <v>1.4667552426840134E-4</v>
      </c>
      <c r="O116" s="67">
        <v>2678.6927000000001</v>
      </c>
      <c r="P116" s="49">
        <f t="shared" si="39"/>
        <v>1.4667552426840134E-4</v>
      </c>
      <c r="Q116" s="67">
        <v>2678.6927000000001</v>
      </c>
      <c r="R116" s="49">
        <f t="shared" si="40"/>
        <v>1.4667552426840134E-4</v>
      </c>
      <c r="S116" s="67">
        <v>2678.6927000000001</v>
      </c>
      <c r="T116" s="49">
        <f t="shared" si="41"/>
        <v>1.4667552426840134E-4</v>
      </c>
      <c r="U116" s="67">
        <v>2678.6927000000001</v>
      </c>
      <c r="V116" s="49">
        <f t="shared" si="42"/>
        <v>1.4667552426840134E-4</v>
      </c>
      <c r="W116" s="67">
        <v>2678.6927000000001</v>
      </c>
      <c r="X116" s="49">
        <f t="shared" si="43"/>
        <v>1.4667552426840134E-4</v>
      </c>
      <c r="Y116" s="67">
        <v>2678.6927000000001</v>
      </c>
      <c r="Z116" s="49">
        <f t="shared" si="46"/>
        <v>1.4667552426840134E-4</v>
      </c>
      <c r="AA116" s="82">
        <f t="shared" si="31"/>
        <v>32144.312399999999</v>
      </c>
      <c r="AB116" s="49">
        <f t="shared" si="46"/>
        <v>1.4667552426840134E-4</v>
      </c>
      <c r="AC116" s="82">
        <f t="shared" si="32"/>
        <v>2678.6927000000001</v>
      </c>
      <c r="AD116" s="49">
        <f t="shared" si="45"/>
        <v>1.4667552426840134E-4</v>
      </c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</row>
    <row r="117" spans="1:66" x14ac:dyDescent="0.25">
      <c r="A117" s="9">
        <v>6318</v>
      </c>
      <c r="B117" s="10" t="s">
        <v>135</v>
      </c>
      <c r="C117" s="67">
        <v>6510.85</v>
      </c>
      <c r="D117" s="49">
        <f t="shared" si="33"/>
        <v>3.5651059831645523E-4</v>
      </c>
      <c r="E117" s="67">
        <v>6510.85</v>
      </c>
      <c r="F117" s="49">
        <f t="shared" si="34"/>
        <v>3.5651059831645523E-4</v>
      </c>
      <c r="G117" s="67">
        <v>6510.85</v>
      </c>
      <c r="H117" s="49">
        <f t="shared" si="35"/>
        <v>3.5651059831645523E-4</v>
      </c>
      <c r="I117" s="67">
        <v>6510.85</v>
      </c>
      <c r="J117" s="49">
        <f t="shared" si="36"/>
        <v>3.5651059831645523E-4</v>
      </c>
      <c r="K117" s="67">
        <v>6510.85</v>
      </c>
      <c r="L117" s="49">
        <f t="shared" si="37"/>
        <v>3.5651059831645523E-4</v>
      </c>
      <c r="M117" s="67">
        <v>6510.85</v>
      </c>
      <c r="N117" s="49">
        <f t="shared" si="38"/>
        <v>3.5651059831645523E-4</v>
      </c>
      <c r="O117" s="67">
        <v>6510.85</v>
      </c>
      <c r="P117" s="49">
        <f t="shared" si="39"/>
        <v>3.5651059831645523E-4</v>
      </c>
      <c r="Q117" s="67">
        <v>6510.85</v>
      </c>
      <c r="R117" s="49">
        <f t="shared" si="40"/>
        <v>3.5651059831645523E-4</v>
      </c>
      <c r="S117" s="67">
        <v>6510.85</v>
      </c>
      <c r="T117" s="49">
        <f t="shared" si="41"/>
        <v>3.5651059831645523E-4</v>
      </c>
      <c r="U117" s="67">
        <v>6510.85</v>
      </c>
      <c r="V117" s="49">
        <f t="shared" si="42"/>
        <v>3.5651059831645523E-4</v>
      </c>
      <c r="W117" s="67">
        <v>6510.85</v>
      </c>
      <c r="X117" s="49">
        <f t="shared" si="43"/>
        <v>3.5651059831645523E-4</v>
      </c>
      <c r="Y117" s="67">
        <v>6510.85</v>
      </c>
      <c r="Z117" s="49">
        <f t="shared" ref="Z117:AB136" si="47">IF(Y$10&lt;&gt;0,Y117/Y$10,"-")</f>
        <v>3.5651059831645523E-4</v>
      </c>
      <c r="AA117" s="82">
        <f t="shared" si="31"/>
        <v>78130.2</v>
      </c>
      <c r="AB117" s="49">
        <f t="shared" si="47"/>
        <v>3.5651059831645518E-4</v>
      </c>
      <c r="AC117" s="82">
        <f t="shared" si="32"/>
        <v>6510.8499999999995</v>
      </c>
      <c r="AD117" s="49">
        <f t="shared" si="45"/>
        <v>3.5651059831645518E-4</v>
      </c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</row>
    <row r="118" spans="1:66" x14ac:dyDescent="0.25">
      <c r="A118" s="9">
        <v>6319</v>
      </c>
      <c r="B118" s="10" t="s">
        <v>136</v>
      </c>
      <c r="C118" s="67"/>
      <c r="D118" s="49">
        <f t="shared" si="33"/>
        <v>0</v>
      </c>
      <c r="E118" s="67"/>
      <c r="F118" s="49">
        <f t="shared" si="34"/>
        <v>0</v>
      </c>
      <c r="G118" s="67"/>
      <c r="H118" s="49">
        <f t="shared" si="35"/>
        <v>0</v>
      </c>
      <c r="I118" s="67"/>
      <c r="J118" s="49">
        <f t="shared" si="36"/>
        <v>0</v>
      </c>
      <c r="K118" s="67"/>
      <c r="L118" s="49">
        <f t="shared" si="37"/>
        <v>0</v>
      </c>
      <c r="M118" s="67"/>
      <c r="N118" s="49">
        <f t="shared" si="38"/>
        <v>0</v>
      </c>
      <c r="O118" s="67"/>
      <c r="P118" s="49">
        <f t="shared" si="39"/>
        <v>0</v>
      </c>
      <c r="Q118" s="67"/>
      <c r="R118" s="49">
        <f t="shared" si="40"/>
        <v>0</v>
      </c>
      <c r="S118" s="67"/>
      <c r="T118" s="49">
        <f t="shared" si="41"/>
        <v>0</v>
      </c>
      <c r="U118" s="67"/>
      <c r="V118" s="49">
        <f t="shared" si="42"/>
        <v>0</v>
      </c>
      <c r="W118" s="67"/>
      <c r="X118" s="49">
        <f t="shared" si="43"/>
        <v>0</v>
      </c>
      <c r="Y118" s="67"/>
      <c r="Z118" s="49">
        <f t="shared" si="47"/>
        <v>0</v>
      </c>
      <c r="AA118" s="82">
        <f t="shared" si="31"/>
        <v>0</v>
      </c>
      <c r="AB118" s="49">
        <f t="shared" si="47"/>
        <v>0</v>
      </c>
      <c r="AC118" s="82">
        <f t="shared" si="32"/>
        <v>0</v>
      </c>
      <c r="AD118" s="49">
        <f t="shared" si="45"/>
        <v>0</v>
      </c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</row>
    <row r="119" spans="1:66" x14ac:dyDescent="0.25">
      <c r="A119" s="9">
        <v>6320</v>
      </c>
      <c r="B119" s="10" t="s">
        <v>137</v>
      </c>
      <c r="C119" s="67"/>
      <c r="D119" s="49">
        <f t="shared" si="33"/>
        <v>0</v>
      </c>
      <c r="E119" s="67"/>
      <c r="F119" s="49">
        <f t="shared" si="34"/>
        <v>0</v>
      </c>
      <c r="G119" s="67"/>
      <c r="H119" s="49">
        <f t="shared" si="35"/>
        <v>0</v>
      </c>
      <c r="I119" s="67"/>
      <c r="J119" s="49">
        <f t="shared" si="36"/>
        <v>0</v>
      </c>
      <c r="K119" s="67"/>
      <c r="L119" s="49">
        <f t="shared" si="37"/>
        <v>0</v>
      </c>
      <c r="M119" s="67"/>
      <c r="N119" s="49">
        <f t="shared" si="38"/>
        <v>0</v>
      </c>
      <c r="O119" s="67"/>
      <c r="P119" s="49">
        <f t="shared" si="39"/>
        <v>0</v>
      </c>
      <c r="Q119" s="67"/>
      <c r="R119" s="49">
        <f t="shared" si="40"/>
        <v>0</v>
      </c>
      <c r="S119" s="67"/>
      <c r="T119" s="49">
        <f t="shared" si="41"/>
        <v>0</v>
      </c>
      <c r="U119" s="67"/>
      <c r="V119" s="49">
        <f t="shared" si="42"/>
        <v>0</v>
      </c>
      <c r="W119" s="67"/>
      <c r="X119" s="49">
        <f t="shared" si="43"/>
        <v>0</v>
      </c>
      <c r="Y119" s="67"/>
      <c r="Z119" s="49">
        <f t="shared" si="47"/>
        <v>0</v>
      </c>
      <c r="AA119" s="82">
        <f t="shared" si="31"/>
        <v>0</v>
      </c>
      <c r="AB119" s="49">
        <f t="shared" si="47"/>
        <v>0</v>
      </c>
      <c r="AC119" s="82">
        <f t="shared" si="32"/>
        <v>0</v>
      </c>
      <c r="AD119" s="49">
        <f t="shared" si="45"/>
        <v>0</v>
      </c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</row>
    <row r="120" spans="1:66" x14ac:dyDescent="0.25">
      <c r="A120" s="9">
        <v>6321</v>
      </c>
      <c r="B120" s="10" t="s">
        <v>138</v>
      </c>
      <c r="C120" s="67">
        <v>73959.850000000006</v>
      </c>
      <c r="D120" s="49">
        <f t="shared" si="33"/>
        <v>4.0497738966333548E-3</v>
      </c>
      <c r="E120" s="67">
        <v>73959.850000000006</v>
      </c>
      <c r="F120" s="49">
        <f t="shared" si="34"/>
        <v>4.0497738966333548E-3</v>
      </c>
      <c r="G120" s="67">
        <v>73959.850000000006</v>
      </c>
      <c r="H120" s="49">
        <f t="shared" si="35"/>
        <v>4.0497738966333548E-3</v>
      </c>
      <c r="I120" s="67">
        <v>73959.850000000006</v>
      </c>
      <c r="J120" s="49">
        <f t="shared" si="36"/>
        <v>4.0497738966333548E-3</v>
      </c>
      <c r="K120" s="67">
        <v>73959.850000000006</v>
      </c>
      <c r="L120" s="49">
        <f t="shared" si="37"/>
        <v>4.0497738966333548E-3</v>
      </c>
      <c r="M120" s="67">
        <v>73959.850000000006</v>
      </c>
      <c r="N120" s="49">
        <f t="shared" si="38"/>
        <v>4.0497738966333548E-3</v>
      </c>
      <c r="O120" s="67">
        <v>73959.850000000006</v>
      </c>
      <c r="P120" s="49">
        <f t="shared" si="39"/>
        <v>4.0497738966333548E-3</v>
      </c>
      <c r="Q120" s="67">
        <v>73959.850000000006</v>
      </c>
      <c r="R120" s="49">
        <f t="shared" si="40"/>
        <v>4.0497738966333548E-3</v>
      </c>
      <c r="S120" s="67">
        <v>73959.850000000006</v>
      </c>
      <c r="T120" s="49">
        <f t="shared" si="41"/>
        <v>4.0497738966333548E-3</v>
      </c>
      <c r="U120" s="67">
        <v>73959.850000000006</v>
      </c>
      <c r="V120" s="49">
        <f t="shared" si="42"/>
        <v>4.0497738966333548E-3</v>
      </c>
      <c r="W120" s="67">
        <v>73959.850000000006</v>
      </c>
      <c r="X120" s="49">
        <f t="shared" si="43"/>
        <v>4.0497738966333548E-3</v>
      </c>
      <c r="Y120" s="67">
        <v>73959.850000000006</v>
      </c>
      <c r="Z120" s="49">
        <f t="shared" si="47"/>
        <v>4.0497738966333548E-3</v>
      </c>
      <c r="AA120" s="82">
        <f t="shared" si="31"/>
        <v>887518.19999999984</v>
      </c>
      <c r="AB120" s="49">
        <f t="shared" si="47"/>
        <v>4.0497738966333539E-3</v>
      </c>
      <c r="AC120" s="82">
        <f t="shared" si="32"/>
        <v>73959.849999999991</v>
      </c>
      <c r="AD120" s="49">
        <f t="shared" si="45"/>
        <v>4.0497738966333539E-3</v>
      </c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</row>
    <row r="121" spans="1:66" x14ac:dyDescent="0.25">
      <c r="A121" s="9">
        <v>6322</v>
      </c>
      <c r="B121" s="10"/>
      <c r="C121" s="67"/>
      <c r="D121" s="49">
        <f t="shared" si="33"/>
        <v>0</v>
      </c>
      <c r="E121" s="67"/>
      <c r="F121" s="49">
        <f t="shared" si="33"/>
        <v>0</v>
      </c>
      <c r="G121" s="67"/>
      <c r="H121" s="49">
        <f t="shared" si="33"/>
        <v>0</v>
      </c>
      <c r="I121" s="67"/>
      <c r="J121" s="49">
        <f t="shared" si="33"/>
        <v>0</v>
      </c>
      <c r="K121" s="67"/>
      <c r="L121" s="49">
        <f t="shared" si="33"/>
        <v>0</v>
      </c>
      <c r="M121" s="67"/>
      <c r="N121" s="49">
        <f t="shared" si="33"/>
        <v>0</v>
      </c>
      <c r="O121" s="67"/>
      <c r="P121" s="49">
        <f t="shared" si="33"/>
        <v>0</v>
      </c>
      <c r="Q121" s="67"/>
      <c r="R121" s="49">
        <f t="shared" si="33"/>
        <v>0</v>
      </c>
      <c r="S121" s="67"/>
      <c r="T121" s="49">
        <f t="shared" si="41"/>
        <v>0</v>
      </c>
      <c r="U121" s="67"/>
      <c r="V121" s="49">
        <f t="shared" si="41"/>
        <v>0</v>
      </c>
      <c r="W121" s="67"/>
      <c r="X121" s="49">
        <f t="shared" si="41"/>
        <v>0</v>
      </c>
      <c r="Y121" s="67"/>
      <c r="Z121" s="49">
        <f t="shared" si="41"/>
        <v>0</v>
      </c>
      <c r="AA121" s="82"/>
      <c r="AB121" s="49">
        <f t="shared" si="41"/>
        <v>0</v>
      </c>
      <c r="AC121" s="82"/>
      <c r="AD121" s="49">
        <f t="shared" si="41"/>
        <v>0</v>
      </c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</row>
    <row r="122" spans="1:66" x14ac:dyDescent="0.25">
      <c r="A122" s="9">
        <v>6323</v>
      </c>
      <c r="B122" s="10"/>
      <c r="C122" s="67"/>
      <c r="D122" s="49">
        <f t="shared" si="33"/>
        <v>0</v>
      </c>
      <c r="E122" s="67"/>
      <c r="F122" s="49">
        <f t="shared" si="33"/>
        <v>0</v>
      </c>
      <c r="G122" s="67"/>
      <c r="H122" s="49">
        <f t="shared" si="33"/>
        <v>0</v>
      </c>
      <c r="I122" s="67"/>
      <c r="J122" s="49">
        <f t="shared" si="33"/>
        <v>0</v>
      </c>
      <c r="K122" s="67"/>
      <c r="L122" s="49">
        <f t="shared" si="33"/>
        <v>0</v>
      </c>
      <c r="M122" s="67"/>
      <c r="N122" s="49">
        <f t="shared" si="33"/>
        <v>0</v>
      </c>
      <c r="O122" s="67"/>
      <c r="P122" s="49">
        <f t="shared" si="33"/>
        <v>0</v>
      </c>
      <c r="Q122" s="67"/>
      <c r="R122" s="49">
        <f t="shared" si="33"/>
        <v>0</v>
      </c>
      <c r="S122" s="67"/>
      <c r="T122" s="49">
        <f t="shared" si="41"/>
        <v>0</v>
      </c>
      <c r="U122" s="67"/>
      <c r="V122" s="49">
        <f t="shared" si="41"/>
        <v>0</v>
      </c>
      <c r="W122" s="67"/>
      <c r="X122" s="49">
        <f t="shared" si="41"/>
        <v>0</v>
      </c>
      <c r="Y122" s="67"/>
      <c r="Z122" s="49">
        <f t="shared" si="41"/>
        <v>0</v>
      </c>
      <c r="AA122" s="82"/>
      <c r="AB122" s="49">
        <f t="shared" si="41"/>
        <v>0</v>
      </c>
      <c r="AC122" s="82"/>
      <c r="AD122" s="49">
        <f t="shared" si="41"/>
        <v>0</v>
      </c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</row>
    <row r="123" spans="1:66" x14ac:dyDescent="0.25">
      <c r="A123" s="9">
        <v>6324</v>
      </c>
      <c r="B123" s="10"/>
      <c r="C123" s="67"/>
      <c r="D123" s="49">
        <f t="shared" si="33"/>
        <v>0</v>
      </c>
      <c r="E123" s="67"/>
      <c r="F123" s="49">
        <f t="shared" si="33"/>
        <v>0</v>
      </c>
      <c r="G123" s="67"/>
      <c r="H123" s="49">
        <f t="shared" si="33"/>
        <v>0</v>
      </c>
      <c r="I123" s="67"/>
      <c r="J123" s="49">
        <f t="shared" si="33"/>
        <v>0</v>
      </c>
      <c r="K123" s="67"/>
      <c r="L123" s="49">
        <f t="shared" si="33"/>
        <v>0</v>
      </c>
      <c r="M123" s="67"/>
      <c r="N123" s="49">
        <f t="shared" si="33"/>
        <v>0</v>
      </c>
      <c r="O123" s="67"/>
      <c r="P123" s="49">
        <f t="shared" si="33"/>
        <v>0</v>
      </c>
      <c r="Q123" s="67"/>
      <c r="R123" s="49">
        <f t="shared" si="33"/>
        <v>0</v>
      </c>
      <c r="S123" s="67"/>
      <c r="T123" s="49">
        <f t="shared" si="41"/>
        <v>0</v>
      </c>
      <c r="U123" s="67"/>
      <c r="V123" s="49">
        <f t="shared" si="41"/>
        <v>0</v>
      </c>
      <c r="W123" s="67"/>
      <c r="X123" s="49">
        <f t="shared" si="41"/>
        <v>0</v>
      </c>
      <c r="Y123" s="67"/>
      <c r="Z123" s="49">
        <f t="shared" si="41"/>
        <v>0</v>
      </c>
      <c r="AA123" s="82"/>
      <c r="AB123" s="49">
        <f t="shared" si="41"/>
        <v>0</v>
      </c>
      <c r="AC123" s="82"/>
      <c r="AD123" s="49">
        <f t="shared" si="41"/>
        <v>0</v>
      </c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</row>
    <row r="124" spans="1:66" x14ac:dyDescent="0.25">
      <c r="A124" s="9">
        <v>6325</v>
      </c>
      <c r="B124" s="10"/>
      <c r="C124" s="67"/>
      <c r="D124" s="49">
        <f t="shared" si="33"/>
        <v>0</v>
      </c>
      <c r="E124" s="67"/>
      <c r="F124" s="49">
        <f t="shared" si="33"/>
        <v>0</v>
      </c>
      <c r="G124" s="67"/>
      <c r="H124" s="49">
        <f t="shared" si="33"/>
        <v>0</v>
      </c>
      <c r="I124" s="67"/>
      <c r="J124" s="49">
        <f t="shared" si="33"/>
        <v>0</v>
      </c>
      <c r="K124" s="67"/>
      <c r="L124" s="49">
        <f t="shared" si="33"/>
        <v>0</v>
      </c>
      <c r="M124" s="67"/>
      <c r="N124" s="49">
        <f t="shared" si="33"/>
        <v>0</v>
      </c>
      <c r="O124" s="67"/>
      <c r="P124" s="49">
        <f t="shared" si="33"/>
        <v>0</v>
      </c>
      <c r="Q124" s="67"/>
      <c r="R124" s="49">
        <f t="shared" si="33"/>
        <v>0</v>
      </c>
      <c r="S124" s="67"/>
      <c r="T124" s="49">
        <f t="shared" si="41"/>
        <v>0</v>
      </c>
      <c r="U124" s="67"/>
      <c r="V124" s="49">
        <f t="shared" si="41"/>
        <v>0</v>
      </c>
      <c r="W124" s="67"/>
      <c r="X124" s="49">
        <f t="shared" si="41"/>
        <v>0</v>
      </c>
      <c r="Y124" s="67"/>
      <c r="Z124" s="49">
        <f t="shared" si="41"/>
        <v>0</v>
      </c>
      <c r="AA124" s="82"/>
      <c r="AB124" s="49">
        <f t="shared" si="41"/>
        <v>0</v>
      </c>
      <c r="AC124" s="82"/>
      <c r="AD124" s="49">
        <f t="shared" si="41"/>
        <v>0</v>
      </c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</row>
    <row r="125" spans="1:66" s="5" customFormat="1" x14ac:dyDescent="0.25">
      <c r="A125" s="12">
        <v>6399</v>
      </c>
      <c r="B125" s="1" t="s">
        <v>139</v>
      </c>
      <c r="C125" s="74">
        <f>SUM(C100:C124)</f>
        <v>405829.5932</v>
      </c>
      <c r="D125" s="56">
        <f t="shared" si="33"/>
        <v>2.2221760766452249E-2</v>
      </c>
      <c r="E125" s="74">
        <f>SUM(E100:E124)</f>
        <v>405829.5932</v>
      </c>
      <c r="F125" s="56">
        <f t="shared" si="34"/>
        <v>2.2221760766452249E-2</v>
      </c>
      <c r="G125" s="74">
        <f>SUM(G100:G124)</f>
        <v>405829.5932</v>
      </c>
      <c r="H125" s="56">
        <f t="shared" si="35"/>
        <v>2.2221760766452249E-2</v>
      </c>
      <c r="I125" s="74">
        <f>SUM(I100:I124)</f>
        <v>405829.5932</v>
      </c>
      <c r="J125" s="56">
        <f t="shared" si="36"/>
        <v>2.2221760766452249E-2</v>
      </c>
      <c r="K125" s="74">
        <f>SUM(K100:K124)</f>
        <v>405829.5932</v>
      </c>
      <c r="L125" s="56">
        <f t="shared" si="37"/>
        <v>2.2221760766452249E-2</v>
      </c>
      <c r="M125" s="74">
        <f>SUM(M100:M124)</f>
        <v>405829.5932</v>
      </c>
      <c r="N125" s="56">
        <f t="shared" si="38"/>
        <v>2.2221760766452249E-2</v>
      </c>
      <c r="O125" s="74">
        <f>SUM(O100:O124)</f>
        <v>405829.5932</v>
      </c>
      <c r="P125" s="56">
        <f t="shared" si="39"/>
        <v>2.2221760766452249E-2</v>
      </c>
      <c r="Q125" s="74">
        <f>SUM(Q100:Q124)</f>
        <v>405829.5932</v>
      </c>
      <c r="R125" s="56">
        <f t="shared" si="40"/>
        <v>2.2221760766452249E-2</v>
      </c>
      <c r="S125" s="74">
        <f>SUM(S100:S124)</f>
        <v>405829.5932</v>
      </c>
      <c r="T125" s="56">
        <f t="shared" si="41"/>
        <v>2.2221760766452249E-2</v>
      </c>
      <c r="U125" s="74">
        <f>SUM(U100:U124)</f>
        <v>405829.5932</v>
      </c>
      <c r="V125" s="56">
        <f t="shared" si="42"/>
        <v>2.2221760766452249E-2</v>
      </c>
      <c r="W125" s="74">
        <f>SUM(W100:W124)</f>
        <v>405829.5932</v>
      </c>
      <c r="X125" s="56">
        <f t="shared" si="43"/>
        <v>2.2221760766452249E-2</v>
      </c>
      <c r="Y125" s="74">
        <f>SUM(Y100:Y124)</f>
        <v>405829.5932</v>
      </c>
      <c r="Z125" s="56">
        <f t="shared" si="47"/>
        <v>2.2221760766452249E-2</v>
      </c>
      <c r="AA125" s="74">
        <f t="shared" si="31"/>
        <v>4869955.1184</v>
      </c>
      <c r="AB125" s="56">
        <f t="shared" si="47"/>
        <v>2.2221760766452249E-2</v>
      </c>
      <c r="AC125" s="94">
        <f t="shared" si="32"/>
        <v>405829.5932</v>
      </c>
      <c r="AD125" s="56">
        <f t="shared" si="45"/>
        <v>2.2221760766452249E-2</v>
      </c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</row>
    <row r="126" spans="1:66" s="8" customFormat="1" x14ac:dyDescent="0.25">
      <c r="A126" s="26">
        <v>6401</v>
      </c>
      <c r="B126" s="27" t="s">
        <v>140</v>
      </c>
      <c r="C126" s="69"/>
      <c r="D126" s="57">
        <f t="shared" si="33"/>
        <v>0</v>
      </c>
      <c r="E126" s="69"/>
      <c r="F126" s="57">
        <f t="shared" si="34"/>
        <v>0</v>
      </c>
      <c r="G126" s="69"/>
      <c r="H126" s="57">
        <f t="shared" si="35"/>
        <v>0</v>
      </c>
      <c r="I126" s="69"/>
      <c r="J126" s="57">
        <f t="shared" si="36"/>
        <v>0</v>
      </c>
      <c r="K126" s="69"/>
      <c r="L126" s="57">
        <f t="shared" si="37"/>
        <v>0</v>
      </c>
      <c r="M126" s="69"/>
      <c r="N126" s="57">
        <f t="shared" si="38"/>
        <v>0</v>
      </c>
      <c r="O126" s="69"/>
      <c r="P126" s="57">
        <f t="shared" si="39"/>
        <v>0</v>
      </c>
      <c r="Q126" s="69"/>
      <c r="R126" s="57">
        <f t="shared" si="40"/>
        <v>0</v>
      </c>
      <c r="S126" s="69"/>
      <c r="T126" s="57">
        <f t="shared" si="41"/>
        <v>0</v>
      </c>
      <c r="U126" s="69"/>
      <c r="V126" s="57">
        <f t="shared" si="42"/>
        <v>0</v>
      </c>
      <c r="W126" s="69"/>
      <c r="X126" s="57">
        <f t="shared" si="43"/>
        <v>0</v>
      </c>
      <c r="Y126" s="69"/>
      <c r="Z126" s="57">
        <f t="shared" si="47"/>
        <v>0</v>
      </c>
      <c r="AA126" s="69">
        <f t="shared" si="31"/>
        <v>0</v>
      </c>
      <c r="AB126" s="57">
        <f t="shared" si="47"/>
        <v>0</v>
      </c>
      <c r="AC126" s="85">
        <f t="shared" si="32"/>
        <v>0</v>
      </c>
      <c r="AD126" s="57">
        <f t="shared" si="45"/>
        <v>0</v>
      </c>
    </row>
    <row r="127" spans="1:66" x14ac:dyDescent="0.25">
      <c r="A127" s="9">
        <v>6402</v>
      </c>
      <c r="B127" s="10" t="s">
        <v>141</v>
      </c>
      <c r="C127" s="67">
        <v>-236416.39415000001</v>
      </c>
      <c r="D127" s="49">
        <f t="shared" si="33"/>
        <v>-1.294530670039018E-2</v>
      </c>
      <c r="E127" s="67">
        <v>-236416.39415000001</v>
      </c>
      <c r="F127" s="49">
        <f t="shared" si="34"/>
        <v>-1.294530670039018E-2</v>
      </c>
      <c r="G127" s="67">
        <v>-236416.39415000001</v>
      </c>
      <c r="H127" s="49">
        <f t="shared" si="35"/>
        <v>-1.294530670039018E-2</v>
      </c>
      <c r="I127" s="67">
        <v>-236416.39415000001</v>
      </c>
      <c r="J127" s="49">
        <f t="shared" si="36"/>
        <v>-1.294530670039018E-2</v>
      </c>
      <c r="K127" s="67">
        <v>-236416.39415000001</v>
      </c>
      <c r="L127" s="49">
        <f t="shared" si="37"/>
        <v>-1.294530670039018E-2</v>
      </c>
      <c r="M127" s="67">
        <v>-236416.39415000001</v>
      </c>
      <c r="N127" s="49">
        <f t="shared" si="38"/>
        <v>-1.294530670039018E-2</v>
      </c>
      <c r="O127" s="67">
        <v>-236416.39415000001</v>
      </c>
      <c r="P127" s="49">
        <f t="shared" si="39"/>
        <v>-1.294530670039018E-2</v>
      </c>
      <c r="Q127" s="67">
        <v>-236416.39415000001</v>
      </c>
      <c r="R127" s="49">
        <f t="shared" si="40"/>
        <v>-1.294530670039018E-2</v>
      </c>
      <c r="S127" s="67">
        <v>-236416.39415000001</v>
      </c>
      <c r="T127" s="49">
        <f t="shared" si="41"/>
        <v>-1.294530670039018E-2</v>
      </c>
      <c r="U127" s="67">
        <v>-236416.39415000001</v>
      </c>
      <c r="V127" s="49">
        <f t="shared" si="42"/>
        <v>-1.294530670039018E-2</v>
      </c>
      <c r="W127" s="67">
        <v>-236416.39415000001</v>
      </c>
      <c r="X127" s="49">
        <f t="shared" si="43"/>
        <v>-1.294530670039018E-2</v>
      </c>
      <c r="Y127" s="67">
        <v>-236416.39415000001</v>
      </c>
      <c r="Z127" s="49">
        <f t="shared" si="47"/>
        <v>-1.294530670039018E-2</v>
      </c>
      <c r="AA127" s="82">
        <f t="shared" si="31"/>
        <v>-2836996.7298000003</v>
      </c>
      <c r="AB127" s="49">
        <f t="shared" si="47"/>
        <v>-1.2945306700390182E-2</v>
      </c>
      <c r="AC127" s="82">
        <f t="shared" si="32"/>
        <v>-236416.39415000004</v>
      </c>
      <c r="AD127" s="49">
        <f t="shared" si="45"/>
        <v>-1.294530670039018E-2</v>
      </c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</row>
    <row r="128" spans="1:66" x14ac:dyDescent="0.25">
      <c r="A128" s="9">
        <v>6403</v>
      </c>
      <c r="B128" s="10" t="s">
        <v>142</v>
      </c>
      <c r="C128" s="67">
        <v>163687.19820000001</v>
      </c>
      <c r="D128" s="49">
        <f t="shared" si="33"/>
        <v>8.9629189686486702E-3</v>
      </c>
      <c r="E128" s="67">
        <v>163687.19820000001</v>
      </c>
      <c r="F128" s="49">
        <f t="shared" si="34"/>
        <v>8.9629189686486702E-3</v>
      </c>
      <c r="G128" s="67">
        <v>163687.19820000001</v>
      </c>
      <c r="H128" s="49">
        <f t="shared" si="35"/>
        <v>8.9629189686486702E-3</v>
      </c>
      <c r="I128" s="67">
        <v>163687.19820000001</v>
      </c>
      <c r="J128" s="49">
        <f t="shared" si="36"/>
        <v>8.9629189686486702E-3</v>
      </c>
      <c r="K128" s="67">
        <v>163687.19820000001</v>
      </c>
      <c r="L128" s="49">
        <f t="shared" si="37"/>
        <v>8.9629189686486702E-3</v>
      </c>
      <c r="M128" s="67">
        <v>163687.19820000001</v>
      </c>
      <c r="N128" s="49">
        <f t="shared" si="38"/>
        <v>8.9629189686486702E-3</v>
      </c>
      <c r="O128" s="67">
        <v>163687.19820000001</v>
      </c>
      <c r="P128" s="49">
        <f t="shared" si="39"/>
        <v>8.9629189686486702E-3</v>
      </c>
      <c r="Q128" s="67">
        <v>163687.19820000001</v>
      </c>
      <c r="R128" s="49">
        <f t="shared" si="40"/>
        <v>8.9629189686486702E-3</v>
      </c>
      <c r="S128" s="67">
        <v>163687.19820000001</v>
      </c>
      <c r="T128" s="49">
        <f t="shared" si="41"/>
        <v>8.9629189686486702E-3</v>
      </c>
      <c r="U128" s="67">
        <v>163687.19820000001</v>
      </c>
      <c r="V128" s="49">
        <f t="shared" si="42"/>
        <v>8.9629189686486702E-3</v>
      </c>
      <c r="W128" s="67">
        <v>163687.19820000001</v>
      </c>
      <c r="X128" s="49">
        <f t="shared" si="43"/>
        <v>8.9629189686486702E-3</v>
      </c>
      <c r="Y128" s="67">
        <v>163687.19820000001</v>
      </c>
      <c r="Z128" s="49">
        <f t="shared" si="47"/>
        <v>8.9629189686486702E-3</v>
      </c>
      <c r="AA128" s="82">
        <f t="shared" si="31"/>
        <v>1964246.3784</v>
      </c>
      <c r="AB128" s="49">
        <f t="shared" si="47"/>
        <v>8.9629189686486702E-3</v>
      </c>
      <c r="AC128" s="82">
        <f t="shared" si="32"/>
        <v>163687.19820000001</v>
      </c>
      <c r="AD128" s="49">
        <f t="shared" si="45"/>
        <v>8.9629189686486702E-3</v>
      </c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</row>
    <row r="129" spans="1:66" x14ac:dyDescent="0.25">
      <c r="A129" s="9">
        <v>6404</v>
      </c>
      <c r="B129" s="10" t="s">
        <v>143</v>
      </c>
      <c r="C129" s="67">
        <v>25081.5</v>
      </c>
      <c r="D129" s="49">
        <f t="shared" si="33"/>
        <v>1.3733722281536467E-3</v>
      </c>
      <c r="E129" s="67">
        <v>25081.5</v>
      </c>
      <c r="F129" s="49">
        <f t="shared" si="34"/>
        <v>1.3733722281536467E-3</v>
      </c>
      <c r="G129" s="67">
        <v>25081.5</v>
      </c>
      <c r="H129" s="49">
        <f t="shared" si="35"/>
        <v>1.3733722281536467E-3</v>
      </c>
      <c r="I129" s="67">
        <v>25081.5</v>
      </c>
      <c r="J129" s="49">
        <f t="shared" si="36"/>
        <v>1.3733722281536467E-3</v>
      </c>
      <c r="K129" s="67">
        <v>25081.5</v>
      </c>
      <c r="L129" s="49">
        <f t="shared" si="37"/>
        <v>1.3733722281536467E-3</v>
      </c>
      <c r="M129" s="67">
        <v>25081.5</v>
      </c>
      <c r="N129" s="49">
        <f t="shared" si="38"/>
        <v>1.3733722281536467E-3</v>
      </c>
      <c r="O129" s="67">
        <v>25081.5</v>
      </c>
      <c r="P129" s="49">
        <f t="shared" si="39"/>
        <v>1.3733722281536467E-3</v>
      </c>
      <c r="Q129" s="67">
        <v>25081.5</v>
      </c>
      <c r="R129" s="49">
        <f t="shared" si="40"/>
        <v>1.3733722281536467E-3</v>
      </c>
      <c r="S129" s="67">
        <v>25081.5</v>
      </c>
      <c r="T129" s="49">
        <f t="shared" si="41"/>
        <v>1.3733722281536467E-3</v>
      </c>
      <c r="U129" s="67">
        <v>25081.5</v>
      </c>
      <c r="V129" s="49">
        <f t="shared" si="42"/>
        <v>1.3733722281536467E-3</v>
      </c>
      <c r="W129" s="67">
        <v>25081.5</v>
      </c>
      <c r="X129" s="49">
        <f t="shared" si="43"/>
        <v>1.3733722281536467E-3</v>
      </c>
      <c r="Y129" s="67">
        <v>25081.5</v>
      </c>
      <c r="Z129" s="49">
        <f t="shared" si="47"/>
        <v>1.3733722281536467E-3</v>
      </c>
      <c r="AA129" s="82">
        <f t="shared" si="31"/>
        <v>300978</v>
      </c>
      <c r="AB129" s="49">
        <f t="shared" si="47"/>
        <v>1.3733722281536469E-3</v>
      </c>
      <c r="AC129" s="82">
        <f t="shared" si="32"/>
        <v>25081.5</v>
      </c>
      <c r="AD129" s="49">
        <f t="shared" si="45"/>
        <v>1.3733722281536467E-3</v>
      </c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</row>
    <row r="130" spans="1:66" x14ac:dyDescent="0.25">
      <c r="A130" s="9">
        <v>6406</v>
      </c>
      <c r="B130" s="10" t="s">
        <v>144</v>
      </c>
      <c r="C130" s="67">
        <v>-1321.2790500000001</v>
      </c>
      <c r="D130" s="49">
        <f t="shared" si="33"/>
        <v>-7.2348462129905855E-5</v>
      </c>
      <c r="E130" s="67">
        <v>-1321.2790500000001</v>
      </c>
      <c r="F130" s="49">
        <f t="shared" si="34"/>
        <v>-7.2348462129905855E-5</v>
      </c>
      <c r="G130" s="67">
        <v>-1321.2790500000001</v>
      </c>
      <c r="H130" s="49">
        <f t="shared" si="35"/>
        <v>-7.2348462129905855E-5</v>
      </c>
      <c r="I130" s="67">
        <v>-1321.2790500000001</v>
      </c>
      <c r="J130" s="49">
        <f t="shared" si="36"/>
        <v>-7.2348462129905855E-5</v>
      </c>
      <c r="K130" s="67">
        <v>-1321.2790500000001</v>
      </c>
      <c r="L130" s="49">
        <f t="shared" si="37"/>
        <v>-7.2348462129905855E-5</v>
      </c>
      <c r="M130" s="67">
        <v>-1321.2790500000001</v>
      </c>
      <c r="N130" s="49">
        <f t="shared" si="38"/>
        <v>-7.2348462129905855E-5</v>
      </c>
      <c r="O130" s="67">
        <v>-1321.2790500000001</v>
      </c>
      <c r="P130" s="49">
        <f t="shared" si="39"/>
        <v>-7.2348462129905855E-5</v>
      </c>
      <c r="Q130" s="67">
        <v>-1321.2790500000001</v>
      </c>
      <c r="R130" s="49">
        <f t="shared" si="40"/>
        <v>-7.2348462129905855E-5</v>
      </c>
      <c r="S130" s="67">
        <v>-1321.2790500000001</v>
      </c>
      <c r="T130" s="49">
        <f t="shared" si="41"/>
        <v>-7.2348462129905855E-5</v>
      </c>
      <c r="U130" s="67">
        <v>-1321.2790500000001</v>
      </c>
      <c r="V130" s="49">
        <f t="shared" si="42"/>
        <v>-7.2348462129905855E-5</v>
      </c>
      <c r="W130" s="67">
        <v>-1321.2790500000001</v>
      </c>
      <c r="X130" s="49">
        <f t="shared" si="43"/>
        <v>-7.2348462129905855E-5</v>
      </c>
      <c r="Y130" s="67">
        <v>-1321.2790500000001</v>
      </c>
      <c r="Z130" s="49">
        <f t="shared" si="47"/>
        <v>-7.2348462129905855E-5</v>
      </c>
      <c r="AA130" s="82">
        <f t="shared" si="31"/>
        <v>-15855.348600000005</v>
      </c>
      <c r="AB130" s="49">
        <f t="shared" si="47"/>
        <v>-7.2348462129905882E-5</v>
      </c>
      <c r="AC130" s="82">
        <f t="shared" si="32"/>
        <v>-1321.2790500000003</v>
      </c>
      <c r="AD130" s="49">
        <f t="shared" si="45"/>
        <v>-7.2348462129905868E-5</v>
      </c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</row>
    <row r="131" spans="1:66" x14ac:dyDescent="0.25">
      <c r="A131" s="9">
        <v>6407</v>
      </c>
      <c r="B131" s="10" t="s">
        <v>145</v>
      </c>
      <c r="C131" s="67">
        <v>-651.53465000000006</v>
      </c>
      <c r="D131" s="49">
        <f t="shared" si="33"/>
        <v>-3.5675681039403799E-5</v>
      </c>
      <c r="E131" s="67">
        <v>-651.53465000000006</v>
      </c>
      <c r="F131" s="49">
        <f t="shared" si="34"/>
        <v>-3.5675681039403799E-5</v>
      </c>
      <c r="G131" s="67">
        <v>-651.53465000000006</v>
      </c>
      <c r="H131" s="49">
        <f t="shared" si="35"/>
        <v>-3.5675681039403799E-5</v>
      </c>
      <c r="I131" s="67">
        <v>-651.53465000000006</v>
      </c>
      <c r="J131" s="49">
        <f t="shared" si="36"/>
        <v>-3.5675681039403799E-5</v>
      </c>
      <c r="K131" s="67">
        <v>-651.53465000000006</v>
      </c>
      <c r="L131" s="49">
        <f t="shared" si="37"/>
        <v>-3.5675681039403799E-5</v>
      </c>
      <c r="M131" s="67">
        <v>-651.53465000000006</v>
      </c>
      <c r="N131" s="49">
        <f t="shared" si="38"/>
        <v>-3.5675681039403799E-5</v>
      </c>
      <c r="O131" s="67">
        <v>-651.53465000000006</v>
      </c>
      <c r="P131" s="49">
        <f t="shared" si="39"/>
        <v>-3.5675681039403799E-5</v>
      </c>
      <c r="Q131" s="67">
        <v>-651.53465000000006</v>
      </c>
      <c r="R131" s="49">
        <f t="shared" si="40"/>
        <v>-3.5675681039403799E-5</v>
      </c>
      <c r="S131" s="67">
        <v>-651.53465000000006</v>
      </c>
      <c r="T131" s="49">
        <f t="shared" si="41"/>
        <v>-3.5675681039403799E-5</v>
      </c>
      <c r="U131" s="67">
        <v>-651.53465000000006</v>
      </c>
      <c r="V131" s="49">
        <f t="shared" si="42"/>
        <v>-3.5675681039403799E-5</v>
      </c>
      <c r="W131" s="67">
        <v>-651.53465000000006</v>
      </c>
      <c r="X131" s="49">
        <f t="shared" si="43"/>
        <v>-3.5675681039403799E-5</v>
      </c>
      <c r="Y131" s="67">
        <v>-651.53465000000006</v>
      </c>
      <c r="Z131" s="49">
        <f t="shared" si="47"/>
        <v>-3.5675681039403799E-5</v>
      </c>
      <c r="AA131" s="82">
        <f t="shared" si="31"/>
        <v>-7818.4157999999989</v>
      </c>
      <c r="AB131" s="49">
        <f t="shared" si="47"/>
        <v>-3.5675681039403792E-5</v>
      </c>
      <c r="AC131" s="82">
        <f t="shared" si="32"/>
        <v>-651.53464999999994</v>
      </c>
      <c r="AD131" s="49">
        <f t="shared" si="45"/>
        <v>-3.5675681039403792E-5</v>
      </c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</row>
    <row r="132" spans="1:66" x14ac:dyDescent="0.25">
      <c r="A132" s="9">
        <v>6408</v>
      </c>
      <c r="B132" s="10" t="s">
        <v>146</v>
      </c>
      <c r="C132" s="67">
        <v>-161.8252</v>
      </c>
      <c r="D132" s="49">
        <f t="shared" si="33"/>
        <v>-8.8609626814747721E-6</v>
      </c>
      <c r="E132" s="67">
        <v>-161.8252</v>
      </c>
      <c r="F132" s="49">
        <f t="shared" si="34"/>
        <v>-8.8609626814747721E-6</v>
      </c>
      <c r="G132" s="67">
        <v>-161.8252</v>
      </c>
      <c r="H132" s="49">
        <f t="shared" si="35"/>
        <v>-8.8609626814747721E-6</v>
      </c>
      <c r="I132" s="67">
        <v>-161.8252</v>
      </c>
      <c r="J132" s="49">
        <f t="shared" si="36"/>
        <v>-8.8609626814747721E-6</v>
      </c>
      <c r="K132" s="67">
        <v>-161.8252</v>
      </c>
      <c r="L132" s="49">
        <f t="shared" si="37"/>
        <v>-8.8609626814747721E-6</v>
      </c>
      <c r="M132" s="67">
        <v>-161.8252</v>
      </c>
      <c r="N132" s="49">
        <f t="shared" si="38"/>
        <v>-8.8609626814747721E-6</v>
      </c>
      <c r="O132" s="67">
        <v>-161.8252</v>
      </c>
      <c r="P132" s="49">
        <f t="shared" si="39"/>
        <v>-8.8609626814747721E-6</v>
      </c>
      <c r="Q132" s="67">
        <v>-161.8252</v>
      </c>
      <c r="R132" s="49">
        <f t="shared" si="40"/>
        <v>-8.8609626814747721E-6</v>
      </c>
      <c r="S132" s="67">
        <v>-161.8252</v>
      </c>
      <c r="T132" s="49">
        <f t="shared" si="41"/>
        <v>-8.8609626814747721E-6</v>
      </c>
      <c r="U132" s="67">
        <v>-161.8252</v>
      </c>
      <c r="V132" s="49">
        <f t="shared" si="42"/>
        <v>-8.8609626814747721E-6</v>
      </c>
      <c r="W132" s="67">
        <v>-161.8252</v>
      </c>
      <c r="X132" s="49">
        <f t="shared" si="43"/>
        <v>-8.8609626814747721E-6</v>
      </c>
      <c r="Y132" s="67">
        <v>-161.8252</v>
      </c>
      <c r="Z132" s="49">
        <f t="shared" si="47"/>
        <v>-8.8609626814747721E-6</v>
      </c>
      <c r="AA132" s="82">
        <f t="shared" si="31"/>
        <v>-1941.9023999999999</v>
      </c>
      <c r="AB132" s="49">
        <f t="shared" si="47"/>
        <v>-8.8609626814747738E-6</v>
      </c>
      <c r="AC132" s="82">
        <f t="shared" si="32"/>
        <v>-161.8252</v>
      </c>
      <c r="AD132" s="49">
        <f t="shared" si="45"/>
        <v>-8.8609626814747721E-6</v>
      </c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</row>
    <row r="133" spans="1:66" x14ac:dyDescent="0.25">
      <c r="A133" s="9">
        <v>6409</v>
      </c>
      <c r="B133" s="10" t="s">
        <v>147</v>
      </c>
      <c r="C133" s="67">
        <v>0</v>
      </c>
      <c r="D133" s="49">
        <f t="shared" si="33"/>
        <v>0</v>
      </c>
      <c r="E133" s="67">
        <v>0</v>
      </c>
      <c r="F133" s="49">
        <f t="shared" si="34"/>
        <v>0</v>
      </c>
      <c r="G133" s="67">
        <v>0</v>
      </c>
      <c r="H133" s="49">
        <f t="shared" si="35"/>
        <v>0</v>
      </c>
      <c r="I133" s="67">
        <v>0</v>
      </c>
      <c r="J133" s="49">
        <f t="shared" si="36"/>
        <v>0</v>
      </c>
      <c r="K133" s="67">
        <v>0</v>
      </c>
      <c r="L133" s="49">
        <f t="shared" si="37"/>
        <v>0</v>
      </c>
      <c r="M133" s="67">
        <v>0</v>
      </c>
      <c r="N133" s="49">
        <f t="shared" si="38"/>
        <v>0</v>
      </c>
      <c r="O133" s="67">
        <v>0</v>
      </c>
      <c r="P133" s="49">
        <f t="shared" si="39"/>
        <v>0</v>
      </c>
      <c r="Q133" s="67">
        <v>0</v>
      </c>
      <c r="R133" s="49">
        <f t="shared" si="40"/>
        <v>0</v>
      </c>
      <c r="S133" s="67">
        <v>0</v>
      </c>
      <c r="T133" s="49">
        <f t="shared" si="41"/>
        <v>0</v>
      </c>
      <c r="U133" s="67">
        <v>0</v>
      </c>
      <c r="V133" s="49">
        <f t="shared" si="42"/>
        <v>0</v>
      </c>
      <c r="W133" s="67">
        <v>0</v>
      </c>
      <c r="X133" s="49">
        <f t="shared" si="43"/>
        <v>0</v>
      </c>
      <c r="Y133" s="67">
        <v>0</v>
      </c>
      <c r="Z133" s="49">
        <f t="shared" si="47"/>
        <v>0</v>
      </c>
      <c r="AA133" s="82">
        <f t="shared" si="31"/>
        <v>0</v>
      </c>
      <c r="AB133" s="49">
        <f t="shared" si="47"/>
        <v>0</v>
      </c>
      <c r="AC133" s="82">
        <f t="shared" si="32"/>
        <v>0</v>
      </c>
      <c r="AD133" s="49">
        <f t="shared" si="45"/>
        <v>0</v>
      </c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</row>
    <row r="134" spans="1:66" x14ac:dyDescent="0.25">
      <c r="A134" s="9">
        <v>6410</v>
      </c>
      <c r="B134" s="10" t="s">
        <v>148</v>
      </c>
      <c r="C134" s="67">
        <v>17223</v>
      </c>
      <c r="D134" s="49">
        <f t="shared" si="33"/>
        <v>9.4306918986066456E-4</v>
      </c>
      <c r="E134" s="67">
        <v>17223</v>
      </c>
      <c r="F134" s="49">
        <f t="shared" si="34"/>
        <v>9.4306918986066456E-4</v>
      </c>
      <c r="G134" s="67">
        <v>17223</v>
      </c>
      <c r="H134" s="49">
        <f t="shared" si="35"/>
        <v>9.4306918986066456E-4</v>
      </c>
      <c r="I134" s="67">
        <v>17223</v>
      </c>
      <c r="J134" s="49">
        <f t="shared" si="36"/>
        <v>9.4306918986066456E-4</v>
      </c>
      <c r="K134" s="67">
        <v>17223</v>
      </c>
      <c r="L134" s="49">
        <f t="shared" si="37"/>
        <v>9.4306918986066456E-4</v>
      </c>
      <c r="M134" s="67">
        <v>17223</v>
      </c>
      <c r="N134" s="49">
        <f t="shared" si="38"/>
        <v>9.4306918986066456E-4</v>
      </c>
      <c r="O134" s="67">
        <v>17223</v>
      </c>
      <c r="P134" s="49">
        <f t="shared" si="39"/>
        <v>9.4306918986066456E-4</v>
      </c>
      <c r="Q134" s="67">
        <v>17223</v>
      </c>
      <c r="R134" s="49">
        <f t="shared" si="40"/>
        <v>9.4306918986066456E-4</v>
      </c>
      <c r="S134" s="67">
        <v>17223</v>
      </c>
      <c r="T134" s="49">
        <f t="shared" si="41"/>
        <v>9.4306918986066456E-4</v>
      </c>
      <c r="U134" s="67">
        <v>17223</v>
      </c>
      <c r="V134" s="49">
        <f t="shared" si="42"/>
        <v>9.4306918986066456E-4</v>
      </c>
      <c r="W134" s="67">
        <v>17223</v>
      </c>
      <c r="X134" s="49">
        <f t="shared" si="43"/>
        <v>9.4306918986066456E-4</v>
      </c>
      <c r="Y134" s="67">
        <v>17223</v>
      </c>
      <c r="Z134" s="49">
        <f t="shared" si="47"/>
        <v>9.4306918986066456E-4</v>
      </c>
      <c r="AA134" s="82">
        <f t="shared" si="31"/>
        <v>206676</v>
      </c>
      <c r="AB134" s="49">
        <f t="shared" si="47"/>
        <v>9.4306918986066456E-4</v>
      </c>
      <c r="AC134" s="82">
        <f t="shared" si="32"/>
        <v>17223</v>
      </c>
      <c r="AD134" s="49">
        <f t="shared" si="45"/>
        <v>9.4306918986066456E-4</v>
      </c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</row>
    <row r="135" spans="1:66" x14ac:dyDescent="0.25">
      <c r="A135" s="9">
        <v>6411</v>
      </c>
      <c r="B135" s="10" t="s">
        <v>149</v>
      </c>
      <c r="C135" s="67">
        <v>13658.15</v>
      </c>
      <c r="D135" s="49">
        <f t="shared" si="33"/>
        <v>7.4787089679471844E-4</v>
      </c>
      <c r="E135" s="67">
        <v>13658.15</v>
      </c>
      <c r="F135" s="49">
        <f t="shared" si="34"/>
        <v>7.4787089679471844E-4</v>
      </c>
      <c r="G135" s="67">
        <v>13658.15</v>
      </c>
      <c r="H135" s="49">
        <f t="shared" si="35"/>
        <v>7.4787089679471844E-4</v>
      </c>
      <c r="I135" s="67">
        <v>13658.15</v>
      </c>
      <c r="J135" s="49">
        <f t="shared" si="36"/>
        <v>7.4787089679471844E-4</v>
      </c>
      <c r="K135" s="67">
        <v>13658.15</v>
      </c>
      <c r="L135" s="49">
        <f t="shared" si="37"/>
        <v>7.4787089679471844E-4</v>
      </c>
      <c r="M135" s="67">
        <v>13658.15</v>
      </c>
      <c r="N135" s="49">
        <f t="shared" si="38"/>
        <v>7.4787089679471844E-4</v>
      </c>
      <c r="O135" s="67">
        <v>13658.15</v>
      </c>
      <c r="P135" s="49">
        <f t="shared" si="39"/>
        <v>7.4787089679471844E-4</v>
      </c>
      <c r="Q135" s="67">
        <v>13658.15</v>
      </c>
      <c r="R135" s="49">
        <f t="shared" si="40"/>
        <v>7.4787089679471844E-4</v>
      </c>
      <c r="S135" s="67">
        <v>13658.15</v>
      </c>
      <c r="T135" s="49">
        <f t="shared" si="41"/>
        <v>7.4787089679471844E-4</v>
      </c>
      <c r="U135" s="67">
        <v>13658.15</v>
      </c>
      <c r="V135" s="49">
        <f t="shared" si="42"/>
        <v>7.4787089679471844E-4</v>
      </c>
      <c r="W135" s="67">
        <v>13658.15</v>
      </c>
      <c r="X135" s="49">
        <f t="shared" si="43"/>
        <v>7.4787089679471844E-4</v>
      </c>
      <c r="Y135" s="67">
        <v>13658.15</v>
      </c>
      <c r="Z135" s="49">
        <f t="shared" si="47"/>
        <v>7.4787089679471844E-4</v>
      </c>
      <c r="AA135" s="82">
        <f t="shared" ref="AA135:AA165" si="48">C135+E135+G135+I135+K135+M135+O135+Q135+S135+U135+W135+Y135</f>
        <v>163897.79999999996</v>
      </c>
      <c r="AB135" s="49">
        <f t="shared" si="47"/>
        <v>7.4787089679471833E-4</v>
      </c>
      <c r="AC135" s="82">
        <f t="shared" si="32"/>
        <v>13658.149999999996</v>
      </c>
      <c r="AD135" s="49">
        <f t="shared" si="45"/>
        <v>7.4787089679471822E-4</v>
      </c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</row>
    <row r="136" spans="1:66" x14ac:dyDescent="0.25">
      <c r="A136" s="9">
        <v>6413</v>
      </c>
      <c r="B136" s="10" t="s">
        <v>150</v>
      </c>
      <c r="C136" s="67">
        <v>168490.57519999999</v>
      </c>
      <c r="D136" s="49">
        <f t="shared" si="33"/>
        <v>9.225934520874491E-3</v>
      </c>
      <c r="E136" s="67">
        <v>168490.57519999999</v>
      </c>
      <c r="F136" s="49">
        <f t="shared" si="34"/>
        <v>9.225934520874491E-3</v>
      </c>
      <c r="G136" s="67">
        <v>168490.57519999999</v>
      </c>
      <c r="H136" s="49">
        <f t="shared" si="35"/>
        <v>9.225934520874491E-3</v>
      </c>
      <c r="I136" s="67">
        <v>168490.57519999999</v>
      </c>
      <c r="J136" s="49">
        <f t="shared" si="36"/>
        <v>9.225934520874491E-3</v>
      </c>
      <c r="K136" s="67">
        <v>168490.57519999999</v>
      </c>
      <c r="L136" s="49">
        <f t="shared" si="37"/>
        <v>9.225934520874491E-3</v>
      </c>
      <c r="M136" s="67">
        <v>168490.57519999999</v>
      </c>
      <c r="N136" s="49">
        <f t="shared" si="38"/>
        <v>9.225934520874491E-3</v>
      </c>
      <c r="O136" s="67">
        <v>168490.57519999999</v>
      </c>
      <c r="P136" s="49">
        <f t="shared" si="39"/>
        <v>9.225934520874491E-3</v>
      </c>
      <c r="Q136" s="67">
        <v>168490.57519999999</v>
      </c>
      <c r="R136" s="49">
        <f t="shared" si="40"/>
        <v>9.225934520874491E-3</v>
      </c>
      <c r="S136" s="67">
        <v>168490.57519999999</v>
      </c>
      <c r="T136" s="49">
        <f t="shared" si="41"/>
        <v>9.225934520874491E-3</v>
      </c>
      <c r="U136" s="67">
        <v>168490.57519999999</v>
      </c>
      <c r="V136" s="49">
        <f t="shared" si="42"/>
        <v>9.225934520874491E-3</v>
      </c>
      <c r="W136" s="67">
        <v>168490.57519999999</v>
      </c>
      <c r="X136" s="49">
        <f t="shared" si="43"/>
        <v>9.225934520874491E-3</v>
      </c>
      <c r="Y136" s="67">
        <v>168490.57519999999</v>
      </c>
      <c r="Z136" s="49">
        <f t="shared" si="47"/>
        <v>9.225934520874491E-3</v>
      </c>
      <c r="AA136" s="82">
        <f t="shared" si="48"/>
        <v>2021886.9024000003</v>
      </c>
      <c r="AB136" s="49">
        <f t="shared" si="47"/>
        <v>9.2259345208744944E-3</v>
      </c>
      <c r="AC136" s="82">
        <f t="shared" si="32"/>
        <v>168490.57520000002</v>
      </c>
      <c r="AD136" s="49">
        <f t="shared" si="45"/>
        <v>9.2259345208744927E-3</v>
      </c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</row>
    <row r="137" spans="1:66" x14ac:dyDescent="0.25">
      <c r="A137" s="9">
        <v>6414</v>
      </c>
      <c r="B137" s="10" t="s">
        <v>151</v>
      </c>
      <c r="C137" s="67">
        <v>24802.06165</v>
      </c>
      <c r="D137" s="49">
        <f t="shared" si="33"/>
        <v>1.3580711947477069E-3</v>
      </c>
      <c r="E137" s="67">
        <v>24802.06165</v>
      </c>
      <c r="F137" s="49">
        <f t="shared" si="34"/>
        <v>1.3580711947477069E-3</v>
      </c>
      <c r="G137" s="67">
        <v>24802.06165</v>
      </c>
      <c r="H137" s="49">
        <f t="shared" si="35"/>
        <v>1.3580711947477069E-3</v>
      </c>
      <c r="I137" s="67">
        <v>24802.06165</v>
      </c>
      <c r="J137" s="49">
        <f t="shared" si="36"/>
        <v>1.3580711947477069E-3</v>
      </c>
      <c r="K137" s="67">
        <v>24802.06165</v>
      </c>
      <c r="L137" s="49">
        <f t="shared" si="37"/>
        <v>1.3580711947477069E-3</v>
      </c>
      <c r="M137" s="67">
        <v>24802.06165</v>
      </c>
      <c r="N137" s="49">
        <f t="shared" si="38"/>
        <v>1.3580711947477069E-3</v>
      </c>
      <c r="O137" s="67">
        <v>24802.06165</v>
      </c>
      <c r="P137" s="49">
        <f t="shared" si="39"/>
        <v>1.3580711947477069E-3</v>
      </c>
      <c r="Q137" s="67">
        <v>24802.06165</v>
      </c>
      <c r="R137" s="49">
        <f t="shared" si="40"/>
        <v>1.3580711947477069E-3</v>
      </c>
      <c r="S137" s="67">
        <v>24802.06165</v>
      </c>
      <c r="T137" s="49">
        <f t="shared" si="41"/>
        <v>1.3580711947477069E-3</v>
      </c>
      <c r="U137" s="67">
        <v>24802.06165</v>
      </c>
      <c r="V137" s="49">
        <f t="shared" si="42"/>
        <v>1.3580711947477069E-3</v>
      </c>
      <c r="W137" s="67">
        <v>24802.06165</v>
      </c>
      <c r="X137" s="49">
        <f t="shared" si="43"/>
        <v>1.3580711947477069E-3</v>
      </c>
      <c r="Y137" s="67">
        <v>24802.06165</v>
      </c>
      <c r="Z137" s="49">
        <f t="shared" ref="Z137:AB141" si="49">IF(Y$10&lt;&gt;0,Y137/Y$10,"-")</f>
        <v>1.3580711947477069E-3</v>
      </c>
      <c r="AA137" s="82">
        <f t="shared" si="48"/>
        <v>297624.73979999992</v>
      </c>
      <c r="AB137" s="49">
        <f t="shared" si="49"/>
        <v>1.3580711947477067E-3</v>
      </c>
      <c r="AC137" s="82">
        <f t="shared" si="32"/>
        <v>24802.061649999992</v>
      </c>
      <c r="AD137" s="49">
        <f t="shared" si="45"/>
        <v>1.3580711947477064E-3</v>
      </c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</row>
    <row r="138" spans="1:66" x14ac:dyDescent="0.25">
      <c r="A138" s="9">
        <v>6415</v>
      </c>
      <c r="B138" s="10" t="s">
        <v>152</v>
      </c>
      <c r="C138" s="67">
        <v>209.81</v>
      </c>
      <c r="D138" s="49">
        <f t="shared" si="33"/>
        <v>1.1488436783641993E-5</v>
      </c>
      <c r="E138" s="67">
        <v>209.81</v>
      </c>
      <c r="F138" s="49">
        <f t="shared" si="34"/>
        <v>1.1488436783641993E-5</v>
      </c>
      <c r="G138" s="67">
        <v>209.81</v>
      </c>
      <c r="H138" s="49">
        <f t="shared" si="35"/>
        <v>1.1488436783641993E-5</v>
      </c>
      <c r="I138" s="67">
        <v>209.81</v>
      </c>
      <c r="J138" s="49">
        <f t="shared" si="36"/>
        <v>1.1488436783641993E-5</v>
      </c>
      <c r="K138" s="67">
        <v>209.81</v>
      </c>
      <c r="L138" s="49">
        <f t="shared" si="37"/>
        <v>1.1488436783641993E-5</v>
      </c>
      <c r="M138" s="67">
        <v>209.81</v>
      </c>
      <c r="N138" s="49">
        <f t="shared" si="38"/>
        <v>1.1488436783641993E-5</v>
      </c>
      <c r="O138" s="67">
        <v>209.81</v>
      </c>
      <c r="P138" s="49">
        <f t="shared" si="39"/>
        <v>1.1488436783641993E-5</v>
      </c>
      <c r="Q138" s="67">
        <v>209.81</v>
      </c>
      <c r="R138" s="49">
        <f t="shared" si="40"/>
        <v>1.1488436783641993E-5</v>
      </c>
      <c r="S138" s="67">
        <v>209.81</v>
      </c>
      <c r="T138" s="49">
        <f t="shared" si="41"/>
        <v>1.1488436783641993E-5</v>
      </c>
      <c r="U138" s="67">
        <v>209.81</v>
      </c>
      <c r="V138" s="49">
        <f t="shared" si="42"/>
        <v>1.1488436783641993E-5</v>
      </c>
      <c r="W138" s="67">
        <v>209.81</v>
      </c>
      <c r="X138" s="49">
        <f t="shared" si="43"/>
        <v>1.1488436783641993E-5</v>
      </c>
      <c r="Y138" s="67">
        <v>209.81</v>
      </c>
      <c r="Z138" s="49">
        <f t="shared" si="49"/>
        <v>1.1488436783641993E-5</v>
      </c>
      <c r="AA138" s="82">
        <f t="shared" si="48"/>
        <v>2517.7199999999998</v>
      </c>
      <c r="AB138" s="49">
        <f t="shared" si="49"/>
        <v>1.1488436783641991E-5</v>
      </c>
      <c r="AC138" s="82">
        <f t="shared" si="32"/>
        <v>209.80999999999997</v>
      </c>
      <c r="AD138" s="49">
        <f t="shared" si="45"/>
        <v>1.1488436783641991E-5</v>
      </c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</row>
    <row r="139" spans="1:66" s="5" customFormat="1" x14ac:dyDescent="0.25">
      <c r="A139" s="12">
        <v>6499</v>
      </c>
      <c r="B139" s="1" t="s">
        <v>153</v>
      </c>
      <c r="C139" s="74">
        <f>SUM(C126:C138)</f>
        <v>174601.26199999999</v>
      </c>
      <c r="D139" s="56">
        <f t="shared" si="33"/>
        <v>9.5605336296225758E-3</v>
      </c>
      <c r="E139" s="74">
        <f>SUM(E126:E138)</f>
        <v>174601.26199999999</v>
      </c>
      <c r="F139" s="56">
        <f t="shared" si="34"/>
        <v>9.5605336296225758E-3</v>
      </c>
      <c r="G139" s="74">
        <f>SUM(G126:G138)</f>
        <v>174601.26199999999</v>
      </c>
      <c r="H139" s="56">
        <f t="shared" si="35"/>
        <v>9.5605336296225758E-3</v>
      </c>
      <c r="I139" s="74">
        <f>SUM(I126:I138)</f>
        <v>174601.26199999999</v>
      </c>
      <c r="J139" s="56">
        <f t="shared" si="36"/>
        <v>9.5605336296225758E-3</v>
      </c>
      <c r="K139" s="74">
        <f>SUM(K126:K138)</f>
        <v>174601.26199999999</v>
      </c>
      <c r="L139" s="56">
        <f t="shared" si="37"/>
        <v>9.5605336296225758E-3</v>
      </c>
      <c r="M139" s="74">
        <f>SUM(M126:M138)</f>
        <v>174601.26199999999</v>
      </c>
      <c r="N139" s="56">
        <f t="shared" si="38"/>
        <v>9.5605336296225758E-3</v>
      </c>
      <c r="O139" s="74">
        <f>SUM(O126:O138)</f>
        <v>174601.26199999999</v>
      </c>
      <c r="P139" s="56">
        <f t="shared" si="39"/>
        <v>9.5605336296225758E-3</v>
      </c>
      <c r="Q139" s="74">
        <f>SUM(Q126:Q138)</f>
        <v>174601.26199999999</v>
      </c>
      <c r="R139" s="56">
        <f t="shared" si="40"/>
        <v>9.5605336296225758E-3</v>
      </c>
      <c r="S139" s="74">
        <f>SUM(S126:S138)</f>
        <v>174601.26199999999</v>
      </c>
      <c r="T139" s="56">
        <f t="shared" si="41"/>
        <v>9.5605336296225758E-3</v>
      </c>
      <c r="U139" s="74">
        <f>SUM(U126:U138)</f>
        <v>174601.26199999999</v>
      </c>
      <c r="V139" s="56">
        <f t="shared" si="42"/>
        <v>9.5605336296225758E-3</v>
      </c>
      <c r="W139" s="74">
        <f>SUM(W126:W138)</f>
        <v>174601.26199999999</v>
      </c>
      <c r="X139" s="56">
        <f t="shared" si="43"/>
        <v>9.5605336296225758E-3</v>
      </c>
      <c r="Y139" s="74">
        <f>SUM(Y126:Y138)</f>
        <v>174601.26199999999</v>
      </c>
      <c r="Z139" s="56">
        <f t="shared" si="49"/>
        <v>9.5605336296225758E-3</v>
      </c>
      <c r="AA139" s="74">
        <f t="shared" si="48"/>
        <v>2095215.1440000003</v>
      </c>
      <c r="AB139" s="56">
        <f t="shared" si="49"/>
        <v>9.5605336296225793E-3</v>
      </c>
      <c r="AC139" s="94">
        <f t="shared" si="32"/>
        <v>174601.26200000002</v>
      </c>
      <c r="AD139" s="56">
        <f t="shared" si="45"/>
        <v>9.5605336296225776E-3</v>
      </c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</row>
    <row r="140" spans="1:66" s="8" customFormat="1" x14ac:dyDescent="0.25">
      <c r="A140" s="26"/>
      <c r="B140" s="27"/>
      <c r="C140" s="69"/>
      <c r="D140" s="57">
        <f t="shared" si="33"/>
        <v>0</v>
      </c>
      <c r="E140" s="69"/>
      <c r="F140" s="57">
        <f t="shared" si="34"/>
        <v>0</v>
      </c>
      <c r="G140" s="69"/>
      <c r="H140" s="57">
        <f t="shared" si="35"/>
        <v>0</v>
      </c>
      <c r="I140" s="69"/>
      <c r="J140" s="57">
        <f t="shared" si="36"/>
        <v>0</v>
      </c>
      <c r="K140" s="69"/>
      <c r="L140" s="57">
        <f t="shared" si="37"/>
        <v>0</v>
      </c>
      <c r="M140" s="69"/>
      <c r="N140" s="57">
        <f t="shared" si="38"/>
        <v>0</v>
      </c>
      <c r="O140" s="69"/>
      <c r="P140" s="57">
        <f t="shared" si="39"/>
        <v>0</v>
      </c>
      <c r="Q140" s="69"/>
      <c r="R140" s="57">
        <f t="shared" si="40"/>
        <v>0</v>
      </c>
      <c r="S140" s="69"/>
      <c r="T140" s="57">
        <f t="shared" si="41"/>
        <v>0</v>
      </c>
      <c r="U140" s="69"/>
      <c r="V140" s="57">
        <f t="shared" si="42"/>
        <v>0</v>
      </c>
      <c r="W140" s="69"/>
      <c r="X140" s="57">
        <f t="shared" si="43"/>
        <v>0</v>
      </c>
      <c r="Y140" s="69"/>
      <c r="Z140" s="57">
        <f t="shared" si="49"/>
        <v>0</v>
      </c>
      <c r="AA140" s="69">
        <f t="shared" si="48"/>
        <v>0</v>
      </c>
      <c r="AB140" s="57">
        <f t="shared" si="49"/>
        <v>0</v>
      </c>
      <c r="AC140" s="85">
        <f t="shared" si="32"/>
        <v>0</v>
      </c>
      <c r="AD140" s="57">
        <f t="shared" si="45"/>
        <v>0</v>
      </c>
    </row>
    <row r="141" spans="1:66" x14ac:dyDescent="0.25">
      <c r="A141" s="18">
        <v>7001</v>
      </c>
      <c r="B141" s="19" t="s">
        <v>154</v>
      </c>
      <c r="C141" s="75">
        <f>C36-C40-C78-C99-C125-C139</f>
        <v>2356803.9151999997</v>
      </c>
      <c r="D141" s="59">
        <f t="shared" si="33"/>
        <v>0.12905005858259921</v>
      </c>
      <c r="E141" s="75">
        <f>E36-E40-E78-E99-E125-E139</f>
        <v>2356803.9151999997</v>
      </c>
      <c r="F141" s="59">
        <f t="shared" si="34"/>
        <v>0.12905005858259921</v>
      </c>
      <c r="G141" s="75">
        <f>G36-G40-G78-G99-G125-G139</f>
        <v>2356803.9151999997</v>
      </c>
      <c r="H141" s="59">
        <f t="shared" si="35"/>
        <v>0.12905005858259921</v>
      </c>
      <c r="I141" s="75">
        <f>I36-I40-I78-I99-I125-I139</f>
        <v>2356803.9151999997</v>
      </c>
      <c r="J141" s="59">
        <f t="shared" si="36"/>
        <v>0.12905005858259921</v>
      </c>
      <c r="K141" s="75">
        <f>K36-K40-K78-K99-K125-K139</f>
        <v>2356803.9151999997</v>
      </c>
      <c r="L141" s="59">
        <f t="shared" si="37"/>
        <v>0.12905005858259921</v>
      </c>
      <c r="M141" s="75">
        <f>M36-M40-M78-M99-M125-M139</f>
        <v>2356803.9151999997</v>
      </c>
      <c r="N141" s="59">
        <f t="shared" si="38"/>
        <v>0.12905005858259921</v>
      </c>
      <c r="O141" s="75">
        <f>O36-O40-O78-O99-O125-O139</f>
        <v>2356803.9151999997</v>
      </c>
      <c r="P141" s="59">
        <f t="shared" si="39"/>
        <v>0.12905005858259921</v>
      </c>
      <c r="Q141" s="75">
        <f>Q36-Q40-Q78-Q99-Q125-Q139</f>
        <v>2356803.9151999997</v>
      </c>
      <c r="R141" s="59">
        <f t="shared" si="40"/>
        <v>0.12905005858259921</v>
      </c>
      <c r="S141" s="75">
        <f>S36-S40-S78-S99-S125-S139</f>
        <v>2356803.9151999997</v>
      </c>
      <c r="T141" s="59">
        <f t="shared" si="41"/>
        <v>0.12905005858259921</v>
      </c>
      <c r="U141" s="75">
        <f>U36-U40-U78-U99-U125-U139</f>
        <v>2356803.9151999997</v>
      </c>
      <c r="V141" s="59">
        <f t="shared" si="42"/>
        <v>0.12905005858259921</v>
      </c>
      <c r="W141" s="75">
        <f>W36-W40-W78-W99-W125-W139</f>
        <v>2356803.9151999997</v>
      </c>
      <c r="X141" s="59">
        <f t="shared" si="43"/>
        <v>0.12905005858259921</v>
      </c>
      <c r="Y141" s="75">
        <f>Y36-Y40-Y78-Y99-Y125-Y139</f>
        <v>2356803.9151999997</v>
      </c>
      <c r="Z141" s="59">
        <f t="shared" si="49"/>
        <v>0.12905005858259921</v>
      </c>
      <c r="AA141" s="75">
        <f t="shared" si="48"/>
        <v>28281646.982399989</v>
      </c>
      <c r="AB141" s="59">
        <f t="shared" si="49"/>
        <v>0.12905005858259919</v>
      </c>
      <c r="AC141" s="75">
        <f t="shared" si="32"/>
        <v>2356803.9151999992</v>
      </c>
      <c r="AD141" s="59">
        <f t="shared" si="45"/>
        <v>0.12905005858259919</v>
      </c>
    </row>
    <row r="142" spans="1:66" s="30" customFormat="1" x14ac:dyDescent="0.25">
      <c r="A142" s="31"/>
      <c r="B142" s="32"/>
      <c r="C142" s="76"/>
      <c r="D142" s="60"/>
      <c r="E142" s="76"/>
      <c r="F142" s="60"/>
      <c r="G142" s="76"/>
      <c r="H142" s="60"/>
      <c r="I142" s="76"/>
      <c r="J142" s="60"/>
      <c r="K142" s="76"/>
      <c r="L142" s="60"/>
      <c r="M142" s="76"/>
      <c r="N142" s="60"/>
      <c r="O142" s="76"/>
      <c r="P142" s="60"/>
      <c r="Q142" s="76"/>
      <c r="R142" s="60"/>
      <c r="S142" s="76"/>
      <c r="T142" s="60"/>
      <c r="U142" s="76"/>
      <c r="V142" s="60"/>
      <c r="W142" s="76"/>
      <c r="X142" s="60"/>
      <c r="Y142" s="76"/>
      <c r="Z142" s="60"/>
      <c r="AA142" s="76"/>
      <c r="AB142" s="60"/>
      <c r="AC142" s="76"/>
      <c r="AD142" s="60"/>
    </row>
    <row r="143" spans="1:66" s="7" customFormat="1" x14ac:dyDescent="0.25">
      <c r="A143" s="15">
        <v>6412</v>
      </c>
      <c r="B143" s="6" t="s">
        <v>155</v>
      </c>
      <c r="C143" s="77">
        <v>160808.44</v>
      </c>
      <c r="D143" s="61">
        <f t="shared" si="33"/>
        <v>8.8052885811738535E-3</v>
      </c>
      <c r="E143" s="77">
        <v>160808.44</v>
      </c>
      <c r="F143" s="61">
        <f t="shared" ref="F143:F165" si="50">IF(E$10&lt;&gt;0,E143/E$10,"-")</f>
        <v>8.8052885811738535E-3</v>
      </c>
      <c r="G143" s="77">
        <v>160808.44</v>
      </c>
      <c r="H143" s="61">
        <f t="shared" ref="H143:H165" si="51">IF(G$10&lt;&gt;0,G143/G$10,"-")</f>
        <v>8.8052885811738535E-3</v>
      </c>
      <c r="I143" s="77">
        <v>160808.44</v>
      </c>
      <c r="J143" s="61">
        <f t="shared" ref="J143:J165" si="52">IF(I$10&lt;&gt;0,I143/I$10,"-")</f>
        <v>8.8052885811738535E-3</v>
      </c>
      <c r="K143" s="77">
        <v>160808.44</v>
      </c>
      <c r="L143" s="61">
        <f t="shared" ref="L143:L165" si="53">IF(K$10&lt;&gt;0,K143/K$10,"-")</f>
        <v>8.8052885811738535E-3</v>
      </c>
      <c r="M143" s="77">
        <v>160808.44</v>
      </c>
      <c r="N143" s="61">
        <f t="shared" ref="N143:N165" si="54">IF(M$10&lt;&gt;0,M143/M$10,"-")</f>
        <v>8.8052885811738535E-3</v>
      </c>
      <c r="O143" s="77">
        <v>160808.44</v>
      </c>
      <c r="P143" s="61">
        <f t="shared" ref="P143:P165" si="55">IF(O$10&lt;&gt;0,O143/O$10,"-")</f>
        <v>8.8052885811738535E-3</v>
      </c>
      <c r="Q143" s="77">
        <v>160808.44</v>
      </c>
      <c r="R143" s="61">
        <f t="shared" ref="R143:R165" si="56">IF(Q$10&lt;&gt;0,Q143/Q$10,"-")</f>
        <v>8.8052885811738535E-3</v>
      </c>
      <c r="S143" s="77">
        <v>160808.44</v>
      </c>
      <c r="T143" s="61">
        <f t="shared" ref="T143:AD165" si="57">IF(S$10&lt;&gt;0,S143/S$10,"-")</f>
        <v>8.8052885811738535E-3</v>
      </c>
      <c r="U143" s="77">
        <v>160808.44</v>
      </c>
      <c r="V143" s="61">
        <f t="shared" ref="V143:V165" si="58">IF(U$10&lt;&gt;0,U143/U$10,"-")</f>
        <v>8.8052885811738535E-3</v>
      </c>
      <c r="W143" s="77">
        <v>160808.44</v>
      </c>
      <c r="X143" s="61">
        <f t="shared" ref="X143:X165" si="59">IF(W$10&lt;&gt;0,W143/W$10,"-")</f>
        <v>8.8052885811738535E-3</v>
      </c>
      <c r="Y143" s="77">
        <v>160808.44</v>
      </c>
      <c r="Z143" s="61">
        <f t="shared" ref="Z143:AB162" si="60">IF(Y$10&lt;&gt;0,Y143/Y$10,"-")</f>
        <v>8.8052885811738535E-3</v>
      </c>
      <c r="AA143" s="89">
        <f t="shared" si="48"/>
        <v>1929701.2799999996</v>
      </c>
      <c r="AB143" s="61">
        <f t="shared" si="60"/>
        <v>8.8052885811738518E-3</v>
      </c>
      <c r="AC143" s="89">
        <f t="shared" ref="AC143:AC165" si="61">AA143/12</f>
        <v>160808.43999999997</v>
      </c>
      <c r="AD143" s="61">
        <f t="shared" ref="AD143:AD165" si="62">IF(AC$10&lt;&gt;0,AC143/AC$10,"-")</f>
        <v>8.8052885811738518E-3</v>
      </c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</row>
    <row r="144" spans="1:66" s="35" customFormat="1" x14ac:dyDescent="0.25">
      <c r="A144" s="33"/>
      <c r="B144" s="34"/>
      <c r="C144" s="78"/>
      <c r="D144" s="62">
        <f t="shared" si="33"/>
        <v>0</v>
      </c>
      <c r="E144" s="78"/>
      <c r="F144" s="62">
        <f t="shared" si="50"/>
        <v>0</v>
      </c>
      <c r="G144" s="78"/>
      <c r="H144" s="62">
        <f t="shared" si="51"/>
        <v>0</v>
      </c>
      <c r="I144" s="78"/>
      <c r="J144" s="62">
        <f t="shared" si="52"/>
        <v>0</v>
      </c>
      <c r="K144" s="78"/>
      <c r="L144" s="62">
        <f t="shared" si="53"/>
        <v>0</v>
      </c>
      <c r="M144" s="78"/>
      <c r="N144" s="62">
        <f t="shared" si="54"/>
        <v>0</v>
      </c>
      <c r="O144" s="78"/>
      <c r="P144" s="62">
        <f t="shared" si="55"/>
        <v>0</v>
      </c>
      <c r="Q144" s="78"/>
      <c r="R144" s="62">
        <f t="shared" si="56"/>
        <v>0</v>
      </c>
      <c r="S144" s="78"/>
      <c r="T144" s="62">
        <f t="shared" si="57"/>
        <v>0</v>
      </c>
      <c r="U144" s="78"/>
      <c r="V144" s="62">
        <f t="shared" si="58"/>
        <v>0</v>
      </c>
      <c r="W144" s="78"/>
      <c r="X144" s="62">
        <f t="shared" si="59"/>
        <v>0</v>
      </c>
      <c r="Y144" s="78"/>
      <c r="Z144" s="62">
        <f t="shared" si="60"/>
        <v>0</v>
      </c>
      <c r="AA144" s="90">
        <f t="shared" si="48"/>
        <v>0</v>
      </c>
      <c r="AB144" s="62">
        <f t="shared" si="60"/>
        <v>0</v>
      </c>
      <c r="AC144" s="90">
        <f t="shared" si="61"/>
        <v>0</v>
      </c>
      <c r="AD144" s="62">
        <f t="shared" si="62"/>
        <v>0</v>
      </c>
    </row>
    <row r="145" spans="1:66" x14ac:dyDescent="0.25">
      <c r="A145" s="18">
        <v>7002</v>
      </c>
      <c r="B145" s="19" t="s">
        <v>156</v>
      </c>
      <c r="C145" s="75">
        <f>C141-C143</f>
        <v>2195995.4751999998</v>
      </c>
      <c r="D145" s="59">
        <f t="shared" si="33"/>
        <v>0.12024477000142535</v>
      </c>
      <c r="E145" s="75">
        <f>E141-E143</f>
        <v>2195995.4751999998</v>
      </c>
      <c r="F145" s="59">
        <f t="shared" si="50"/>
        <v>0.12024477000142535</v>
      </c>
      <c r="G145" s="75">
        <f>G141-G143</f>
        <v>2195995.4751999998</v>
      </c>
      <c r="H145" s="59">
        <f t="shared" si="51"/>
        <v>0.12024477000142535</v>
      </c>
      <c r="I145" s="75">
        <f>I141-I143</f>
        <v>2195995.4751999998</v>
      </c>
      <c r="J145" s="59">
        <f t="shared" si="52"/>
        <v>0.12024477000142535</v>
      </c>
      <c r="K145" s="75">
        <f>K141-K143</f>
        <v>2195995.4751999998</v>
      </c>
      <c r="L145" s="59">
        <f t="shared" si="53"/>
        <v>0.12024477000142535</v>
      </c>
      <c r="M145" s="75">
        <f>M141-M143</f>
        <v>2195995.4751999998</v>
      </c>
      <c r="N145" s="59">
        <f t="shared" si="54"/>
        <v>0.12024477000142535</v>
      </c>
      <c r="O145" s="75">
        <f>O141-O143</f>
        <v>2195995.4751999998</v>
      </c>
      <c r="P145" s="59">
        <f t="shared" si="55"/>
        <v>0.12024477000142535</v>
      </c>
      <c r="Q145" s="75">
        <f>Q141-Q143</f>
        <v>2195995.4751999998</v>
      </c>
      <c r="R145" s="59">
        <f t="shared" si="56"/>
        <v>0.12024477000142535</v>
      </c>
      <c r="S145" s="75">
        <f>S141-S143</f>
        <v>2195995.4751999998</v>
      </c>
      <c r="T145" s="59">
        <f t="shared" si="57"/>
        <v>0.12024477000142535</v>
      </c>
      <c r="U145" s="75">
        <f>U141-U143</f>
        <v>2195995.4751999998</v>
      </c>
      <c r="V145" s="59">
        <f t="shared" si="58"/>
        <v>0.12024477000142535</v>
      </c>
      <c r="W145" s="75">
        <f>W141-W143</f>
        <v>2195995.4751999998</v>
      </c>
      <c r="X145" s="59">
        <f t="shared" si="59"/>
        <v>0.12024477000142535</v>
      </c>
      <c r="Y145" s="75">
        <f>Y141-Y143</f>
        <v>2195995.4751999998</v>
      </c>
      <c r="Z145" s="59">
        <f t="shared" si="60"/>
        <v>0.12024477000142535</v>
      </c>
      <c r="AA145" s="75">
        <f t="shared" si="48"/>
        <v>26351945.702400003</v>
      </c>
      <c r="AB145" s="59">
        <f t="shared" si="60"/>
        <v>0.12024477000142539</v>
      </c>
      <c r="AC145" s="75">
        <f t="shared" si="61"/>
        <v>2195995.4752000002</v>
      </c>
      <c r="AD145" s="59">
        <f t="shared" si="62"/>
        <v>0.12024477000142537</v>
      </c>
    </row>
    <row r="146" spans="1:66" s="30" customFormat="1" x14ac:dyDescent="0.25">
      <c r="A146" s="31">
        <v>6501</v>
      </c>
      <c r="B146" s="32" t="s">
        <v>157</v>
      </c>
      <c r="C146" s="76"/>
      <c r="D146" s="60">
        <f t="shared" si="33"/>
        <v>0</v>
      </c>
      <c r="E146" s="76"/>
      <c r="F146" s="60">
        <f t="shared" si="50"/>
        <v>0</v>
      </c>
      <c r="G146" s="76"/>
      <c r="H146" s="60">
        <f t="shared" si="51"/>
        <v>0</v>
      </c>
      <c r="I146" s="76"/>
      <c r="J146" s="60">
        <f t="shared" si="52"/>
        <v>0</v>
      </c>
      <c r="K146" s="76"/>
      <c r="L146" s="60">
        <f t="shared" si="53"/>
        <v>0</v>
      </c>
      <c r="M146" s="76"/>
      <c r="N146" s="60">
        <f t="shared" si="54"/>
        <v>0</v>
      </c>
      <c r="O146" s="76"/>
      <c r="P146" s="60">
        <f t="shared" si="55"/>
        <v>0</v>
      </c>
      <c r="Q146" s="76"/>
      <c r="R146" s="60">
        <f t="shared" si="56"/>
        <v>0</v>
      </c>
      <c r="S146" s="76"/>
      <c r="T146" s="60">
        <f t="shared" si="57"/>
        <v>0</v>
      </c>
      <c r="U146" s="76"/>
      <c r="V146" s="60">
        <f t="shared" si="58"/>
        <v>0</v>
      </c>
      <c r="W146" s="76"/>
      <c r="X146" s="60">
        <f t="shared" si="59"/>
        <v>0</v>
      </c>
      <c r="Y146" s="76"/>
      <c r="Z146" s="60">
        <f t="shared" si="60"/>
        <v>0</v>
      </c>
      <c r="AA146" s="76">
        <f t="shared" si="48"/>
        <v>0</v>
      </c>
      <c r="AB146" s="60">
        <f t="shared" si="60"/>
        <v>0</v>
      </c>
      <c r="AC146" s="76">
        <f t="shared" si="61"/>
        <v>0</v>
      </c>
      <c r="AD146" s="60">
        <f t="shared" si="62"/>
        <v>0</v>
      </c>
    </row>
    <row r="147" spans="1:66" x14ac:dyDescent="0.25">
      <c r="A147" s="9">
        <v>6502</v>
      </c>
      <c r="B147" s="10" t="s">
        <v>158</v>
      </c>
      <c r="C147" s="67">
        <v>1041556.93065</v>
      </c>
      <c r="D147" s="49">
        <f t="shared" si="33"/>
        <v>5.7031890540663988E-2</v>
      </c>
      <c r="E147" s="67">
        <v>1041556.93065</v>
      </c>
      <c r="F147" s="49">
        <f t="shared" si="50"/>
        <v>5.7031890540663988E-2</v>
      </c>
      <c r="G147" s="67">
        <v>1041556.93065</v>
      </c>
      <c r="H147" s="49">
        <f t="shared" si="51"/>
        <v>5.7031890540663988E-2</v>
      </c>
      <c r="I147" s="67">
        <v>1041556.93065</v>
      </c>
      <c r="J147" s="49">
        <f t="shared" si="52"/>
        <v>5.7031890540663988E-2</v>
      </c>
      <c r="K147" s="67">
        <v>1041556.93065</v>
      </c>
      <c r="L147" s="49">
        <f t="shared" si="53"/>
        <v>5.7031890540663988E-2</v>
      </c>
      <c r="M147" s="67">
        <v>1041556.93065</v>
      </c>
      <c r="N147" s="49">
        <f t="shared" si="54"/>
        <v>5.7031890540663988E-2</v>
      </c>
      <c r="O147" s="67">
        <v>1041556.93065</v>
      </c>
      <c r="P147" s="49">
        <f t="shared" si="55"/>
        <v>5.7031890540663988E-2</v>
      </c>
      <c r="Q147" s="67">
        <v>1041556.93065</v>
      </c>
      <c r="R147" s="49">
        <f t="shared" si="56"/>
        <v>5.7031890540663988E-2</v>
      </c>
      <c r="S147" s="67">
        <v>1041556.93065</v>
      </c>
      <c r="T147" s="49">
        <f t="shared" si="57"/>
        <v>5.7031890540663988E-2</v>
      </c>
      <c r="U147" s="67">
        <v>1041556.93065</v>
      </c>
      <c r="V147" s="49">
        <f t="shared" si="58"/>
        <v>5.7031890540663988E-2</v>
      </c>
      <c r="W147" s="67">
        <v>1041556.93065</v>
      </c>
      <c r="X147" s="49">
        <f t="shared" si="59"/>
        <v>5.7031890540663988E-2</v>
      </c>
      <c r="Y147" s="67">
        <v>1041556.93065</v>
      </c>
      <c r="Z147" s="49">
        <f t="shared" si="60"/>
        <v>5.7031890540663988E-2</v>
      </c>
      <c r="AA147" s="82">
        <f t="shared" si="48"/>
        <v>12498683.167799996</v>
      </c>
      <c r="AB147" s="49">
        <f t="shared" si="60"/>
        <v>5.7031890540663974E-2</v>
      </c>
      <c r="AC147" s="82">
        <f t="shared" si="61"/>
        <v>1041556.9306499996</v>
      </c>
      <c r="AD147" s="49">
        <f t="shared" si="62"/>
        <v>5.7031890540663967E-2</v>
      </c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</row>
    <row r="148" spans="1:66" x14ac:dyDescent="0.25">
      <c r="A148" s="9">
        <v>6503</v>
      </c>
      <c r="B148" s="10" t="s">
        <v>159</v>
      </c>
      <c r="C148" s="67">
        <v>94178.289950000006</v>
      </c>
      <c r="D148" s="49">
        <f t="shared" si="33"/>
        <v>5.1568625445978789E-3</v>
      </c>
      <c r="E148" s="67">
        <v>94178.289950000006</v>
      </c>
      <c r="F148" s="49">
        <f t="shared" si="50"/>
        <v>5.1568625445978789E-3</v>
      </c>
      <c r="G148" s="67">
        <v>94178.289950000006</v>
      </c>
      <c r="H148" s="49">
        <f t="shared" si="51"/>
        <v>5.1568625445978789E-3</v>
      </c>
      <c r="I148" s="67">
        <v>94178.289950000006</v>
      </c>
      <c r="J148" s="49">
        <f t="shared" si="52"/>
        <v>5.1568625445978789E-3</v>
      </c>
      <c r="K148" s="67">
        <v>94178.289950000006</v>
      </c>
      <c r="L148" s="49">
        <f t="shared" si="53"/>
        <v>5.1568625445978789E-3</v>
      </c>
      <c r="M148" s="67">
        <v>94178.289950000006</v>
      </c>
      <c r="N148" s="49">
        <f t="shared" si="54"/>
        <v>5.1568625445978789E-3</v>
      </c>
      <c r="O148" s="67">
        <v>94178.289950000006</v>
      </c>
      <c r="P148" s="49">
        <f t="shared" si="55"/>
        <v>5.1568625445978789E-3</v>
      </c>
      <c r="Q148" s="67">
        <v>94178.289950000006</v>
      </c>
      <c r="R148" s="49">
        <f t="shared" si="56"/>
        <v>5.1568625445978789E-3</v>
      </c>
      <c r="S148" s="67">
        <v>94178.289950000006</v>
      </c>
      <c r="T148" s="49">
        <f t="shared" si="57"/>
        <v>5.1568625445978789E-3</v>
      </c>
      <c r="U148" s="67">
        <v>94178.289950000006</v>
      </c>
      <c r="V148" s="49">
        <f t="shared" si="58"/>
        <v>5.1568625445978789E-3</v>
      </c>
      <c r="W148" s="67">
        <v>94178.289950000006</v>
      </c>
      <c r="X148" s="49">
        <f t="shared" si="59"/>
        <v>5.1568625445978789E-3</v>
      </c>
      <c r="Y148" s="67">
        <v>94178.289950000006</v>
      </c>
      <c r="Z148" s="49">
        <f t="shared" si="60"/>
        <v>5.1568625445978789E-3</v>
      </c>
      <c r="AA148" s="82">
        <f t="shared" si="48"/>
        <v>1130139.4794000001</v>
      </c>
      <c r="AB148" s="49">
        <f t="shared" si="60"/>
        <v>5.1568625445978797E-3</v>
      </c>
      <c r="AC148" s="82">
        <f t="shared" si="61"/>
        <v>94178.289950000006</v>
      </c>
      <c r="AD148" s="49">
        <f t="shared" si="62"/>
        <v>5.1568625445978789E-3</v>
      </c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</row>
    <row r="149" spans="1:66" x14ac:dyDescent="0.25">
      <c r="A149" s="9">
        <v>6504</v>
      </c>
      <c r="B149" s="10" t="s">
        <v>160</v>
      </c>
      <c r="C149" s="67">
        <v>2249.2637500000001</v>
      </c>
      <c r="D149" s="49">
        <f t="shared" si="33"/>
        <v>1.2316154807498464E-4</v>
      </c>
      <c r="E149" s="67">
        <v>2249.2637500000001</v>
      </c>
      <c r="F149" s="49">
        <f t="shared" si="50"/>
        <v>1.2316154807498464E-4</v>
      </c>
      <c r="G149" s="67">
        <v>2249.2637500000001</v>
      </c>
      <c r="H149" s="49">
        <f t="shared" si="51"/>
        <v>1.2316154807498464E-4</v>
      </c>
      <c r="I149" s="67">
        <v>2249.2637500000001</v>
      </c>
      <c r="J149" s="49">
        <f t="shared" si="52"/>
        <v>1.2316154807498464E-4</v>
      </c>
      <c r="K149" s="67">
        <v>2249.2637500000001</v>
      </c>
      <c r="L149" s="49">
        <f t="shared" si="53"/>
        <v>1.2316154807498464E-4</v>
      </c>
      <c r="M149" s="67">
        <v>2249.2637500000001</v>
      </c>
      <c r="N149" s="49">
        <f t="shared" si="54"/>
        <v>1.2316154807498464E-4</v>
      </c>
      <c r="O149" s="67">
        <v>2249.2637500000001</v>
      </c>
      <c r="P149" s="49">
        <f t="shared" si="55"/>
        <v>1.2316154807498464E-4</v>
      </c>
      <c r="Q149" s="67">
        <v>2249.2637500000001</v>
      </c>
      <c r="R149" s="49">
        <f t="shared" si="56"/>
        <v>1.2316154807498464E-4</v>
      </c>
      <c r="S149" s="67">
        <v>2249.2637500000001</v>
      </c>
      <c r="T149" s="49">
        <f t="shared" si="57"/>
        <v>1.2316154807498464E-4</v>
      </c>
      <c r="U149" s="67">
        <v>2249.2637500000001</v>
      </c>
      <c r="V149" s="49">
        <f t="shared" si="58"/>
        <v>1.2316154807498464E-4</v>
      </c>
      <c r="W149" s="67">
        <v>2249.2637500000001</v>
      </c>
      <c r="X149" s="49">
        <f t="shared" si="59"/>
        <v>1.2316154807498464E-4</v>
      </c>
      <c r="Y149" s="67">
        <v>2249.2637500000001</v>
      </c>
      <c r="Z149" s="49">
        <f t="shared" si="60"/>
        <v>1.2316154807498464E-4</v>
      </c>
      <c r="AA149" s="82">
        <f t="shared" si="48"/>
        <v>26991.164999999994</v>
      </c>
      <c r="AB149" s="49">
        <f t="shared" si="60"/>
        <v>1.2316154807498462E-4</v>
      </c>
      <c r="AC149" s="82">
        <f t="shared" si="61"/>
        <v>2249.2637499999996</v>
      </c>
      <c r="AD149" s="49">
        <f t="shared" si="62"/>
        <v>1.2316154807498462E-4</v>
      </c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</row>
    <row r="150" spans="1:66" x14ac:dyDescent="0.25">
      <c r="A150" s="9">
        <v>6505</v>
      </c>
      <c r="B150" s="10" t="s">
        <v>161</v>
      </c>
      <c r="C150" s="67"/>
      <c r="D150" s="49">
        <f t="shared" si="33"/>
        <v>0</v>
      </c>
      <c r="E150" s="67"/>
      <c r="F150" s="49">
        <f t="shared" si="50"/>
        <v>0</v>
      </c>
      <c r="G150" s="67"/>
      <c r="H150" s="49">
        <f t="shared" si="51"/>
        <v>0</v>
      </c>
      <c r="I150" s="67"/>
      <c r="J150" s="49">
        <f t="shared" si="52"/>
        <v>0</v>
      </c>
      <c r="K150" s="67"/>
      <c r="L150" s="49">
        <f t="shared" si="53"/>
        <v>0</v>
      </c>
      <c r="M150" s="67"/>
      <c r="N150" s="49">
        <f t="shared" si="54"/>
        <v>0</v>
      </c>
      <c r="O150" s="67"/>
      <c r="P150" s="49">
        <f t="shared" si="55"/>
        <v>0</v>
      </c>
      <c r="Q150" s="67"/>
      <c r="R150" s="49">
        <f t="shared" si="56"/>
        <v>0</v>
      </c>
      <c r="S150" s="67"/>
      <c r="T150" s="49">
        <f t="shared" si="57"/>
        <v>0</v>
      </c>
      <c r="U150" s="67"/>
      <c r="V150" s="49">
        <f t="shared" si="58"/>
        <v>0</v>
      </c>
      <c r="W150" s="67"/>
      <c r="X150" s="49">
        <f t="shared" si="59"/>
        <v>0</v>
      </c>
      <c r="Y150" s="67"/>
      <c r="Z150" s="49">
        <f t="shared" si="60"/>
        <v>0</v>
      </c>
      <c r="AA150" s="82">
        <f t="shared" si="48"/>
        <v>0</v>
      </c>
      <c r="AB150" s="49">
        <f t="shared" si="60"/>
        <v>0</v>
      </c>
      <c r="AC150" s="82">
        <f t="shared" si="61"/>
        <v>0</v>
      </c>
      <c r="AD150" s="49">
        <f t="shared" si="62"/>
        <v>0</v>
      </c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</row>
    <row r="151" spans="1:66" x14ac:dyDescent="0.25">
      <c r="A151" s="9">
        <v>6506</v>
      </c>
      <c r="B151" s="10" t="s">
        <v>162</v>
      </c>
      <c r="C151" s="67"/>
      <c r="D151" s="49">
        <f t="shared" si="33"/>
        <v>0</v>
      </c>
      <c r="E151" s="67"/>
      <c r="F151" s="49">
        <f t="shared" si="50"/>
        <v>0</v>
      </c>
      <c r="G151" s="67"/>
      <c r="H151" s="49">
        <f t="shared" si="51"/>
        <v>0</v>
      </c>
      <c r="I151" s="67"/>
      <c r="J151" s="49">
        <f t="shared" si="52"/>
        <v>0</v>
      </c>
      <c r="K151" s="67"/>
      <c r="L151" s="49">
        <f t="shared" si="53"/>
        <v>0</v>
      </c>
      <c r="M151" s="67"/>
      <c r="N151" s="49">
        <f t="shared" si="54"/>
        <v>0</v>
      </c>
      <c r="O151" s="67"/>
      <c r="P151" s="49">
        <f t="shared" si="55"/>
        <v>0</v>
      </c>
      <c r="Q151" s="67"/>
      <c r="R151" s="49">
        <f t="shared" si="56"/>
        <v>0</v>
      </c>
      <c r="S151" s="67"/>
      <c r="T151" s="49">
        <f t="shared" si="57"/>
        <v>0</v>
      </c>
      <c r="U151" s="67"/>
      <c r="V151" s="49">
        <f t="shared" si="58"/>
        <v>0</v>
      </c>
      <c r="W151" s="67"/>
      <c r="X151" s="49">
        <f t="shared" si="59"/>
        <v>0</v>
      </c>
      <c r="Y151" s="67"/>
      <c r="Z151" s="49">
        <f t="shared" si="60"/>
        <v>0</v>
      </c>
      <c r="AA151" s="82">
        <f t="shared" si="48"/>
        <v>0</v>
      </c>
      <c r="AB151" s="49">
        <f t="shared" si="60"/>
        <v>0</v>
      </c>
      <c r="AC151" s="82">
        <f t="shared" si="61"/>
        <v>0</v>
      </c>
      <c r="AD151" s="49">
        <f t="shared" si="62"/>
        <v>0</v>
      </c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</row>
    <row r="152" spans="1:66" x14ac:dyDescent="0.25">
      <c r="A152" s="9">
        <v>6507</v>
      </c>
      <c r="B152" s="10"/>
      <c r="C152" s="67"/>
      <c r="D152" s="49">
        <f t="shared" si="33"/>
        <v>0</v>
      </c>
      <c r="E152" s="67"/>
      <c r="F152" s="49">
        <f t="shared" si="33"/>
        <v>0</v>
      </c>
      <c r="G152" s="67"/>
      <c r="H152" s="49">
        <f t="shared" si="33"/>
        <v>0</v>
      </c>
      <c r="I152" s="67"/>
      <c r="J152" s="49">
        <f t="shared" si="33"/>
        <v>0</v>
      </c>
      <c r="K152" s="67"/>
      <c r="L152" s="49">
        <f t="shared" si="33"/>
        <v>0</v>
      </c>
      <c r="M152" s="67"/>
      <c r="N152" s="49">
        <f t="shared" si="33"/>
        <v>0</v>
      </c>
      <c r="O152" s="67"/>
      <c r="P152" s="49">
        <f t="shared" si="33"/>
        <v>0</v>
      </c>
      <c r="Q152" s="67"/>
      <c r="R152" s="49">
        <f t="shared" si="33"/>
        <v>0</v>
      </c>
      <c r="S152" s="67"/>
      <c r="T152" s="49">
        <f t="shared" si="57"/>
        <v>0</v>
      </c>
      <c r="U152" s="67"/>
      <c r="V152" s="49">
        <f t="shared" si="57"/>
        <v>0</v>
      </c>
      <c r="W152" s="67"/>
      <c r="X152" s="49">
        <f t="shared" si="57"/>
        <v>0</v>
      </c>
      <c r="Y152" s="67"/>
      <c r="Z152" s="49">
        <f t="shared" si="57"/>
        <v>0</v>
      </c>
      <c r="AA152" s="82"/>
      <c r="AB152" s="49">
        <f t="shared" si="57"/>
        <v>0</v>
      </c>
      <c r="AC152" s="82"/>
      <c r="AD152" s="49">
        <f t="shared" si="57"/>
        <v>0</v>
      </c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</row>
    <row r="153" spans="1:66" x14ac:dyDescent="0.25">
      <c r="A153" s="9">
        <v>6508</v>
      </c>
      <c r="B153" s="10"/>
      <c r="C153" s="67"/>
      <c r="D153" s="49">
        <f t="shared" si="33"/>
        <v>0</v>
      </c>
      <c r="E153" s="67"/>
      <c r="F153" s="49">
        <f t="shared" si="33"/>
        <v>0</v>
      </c>
      <c r="G153" s="67"/>
      <c r="H153" s="49">
        <f t="shared" si="33"/>
        <v>0</v>
      </c>
      <c r="I153" s="67"/>
      <c r="J153" s="49">
        <f t="shared" si="33"/>
        <v>0</v>
      </c>
      <c r="K153" s="67"/>
      <c r="L153" s="49">
        <f t="shared" si="33"/>
        <v>0</v>
      </c>
      <c r="M153" s="67"/>
      <c r="N153" s="49">
        <f t="shared" si="33"/>
        <v>0</v>
      </c>
      <c r="O153" s="67"/>
      <c r="P153" s="49">
        <f t="shared" si="33"/>
        <v>0</v>
      </c>
      <c r="Q153" s="67"/>
      <c r="R153" s="49">
        <f t="shared" si="33"/>
        <v>0</v>
      </c>
      <c r="S153" s="67"/>
      <c r="T153" s="49">
        <f t="shared" si="57"/>
        <v>0</v>
      </c>
      <c r="U153" s="67"/>
      <c r="V153" s="49">
        <f t="shared" si="57"/>
        <v>0</v>
      </c>
      <c r="W153" s="67"/>
      <c r="X153" s="49">
        <f t="shared" si="57"/>
        <v>0</v>
      </c>
      <c r="Y153" s="67"/>
      <c r="Z153" s="49">
        <f t="shared" si="57"/>
        <v>0</v>
      </c>
      <c r="AA153" s="82"/>
      <c r="AB153" s="49">
        <f t="shared" si="57"/>
        <v>0</v>
      </c>
      <c r="AC153" s="82"/>
      <c r="AD153" s="49">
        <f t="shared" si="57"/>
        <v>0</v>
      </c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</row>
    <row r="154" spans="1:66" x14ac:dyDescent="0.25">
      <c r="A154" s="9">
        <v>6509</v>
      </c>
      <c r="B154" s="10"/>
      <c r="C154" s="67"/>
      <c r="D154" s="49">
        <f t="shared" si="33"/>
        <v>0</v>
      </c>
      <c r="E154" s="67"/>
      <c r="F154" s="49">
        <f t="shared" si="33"/>
        <v>0</v>
      </c>
      <c r="G154" s="67"/>
      <c r="H154" s="49">
        <f t="shared" si="33"/>
        <v>0</v>
      </c>
      <c r="I154" s="67"/>
      <c r="J154" s="49">
        <f t="shared" si="33"/>
        <v>0</v>
      </c>
      <c r="K154" s="67"/>
      <c r="L154" s="49">
        <f t="shared" si="33"/>
        <v>0</v>
      </c>
      <c r="M154" s="67"/>
      <c r="N154" s="49">
        <f t="shared" si="33"/>
        <v>0</v>
      </c>
      <c r="O154" s="67"/>
      <c r="P154" s="49">
        <f t="shared" si="33"/>
        <v>0</v>
      </c>
      <c r="Q154" s="67"/>
      <c r="R154" s="49">
        <f t="shared" si="33"/>
        <v>0</v>
      </c>
      <c r="S154" s="67"/>
      <c r="T154" s="49">
        <f t="shared" si="57"/>
        <v>0</v>
      </c>
      <c r="U154" s="67"/>
      <c r="V154" s="49">
        <f t="shared" si="57"/>
        <v>0</v>
      </c>
      <c r="W154" s="67"/>
      <c r="X154" s="49">
        <f t="shared" si="57"/>
        <v>0</v>
      </c>
      <c r="Y154" s="67"/>
      <c r="Z154" s="49">
        <f t="shared" si="57"/>
        <v>0</v>
      </c>
      <c r="AA154" s="82"/>
      <c r="AB154" s="49">
        <f t="shared" si="57"/>
        <v>0</v>
      </c>
      <c r="AC154" s="82"/>
      <c r="AD154" s="49">
        <f t="shared" si="57"/>
        <v>0</v>
      </c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</row>
    <row r="155" spans="1:66" x14ac:dyDescent="0.25">
      <c r="A155" s="9">
        <v>6510</v>
      </c>
      <c r="B155" s="10"/>
      <c r="C155" s="67"/>
      <c r="D155" s="49">
        <f t="shared" si="33"/>
        <v>0</v>
      </c>
      <c r="E155" s="67"/>
      <c r="F155" s="49">
        <f t="shared" si="33"/>
        <v>0</v>
      </c>
      <c r="G155" s="67"/>
      <c r="H155" s="49">
        <f t="shared" si="33"/>
        <v>0</v>
      </c>
      <c r="I155" s="67"/>
      <c r="J155" s="49">
        <f t="shared" si="33"/>
        <v>0</v>
      </c>
      <c r="K155" s="67"/>
      <c r="L155" s="49">
        <f t="shared" si="33"/>
        <v>0</v>
      </c>
      <c r="M155" s="67"/>
      <c r="N155" s="49">
        <f t="shared" si="33"/>
        <v>0</v>
      </c>
      <c r="O155" s="67"/>
      <c r="P155" s="49">
        <f t="shared" si="33"/>
        <v>0</v>
      </c>
      <c r="Q155" s="67"/>
      <c r="R155" s="49">
        <f t="shared" si="33"/>
        <v>0</v>
      </c>
      <c r="S155" s="67"/>
      <c r="T155" s="49">
        <f t="shared" si="57"/>
        <v>0</v>
      </c>
      <c r="U155" s="67"/>
      <c r="V155" s="49">
        <f t="shared" si="57"/>
        <v>0</v>
      </c>
      <c r="W155" s="67"/>
      <c r="X155" s="49">
        <f t="shared" si="57"/>
        <v>0</v>
      </c>
      <c r="Y155" s="67"/>
      <c r="Z155" s="49">
        <f t="shared" si="57"/>
        <v>0</v>
      </c>
      <c r="AA155" s="82"/>
      <c r="AB155" s="49">
        <f t="shared" si="57"/>
        <v>0</v>
      </c>
      <c r="AC155" s="82"/>
      <c r="AD155" s="49">
        <f t="shared" si="57"/>
        <v>0</v>
      </c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</row>
    <row r="156" spans="1:66" x14ac:dyDescent="0.25">
      <c r="A156" s="9">
        <v>6604</v>
      </c>
      <c r="B156" s="10" t="s">
        <v>163</v>
      </c>
      <c r="C156" s="67"/>
      <c r="D156" s="49">
        <f t="shared" si="33"/>
        <v>0</v>
      </c>
      <c r="E156" s="67"/>
      <c r="F156" s="49">
        <f t="shared" si="50"/>
        <v>0</v>
      </c>
      <c r="G156" s="67"/>
      <c r="H156" s="49">
        <f t="shared" si="51"/>
        <v>0</v>
      </c>
      <c r="I156" s="67"/>
      <c r="J156" s="49">
        <f t="shared" si="52"/>
        <v>0</v>
      </c>
      <c r="K156" s="67"/>
      <c r="L156" s="49">
        <f t="shared" si="53"/>
        <v>0</v>
      </c>
      <c r="M156" s="67"/>
      <c r="N156" s="49">
        <f t="shared" si="54"/>
        <v>0</v>
      </c>
      <c r="O156" s="67"/>
      <c r="P156" s="49">
        <f t="shared" si="55"/>
        <v>0</v>
      </c>
      <c r="Q156" s="67"/>
      <c r="R156" s="49">
        <f t="shared" si="56"/>
        <v>0</v>
      </c>
      <c r="S156" s="67"/>
      <c r="T156" s="49">
        <f t="shared" si="57"/>
        <v>0</v>
      </c>
      <c r="U156" s="67"/>
      <c r="V156" s="49">
        <f t="shared" si="58"/>
        <v>0</v>
      </c>
      <c r="W156" s="67"/>
      <c r="X156" s="49">
        <f t="shared" si="59"/>
        <v>0</v>
      </c>
      <c r="Y156" s="67"/>
      <c r="Z156" s="49">
        <f t="shared" si="60"/>
        <v>0</v>
      </c>
      <c r="AA156" s="82">
        <f t="shared" si="48"/>
        <v>0</v>
      </c>
      <c r="AB156" s="49">
        <f t="shared" si="60"/>
        <v>0</v>
      </c>
      <c r="AC156" s="82">
        <f t="shared" si="61"/>
        <v>0</v>
      </c>
      <c r="AD156" s="49">
        <f t="shared" si="62"/>
        <v>0</v>
      </c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</row>
    <row r="157" spans="1:66" x14ac:dyDescent="0.25">
      <c r="A157" s="9">
        <v>6701</v>
      </c>
      <c r="B157" s="10" t="s">
        <v>164</v>
      </c>
      <c r="C157" s="67">
        <v>800203.61699999997</v>
      </c>
      <c r="D157" s="49">
        <f t="shared" ref="D157:D165" si="63">IF(C$10&lt;&gt;0,C157/C$10,"-")</f>
        <v>4.3816255983728937E-2</v>
      </c>
      <c r="E157" s="67">
        <v>800203.61699999997</v>
      </c>
      <c r="F157" s="49">
        <f t="shared" si="50"/>
        <v>4.3816255983728937E-2</v>
      </c>
      <c r="G157" s="67">
        <v>800203.61699999997</v>
      </c>
      <c r="H157" s="49">
        <f t="shared" si="51"/>
        <v>4.3816255983728937E-2</v>
      </c>
      <c r="I157" s="67">
        <v>800203.61699999997</v>
      </c>
      <c r="J157" s="49">
        <f t="shared" si="52"/>
        <v>4.3816255983728937E-2</v>
      </c>
      <c r="K157" s="67">
        <v>800203.61699999997</v>
      </c>
      <c r="L157" s="49">
        <f t="shared" si="53"/>
        <v>4.3816255983728937E-2</v>
      </c>
      <c r="M157" s="67">
        <v>800203.61699999997</v>
      </c>
      <c r="N157" s="49">
        <f t="shared" si="54"/>
        <v>4.3816255983728937E-2</v>
      </c>
      <c r="O157" s="67">
        <v>800203.61699999997</v>
      </c>
      <c r="P157" s="49">
        <f t="shared" si="55"/>
        <v>4.3816255983728937E-2</v>
      </c>
      <c r="Q157" s="67">
        <v>800203.61699999997</v>
      </c>
      <c r="R157" s="49">
        <f t="shared" si="56"/>
        <v>4.3816255983728937E-2</v>
      </c>
      <c r="S157" s="67">
        <v>800203.61699999997</v>
      </c>
      <c r="T157" s="49">
        <f t="shared" si="57"/>
        <v>4.3816255983728937E-2</v>
      </c>
      <c r="U157" s="67">
        <v>800203.61699999997</v>
      </c>
      <c r="V157" s="49">
        <f t="shared" si="58"/>
        <v>4.3816255983728937E-2</v>
      </c>
      <c r="W157" s="67">
        <v>800203.61699999997</v>
      </c>
      <c r="X157" s="49">
        <f t="shared" si="59"/>
        <v>4.3816255983728937E-2</v>
      </c>
      <c r="Y157" s="67">
        <v>800203.61699999997</v>
      </c>
      <c r="Z157" s="49">
        <f t="shared" si="60"/>
        <v>4.3816255983728937E-2</v>
      </c>
      <c r="AA157" s="82">
        <f t="shared" si="48"/>
        <v>9602443.4039999992</v>
      </c>
      <c r="AB157" s="49">
        <f t="shared" si="60"/>
        <v>4.3816255983728937E-2</v>
      </c>
      <c r="AC157" s="82">
        <f t="shared" si="61"/>
        <v>800203.61699999997</v>
      </c>
      <c r="AD157" s="49">
        <f t="shared" si="62"/>
        <v>4.3816255983728937E-2</v>
      </c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</row>
    <row r="158" spans="1:66" x14ac:dyDescent="0.25">
      <c r="A158" s="9">
        <v>5152</v>
      </c>
      <c r="B158" s="10" t="s">
        <v>40</v>
      </c>
      <c r="C158" s="67">
        <v>-800000</v>
      </c>
      <c r="D158" s="49">
        <f t="shared" si="63"/>
        <v>-4.3805106653227177E-2</v>
      </c>
      <c r="E158" s="67">
        <v>-800000</v>
      </c>
      <c r="F158" s="49">
        <f t="shared" si="50"/>
        <v>-4.3805106653227177E-2</v>
      </c>
      <c r="G158" s="67">
        <v>-800000</v>
      </c>
      <c r="H158" s="49">
        <f t="shared" si="51"/>
        <v>-4.3805106653227177E-2</v>
      </c>
      <c r="I158" s="67">
        <v>-800000</v>
      </c>
      <c r="J158" s="49">
        <f t="shared" si="52"/>
        <v>-4.3805106653227177E-2</v>
      </c>
      <c r="K158" s="67">
        <v>-800000</v>
      </c>
      <c r="L158" s="49">
        <f t="shared" si="53"/>
        <v>-4.3805106653227177E-2</v>
      </c>
      <c r="M158" s="67">
        <v>-800000</v>
      </c>
      <c r="N158" s="49">
        <f t="shared" si="54"/>
        <v>-4.3805106653227177E-2</v>
      </c>
      <c r="O158" s="67">
        <v>-800000</v>
      </c>
      <c r="P158" s="49">
        <f t="shared" si="55"/>
        <v>-4.3805106653227177E-2</v>
      </c>
      <c r="Q158" s="67">
        <v>-800000</v>
      </c>
      <c r="R158" s="49">
        <f t="shared" si="56"/>
        <v>-4.3805106653227177E-2</v>
      </c>
      <c r="S158" s="67">
        <v>-800000</v>
      </c>
      <c r="T158" s="49">
        <f t="shared" si="57"/>
        <v>-4.3805106653227177E-2</v>
      </c>
      <c r="U158" s="67">
        <v>-800000</v>
      </c>
      <c r="V158" s="49">
        <f t="shared" si="58"/>
        <v>-4.3805106653227177E-2</v>
      </c>
      <c r="W158" s="67">
        <v>-800000</v>
      </c>
      <c r="X158" s="49">
        <f t="shared" si="59"/>
        <v>-4.3805106653227177E-2</v>
      </c>
      <c r="Y158" s="67">
        <v>-800000</v>
      </c>
      <c r="Z158" s="49">
        <f t="shared" si="60"/>
        <v>-4.3805106653227177E-2</v>
      </c>
      <c r="AA158" s="91">
        <f t="shared" si="48"/>
        <v>-9600000</v>
      </c>
      <c r="AB158" s="49">
        <f t="shared" si="60"/>
        <v>-4.3805106653227177E-2</v>
      </c>
      <c r="AC158" s="82">
        <f t="shared" si="61"/>
        <v>-800000</v>
      </c>
      <c r="AD158" s="49">
        <f t="shared" si="62"/>
        <v>-4.3805106653227177E-2</v>
      </c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</row>
    <row r="159" spans="1:66" s="5" customFormat="1" x14ac:dyDescent="0.25">
      <c r="A159" s="12">
        <v>7003</v>
      </c>
      <c r="B159" s="1" t="s">
        <v>165</v>
      </c>
      <c r="C159" s="74">
        <f>SUM(C146:C158)</f>
        <v>1138188.1013500001</v>
      </c>
      <c r="D159" s="56">
        <f t="shared" si="63"/>
        <v>6.2323063963838618E-2</v>
      </c>
      <c r="E159" s="74">
        <f>SUM(E146:E158)</f>
        <v>1138188.1013500001</v>
      </c>
      <c r="F159" s="56">
        <f t="shared" si="50"/>
        <v>6.2323063963838618E-2</v>
      </c>
      <c r="G159" s="74">
        <f>SUM(G146:G158)</f>
        <v>1138188.1013500001</v>
      </c>
      <c r="H159" s="56">
        <f t="shared" si="51"/>
        <v>6.2323063963838618E-2</v>
      </c>
      <c r="I159" s="74">
        <f>SUM(I146:I158)</f>
        <v>1138188.1013500001</v>
      </c>
      <c r="J159" s="56">
        <f t="shared" si="52"/>
        <v>6.2323063963838618E-2</v>
      </c>
      <c r="K159" s="74">
        <f>SUM(K146:K158)</f>
        <v>1138188.1013500001</v>
      </c>
      <c r="L159" s="56">
        <f t="shared" si="53"/>
        <v>6.2323063963838618E-2</v>
      </c>
      <c r="M159" s="74">
        <f>SUM(M146:M158)</f>
        <v>1138188.1013500001</v>
      </c>
      <c r="N159" s="56">
        <f t="shared" si="54"/>
        <v>6.2323063963838618E-2</v>
      </c>
      <c r="O159" s="74">
        <f>SUM(O146:O158)</f>
        <v>1138188.1013500001</v>
      </c>
      <c r="P159" s="56">
        <f t="shared" si="55"/>
        <v>6.2323063963838618E-2</v>
      </c>
      <c r="Q159" s="74">
        <f>SUM(Q146:Q158)</f>
        <v>1138188.1013500001</v>
      </c>
      <c r="R159" s="56">
        <f t="shared" si="56"/>
        <v>6.2323063963838618E-2</v>
      </c>
      <c r="S159" s="74">
        <f>SUM(S146:S158)</f>
        <v>1138188.1013500001</v>
      </c>
      <c r="T159" s="56">
        <f t="shared" si="57"/>
        <v>6.2323063963838618E-2</v>
      </c>
      <c r="U159" s="74">
        <f>SUM(U146:U158)</f>
        <v>1138188.1013500001</v>
      </c>
      <c r="V159" s="56">
        <f t="shared" si="58"/>
        <v>6.2323063963838618E-2</v>
      </c>
      <c r="W159" s="74">
        <f>SUM(W146:W158)</f>
        <v>1138188.1013500001</v>
      </c>
      <c r="X159" s="56">
        <f t="shared" si="59"/>
        <v>6.2323063963838618E-2</v>
      </c>
      <c r="Y159" s="74">
        <f>SUM(Y146:Y158)</f>
        <v>1138188.1013500001</v>
      </c>
      <c r="Z159" s="56">
        <f t="shared" si="60"/>
        <v>6.2323063963838618E-2</v>
      </c>
      <c r="AA159" s="74">
        <f t="shared" si="48"/>
        <v>13658257.216200002</v>
      </c>
      <c r="AB159" s="56">
        <f t="shared" si="60"/>
        <v>6.2323063963838625E-2</v>
      </c>
      <c r="AC159" s="94">
        <f t="shared" si="61"/>
        <v>1138188.1013500001</v>
      </c>
      <c r="AD159" s="56">
        <f t="shared" si="62"/>
        <v>6.2323063963838618E-2</v>
      </c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</row>
    <row r="160" spans="1:66" x14ac:dyDescent="0.25">
      <c r="A160" s="16">
        <v>7004</v>
      </c>
      <c r="B160" s="17" t="s">
        <v>166</v>
      </c>
      <c r="C160" s="79">
        <f>C40+C78+C99+C125+C139+C143+C159</f>
        <v>7794301.6930000009</v>
      </c>
      <c r="D160" s="63">
        <f t="shared" si="63"/>
        <v>0.4267877711866177</v>
      </c>
      <c r="E160" s="79">
        <f>E40+E78+E99+E125+E139+E143+E159</f>
        <v>7794301.6930000009</v>
      </c>
      <c r="F160" s="63">
        <f t="shared" si="50"/>
        <v>0.4267877711866177</v>
      </c>
      <c r="G160" s="79">
        <f>G40+G78+G99+G125+G139+G143+G159</f>
        <v>7794301.6930000009</v>
      </c>
      <c r="H160" s="63">
        <f t="shared" si="51"/>
        <v>0.4267877711866177</v>
      </c>
      <c r="I160" s="79">
        <f>I40+I78+I99+I125+I139+I143+I159</f>
        <v>7794301.6930000009</v>
      </c>
      <c r="J160" s="63">
        <f t="shared" si="52"/>
        <v>0.4267877711866177</v>
      </c>
      <c r="K160" s="79">
        <f>K40+K78+K99+K125+K139+K143+K159</f>
        <v>7794301.6930000009</v>
      </c>
      <c r="L160" s="63">
        <f t="shared" si="53"/>
        <v>0.4267877711866177</v>
      </c>
      <c r="M160" s="79">
        <f>M40+M78+M99+M125+M139+M143+M159</f>
        <v>7794301.6930000009</v>
      </c>
      <c r="N160" s="63">
        <f t="shared" si="54"/>
        <v>0.4267877711866177</v>
      </c>
      <c r="O160" s="79">
        <f>O40+O78+O99+O125+O139+O143+O159</f>
        <v>7794301.6930000009</v>
      </c>
      <c r="P160" s="63">
        <f t="shared" si="55"/>
        <v>0.4267877711866177</v>
      </c>
      <c r="Q160" s="79">
        <f>Q40+Q78+Q99+Q125+Q139+Q143+Q159</f>
        <v>7794301.6930000009</v>
      </c>
      <c r="R160" s="63">
        <f t="shared" si="56"/>
        <v>0.4267877711866177</v>
      </c>
      <c r="S160" s="79">
        <f>S40+S78+S99+S125+S139+S143+S159</f>
        <v>7794301.6930000009</v>
      </c>
      <c r="T160" s="63">
        <f t="shared" si="57"/>
        <v>0.4267877711866177</v>
      </c>
      <c r="U160" s="79">
        <f>U40+U78+U99+U125+U139+U143+U159</f>
        <v>7794301.6930000009</v>
      </c>
      <c r="V160" s="63">
        <f t="shared" si="58"/>
        <v>0.4267877711866177</v>
      </c>
      <c r="W160" s="79">
        <f>W40+W78+W99+W125+W139+W143+W159</f>
        <v>7794301.6930000009</v>
      </c>
      <c r="X160" s="63">
        <f t="shared" si="59"/>
        <v>0.4267877711866177</v>
      </c>
      <c r="Y160" s="79">
        <f>Y40+Y78+Y99+Y125+Y139+Y143+Y159</f>
        <v>7794301.6930000009</v>
      </c>
      <c r="Z160" s="63">
        <f t="shared" si="60"/>
        <v>0.4267877711866177</v>
      </c>
      <c r="AA160" s="86">
        <f t="shared" si="48"/>
        <v>93531620.316000029</v>
      </c>
      <c r="AB160" s="63">
        <f t="shared" si="60"/>
        <v>0.42678777118661781</v>
      </c>
      <c r="AC160" s="86">
        <f t="shared" si="61"/>
        <v>7794301.6930000028</v>
      </c>
      <c r="AD160" s="63">
        <f t="shared" si="62"/>
        <v>0.42678777118661781</v>
      </c>
    </row>
    <row r="161" spans="1:66" x14ac:dyDescent="0.25">
      <c r="A161" s="14">
        <v>7005</v>
      </c>
      <c r="B161" s="3" t="s">
        <v>167</v>
      </c>
      <c r="C161" s="80">
        <f>C36-C160</f>
        <v>1057807.3738500001</v>
      </c>
      <c r="D161" s="64">
        <f t="shared" si="63"/>
        <v>5.7921706037586757E-2</v>
      </c>
      <c r="E161" s="80">
        <f>E36-E160</f>
        <v>1057807.3738500001</v>
      </c>
      <c r="F161" s="64">
        <f t="shared" si="50"/>
        <v>5.7921706037586757E-2</v>
      </c>
      <c r="G161" s="80">
        <f>G36-G160</f>
        <v>1057807.3738500001</v>
      </c>
      <c r="H161" s="64">
        <f t="shared" si="51"/>
        <v>5.7921706037586757E-2</v>
      </c>
      <c r="I161" s="80">
        <f>I36-I160</f>
        <v>1057807.3738500001</v>
      </c>
      <c r="J161" s="64">
        <f t="shared" si="52"/>
        <v>5.7921706037586757E-2</v>
      </c>
      <c r="K161" s="80">
        <f>K36-K160</f>
        <v>1057807.3738500001</v>
      </c>
      <c r="L161" s="64">
        <f t="shared" si="53"/>
        <v>5.7921706037586757E-2</v>
      </c>
      <c r="M161" s="80">
        <f>M36-M160</f>
        <v>1057807.3738500001</v>
      </c>
      <c r="N161" s="64">
        <f t="shared" si="54"/>
        <v>5.7921706037586757E-2</v>
      </c>
      <c r="O161" s="80">
        <f>O36-O160</f>
        <v>1057807.3738500001</v>
      </c>
      <c r="P161" s="64">
        <f t="shared" si="55"/>
        <v>5.7921706037586757E-2</v>
      </c>
      <c r="Q161" s="80">
        <f>Q36-Q160</f>
        <v>1057807.3738500001</v>
      </c>
      <c r="R161" s="64">
        <f t="shared" si="56"/>
        <v>5.7921706037586757E-2</v>
      </c>
      <c r="S161" s="80">
        <f>S36-S160</f>
        <v>1057807.3738500001</v>
      </c>
      <c r="T161" s="64">
        <f t="shared" si="57"/>
        <v>5.7921706037586757E-2</v>
      </c>
      <c r="U161" s="80">
        <f>U36-U160</f>
        <v>1057807.3738500001</v>
      </c>
      <c r="V161" s="64">
        <f t="shared" si="58"/>
        <v>5.7921706037586757E-2</v>
      </c>
      <c r="W161" s="80">
        <f>W36-W160</f>
        <v>1057807.3738500001</v>
      </c>
      <c r="X161" s="64">
        <f t="shared" si="59"/>
        <v>5.7921706037586757E-2</v>
      </c>
      <c r="Y161" s="80">
        <f>Y36-Y160</f>
        <v>1057807.3738500001</v>
      </c>
      <c r="Z161" s="64">
        <f t="shared" si="60"/>
        <v>5.7921706037586757E-2</v>
      </c>
      <c r="AA161" s="80">
        <f t="shared" si="48"/>
        <v>12693688.486199997</v>
      </c>
      <c r="AB161" s="64">
        <f t="shared" si="60"/>
        <v>5.7921706037586743E-2</v>
      </c>
      <c r="AC161" s="80">
        <f t="shared" si="61"/>
        <v>1057807.3738499999</v>
      </c>
      <c r="AD161" s="64">
        <f t="shared" si="62"/>
        <v>5.7921706037586743E-2</v>
      </c>
    </row>
    <row r="162" spans="1:66" s="8" customFormat="1" x14ac:dyDescent="0.25">
      <c r="A162" s="26">
        <v>6602</v>
      </c>
      <c r="B162" s="27" t="s">
        <v>168</v>
      </c>
      <c r="C162" s="69">
        <v>83265.466799999995</v>
      </c>
      <c r="D162" s="60">
        <f t="shared" si="63"/>
        <v>4.5593158171309328E-3</v>
      </c>
      <c r="E162" s="69">
        <v>83265.466799999995</v>
      </c>
      <c r="F162" s="60">
        <f t="shared" si="50"/>
        <v>4.5593158171309328E-3</v>
      </c>
      <c r="G162" s="69">
        <v>83265.466799999995</v>
      </c>
      <c r="H162" s="60">
        <f t="shared" si="51"/>
        <v>4.5593158171309328E-3</v>
      </c>
      <c r="I162" s="69">
        <v>83265.466799999995</v>
      </c>
      <c r="J162" s="60">
        <f t="shared" si="52"/>
        <v>4.5593158171309328E-3</v>
      </c>
      <c r="K162" s="69">
        <v>83265.466799999995</v>
      </c>
      <c r="L162" s="60">
        <f t="shared" si="53"/>
        <v>4.5593158171309328E-3</v>
      </c>
      <c r="M162" s="69">
        <v>83265.466799999995</v>
      </c>
      <c r="N162" s="60">
        <f t="shared" si="54"/>
        <v>4.5593158171309328E-3</v>
      </c>
      <c r="O162" s="69">
        <v>83265.466799999995</v>
      </c>
      <c r="P162" s="60">
        <f t="shared" si="55"/>
        <v>4.5593158171309328E-3</v>
      </c>
      <c r="Q162" s="69">
        <v>83265.466799999995</v>
      </c>
      <c r="R162" s="60">
        <f t="shared" si="56"/>
        <v>4.5593158171309328E-3</v>
      </c>
      <c r="S162" s="69">
        <v>83265.466799999995</v>
      </c>
      <c r="T162" s="60">
        <f t="shared" si="57"/>
        <v>4.5593158171309328E-3</v>
      </c>
      <c r="U162" s="69">
        <v>83265.466799999995</v>
      </c>
      <c r="V162" s="60">
        <f t="shared" si="58"/>
        <v>4.5593158171309328E-3</v>
      </c>
      <c r="W162" s="69">
        <v>83265.466799999995</v>
      </c>
      <c r="X162" s="60">
        <f t="shared" si="59"/>
        <v>4.5593158171309328E-3</v>
      </c>
      <c r="Y162" s="69">
        <v>83265.466799999995</v>
      </c>
      <c r="Z162" s="60">
        <f t="shared" si="60"/>
        <v>4.5593158171309328E-3</v>
      </c>
      <c r="AA162" s="69">
        <f t="shared" si="48"/>
        <v>999185.60160000017</v>
      </c>
      <c r="AB162" s="60">
        <f t="shared" si="60"/>
        <v>4.5593158171309345E-3</v>
      </c>
      <c r="AC162" s="69">
        <f t="shared" si="61"/>
        <v>83265.466800000009</v>
      </c>
      <c r="AD162" s="60">
        <f t="shared" si="62"/>
        <v>4.5593158171309336E-3</v>
      </c>
    </row>
    <row r="163" spans="1:66" x14ac:dyDescent="0.25">
      <c r="A163" s="9">
        <v>6603</v>
      </c>
      <c r="B163" s="10" t="s">
        <v>169</v>
      </c>
      <c r="C163" s="67"/>
      <c r="D163" s="49">
        <f t="shared" si="63"/>
        <v>0</v>
      </c>
      <c r="E163" s="67"/>
      <c r="F163" s="49">
        <f t="shared" si="50"/>
        <v>0</v>
      </c>
      <c r="G163" s="67"/>
      <c r="H163" s="49">
        <f t="shared" si="51"/>
        <v>0</v>
      </c>
      <c r="I163" s="67"/>
      <c r="J163" s="49">
        <f t="shared" si="52"/>
        <v>0</v>
      </c>
      <c r="K163" s="67"/>
      <c r="L163" s="49">
        <f t="shared" si="53"/>
        <v>0</v>
      </c>
      <c r="M163" s="67"/>
      <c r="N163" s="49">
        <f t="shared" si="54"/>
        <v>0</v>
      </c>
      <c r="O163" s="67"/>
      <c r="P163" s="49">
        <f t="shared" si="55"/>
        <v>0</v>
      </c>
      <c r="Q163" s="67"/>
      <c r="R163" s="49">
        <f t="shared" si="56"/>
        <v>0</v>
      </c>
      <c r="S163" s="67"/>
      <c r="T163" s="49">
        <f t="shared" si="57"/>
        <v>0</v>
      </c>
      <c r="U163" s="67"/>
      <c r="V163" s="49">
        <f t="shared" si="58"/>
        <v>0</v>
      </c>
      <c r="W163" s="67"/>
      <c r="X163" s="49">
        <f t="shared" si="59"/>
        <v>0</v>
      </c>
      <c r="Y163" s="67"/>
      <c r="Z163" s="49">
        <f t="shared" ref="Z163:AB165" si="64">IF(Y$10&lt;&gt;0,Y163/Y$10,"-")</f>
        <v>0</v>
      </c>
      <c r="AA163" s="82">
        <f t="shared" si="48"/>
        <v>0</v>
      </c>
      <c r="AB163" s="49">
        <f t="shared" si="64"/>
        <v>0</v>
      </c>
      <c r="AC163" s="82">
        <f t="shared" si="61"/>
        <v>0</v>
      </c>
      <c r="AD163" s="49">
        <f t="shared" si="62"/>
        <v>0</v>
      </c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</row>
    <row r="164" spans="1:66" x14ac:dyDescent="0.25">
      <c r="A164" s="9">
        <v>6128</v>
      </c>
      <c r="B164" s="10" t="s">
        <v>170</v>
      </c>
      <c r="C164" s="67"/>
      <c r="D164" s="49">
        <f t="shared" si="63"/>
        <v>0</v>
      </c>
      <c r="E164" s="67"/>
      <c r="F164" s="49">
        <f t="shared" si="50"/>
        <v>0</v>
      </c>
      <c r="G164" s="67"/>
      <c r="H164" s="49">
        <f t="shared" si="51"/>
        <v>0</v>
      </c>
      <c r="I164" s="67"/>
      <c r="J164" s="49">
        <f t="shared" si="52"/>
        <v>0</v>
      </c>
      <c r="K164" s="67"/>
      <c r="L164" s="49">
        <f t="shared" si="53"/>
        <v>0</v>
      </c>
      <c r="M164" s="67"/>
      <c r="N164" s="49">
        <f t="shared" si="54"/>
        <v>0</v>
      </c>
      <c r="O164" s="67"/>
      <c r="P164" s="49">
        <f t="shared" si="55"/>
        <v>0</v>
      </c>
      <c r="Q164" s="67"/>
      <c r="R164" s="49">
        <f t="shared" si="56"/>
        <v>0</v>
      </c>
      <c r="S164" s="67"/>
      <c r="T164" s="49">
        <f t="shared" si="57"/>
        <v>0</v>
      </c>
      <c r="U164" s="67"/>
      <c r="V164" s="49">
        <f t="shared" si="58"/>
        <v>0</v>
      </c>
      <c r="W164" s="67"/>
      <c r="X164" s="49">
        <f t="shared" si="59"/>
        <v>0</v>
      </c>
      <c r="Y164" s="67"/>
      <c r="Z164" s="49">
        <f t="shared" si="64"/>
        <v>0</v>
      </c>
      <c r="AA164" s="82">
        <f t="shared" si="48"/>
        <v>0</v>
      </c>
      <c r="AB164" s="49">
        <f t="shared" si="64"/>
        <v>0</v>
      </c>
      <c r="AC164" s="82">
        <f t="shared" si="61"/>
        <v>0</v>
      </c>
      <c r="AD164" s="49">
        <f t="shared" si="62"/>
        <v>0</v>
      </c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</row>
    <row r="165" spans="1:66" x14ac:dyDescent="0.25">
      <c r="A165" s="18">
        <v>7006</v>
      </c>
      <c r="B165" s="19" t="s">
        <v>171</v>
      </c>
      <c r="C165" s="75">
        <f>C161-C162-C163-C164</f>
        <v>974541.90705000004</v>
      </c>
      <c r="D165" s="59">
        <f t="shared" si="63"/>
        <v>5.3362390220455823E-2</v>
      </c>
      <c r="E165" s="75">
        <f>E161-E162-E163-E164</f>
        <v>974541.90705000004</v>
      </c>
      <c r="F165" s="59">
        <f t="shared" si="50"/>
        <v>5.3362390220455823E-2</v>
      </c>
      <c r="G165" s="75">
        <f>G161-G162-G163-G164</f>
        <v>974541.90705000004</v>
      </c>
      <c r="H165" s="59">
        <f t="shared" si="51"/>
        <v>5.3362390220455823E-2</v>
      </c>
      <c r="I165" s="75">
        <f>I161-I162-I163-I164</f>
        <v>974541.90705000004</v>
      </c>
      <c r="J165" s="59">
        <f t="shared" si="52"/>
        <v>5.3362390220455823E-2</v>
      </c>
      <c r="K165" s="75">
        <f>K161-K162-K163-K164</f>
        <v>974541.90705000004</v>
      </c>
      <c r="L165" s="59">
        <f t="shared" si="53"/>
        <v>5.3362390220455823E-2</v>
      </c>
      <c r="M165" s="75">
        <f>M161-M162-M163-M164</f>
        <v>974541.90705000004</v>
      </c>
      <c r="N165" s="59">
        <f t="shared" si="54"/>
        <v>5.3362390220455823E-2</v>
      </c>
      <c r="O165" s="75">
        <f>O161-O162-O163-O164</f>
        <v>974541.90705000004</v>
      </c>
      <c r="P165" s="59">
        <f t="shared" si="55"/>
        <v>5.3362390220455823E-2</v>
      </c>
      <c r="Q165" s="75">
        <f>Q161-Q162-Q163-Q164</f>
        <v>974541.90705000004</v>
      </c>
      <c r="R165" s="59">
        <f t="shared" si="56"/>
        <v>5.3362390220455823E-2</v>
      </c>
      <c r="S165" s="75">
        <f>S161-S162-S163-S164</f>
        <v>974541.90705000004</v>
      </c>
      <c r="T165" s="59">
        <f t="shared" si="57"/>
        <v>5.3362390220455823E-2</v>
      </c>
      <c r="U165" s="75">
        <f>U161-U162-U163-U164</f>
        <v>974541.90705000004</v>
      </c>
      <c r="V165" s="59">
        <f t="shared" si="58"/>
        <v>5.3362390220455823E-2</v>
      </c>
      <c r="W165" s="75">
        <f>W161-W162-W163-W164</f>
        <v>974541.90705000004</v>
      </c>
      <c r="X165" s="59">
        <f t="shared" si="59"/>
        <v>5.3362390220455823E-2</v>
      </c>
      <c r="Y165" s="75">
        <f>Y161-Y162-Y163-Y164</f>
        <v>974541.90705000004</v>
      </c>
      <c r="Z165" s="59">
        <f t="shared" si="64"/>
        <v>5.3362390220455823E-2</v>
      </c>
      <c r="AA165" s="75">
        <f t="shared" si="48"/>
        <v>11694502.884600004</v>
      </c>
      <c r="AB165" s="59">
        <f t="shared" si="64"/>
        <v>5.3362390220455837E-2</v>
      </c>
      <c r="AC165" s="75">
        <f t="shared" si="61"/>
        <v>974541.90705000039</v>
      </c>
      <c r="AD165" s="59">
        <f t="shared" si="62"/>
        <v>5.3362390220455837E-2</v>
      </c>
    </row>
    <row r="166" spans="1:66" s="99" customFormat="1" x14ac:dyDescent="0.25">
      <c r="A166" s="95"/>
      <c r="B166" s="96"/>
      <c r="C166" s="97"/>
      <c r="D166" s="98"/>
      <c r="E166" s="97"/>
      <c r="F166" s="98"/>
      <c r="G166" s="97"/>
      <c r="H166" s="98"/>
      <c r="I166" s="97"/>
      <c r="J166" s="98"/>
      <c r="K166" s="97"/>
      <c r="L166" s="98"/>
      <c r="M166" s="97"/>
      <c r="N166" s="98"/>
      <c r="O166" s="97"/>
      <c r="P166" s="98"/>
      <c r="Q166" s="97"/>
      <c r="R166" s="98"/>
      <c r="S166" s="97"/>
      <c r="T166" s="98"/>
      <c r="U166" s="97"/>
      <c r="V166" s="98"/>
      <c r="W166" s="97"/>
      <c r="X166" s="98"/>
      <c r="Y166" s="97"/>
      <c r="Z166" s="98"/>
      <c r="AA166" s="97"/>
      <c r="AB166" s="98"/>
      <c r="AC166" s="97"/>
      <c r="AD166" s="98"/>
    </row>
    <row r="167" spans="1:66" x14ac:dyDescent="0.25">
      <c r="A167" s="42">
        <v>7007</v>
      </c>
      <c r="B167" s="43" t="s">
        <v>172</v>
      </c>
      <c r="C167" s="81">
        <f>C165</f>
        <v>974541.90705000004</v>
      </c>
      <c r="D167" s="65"/>
      <c r="E167" s="81">
        <f>C167+E165</f>
        <v>1949083.8141000001</v>
      </c>
      <c r="F167" s="65"/>
      <c r="G167" s="81">
        <f>E167+G165</f>
        <v>2923625.7211500001</v>
      </c>
      <c r="H167" s="65"/>
      <c r="I167" s="81">
        <f>G167+I165</f>
        <v>3898167.6282000002</v>
      </c>
      <c r="J167" s="65"/>
      <c r="K167" s="81">
        <f>I167+K165</f>
        <v>4872709.5352500007</v>
      </c>
      <c r="L167" s="65"/>
      <c r="M167" s="81">
        <f>K167+M165</f>
        <v>5847251.4423000012</v>
      </c>
      <c r="N167" s="65"/>
      <c r="O167" s="81">
        <f>M167+O165</f>
        <v>6821793.3493500017</v>
      </c>
      <c r="P167" s="65"/>
      <c r="Q167" s="81">
        <f>O167+Q165</f>
        <v>7796335.2564000022</v>
      </c>
      <c r="R167" s="65"/>
      <c r="S167" s="81">
        <f>Q167+S165</f>
        <v>8770877.1634500027</v>
      </c>
      <c r="T167" s="65"/>
      <c r="U167" s="81">
        <f>S167+U165</f>
        <v>9745419.0705000032</v>
      </c>
      <c r="V167" s="65"/>
      <c r="W167" s="81">
        <f>U167+W165</f>
        <v>10719960.977550004</v>
      </c>
      <c r="X167" s="65"/>
      <c r="Y167" s="81">
        <f>W167+Y165</f>
        <v>11694502.884600004</v>
      </c>
      <c r="Z167" s="65"/>
      <c r="AA167" s="92"/>
      <c r="AB167" s="65"/>
      <c r="AC167" s="20"/>
      <c r="AD167" s="65"/>
    </row>
    <row r="168" spans="1:66" s="41" customFormat="1" x14ac:dyDescent="0.25">
      <c r="A168" s="36"/>
      <c r="B168" s="37"/>
      <c r="C168" s="11"/>
      <c r="D168" s="38"/>
      <c r="E168" s="67"/>
      <c r="F168" s="38"/>
      <c r="G168" s="11"/>
      <c r="H168" s="38"/>
      <c r="I168" s="11"/>
      <c r="J168" s="39"/>
      <c r="K168" s="11"/>
      <c r="L168" s="10"/>
      <c r="M168" s="11"/>
      <c r="N168" s="10"/>
      <c r="O168" s="11"/>
      <c r="P168" s="10"/>
      <c r="Q168" s="11"/>
      <c r="R168" s="10"/>
      <c r="S168" s="11"/>
      <c r="T168" s="10"/>
      <c r="U168" s="11"/>
      <c r="V168" s="10"/>
      <c r="W168" s="11"/>
      <c r="X168" s="10"/>
      <c r="Y168" s="11"/>
      <c r="Z168" s="10"/>
      <c r="AA168" s="40"/>
      <c r="AB168" s="10"/>
      <c r="AC168" s="40"/>
      <c r="AD168" s="10"/>
    </row>
    <row r="169" spans="1:66" x14ac:dyDescent="0.25"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</row>
    <row r="170" spans="1:66" x14ac:dyDescent="0.25">
      <c r="AA170" s="44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</row>
    <row r="171" spans="1:66" x14ac:dyDescent="0.25"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</row>
    <row r="172" spans="1:66" x14ac:dyDescent="0.25"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</row>
    <row r="173" spans="1:66" x14ac:dyDescent="0.25"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</row>
    <row r="174" spans="1:66" x14ac:dyDescent="0.25"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</row>
    <row r="175" spans="1:66" x14ac:dyDescent="0.25"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</row>
    <row r="176" spans="1:66" x14ac:dyDescent="0.25"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</row>
    <row r="177" spans="4:66" x14ac:dyDescent="0.25"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</row>
    <row r="178" spans="4:66" x14ac:dyDescent="0.25">
      <c r="D178"/>
      <c r="H17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</row>
    <row r="179" spans="4:66" x14ac:dyDescent="0.25">
      <c r="D179"/>
      <c r="H179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</row>
    <row r="180" spans="4:66" x14ac:dyDescent="0.25">
      <c r="D180"/>
      <c r="H180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</row>
  </sheetData>
  <mergeCells count="1">
    <mergeCell ref="C1:AD1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180"/>
  <sheetViews>
    <sheetView zoomScale="115" zoomScaleNormal="115" workbookViewId="0">
      <pane xSplit="2" ySplit="2" topLeftCell="C3" activePane="bottomRight" state="frozen"/>
      <selection pane="topRight" activeCell="C1" sqref="C1"/>
      <selection pane="bottomLeft" activeCell="A3" sqref="A3"/>
      <selection pane="bottomRight" sqref="A1:XFD1048576"/>
    </sheetView>
  </sheetViews>
  <sheetFormatPr defaultRowHeight="15" x14ac:dyDescent="0.25"/>
  <cols>
    <col min="1" max="1" width="19.28515625" customWidth="1"/>
    <col min="2" max="2" width="43.140625" customWidth="1"/>
    <col min="3" max="3" width="12.28515625" bestFit="1" customWidth="1"/>
    <col min="4" max="4" width="7" style="4" bestFit="1" customWidth="1"/>
    <col min="5" max="5" width="12.28515625" bestFit="1" customWidth="1"/>
    <col min="6" max="6" width="7" bestFit="1" customWidth="1"/>
    <col min="7" max="7" width="12.28515625" bestFit="1" customWidth="1"/>
    <col min="8" max="8" width="7.28515625" style="4" bestFit="1" customWidth="1"/>
    <col min="9" max="9" width="12.28515625" bestFit="1" customWidth="1"/>
    <col min="10" max="10" width="7" bestFit="1" customWidth="1"/>
    <col min="11" max="11" width="12.28515625" bestFit="1" customWidth="1"/>
    <col min="12" max="12" width="7.140625" bestFit="1" customWidth="1"/>
    <col min="13" max="13" width="12.28515625" bestFit="1" customWidth="1"/>
    <col min="14" max="14" width="7" bestFit="1" customWidth="1"/>
    <col min="15" max="15" width="12.28515625" bestFit="1" customWidth="1"/>
    <col min="16" max="16" width="7" bestFit="1" customWidth="1"/>
    <col min="17" max="17" width="12.28515625" bestFit="1" customWidth="1"/>
    <col min="18" max="18" width="7.140625" bestFit="1" customWidth="1"/>
    <col min="19" max="19" width="12.28515625" bestFit="1" customWidth="1"/>
    <col min="20" max="20" width="7" bestFit="1" customWidth="1"/>
    <col min="21" max="21" width="12.28515625" bestFit="1" customWidth="1"/>
    <col min="22" max="22" width="7" bestFit="1" customWidth="1"/>
    <col min="23" max="23" width="12.28515625" bestFit="1" customWidth="1"/>
    <col min="24" max="24" width="7.140625" bestFit="1" customWidth="1"/>
    <col min="25" max="25" width="12.28515625" bestFit="1" customWidth="1"/>
    <col min="26" max="26" width="7" bestFit="1" customWidth="1"/>
    <col min="27" max="27" width="13.42578125" bestFit="1" customWidth="1"/>
    <col min="28" max="28" width="7.85546875" bestFit="1" customWidth="1"/>
    <col min="29" max="29" width="12.28515625" bestFit="1" customWidth="1"/>
    <col min="30" max="30" width="7" bestFit="1" customWidth="1"/>
  </cols>
  <sheetData>
    <row r="1" spans="1:66" ht="18.75" x14ac:dyDescent="0.3">
      <c r="A1" s="22"/>
      <c r="B1" s="23"/>
      <c r="C1" s="100" t="s">
        <v>30</v>
      </c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A1" s="100"/>
      <c r="AB1" s="100"/>
      <c r="AC1" s="100"/>
      <c r="AD1" s="100"/>
    </row>
    <row r="2" spans="1:66" x14ac:dyDescent="0.25">
      <c r="A2" s="21" t="s">
        <v>0</v>
      </c>
      <c r="B2" s="21" t="s">
        <v>1</v>
      </c>
      <c r="C2" s="21" t="s">
        <v>15</v>
      </c>
      <c r="D2" s="48" t="s">
        <v>2</v>
      </c>
      <c r="E2" s="21" t="s">
        <v>16</v>
      </c>
      <c r="F2" s="66" t="s">
        <v>3</v>
      </c>
      <c r="G2" s="21" t="s">
        <v>17</v>
      </c>
      <c r="H2" s="48" t="s">
        <v>4</v>
      </c>
      <c r="I2" s="21" t="s">
        <v>18</v>
      </c>
      <c r="J2" s="48" t="s">
        <v>5</v>
      </c>
      <c r="K2" s="21" t="s">
        <v>19</v>
      </c>
      <c r="L2" s="48" t="s">
        <v>6</v>
      </c>
      <c r="M2" s="21" t="s">
        <v>20</v>
      </c>
      <c r="N2" s="48" t="s">
        <v>7</v>
      </c>
      <c r="O2" s="21" t="s">
        <v>21</v>
      </c>
      <c r="P2" s="48" t="s">
        <v>8</v>
      </c>
      <c r="Q2" s="21" t="s">
        <v>22</v>
      </c>
      <c r="R2" s="48" t="s">
        <v>9</v>
      </c>
      <c r="S2" s="21" t="s">
        <v>23</v>
      </c>
      <c r="T2" s="48" t="s">
        <v>10</v>
      </c>
      <c r="U2" s="21" t="s">
        <v>24</v>
      </c>
      <c r="V2" s="48" t="s">
        <v>11</v>
      </c>
      <c r="W2" s="21" t="s">
        <v>25</v>
      </c>
      <c r="X2" s="48" t="s">
        <v>12</v>
      </c>
      <c r="Y2" s="21" t="s">
        <v>26</v>
      </c>
      <c r="Z2" s="48" t="s">
        <v>13</v>
      </c>
      <c r="AA2" s="21" t="s">
        <v>27</v>
      </c>
      <c r="AB2" s="48" t="s">
        <v>14</v>
      </c>
      <c r="AC2" s="21" t="s">
        <v>28</v>
      </c>
      <c r="AD2" s="48" t="s">
        <v>29</v>
      </c>
    </row>
    <row r="3" spans="1:66" x14ac:dyDescent="0.25">
      <c r="A3" s="9">
        <v>5004</v>
      </c>
      <c r="B3" s="10" t="s">
        <v>31</v>
      </c>
      <c r="C3" s="67">
        <v>18284180.307</v>
      </c>
      <c r="D3" s="49">
        <f>IF(C$3&lt;&gt;0,C3/C$3,"-")</f>
        <v>1</v>
      </c>
      <c r="E3" s="67">
        <v>18284180.307</v>
      </c>
      <c r="F3" s="49">
        <f>IF(E$3&lt;&gt;0,E3/E$3,"-")</f>
        <v>1</v>
      </c>
      <c r="G3" s="67">
        <v>18284180.307</v>
      </c>
      <c r="H3" s="49">
        <f>IF(G$3&lt;&gt;0,G3/G$3,"-")</f>
        <v>1</v>
      </c>
      <c r="I3" s="67">
        <v>18284180.307</v>
      </c>
      <c r="J3" s="49">
        <f>IF(I$3&lt;&gt;0,I3/I$3,"-")</f>
        <v>1</v>
      </c>
      <c r="K3" s="67">
        <v>18284180.307</v>
      </c>
      <c r="L3" s="49">
        <f>IF(K$3&lt;&gt;0,K3/K$3,"-")</f>
        <v>1</v>
      </c>
      <c r="M3" s="67">
        <v>18284180.307</v>
      </c>
      <c r="N3" s="49">
        <f>IF(M$3&lt;&gt;0,M3/M$3,"-")</f>
        <v>1</v>
      </c>
      <c r="O3" s="67">
        <v>18284180.307</v>
      </c>
      <c r="P3" s="49">
        <f>IF(O$3&lt;&gt;0,O3/O$3,"-")</f>
        <v>1</v>
      </c>
      <c r="Q3" s="67">
        <v>18284180.307</v>
      </c>
      <c r="R3" s="49">
        <f>IF(Q$3&lt;&gt;0,Q3/Q$3,"-")</f>
        <v>1</v>
      </c>
      <c r="S3" s="67">
        <v>18284180.307</v>
      </c>
      <c r="T3" s="49">
        <f>IF(S$3&lt;&gt;0,S3/S$3,"-")</f>
        <v>1</v>
      </c>
      <c r="U3" s="67">
        <v>18284180.307</v>
      </c>
      <c r="V3" s="49">
        <f>IF(U$3&lt;&gt;0,U3/U$3,"-")</f>
        <v>1</v>
      </c>
      <c r="W3" s="67">
        <v>18284180.307</v>
      </c>
      <c r="X3" s="49">
        <f>IF(W$3&lt;&gt;0,W3/W$3,"-")</f>
        <v>1</v>
      </c>
      <c r="Y3" s="67">
        <v>18284180.307</v>
      </c>
      <c r="Z3" s="49">
        <f>IF(Y$3&lt;&gt;0,Y3/Y$3,"-")</f>
        <v>1</v>
      </c>
      <c r="AA3" s="82">
        <f t="shared" ref="AA3:AA66" si="0">C3+E3+G3+I3+K3+M3+O3+Q3+S3+U3+W3+Y3</f>
        <v>219410163.68400005</v>
      </c>
      <c r="AB3" s="49">
        <f>IF(AA$3&lt;&gt;0,AA3/AA$3,"-")</f>
        <v>1</v>
      </c>
      <c r="AC3" s="82">
        <f>AA3/12</f>
        <v>18284180.307000004</v>
      </c>
      <c r="AD3" s="49">
        <f>IF(AC$3&lt;&gt;0,AC3/AC$3,"-")</f>
        <v>1</v>
      </c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</row>
    <row r="4" spans="1:66" x14ac:dyDescent="0.25">
      <c r="A4" s="9">
        <v>5005</v>
      </c>
      <c r="B4" s="10" t="s">
        <v>32</v>
      </c>
      <c r="C4" s="67"/>
      <c r="D4" s="49">
        <f t="shared" ref="D4:D10" si="1">IF(C$3&lt;&gt;0,C4/C$3,"-")</f>
        <v>0</v>
      </c>
      <c r="E4" s="67"/>
      <c r="F4" s="49">
        <f t="shared" ref="F4:F10" si="2">IF(E$3&lt;&gt;0,E4/E$3,"-")</f>
        <v>0</v>
      </c>
      <c r="G4" s="67"/>
      <c r="H4" s="49">
        <f t="shared" ref="H4:H10" si="3">IF(G$3&lt;&gt;0,G4/G$3,"-")</f>
        <v>0</v>
      </c>
      <c r="I4" s="67"/>
      <c r="J4" s="49">
        <f t="shared" ref="J4:J10" si="4">IF(I$3&lt;&gt;0,I4/I$3,"-")</f>
        <v>0</v>
      </c>
      <c r="K4" s="67"/>
      <c r="L4" s="49">
        <f t="shared" ref="L4:L10" si="5">IF(K$3&lt;&gt;0,K4/K$3,"-")</f>
        <v>0</v>
      </c>
      <c r="M4" s="67"/>
      <c r="N4" s="49">
        <f t="shared" ref="N4:N10" si="6">IF(M$3&lt;&gt;0,M4/M$3,"-")</f>
        <v>0</v>
      </c>
      <c r="O4" s="67"/>
      <c r="P4" s="49">
        <f t="shared" ref="P4:P10" si="7">IF(O$3&lt;&gt;0,O4/O$3,"-")</f>
        <v>0</v>
      </c>
      <c r="Q4" s="67"/>
      <c r="R4" s="49">
        <f t="shared" ref="R4:R10" si="8">IF(Q$3&lt;&gt;0,Q4/Q$3,"-")</f>
        <v>0</v>
      </c>
      <c r="S4" s="67"/>
      <c r="T4" s="49">
        <f t="shared" ref="T4:T10" si="9">IF(S$3&lt;&gt;0,S4/S$3,"-")</f>
        <v>0</v>
      </c>
      <c r="U4" s="67"/>
      <c r="V4" s="49">
        <f t="shared" ref="V4:V10" si="10">IF(U$3&lt;&gt;0,U4/U$3,"-")</f>
        <v>0</v>
      </c>
      <c r="W4" s="67"/>
      <c r="X4" s="49">
        <f t="shared" ref="X4:X10" si="11">IF(W$3&lt;&gt;0,W4/W$3,"-")</f>
        <v>0</v>
      </c>
      <c r="Y4" s="67"/>
      <c r="Z4" s="49">
        <f t="shared" ref="Z4:AB10" si="12">IF(Y$3&lt;&gt;0,Y4/Y$3,"-")</f>
        <v>0</v>
      </c>
      <c r="AA4" s="82">
        <f t="shared" si="0"/>
        <v>0</v>
      </c>
      <c r="AB4" s="49">
        <f t="shared" si="12"/>
        <v>0</v>
      </c>
      <c r="AC4" s="82">
        <f t="shared" ref="AC4:AC67" si="13">AA4/12</f>
        <v>0</v>
      </c>
      <c r="AD4" s="49">
        <f t="shared" ref="AD4:AD10" si="14">IF(AC$3&lt;&gt;0,AC4/AC$3,"-")</f>
        <v>0</v>
      </c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</row>
    <row r="5" spans="1:66" s="47" customFormat="1" x14ac:dyDescent="0.25">
      <c r="A5" s="45">
        <v>5051</v>
      </c>
      <c r="B5" s="46" t="s">
        <v>33</v>
      </c>
      <c r="C5" s="67">
        <v>1283.0363</v>
      </c>
      <c r="D5" s="49">
        <f t="shared" si="1"/>
        <v>7.017193434199489E-5</v>
      </c>
      <c r="E5" s="67">
        <v>1283.0363</v>
      </c>
      <c r="F5" s="49">
        <f t="shared" si="2"/>
        <v>7.017193434199489E-5</v>
      </c>
      <c r="G5" s="67">
        <v>1283.0363</v>
      </c>
      <c r="H5" s="49">
        <f t="shared" si="3"/>
        <v>7.017193434199489E-5</v>
      </c>
      <c r="I5" s="67">
        <v>1283.0363</v>
      </c>
      <c r="J5" s="49">
        <f t="shared" si="4"/>
        <v>7.017193434199489E-5</v>
      </c>
      <c r="K5" s="67">
        <v>1283.0363</v>
      </c>
      <c r="L5" s="49">
        <f t="shared" si="5"/>
        <v>7.017193434199489E-5</v>
      </c>
      <c r="M5" s="67">
        <v>1283.0363</v>
      </c>
      <c r="N5" s="49">
        <f t="shared" si="6"/>
        <v>7.017193434199489E-5</v>
      </c>
      <c r="O5" s="67">
        <v>1283.0363</v>
      </c>
      <c r="P5" s="49">
        <f t="shared" si="7"/>
        <v>7.017193434199489E-5</v>
      </c>
      <c r="Q5" s="67">
        <v>1283.0363</v>
      </c>
      <c r="R5" s="49">
        <f t="shared" si="8"/>
        <v>7.017193434199489E-5</v>
      </c>
      <c r="S5" s="67">
        <v>1283.0363</v>
      </c>
      <c r="T5" s="49">
        <f t="shared" si="9"/>
        <v>7.017193434199489E-5</v>
      </c>
      <c r="U5" s="67">
        <v>1283.0363</v>
      </c>
      <c r="V5" s="49">
        <f t="shared" si="10"/>
        <v>7.017193434199489E-5</v>
      </c>
      <c r="W5" s="67">
        <v>1283.0363</v>
      </c>
      <c r="X5" s="49">
        <f t="shared" si="11"/>
        <v>7.017193434199489E-5</v>
      </c>
      <c r="Y5" s="67">
        <v>1283.0363</v>
      </c>
      <c r="Z5" s="50">
        <f t="shared" si="12"/>
        <v>7.017193434199489E-5</v>
      </c>
      <c r="AA5" s="83">
        <f t="shared" si="0"/>
        <v>15396.435599999999</v>
      </c>
      <c r="AB5" s="49">
        <f t="shared" si="12"/>
        <v>7.0171934341994876E-5</v>
      </c>
      <c r="AC5" s="83">
        <f t="shared" si="13"/>
        <v>1283.0363</v>
      </c>
      <c r="AD5" s="49">
        <f t="shared" si="14"/>
        <v>7.0171934341994876E-5</v>
      </c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/>
      <c r="AX5" s="30"/>
      <c r="AY5" s="30"/>
      <c r="AZ5" s="30"/>
      <c r="BA5" s="30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0"/>
      <c r="BM5" s="30"/>
      <c r="BN5" s="30"/>
    </row>
    <row r="6" spans="1:66" s="47" customFormat="1" x14ac:dyDescent="0.25">
      <c r="A6" s="45">
        <v>5052</v>
      </c>
      <c r="B6" s="46" t="s">
        <v>34</v>
      </c>
      <c r="C6" s="67">
        <v>13315.05</v>
      </c>
      <c r="D6" s="49">
        <f t="shared" si="1"/>
        <v>7.2822788751992368E-4</v>
      </c>
      <c r="E6" s="67">
        <v>13315.05</v>
      </c>
      <c r="F6" s="49">
        <f t="shared" si="2"/>
        <v>7.2822788751992368E-4</v>
      </c>
      <c r="G6" s="67">
        <v>13315.05</v>
      </c>
      <c r="H6" s="49">
        <f t="shared" si="3"/>
        <v>7.2822788751992368E-4</v>
      </c>
      <c r="I6" s="67">
        <v>13315.05</v>
      </c>
      <c r="J6" s="49">
        <f t="shared" si="4"/>
        <v>7.2822788751992368E-4</v>
      </c>
      <c r="K6" s="67">
        <v>13315.05</v>
      </c>
      <c r="L6" s="49">
        <f t="shared" si="5"/>
        <v>7.2822788751992368E-4</v>
      </c>
      <c r="M6" s="67">
        <v>13315.05</v>
      </c>
      <c r="N6" s="49">
        <f t="shared" si="6"/>
        <v>7.2822788751992368E-4</v>
      </c>
      <c r="O6" s="67">
        <v>13315.05</v>
      </c>
      <c r="P6" s="49">
        <f t="shared" si="7"/>
        <v>7.2822788751992368E-4</v>
      </c>
      <c r="Q6" s="67">
        <v>13315.05</v>
      </c>
      <c r="R6" s="49">
        <f t="shared" si="8"/>
        <v>7.2822788751992368E-4</v>
      </c>
      <c r="S6" s="67">
        <v>13315.05</v>
      </c>
      <c r="T6" s="49">
        <f t="shared" si="9"/>
        <v>7.2822788751992368E-4</v>
      </c>
      <c r="U6" s="67">
        <v>13315.05</v>
      </c>
      <c r="V6" s="49">
        <f t="shared" si="10"/>
        <v>7.2822788751992368E-4</v>
      </c>
      <c r="W6" s="67">
        <v>13315.05</v>
      </c>
      <c r="X6" s="49">
        <f t="shared" si="11"/>
        <v>7.2822788751992368E-4</v>
      </c>
      <c r="Y6" s="67">
        <v>13315.05</v>
      </c>
      <c r="Z6" s="50">
        <f t="shared" si="12"/>
        <v>7.2822788751992368E-4</v>
      </c>
      <c r="AA6" s="83">
        <f t="shared" si="0"/>
        <v>159780.59999999998</v>
      </c>
      <c r="AB6" s="49">
        <f t="shared" si="12"/>
        <v>7.2822788751992346E-4</v>
      </c>
      <c r="AC6" s="83">
        <f t="shared" si="13"/>
        <v>13315.049999999997</v>
      </c>
      <c r="AD6" s="49">
        <f t="shared" si="14"/>
        <v>7.2822788751992346E-4</v>
      </c>
      <c r="AE6" s="30"/>
      <c r="AF6" s="30"/>
      <c r="AG6" s="30"/>
      <c r="AH6" s="30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0"/>
      <c r="AW6" s="30"/>
      <c r="AX6" s="30"/>
      <c r="AY6" s="30"/>
      <c r="AZ6" s="30"/>
      <c r="BA6" s="30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0"/>
      <c r="BM6" s="30"/>
      <c r="BN6" s="30"/>
    </row>
    <row r="7" spans="1:66" x14ac:dyDescent="0.25">
      <c r="A7" s="9">
        <v>5101</v>
      </c>
      <c r="B7" s="10" t="s">
        <v>35</v>
      </c>
      <c r="C7" s="67">
        <v>3916.2921999999999</v>
      </c>
      <c r="D7" s="49">
        <f t="shared" si="1"/>
        <v>2.1419019798774727E-4</v>
      </c>
      <c r="E7" s="67">
        <v>3916.2921999999999</v>
      </c>
      <c r="F7" s="49">
        <f t="shared" si="2"/>
        <v>2.1419019798774727E-4</v>
      </c>
      <c r="G7" s="67">
        <v>3916.2921999999999</v>
      </c>
      <c r="H7" s="49">
        <f t="shared" si="3"/>
        <v>2.1419019798774727E-4</v>
      </c>
      <c r="I7" s="67">
        <v>3916.2921999999999</v>
      </c>
      <c r="J7" s="49">
        <f t="shared" si="4"/>
        <v>2.1419019798774727E-4</v>
      </c>
      <c r="K7" s="67">
        <v>3916.2921999999999</v>
      </c>
      <c r="L7" s="49">
        <f t="shared" si="5"/>
        <v>2.1419019798774727E-4</v>
      </c>
      <c r="M7" s="67">
        <v>3916.2921999999999</v>
      </c>
      <c r="N7" s="49">
        <f t="shared" si="6"/>
        <v>2.1419019798774727E-4</v>
      </c>
      <c r="O7" s="67">
        <v>3916.2921999999999</v>
      </c>
      <c r="P7" s="49">
        <f t="shared" si="7"/>
        <v>2.1419019798774727E-4</v>
      </c>
      <c r="Q7" s="67">
        <v>3916.2921999999999</v>
      </c>
      <c r="R7" s="49">
        <f t="shared" si="8"/>
        <v>2.1419019798774727E-4</v>
      </c>
      <c r="S7" s="67">
        <v>3916.2921999999999</v>
      </c>
      <c r="T7" s="49">
        <f t="shared" si="9"/>
        <v>2.1419019798774727E-4</v>
      </c>
      <c r="U7" s="67">
        <v>3916.2921999999999</v>
      </c>
      <c r="V7" s="49">
        <f t="shared" si="10"/>
        <v>2.1419019798774727E-4</v>
      </c>
      <c r="W7" s="67">
        <v>3916.2921999999999</v>
      </c>
      <c r="X7" s="49">
        <f t="shared" si="11"/>
        <v>2.1419019798774727E-4</v>
      </c>
      <c r="Y7" s="67">
        <v>3916.2921999999999</v>
      </c>
      <c r="Z7" s="49">
        <f t="shared" si="12"/>
        <v>2.1419019798774727E-4</v>
      </c>
      <c r="AA7" s="82">
        <f t="shared" si="0"/>
        <v>46995.506399999984</v>
      </c>
      <c r="AB7" s="49">
        <f t="shared" si="12"/>
        <v>2.1419019798774716E-4</v>
      </c>
      <c r="AC7" s="82">
        <f t="shared" si="13"/>
        <v>3916.2921999999985</v>
      </c>
      <c r="AD7" s="49">
        <f t="shared" si="14"/>
        <v>2.1419019798774716E-4</v>
      </c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</row>
    <row r="8" spans="1:66" x14ac:dyDescent="0.25">
      <c r="A8" s="9">
        <v>5102</v>
      </c>
      <c r="B8" s="10" t="s">
        <v>36</v>
      </c>
      <c r="C8" s="67">
        <v>2955</v>
      </c>
      <c r="D8" s="49">
        <f t="shared" si="1"/>
        <v>1.6161512030532177E-4</v>
      </c>
      <c r="E8" s="67">
        <v>2955</v>
      </c>
      <c r="F8" s="49">
        <f t="shared" si="2"/>
        <v>1.6161512030532177E-4</v>
      </c>
      <c r="G8" s="67">
        <v>2955</v>
      </c>
      <c r="H8" s="49">
        <f t="shared" si="3"/>
        <v>1.6161512030532177E-4</v>
      </c>
      <c r="I8" s="67">
        <v>2955</v>
      </c>
      <c r="J8" s="49">
        <f t="shared" si="4"/>
        <v>1.6161512030532177E-4</v>
      </c>
      <c r="K8" s="67">
        <v>2955</v>
      </c>
      <c r="L8" s="49">
        <f t="shared" si="5"/>
        <v>1.6161512030532177E-4</v>
      </c>
      <c r="M8" s="67">
        <v>2955</v>
      </c>
      <c r="N8" s="49">
        <f t="shared" si="6"/>
        <v>1.6161512030532177E-4</v>
      </c>
      <c r="O8" s="67">
        <v>2955</v>
      </c>
      <c r="P8" s="49">
        <f t="shared" si="7"/>
        <v>1.6161512030532177E-4</v>
      </c>
      <c r="Q8" s="67">
        <v>2955</v>
      </c>
      <c r="R8" s="49">
        <f t="shared" si="8"/>
        <v>1.6161512030532177E-4</v>
      </c>
      <c r="S8" s="67">
        <v>2955</v>
      </c>
      <c r="T8" s="49">
        <f t="shared" si="9"/>
        <v>1.6161512030532177E-4</v>
      </c>
      <c r="U8" s="67">
        <v>2955</v>
      </c>
      <c r="V8" s="49">
        <f t="shared" si="10"/>
        <v>1.6161512030532177E-4</v>
      </c>
      <c r="W8" s="67">
        <v>2955</v>
      </c>
      <c r="X8" s="49">
        <f t="shared" si="11"/>
        <v>1.6161512030532177E-4</v>
      </c>
      <c r="Y8" s="67">
        <v>2955</v>
      </c>
      <c r="Z8" s="49">
        <f t="shared" si="12"/>
        <v>1.6161512030532177E-4</v>
      </c>
      <c r="AA8" s="82">
        <f t="shared" si="0"/>
        <v>35460</v>
      </c>
      <c r="AB8" s="49">
        <f t="shared" si="12"/>
        <v>1.6161512030532174E-4</v>
      </c>
      <c r="AC8" s="82">
        <f t="shared" si="13"/>
        <v>2955</v>
      </c>
      <c r="AD8" s="49">
        <f t="shared" si="14"/>
        <v>1.6161512030532174E-4</v>
      </c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</row>
    <row r="9" spans="1:66" x14ac:dyDescent="0.25">
      <c r="A9" s="9">
        <v>5103</v>
      </c>
      <c r="B9" s="10" t="s">
        <v>37</v>
      </c>
      <c r="C9" s="67"/>
      <c r="D9" s="49">
        <f t="shared" si="1"/>
        <v>0</v>
      </c>
      <c r="E9" s="67"/>
      <c r="F9" s="49">
        <f t="shared" si="2"/>
        <v>0</v>
      </c>
      <c r="G9" s="67"/>
      <c r="H9" s="49">
        <f t="shared" si="3"/>
        <v>0</v>
      </c>
      <c r="I9" s="67"/>
      <c r="J9" s="49">
        <f t="shared" si="4"/>
        <v>0</v>
      </c>
      <c r="K9" s="67"/>
      <c r="L9" s="49">
        <f t="shared" si="5"/>
        <v>0</v>
      </c>
      <c r="M9" s="67"/>
      <c r="N9" s="49">
        <f t="shared" si="6"/>
        <v>0</v>
      </c>
      <c r="O9" s="67"/>
      <c r="P9" s="49">
        <f t="shared" si="7"/>
        <v>0</v>
      </c>
      <c r="Q9" s="67"/>
      <c r="R9" s="49">
        <f t="shared" si="8"/>
        <v>0</v>
      </c>
      <c r="S9" s="67"/>
      <c r="T9" s="49">
        <f t="shared" si="9"/>
        <v>0</v>
      </c>
      <c r="U9" s="67"/>
      <c r="V9" s="49">
        <f t="shared" si="10"/>
        <v>0</v>
      </c>
      <c r="W9" s="67"/>
      <c r="X9" s="49">
        <f t="shared" si="11"/>
        <v>0</v>
      </c>
      <c r="Y9" s="67"/>
      <c r="Z9" s="49">
        <f t="shared" si="12"/>
        <v>0</v>
      </c>
      <c r="AA9" s="82">
        <f t="shared" si="0"/>
        <v>0</v>
      </c>
      <c r="AB9" s="49">
        <f t="shared" si="12"/>
        <v>0</v>
      </c>
      <c r="AC9" s="82">
        <f t="shared" si="13"/>
        <v>0</v>
      </c>
      <c r="AD9" s="49">
        <f t="shared" si="14"/>
        <v>0</v>
      </c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</row>
    <row r="10" spans="1:66" x14ac:dyDescent="0.25">
      <c r="A10" s="13">
        <v>5149</v>
      </c>
      <c r="B10" s="2" t="s">
        <v>38</v>
      </c>
      <c r="C10" s="68">
        <f>C3+C4-C5-C6-C7-C8+C9</f>
        <v>18262710.9285</v>
      </c>
      <c r="D10" s="51">
        <f t="shared" si="1"/>
        <v>0.99882579485984502</v>
      </c>
      <c r="E10" s="68">
        <f>E3+E4-E5-E6-E7-E8+E9</f>
        <v>18262710.9285</v>
      </c>
      <c r="F10" s="51">
        <f t="shared" si="2"/>
        <v>0.99882579485984502</v>
      </c>
      <c r="G10" s="68">
        <f>G3+G4-G5-G6-G7-G8+G9</f>
        <v>18262710.9285</v>
      </c>
      <c r="H10" s="51">
        <f t="shared" si="3"/>
        <v>0.99882579485984502</v>
      </c>
      <c r="I10" s="68">
        <f>I3+I4-I5-I6-I7-I8+I9</f>
        <v>18262710.9285</v>
      </c>
      <c r="J10" s="51">
        <f t="shared" si="4"/>
        <v>0.99882579485984502</v>
      </c>
      <c r="K10" s="68">
        <f>K3+K4-K5-K6-K7-K8+K9</f>
        <v>18262710.9285</v>
      </c>
      <c r="L10" s="51">
        <f t="shared" si="5"/>
        <v>0.99882579485984502</v>
      </c>
      <c r="M10" s="68">
        <f>M3+M4-M5-M6-M7-M8+M9</f>
        <v>18262710.9285</v>
      </c>
      <c r="N10" s="51">
        <f t="shared" si="6"/>
        <v>0.99882579485984502</v>
      </c>
      <c r="O10" s="68">
        <f>O3+O4-O5-O6-O7-O8+O9</f>
        <v>18262710.9285</v>
      </c>
      <c r="P10" s="51">
        <f t="shared" si="7"/>
        <v>0.99882579485984502</v>
      </c>
      <c r="Q10" s="68">
        <f>Q3+Q4-Q5-Q6-Q7-Q8+Q9</f>
        <v>18262710.9285</v>
      </c>
      <c r="R10" s="51">
        <f t="shared" si="8"/>
        <v>0.99882579485984502</v>
      </c>
      <c r="S10" s="68">
        <f>S3+S4-S5-S6-S7-S8+S9</f>
        <v>18262710.9285</v>
      </c>
      <c r="T10" s="51">
        <f t="shared" si="9"/>
        <v>0.99882579485984502</v>
      </c>
      <c r="U10" s="68">
        <f>U3+U4-U5-U6-U7-U8+U9</f>
        <v>18262710.9285</v>
      </c>
      <c r="V10" s="51">
        <f t="shared" si="10"/>
        <v>0.99882579485984502</v>
      </c>
      <c r="W10" s="68">
        <f>W3+W4-W5-W6-W7-W8+W9</f>
        <v>18262710.9285</v>
      </c>
      <c r="X10" s="51">
        <f t="shared" si="11"/>
        <v>0.99882579485984502</v>
      </c>
      <c r="Y10" s="68">
        <f>Y3+Y4-Y5-Y6-Y7-Y8+Y9</f>
        <v>18262710.9285</v>
      </c>
      <c r="Z10" s="51">
        <f t="shared" si="12"/>
        <v>0.99882579485984502</v>
      </c>
      <c r="AA10" s="84">
        <f t="shared" si="0"/>
        <v>219152531.14199999</v>
      </c>
      <c r="AB10" s="51">
        <f t="shared" si="12"/>
        <v>0.9988257948598448</v>
      </c>
      <c r="AC10" s="84">
        <f t="shared" si="13"/>
        <v>18262710.9285</v>
      </c>
      <c r="AD10" s="51">
        <f t="shared" si="14"/>
        <v>0.9988257948598448</v>
      </c>
    </row>
    <row r="11" spans="1:66" s="8" customFormat="1" x14ac:dyDescent="0.25">
      <c r="A11" s="26">
        <v>5151</v>
      </c>
      <c r="B11" s="27" t="s">
        <v>39</v>
      </c>
      <c r="C11" s="69">
        <v>0.03</v>
      </c>
      <c r="D11" s="60">
        <f>IF(C$10&lt;&gt;0,C11/C$10,"-")</f>
        <v>1.642691499496019E-9</v>
      </c>
      <c r="E11" s="69">
        <v>0.03</v>
      </c>
      <c r="F11" s="60">
        <f>IF(E$10&lt;&gt;0,E11/E$10,"-")</f>
        <v>1.642691499496019E-9</v>
      </c>
      <c r="G11" s="69">
        <v>0.03</v>
      </c>
      <c r="H11" s="60">
        <f>IF(G$10&lt;&gt;0,G11/G$10,"-")</f>
        <v>1.642691499496019E-9</v>
      </c>
      <c r="I11" s="69">
        <v>0.03</v>
      </c>
      <c r="J11" s="60">
        <f>IF(I$10&lt;&gt;0,I11/I$10,"-")</f>
        <v>1.642691499496019E-9</v>
      </c>
      <c r="K11" s="69">
        <v>0.03</v>
      </c>
      <c r="L11" s="60">
        <f>IF(K$10&lt;&gt;0,K11/K$10,"-")</f>
        <v>1.642691499496019E-9</v>
      </c>
      <c r="M11" s="69">
        <v>0.03</v>
      </c>
      <c r="N11" s="60">
        <f>IF(M$10&lt;&gt;0,M11/M$10,"-")</f>
        <v>1.642691499496019E-9</v>
      </c>
      <c r="O11" s="69">
        <v>0.03</v>
      </c>
      <c r="P11" s="60">
        <f>IF(O$10&lt;&gt;0,O11/O$10,"-")</f>
        <v>1.642691499496019E-9</v>
      </c>
      <c r="Q11" s="69">
        <v>0.03</v>
      </c>
      <c r="R11" s="60">
        <f>IF(Q$10&lt;&gt;0,Q11/Q$10,"-")</f>
        <v>1.642691499496019E-9</v>
      </c>
      <c r="S11" s="69">
        <v>0.03</v>
      </c>
      <c r="T11" s="60">
        <f>IF(S$10&lt;&gt;0,S11/S$10,"-")</f>
        <v>1.642691499496019E-9</v>
      </c>
      <c r="U11" s="69">
        <v>0.03</v>
      </c>
      <c r="V11" s="60">
        <f>IF(U$10&lt;&gt;0,U11/U$10,"-")</f>
        <v>1.642691499496019E-9</v>
      </c>
      <c r="W11" s="69">
        <v>0.03</v>
      </c>
      <c r="X11" s="60">
        <f>IF(W$10&lt;&gt;0,W11/W$10,"-")</f>
        <v>1.642691499496019E-9</v>
      </c>
      <c r="Y11" s="69">
        <v>0.03</v>
      </c>
      <c r="Z11" s="60">
        <f>IF(Y$10&lt;&gt;0,Y11/Y$10,"-")</f>
        <v>1.642691499496019E-9</v>
      </c>
      <c r="AA11" s="85">
        <f t="shared" si="0"/>
        <v>0.3600000000000001</v>
      </c>
      <c r="AB11" s="60">
        <f>IF(AA$10&lt;&gt;0,AA11/AA$10,"-")</f>
        <v>1.6426914994960196E-9</v>
      </c>
      <c r="AC11" s="85">
        <f t="shared" si="13"/>
        <v>3.0000000000000009E-2</v>
      </c>
      <c r="AD11" s="60">
        <f>IF(AC$10&lt;&gt;0,AC11/AC$10,"-")</f>
        <v>1.6426914994960196E-9</v>
      </c>
    </row>
    <row r="12" spans="1:66" x14ac:dyDescent="0.25">
      <c r="A12" s="9"/>
      <c r="B12" s="10"/>
      <c r="C12" s="67"/>
      <c r="D12" s="49"/>
      <c r="E12" s="67"/>
      <c r="F12" s="49"/>
      <c r="G12" s="67"/>
      <c r="H12" s="49"/>
      <c r="I12" s="67"/>
      <c r="J12" s="49"/>
      <c r="K12" s="67"/>
      <c r="L12" s="49"/>
      <c r="M12" s="67"/>
      <c r="N12" s="49"/>
      <c r="O12" s="67"/>
      <c r="P12" s="49"/>
      <c r="Q12" s="67"/>
      <c r="R12" s="49"/>
      <c r="S12" s="67"/>
      <c r="T12" s="49"/>
      <c r="U12" s="67"/>
      <c r="V12" s="49"/>
      <c r="W12" s="67"/>
      <c r="X12" s="49"/>
      <c r="Y12" s="67"/>
      <c r="Z12" s="49"/>
      <c r="AA12" s="82"/>
      <c r="AB12" s="49"/>
      <c r="AC12" s="82"/>
      <c r="AD12" s="49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</row>
    <row r="13" spans="1:66" s="5" customFormat="1" x14ac:dyDescent="0.25">
      <c r="A13" s="12">
        <v>5198</v>
      </c>
      <c r="B13" s="1" t="s">
        <v>41</v>
      </c>
      <c r="C13" s="70">
        <f>C11+C12</f>
        <v>0.03</v>
      </c>
      <c r="D13" s="53">
        <f t="shared" ref="D13:R80" si="15">IF(C$10&lt;&gt;0,C13/C$10,"-")</f>
        <v>1.642691499496019E-9</v>
      </c>
      <c r="E13" s="70">
        <f>E11+E12</f>
        <v>0.03</v>
      </c>
      <c r="F13" s="53">
        <f t="shared" ref="F13:F80" si="16">IF(E$10&lt;&gt;0,E13/E$10,"-")</f>
        <v>1.642691499496019E-9</v>
      </c>
      <c r="G13" s="70">
        <f>G11+G12</f>
        <v>0.03</v>
      </c>
      <c r="H13" s="53">
        <f t="shared" ref="H13:H80" si="17">IF(G$10&lt;&gt;0,G13/G$10,"-")</f>
        <v>1.642691499496019E-9</v>
      </c>
      <c r="I13" s="70">
        <f>I11+I12</f>
        <v>0.03</v>
      </c>
      <c r="J13" s="53">
        <f t="shared" ref="J13:J80" si="18">IF(I$10&lt;&gt;0,I13/I$10,"-")</f>
        <v>1.642691499496019E-9</v>
      </c>
      <c r="K13" s="70">
        <f>K11+K12</f>
        <v>0.03</v>
      </c>
      <c r="L13" s="53">
        <f t="shared" ref="L13:L80" si="19">IF(K$10&lt;&gt;0,K13/K$10,"-")</f>
        <v>1.642691499496019E-9</v>
      </c>
      <c r="M13" s="70">
        <f>M11+M12</f>
        <v>0.03</v>
      </c>
      <c r="N13" s="53">
        <f t="shared" ref="N13:N80" si="20">IF(M$10&lt;&gt;0,M13/M$10,"-")</f>
        <v>1.642691499496019E-9</v>
      </c>
      <c r="O13" s="70">
        <f>O11+O12</f>
        <v>0.03</v>
      </c>
      <c r="P13" s="53">
        <f t="shared" ref="P13:P80" si="21">IF(O$10&lt;&gt;0,O13/O$10,"-")</f>
        <v>1.642691499496019E-9</v>
      </c>
      <c r="Q13" s="70">
        <f>Q11+Q12</f>
        <v>0.03</v>
      </c>
      <c r="R13" s="53">
        <f t="shared" ref="R13:R80" si="22">IF(Q$10&lt;&gt;0,Q13/Q$10,"-")</f>
        <v>1.642691499496019E-9</v>
      </c>
      <c r="S13" s="70">
        <f>S11+S12</f>
        <v>0.03</v>
      </c>
      <c r="T13" s="53">
        <f t="shared" ref="T13:AD80" si="23">IF(S$10&lt;&gt;0,S13/S$10,"-")</f>
        <v>1.642691499496019E-9</v>
      </c>
      <c r="U13" s="70">
        <f>U11+U12</f>
        <v>0.03</v>
      </c>
      <c r="V13" s="53">
        <f t="shared" ref="V13:V80" si="24">IF(U$10&lt;&gt;0,U13/U$10,"-")</f>
        <v>1.642691499496019E-9</v>
      </c>
      <c r="W13" s="70">
        <f>W11+W12</f>
        <v>0.03</v>
      </c>
      <c r="X13" s="53">
        <f t="shared" ref="X13:X80" si="25">IF(W$10&lt;&gt;0,W13/W$10,"-")</f>
        <v>1.642691499496019E-9</v>
      </c>
      <c r="Y13" s="70">
        <f>Y11+Y12</f>
        <v>0.03</v>
      </c>
      <c r="Z13" s="53">
        <f t="shared" ref="Z13:AB28" si="26">IF(Y$10&lt;&gt;0,Y13/Y$10,"-")</f>
        <v>1.642691499496019E-9</v>
      </c>
      <c r="AA13" s="70">
        <f t="shared" si="0"/>
        <v>0.3600000000000001</v>
      </c>
      <c r="AB13" s="53">
        <f t="shared" si="26"/>
        <v>1.6426914994960196E-9</v>
      </c>
      <c r="AC13" s="93">
        <f t="shared" si="13"/>
        <v>3.0000000000000009E-2</v>
      </c>
      <c r="AD13" s="53">
        <f t="shared" ref="AD13:AD80" si="27">IF(AC$10&lt;&gt;0,AC13/AC$10,"-")</f>
        <v>1.6426914994960196E-9</v>
      </c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</row>
    <row r="14" spans="1:66" x14ac:dyDescent="0.25">
      <c r="A14" s="16">
        <v>5199</v>
      </c>
      <c r="B14" s="17" t="s">
        <v>42</v>
      </c>
      <c r="C14" s="71">
        <f>C10+C13</f>
        <v>18262710.958500002</v>
      </c>
      <c r="D14" s="54">
        <f t="shared" si="15"/>
        <v>1.0000000016426915</v>
      </c>
      <c r="E14" s="71">
        <f>E10+E13</f>
        <v>18262710.958500002</v>
      </c>
      <c r="F14" s="54">
        <f t="shared" si="16"/>
        <v>1.0000000016426915</v>
      </c>
      <c r="G14" s="71">
        <f>G10+G13</f>
        <v>18262710.958500002</v>
      </c>
      <c r="H14" s="54">
        <f t="shared" si="17"/>
        <v>1.0000000016426915</v>
      </c>
      <c r="I14" s="71">
        <f>I10+I13</f>
        <v>18262710.958500002</v>
      </c>
      <c r="J14" s="54">
        <f t="shared" si="18"/>
        <v>1.0000000016426915</v>
      </c>
      <c r="K14" s="71">
        <f>K10+K13</f>
        <v>18262710.958500002</v>
      </c>
      <c r="L14" s="54">
        <f t="shared" si="19"/>
        <v>1.0000000016426915</v>
      </c>
      <c r="M14" s="71">
        <f>M10+M13</f>
        <v>18262710.958500002</v>
      </c>
      <c r="N14" s="54">
        <f t="shared" si="20"/>
        <v>1.0000000016426915</v>
      </c>
      <c r="O14" s="71">
        <f>O10+O13</f>
        <v>18262710.958500002</v>
      </c>
      <c r="P14" s="54">
        <f t="shared" si="21"/>
        <v>1.0000000016426915</v>
      </c>
      <c r="Q14" s="71">
        <f>Q10+Q13</f>
        <v>18262710.958500002</v>
      </c>
      <c r="R14" s="54">
        <f t="shared" si="22"/>
        <v>1.0000000016426915</v>
      </c>
      <c r="S14" s="71">
        <f>S10+S13</f>
        <v>18262710.958500002</v>
      </c>
      <c r="T14" s="54">
        <f t="shared" si="23"/>
        <v>1.0000000016426915</v>
      </c>
      <c r="U14" s="71">
        <f>U10+U13</f>
        <v>18262710.958500002</v>
      </c>
      <c r="V14" s="54">
        <f t="shared" si="24"/>
        <v>1.0000000016426915</v>
      </c>
      <c r="W14" s="71">
        <f>W10+W13</f>
        <v>18262710.958500002</v>
      </c>
      <c r="X14" s="54">
        <f t="shared" si="25"/>
        <v>1.0000000016426915</v>
      </c>
      <c r="Y14" s="71">
        <f>Y10+Y13</f>
        <v>18262710.958500002</v>
      </c>
      <c r="Z14" s="54">
        <f t="shared" si="26"/>
        <v>1.0000000016426915</v>
      </c>
      <c r="AA14" s="86">
        <f t="shared" si="0"/>
        <v>219152531.502</v>
      </c>
      <c r="AB14" s="54">
        <f t="shared" si="26"/>
        <v>1.0000000016426915</v>
      </c>
      <c r="AC14" s="86">
        <f t="shared" si="13"/>
        <v>18262710.958500002</v>
      </c>
      <c r="AD14" s="54">
        <f t="shared" si="27"/>
        <v>1.0000000016426915</v>
      </c>
    </row>
    <row r="15" spans="1:66" s="30" customFormat="1" x14ac:dyDescent="0.25">
      <c r="A15" s="28">
        <v>5502</v>
      </c>
      <c r="B15" s="29" t="s">
        <v>43</v>
      </c>
      <c r="C15" s="72">
        <v>9352069.6687000003</v>
      </c>
      <c r="D15" s="60">
        <f t="shared" si="15"/>
        <v>0.512085511582268</v>
      </c>
      <c r="E15" s="72">
        <v>9352069.6687000003</v>
      </c>
      <c r="F15" s="60">
        <f t="shared" si="16"/>
        <v>0.512085511582268</v>
      </c>
      <c r="G15" s="72">
        <v>9352069.6687000003</v>
      </c>
      <c r="H15" s="60">
        <f t="shared" si="17"/>
        <v>0.512085511582268</v>
      </c>
      <c r="I15" s="72">
        <v>9352069.6687000003</v>
      </c>
      <c r="J15" s="52">
        <f t="shared" si="18"/>
        <v>0.512085511582268</v>
      </c>
      <c r="K15" s="72">
        <v>9352069.6687000003</v>
      </c>
      <c r="L15" s="60">
        <f t="shared" si="19"/>
        <v>0.512085511582268</v>
      </c>
      <c r="M15" s="72">
        <v>9352069.6687000003</v>
      </c>
      <c r="N15" s="60">
        <f t="shared" si="20"/>
        <v>0.512085511582268</v>
      </c>
      <c r="O15" s="72">
        <v>9352069.6687000003</v>
      </c>
      <c r="P15" s="60">
        <f t="shared" si="21"/>
        <v>0.512085511582268</v>
      </c>
      <c r="Q15" s="72">
        <v>9352069.6687000003</v>
      </c>
      <c r="R15" s="60">
        <f t="shared" si="22"/>
        <v>0.512085511582268</v>
      </c>
      <c r="S15" s="72">
        <v>9352069.6687000003</v>
      </c>
      <c r="T15" s="60">
        <f t="shared" si="23"/>
        <v>0.512085511582268</v>
      </c>
      <c r="U15" s="72">
        <v>9352069.6687000003</v>
      </c>
      <c r="V15" s="60">
        <f t="shared" si="24"/>
        <v>0.512085511582268</v>
      </c>
      <c r="W15" s="72">
        <v>9352069.6687000003</v>
      </c>
      <c r="X15" s="60">
        <f t="shared" si="25"/>
        <v>0.512085511582268</v>
      </c>
      <c r="Y15" s="72">
        <v>9352069.6687000003</v>
      </c>
      <c r="Z15" s="52">
        <f t="shared" si="26"/>
        <v>0.512085511582268</v>
      </c>
      <c r="AA15" s="87">
        <f t="shared" si="0"/>
        <v>112224836.02439998</v>
      </c>
      <c r="AB15" s="52">
        <f t="shared" si="26"/>
        <v>0.512085511582268</v>
      </c>
      <c r="AC15" s="87">
        <f t="shared" si="13"/>
        <v>9352069.6686999984</v>
      </c>
      <c r="AD15" s="52">
        <f t="shared" si="27"/>
        <v>0.512085511582268</v>
      </c>
    </row>
    <row r="16" spans="1:66" x14ac:dyDescent="0.25">
      <c r="A16" s="24">
        <v>5503</v>
      </c>
      <c r="B16" s="25" t="s">
        <v>44</v>
      </c>
      <c r="C16" s="73"/>
      <c r="D16" s="55">
        <f t="shared" si="15"/>
        <v>0</v>
      </c>
      <c r="E16" s="73"/>
      <c r="F16" s="55">
        <f t="shared" si="16"/>
        <v>0</v>
      </c>
      <c r="G16" s="73"/>
      <c r="H16" s="55">
        <f t="shared" si="17"/>
        <v>0</v>
      </c>
      <c r="I16" s="73"/>
      <c r="J16" s="55">
        <f t="shared" si="18"/>
        <v>0</v>
      </c>
      <c r="K16" s="73"/>
      <c r="L16" s="55">
        <f t="shared" si="19"/>
        <v>0</v>
      </c>
      <c r="M16" s="73"/>
      <c r="N16" s="55">
        <f t="shared" si="20"/>
        <v>0</v>
      </c>
      <c r="O16" s="73"/>
      <c r="P16" s="55">
        <f t="shared" si="21"/>
        <v>0</v>
      </c>
      <c r="Q16" s="73"/>
      <c r="R16" s="55">
        <f t="shared" si="22"/>
        <v>0</v>
      </c>
      <c r="S16" s="73"/>
      <c r="T16" s="55">
        <f t="shared" si="23"/>
        <v>0</v>
      </c>
      <c r="U16" s="73"/>
      <c r="V16" s="55">
        <f t="shared" si="24"/>
        <v>0</v>
      </c>
      <c r="W16" s="73"/>
      <c r="X16" s="55">
        <f t="shared" si="25"/>
        <v>0</v>
      </c>
      <c r="Y16" s="73"/>
      <c r="Z16" s="55">
        <f t="shared" si="26"/>
        <v>0</v>
      </c>
      <c r="AA16" s="88">
        <f t="shared" si="0"/>
        <v>0</v>
      </c>
      <c r="AB16" s="55">
        <f t="shared" si="26"/>
        <v>0</v>
      </c>
      <c r="AC16" s="88">
        <f t="shared" si="13"/>
        <v>0</v>
      </c>
      <c r="AD16" s="55">
        <f t="shared" si="27"/>
        <v>0</v>
      </c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</row>
    <row r="17" spans="1:66" x14ac:dyDescent="0.25">
      <c r="A17" s="9">
        <v>5504</v>
      </c>
      <c r="B17" s="10" t="s">
        <v>45</v>
      </c>
      <c r="C17" s="67">
        <v>-341.0804</v>
      </c>
      <c r="D17" s="49">
        <f t="shared" si="15"/>
        <v>-1.8676329124156733E-5</v>
      </c>
      <c r="E17" s="67">
        <v>-341.0804</v>
      </c>
      <c r="F17" s="49">
        <f t="shared" si="16"/>
        <v>-1.8676329124156733E-5</v>
      </c>
      <c r="G17" s="67">
        <v>-341.0804</v>
      </c>
      <c r="H17" s="49">
        <f t="shared" si="17"/>
        <v>-1.8676329124156733E-5</v>
      </c>
      <c r="I17" s="67">
        <v>-341.0804</v>
      </c>
      <c r="J17" s="49">
        <f t="shared" si="18"/>
        <v>-1.8676329124156733E-5</v>
      </c>
      <c r="K17" s="67">
        <v>-341.0804</v>
      </c>
      <c r="L17" s="49">
        <f t="shared" si="19"/>
        <v>-1.8676329124156733E-5</v>
      </c>
      <c r="M17" s="67">
        <v>-341.0804</v>
      </c>
      <c r="N17" s="49">
        <f t="shared" si="20"/>
        <v>-1.8676329124156733E-5</v>
      </c>
      <c r="O17" s="67">
        <v>-341.0804</v>
      </c>
      <c r="P17" s="49">
        <f t="shared" si="21"/>
        <v>-1.8676329124156733E-5</v>
      </c>
      <c r="Q17" s="67">
        <v>-341.0804</v>
      </c>
      <c r="R17" s="49">
        <f t="shared" si="22"/>
        <v>-1.8676329124156733E-5</v>
      </c>
      <c r="S17" s="67">
        <v>-341.0804</v>
      </c>
      <c r="T17" s="49">
        <f t="shared" si="23"/>
        <v>-1.8676329124156733E-5</v>
      </c>
      <c r="U17" s="67">
        <v>-341.0804</v>
      </c>
      <c r="V17" s="49">
        <f t="shared" si="24"/>
        <v>-1.8676329124156733E-5</v>
      </c>
      <c r="W17" s="67">
        <v>-341.0804</v>
      </c>
      <c r="X17" s="49">
        <f t="shared" si="25"/>
        <v>-1.8676329124156733E-5</v>
      </c>
      <c r="Y17" s="67">
        <v>-341.0804</v>
      </c>
      <c r="Z17" s="49">
        <f t="shared" si="26"/>
        <v>-1.8676329124156733E-5</v>
      </c>
      <c r="AA17" s="82">
        <f t="shared" si="0"/>
        <v>-4092.9647999999993</v>
      </c>
      <c r="AB17" s="49">
        <f t="shared" si="26"/>
        <v>-1.8676329124156729E-5</v>
      </c>
      <c r="AC17" s="82">
        <f t="shared" si="13"/>
        <v>-341.08039999999994</v>
      </c>
      <c r="AD17" s="49">
        <f t="shared" si="27"/>
        <v>-1.8676329124156729E-5</v>
      </c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</row>
    <row r="18" spans="1:66" x14ac:dyDescent="0.25">
      <c r="A18" s="9">
        <v>5505</v>
      </c>
      <c r="B18" s="10" t="s">
        <v>46</v>
      </c>
      <c r="C18" s="67"/>
      <c r="D18" s="49">
        <f t="shared" si="15"/>
        <v>0</v>
      </c>
      <c r="E18" s="67"/>
      <c r="F18" s="49">
        <f t="shared" si="16"/>
        <v>0</v>
      </c>
      <c r="G18" s="67"/>
      <c r="H18" s="49">
        <f t="shared" si="17"/>
        <v>0</v>
      </c>
      <c r="I18" s="67"/>
      <c r="J18" s="49">
        <f t="shared" si="18"/>
        <v>0</v>
      </c>
      <c r="K18" s="67"/>
      <c r="L18" s="49">
        <f t="shared" si="19"/>
        <v>0</v>
      </c>
      <c r="M18" s="67"/>
      <c r="N18" s="49">
        <f t="shared" si="20"/>
        <v>0</v>
      </c>
      <c r="O18" s="67"/>
      <c r="P18" s="49">
        <f t="shared" si="21"/>
        <v>0</v>
      </c>
      <c r="Q18" s="67"/>
      <c r="R18" s="49">
        <f t="shared" si="22"/>
        <v>0</v>
      </c>
      <c r="S18" s="67"/>
      <c r="T18" s="49">
        <f t="shared" si="23"/>
        <v>0</v>
      </c>
      <c r="U18" s="67"/>
      <c r="V18" s="49">
        <f t="shared" si="24"/>
        <v>0</v>
      </c>
      <c r="W18" s="67"/>
      <c r="X18" s="49">
        <f t="shared" si="25"/>
        <v>0</v>
      </c>
      <c r="Y18" s="67"/>
      <c r="Z18" s="49">
        <f t="shared" si="26"/>
        <v>0</v>
      </c>
      <c r="AA18" s="82">
        <f t="shared" si="0"/>
        <v>0</v>
      </c>
      <c r="AB18" s="49">
        <f t="shared" si="26"/>
        <v>0</v>
      </c>
      <c r="AC18" s="82">
        <f t="shared" si="13"/>
        <v>0</v>
      </c>
      <c r="AD18" s="49">
        <f t="shared" si="27"/>
        <v>0</v>
      </c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</row>
    <row r="19" spans="1:66" x14ac:dyDescent="0.25">
      <c r="A19" s="9">
        <v>5506</v>
      </c>
      <c r="B19" s="10" t="s">
        <v>47</v>
      </c>
      <c r="C19" s="67">
        <v>-203.41235</v>
      </c>
      <c r="D19" s="49">
        <f t="shared" si="15"/>
        <v>-1.1138124607916969E-5</v>
      </c>
      <c r="E19" s="67">
        <v>-203.41235</v>
      </c>
      <c r="F19" s="49">
        <f t="shared" si="16"/>
        <v>-1.1138124607916969E-5</v>
      </c>
      <c r="G19" s="67">
        <v>-203.41235</v>
      </c>
      <c r="H19" s="49">
        <f t="shared" si="17"/>
        <v>-1.1138124607916969E-5</v>
      </c>
      <c r="I19" s="67">
        <v>-203.41235</v>
      </c>
      <c r="J19" s="49">
        <f t="shared" si="18"/>
        <v>-1.1138124607916969E-5</v>
      </c>
      <c r="K19" s="67">
        <v>-203.41235</v>
      </c>
      <c r="L19" s="49">
        <f t="shared" si="19"/>
        <v>-1.1138124607916969E-5</v>
      </c>
      <c r="M19" s="67">
        <v>-203.41235</v>
      </c>
      <c r="N19" s="49">
        <f t="shared" si="20"/>
        <v>-1.1138124607916969E-5</v>
      </c>
      <c r="O19" s="67">
        <v>-203.41235</v>
      </c>
      <c r="P19" s="49">
        <f t="shared" si="21"/>
        <v>-1.1138124607916969E-5</v>
      </c>
      <c r="Q19" s="67">
        <v>-203.41235</v>
      </c>
      <c r="R19" s="49">
        <f t="shared" si="22"/>
        <v>-1.1138124607916969E-5</v>
      </c>
      <c r="S19" s="67">
        <v>-203.41235</v>
      </c>
      <c r="T19" s="49">
        <f t="shared" si="23"/>
        <v>-1.1138124607916969E-5</v>
      </c>
      <c r="U19" s="67">
        <v>-203.41235</v>
      </c>
      <c r="V19" s="49">
        <f t="shared" si="24"/>
        <v>-1.1138124607916969E-5</v>
      </c>
      <c r="W19" s="67">
        <v>-203.41235</v>
      </c>
      <c r="X19" s="49">
        <f t="shared" si="25"/>
        <v>-1.1138124607916969E-5</v>
      </c>
      <c r="Y19" s="67">
        <v>-203.41235</v>
      </c>
      <c r="Z19" s="49">
        <f t="shared" si="26"/>
        <v>-1.1138124607916969E-5</v>
      </c>
      <c r="AA19" s="82">
        <f t="shared" si="0"/>
        <v>-2440.9482000000003</v>
      </c>
      <c r="AB19" s="49">
        <f t="shared" si="26"/>
        <v>-1.1138124607916971E-5</v>
      </c>
      <c r="AC19" s="82">
        <f t="shared" si="13"/>
        <v>-203.41235000000003</v>
      </c>
      <c r="AD19" s="49">
        <f t="shared" si="27"/>
        <v>-1.1138124607916971E-5</v>
      </c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</row>
    <row r="20" spans="1:66" s="5" customFormat="1" x14ac:dyDescent="0.25">
      <c r="A20" s="12">
        <v>5599</v>
      </c>
      <c r="B20" s="1" t="s">
        <v>48</v>
      </c>
      <c r="C20" s="74">
        <f>SUM(C15:C19)</f>
        <v>9351525.1759500001</v>
      </c>
      <c r="D20" s="56">
        <f t="shared" si="15"/>
        <v>0.51205569712853594</v>
      </c>
      <c r="E20" s="74">
        <f>SUM(E15:E19)</f>
        <v>9351525.1759500001</v>
      </c>
      <c r="F20" s="56">
        <f t="shared" si="16"/>
        <v>0.51205569712853594</v>
      </c>
      <c r="G20" s="74">
        <f>SUM(G15:G19)</f>
        <v>9351525.1759500001</v>
      </c>
      <c r="H20" s="56">
        <f t="shared" si="17"/>
        <v>0.51205569712853594</v>
      </c>
      <c r="I20" s="74">
        <f>SUM(I15:I19)</f>
        <v>9351525.1759500001</v>
      </c>
      <c r="J20" s="56">
        <f t="shared" si="18"/>
        <v>0.51205569712853594</v>
      </c>
      <c r="K20" s="74">
        <f>SUM(K15:K19)</f>
        <v>9351525.1759500001</v>
      </c>
      <c r="L20" s="56">
        <f t="shared" si="19"/>
        <v>0.51205569712853594</v>
      </c>
      <c r="M20" s="74">
        <f>SUM(M15:M19)</f>
        <v>9351525.1759500001</v>
      </c>
      <c r="N20" s="56">
        <f t="shared" si="20"/>
        <v>0.51205569712853594</v>
      </c>
      <c r="O20" s="74">
        <f>SUM(O15:O19)</f>
        <v>9351525.1759500001</v>
      </c>
      <c r="P20" s="56">
        <f t="shared" si="21"/>
        <v>0.51205569712853594</v>
      </c>
      <c r="Q20" s="74">
        <f>SUM(Q15:Q19)</f>
        <v>9351525.1759500001</v>
      </c>
      <c r="R20" s="56">
        <f t="shared" si="22"/>
        <v>0.51205569712853594</v>
      </c>
      <c r="S20" s="74">
        <f>SUM(S15:S19)</f>
        <v>9351525.1759500001</v>
      </c>
      <c r="T20" s="56">
        <f t="shared" si="23"/>
        <v>0.51205569712853594</v>
      </c>
      <c r="U20" s="74">
        <f>SUM(U15:U19)</f>
        <v>9351525.1759500001</v>
      </c>
      <c r="V20" s="56">
        <f t="shared" si="24"/>
        <v>0.51205569712853594</v>
      </c>
      <c r="W20" s="74">
        <f>SUM(W15:W19)</f>
        <v>9351525.1759500001</v>
      </c>
      <c r="X20" s="56">
        <f t="shared" si="25"/>
        <v>0.51205569712853594</v>
      </c>
      <c r="Y20" s="74">
        <f>SUM(Y15:Y19)</f>
        <v>9351525.1759500001</v>
      </c>
      <c r="Z20" s="56">
        <f t="shared" si="26"/>
        <v>0.51205569712853594</v>
      </c>
      <c r="AA20" s="70">
        <f t="shared" si="0"/>
        <v>112218302.11140002</v>
      </c>
      <c r="AB20" s="56">
        <f t="shared" si="26"/>
        <v>0.51205569712853616</v>
      </c>
      <c r="AC20" s="93">
        <f t="shared" si="13"/>
        <v>9351525.1759500019</v>
      </c>
      <c r="AD20" s="56">
        <f t="shared" si="27"/>
        <v>0.51205569712853605</v>
      </c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</row>
    <row r="21" spans="1:66" s="8" customFormat="1" x14ac:dyDescent="0.25">
      <c r="A21" s="26">
        <v>5601</v>
      </c>
      <c r="B21" s="27" t="s">
        <v>49</v>
      </c>
      <c r="C21" s="69"/>
      <c r="D21" s="57">
        <f t="shared" si="15"/>
        <v>0</v>
      </c>
      <c r="E21" s="69"/>
      <c r="F21" s="57">
        <f t="shared" si="16"/>
        <v>0</v>
      </c>
      <c r="G21" s="69"/>
      <c r="H21" s="57">
        <f t="shared" si="17"/>
        <v>0</v>
      </c>
      <c r="I21" s="69"/>
      <c r="J21" s="57">
        <f t="shared" si="18"/>
        <v>0</v>
      </c>
      <c r="K21" s="69"/>
      <c r="L21" s="57">
        <f t="shared" si="19"/>
        <v>0</v>
      </c>
      <c r="M21" s="69"/>
      <c r="N21" s="57">
        <f t="shared" si="20"/>
        <v>0</v>
      </c>
      <c r="O21" s="69"/>
      <c r="P21" s="57">
        <f t="shared" si="21"/>
        <v>0</v>
      </c>
      <c r="Q21" s="69"/>
      <c r="R21" s="57">
        <f t="shared" si="22"/>
        <v>0</v>
      </c>
      <c r="S21" s="69"/>
      <c r="T21" s="57">
        <f t="shared" si="23"/>
        <v>0</v>
      </c>
      <c r="U21" s="69"/>
      <c r="V21" s="57">
        <f t="shared" si="24"/>
        <v>0</v>
      </c>
      <c r="W21" s="69"/>
      <c r="X21" s="57">
        <f t="shared" si="25"/>
        <v>0</v>
      </c>
      <c r="Y21" s="69"/>
      <c r="Z21" s="57">
        <f t="shared" si="26"/>
        <v>0</v>
      </c>
      <c r="AA21" s="69">
        <f t="shared" si="0"/>
        <v>0</v>
      </c>
      <c r="AB21" s="57">
        <f t="shared" si="26"/>
        <v>0</v>
      </c>
      <c r="AC21" s="85">
        <f t="shared" si="13"/>
        <v>0</v>
      </c>
      <c r="AD21" s="57">
        <f t="shared" si="27"/>
        <v>0</v>
      </c>
    </row>
    <row r="22" spans="1:66" x14ac:dyDescent="0.25">
      <c r="A22" s="9">
        <v>5602</v>
      </c>
      <c r="B22" s="10" t="s">
        <v>50</v>
      </c>
      <c r="C22" s="67"/>
      <c r="D22" s="49">
        <f t="shared" si="15"/>
        <v>0</v>
      </c>
      <c r="E22" s="67"/>
      <c r="F22" s="49">
        <f t="shared" si="16"/>
        <v>0</v>
      </c>
      <c r="G22" s="67"/>
      <c r="H22" s="49">
        <f t="shared" si="17"/>
        <v>0</v>
      </c>
      <c r="I22" s="67"/>
      <c r="J22" s="49">
        <f t="shared" si="18"/>
        <v>0</v>
      </c>
      <c r="K22" s="67"/>
      <c r="L22" s="49">
        <f t="shared" si="19"/>
        <v>0</v>
      </c>
      <c r="M22" s="67"/>
      <c r="N22" s="49">
        <f t="shared" si="20"/>
        <v>0</v>
      </c>
      <c r="O22" s="67"/>
      <c r="P22" s="49">
        <f t="shared" si="21"/>
        <v>0</v>
      </c>
      <c r="Q22" s="67"/>
      <c r="R22" s="49">
        <f t="shared" si="22"/>
        <v>0</v>
      </c>
      <c r="S22" s="67"/>
      <c r="T22" s="49">
        <f t="shared" si="23"/>
        <v>0</v>
      </c>
      <c r="U22" s="67"/>
      <c r="V22" s="49">
        <f t="shared" si="24"/>
        <v>0</v>
      </c>
      <c r="W22" s="67"/>
      <c r="X22" s="49">
        <f t="shared" si="25"/>
        <v>0</v>
      </c>
      <c r="Y22" s="67"/>
      <c r="Z22" s="49">
        <f t="shared" si="26"/>
        <v>0</v>
      </c>
      <c r="AA22" s="82">
        <f t="shared" si="0"/>
        <v>0</v>
      </c>
      <c r="AB22" s="49">
        <f t="shared" si="26"/>
        <v>0</v>
      </c>
      <c r="AC22" s="82">
        <f t="shared" si="13"/>
        <v>0</v>
      </c>
      <c r="AD22" s="49">
        <f t="shared" si="27"/>
        <v>0</v>
      </c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</row>
    <row r="23" spans="1:66" x14ac:dyDescent="0.25">
      <c r="A23" s="9">
        <v>5603</v>
      </c>
      <c r="B23" s="10" t="s">
        <v>51</v>
      </c>
      <c r="C23" s="67"/>
      <c r="D23" s="49">
        <f t="shared" si="15"/>
        <v>0</v>
      </c>
      <c r="E23" s="67"/>
      <c r="F23" s="49">
        <f t="shared" si="16"/>
        <v>0</v>
      </c>
      <c r="G23" s="67"/>
      <c r="H23" s="49">
        <f t="shared" si="17"/>
        <v>0</v>
      </c>
      <c r="I23" s="67"/>
      <c r="J23" s="49">
        <f t="shared" si="18"/>
        <v>0</v>
      </c>
      <c r="K23" s="67"/>
      <c r="L23" s="49">
        <f t="shared" si="19"/>
        <v>0</v>
      </c>
      <c r="M23" s="67"/>
      <c r="N23" s="49">
        <f t="shared" si="20"/>
        <v>0</v>
      </c>
      <c r="O23" s="67"/>
      <c r="P23" s="49">
        <f t="shared" si="21"/>
        <v>0</v>
      </c>
      <c r="Q23" s="67"/>
      <c r="R23" s="49">
        <f t="shared" si="22"/>
        <v>0</v>
      </c>
      <c r="S23" s="67"/>
      <c r="T23" s="49">
        <f t="shared" si="23"/>
        <v>0</v>
      </c>
      <c r="U23" s="67"/>
      <c r="V23" s="49">
        <f t="shared" si="24"/>
        <v>0</v>
      </c>
      <c r="W23" s="67"/>
      <c r="X23" s="49">
        <f t="shared" si="25"/>
        <v>0</v>
      </c>
      <c r="Y23" s="67"/>
      <c r="Z23" s="49">
        <f t="shared" si="26"/>
        <v>0</v>
      </c>
      <c r="AA23" s="82">
        <f t="shared" si="0"/>
        <v>0</v>
      </c>
      <c r="AB23" s="49">
        <f t="shared" si="26"/>
        <v>0</v>
      </c>
      <c r="AC23" s="82">
        <f t="shared" si="13"/>
        <v>0</v>
      </c>
      <c r="AD23" s="49">
        <f t="shared" si="27"/>
        <v>0</v>
      </c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</row>
    <row r="24" spans="1:66" x14ac:dyDescent="0.25">
      <c r="A24" s="9">
        <v>5604</v>
      </c>
      <c r="B24" s="10" t="s">
        <v>52</v>
      </c>
      <c r="C24" s="67">
        <v>18527.534100000001</v>
      </c>
      <c r="D24" s="49">
        <f t="shared" si="15"/>
        <v>1.0145007590897542E-3</v>
      </c>
      <c r="E24" s="67">
        <v>18527.534100000001</v>
      </c>
      <c r="F24" s="49">
        <f t="shared" si="16"/>
        <v>1.0145007590897542E-3</v>
      </c>
      <c r="G24" s="67">
        <v>18527.534100000001</v>
      </c>
      <c r="H24" s="49">
        <f t="shared" si="17"/>
        <v>1.0145007590897542E-3</v>
      </c>
      <c r="I24" s="67">
        <v>18527.534100000001</v>
      </c>
      <c r="J24" s="49">
        <f t="shared" si="18"/>
        <v>1.0145007590897542E-3</v>
      </c>
      <c r="K24" s="67">
        <v>18527.534100000001</v>
      </c>
      <c r="L24" s="49">
        <f t="shared" si="19"/>
        <v>1.0145007590897542E-3</v>
      </c>
      <c r="M24" s="67">
        <v>18527.534100000001</v>
      </c>
      <c r="N24" s="49">
        <f t="shared" si="20"/>
        <v>1.0145007590897542E-3</v>
      </c>
      <c r="O24" s="67">
        <v>18527.534100000001</v>
      </c>
      <c r="P24" s="49">
        <f t="shared" si="21"/>
        <v>1.0145007590897542E-3</v>
      </c>
      <c r="Q24" s="67">
        <v>18527.534100000001</v>
      </c>
      <c r="R24" s="49">
        <f t="shared" si="22"/>
        <v>1.0145007590897542E-3</v>
      </c>
      <c r="S24" s="67">
        <v>18527.534100000001</v>
      </c>
      <c r="T24" s="49">
        <f t="shared" si="23"/>
        <v>1.0145007590897542E-3</v>
      </c>
      <c r="U24" s="67">
        <v>18527.534100000001</v>
      </c>
      <c r="V24" s="49">
        <f t="shared" si="24"/>
        <v>1.0145007590897542E-3</v>
      </c>
      <c r="W24" s="67">
        <v>18527.534100000001</v>
      </c>
      <c r="X24" s="49">
        <f t="shared" si="25"/>
        <v>1.0145007590897542E-3</v>
      </c>
      <c r="Y24" s="67">
        <v>18527.534100000001</v>
      </c>
      <c r="Z24" s="49">
        <f t="shared" si="26"/>
        <v>1.0145007590897542E-3</v>
      </c>
      <c r="AA24" s="82">
        <f t="shared" si="0"/>
        <v>222330.40919999997</v>
      </c>
      <c r="AB24" s="49">
        <f t="shared" si="26"/>
        <v>1.0145007590897542E-3</v>
      </c>
      <c r="AC24" s="82">
        <f t="shared" si="13"/>
        <v>18527.534099999997</v>
      </c>
      <c r="AD24" s="49">
        <f t="shared" si="27"/>
        <v>1.0145007590897539E-3</v>
      </c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</row>
    <row r="25" spans="1:66" x14ac:dyDescent="0.25">
      <c r="A25" s="9">
        <v>5605</v>
      </c>
      <c r="B25" s="10" t="s">
        <v>53</v>
      </c>
      <c r="C25" s="67"/>
      <c r="D25" s="49">
        <f t="shared" si="15"/>
        <v>0</v>
      </c>
      <c r="E25" s="67"/>
      <c r="F25" s="49">
        <f t="shared" si="16"/>
        <v>0</v>
      </c>
      <c r="G25" s="67"/>
      <c r="H25" s="49">
        <f t="shared" si="17"/>
        <v>0</v>
      </c>
      <c r="I25" s="67"/>
      <c r="J25" s="49">
        <f t="shared" si="18"/>
        <v>0</v>
      </c>
      <c r="K25" s="67"/>
      <c r="L25" s="49">
        <f t="shared" si="19"/>
        <v>0</v>
      </c>
      <c r="M25" s="67"/>
      <c r="N25" s="49">
        <f t="shared" si="20"/>
        <v>0</v>
      </c>
      <c r="O25" s="67"/>
      <c r="P25" s="49">
        <f t="shared" si="21"/>
        <v>0</v>
      </c>
      <c r="Q25" s="67"/>
      <c r="R25" s="49">
        <f t="shared" si="22"/>
        <v>0</v>
      </c>
      <c r="S25" s="67"/>
      <c r="T25" s="49">
        <f t="shared" si="23"/>
        <v>0</v>
      </c>
      <c r="U25" s="67"/>
      <c r="V25" s="49">
        <f t="shared" si="24"/>
        <v>0</v>
      </c>
      <c r="W25" s="67"/>
      <c r="X25" s="49">
        <f t="shared" si="25"/>
        <v>0</v>
      </c>
      <c r="Y25" s="67"/>
      <c r="Z25" s="49">
        <f t="shared" si="26"/>
        <v>0</v>
      </c>
      <c r="AA25" s="82">
        <f t="shared" si="0"/>
        <v>0</v>
      </c>
      <c r="AB25" s="49">
        <f t="shared" si="26"/>
        <v>0</v>
      </c>
      <c r="AC25" s="82">
        <f t="shared" si="13"/>
        <v>0</v>
      </c>
      <c r="AD25" s="49">
        <f t="shared" si="27"/>
        <v>0</v>
      </c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</row>
    <row r="26" spans="1:66" x14ac:dyDescent="0.25">
      <c r="A26" s="9">
        <v>5606</v>
      </c>
      <c r="B26" s="10" t="s">
        <v>54</v>
      </c>
      <c r="C26" s="67">
        <v>40549.181600000004</v>
      </c>
      <c r="D26" s="49">
        <f t="shared" si="15"/>
        <v>2.2203265308613465E-3</v>
      </c>
      <c r="E26" s="67">
        <v>40549.181600000004</v>
      </c>
      <c r="F26" s="49">
        <f t="shared" si="16"/>
        <v>2.2203265308613465E-3</v>
      </c>
      <c r="G26" s="67">
        <v>40549.181600000004</v>
      </c>
      <c r="H26" s="49">
        <f t="shared" si="17"/>
        <v>2.2203265308613465E-3</v>
      </c>
      <c r="I26" s="67">
        <v>40549.181600000004</v>
      </c>
      <c r="J26" s="49">
        <f t="shared" si="18"/>
        <v>2.2203265308613465E-3</v>
      </c>
      <c r="K26" s="67">
        <v>40549.181600000004</v>
      </c>
      <c r="L26" s="49">
        <f t="shared" si="19"/>
        <v>2.2203265308613465E-3</v>
      </c>
      <c r="M26" s="67">
        <v>40549.181600000004</v>
      </c>
      <c r="N26" s="49">
        <f t="shared" si="20"/>
        <v>2.2203265308613465E-3</v>
      </c>
      <c r="O26" s="67">
        <v>40549.181600000004</v>
      </c>
      <c r="P26" s="49">
        <f t="shared" si="21"/>
        <v>2.2203265308613465E-3</v>
      </c>
      <c r="Q26" s="67">
        <v>40549.181600000004</v>
      </c>
      <c r="R26" s="49">
        <f t="shared" si="22"/>
        <v>2.2203265308613465E-3</v>
      </c>
      <c r="S26" s="67">
        <v>40549.181600000004</v>
      </c>
      <c r="T26" s="49">
        <f t="shared" si="23"/>
        <v>2.2203265308613465E-3</v>
      </c>
      <c r="U26" s="67">
        <v>40549.181600000004</v>
      </c>
      <c r="V26" s="49">
        <f t="shared" si="24"/>
        <v>2.2203265308613465E-3</v>
      </c>
      <c r="W26" s="67">
        <v>40549.181600000004</v>
      </c>
      <c r="X26" s="49">
        <f t="shared" si="25"/>
        <v>2.2203265308613465E-3</v>
      </c>
      <c r="Y26" s="67">
        <v>40549.181600000004</v>
      </c>
      <c r="Z26" s="49">
        <f t="shared" si="26"/>
        <v>2.2203265308613465E-3</v>
      </c>
      <c r="AA26" s="82">
        <f t="shared" si="0"/>
        <v>486590.17920000007</v>
      </c>
      <c r="AB26" s="49">
        <f t="shared" si="26"/>
        <v>2.2203265308613465E-3</v>
      </c>
      <c r="AC26" s="82">
        <f t="shared" si="13"/>
        <v>40549.181600000004</v>
      </c>
      <c r="AD26" s="49">
        <f t="shared" si="27"/>
        <v>2.2203265308613465E-3</v>
      </c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</row>
    <row r="27" spans="1:66" x14ac:dyDescent="0.25">
      <c r="A27" s="9">
        <v>5607</v>
      </c>
      <c r="B27" s="10" t="s">
        <v>55</v>
      </c>
      <c r="C27" s="67"/>
      <c r="D27" s="49">
        <f t="shared" si="15"/>
        <v>0</v>
      </c>
      <c r="E27" s="67"/>
      <c r="F27" s="49">
        <f t="shared" si="16"/>
        <v>0</v>
      </c>
      <c r="G27" s="67"/>
      <c r="H27" s="49">
        <f t="shared" si="17"/>
        <v>0</v>
      </c>
      <c r="I27" s="67"/>
      <c r="J27" s="49">
        <f t="shared" si="18"/>
        <v>0</v>
      </c>
      <c r="K27" s="67"/>
      <c r="L27" s="49">
        <f t="shared" si="19"/>
        <v>0</v>
      </c>
      <c r="M27" s="67"/>
      <c r="N27" s="49">
        <f t="shared" si="20"/>
        <v>0</v>
      </c>
      <c r="O27" s="67"/>
      <c r="P27" s="49">
        <f t="shared" si="21"/>
        <v>0</v>
      </c>
      <c r="Q27" s="67"/>
      <c r="R27" s="49">
        <f t="shared" si="22"/>
        <v>0</v>
      </c>
      <c r="S27" s="67"/>
      <c r="T27" s="49">
        <f t="shared" si="23"/>
        <v>0</v>
      </c>
      <c r="U27" s="67"/>
      <c r="V27" s="49">
        <f t="shared" si="24"/>
        <v>0</v>
      </c>
      <c r="W27" s="67"/>
      <c r="X27" s="49">
        <f t="shared" si="25"/>
        <v>0</v>
      </c>
      <c r="Y27" s="67"/>
      <c r="Z27" s="49">
        <f t="shared" si="26"/>
        <v>0</v>
      </c>
      <c r="AA27" s="82">
        <f t="shared" si="0"/>
        <v>0</v>
      </c>
      <c r="AB27" s="49">
        <f t="shared" si="26"/>
        <v>0</v>
      </c>
      <c r="AC27" s="82">
        <f t="shared" si="13"/>
        <v>0</v>
      </c>
      <c r="AD27" s="49">
        <f t="shared" si="27"/>
        <v>0</v>
      </c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</row>
    <row r="28" spans="1:66" x14ac:dyDescent="0.25">
      <c r="A28" s="9">
        <v>5608</v>
      </c>
      <c r="B28" s="10" t="s">
        <v>56</v>
      </c>
      <c r="C28" s="67"/>
      <c r="D28" s="49">
        <f t="shared" si="15"/>
        <v>0</v>
      </c>
      <c r="E28" s="67"/>
      <c r="F28" s="49">
        <f t="shared" si="16"/>
        <v>0</v>
      </c>
      <c r="G28" s="67"/>
      <c r="H28" s="49">
        <f t="shared" si="17"/>
        <v>0</v>
      </c>
      <c r="I28" s="67"/>
      <c r="J28" s="49">
        <f t="shared" si="18"/>
        <v>0</v>
      </c>
      <c r="K28" s="67"/>
      <c r="L28" s="49">
        <f t="shared" si="19"/>
        <v>0</v>
      </c>
      <c r="M28" s="67"/>
      <c r="N28" s="49">
        <f t="shared" si="20"/>
        <v>0</v>
      </c>
      <c r="O28" s="67"/>
      <c r="P28" s="49">
        <f t="shared" si="21"/>
        <v>0</v>
      </c>
      <c r="Q28" s="67"/>
      <c r="R28" s="49">
        <f t="shared" si="22"/>
        <v>0</v>
      </c>
      <c r="S28" s="67"/>
      <c r="T28" s="49">
        <f t="shared" si="23"/>
        <v>0</v>
      </c>
      <c r="U28" s="67"/>
      <c r="V28" s="49">
        <f t="shared" si="24"/>
        <v>0</v>
      </c>
      <c r="W28" s="67"/>
      <c r="X28" s="49">
        <f t="shared" si="25"/>
        <v>0</v>
      </c>
      <c r="Y28" s="67"/>
      <c r="Z28" s="49">
        <f t="shared" si="26"/>
        <v>0</v>
      </c>
      <c r="AA28" s="82">
        <f t="shared" si="0"/>
        <v>0</v>
      </c>
      <c r="AB28" s="49">
        <f t="shared" si="26"/>
        <v>0</v>
      </c>
      <c r="AC28" s="82">
        <f t="shared" si="13"/>
        <v>0</v>
      </c>
      <c r="AD28" s="49">
        <f t="shared" si="27"/>
        <v>0</v>
      </c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</row>
    <row r="29" spans="1:66" x14ac:dyDescent="0.25">
      <c r="A29" s="9">
        <v>5609</v>
      </c>
      <c r="B29" s="10" t="s">
        <v>57</v>
      </c>
      <c r="C29" s="67"/>
      <c r="D29" s="49">
        <f t="shared" si="15"/>
        <v>0</v>
      </c>
      <c r="E29" s="67"/>
      <c r="F29" s="49">
        <f t="shared" si="16"/>
        <v>0</v>
      </c>
      <c r="G29" s="67"/>
      <c r="H29" s="49">
        <f t="shared" si="17"/>
        <v>0</v>
      </c>
      <c r="I29" s="67"/>
      <c r="J29" s="49">
        <f t="shared" si="18"/>
        <v>0</v>
      </c>
      <c r="K29" s="67"/>
      <c r="L29" s="49">
        <f t="shared" si="19"/>
        <v>0</v>
      </c>
      <c r="M29" s="67"/>
      <c r="N29" s="49">
        <f t="shared" si="20"/>
        <v>0</v>
      </c>
      <c r="O29" s="67"/>
      <c r="P29" s="49">
        <f t="shared" si="21"/>
        <v>0</v>
      </c>
      <c r="Q29" s="67"/>
      <c r="R29" s="49">
        <f t="shared" si="22"/>
        <v>0</v>
      </c>
      <c r="S29" s="67"/>
      <c r="T29" s="49">
        <f t="shared" si="23"/>
        <v>0</v>
      </c>
      <c r="U29" s="67"/>
      <c r="V29" s="49">
        <f t="shared" si="24"/>
        <v>0</v>
      </c>
      <c r="W29" s="67"/>
      <c r="X29" s="49">
        <f t="shared" si="25"/>
        <v>0</v>
      </c>
      <c r="Y29" s="67"/>
      <c r="Z29" s="49">
        <f t="shared" ref="Z29:AB44" si="28">IF(Y$10&lt;&gt;0,Y29/Y$10,"-")</f>
        <v>0</v>
      </c>
      <c r="AA29" s="82">
        <f t="shared" si="0"/>
        <v>0</v>
      </c>
      <c r="AB29" s="49">
        <f t="shared" si="28"/>
        <v>0</v>
      </c>
      <c r="AC29" s="82">
        <f t="shared" si="13"/>
        <v>0</v>
      </c>
      <c r="AD29" s="49">
        <f t="shared" si="27"/>
        <v>0</v>
      </c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</row>
    <row r="30" spans="1:66" x14ac:dyDescent="0.25">
      <c r="A30" s="9">
        <v>5610</v>
      </c>
      <c r="B30" s="10" t="s">
        <v>58</v>
      </c>
      <c r="C30" s="67"/>
      <c r="D30" s="49">
        <f t="shared" si="15"/>
        <v>0</v>
      </c>
      <c r="E30" s="67"/>
      <c r="F30" s="49">
        <f t="shared" si="16"/>
        <v>0</v>
      </c>
      <c r="G30" s="67"/>
      <c r="H30" s="49">
        <f t="shared" si="17"/>
        <v>0</v>
      </c>
      <c r="I30" s="67"/>
      <c r="J30" s="49">
        <f t="shared" si="18"/>
        <v>0</v>
      </c>
      <c r="K30" s="67"/>
      <c r="L30" s="49">
        <f t="shared" si="19"/>
        <v>0</v>
      </c>
      <c r="M30" s="67"/>
      <c r="N30" s="49">
        <f t="shared" si="20"/>
        <v>0</v>
      </c>
      <c r="O30" s="67"/>
      <c r="P30" s="49">
        <f t="shared" si="21"/>
        <v>0</v>
      </c>
      <c r="Q30" s="67"/>
      <c r="R30" s="49">
        <f t="shared" si="22"/>
        <v>0</v>
      </c>
      <c r="S30" s="67"/>
      <c r="T30" s="49">
        <f t="shared" si="23"/>
        <v>0</v>
      </c>
      <c r="U30" s="67"/>
      <c r="V30" s="49">
        <f t="shared" si="24"/>
        <v>0</v>
      </c>
      <c r="W30" s="67"/>
      <c r="X30" s="49">
        <f t="shared" si="25"/>
        <v>0</v>
      </c>
      <c r="Y30" s="67"/>
      <c r="Z30" s="49">
        <f t="shared" si="28"/>
        <v>0</v>
      </c>
      <c r="AA30" s="82">
        <f t="shared" si="0"/>
        <v>0</v>
      </c>
      <c r="AB30" s="49">
        <f t="shared" si="28"/>
        <v>0</v>
      </c>
      <c r="AC30" s="82">
        <f t="shared" si="13"/>
        <v>0</v>
      </c>
      <c r="AD30" s="49">
        <f t="shared" si="27"/>
        <v>0</v>
      </c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</row>
    <row r="31" spans="1:66" x14ac:dyDescent="0.25">
      <c r="A31" s="9">
        <v>5611</v>
      </c>
      <c r="B31" s="10" t="s">
        <v>59</v>
      </c>
      <c r="C31" s="67"/>
      <c r="D31" s="49">
        <f t="shared" si="15"/>
        <v>0</v>
      </c>
      <c r="E31" s="67"/>
      <c r="F31" s="49">
        <f t="shared" si="16"/>
        <v>0</v>
      </c>
      <c r="G31" s="67"/>
      <c r="H31" s="49">
        <f t="shared" si="17"/>
        <v>0</v>
      </c>
      <c r="I31" s="67"/>
      <c r="J31" s="49">
        <f t="shared" si="18"/>
        <v>0</v>
      </c>
      <c r="K31" s="67"/>
      <c r="L31" s="49">
        <f t="shared" si="19"/>
        <v>0</v>
      </c>
      <c r="M31" s="67"/>
      <c r="N31" s="49">
        <f t="shared" si="20"/>
        <v>0</v>
      </c>
      <c r="O31" s="67"/>
      <c r="P31" s="49">
        <f t="shared" si="21"/>
        <v>0</v>
      </c>
      <c r="Q31" s="67"/>
      <c r="R31" s="49">
        <f t="shared" si="22"/>
        <v>0</v>
      </c>
      <c r="S31" s="67"/>
      <c r="T31" s="49">
        <f t="shared" si="23"/>
        <v>0</v>
      </c>
      <c r="U31" s="67"/>
      <c r="V31" s="49">
        <f t="shared" si="24"/>
        <v>0</v>
      </c>
      <c r="W31" s="67"/>
      <c r="X31" s="49">
        <f t="shared" si="25"/>
        <v>0</v>
      </c>
      <c r="Y31" s="67"/>
      <c r="Z31" s="49">
        <f t="shared" si="28"/>
        <v>0</v>
      </c>
      <c r="AA31" s="82">
        <f t="shared" si="0"/>
        <v>0</v>
      </c>
      <c r="AB31" s="49">
        <f t="shared" si="28"/>
        <v>0</v>
      </c>
      <c r="AC31" s="82">
        <f t="shared" si="13"/>
        <v>0</v>
      </c>
      <c r="AD31" s="49">
        <f t="shared" si="27"/>
        <v>0</v>
      </c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</row>
    <row r="32" spans="1:66" x14ac:dyDescent="0.25">
      <c r="A32" s="9">
        <v>5612</v>
      </c>
      <c r="B32" s="10" t="s">
        <v>60</v>
      </c>
      <c r="C32" s="67"/>
      <c r="D32" s="49">
        <f t="shared" si="15"/>
        <v>0</v>
      </c>
      <c r="E32" s="67"/>
      <c r="F32" s="49">
        <f t="shared" si="16"/>
        <v>0</v>
      </c>
      <c r="G32" s="67"/>
      <c r="H32" s="49">
        <f t="shared" si="17"/>
        <v>0</v>
      </c>
      <c r="I32" s="67"/>
      <c r="J32" s="49">
        <f t="shared" si="18"/>
        <v>0</v>
      </c>
      <c r="K32" s="67"/>
      <c r="L32" s="49">
        <f t="shared" si="19"/>
        <v>0</v>
      </c>
      <c r="M32" s="67"/>
      <c r="N32" s="49">
        <f t="shared" si="20"/>
        <v>0</v>
      </c>
      <c r="O32" s="67"/>
      <c r="P32" s="49">
        <f t="shared" si="21"/>
        <v>0</v>
      </c>
      <c r="Q32" s="67"/>
      <c r="R32" s="49">
        <f t="shared" si="22"/>
        <v>0</v>
      </c>
      <c r="S32" s="67"/>
      <c r="T32" s="49">
        <f t="shared" si="23"/>
        <v>0</v>
      </c>
      <c r="U32" s="67"/>
      <c r="V32" s="49">
        <f t="shared" si="24"/>
        <v>0</v>
      </c>
      <c r="W32" s="67"/>
      <c r="X32" s="49">
        <f t="shared" si="25"/>
        <v>0</v>
      </c>
      <c r="Y32" s="67"/>
      <c r="Z32" s="49">
        <f t="shared" si="28"/>
        <v>0</v>
      </c>
      <c r="AA32" s="82">
        <f t="shared" si="0"/>
        <v>0</v>
      </c>
      <c r="AB32" s="49">
        <f t="shared" si="28"/>
        <v>0</v>
      </c>
      <c r="AC32" s="82">
        <f t="shared" si="13"/>
        <v>0</v>
      </c>
      <c r="AD32" s="49">
        <f t="shared" si="27"/>
        <v>0</v>
      </c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</row>
    <row r="33" spans="1:66" x14ac:dyDescent="0.25">
      <c r="A33" s="9">
        <v>5613</v>
      </c>
      <c r="B33" s="10" t="s">
        <v>61</v>
      </c>
      <c r="C33" s="67"/>
      <c r="D33" s="49">
        <f t="shared" si="15"/>
        <v>0</v>
      </c>
      <c r="E33" s="67"/>
      <c r="F33" s="49">
        <f t="shared" si="16"/>
        <v>0</v>
      </c>
      <c r="G33" s="67"/>
      <c r="H33" s="49">
        <f t="shared" si="17"/>
        <v>0</v>
      </c>
      <c r="I33" s="67"/>
      <c r="J33" s="49">
        <f t="shared" si="18"/>
        <v>0</v>
      </c>
      <c r="K33" s="67"/>
      <c r="L33" s="49">
        <f t="shared" si="19"/>
        <v>0</v>
      </c>
      <c r="M33" s="67"/>
      <c r="N33" s="49">
        <f t="shared" si="20"/>
        <v>0</v>
      </c>
      <c r="O33" s="67"/>
      <c r="P33" s="49">
        <f t="shared" si="21"/>
        <v>0</v>
      </c>
      <c r="Q33" s="67"/>
      <c r="R33" s="49">
        <f t="shared" si="22"/>
        <v>0</v>
      </c>
      <c r="S33" s="67"/>
      <c r="T33" s="49">
        <f t="shared" si="23"/>
        <v>0</v>
      </c>
      <c r="U33" s="67"/>
      <c r="V33" s="49">
        <f t="shared" si="24"/>
        <v>0</v>
      </c>
      <c r="W33" s="67"/>
      <c r="X33" s="49">
        <f t="shared" si="25"/>
        <v>0</v>
      </c>
      <c r="Y33" s="67"/>
      <c r="Z33" s="49">
        <f t="shared" si="28"/>
        <v>0</v>
      </c>
      <c r="AA33" s="82">
        <f t="shared" si="0"/>
        <v>0</v>
      </c>
      <c r="AB33" s="49">
        <f t="shared" si="28"/>
        <v>0</v>
      </c>
      <c r="AC33" s="82">
        <f t="shared" si="13"/>
        <v>0</v>
      </c>
      <c r="AD33" s="49">
        <f t="shared" si="27"/>
        <v>0</v>
      </c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</row>
    <row r="34" spans="1:66" s="5" customFormat="1" x14ac:dyDescent="0.25">
      <c r="A34" s="12">
        <v>5699</v>
      </c>
      <c r="B34" s="1" t="s">
        <v>62</v>
      </c>
      <c r="C34" s="74">
        <f>SUM(C21:C33)</f>
        <v>59076.715700000001</v>
      </c>
      <c r="D34" s="56">
        <f t="shared" si="15"/>
        <v>3.2348272899511005E-3</v>
      </c>
      <c r="E34" s="74">
        <f>SUM(E21:E33)</f>
        <v>59076.715700000001</v>
      </c>
      <c r="F34" s="56">
        <f t="shared" si="16"/>
        <v>3.2348272899511005E-3</v>
      </c>
      <c r="G34" s="74">
        <f>SUM(G21:G33)</f>
        <v>59076.715700000001</v>
      </c>
      <c r="H34" s="56">
        <f t="shared" si="17"/>
        <v>3.2348272899511005E-3</v>
      </c>
      <c r="I34" s="74">
        <f>SUM(I21:I33)</f>
        <v>59076.715700000001</v>
      </c>
      <c r="J34" s="56">
        <f t="shared" si="18"/>
        <v>3.2348272899511005E-3</v>
      </c>
      <c r="K34" s="74">
        <f>SUM(K21:K33)</f>
        <v>59076.715700000001</v>
      </c>
      <c r="L34" s="56">
        <f t="shared" si="19"/>
        <v>3.2348272899511005E-3</v>
      </c>
      <c r="M34" s="74">
        <f>SUM(M21:M33)</f>
        <v>59076.715700000001</v>
      </c>
      <c r="N34" s="56">
        <f t="shared" si="20"/>
        <v>3.2348272899511005E-3</v>
      </c>
      <c r="O34" s="74">
        <f>SUM(O21:O33)</f>
        <v>59076.715700000001</v>
      </c>
      <c r="P34" s="56">
        <f t="shared" si="21"/>
        <v>3.2348272899511005E-3</v>
      </c>
      <c r="Q34" s="74">
        <f>SUM(Q21:Q33)</f>
        <v>59076.715700000001</v>
      </c>
      <c r="R34" s="56">
        <f t="shared" si="22"/>
        <v>3.2348272899511005E-3</v>
      </c>
      <c r="S34" s="74">
        <f>SUM(S21:S33)</f>
        <v>59076.715700000001</v>
      </c>
      <c r="T34" s="56">
        <f t="shared" si="23"/>
        <v>3.2348272899511005E-3</v>
      </c>
      <c r="U34" s="74">
        <f>SUM(U21:U33)</f>
        <v>59076.715700000001</v>
      </c>
      <c r="V34" s="56">
        <f t="shared" si="24"/>
        <v>3.2348272899511005E-3</v>
      </c>
      <c r="W34" s="74">
        <f>SUM(W21:W33)</f>
        <v>59076.715700000001</v>
      </c>
      <c r="X34" s="56">
        <f t="shared" si="25"/>
        <v>3.2348272899511005E-3</v>
      </c>
      <c r="Y34" s="74">
        <f>SUM(Y21:Y33)</f>
        <v>59076.715700000001</v>
      </c>
      <c r="Z34" s="56">
        <f t="shared" si="28"/>
        <v>3.2348272899511005E-3</v>
      </c>
      <c r="AA34" s="74">
        <f t="shared" si="0"/>
        <v>708920.58840000024</v>
      </c>
      <c r="AB34" s="56">
        <f t="shared" si="28"/>
        <v>3.2348272899511018E-3</v>
      </c>
      <c r="AC34" s="94">
        <f t="shared" si="13"/>
        <v>59076.715700000022</v>
      </c>
      <c r="AD34" s="56">
        <f t="shared" si="27"/>
        <v>3.2348272899511018E-3</v>
      </c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</row>
    <row r="35" spans="1:66" x14ac:dyDescent="0.25">
      <c r="A35" s="13">
        <v>5999</v>
      </c>
      <c r="B35" s="2" t="s">
        <v>63</v>
      </c>
      <c r="C35" s="68">
        <f>C20+C34</f>
        <v>9410601.8916500006</v>
      </c>
      <c r="D35" s="58">
        <f t="shared" si="15"/>
        <v>0.51529052441848711</v>
      </c>
      <c r="E35" s="68">
        <f>E20+E34</f>
        <v>9410601.8916500006</v>
      </c>
      <c r="F35" s="58">
        <f t="shared" si="16"/>
        <v>0.51529052441848711</v>
      </c>
      <c r="G35" s="68">
        <f>G20+G34</f>
        <v>9410601.8916500006</v>
      </c>
      <c r="H35" s="58">
        <f t="shared" si="17"/>
        <v>0.51529052441848711</v>
      </c>
      <c r="I35" s="68">
        <f>I20+I34</f>
        <v>9410601.8916500006</v>
      </c>
      <c r="J35" s="58">
        <f t="shared" si="18"/>
        <v>0.51529052441848711</v>
      </c>
      <c r="K35" s="68">
        <f>K20+K34</f>
        <v>9410601.8916500006</v>
      </c>
      <c r="L35" s="58">
        <f t="shared" si="19"/>
        <v>0.51529052441848711</v>
      </c>
      <c r="M35" s="68">
        <f>M20+M34</f>
        <v>9410601.8916500006</v>
      </c>
      <c r="N35" s="58">
        <f t="shared" si="20"/>
        <v>0.51529052441848711</v>
      </c>
      <c r="O35" s="68">
        <f>O20+O34</f>
        <v>9410601.8916500006</v>
      </c>
      <c r="P35" s="58">
        <f t="shared" si="21"/>
        <v>0.51529052441848711</v>
      </c>
      <c r="Q35" s="68">
        <f>Q20+Q34</f>
        <v>9410601.8916500006</v>
      </c>
      <c r="R35" s="58">
        <f t="shared" si="22"/>
        <v>0.51529052441848711</v>
      </c>
      <c r="S35" s="68">
        <f>S20+S34</f>
        <v>9410601.8916500006</v>
      </c>
      <c r="T35" s="58">
        <f t="shared" si="23"/>
        <v>0.51529052441848711</v>
      </c>
      <c r="U35" s="68">
        <f>U20+U34</f>
        <v>9410601.8916500006</v>
      </c>
      <c r="V35" s="58">
        <f t="shared" si="24"/>
        <v>0.51529052441848711</v>
      </c>
      <c r="W35" s="68">
        <f>W20+W34</f>
        <v>9410601.8916500006</v>
      </c>
      <c r="X35" s="58">
        <f t="shared" si="25"/>
        <v>0.51529052441848711</v>
      </c>
      <c r="Y35" s="68">
        <f>Y20+Y34</f>
        <v>9410601.8916500006</v>
      </c>
      <c r="Z35" s="58">
        <f t="shared" si="28"/>
        <v>0.51529052441848711</v>
      </c>
      <c r="AA35" s="84">
        <f t="shared" si="0"/>
        <v>112927222.69980003</v>
      </c>
      <c r="AB35" s="58">
        <f t="shared" si="28"/>
        <v>0.51529052441848722</v>
      </c>
      <c r="AC35" s="84">
        <f t="shared" si="13"/>
        <v>9410601.8916500024</v>
      </c>
      <c r="AD35" s="58">
        <f t="shared" si="27"/>
        <v>0.51529052441848722</v>
      </c>
    </row>
    <row r="36" spans="1:66" x14ac:dyDescent="0.25">
      <c r="A36" s="18">
        <v>7000</v>
      </c>
      <c r="B36" s="19" t="s">
        <v>64</v>
      </c>
      <c r="C36" s="75">
        <f>C14-C35</f>
        <v>8852109.066850001</v>
      </c>
      <c r="D36" s="59">
        <f t="shared" si="15"/>
        <v>0.48470947722420449</v>
      </c>
      <c r="E36" s="75">
        <f>E14-E35</f>
        <v>8852109.066850001</v>
      </c>
      <c r="F36" s="59">
        <f t="shared" si="16"/>
        <v>0.48470947722420449</v>
      </c>
      <c r="G36" s="75">
        <f>G14-G35</f>
        <v>8852109.066850001</v>
      </c>
      <c r="H36" s="59">
        <f t="shared" si="17"/>
        <v>0.48470947722420449</v>
      </c>
      <c r="I36" s="75">
        <f>I14-I35</f>
        <v>8852109.066850001</v>
      </c>
      <c r="J36" s="59">
        <f t="shared" si="18"/>
        <v>0.48470947722420449</v>
      </c>
      <c r="K36" s="75">
        <f>K14-K35</f>
        <v>8852109.066850001</v>
      </c>
      <c r="L36" s="59">
        <f t="shared" si="19"/>
        <v>0.48470947722420449</v>
      </c>
      <c r="M36" s="75">
        <f>M14-M35</f>
        <v>8852109.066850001</v>
      </c>
      <c r="N36" s="59">
        <f t="shared" si="20"/>
        <v>0.48470947722420449</v>
      </c>
      <c r="O36" s="75">
        <f>O14-O35</f>
        <v>8852109.066850001</v>
      </c>
      <c r="P36" s="59">
        <f t="shared" si="21"/>
        <v>0.48470947722420449</v>
      </c>
      <c r="Q36" s="75">
        <f>Q14-Q35</f>
        <v>8852109.066850001</v>
      </c>
      <c r="R36" s="59">
        <f t="shared" si="22"/>
        <v>0.48470947722420449</v>
      </c>
      <c r="S36" s="75">
        <f>S14-S35</f>
        <v>8852109.066850001</v>
      </c>
      <c r="T36" s="59">
        <f t="shared" si="23"/>
        <v>0.48470947722420449</v>
      </c>
      <c r="U36" s="75">
        <f>U14-U35</f>
        <v>8852109.066850001</v>
      </c>
      <c r="V36" s="59">
        <f t="shared" si="24"/>
        <v>0.48470947722420449</v>
      </c>
      <c r="W36" s="75">
        <f>W14-W35</f>
        <v>8852109.066850001</v>
      </c>
      <c r="X36" s="59">
        <f t="shared" si="25"/>
        <v>0.48470947722420449</v>
      </c>
      <c r="Y36" s="75">
        <f>Y14-Y35</f>
        <v>8852109.066850001</v>
      </c>
      <c r="Z36" s="59">
        <f t="shared" si="28"/>
        <v>0.48470947722420449</v>
      </c>
      <c r="AA36" s="75">
        <f t="shared" si="0"/>
        <v>106225308.80220003</v>
      </c>
      <c r="AB36" s="59">
        <f t="shared" si="28"/>
        <v>0.4847094772242046</v>
      </c>
      <c r="AC36" s="75">
        <f t="shared" si="13"/>
        <v>8852109.0668500029</v>
      </c>
      <c r="AD36" s="59">
        <f t="shared" si="27"/>
        <v>0.48470947722420454</v>
      </c>
    </row>
    <row r="37" spans="1:66" s="30" customFormat="1" x14ac:dyDescent="0.25">
      <c r="A37" s="31">
        <v>6002</v>
      </c>
      <c r="B37" s="32" t="s">
        <v>65</v>
      </c>
      <c r="C37" s="76"/>
      <c r="D37" s="60">
        <f t="shared" si="15"/>
        <v>0</v>
      </c>
      <c r="E37" s="76"/>
      <c r="F37" s="60">
        <f t="shared" si="16"/>
        <v>0</v>
      </c>
      <c r="G37" s="76"/>
      <c r="H37" s="60">
        <f t="shared" si="17"/>
        <v>0</v>
      </c>
      <c r="I37" s="76"/>
      <c r="J37" s="60">
        <f t="shared" si="18"/>
        <v>0</v>
      </c>
      <c r="K37" s="76"/>
      <c r="L37" s="60">
        <f t="shared" si="19"/>
        <v>0</v>
      </c>
      <c r="M37" s="76"/>
      <c r="N37" s="60">
        <f t="shared" si="20"/>
        <v>0</v>
      </c>
      <c r="O37" s="76"/>
      <c r="P37" s="60">
        <f t="shared" si="21"/>
        <v>0</v>
      </c>
      <c r="Q37" s="76"/>
      <c r="R37" s="60">
        <f t="shared" si="22"/>
        <v>0</v>
      </c>
      <c r="S37" s="76"/>
      <c r="T37" s="60">
        <f t="shared" si="23"/>
        <v>0</v>
      </c>
      <c r="U37" s="76"/>
      <c r="V37" s="60">
        <f t="shared" si="24"/>
        <v>0</v>
      </c>
      <c r="W37" s="76"/>
      <c r="X37" s="60">
        <f t="shared" si="25"/>
        <v>0</v>
      </c>
      <c r="Y37" s="76"/>
      <c r="Z37" s="60">
        <f t="shared" si="28"/>
        <v>0</v>
      </c>
      <c r="AA37" s="76">
        <f t="shared" si="0"/>
        <v>0</v>
      </c>
      <c r="AB37" s="60">
        <f t="shared" si="28"/>
        <v>0</v>
      </c>
      <c r="AC37" s="76">
        <f t="shared" si="13"/>
        <v>0</v>
      </c>
      <c r="AD37" s="60">
        <f t="shared" si="27"/>
        <v>0</v>
      </c>
    </row>
    <row r="38" spans="1:66" x14ac:dyDescent="0.25">
      <c r="A38" s="9">
        <v>6003</v>
      </c>
      <c r="B38" s="10" t="s">
        <v>66</v>
      </c>
      <c r="C38" s="67">
        <v>36500</v>
      </c>
      <c r="D38" s="49">
        <f t="shared" si="15"/>
        <v>1.99860799105349E-3</v>
      </c>
      <c r="E38" s="67">
        <v>36500</v>
      </c>
      <c r="F38" s="49">
        <f t="shared" si="16"/>
        <v>1.99860799105349E-3</v>
      </c>
      <c r="G38" s="67">
        <v>36500</v>
      </c>
      <c r="H38" s="49">
        <f t="shared" si="17"/>
        <v>1.99860799105349E-3</v>
      </c>
      <c r="I38" s="67">
        <v>36500</v>
      </c>
      <c r="J38" s="49">
        <f t="shared" si="18"/>
        <v>1.99860799105349E-3</v>
      </c>
      <c r="K38" s="67">
        <v>36500</v>
      </c>
      <c r="L38" s="49">
        <f t="shared" si="19"/>
        <v>1.99860799105349E-3</v>
      </c>
      <c r="M38" s="67">
        <v>36500</v>
      </c>
      <c r="N38" s="49">
        <f t="shared" si="20"/>
        <v>1.99860799105349E-3</v>
      </c>
      <c r="O38" s="67">
        <v>36500</v>
      </c>
      <c r="P38" s="49">
        <f t="shared" si="21"/>
        <v>1.99860799105349E-3</v>
      </c>
      <c r="Q38" s="67">
        <v>36500</v>
      </c>
      <c r="R38" s="49">
        <f t="shared" si="22"/>
        <v>1.99860799105349E-3</v>
      </c>
      <c r="S38" s="67">
        <v>36500</v>
      </c>
      <c r="T38" s="49">
        <f t="shared" si="23"/>
        <v>1.99860799105349E-3</v>
      </c>
      <c r="U38" s="67">
        <v>36500</v>
      </c>
      <c r="V38" s="49">
        <f t="shared" si="24"/>
        <v>1.99860799105349E-3</v>
      </c>
      <c r="W38" s="67">
        <v>36500</v>
      </c>
      <c r="X38" s="49">
        <f t="shared" si="25"/>
        <v>1.99860799105349E-3</v>
      </c>
      <c r="Y38" s="67">
        <v>36500</v>
      </c>
      <c r="Z38" s="49">
        <f t="shared" si="28"/>
        <v>1.99860799105349E-3</v>
      </c>
      <c r="AA38" s="82">
        <f t="shared" si="0"/>
        <v>438000</v>
      </c>
      <c r="AB38" s="49">
        <f t="shared" si="28"/>
        <v>1.99860799105349E-3</v>
      </c>
      <c r="AC38" s="82">
        <f t="shared" si="13"/>
        <v>36500</v>
      </c>
      <c r="AD38" s="49">
        <f t="shared" si="27"/>
        <v>1.99860799105349E-3</v>
      </c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</row>
    <row r="39" spans="1:66" x14ac:dyDescent="0.25">
      <c r="A39" s="9">
        <v>6004</v>
      </c>
      <c r="B39" s="10" t="s">
        <v>67</v>
      </c>
      <c r="C39" s="67"/>
      <c r="D39" s="49">
        <f t="shared" si="15"/>
        <v>0</v>
      </c>
      <c r="E39" s="67"/>
      <c r="F39" s="49">
        <f t="shared" si="16"/>
        <v>0</v>
      </c>
      <c r="G39" s="67"/>
      <c r="H39" s="49">
        <f t="shared" si="17"/>
        <v>0</v>
      </c>
      <c r="I39" s="67"/>
      <c r="J39" s="49">
        <f t="shared" si="18"/>
        <v>0</v>
      </c>
      <c r="K39" s="67"/>
      <c r="L39" s="49">
        <f t="shared" si="19"/>
        <v>0</v>
      </c>
      <c r="M39" s="67"/>
      <c r="N39" s="49">
        <f t="shared" si="20"/>
        <v>0</v>
      </c>
      <c r="O39" s="67"/>
      <c r="P39" s="49">
        <f t="shared" si="21"/>
        <v>0</v>
      </c>
      <c r="Q39" s="67"/>
      <c r="R39" s="49">
        <f t="shared" si="22"/>
        <v>0</v>
      </c>
      <c r="S39" s="67"/>
      <c r="T39" s="49">
        <f t="shared" si="23"/>
        <v>0</v>
      </c>
      <c r="U39" s="67"/>
      <c r="V39" s="49">
        <f t="shared" si="24"/>
        <v>0</v>
      </c>
      <c r="W39" s="67"/>
      <c r="X39" s="49">
        <f t="shared" si="25"/>
        <v>0</v>
      </c>
      <c r="Y39" s="67"/>
      <c r="Z39" s="49">
        <f t="shared" si="28"/>
        <v>0</v>
      </c>
      <c r="AA39" s="82">
        <f t="shared" si="0"/>
        <v>0</v>
      </c>
      <c r="AB39" s="49">
        <f t="shared" si="28"/>
        <v>0</v>
      </c>
      <c r="AC39" s="82">
        <f t="shared" si="13"/>
        <v>0</v>
      </c>
      <c r="AD39" s="49">
        <f t="shared" si="27"/>
        <v>0</v>
      </c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</row>
    <row r="40" spans="1:66" s="5" customFormat="1" x14ac:dyDescent="0.25">
      <c r="A40" s="12">
        <v>6099</v>
      </c>
      <c r="B40" s="1" t="s">
        <v>68</v>
      </c>
      <c r="C40" s="74">
        <f>SUM(C37:C39)</f>
        <v>36500</v>
      </c>
      <c r="D40" s="56">
        <f t="shared" si="15"/>
        <v>1.99860799105349E-3</v>
      </c>
      <c r="E40" s="74">
        <f>SUM(E37:E39)</f>
        <v>36500</v>
      </c>
      <c r="F40" s="56">
        <f t="shared" si="16"/>
        <v>1.99860799105349E-3</v>
      </c>
      <c r="G40" s="74">
        <f>SUM(G37:G39)</f>
        <v>36500</v>
      </c>
      <c r="H40" s="56">
        <f t="shared" si="17"/>
        <v>1.99860799105349E-3</v>
      </c>
      <c r="I40" s="74">
        <f>SUM(I37:I39)</f>
        <v>36500</v>
      </c>
      <c r="J40" s="56">
        <f t="shared" si="18"/>
        <v>1.99860799105349E-3</v>
      </c>
      <c r="K40" s="74">
        <f>SUM(K37:K39)</f>
        <v>36500</v>
      </c>
      <c r="L40" s="56">
        <f t="shared" si="19"/>
        <v>1.99860799105349E-3</v>
      </c>
      <c r="M40" s="74">
        <f>SUM(M37:M39)</f>
        <v>36500</v>
      </c>
      <c r="N40" s="56">
        <f t="shared" si="20"/>
        <v>1.99860799105349E-3</v>
      </c>
      <c r="O40" s="74">
        <f>SUM(O37:O39)</f>
        <v>36500</v>
      </c>
      <c r="P40" s="56">
        <f t="shared" si="21"/>
        <v>1.99860799105349E-3</v>
      </c>
      <c r="Q40" s="74">
        <f>SUM(Q37:Q39)</f>
        <v>36500</v>
      </c>
      <c r="R40" s="56">
        <f t="shared" si="22"/>
        <v>1.99860799105349E-3</v>
      </c>
      <c r="S40" s="74">
        <f>SUM(S37:S39)</f>
        <v>36500</v>
      </c>
      <c r="T40" s="56">
        <f t="shared" si="23"/>
        <v>1.99860799105349E-3</v>
      </c>
      <c r="U40" s="74">
        <f>SUM(U37:U39)</f>
        <v>36500</v>
      </c>
      <c r="V40" s="56">
        <f t="shared" si="24"/>
        <v>1.99860799105349E-3</v>
      </c>
      <c r="W40" s="74">
        <f>SUM(W37:W39)</f>
        <v>36500</v>
      </c>
      <c r="X40" s="56">
        <f t="shared" si="25"/>
        <v>1.99860799105349E-3</v>
      </c>
      <c r="Y40" s="74">
        <f>SUM(Y37:Y39)</f>
        <v>36500</v>
      </c>
      <c r="Z40" s="56">
        <f t="shared" si="28"/>
        <v>1.99860799105349E-3</v>
      </c>
      <c r="AA40" s="74">
        <f t="shared" si="0"/>
        <v>438000</v>
      </c>
      <c r="AB40" s="56">
        <f t="shared" si="28"/>
        <v>1.99860799105349E-3</v>
      </c>
      <c r="AC40" s="94">
        <f t="shared" si="13"/>
        <v>36500</v>
      </c>
      <c r="AD40" s="56">
        <f t="shared" si="27"/>
        <v>1.99860799105349E-3</v>
      </c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</row>
    <row r="41" spans="1:66" s="8" customFormat="1" x14ac:dyDescent="0.25">
      <c r="A41" s="26">
        <v>6101</v>
      </c>
      <c r="B41" s="27" t="s">
        <v>69</v>
      </c>
      <c r="C41" s="69">
        <v>2133555.66395</v>
      </c>
      <c r="D41" s="57">
        <f t="shared" si="15"/>
        <v>0.11682579176240833</v>
      </c>
      <c r="E41" s="69">
        <v>2133555.66395</v>
      </c>
      <c r="F41" s="57">
        <f t="shared" si="16"/>
        <v>0.11682579176240833</v>
      </c>
      <c r="G41" s="69">
        <v>2133555.66395</v>
      </c>
      <c r="H41" s="57">
        <f t="shared" si="17"/>
        <v>0.11682579176240833</v>
      </c>
      <c r="I41" s="69">
        <v>2133555.66395</v>
      </c>
      <c r="J41" s="57">
        <f t="shared" si="18"/>
        <v>0.11682579176240833</v>
      </c>
      <c r="K41" s="69">
        <v>2133555.66395</v>
      </c>
      <c r="L41" s="57">
        <f t="shared" si="19"/>
        <v>0.11682579176240833</v>
      </c>
      <c r="M41" s="69">
        <v>2133555.66395</v>
      </c>
      <c r="N41" s="57">
        <f t="shared" si="20"/>
        <v>0.11682579176240833</v>
      </c>
      <c r="O41" s="69">
        <v>2133555.66395</v>
      </c>
      <c r="P41" s="57">
        <f t="shared" si="21"/>
        <v>0.11682579176240833</v>
      </c>
      <c r="Q41" s="69">
        <v>2133555.66395</v>
      </c>
      <c r="R41" s="57">
        <f t="shared" si="22"/>
        <v>0.11682579176240833</v>
      </c>
      <c r="S41" s="69">
        <v>2133555.66395</v>
      </c>
      <c r="T41" s="57">
        <f t="shared" si="23"/>
        <v>0.11682579176240833</v>
      </c>
      <c r="U41" s="69">
        <v>2133555.66395</v>
      </c>
      <c r="V41" s="57">
        <f t="shared" si="24"/>
        <v>0.11682579176240833</v>
      </c>
      <c r="W41" s="69">
        <v>2133555.66395</v>
      </c>
      <c r="X41" s="57">
        <f t="shared" si="25"/>
        <v>0.11682579176240833</v>
      </c>
      <c r="Y41" s="69">
        <v>2133555.66395</v>
      </c>
      <c r="Z41" s="57">
        <f t="shared" si="28"/>
        <v>0.11682579176240833</v>
      </c>
      <c r="AA41" s="69">
        <f t="shared" si="0"/>
        <v>25602667.967399999</v>
      </c>
      <c r="AB41" s="57">
        <f t="shared" si="28"/>
        <v>0.11682579176240834</v>
      </c>
      <c r="AC41" s="85">
        <f t="shared" si="13"/>
        <v>2133555.66395</v>
      </c>
      <c r="AD41" s="57">
        <f t="shared" si="27"/>
        <v>0.11682579176240833</v>
      </c>
    </row>
    <row r="42" spans="1:66" x14ac:dyDescent="0.25">
      <c r="A42" s="9">
        <v>6102</v>
      </c>
      <c r="B42" s="10" t="s">
        <v>70</v>
      </c>
      <c r="C42" s="67">
        <v>240155.33825</v>
      </c>
      <c r="D42" s="49">
        <f t="shared" si="15"/>
        <v>1.3150037756728872E-2</v>
      </c>
      <c r="E42" s="67">
        <v>240155.33825</v>
      </c>
      <c r="F42" s="49">
        <f t="shared" si="16"/>
        <v>1.3150037756728872E-2</v>
      </c>
      <c r="G42" s="67">
        <v>240155.33825</v>
      </c>
      <c r="H42" s="49">
        <f t="shared" si="17"/>
        <v>1.3150037756728872E-2</v>
      </c>
      <c r="I42" s="67">
        <v>240155.33825</v>
      </c>
      <c r="J42" s="49">
        <f t="shared" si="18"/>
        <v>1.3150037756728872E-2</v>
      </c>
      <c r="K42" s="67">
        <v>240155.33825</v>
      </c>
      <c r="L42" s="49">
        <f t="shared" si="19"/>
        <v>1.3150037756728872E-2</v>
      </c>
      <c r="M42" s="67">
        <v>240155.33825</v>
      </c>
      <c r="N42" s="49">
        <f t="shared" si="20"/>
        <v>1.3150037756728872E-2</v>
      </c>
      <c r="O42" s="67">
        <v>240155.33825</v>
      </c>
      <c r="P42" s="49">
        <f t="shared" si="21"/>
        <v>1.3150037756728872E-2</v>
      </c>
      <c r="Q42" s="67">
        <v>240155.33825</v>
      </c>
      <c r="R42" s="49">
        <f t="shared" si="22"/>
        <v>1.3150037756728872E-2</v>
      </c>
      <c r="S42" s="67">
        <v>240155.33825</v>
      </c>
      <c r="T42" s="49">
        <f t="shared" si="23"/>
        <v>1.3150037756728872E-2</v>
      </c>
      <c r="U42" s="67">
        <v>240155.33825</v>
      </c>
      <c r="V42" s="49">
        <f t="shared" si="24"/>
        <v>1.3150037756728872E-2</v>
      </c>
      <c r="W42" s="67">
        <v>240155.33825</v>
      </c>
      <c r="X42" s="49">
        <f t="shared" si="25"/>
        <v>1.3150037756728872E-2</v>
      </c>
      <c r="Y42" s="67">
        <v>240155.33825</v>
      </c>
      <c r="Z42" s="49">
        <f t="shared" si="28"/>
        <v>1.3150037756728872E-2</v>
      </c>
      <c r="AA42" s="82">
        <f t="shared" si="0"/>
        <v>2881864.0589999999</v>
      </c>
      <c r="AB42" s="49">
        <f t="shared" si="28"/>
        <v>1.3150037756728872E-2</v>
      </c>
      <c r="AC42" s="82">
        <f t="shared" si="13"/>
        <v>240155.33825</v>
      </c>
      <c r="AD42" s="49">
        <f t="shared" si="27"/>
        <v>1.3150037756728872E-2</v>
      </c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</row>
    <row r="43" spans="1:66" x14ac:dyDescent="0.25">
      <c r="A43" s="9">
        <v>6103</v>
      </c>
      <c r="B43" s="10" t="s">
        <v>71</v>
      </c>
      <c r="C43" s="67">
        <v>147.50819999999999</v>
      </c>
      <c r="D43" s="49">
        <f t="shared" si="15"/>
        <v>8.0770155415319548E-6</v>
      </c>
      <c r="E43" s="67">
        <v>147.50819999999999</v>
      </c>
      <c r="F43" s="49">
        <f t="shared" si="16"/>
        <v>8.0770155415319548E-6</v>
      </c>
      <c r="G43" s="67">
        <v>147.50819999999999</v>
      </c>
      <c r="H43" s="49">
        <f t="shared" si="17"/>
        <v>8.0770155415319548E-6</v>
      </c>
      <c r="I43" s="67">
        <v>147.50819999999999</v>
      </c>
      <c r="J43" s="49">
        <f t="shared" si="18"/>
        <v>8.0770155415319548E-6</v>
      </c>
      <c r="K43" s="67">
        <v>147.50819999999999</v>
      </c>
      <c r="L43" s="49">
        <f t="shared" si="19"/>
        <v>8.0770155415319548E-6</v>
      </c>
      <c r="M43" s="67">
        <v>147.50819999999999</v>
      </c>
      <c r="N43" s="49">
        <f t="shared" si="20"/>
        <v>8.0770155415319548E-6</v>
      </c>
      <c r="O43" s="67">
        <v>147.50819999999999</v>
      </c>
      <c r="P43" s="49">
        <f t="shared" si="21"/>
        <v>8.0770155415319548E-6</v>
      </c>
      <c r="Q43" s="67">
        <v>147.50819999999999</v>
      </c>
      <c r="R43" s="49">
        <f t="shared" si="22"/>
        <v>8.0770155415319548E-6</v>
      </c>
      <c r="S43" s="67">
        <v>147.50819999999999</v>
      </c>
      <c r="T43" s="49">
        <f t="shared" si="23"/>
        <v>8.0770155415319548E-6</v>
      </c>
      <c r="U43" s="67">
        <v>147.50819999999999</v>
      </c>
      <c r="V43" s="49">
        <f t="shared" si="24"/>
        <v>8.0770155415319548E-6</v>
      </c>
      <c r="W43" s="67">
        <v>147.50819999999999</v>
      </c>
      <c r="X43" s="49">
        <f t="shared" si="25"/>
        <v>8.0770155415319548E-6</v>
      </c>
      <c r="Y43" s="67">
        <v>147.50819999999999</v>
      </c>
      <c r="Z43" s="49">
        <f t="shared" si="28"/>
        <v>8.0770155415319548E-6</v>
      </c>
      <c r="AA43" s="82">
        <f t="shared" si="0"/>
        <v>1770.0983999999999</v>
      </c>
      <c r="AB43" s="49">
        <f t="shared" si="28"/>
        <v>8.0770155415319565E-6</v>
      </c>
      <c r="AC43" s="82">
        <f t="shared" si="13"/>
        <v>147.50819999999999</v>
      </c>
      <c r="AD43" s="49">
        <f t="shared" si="27"/>
        <v>8.0770155415319548E-6</v>
      </c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</row>
    <row r="44" spans="1:66" x14ac:dyDescent="0.25">
      <c r="A44" s="9">
        <v>6104</v>
      </c>
      <c r="B44" s="10" t="s">
        <v>72</v>
      </c>
      <c r="C44" s="67">
        <v>47343.078600000001</v>
      </c>
      <c r="D44" s="49">
        <f t="shared" si="15"/>
        <v>2.5923357592063964E-3</v>
      </c>
      <c r="E44" s="67">
        <v>47343.078600000001</v>
      </c>
      <c r="F44" s="49">
        <f t="shared" si="16"/>
        <v>2.5923357592063964E-3</v>
      </c>
      <c r="G44" s="67">
        <v>47343.078600000001</v>
      </c>
      <c r="H44" s="49">
        <f t="shared" si="17"/>
        <v>2.5923357592063964E-3</v>
      </c>
      <c r="I44" s="67">
        <v>47343.078600000001</v>
      </c>
      <c r="J44" s="49">
        <f t="shared" si="18"/>
        <v>2.5923357592063964E-3</v>
      </c>
      <c r="K44" s="67">
        <v>47343.078600000001</v>
      </c>
      <c r="L44" s="49">
        <f t="shared" si="19"/>
        <v>2.5923357592063964E-3</v>
      </c>
      <c r="M44" s="67">
        <v>47343.078600000001</v>
      </c>
      <c r="N44" s="49">
        <f t="shared" si="20"/>
        <v>2.5923357592063964E-3</v>
      </c>
      <c r="O44" s="67">
        <v>47343.078600000001</v>
      </c>
      <c r="P44" s="49">
        <f t="shared" si="21"/>
        <v>2.5923357592063964E-3</v>
      </c>
      <c r="Q44" s="67">
        <v>47343.078600000001</v>
      </c>
      <c r="R44" s="49">
        <f t="shared" si="22"/>
        <v>2.5923357592063964E-3</v>
      </c>
      <c r="S44" s="67">
        <v>47343.078600000001</v>
      </c>
      <c r="T44" s="49">
        <f t="shared" si="23"/>
        <v>2.5923357592063964E-3</v>
      </c>
      <c r="U44" s="67">
        <v>47343.078600000001</v>
      </c>
      <c r="V44" s="49">
        <f t="shared" si="24"/>
        <v>2.5923357592063964E-3</v>
      </c>
      <c r="W44" s="67">
        <v>47343.078600000001</v>
      </c>
      <c r="X44" s="49">
        <f t="shared" si="25"/>
        <v>2.5923357592063964E-3</v>
      </c>
      <c r="Y44" s="67">
        <v>47343.078600000001</v>
      </c>
      <c r="Z44" s="49">
        <f t="shared" si="28"/>
        <v>2.5923357592063964E-3</v>
      </c>
      <c r="AA44" s="82">
        <f t="shared" si="0"/>
        <v>568116.94319999998</v>
      </c>
      <c r="AB44" s="49">
        <f t="shared" si="28"/>
        <v>2.5923357592063964E-3</v>
      </c>
      <c r="AC44" s="82">
        <f t="shared" si="13"/>
        <v>47343.078600000001</v>
      </c>
      <c r="AD44" s="49">
        <f t="shared" si="27"/>
        <v>2.5923357592063964E-3</v>
      </c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</row>
    <row r="45" spans="1:66" x14ac:dyDescent="0.25">
      <c r="A45" s="9">
        <v>6105</v>
      </c>
      <c r="B45" s="10" t="s">
        <v>73</v>
      </c>
      <c r="C45" s="67">
        <v>22871.266599999999</v>
      </c>
      <c r="D45" s="49">
        <f t="shared" si="15"/>
        <v>1.2523478408842405E-3</v>
      </c>
      <c r="E45" s="67">
        <v>22871.266599999999</v>
      </c>
      <c r="F45" s="49">
        <f t="shared" si="16"/>
        <v>1.2523478408842405E-3</v>
      </c>
      <c r="G45" s="67">
        <v>22871.266599999999</v>
      </c>
      <c r="H45" s="49">
        <f t="shared" si="17"/>
        <v>1.2523478408842405E-3</v>
      </c>
      <c r="I45" s="67">
        <v>22871.266599999999</v>
      </c>
      <c r="J45" s="49">
        <f t="shared" si="18"/>
        <v>1.2523478408842405E-3</v>
      </c>
      <c r="K45" s="67">
        <v>22871.266599999999</v>
      </c>
      <c r="L45" s="49">
        <f t="shared" si="19"/>
        <v>1.2523478408842405E-3</v>
      </c>
      <c r="M45" s="67">
        <v>22871.266599999999</v>
      </c>
      <c r="N45" s="49">
        <f t="shared" si="20"/>
        <v>1.2523478408842405E-3</v>
      </c>
      <c r="O45" s="67">
        <v>22871.266599999999</v>
      </c>
      <c r="P45" s="49">
        <f t="shared" si="21"/>
        <v>1.2523478408842405E-3</v>
      </c>
      <c r="Q45" s="67">
        <v>22871.266599999999</v>
      </c>
      <c r="R45" s="49">
        <f t="shared" si="22"/>
        <v>1.2523478408842405E-3</v>
      </c>
      <c r="S45" s="67">
        <v>22871.266599999999</v>
      </c>
      <c r="T45" s="49">
        <f t="shared" si="23"/>
        <v>1.2523478408842405E-3</v>
      </c>
      <c r="U45" s="67">
        <v>22871.266599999999</v>
      </c>
      <c r="V45" s="49">
        <f t="shared" si="24"/>
        <v>1.2523478408842405E-3</v>
      </c>
      <c r="W45" s="67">
        <v>22871.266599999999</v>
      </c>
      <c r="X45" s="49">
        <f t="shared" si="25"/>
        <v>1.2523478408842405E-3</v>
      </c>
      <c r="Y45" s="67">
        <v>22871.266599999999</v>
      </c>
      <c r="Z45" s="49">
        <f t="shared" ref="Z45:AB60" si="29">IF(Y$10&lt;&gt;0,Y45/Y$10,"-")</f>
        <v>1.2523478408842405E-3</v>
      </c>
      <c r="AA45" s="82">
        <f t="shared" si="0"/>
        <v>274455.19919999997</v>
      </c>
      <c r="AB45" s="49">
        <f t="shared" si="29"/>
        <v>1.2523478408842405E-3</v>
      </c>
      <c r="AC45" s="82">
        <f t="shared" si="13"/>
        <v>22871.266599999999</v>
      </c>
      <c r="AD45" s="49">
        <f t="shared" si="27"/>
        <v>1.2523478408842405E-3</v>
      </c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</row>
    <row r="46" spans="1:66" x14ac:dyDescent="0.25">
      <c r="A46" s="9">
        <v>6106</v>
      </c>
      <c r="B46" s="10" t="s">
        <v>74</v>
      </c>
      <c r="C46" s="67">
        <v>14021.615</v>
      </c>
      <c r="D46" s="49">
        <f t="shared" si="15"/>
        <v>7.6777292565686247E-4</v>
      </c>
      <c r="E46" s="67">
        <v>14021.615</v>
      </c>
      <c r="F46" s="49">
        <f t="shared" si="16"/>
        <v>7.6777292565686247E-4</v>
      </c>
      <c r="G46" s="67">
        <v>14021.615</v>
      </c>
      <c r="H46" s="49">
        <f t="shared" si="17"/>
        <v>7.6777292565686247E-4</v>
      </c>
      <c r="I46" s="67">
        <v>14021.615</v>
      </c>
      <c r="J46" s="49">
        <f t="shared" si="18"/>
        <v>7.6777292565686247E-4</v>
      </c>
      <c r="K46" s="67">
        <v>14021.615</v>
      </c>
      <c r="L46" s="49">
        <f t="shared" si="19"/>
        <v>7.6777292565686247E-4</v>
      </c>
      <c r="M46" s="67">
        <v>14021.615</v>
      </c>
      <c r="N46" s="49">
        <f t="shared" si="20"/>
        <v>7.6777292565686247E-4</v>
      </c>
      <c r="O46" s="67">
        <v>14021.615</v>
      </c>
      <c r="P46" s="49">
        <f t="shared" si="21"/>
        <v>7.6777292565686247E-4</v>
      </c>
      <c r="Q46" s="67">
        <v>14021.615</v>
      </c>
      <c r="R46" s="49">
        <f t="shared" si="22"/>
        <v>7.6777292565686247E-4</v>
      </c>
      <c r="S46" s="67">
        <v>14021.615</v>
      </c>
      <c r="T46" s="49">
        <f t="shared" si="23"/>
        <v>7.6777292565686247E-4</v>
      </c>
      <c r="U46" s="67">
        <v>14021.615</v>
      </c>
      <c r="V46" s="49">
        <f t="shared" si="24"/>
        <v>7.6777292565686247E-4</v>
      </c>
      <c r="W46" s="67">
        <v>14021.615</v>
      </c>
      <c r="X46" s="49">
        <f t="shared" si="25"/>
        <v>7.6777292565686247E-4</v>
      </c>
      <c r="Y46" s="67">
        <v>14021.615</v>
      </c>
      <c r="Z46" s="49">
        <f t="shared" si="29"/>
        <v>7.6777292565686247E-4</v>
      </c>
      <c r="AA46" s="82">
        <f t="shared" si="0"/>
        <v>168259.38</v>
      </c>
      <c r="AB46" s="49">
        <f t="shared" si="29"/>
        <v>7.6777292565686247E-4</v>
      </c>
      <c r="AC46" s="82">
        <f t="shared" si="13"/>
        <v>14021.615</v>
      </c>
      <c r="AD46" s="49">
        <f t="shared" si="27"/>
        <v>7.6777292565686247E-4</v>
      </c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</row>
    <row r="47" spans="1:66" x14ac:dyDescent="0.25">
      <c r="A47" s="9">
        <v>6107</v>
      </c>
      <c r="B47" s="10" t="s">
        <v>75</v>
      </c>
      <c r="C47" s="67">
        <v>4575</v>
      </c>
      <c r="D47" s="49">
        <f t="shared" si="15"/>
        <v>2.505104536731429E-4</v>
      </c>
      <c r="E47" s="67">
        <v>4575</v>
      </c>
      <c r="F47" s="49">
        <f t="shared" si="16"/>
        <v>2.505104536731429E-4</v>
      </c>
      <c r="G47" s="67">
        <v>4575</v>
      </c>
      <c r="H47" s="49">
        <f t="shared" si="17"/>
        <v>2.505104536731429E-4</v>
      </c>
      <c r="I47" s="67">
        <v>4575</v>
      </c>
      <c r="J47" s="49">
        <f t="shared" si="18"/>
        <v>2.505104536731429E-4</v>
      </c>
      <c r="K47" s="67">
        <v>4575</v>
      </c>
      <c r="L47" s="49">
        <f t="shared" si="19"/>
        <v>2.505104536731429E-4</v>
      </c>
      <c r="M47" s="67">
        <v>4575</v>
      </c>
      <c r="N47" s="49">
        <f t="shared" si="20"/>
        <v>2.505104536731429E-4</v>
      </c>
      <c r="O47" s="67">
        <v>4575</v>
      </c>
      <c r="P47" s="49">
        <f t="shared" si="21"/>
        <v>2.505104536731429E-4</v>
      </c>
      <c r="Q47" s="67">
        <v>4575</v>
      </c>
      <c r="R47" s="49">
        <f t="shared" si="22"/>
        <v>2.505104536731429E-4</v>
      </c>
      <c r="S47" s="67">
        <v>4575</v>
      </c>
      <c r="T47" s="49">
        <f t="shared" si="23"/>
        <v>2.505104536731429E-4</v>
      </c>
      <c r="U47" s="67">
        <v>4575</v>
      </c>
      <c r="V47" s="49">
        <f t="shared" si="24"/>
        <v>2.505104536731429E-4</v>
      </c>
      <c r="W47" s="67">
        <v>4575</v>
      </c>
      <c r="X47" s="49">
        <f t="shared" si="25"/>
        <v>2.505104536731429E-4</v>
      </c>
      <c r="Y47" s="67">
        <v>4575</v>
      </c>
      <c r="Z47" s="49">
        <f t="shared" si="29"/>
        <v>2.505104536731429E-4</v>
      </c>
      <c r="AA47" s="82">
        <f t="shared" si="0"/>
        <v>54900</v>
      </c>
      <c r="AB47" s="49">
        <f t="shared" si="29"/>
        <v>2.505104536731429E-4</v>
      </c>
      <c r="AC47" s="82">
        <f t="shared" si="13"/>
        <v>4575</v>
      </c>
      <c r="AD47" s="49">
        <f t="shared" si="27"/>
        <v>2.505104536731429E-4</v>
      </c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</row>
    <row r="48" spans="1:66" x14ac:dyDescent="0.25">
      <c r="A48" s="9">
        <v>6108</v>
      </c>
      <c r="B48" s="10" t="s">
        <v>76</v>
      </c>
      <c r="C48" s="67">
        <v>5359</v>
      </c>
      <c r="D48" s="49">
        <f t="shared" si="15"/>
        <v>2.9343945819330556E-4</v>
      </c>
      <c r="E48" s="67">
        <v>5359</v>
      </c>
      <c r="F48" s="49">
        <f t="shared" si="16"/>
        <v>2.9343945819330556E-4</v>
      </c>
      <c r="G48" s="67">
        <v>5359</v>
      </c>
      <c r="H48" s="49">
        <f t="shared" si="17"/>
        <v>2.9343945819330556E-4</v>
      </c>
      <c r="I48" s="67">
        <v>5359</v>
      </c>
      <c r="J48" s="49">
        <f t="shared" si="18"/>
        <v>2.9343945819330556E-4</v>
      </c>
      <c r="K48" s="67">
        <v>5359</v>
      </c>
      <c r="L48" s="49">
        <f t="shared" si="19"/>
        <v>2.9343945819330556E-4</v>
      </c>
      <c r="M48" s="67">
        <v>5359</v>
      </c>
      <c r="N48" s="49">
        <f t="shared" si="20"/>
        <v>2.9343945819330556E-4</v>
      </c>
      <c r="O48" s="67">
        <v>5359</v>
      </c>
      <c r="P48" s="49">
        <f t="shared" si="21"/>
        <v>2.9343945819330556E-4</v>
      </c>
      <c r="Q48" s="67">
        <v>5359</v>
      </c>
      <c r="R48" s="49">
        <f t="shared" si="22"/>
        <v>2.9343945819330556E-4</v>
      </c>
      <c r="S48" s="67">
        <v>5359</v>
      </c>
      <c r="T48" s="49">
        <f t="shared" si="23"/>
        <v>2.9343945819330556E-4</v>
      </c>
      <c r="U48" s="67">
        <v>5359</v>
      </c>
      <c r="V48" s="49">
        <f t="shared" si="24"/>
        <v>2.9343945819330556E-4</v>
      </c>
      <c r="W48" s="67">
        <v>5359</v>
      </c>
      <c r="X48" s="49">
        <f t="shared" si="25"/>
        <v>2.9343945819330556E-4</v>
      </c>
      <c r="Y48" s="67">
        <v>5359</v>
      </c>
      <c r="Z48" s="49">
        <f t="shared" si="29"/>
        <v>2.9343945819330556E-4</v>
      </c>
      <c r="AA48" s="82">
        <f t="shared" si="0"/>
        <v>64308</v>
      </c>
      <c r="AB48" s="49">
        <f t="shared" si="29"/>
        <v>2.9343945819330556E-4</v>
      </c>
      <c r="AC48" s="82">
        <f t="shared" si="13"/>
        <v>5359</v>
      </c>
      <c r="AD48" s="49">
        <f t="shared" si="27"/>
        <v>2.9343945819330556E-4</v>
      </c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</row>
    <row r="49" spans="1:66" x14ac:dyDescent="0.25">
      <c r="A49" s="9">
        <v>6109</v>
      </c>
      <c r="B49" s="10" t="s">
        <v>77</v>
      </c>
      <c r="C49" s="67">
        <v>2286</v>
      </c>
      <c r="D49" s="49">
        <f t="shared" si="15"/>
        <v>1.2517309226159665E-4</v>
      </c>
      <c r="E49" s="67">
        <v>2286</v>
      </c>
      <c r="F49" s="49">
        <f t="shared" si="16"/>
        <v>1.2517309226159665E-4</v>
      </c>
      <c r="G49" s="67">
        <v>2286</v>
      </c>
      <c r="H49" s="49">
        <f t="shared" si="17"/>
        <v>1.2517309226159665E-4</v>
      </c>
      <c r="I49" s="67">
        <v>2286</v>
      </c>
      <c r="J49" s="49">
        <f t="shared" si="18"/>
        <v>1.2517309226159665E-4</v>
      </c>
      <c r="K49" s="67">
        <v>2286</v>
      </c>
      <c r="L49" s="49">
        <f t="shared" si="19"/>
        <v>1.2517309226159665E-4</v>
      </c>
      <c r="M49" s="67">
        <v>2286</v>
      </c>
      <c r="N49" s="49">
        <f t="shared" si="20"/>
        <v>1.2517309226159665E-4</v>
      </c>
      <c r="O49" s="67">
        <v>2286</v>
      </c>
      <c r="P49" s="49">
        <f t="shared" si="21"/>
        <v>1.2517309226159665E-4</v>
      </c>
      <c r="Q49" s="67">
        <v>2286</v>
      </c>
      <c r="R49" s="49">
        <f t="shared" si="22"/>
        <v>1.2517309226159665E-4</v>
      </c>
      <c r="S49" s="67">
        <v>2286</v>
      </c>
      <c r="T49" s="49">
        <f t="shared" si="23"/>
        <v>1.2517309226159665E-4</v>
      </c>
      <c r="U49" s="67">
        <v>2286</v>
      </c>
      <c r="V49" s="49">
        <f t="shared" si="24"/>
        <v>1.2517309226159665E-4</v>
      </c>
      <c r="W49" s="67">
        <v>2286</v>
      </c>
      <c r="X49" s="49">
        <f t="shared" si="25"/>
        <v>1.2517309226159665E-4</v>
      </c>
      <c r="Y49" s="67">
        <v>2286</v>
      </c>
      <c r="Z49" s="49">
        <f t="shared" si="29"/>
        <v>1.2517309226159665E-4</v>
      </c>
      <c r="AA49" s="82">
        <f t="shared" si="0"/>
        <v>27432</v>
      </c>
      <c r="AB49" s="49">
        <f t="shared" si="29"/>
        <v>1.2517309226159665E-4</v>
      </c>
      <c r="AC49" s="82">
        <f t="shared" si="13"/>
        <v>2286</v>
      </c>
      <c r="AD49" s="49">
        <f t="shared" si="27"/>
        <v>1.2517309226159665E-4</v>
      </c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</row>
    <row r="50" spans="1:66" x14ac:dyDescent="0.25">
      <c r="A50" s="9">
        <v>6110</v>
      </c>
      <c r="B50" s="10" t="s">
        <v>78</v>
      </c>
      <c r="C50" s="67">
        <v>1882.432</v>
      </c>
      <c r="D50" s="49">
        <f t="shared" si="15"/>
        <v>1.0307516815930968E-4</v>
      </c>
      <c r="E50" s="67">
        <v>1882.432</v>
      </c>
      <c r="F50" s="49">
        <f t="shared" si="16"/>
        <v>1.0307516815930968E-4</v>
      </c>
      <c r="G50" s="67">
        <v>1882.432</v>
      </c>
      <c r="H50" s="49">
        <f t="shared" si="17"/>
        <v>1.0307516815930968E-4</v>
      </c>
      <c r="I50" s="67">
        <v>1882.432</v>
      </c>
      <c r="J50" s="49">
        <f t="shared" si="18"/>
        <v>1.0307516815930968E-4</v>
      </c>
      <c r="K50" s="67">
        <v>1882.432</v>
      </c>
      <c r="L50" s="49">
        <f t="shared" si="19"/>
        <v>1.0307516815930968E-4</v>
      </c>
      <c r="M50" s="67">
        <v>1882.432</v>
      </c>
      <c r="N50" s="49">
        <f t="shared" si="20"/>
        <v>1.0307516815930968E-4</v>
      </c>
      <c r="O50" s="67">
        <v>1882.432</v>
      </c>
      <c r="P50" s="49">
        <f t="shared" si="21"/>
        <v>1.0307516815930968E-4</v>
      </c>
      <c r="Q50" s="67">
        <v>1882.432</v>
      </c>
      <c r="R50" s="49">
        <f t="shared" si="22"/>
        <v>1.0307516815930968E-4</v>
      </c>
      <c r="S50" s="67">
        <v>1882.432</v>
      </c>
      <c r="T50" s="49">
        <f t="shared" si="23"/>
        <v>1.0307516815930968E-4</v>
      </c>
      <c r="U50" s="67">
        <v>1882.432</v>
      </c>
      <c r="V50" s="49">
        <f t="shared" si="24"/>
        <v>1.0307516815930968E-4</v>
      </c>
      <c r="W50" s="67">
        <v>1882.432</v>
      </c>
      <c r="X50" s="49">
        <f t="shared" si="25"/>
        <v>1.0307516815930968E-4</v>
      </c>
      <c r="Y50" s="67">
        <v>1882.432</v>
      </c>
      <c r="Z50" s="49">
        <f t="shared" si="29"/>
        <v>1.0307516815930968E-4</v>
      </c>
      <c r="AA50" s="82">
        <f t="shared" si="0"/>
        <v>22589.184000000005</v>
      </c>
      <c r="AB50" s="49">
        <f t="shared" si="29"/>
        <v>1.030751681593097E-4</v>
      </c>
      <c r="AC50" s="82">
        <f t="shared" si="13"/>
        <v>1882.4320000000005</v>
      </c>
      <c r="AD50" s="49">
        <f t="shared" si="27"/>
        <v>1.0307516815930969E-4</v>
      </c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</row>
    <row r="51" spans="1:66" x14ac:dyDescent="0.25">
      <c r="A51" s="9">
        <v>6111</v>
      </c>
      <c r="B51" s="10" t="s">
        <v>79</v>
      </c>
      <c r="C51" s="67">
        <v>533052.09750000003</v>
      </c>
      <c r="D51" s="49">
        <f t="shared" si="15"/>
        <v>2.918800497839244E-2</v>
      </c>
      <c r="E51" s="67">
        <v>533052.09750000003</v>
      </c>
      <c r="F51" s="49">
        <f t="shared" si="16"/>
        <v>2.918800497839244E-2</v>
      </c>
      <c r="G51" s="67">
        <v>533052.09750000003</v>
      </c>
      <c r="H51" s="49">
        <f t="shared" si="17"/>
        <v>2.918800497839244E-2</v>
      </c>
      <c r="I51" s="67">
        <v>533052.09750000003</v>
      </c>
      <c r="J51" s="49">
        <f t="shared" si="18"/>
        <v>2.918800497839244E-2</v>
      </c>
      <c r="K51" s="67">
        <v>533052.09750000003</v>
      </c>
      <c r="L51" s="49">
        <f t="shared" si="19"/>
        <v>2.918800497839244E-2</v>
      </c>
      <c r="M51" s="67">
        <v>533052.09750000003</v>
      </c>
      <c r="N51" s="49">
        <f t="shared" si="20"/>
        <v>2.918800497839244E-2</v>
      </c>
      <c r="O51" s="67">
        <v>533052.09750000003</v>
      </c>
      <c r="P51" s="49">
        <f t="shared" si="21"/>
        <v>2.918800497839244E-2</v>
      </c>
      <c r="Q51" s="67">
        <v>533052.09750000003</v>
      </c>
      <c r="R51" s="49">
        <f t="shared" si="22"/>
        <v>2.918800497839244E-2</v>
      </c>
      <c r="S51" s="67">
        <v>533052.09750000003</v>
      </c>
      <c r="T51" s="49">
        <f t="shared" si="23"/>
        <v>2.918800497839244E-2</v>
      </c>
      <c r="U51" s="67">
        <v>533052.09750000003</v>
      </c>
      <c r="V51" s="49">
        <f t="shared" si="24"/>
        <v>2.918800497839244E-2</v>
      </c>
      <c r="W51" s="67">
        <v>533052.09750000003</v>
      </c>
      <c r="X51" s="49">
        <f t="shared" si="25"/>
        <v>2.918800497839244E-2</v>
      </c>
      <c r="Y51" s="67">
        <v>533052.09750000003</v>
      </c>
      <c r="Z51" s="49">
        <f t="shared" si="29"/>
        <v>2.918800497839244E-2</v>
      </c>
      <c r="AA51" s="82">
        <f t="shared" si="0"/>
        <v>6396625.1700000009</v>
      </c>
      <c r="AB51" s="49">
        <f t="shared" si="29"/>
        <v>2.9188004978392443E-2</v>
      </c>
      <c r="AC51" s="82">
        <f t="shared" si="13"/>
        <v>533052.09750000003</v>
      </c>
      <c r="AD51" s="49">
        <f t="shared" si="27"/>
        <v>2.918800497839244E-2</v>
      </c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</row>
    <row r="52" spans="1:66" x14ac:dyDescent="0.25">
      <c r="A52" s="9">
        <v>6112</v>
      </c>
      <c r="B52" s="10" t="s">
        <v>80</v>
      </c>
      <c r="C52" s="67">
        <v>55738.8</v>
      </c>
      <c r="D52" s="49">
        <f t="shared" si="15"/>
        <v>3.0520550984036239E-3</v>
      </c>
      <c r="E52" s="67">
        <v>55738.8</v>
      </c>
      <c r="F52" s="49">
        <f t="shared" si="16"/>
        <v>3.0520550984036239E-3</v>
      </c>
      <c r="G52" s="67">
        <v>55738.8</v>
      </c>
      <c r="H52" s="49">
        <f t="shared" si="17"/>
        <v>3.0520550984036239E-3</v>
      </c>
      <c r="I52" s="67">
        <v>55738.8</v>
      </c>
      <c r="J52" s="49">
        <f t="shared" si="18"/>
        <v>3.0520550984036239E-3</v>
      </c>
      <c r="K52" s="67">
        <v>55738.8</v>
      </c>
      <c r="L52" s="49">
        <f t="shared" si="19"/>
        <v>3.0520550984036239E-3</v>
      </c>
      <c r="M52" s="67">
        <v>55738.8</v>
      </c>
      <c r="N52" s="49">
        <f t="shared" si="20"/>
        <v>3.0520550984036239E-3</v>
      </c>
      <c r="O52" s="67">
        <v>55738.8</v>
      </c>
      <c r="P52" s="49">
        <f t="shared" si="21"/>
        <v>3.0520550984036239E-3</v>
      </c>
      <c r="Q52" s="67">
        <v>55738.8</v>
      </c>
      <c r="R52" s="49">
        <f t="shared" si="22"/>
        <v>3.0520550984036239E-3</v>
      </c>
      <c r="S52" s="67">
        <v>55738.8</v>
      </c>
      <c r="T52" s="49">
        <f t="shared" si="23"/>
        <v>3.0520550984036239E-3</v>
      </c>
      <c r="U52" s="67">
        <v>55738.8</v>
      </c>
      <c r="V52" s="49">
        <f t="shared" si="24"/>
        <v>3.0520550984036239E-3</v>
      </c>
      <c r="W52" s="67">
        <v>55738.8</v>
      </c>
      <c r="X52" s="49">
        <f t="shared" si="25"/>
        <v>3.0520550984036239E-3</v>
      </c>
      <c r="Y52" s="67">
        <v>55738.8</v>
      </c>
      <c r="Z52" s="49">
        <f t="shared" si="29"/>
        <v>3.0520550984036239E-3</v>
      </c>
      <c r="AA52" s="82">
        <f t="shared" si="0"/>
        <v>668865.60000000009</v>
      </c>
      <c r="AB52" s="49">
        <f t="shared" si="29"/>
        <v>3.0520550984036244E-3</v>
      </c>
      <c r="AC52" s="82">
        <f t="shared" si="13"/>
        <v>55738.80000000001</v>
      </c>
      <c r="AD52" s="49">
        <f t="shared" si="27"/>
        <v>3.0520550984036239E-3</v>
      </c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</row>
    <row r="53" spans="1:66" x14ac:dyDescent="0.25">
      <c r="A53" s="9">
        <v>6113</v>
      </c>
      <c r="B53" s="10" t="s">
        <v>81</v>
      </c>
      <c r="C53" s="67">
        <v>18252.599999999999</v>
      </c>
      <c r="D53" s="49">
        <f t="shared" si="15"/>
        <v>9.9944636212336794E-4</v>
      </c>
      <c r="E53" s="67">
        <v>18252.599999999999</v>
      </c>
      <c r="F53" s="49">
        <f t="shared" si="16"/>
        <v>9.9944636212336794E-4</v>
      </c>
      <c r="G53" s="67">
        <v>18252.599999999999</v>
      </c>
      <c r="H53" s="49">
        <f t="shared" si="17"/>
        <v>9.9944636212336794E-4</v>
      </c>
      <c r="I53" s="67">
        <v>18252.599999999999</v>
      </c>
      <c r="J53" s="49">
        <f t="shared" si="18"/>
        <v>9.9944636212336794E-4</v>
      </c>
      <c r="K53" s="67">
        <v>18252.599999999999</v>
      </c>
      <c r="L53" s="49">
        <f t="shared" si="19"/>
        <v>9.9944636212336794E-4</v>
      </c>
      <c r="M53" s="67">
        <v>18252.599999999999</v>
      </c>
      <c r="N53" s="49">
        <f t="shared" si="20"/>
        <v>9.9944636212336794E-4</v>
      </c>
      <c r="O53" s="67">
        <v>18252.599999999999</v>
      </c>
      <c r="P53" s="49">
        <f t="shared" si="21"/>
        <v>9.9944636212336794E-4</v>
      </c>
      <c r="Q53" s="67">
        <v>18252.599999999999</v>
      </c>
      <c r="R53" s="49">
        <f t="shared" si="22"/>
        <v>9.9944636212336794E-4</v>
      </c>
      <c r="S53" s="67">
        <v>18252.599999999999</v>
      </c>
      <c r="T53" s="49">
        <f t="shared" si="23"/>
        <v>9.9944636212336794E-4</v>
      </c>
      <c r="U53" s="67">
        <v>18252.599999999999</v>
      </c>
      <c r="V53" s="49">
        <f t="shared" si="24"/>
        <v>9.9944636212336794E-4</v>
      </c>
      <c r="W53" s="67">
        <v>18252.599999999999</v>
      </c>
      <c r="X53" s="49">
        <f t="shared" si="25"/>
        <v>9.9944636212336794E-4</v>
      </c>
      <c r="Y53" s="67">
        <v>18252.599999999999</v>
      </c>
      <c r="Z53" s="49">
        <f t="shared" si="29"/>
        <v>9.9944636212336794E-4</v>
      </c>
      <c r="AA53" s="82">
        <f t="shared" si="0"/>
        <v>219031.20000000004</v>
      </c>
      <c r="AB53" s="49">
        <f t="shared" si="29"/>
        <v>9.9944636212336816E-4</v>
      </c>
      <c r="AC53" s="82">
        <f t="shared" si="13"/>
        <v>18252.600000000002</v>
      </c>
      <c r="AD53" s="49">
        <f t="shared" si="27"/>
        <v>9.9944636212336794E-4</v>
      </c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</row>
    <row r="54" spans="1:66" x14ac:dyDescent="0.25">
      <c r="A54" s="9">
        <v>6114</v>
      </c>
      <c r="B54" s="10" t="s">
        <v>82</v>
      </c>
      <c r="C54" s="67">
        <v>37359.57475</v>
      </c>
      <c r="D54" s="49">
        <f t="shared" si="15"/>
        <v>2.0456751955537037E-3</v>
      </c>
      <c r="E54" s="67">
        <v>37359.57475</v>
      </c>
      <c r="F54" s="49">
        <f t="shared" si="16"/>
        <v>2.0456751955537037E-3</v>
      </c>
      <c r="G54" s="67">
        <v>37359.57475</v>
      </c>
      <c r="H54" s="49">
        <f t="shared" si="17"/>
        <v>2.0456751955537037E-3</v>
      </c>
      <c r="I54" s="67">
        <v>37359.57475</v>
      </c>
      <c r="J54" s="49">
        <f t="shared" si="18"/>
        <v>2.0456751955537037E-3</v>
      </c>
      <c r="K54" s="67">
        <v>37359.57475</v>
      </c>
      <c r="L54" s="49">
        <f t="shared" si="19"/>
        <v>2.0456751955537037E-3</v>
      </c>
      <c r="M54" s="67">
        <v>37359.57475</v>
      </c>
      <c r="N54" s="49">
        <f t="shared" si="20"/>
        <v>2.0456751955537037E-3</v>
      </c>
      <c r="O54" s="67">
        <v>37359.57475</v>
      </c>
      <c r="P54" s="49">
        <f t="shared" si="21"/>
        <v>2.0456751955537037E-3</v>
      </c>
      <c r="Q54" s="67">
        <v>37359.57475</v>
      </c>
      <c r="R54" s="49">
        <f t="shared" si="22"/>
        <v>2.0456751955537037E-3</v>
      </c>
      <c r="S54" s="67">
        <v>37359.57475</v>
      </c>
      <c r="T54" s="49">
        <f t="shared" si="23"/>
        <v>2.0456751955537037E-3</v>
      </c>
      <c r="U54" s="67">
        <v>37359.57475</v>
      </c>
      <c r="V54" s="49">
        <f t="shared" si="24"/>
        <v>2.0456751955537037E-3</v>
      </c>
      <c r="W54" s="67">
        <v>37359.57475</v>
      </c>
      <c r="X54" s="49">
        <f t="shared" si="25"/>
        <v>2.0456751955537037E-3</v>
      </c>
      <c r="Y54" s="67">
        <v>37359.57475</v>
      </c>
      <c r="Z54" s="49">
        <f t="shared" si="29"/>
        <v>2.0456751955537037E-3</v>
      </c>
      <c r="AA54" s="82">
        <f t="shared" si="0"/>
        <v>448314.89700000011</v>
      </c>
      <c r="AB54" s="49">
        <f t="shared" si="29"/>
        <v>2.0456751955537041E-3</v>
      </c>
      <c r="AC54" s="82">
        <f t="shared" si="13"/>
        <v>37359.574750000007</v>
      </c>
      <c r="AD54" s="49">
        <f t="shared" si="27"/>
        <v>2.0456751955537041E-3</v>
      </c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</row>
    <row r="55" spans="1:66" x14ac:dyDescent="0.25">
      <c r="A55" s="9">
        <v>6115</v>
      </c>
      <c r="B55" s="10" t="s">
        <v>83</v>
      </c>
      <c r="C55" s="67">
        <v>2633.9811500000001</v>
      </c>
      <c r="D55" s="49">
        <f t="shared" si="15"/>
        <v>1.4422728149792496E-4</v>
      </c>
      <c r="E55" s="67">
        <v>2633.9811500000001</v>
      </c>
      <c r="F55" s="49">
        <f t="shared" si="16"/>
        <v>1.4422728149792496E-4</v>
      </c>
      <c r="G55" s="67">
        <v>2633.9811500000001</v>
      </c>
      <c r="H55" s="49">
        <f t="shared" si="17"/>
        <v>1.4422728149792496E-4</v>
      </c>
      <c r="I55" s="67">
        <v>2633.9811500000001</v>
      </c>
      <c r="J55" s="49">
        <f t="shared" si="18"/>
        <v>1.4422728149792496E-4</v>
      </c>
      <c r="K55" s="67">
        <v>2633.9811500000001</v>
      </c>
      <c r="L55" s="49">
        <f t="shared" si="19"/>
        <v>1.4422728149792496E-4</v>
      </c>
      <c r="M55" s="67">
        <v>2633.9811500000001</v>
      </c>
      <c r="N55" s="49">
        <f t="shared" si="20"/>
        <v>1.4422728149792496E-4</v>
      </c>
      <c r="O55" s="67">
        <v>2633.9811500000001</v>
      </c>
      <c r="P55" s="49">
        <f t="shared" si="21"/>
        <v>1.4422728149792496E-4</v>
      </c>
      <c r="Q55" s="67">
        <v>2633.9811500000001</v>
      </c>
      <c r="R55" s="49">
        <f t="shared" si="22"/>
        <v>1.4422728149792496E-4</v>
      </c>
      <c r="S55" s="67">
        <v>2633.9811500000001</v>
      </c>
      <c r="T55" s="49">
        <f t="shared" si="23"/>
        <v>1.4422728149792496E-4</v>
      </c>
      <c r="U55" s="67">
        <v>2633.9811500000001</v>
      </c>
      <c r="V55" s="49">
        <f t="shared" si="24"/>
        <v>1.4422728149792496E-4</v>
      </c>
      <c r="W55" s="67">
        <v>2633.9811500000001</v>
      </c>
      <c r="X55" s="49">
        <f t="shared" si="25"/>
        <v>1.4422728149792496E-4</v>
      </c>
      <c r="Y55" s="67">
        <v>2633.9811500000001</v>
      </c>
      <c r="Z55" s="49">
        <f t="shared" si="29"/>
        <v>1.4422728149792496E-4</v>
      </c>
      <c r="AA55" s="82">
        <f t="shared" si="0"/>
        <v>31607.773799999999</v>
      </c>
      <c r="AB55" s="49">
        <f t="shared" si="29"/>
        <v>1.4422728149792496E-4</v>
      </c>
      <c r="AC55" s="82">
        <f t="shared" si="13"/>
        <v>2633.9811500000001</v>
      </c>
      <c r="AD55" s="49">
        <f t="shared" si="27"/>
        <v>1.4422728149792496E-4</v>
      </c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</row>
    <row r="56" spans="1:66" x14ac:dyDescent="0.25">
      <c r="A56" s="9">
        <v>6116</v>
      </c>
      <c r="B56" s="10" t="s">
        <v>53</v>
      </c>
      <c r="C56" s="67">
        <v>49479.155850000003</v>
      </c>
      <c r="D56" s="49">
        <f t="shared" si="15"/>
        <v>2.7092996239011244E-3</v>
      </c>
      <c r="E56" s="67">
        <v>49479.155850000003</v>
      </c>
      <c r="F56" s="49">
        <f t="shared" si="16"/>
        <v>2.7092996239011244E-3</v>
      </c>
      <c r="G56" s="67">
        <v>49479.155850000003</v>
      </c>
      <c r="H56" s="49">
        <f t="shared" si="17"/>
        <v>2.7092996239011244E-3</v>
      </c>
      <c r="I56" s="67">
        <v>49479.155850000003</v>
      </c>
      <c r="J56" s="49">
        <f t="shared" si="18"/>
        <v>2.7092996239011244E-3</v>
      </c>
      <c r="K56" s="67">
        <v>49479.155850000003</v>
      </c>
      <c r="L56" s="49">
        <f t="shared" si="19"/>
        <v>2.7092996239011244E-3</v>
      </c>
      <c r="M56" s="67">
        <v>49479.155850000003</v>
      </c>
      <c r="N56" s="49">
        <f t="shared" si="20"/>
        <v>2.7092996239011244E-3</v>
      </c>
      <c r="O56" s="67">
        <v>49479.155850000003</v>
      </c>
      <c r="P56" s="49">
        <f t="shared" si="21"/>
        <v>2.7092996239011244E-3</v>
      </c>
      <c r="Q56" s="67">
        <v>49479.155850000003</v>
      </c>
      <c r="R56" s="49">
        <f t="shared" si="22"/>
        <v>2.7092996239011244E-3</v>
      </c>
      <c r="S56" s="67">
        <v>49479.155850000003</v>
      </c>
      <c r="T56" s="49">
        <f t="shared" si="23"/>
        <v>2.7092996239011244E-3</v>
      </c>
      <c r="U56" s="67">
        <v>49479.155850000003</v>
      </c>
      <c r="V56" s="49">
        <f t="shared" si="24"/>
        <v>2.7092996239011244E-3</v>
      </c>
      <c r="W56" s="67">
        <v>49479.155850000003</v>
      </c>
      <c r="X56" s="49">
        <f t="shared" si="25"/>
        <v>2.7092996239011244E-3</v>
      </c>
      <c r="Y56" s="67">
        <v>49479.155850000003</v>
      </c>
      <c r="Z56" s="49">
        <f t="shared" si="29"/>
        <v>2.7092996239011244E-3</v>
      </c>
      <c r="AA56" s="82">
        <f t="shared" si="0"/>
        <v>593749.87019999989</v>
      </c>
      <c r="AB56" s="49">
        <f t="shared" si="29"/>
        <v>2.709299623901124E-3</v>
      </c>
      <c r="AC56" s="82">
        <f t="shared" si="13"/>
        <v>49479.155849999988</v>
      </c>
      <c r="AD56" s="49">
        <f t="shared" si="27"/>
        <v>2.7092996239011236E-3</v>
      </c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</row>
    <row r="57" spans="1:66" x14ac:dyDescent="0.25">
      <c r="A57" s="9">
        <v>6117</v>
      </c>
      <c r="B57" s="10" t="s">
        <v>84</v>
      </c>
      <c r="C57" s="67"/>
      <c r="D57" s="49">
        <f t="shared" si="15"/>
        <v>0</v>
      </c>
      <c r="E57" s="67"/>
      <c r="F57" s="49">
        <f t="shared" si="16"/>
        <v>0</v>
      </c>
      <c r="G57" s="67"/>
      <c r="H57" s="49">
        <f t="shared" si="17"/>
        <v>0</v>
      </c>
      <c r="I57" s="67"/>
      <c r="J57" s="49">
        <f t="shared" si="18"/>
        <v>0</v>
      </c>
      <c r="K57" s="67"/>
      <c r="L57" s="49">
        <f t="shared" si="19"/>
        <v>0</v>
      </c>
      <c r="M57" s="67"/>
      <c r="N57" s="49">
        <f t="shared" si="20"/>
        <v>0</v>
      </c>
      <c r="O57" s="67"/>
      <c r="P57" s="49">
        <f t="shared" si="21"/>
        <v>0</v>
      </c>
      <c r="Q57" s="67"/>
      <c r="R57" s="49">
        <f t="shared" si="22"/>
        <v>0</v>
      </c>
      <c r="S57" s="67"/>
      <c r="T57" s="49">
        <f t="shared" si="23"/>
        <v>0</v>
      </c>
      <c r="U57" s="67"/>
      <c r="V57" s="49">
        <f t="shared" si="24"/>
        <v>0</v>
      </c>
      <c r="W57" s="67"/>
      <c r="X57" s="49">
        <f t="shared" si="25"/>
        <v>0</v>
      </c>
      <c r="Y57" s="67"/>
      <c r="Z57" s="49">
        <f t="shared" si="29"/>
        <v>0</v>
      </c>
      <c r="AA57" s="82">
        <f t="shared" si="0"/>
        <v>0</v>
      </c>
      <c r="AB57" s="49">
        <f t="shared" si="29"/>
        <v>0</v>
      </c>
      <c r="AC57" s="82">
        <f t="shared" si="13"/>
        <v>0</v>
      </c>
      <c r="AD57" s="49">
        <f t="shared" si="27"/>
        <v>0</v>
      </c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</row>
    <row r="58" spans="1:66" x14ac:dyDescent="0.25">
      <c r="A58" s="9">
        <v>6118</v>
      </c>
      <c r="B58" s="10" t="s">
        <v>85</v>
      </c>
      <c r="C58" s="67">
        <v>192889.89689999999</v>
      </c>
      <c r="D58" s="49">
        <f t="shared" si="15"/>
        <v>1.0561953132543116E-2</v>
      </c>
      <c r="E58" s="67">
        <v>192889.89689999999</v>
      </c>
      <c r="F58" s="49">
        <f t="shared" si="16"/>
        <v>1.0561953132543116E-2</v>
      </c>
      <c r="G58" s="67">
        <v>192889.89689999999</v>
      </c>
      <c r="H58" s="49">
        <f t="shared" si="17"/>
        <v>1.0561953132543116E-2</v>
      </c>
      <c r="I58" s="67">
        <v>192889.89689999999</v>
      </c>
      <c r="J58" s="49">
        <f t="shared" si="18"/>
        <v>1.0561953132543116E-2</v>
      </c>
      <c r="K58" s="67">
        <v>192889.89689999999</v>
      </c>
      <c r="L58" s="49">
        <f t="shared" si="19"/>
        <v>1.0561953132543116E-2</v>
      </c>
      <c r="M58" s="67">
        <v>192889.89689999999</v>
      </c>
      <c r="N58" s="49">
        <f t="shared" si="20"/>
        <v>1.0561953132543116E-2</v>
      </c>
      <c r="O58" s="67">
        <v>192889.89689999999</v>
      </c>
      <c r="P58" s="49">
        <f t="shared" si="21"/>
        <v>1.0561953132543116E-2</v>
      </c>
      <c r="Q58" s="67">
        <v>192889.89689999999</v>
      </c>
      <c r="R58" s="49">
        <f t="shared" si="22"/>
        <v>1.0561953132543116E-2</v>
      </c>
      <c r="S58" s="67">
        <v>192889.89689999999</v>
      </c>
      <c r="T58" s="49">
        <f t="shared" si="23"/>
        <v>1.0561953132543116E-2</v>
      </c>
      <c r="U58" s="67">
        <v>192889.89689999999</v>
      </c>
      <c r="V58" s="49">
        <f t="shared" si="24"/>
        <v>1.0561953132543116E-2</v>
      </c>
      <c r="W58" s="67">
        <v>192889.89689999999</v>
      </c>
      <c r="X58" s="49">
        <f t="shared" si="25"/>
        <v>1.0561953132543116E-2</v>
      </c>
      <c r="Y58" s="67">
        <v>192889.89689999999</v>
      </c>
      <c r="Z58" s="49">
        <f t="shared" si="29"/>
        <v>1.0561953132543116E-2</v>
      </c>
      <c r="AA58" s="82">
        <f t="shared" si="0"/>
        <v>2314678.7628000001</v>
      </c>
      <c r="AB58" s="49">
        <f t="shared" si="29"/>
        <v>1.0561953132543118E-2</v>
      </c>
      <c r="AC58" s="82">
        <f t="shared" si="13"/>
        <v>192889.89690000002</v>
      </c>
      <c r="AD58" s="49">
        <f t="shared" si="27"/>
        <v>1.0561953132543118E-2</v>
      </c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</row>
    <row r="59" spans="1:66" x14ac:dyDescent="0.25">
      <c r="A59" s="9">
        <v>6119</v>
      </c>
      <c r="B59" s="10" t="s">
        <v>86</v>
      </c>
      <c r="C59" s="67">
        <v>1050</v>
      </c>
      <c r="D59" s="49">
        <f t="shared" si="15"/>
        <v>5.7494202482360667E-5</v>
      </c>
      <c r="E59" s="67">
        <v>1050</v>
      </c>
      <c r="F59" s="49">
        <f t="shared" si="16"/>
        <v>5.7494202482360667E-5</v>
      </c>
      <c r="G59" s="67">
        <v>1050</v>
      </c>
      <c r="H59" s="49">
        <f t="shared" si="17"/>
        <v>5.7494202482360667E-5</v>
      </c>
      <c r="I59" s="67">
        <v>1050</v>
      </c>
      <c r="J59" s="49">
        <f t="shared" si="18"/>
        <v>5.7494202482360667E-5</v>
      </c>
      <c r="K59" s="67">
        <v>1050</v>
      </c>
      <c r="L59" s="49">
        <f t="shared" si="19"/>
        <v>5.7494202482360667E-5</v>
      </c>
      <c r="M59" s="67">
        <v>1050</v>
      </c>
      <c r="N59" s="49">
        <f t="shared" si="20"/>
        <v>5.7494202482360667E-5</v>
      </c>
      <c r="O59" s="67">
        <v>1050</v>
      </c>
      <c r="P59" s="49">
        <f t="shared" si="21"/>
        <v>5.7494202482360667E-5</v>
      </c>
      <c r="Q59" s="67">
        <v>1050</v>
      </c>
      <c r="R59" s="49">
        <f t="shared" si="22"/>
        <v>5.7494202482360667E-5</v>
      </c>
      <c r="S59" s="67">
        <v>1050</v>
      </c>
      <c r="T59" s="49">
        <f t="shared" si="23"/>
        <v>5.7494202482360667E-5</v>
      </c>
      <c r="U59" s="67">
        <v>1050</v>
      </c>
      <c r="V59" s="49">
        <f t="shared" si="24"/>
        <v>5.7494202482360667E-5</v>
      </c>
      <c r="W59" s="67">
        <v>1050</v>
      </c>
      <c r="X59" s="49">
        <f t="shared" si="25"/>
        <v>5.7494202482360667E-5</v>
      </c>
      <c r="Y59" s="67">
        <v>1050</v>
      </c>
      <c r="Z59" s="49">
        <f t="shared" si="29"/>
        <v>5.7494202482360667E-5</v>
      </c>
      <c r="AA59" s="82">
        <f t="shared" si="0"/>
        <v>12600</v>
      </c>
      <c r="AB59" s="49">
        <f t="shared" si="29"/>
        <v>5.7494202482360674E-5</v>
      </c>
      <c r="AC59" s="82">
        <f t="shared" si="13"/>
        <v>1050</v>
      </c>
      <c r="AD59" s="49">
        <f t="shared" si="27"/>
        <v>5.7494202482360667E-5</v>
      </c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</row>
    <row r="60" spans="1:66" x14ac:dyDescent="0.25">
      <c r="A60" s="9">
        <v>6120</v>
      </c>
      <c r="B60" s="10" t="s">
        <v>87</v>
      </c>
      <c r="C60" s="67"/>
      <c r="D60" s="49">
        <f t="shared" si="15"/>
        <v>0</v>
      </c>
      <c r="E60" s="67"/>
      <c r="F60" s="49">
        <f t="shared" si="16"/>
        <v>0</v>
      </c>
      <c r="G60" s="67"/>
      <c r="H60" s="49">
        <f t="shared" si="17"/>
        <v>0</v>
      </c>
      <c r="I60" s="67"/>
      <c r="J60" s="49">
        <f t="shared" si="18"/>
        <v>0</v>
      </c>
      <c r="K60" s="67"/>
      <c r="L60" s="49">
        <f t="shared" si="19"/>
        <v>0</v>
      </c>
      <c r="M60" s="67"/>
      <c r="N60" s="49">
        <f t="shared" si="20"/>
        <v>0</v>
      </c>
      <c r="O60" s="67"/>
      <c r="P60" s="49">
        <f t="shared" si="21"/>
        <v>0</v>
      </c>
      <c r="Q60" s="67"/>
      <c r="R60" s="49">
        <f t="shared" si="22"/>
        <v>0</v>
      </c>
      <c r="S60" s="67"/>
      <c r="T60" s="49">
        <f t="shared" si="23"/>
        <v>0</v>
      </c>
      <c r="U60" s="67"/>
      <c r="V60" s="49">
        <f t="shared" si="24"/>
        <v>0</v>
      </c>
      <c r="W60" s="67"/>
      <c r="X60" s="49">
        <f t="shared" si="25"/>
        <v>0</v>
      </c>
      <c r="Y60" s="67"/>
      <c r="Z60" s="49">
        <f t="shared" si="29"/>
        <v>0</v>
      </c>
      <c r="AA60" s="82">
        <f t="shared" si="0"/>
        <v>0</v>
      </c>
      <c r="AB60" s="49">
        <f t="shared" si="29"/>
        <v>0</v>
      </c>
      <c r="AC60" s="82">
        <f t="shared" si="13"/>
        <v>0</v>
      </c>
      <c r="AD60" s="49">
        <f t="shared" si="27"/>
        <v>0</v>
      </c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</row>
    <row r="61" spans="1:66" x14ac:dyDescent="0.25">
      <c r="A61" s="9">
        <v>6121</v>
      </c>
      <c r="B61" s="10" t="s">
        <v>88</v>
      </c>
      <c r="C61" s="67">
        <v>6273.8078999999998</v>
      </c>
      <c r="D61" s="49">
        <f t="shared" si="15"/>
        <v>3.4353103022669902E-4</v>
      </c>
      <c r="E61" s="67">
        <v>6273.8078999999998</v>
      </c>
      <c r="F61" s="49">
        <f t="shared" si="16"/>
        <v>3.4353103022669902E-4</v>
      </c>
      <c r="G61" s="67">
        <v>6273.8078999999998</v>
      </c>
      <c r="H61" s="49">
        <f t="shared" si="17"/>
        <v>3.4353103022669902E-4</v>
      </c>
      <c r="I61" s="67">
        <v>6273.8078999999998</v>
      </c>
      <c r="J61" s="49">
        <f t="shared" si="18"/>
        <v>3.4353103022669902E-4</v>
      </c>
      <c r="K61" s="67">
        <v>6273.8078999999998</v>
      </c>
      <c r="L61" s="49">
        <f t="shared" si="19"/>
        <v>3.4353103022669902E-4</v>
      </c>
      <c r="M61" s="67">
        <v>6273.8078999999998</v>
      </c>
      <c r="N61" s="49">
        <f t="shared" si="20"/>
        <v>3.4353103022669902E-4</v>
      </c>
      <c r="O61" s="67">
        <v>6273.8078999999998</v>
      </c>
      <c r="P61" s="49">
        <f t="shared" si="21"/>
        <v>3.4353103022669902E-4</v>
      </c>
      <c r="Q61" s="67">
        <v>6273.8078999999998</v>
      </c>
      <c r="R61" s="49">
        <f t="shared" si="22"/>
        <v>3.4353103022669902E-4</v>
      </c>
      <c r="S61" s="67">
        <v>6273.8078999999998</v>
      </c>
      <c r="T61" s="49">
        <f t="shared" si="23"/>
        <v>3.4353103022669902E-4</v>
      </c>
      <c r="U61" s="67">
        <v>6273.8078999999998</v>
      </c>
      <c r="V61" s="49">
        <f t="shared" si="24"/>
        <v>3.4353103022669902E-4</v>
      </c>
      <c r="W61" s="67">
        <v>6273.8078999999998</v>
      </c>
      <c r="X61" s="49">
        <f t="shared" si="25"/>
        <v>3.4353103022669902E-4</v>
      </c>
      <c r="Y61" s="67">
        <v>6273.8078999999998</v>
      </c>
      <c r="Z61" s="49">
        <f t="shared" ref="Z61:AB80" si="30">IF(Y$10&lt;&gt;0,Y61/Y$10,"-")</f>
        <v>3.4353103022669902E-4</v>
      </c>
      <c r="AA61" s="82">
        <f t="shared" si="0"/>
        <v>75285.694799999997</v>
      </c>
      <c r="AB61" s="49">
        <f t="shared" si="30"/>
        <v>3.4353103022669902E-4</v>
      </c>
      <c r="AC61" s="82">
        <f t="shared" si="13"/>
        <v>6273.8078999999998</v>
      </c>
      <c r="AD61" s="49">
        <f t="shared" si="27"/>
        <v>3.4353103022669902E-4</v>
      </c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</row>
    <row r="62" spans="1:66" x14ac:dyDescent="0.25">
      <c r="A62" s="9">
        <v>6122</v>
      </c>
      <c r="B62" s="10" t="s">
        <v>89</v>
      </c>
      <c r="C62" s="67">
        <v>5294.3651499999996</v>
      </c>
      <c r="D62" s="49">
        <f t="shared" si="15"/>
        <v>2.8990028757109882E-4</v>
      </c>
      <c r="E62" s="67">
        <v>5294.3651499999996</v>
      </c>
      <c r="F62" s="49">
        <f t="shared" si="16"/>
        <v>2.8990028757109882E-4</v>
      </c>
      <c r="G62" s="67">
        <v>5294.3651499999996</v>
      </c>
      <c r="H62" s="49">
        <f t="shared" si="17"/>
        <v>2.8990028757109882E-4</v>
      </c>
      <c r="I62" s="67">
        <v>5294.3651499999996</v>
      </c>
      <c r="J62" s="49">
        <f t="shared" si="18"/>
        <v>2.8990028757109882E-4</v>
      </c>
      <c r="K62" s="67">
        <v>5294.3651499999996</v>
      </c>
      <c r="L62" s="49">
        <f t="shared" si="19"/>
        <v>2.8990028757109882E-4</v>
      </c>
      <c r="M62" s="67">
        <v>5294.3651499999996</v>
      </c>
      <c r="N62" s="49">
        <f t="shared" si="20"/>
        <v>2.8990028757109882E-4</v>
      </c>
      <c r="O62" s="67">
        <v>5294.3651499999996</v>
      </c>
      <c r="P62" s="49">
        <f t="shared" si="21"/>
        <v>2.8990028757109882E-4</v>
      </c>
      <c r="Q62" s="67">
        <v>5294.3651499999996</v>
      </c>
      <c r="R62" s="49">
        <f t="shared" si="22"/>
        <v>2.8990028757109882E-4</v>
      </c>
      <c r="S62" s="67">
        <v>5294.3651499999996</v>
      </c>
      <c r="T62" s="49">
        <f t="shared" si="23"/>
        <v>2.8990028757109882E-4</v>
      </c>
      <c r="U62" s="67">
        <v>5294.3651499999996</v>
      </c>
      <c r="V62" s="49">
        <f t="shared" si="24"/>
        <v>2.8990028757109882E-4</v>
      </c>
      <c r="W62" s="67">
        <v>5294.3651499999996</v>
      </c>
      <c r="X62" s="49">
        <f t="shared" si="25"/>
        <v>2.8990028757109882E-4</v>
      </c>
      <c r="Y62" s="67">
        <v>5294.3651499999996</v>
      </c>
      <c r="Z62" s="49">
        <f t="shared" si="30"/>
        <v>2.8990028757109882E-4</v>
      </c>
      <c r="AA62" s="82">
        <f t="shared" si="0"/>
        <v>63532.381799999981</v>
      </c>
      <c r="AB62" s="49">
        <f t="shared" si="30"/>
        <v>2.8990028757109877E-4</v>
      </c>
      <c r="AC62" s="82">
        <f t="shared" si="13"/>
        <v>5294.3651499999987</v>
      </c>
      <c r="AD62" s="49">
        <f t="shared" si="27"/>
        <v>2.8990028757109877E-4</v>
      </c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</row>
    <row r="63" spans="1:66" x14ac:dyDescent="0.25">
      <c r="A63" s="9">
        <v>6123</v>
      </c>
      <c r="B63" s="10" t="s">
        <v>90</v>
      </c>
      <c r="C63" s="67"/>
      <c r="D63" s="49">
        <f t="shared" si="15"/>
        <v>0</v>
      </c>
      <c r="E63" s="67"/>
      <c r="F63" s="49">
        <f t="shared" si="16"/>
        <v>0</v>
      </c>
      <c r="G63" s="67"/>
      <c r="H63" s="49">
        <f t="shared" si="17"/>
        <v>0</v>
      </c>
      <c r="I63" s="67"/>
      <c r="J63" s="49">
        <f t="shared" si="18"/>
        <v>0</v>
      </c>
      <c r="K63" s="67"/>
      <c r="L63" s="49">
        <f t="shared" si="19"/>
        <v>0</v>
      </c>
      <c r="M63" s="67"/>
      <c r="N63" s="49">
        <f t="shared" si="20"/>
        <v>0</v>
      </c>
      <c r="O63" s="67"/>
      <c r="P63" s="49">
        <f t="shared" si="21"/>
        <v>0</v>
      </c>
      <c r="Q63" s="67"/>
      <c r="R63" s="49">
        <f t="shared" si="22"/>
        <v>0</v>
      </c>
      <c r="S63" s="67"/>
      <c r="T63" s="49">
        <f t="shared" si="23"/>
        <v>0</v>
      </c>
      <c r="U63" s="67"/>
      <c r="V63" s="49">
        <f t="shared" si="24"/>
        <v>0</v>
      </c>
      <c r="W63" s="67"/>
      <c r="X63" s="49">
        <f t="shared" si="25"/>
        <v>0</v>
      </c>
      <c r="Y63" s="67"/>
      <c r="Z63" s="49">
        <f t="shared" si="30"/>
        <v>0</v>
      </c>
      <c r="AA63" s="82">
        <f t="shared" si="0"/>
        <v>0</v>
      </c>
      <c r="AB63" s="49">
        <f t="shared" si="30"/>
        <v>0</v>
      </c>
      <c r="AC63" s="82">
        <f t="shared" si="13"/>
        <v>0</v>
      </c>
      <c r="AD63" s="49">
        <f t="shared" si="27"/>
        <v>0</v>
      </c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</row>
    <row r="64" spans="1:66" x14ac:dyDescent="0.25">
      <c r="A64" s="9">
        <v>6124</v>
      </c>
      <c r="B64" s="10" t="s">
        <v>91</v>
      </c>
      <c r="C64" s="67">
        <v>165388.19575000001</v>
      </c>
      <c r="D64" s="49">
        <f t="shared" si="15"/>
        <v>9.0560594425169554E-3</v>
      </c>
      <c r="E64" s="67">
        <v>165388.19575000001</v>
      </c>
      <c r="F64" s="49">
        <f t="shared" si="16"/>
        <v>9.0560594425169554E-3</v>
      </c>
      <c r="G64" s="67">
        <v>165388.19575000001</v>
      </c>
      <c r="H64" s="49">
        <f t="shared" si="17"/>
        <v>9.0560594425169554E-3</v>
      </c>
      <c r="I64" s="67">
        <v>165388.19575000001</v>
      </c>
      <c r="J64" s="49">
        <f t="shared" si="18"/>
        <v>9.0560594425169554E-3</v>
      </c>
      <c r="K64" s="67">
        <v>165388.19575000001</v>
      </c>
      <c r="L64" s="49">
        <f t="shared" si="19"/>
        <v>9.0560594425169554E-3</v>
      </c>
      <c r="M64" s="67">
        <v>165388.19575000001</v>
      </c>
      <c r="N64" s="49">
        <f t="shared" si="20"/>
        <v>9.0560594425169554E-3</v>
      </c>
      <c r="O64" s="67">
        <v>165388.19575000001</v>
      </c>
      <c r="P64" s="49">
        <f t="shared" si="21"/>
        <v>9.0560594425169554E-3</v>
      </c>
      <c r="Q64" s="67">
        <v>165388.19575000001</v>
      </c>
      <c r="R64" s="49">
        <f t="shared" si="22"/>
        <v>9.0560594425169554E-3</v>
      </c>
      <c r="S64" s="67">
        <v>165388.19575000001</v>
      </c>
      <c r="T64" s="49">
        <f t="shared" si="23"/>
        <v>9.0560594425169554E-3</v>
      </c>
      <c r="U64" s="67">
        <v>165388.19575000001</v>
      </c>
      <c r="V64" s="49">
        <f t="shared" si="24"/>
        <v>9.0560594425169554E-3</v>
      </c>
      <c r="W64" s="67">
        <v>165388.19575000001</v>
      </c>
      <c r="X64" s="49">
        <f t="shared" si="25"/>
        <v>9.0560594425169554E-3</v>
      </c>
      <c r="Y64" s="67">
        <v>165388.19575000001</v>
      </c>
      <c r="Z64" s="49">
        <f t="shared" si="30"/>
        <v>9.0560594425169554E-3</v>
      </c>
      <c r="AA64" s="82">
        <f t="shared" si="0"/>
        <v>1984658.3489999997</v>
      </c>
      <c r="AB64" s="49">
        <f t="shared" si="30"/>
        <v>9.0560594425169536E-3</v>
      </c>
      <c r="AC64" s="82">
        <f t="shared" si="13"/>
        <v>165388.19574999998</v>
      </c>
      <c r="AD64" s="49">
        <f t="shared" si="27"/>
        <v>9.0560594425169536E-3</v>
      </c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</row>
    <row r="65" spans="1:66" x14ac:dyDescent="0.25">
      <c r="A65" s="9">
        <v>6125</v>
      </c>
      <c r="B65" s="10" t="s">
        <v>92</v>
      </c>
      <c r="C65" s="67">
        <v>16911.027849999999</v>
      </c>
      <c r="D65" s="49">
        <f t="shared" si="15"/>
        <v>9.2598672323118128E-4</v>
      </c>
      <c r="E65" s="67">
        <v>16911.027849999999</v>
      </c>
      <c r="F65" s="49">
        <f t="shared" si="16"/>
        <v>9.2598672323118128E-4</v>
      </c>
      <c r="G65" s="67">
        <v>16911.027849999999</v>
      </c>
      <c r="H65" s="49">
        <f t="shared" si="17"/>
        <v>9.2598672323118128E-4</v>
      </c>
      <c r="I65" s="67">
        <v>16911.027849999999</v>
      </c>
      <c r="J65" s="49">
        <f t="shared" si="18"/>
        <v>9.2598672323118128E-4</v>
      </c>
      <c r="K65" s="67">
        <v>16911.027849999999</v>
      </c>
      <c r="L65" s="49">
        <f t="shared" si="19"/>
        <v>9.2598672323118128E-4</v>
      </c>
      <c r="M65" s="67">
        <v>16911.027849999999</v>
      </c>
      <c r="N65" s="49">
        <f t="shared" si="20"/>
        <v>9.2598672323118128E-4</v>
      </c>
      <c r="O65" s="67">
        <v>16911.027849999999</v>
      </c>
      <c r="P65" s="49">
        <f t="shared" si="21"/>
        <v>9.2598672323118128E-4</v>
      </c>
      <c r="Q65" s="67">
        <v>16911.027849999999</v>
      </c>
      <c r="R65" s="49">
        <f t="shared" si="22"/>
        <v>9.2598672323118128E-4</v>
      </c>
      <c r="S65" s="67">
        <v>16911.027849999999</v>
      </c>
      <c r="T65" s="49">
        <f t="shared" si="23"/>
        <v>9.2598672323118128E-4</v>
      </c>
      <c r="U65" s="67">
        <v>16911.027849999999</v>
      </c>
      <c r="V65" s="49">
        <f t="shared" si="24"/>
        <v>9.2598672323118128E-4</v>
      </c>
      <c r="W65" s="67">
        <v>16911.027849999999</v>
      </c>
      <c r="X65" s="49">
        <f t="shared" si="25"/>
        <v>9.2598672323118128E-4</v>
      </c>
      <c r="Y65" s="67">
        <v>16911.027849999999</v>
      </c>
      <c r="Z65" s="49">
        <f t="shared" si="30"/>
        <v>9.2598672323118128E-4</v>
      </c>
      <c r="AA65" s="82">
        <f t="shared" si="0"/>
        <v>202932.33420000004</v>
      </c>
      <c r="AB65" s="49">
        <f t="shared" si="30"/>
        <v>9.259867232311816E-4</v>
      </c>
      <c r="AC65" s="82">
        <f t="shared" si="13"/>
        <v>16911.027850000002</v>
      </c>
      <c r="AD65" s="49">
        <f t="shared" si="27"/>
        <v>9.2598672323118139E-4</v>
      </c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</row>
    <row r="66" spans="1:66" x14ac:dyDescent="0.25">
      <c r="A66" s="9">
        <v>6126</v>
      </c>
      <c r="B66" s="10" t="s">
        <v>93</v>
      </c>
      <c r="C66" s="67">
        <v>1903</v>
      </c>
      <c r="D66" s="49">
        <f t="shared" si="15"/>
        <v>1.0420139745136414E-4</v>
      </c>
      <c r="E66" s="67">
        <v>1903</v>
      </c>
      <c r="F66" s="49">
        <f t="shared" si="16"/>
        <v>1.0420139745136414E-4</v>
      </c>
      <c r="G66" s="67">
        <v>1903</v>
      </c>
      <c r="H66" s="49">
        <f t="shared" si="17"/>
        <v>1.0420139745136414E-4</v>
      </c>
      <c r="I66" s="67">
        <v>1903</v>
      </c>
      <c r="J66" s="49">
        <f t="shared" si="18"/>
        <v>1.0420139745136414E-4</v>
      </c>
      <c r="K66" s="67">
        <v>1903</v>
      </c>
      <c r="L66" s="49">
        <f t="shared" si="19"/>
        <v>1.0420139745136414E-4</v>
      </c>
      <c r="M66" s="67">
        <v>1903</v>
      </c>
      <c r="N66" s="49">
        <f t="shared" si="20"/>
        <v>1.0420139745136414E-4</v>
      </c>
      <c r="O66" s="67">
        <v>1903</v>
      </c>
      <c r="P66" s="49">
        <f t="shared" si="21"/>
        <v>1.0420139745136414E-4</v>
      </c>
      <c r="Q66" s="67">
        <v>1903</v>
      </c>
      <c r="R66" s="49">
        <f t="shared" si="22"/>
        <v>1.0420139745136414E-4</v>
      </c>
      <c r="S66" s="67">
        <v>1903</v>
      </c>
      <c r="T66" s="49">
        <f t="shared" si="23"/>
        <v>1.0420139745136414E-4</v>
      </c>
      <c r="U66" s="67">
        <v>1903</v>
      </c>
      <c r="V66" s="49">
        <f t="shared" si="24"/>
        <v>1.0420139745136414E-4</v>
      </c>
      <c r="W66" s="67">
        <v>1903</v>
      </c>
      <c r="X66" s="49">
        <f t="shared" si="25"/>
        <v>1.0420139745136414E-4</v>
      </c>
      <c r="Y66" s="67">
        <v>1903</v>
      </c>
      <c r="Z66" s="49">
        <f t="shared" si="30"/>
        <v>1.0420139745136414E-4</v>
      </c>
      <c r="AA66" s="82">
        <f t="shared" si="0"/>
        <v>22836</v>
      </c>
      <c r="AB66" s="49">
        <f t="shared" si="30"/>
        <v>1.0420139745136415E-4</v>
      </c>
      <c r="AC66" s="82">
        <f t="shared" si="13"/>
        <v>1903</v>
      </c>
      <c r="AD66" s="49">
        <f t="shared" si="27"/>
        <v>1.0420139745136414E-4</v>
      </c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</row>
    <row r="67" spans="1:66" x14ac:dyDescent="0.25">
      <c r="A67" s="9">
        <v>6127</v>
      </c>
      <c r="B67" s="10" t="s">
        <v>94</v>
      </c>
      <c r="C67" s="67">
        <v>18684.87355</v>
      </c>
      <c r="D67" s="49">
        <f t="shared" si="15"/>
        <v>1.0231160983247669E-3</v>
      </c>
      <c r="E67" s="67">
        <v>18684.87355</v>
      </c>
      <c r="F67" s="49">
        <f t="shared" si="16"/>
        <v>1.0231160983247669E-3</v>
      </c>
      <c r="G67" s="67">
        <v>18684.87355</v>
      </c>
      <c r="H67" s="49">
        <f t="shared" si="17"/>
        <v>1.0231160983247669E-3</v>
      </c>
      <c r="I67" s="67">
        <v>18684.87355</v>
      </c>
      <c r="J67" s="49">
        <f t="shared" si="18"/>
        <v>1.0231160983247669E-3</v>
      </c>
      <c r="K67" s="67">
        <v>18684.87355</v>
      </c>
      <c r="L67" s="49">
        <f t="shared" si="19"/>
        <v>1.0231160983247669E-3</v>
      </c>
      <c r="M67" s="67">
        <v>18684.87355</v>
      </c>
      <c r="N67" s="49">
        <f t="shared" si="20"/>
        <v>1.0231160983247669E-3</v>
      </c>
      <c r="O67" s="67">
        <v>18684.87355</v>
      </c>
      <c r="P67" s="49">
        <f t="shared" si="21"/>
        <v>1.0231160983247669E-3</v>
      </c>
      <c r="Q67" s="67">
        <v>18684.87355</v>
      </c>
      <c r="R67" s="49">
        <f t="shared" si="22"/>
        <v>1.0231160983247669E-3</v>
      </c>
      <c r="S67" s="67">
        <v>18684.87355</v>
      </c>
      <c r="T67" s="49">
        <f t="shared" si="23"/>
        <v>1.0231160983247669E-3</v>
      </c>
      <c r="U67" s="67">
        <v>18684.87355</v>
      </c>
      <c r="V67" s="49">
        <f t="shared" si="24"/>
        <v>1.0231160983247669E-3</v>
      </c>
      <c r="W67" s="67">
        <v>18684.87355</v>
      </c>
      <c r="X67" s="49">
        <f t="shared" si="25"/>
        <v>1.0231160983247669E-3</v>
      </c>
      <c r="Y67" s="67">
        <v>18684.87355</v>
      </c>
      <c r="Z67" s="49">
        <f t="shared" si="30"/>
        <v>1.0231160983247669E-3</v>
      </c>
      <c r="AA67" s="82">
        <f t="shared" ref="AA67:AA134" si="31">C67+E67+G67+I67+K67+M67+O67+Q67+S67+U67+W67+Y67</f>
        <v>224218.48259999996</v>
      </c>
      <c r="AB67" s="49">
        <f t="shared" si="30"/>
        <v>1.0231160983247666E-3</v>
      </c>
      <c r="AC67" s="82">
        <f t="shared" si="13"/>
        <v>18684.873549999997</v>
      </c>
      <c r="AD67" s="49">
        <f t="shared" si="27"/>
        <v>1.0231160983247666E-3</v>
      </c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</row>
    <row r="68" spans="1:66" x14ac:dyDescent="0.25">
      <c r="A68" s="9">
        <v>6131</v>
      </c>
      <c r="B68" s="10" t="s">
        <v>95</v>
      </c>
      <c r="C68" s="67">
        <v>5725.6821</v>
      </c>
      <c r="D68" s="49">
        <f t="shared" si="15"/>
        <v>3.1351764381621716E-4</v>
      </c>
      <c r="E68" s="67">
        <v>5725.6821</v>
      </c>
      <c r="F68" s="49">
        <f t="shared" si="16"/>
        <v>3.1351764381621716E-4</v>
      </c>
      <c r="G68" s="67">
        <v>5725.6821</v>
      </c>
      <c r="H68" s="49">
        <f t="shared" si="17"/>
        <v>3.1351764381621716E-4</v>
      </c>
      <c r="I68" s="67">
        <v>5725.6821</v>
      </c>
      <c r="J68" s="49">
        <f t="shared" si="18"/>
        <v>3.1351764381621716E-4</v>
      </c>
      <c r="K68" s="67">
        <v>5725.6821</v>
      </c>
      <c r="L68" s="49">
        <f t="shared" si="19"/>
        <v>3.1351764381621716E-4</v>
      </c>
      <c r="M68" s="67">
        <v>5725.6821</v>
      </c>
      <c r="N68" s="49">
        <f t="shared" si="20"/>
        <v>3.1351764381621716E-4</v>
      </c>
      <c r="O68" s="67">
        <v>5725.6821</v>
      </c>
      <c r="P68" s="49">
        <f t="shared" si="21"/>
        <v>3.1351764381621716E-4</v>
      </c>
      <c r="Q68" s="67">
        <v>5725.6821</v>
      </c>
      <c r="R68" s="49">
        <f t="shared" si="22"/>
        <v>3.1351764381621716E-4</v>
      </c>
      <c r="S68" s="67">
        <v>5725.6821</v>
      </c>
      <c r="T68" s="49">
        <f t="shared" si="23"/>
        <v>3.1351764381621716E-4</v>
      </c>
      <c r="U68" s="67">
        <v>5725.6821</v>
      </c>
      <c r="V68" s="49">
        <f t="shared" si="24"/>
        <v>3.1351764381621716E-4</v>
      </c>
      <c r="W68" s="67">
        <v>5725.6821</v>
      </c>
      <c r="X68" s="49">
        <f t="shared" si="25"/>
        <v>3.1351764381621716E-4</v>
      </c>
      <c r="Y68" s="67">
        <v>5725.6821</v>
      </c>
      <c r="Z68" s="49">
        <f t="shared" si="30"/>
        <v>3.1351764381621716E-4</v>
      </c>
      <c r="AA68" s="82">
        <f t="shared" si="31"/>
        <v>68708.185199999993</v>
      </c>
      <c r="AB68" s="49">
        <f t="shared" si="30"/>
        <v>3.1351764381621716E-4</v>
      </c>
      <c r="AC68" s="82">
        <f t="shared" ref="AC68:AC141" si="32">AA68/12</f>
        <v>5725.6820999999991</v>
      </c>
      <c r="AD68" s="49">
        <f t="shared" si="27"/>
        <v>3.1351764381621711E-4</v>
      </c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</row>
    <row r="69" spans="1:66" x14ac:dyDescent="0.25">
      <c r="A69" s="9">
        <v>6132</v>
      </c>
      <c r="B69" s="10" t="s">
        <v>96</v>
      </c>
      <c r="C69" s="67"/>
      <c r="D69" s="49">
        <f t="shared" si="15"/>
        <v>0</v>
      </c>
      <c r="E69" s="67"/>
      <c r="F69" s="49">
        <f t="shared" si="16"/>
        <v>0</v>
      </c>
      <c r="G69" s="67"/>
      <c r="H69" s="49">
        <f t="shared" si="17"/>
        <v>0</v>
      </c>
      <c r="I69" s="67"/>
      <c r="J69" s="49">
        <f t="shared" si="18"/>
        <v>0</v>
      </c>
      <c r="K69" s="67"/>
      <c r="L69" s="49">
        <f t="shared" si="19"/>
        <v>0</v>
      </c>
      <c r="M69" s="67"/>
      <c r="N69" s="49">
        <f t="shared" si="20"/>
        <v>0</v>
      </c>
      <c r="O69" s="67"/>
      <c r="P69" s="49">
        <f t="shared" si="21"/>
        <v>0</v>
      </c>
      <c r="Q69" s="67"/>
      <c r="R69" s="49">
        <f t="shared" si="22"/>
        <v>0</v>
      </c>
      <c r="S69" s="67"/>
      <c r="T69" s="49">
        <f t="shared" si="23"/>
        <v>0</v>
      </c>
      <c r="U69" s="67"/>
      <c r="V69" s="49">
        <f t="shared" si="24"/>
        <v>0</v>
      </c>
      <c r="W69" s="67"/>
      <c r="X69" s="49">
        <f t="shared" si="25"/>
        <v>0</v>
      </c>
      <c r="Y69" s="67"/>
      <c r="Z69" s="49">
        <f t="shared" si="30"/>
        <v>0</v>
      </c>
      <c r="AA69" s="82">
        <f t="shared" si="31"/>
        <v>0</v>
      </c>
      <c r="AB69" s="49">
        <f t="shared" si="30"/>
        <v>0</v>
      </c>
      <c r="AC69" s="82">
        <f t="shared" si="32"/>
        <v>0</v>
      </c>
      <c r="AD69" s="49">
        <f t="shared" si="27"/>
        <v>0</v>
      </c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</row>
    <row r="70" spans="1:66" x14ac:dyDescent="0.25">
      <c r="A70" s="9">
        <v>6133</v>
      </c>
      <c r="B70" s="10" t="s">
        <v>97</v>
      </c>
      <c r="C70" s="67"/>
      <c r="D70" s="49">
        <f t="shared" si="15"/>
        <v>0</v>
      </c>
      <c r="E70" s="67"/>
      <c r="F70" s="49">
        <f t="shared" si="16"/>
        <v>0</v>
      </c>
      <c r="G70" s="67"/>
      <c r="H70" s="49">
        <f t="shared" si="17"/>
        <v>0</v>
      </c>
      <c r="I70" s="67"/>
      <c r="J70" s="49">
        <f t="shared" si="18"/>
        <v>0</v>
      </c>
      <c r="K70" s="67"/>
      <c r="L70" s="49">
        <f t="shared" si="19"/>
        <v>0</v>
      </c>
      <c r="M70" s="67"/>
      <c r="N70" s="49">
        <f t="shared" si="20"/>
        <v>0</v>
      </c>
      <c r="O70" s="67"/>
      <c r="P70" s="49">
        <f t="shared" si="21"/>
        <v>0</v>
      </c>
      <c r="Q70" s="67"/>
      <c r="R70" s="49">
        <f t="shared" si="22"/>
        <v>0</v>
      </c>
      <c r="S70" s="67"/>
      <c r="T70" s="49">
        <f t="shared" si="23"/>
        <v>0</v>
      </c>
      <c r="U70" s="67"/>
      <c r="V70" s="49">
        <f t="shared" si="24"/>
        <v>0</v>
      </c>
      <c r="W70" s="67"/>
      <c r="X70" s="49">
        <f t="shared" si="25"/>
        <v>0</v>
      </c>
      <c r="Y70" s="67"/>
      <c r="Z70" s="49">
        <f t="shared" si="30"/>
        <v>0</v>
      </c>
      <c r="AA70" s="82">
        <f t="shared" si="31"/>
        <v>0</v>
      </c>
      <c r="AB70" s="49">
        <f t="shared" si="30"/>
        <v>0</v>
      </c>
      <c r="AC70" s="82">
        <f t="shared" si="32"/>
        <v>0</v>
      </c>
      <c r="AD70" s="49">
        <f t="shared" si="27"/>
        <v>0</v>
      </c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</row>
    <row r="71" spans="1:66" x14ac:dyDescent="0.25">
      <c r="A71" s="9">
        <v>6134</v>
      </c>
      <c r="B71" s="10" t="s">
        <v>98</v>
      </c>
      <c r="C71" s="67"/>
      <c r="D71" s="49">
        <f t="shared" si="15"/>
        <v>0</v>
      </c>
      <c r="E71" s="67"/>
      <c r="F71" s="49">
        <f t="shared" si="16"/>
        <v>0</v>
      </c>
      <c r="G71" s="67"/>
      <c r="H71" s="49">
        <f t="shared" si="17"/>
        <v>0</v>
      </c>
      <c r="I71" s="67"/>
      <c r="J71" s="49">
        <f t="shared" si="18"/>
        <v>0</v>
      </c>
      <c r="K71" s="67"/>
      <c r="L71" s="49">
        <f t="shared" si="19"/>
        <v>0</v>
      </c>
      <c r="M71" s="67"/>
      <c r="N71" s="49">
        <f t="shared" si="20"/>
        <v>0</v>
      </c>
      <c r="O71" s="67"/>
      <c r="P71" s="49">
        <f t="shared" si="21"/>
        <v>0</v>
      </c>
      <c r="Q71" s="67"/>
      <c r="R71" s="49">
        <f t="shared" si="22"/>
        <v>0</v>
      </c>
      <c r="S71" s="67"/>
      <c r="T71" s="49">
        <f t="shared" si="23"/>
        <v>0</v>
      </c>
      <c r="U71" s="67"/>
      <c r="V71" s="49">
        <f t="shared" si="24"/>
        <v>0</v>
      </c>
      <c r="W71" s="67"/>
      <c r="X71" s="49">
        <f t="shared" si="25"/>
        <v>0</v>
      </c>
      <c r="Y71" s="67"/>
      <c r="Z71" s="49">
        <f t="shared" si="30"/>
        <v>0</v>
      </c>
      <c r="AA71" s="82">
        <f t="shared" si="31"/>
        <v>0</v>
      </c>
      <c r="AB71" s="49">
        <f t="shared" si="30"/>
        <v>0</v>
      </c>
      <c r="AC71" s="82">
        <f t="shared" si="32"/>
        <v>0</v>
      </c>
      <c r="AD71" s="49">
        <f t="shared" si="27"/>
        <v>0</v>
      </c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</row>
    <row r="72" spans="1:66" x14ac:dyDescent="0.25">
      <c r="A72" s="9">
        <v>6135</v>
      </c>
      <c r="B72" s="10" t="s">
        <v>99</v>
      </c>
      <c r="C72" s="67"/>
      <c r="D72" s="49">
        <f t="shared" si="15"/>
        <v>0</v>
      </c>
      <c r="E72" s="67"/>
      <c r="F72" s="49">
        <f t="shared" si="16"/>
        <v>0</v>
      </c>
      <c r="G72" s="67"/>
      <c r="H72" s="49">
        <f t="shared" si="17"/>
        <v>0</v>
      </c>
      <c r="I72" s="67"/>
      <c r="J72" s="49">
        <f t="shared" si="18"/>
        <v>0</v>
      </c>
      <c r="K72" s="67"/>
      <c r="L72" s="49">
        <f t="shared" si="19"/>
        <v>0</v>
      </c>
      <c r="M72" s="67"/>
      <c r="N72" s="49">
        <f t="shared" si="20"/>
        <v>0</v>
      </c>
      <c r="O72" s="67"/>
      <c r="P72" s="49">
        <f t="shared" si="21"/>
        <v>0</v>
      </c>
      <c r="Q72" s="67"/>
      <c r="R72" s="49">
        <f t="shared" si="22"/>
        <v>0</v>
      </c>
      <c r="S72" s="67"/>
      <c r="T72" s="49">
        <f t="shared" si="23"/>
        <v>0</v>
      </c>
      <c r="U72" s="67"/>
      <c r="V72" s="49">
        <f t="shared" si="24"/>
        <v>0</v>
      </c>
      <c r="W72" s="67"/>
      <c r="X72" s="49">
        <f t="shared" si="25"/>
        <v>0</v>
      </c>
      <c r="Y72" s="67"/>
      <c r="Z72" s="49">
        <f t="shared" si="30"/>
        <v>0</v>
      </c>
      <c r="AA72" s="82">
        <f t="shared" si="31"/>
        <v>0</v>
      </c>
      <c r="AB72" s="49">
        <f t="shared" si="30"/>
        <v>0</v>
      </c>
      <c r="AC72" s="82">
        <f t="shared" si="32"/>
        <v>0</v>
      </c>
      <c r="AD72" s="49">
        <f t="shared" si="27"/>
        <v>0</v>
      </c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</row>
    <row r="73" spans="1:66" x14ac:dyDescent="0.25">
      <c r="A73" s="9">
        <v>6136</v>
      </c>
      <c r="B73" s="10" t="s">
        <v>100</v>
      </c>
      <c r="C73" s="67">
        <v>17764.062249999999</v>
      </c>
      <c r="D73" s="49">
        <f t="shared" si="15"/>
        <v>9.7269580181977083E-4</v>
      </c>
      <c r="E73" s="67">
        <v>17764.062249999999</v>
      </c>
      <c r="F73" s="49">
        <f t="shared" si="16"/>
        <v>9.7269580181977083E-4</v>
      </c>
      <c r="G73" s="67">
        <v>17764.062249999999</v>
      </c>
      <c r="H73" s="49">
        <f t="shared" si="17"/>
        <v>9.7269580181977083E-4</v>
      </c>
      <c r="I73" s="67">
        <v>17764.062249999999</v>
      </c>
      <c r="J73" s="49">
        <f t="shared" si="18"/>
        <v>9.7269580181977083E-4</v>
      </c>
      <c r="K73" s="67">
        <v>17764.062249999999</v>
      </c>
      <c r="L73" s="49">
        <f t="shared" si="19"/>
        <v>9.7269580181977083E-4</v>
      </c>
      <c r="M73" s="67">
        <v>17764.062249999999</v>
      </c>
      <c r="N73" s="49">
        <f t="shared" si="20"/>
        <v>9.7269580181977083E-4</v>
      </c>
      <c r="O73" s="67">
        <v>17764.062249999999</v>
      </c>
      <c r="P73" s="49">
        <f t="shared" si="21"/>
        <v>9.7269580181977083E-4</v>
      </c>
      <c r="Q73" s="67">
        <v>17764.062249999999</v>
      </c>
      <c r="R73" s="49">
        <f t="shared" si="22"/>
        <v>9.7269580181977083E-4</v>
      </c>
      <c r="S73" s="67">
        <v>17764.062249999999</v>
      </c>
      <c r="T73" s="49">
        <f t="shared" si="23"/>
        <v>9.7269580181977083E-4</v>
      </c>
      <c r="U73" s="67">
        <v>17764.062249999999</v>
      </c>
      <c r="V73" s="49">
        <f t="shared" si="24"/>
        <v>9.7269580181977083E-4</v>
      </c>
      <c r="W73" s="67">
        <v>17764.062249999999</v>
      </c>
      <c r="X73" s="49">
        <f t="shared" si="25"/>
        <v>9.7269580181977083E-4</v>
      </c>
      <c r="Y73" s="67">
        <v>17764.062249999999</v>
      </c>
      <c r="Z73" s="49">
        <f t="shared" si="30"/>
        <v>9.7269580181977083E-4</v>
      </c>
      <c r="AA73" s="82">
        <f t="shared" si="31"/>
        <v>213168.74699999994</v>
      </c>
      <c r="AB73" s="49">
        <f t="shared" si="30"/>
        <v>9.7269580181977072E-4</v>
      </c>
      <c r="AC73" s="82">
        <f t="shared" si="32"/>
        <v>17764.062249999995</v>
      </c>
      <c r="AD73" s="49">
        <f t="shared" si="27"/>
        <v>9.7269580181977061E-4</v>
      </c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</row>
    <row r="74" spans="1:66" x14ac:dyDescent="0.25">
      <c r="A74" s="9">
        <v>6137</v>
      </c>
      <c r="B74" s="10"/>
      <c r="C74" s="67"/>
      <c r="D74" s="49">
        <f t="shared" si="15"/>
        <v>0</v>
      </c>
      <c r="E74" s="67"/>
      <c r="F74" s="49">
        <f t="shared" si="15"/>
        <v>0</v>
      </c>
      <c r="G74" s="67"/>
      <c r="H74" s="49">
        <f t="shared" si="15"/>
        <v>0</v>
      </c>
      <c r="I74" s="67"/>
      <c r="J74" s="49">
        <f t="shared" si="15"/>
        <v>0</v>
      </c>
      <c r="K74" s="67"/>
      <c r="L74" s="49">
        <f t="shared" si="15"/>
        <v>0</v>
      </c>
      <c r="M74" s="67"/>
      <c r="N74" s="49">
        <f t="shared" si="15"/>
        <v>0</v>
      </c>
      <c r="O74" s="67"/>
      <c r="P74" s="49">
        <f t="shared" si="15"/>
        <v>0</v>
      </c>
      <c r="Q74" s="67"/>
      <c r="R74" s="49">
        <f t="shared" si="15"/>
        <v>0</v>
      </c>
      <c r="S74" s="67"/>
      <c r="T74" s="49">
        <f t="shared" si="23"/>
        <v>0</v>
      </c>
      <c r="U74" s="67"/>
      <c r="V74" s="49">
        <f t="shared" si="23"/>
        <v>0</v>
      </c>
      <c r="W74" s="67"/>
      <c r="X74" s="49">
        <f t="shared" si="23"/>
        <v>0</v>
      </c>
      <c r="Y74" s="67"/>
      <c r="Z74" s="49">
        <f t="shared" si="23"/>
        <v>0</v>
      </c>
      <c r="AA74" s="82"/>
      <c r="AB74" s="49">
        <f t="shared" si="23"/>
        <v>0</v>
      </c>
      <c r="AC74" s="82"/>
      <c r="AD74" s="49">
        <f t="shared" si="23"/>
        <v>0</v>
      </c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</row>
    <row r="75" spans="1:66" x14ac:dyDescent="0.25">
      <c r="A75" s="9">
        <v>6138</v>
      </c>
      <c r="B75" s="10"/>
      <c r="C75" s="67"/>
      <c r="D75" s="49">
        <f t="shared" si="15"/>
        <v>0</v>
      </c>
      <c r="E75" s="67"/>
      <c r="F75" s="49">
        <f t="shared" si="15"/>
        <v>0</v>
      </c>
      <c r="G75" s="67"/>
      <c r="H75" s="49">
        <f t="shared" si="15"/>
        <v>0</v>
      </c>
      <c r="I75" s="67"/>
      <c r="J75" s="49">
        <f t="shared" si="15"/>
        <v>0</v>
      </c>
      <c r="K75" s="67"/>
      <c r="L75" s="49">
        <f t="shared" si="15"/>
        <v>0</v>
      </c>
      <c r="M75" s="67"/>
      <c r="N75" s="49">
        <f t="shared" si="15"/>
        <v>0</v>
      </c>
      <c r="O75" s="67"/>
      <c r="P75" s="49">
        <f t="shared" si="15"/>
        <v>0</v>
      </c>
      <c r="Q75" s="67"/>
      <c r="R75" s="49">
        <f t="shared" si="15"/>
        <v>0</v>
      </c>
      <c r="S75" s="67"/>
      <c r="T75" s="49">
        <f t="shared" si="23"/>
        <v>0</v>
      </c>
      <c r="U75" s="67"/>
      <c r="V75" s="49">
        <f t="shared" si="23"/>
        <v>0</v>
      </c>
      <c r="W75" s="67"/>
      <c r="X75" s="49">
        <f t="shared" si="23"/>
        <v>0</v>
      </c>
      <c r="Y75" s="67"/>
      <c r="Z75" s="49">
        <f t="shared" si="23"/>
        <v>0</v>
      </c>
      <c r="AA75" s="82"/>
      <c r="AB75" s="49">
        <f t="shared" si="23"/>
        <v>0</v>
      </c>
      <c r="AC75" s="82"/>
      <c r="AD75" s="49">
        <f t="shared" si="23"/>
        <v>0</v>
      </c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</row>
    <row r="76" spans="1:66" x14ac:dyDescent="0.25">
      <c r="A76" s="9">
        <v>6139</v>
      </c>
      <c r="B76" s="10"/>
      <c r="C76" s="67"/>
      <c r="D76" s="49">
        <f t="shared" si="15"/>
        <v>0</v>
      </c>
      <c r="E76" s="67"/>
      <c r="F76" s="49">
        <f t="shared" si="15"/>
        <v>0</v>
      </c>
      <c r="G76" s="67"/>
      <c r="H76" s="49">
        <f t="shared" si="15"/>
        <v>0</v>
      </c>
      <c r="I76" s="67"/>
      <c r="J76" s="49">
        <f t="shared" si="15"/>
        <v>0</v>
      </c>
      <c r="K76" s="67"/>
      <c r="L76" s="49">
        <f t="shared" si="15"/>
        <v>0</v>
      </c>
      <c r="M76" s="67"/>
      <c r="N76" s="49">
        <f t="shared" si="15"/>
        <v>0</v>
      </c>
      <c r="O76" s="67"/>
      <c r="P76" s="49">
        <f t="shared" si="15"/>
        <v>0</v>
      </c>
      <c r="Q76" s="67"/>
      <c r="R76" s="49">
        <f t="shared" si="15"/>
        <v>0</v>
      </c>
      <c r="S76" s="67"/>
      <c r="T76" s="49">
        <f t="shared" si="23"/>
        <v>0</v>
      </c>
      <c r="U76" s="67"/>
      <c r="V76" s="49">
        <f t="shared" si="23"/>
        <v>0</v>
      </c>
      <c r="W76" s="67"/>
      <c r="X76" s="49">
        <f t="shared" si="23"/>
        <v>0</v>
      </c>
      <c r="Y76" s="67"/>
      <c r="Z76" s="49">
        <f t="shared" si="23"/>
        <v>0</v>
      </c>
      <c r="AA76" s="82"/>
      <c r="AB76" s="49">
        <f t="shared" si="23"/>
        <v>0</v>
      </c>
      <c r="AC76" s="82"/>
      <c r="AD76" s="49">
        <f t="shared" si="23"/>
        <v>0</v>
      </c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</row>
    <row r="77" spans="1:66" x14ac:dyDescent="0.25">
      <c r="A77" s="9">
        <v>6140</v>
      </c>
      <c r="B77" s="10"/>
      <c r="C77" s="67"/>
      <c r="D77" s="49">
        <f t="shared" si="15"/>
        <v>0</v>
      </c>
      <c r="E77" s="67"/>
      <c r="F77" s="49">
        <f t="shared" si="15"/>
        <v>0</v>
      </c>
      <c r="G77" s="67"/>
      <c r="H77" s="49">
        <f t="shared" si="15"/>
        <v>0</v>
      </c>
      <c r="I77" s="67"/>
      <c r="J77" s="49">
        <f t="shared" si="15"/>
        <v>0</v>
      </c>
      <c r="K77" s="67"/>
      <c r="L77" s="49">
        <f t="shared" si="15"/>
        <v>0</v>
      </c>
      <c r="M77" s="67"/>
      <c r="N77" s="49">
        <f t="shared" si="15"/>
        <v>0</v>
      </c>
      <c r="O77" s="67"/>
      <c r="P77" s="49">
        <f t="shared" si="15"/>
        <v>0</v>
      </c>
      <c r="Q77" s="67"/>
      <c r="R77" s="49">
        <f t="shared" si="15"/>
        <v>0</v>
      </c>
      <c r="S77" s="67"/>
      <c r="T77" s="49">
        <f t="shared" si="23"/>
        <v>0</v>
      </c>
      <c r="U77" s="67"/>
      <c r="V77" s="49">
        <f t="shared" si="23"/>
        <v>0</v>
      </c>
      <c r="W77" s="67"/>
      <c r="X77" s="49">
        <f t="shared" si="23"/>
        <v>0</v>
      </c>
      <c r="Y77" s="67"/>
      <c r="Z77" s="49">
        <f t="shared" si="23"/>
        <v>0</v>
      </c>
      <c r="AA77" s="82"/>
      <c r="AB77" s="49">
        <f t="shared" si="23"/>
        <v>0</v>
      </c>
      <c r="AC77" s="82"/>
      <c r="AD77" s="49">
        <f t="shared" si="23"/>
        <v>0</v>
      </c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</row>
    <row r="78" spans="1:66" s="5" customFormat="1" x14ac:dyDescent="0.25">
      <c r="A78" s="12">
        <v>6199</v>
      </c>
      <c r="B78" s="1" t="s">
        <v>101</v>
      </c>
      <c r="C78" s="74">
        <f>SUM(C41:C77)</f>
        <v>3600598.0233000009</v>
      </c>
      <c r="D78" s="56">
        <f t="shared" si="15"/>
        <v>0.19715572553256935</v>
      </c>
      <c r="E78" s="74">
        <f>SUM(E41:E77)</f>
        <v>3600598.0233000009</v>
      </c>
      <c r="F78" s="56">
        <f t="shared" si="16"/>
        <v>0.19715572553256935</v>
      </c>
      <c r="G78" s="74">
        <f>SUM(G41:G77)</f>
        <v>3600598.0233000009</v>
      </c>
      <c r="H78" s="56">
        <f t="shared" si="17"/>
        <v>0.19715572553256935</v>
      </c>
      <c r="I78" s="74">
        <f>SUM(I41:I77)</f>
        <v>3600598.0233000009</v>
      </c>
      <c r="J78" s="56">
        <f t="shared" si="18"/>
        <v>0.19715572553256935</v>
      </c>
      <c r="K78" s="74">
        <f>SUM(K41:K77)</f>
        <v>3600598.0233000009</v>
      </c>
      <c r="L78" s="56">
        <f t="shared" si="19"/>
        <v>0.19715572553256935</v>
      </c>
      <c r="M78" s="74">
        <f>SUM(M41:M77)</f>
        <v>3600598.0233000009</v>
      </c>
      <c r="N78" s="56">
        <f t="shared" si="20"/>
        <v>0.19715572553256935</v>
      </c>
      <c r="O78" s="74">
        <f>SUM(O41:O77)</f>
        <v>3600598.0233000009</v>
      </c>
      <c r="P78" s="56">
        <f t="shared" si="21"/>
        <v>0.19715572553256935</v>
      </c>
      <c r="Q78" s="74">
        <f>SUM(Q41:Q77)</f>
        <v>3600598.0233000009</v>
      </c>
      <c r="R78" s="56">
        <f t="shared" si="22"/>
        <v>0.19715572553256935</v>
      </c>
      <c r="S78" s="74">
        <f>SUM(S41:S77)</f>
        <v>3600598.0233000009</v>
      </c>
      <c r="T78" s="56">
        <f t="shared" si="23"/>
        <v>0.19715572553256935</v>
      </c>
      <c r="U78" s="74">
        <f>SUM(U41:U77)</f>
        <v>3600598.0233000009</v>
      </c>
      <c r="V78" s="56">
        <f t="shared" si="24"/>
        <v>0.19715572553256935</v>
      </c>
      <c r="W78" s="74">
        <f>SUM(W41:W77)</f>
        <v>3600598.0233000009</v>
      </c>
      <c r="X78" s="56">
        <f t="shared" si="25"/>
        <v>0.19715572553256935</v>
      </c>
      <c r="Y78" s="74">
        <f>SUM(Y41:Y77)</f>
        <v>3600598.0233000009</v>
      </c>
      <c r="Z78" s="56">
        <f t="shared" si="30"/>
        <v>0.19715572553256935</v>
      </c>
      <c r="AA78" s="74">
        <f t="shared" si="31"/>
        <v>43207176.279600002</v>
      </c>
      <c r="AB78" s="56">
        <f t="shared" si="30"/>
        <v>0.19715572553256933</v>
      </c>
      <c r="AC78" s="94">
        <f t="shared" si="32"/>
        <v>3600598.0233</v>
      </c>
      <c r="AD78" s="56">
        <f t="shared" si="27"/>
        <v>0.1971557255325693</v>
      </c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</row>
    <row r="79" spans="1:66" s="8" customFormat="1" x14ac:dyDescent="0.25">
      <c r="A79" s="26">
        <v>6201</v>
      </c>
      <c r="B79" s="27" t="s">
        <v>102</v>
      </c>
      <c r="C79" s="69">
        <v>1108447.4173999999</v>
      </c>
      <c r="D79" s="57">
        <f t="shared" si="15"/>
        <v>6.0694571673376517E-2</v>
      </c>
      <c r="E79" s="69">
        <v>1108447.4173999999</v>
      </c>
      <c r="F79" s="57">
        <f t="shared" si="16"/>
        <v>6.0694571673376517E-2</v>
      </c>
      <c r="G79" s="69">
        <v>1108447.4173999999</v>
      </c>
      <c r="H79" s="57">
        <f t="shared" si="17"/>
        <v>6.0694571673376517E-2</v>
      </c>
      <c r="I79" s="69">
        <v>1108447.4173999999</v>
      </c>
      <c r="J79" s="57">
        <f t="shared" si="18"/>
        <v>6.0694571673376517E-2</v>
      </c>
      <c r="K79" s="69">
        <v>1108447.4173999999</v>
      </c>
      <c r="L79" s="57">
        <f t="shared" si="19"/>
        <v>6.0694571673376517E-2</v>
      </c>
      <c r="M79" s="69">
        <v>1108447.4173999999</v>
      </c>
      <c r="N79" s="57">
        <f t="shared" si="20"/>
        <v>6.0694571673376517E-2</v>
      </c>
      <c r="O79" s="69">
        <v>1108447.4173999999</v>
      </c>
      <c r="P79" s="57">
        <f t="shared" si="21"/>
        <v>6.0694571673376517E-2</v>
      </c>
      <c r="Q79" s="69">
        <v>1108447.4173999999</v>
      </c>
      <c r="R79" s="57">
        <f t="shared" si="22"/>
        <v>6.0694571673376517E-2</v>
      </c>
      <c r="S79" s="69">
        <v>1108447.4173999999</v>
      </c>
      <c r="T79" s="57">
        <f t="shared" si="23"/>
        <v>6.0694571673376517E-2</v>
      </c>
      <c r="U79" s="69">
        <v>1108447.4173999999</v>
      </c>
      <c r="V79" s="57">
        <f t="shared" si="24"/>
        <v>6.0694571673376517E-2</v>
      </c>
      <c r="W79" s="69">
        <v>1108447.4173999999</v>
      </c>
      <c r="X79" s="57">
        <f t="shared" si="25"/>
        <v>6.0694571673376517E-2</v>
      </c>
      <c r="Y79" s="69">
        <v>1108447.4173999999</v>
      </c>
      <c r="Z79" s="57">
        <f t="shared" si="30"/>
        <v>6.0694571673376517E-2</v>
      </c>
      <c r="AA79" s="69">
        <f t="shared" si="31"/>
        <v>13301369.008800002</v>
      </c>
      <c r="AB79" s="57">
        <f t="shared" si="30"/>
        <v>6.0694571673376538E-2</v>
      </c>
      <c r="AC79" s="85">
        <f t="shared" si="32"/>
        <v>1108447.4174000002</v>
      </c>
      <c r="AD79" s="57">
        <f t="shared" si="27"/>
        <v>6.0694571673376531E-2</v>
      </c>
    </row>
    <row r="80" spans="1:66" x14ac:dyDescent="0.25">
      <c r="A80" s="9">
        <v>6202</v>
      </c>
      <c r="B80" s="10" t="s">
        <v>103</v>
      </c>
      <c r="C80" s="67">
        <v>456495.73090000002</v>
      </c>
      <c r="D80" s="49">
        <f t="shared" si="15"/>
        <v>2.4996055223521742E-2</v>
      </c>
      <c r="E80" s="67">
        <v>456495.73090000002</v>
      </c>
      <c r="F80" s="49">
        <f t="shared" si="16"/>
        <v>2.4996055223521742E-2</v>
      </c>
      <c r="G80" s="67">
        <v>456495.73090000002</v>
      </c>
      <c r="H80" s="49">
        <f t="shared" si="17"/>
        <v>2.4996055223521742E-2</v>
      </c>
      <c r="I80" s="67">
        <v>456495.73090000002</v>
      </c>
      <c r="J80" s="49">
        <f t="shared" si="18"/>
        <v>2.4996055223521742E-2</v>
      </c>
      <c r="K80" s="67">
        <v>456495.73090000002</v>
      </c>
      <c r="L80" s="49">
        <f t="shared" si="19"/>
        <v>2.4996055223521742E-2</v>
      </c>
      <c r="M80" s="67">
        <v>456495.73090000002</v>
      </c>
      <c r="N80" s="49">
        <f t="shared" si="20"/>
        <v>2.4996055223521742E-2</v>
      </c>
      <c r="O80" s="67">
        <v>456495.73090000002</v>
      </c>
      <c r="P80" s="49">
        <f t="shared" si="21"/>
        <v>2.4996055223521742E-2</v>
      </c>
      <c r="Q80" s="67">
        <v>456495.73090000002</v>
      </c>
      <c r="R80" s="49">
        <f t="shared" si="22"/>
        <v>2.4996055223521742E-2</v>
      </c>
      <c r="S80" s="67">
        <v>456495.73090000002</v>
      </c>
      <c r="T80" s="49">
        <f t="shared" si="23"/>
        <v>2.4996055223521742E-2</v>
      </c>
      <c r="U80" s="67">
        <v>456495.73090000002</v>
      </c>
      <c r="V80" s="49">
        <f t="shared" si="24"/>
        <v>2.4996055223521742E-2</v>
      </c>
      <c r="W80" s="67">
        <v>456495.73090000002</v>
      </c>
      <c r="X80" s="49">
        <f t="shared" si="25"/>
        <v>2.4996055223521742E-2</v>
      </c>
      <c r="Y80" s="67">
        <v>456495.73090000002</v>
      </c>
      <c r="Z80" s="49">
        <f t="shared" si="30"/>
        <v>2.4996055223521742E-2</v>
      </c>
      <c r="AA80" s="82">
        <f t="shared" si="31"/>
        <v>5477948.7707999991</v>
      </c>
      <c r="AB80" s="49">
        <f t="shared" si="30"/>
        <v>2.4996055223521739E-2</v>
      </c>
      <c r="AC80" s="82">
        <f t="shared" si="32"/>
        <v>456495.73089999991</v>
      </c>
      <c r="AD80" s="49">
        <f t="shared" si="27"/>
        <v>2.4996055223521736E-2</v>
      </c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</row>
    <row r="81" spans="1:66" x14ac:dyDescent="0.25">
      <c r="A81" s="9">
        <v>6203</v>
      </c>
      <c r="B81" s="10" t="s">
        <v>104</v>
      </c>
      <c r="C81" s="67">
        <v>169990.63605</v>
      </c>
      <c r="D81" s="49">
        <f t="shared" ref="D81:R156" si="33">IF(C$10&lt;&gt;0,C81/C$10,"-")</f>
        <v>9.3080724277752186E-3</v>
      </c>
      <c r="E81" s="67">
        <v>169990.63605</v>
      </c>
      <c r="F81" s="49">
        <f t="shared" ref="F81:F141" si="34">IF(E$10&lt;&gt;0,E81/E$10,"-")</f>
        <v>9.3080724277752186E-3</v>
      </c>
      <c r="G81" s="67">
        <v>169990.63605</v>
      </c>
      <c r="H81" s="49">
        <f t="shared" ref="H81:H141" si="35">IF(G$10&lt;&gt;0,G81/G$10,"-")</f>
        <v>9.3080724277752186E-3</v>
      </c>
      <c r="I81" s="67">
        <v>169990.63605</v>
      </c>
      <c r="J81" s="49">
        <f t="shared" ref="J81:J141" si="36">IF(I$10&lt;&gt;0,I81/I$10,"-")</f>
        <v>9.3080724277752186E-3</v>
      </c>
      <c r="K81" s="67">
        <v>169990.63605</v>
      </c>
      <c r="L81" s="49">
        <f t="shared" ref="L81:L141" si="37">IF(K$10&lt;&gt;0,K81/K$10,"-")</f>
        <v>9.3080724277752186E-3</v>
      </c>
      <c r="M81" s="67">
        <v>169990.63605</v>
      </c>
      <c r="N81" s="49">
        <f t="shared" ref="N81:N141" si="38">IF(M$10&lt;&gt;0,M81/M$10,"-")</f>
        <v>9.3080724277752186E-3</v>
      </c>
      <c r="O81" s="67">
        <v>169990.63605</v>
      </c>
      <c r="P81" s="49">
        <f t="shared" ref="P81:P141" si="39">IF(O$10&lt;&gt;0,O81/O$10,"-")</f>
        <v>9.3080724277752186E-3</v>
      </c>
      <c r="Q81" s="67">
        <v>169990.63605</v>
      </c>
      <c r="R81" s="49">
        <f t="shared" ref="R81:R141" si="40">IF(Q$10&lt;&gt;0,Q81/Q$10,"-")</f>
        <v>9.3080724277752186E-3</v>
      </c>
      <c r="S81" s="67">
        <v>169990.63605</v>
      </c>
      <c r="T81" s="49">
        <f t="shared" ref="T81:AD141" si="41">IF(S$10&lt;&gt;0,S81/S$10,"-")</f>
        <v>9.3080724277752186E-3</v>
      </c>
      <c r="U81" s="67">
        <v>169990.63605</v>
      </c>
      <c r="V81" s="49">
        <f t="shared" ref="V81:V141" si="42">IF(U$10&lt;&gt;0,U81/U$10,"-")</f>
        <v>9.3080724277752186E-3</v>
      </c>
      <c r="W81" s="67">
        <v>169990.63605</v>
      </c>
      <c r="X81" s="49">
        <f t="shared" ref="X81:X141" si="43">IF(W$10&lt;&gt;0,W81/W$10,"-")</f>
        <v>9.3080724277752186E-3</v>
      </c>
      <c r="Y81" s="67">
        <v>169990.63605</v>
      </c>
      <c r="Z81" s="49">
        <f t="shared" ref="Z81:AB100" si="44">IF(Y$10&lt;&gt;0,Y81/Y$10,"-")</f>
        <v>9.3080724277752186E-3</v>
      </c>
      <c r="AA81" s="82">
        <f t="shared" si="31"/>
        <v>2039887.6326000004</v>
      </c>
      <c r="AB81" s="49">
        <f t="shared" si="44"/>
        <v>9.3080724277752203E-3</v>
      </c>
      <c r="AC81" s="82">
        <f t="shared" si="32"/>
        <v>169990.63605000003</v>
      </c>
      <c r="AD81" s="49">
        <f t="shared" ref="AD81:AD141" si="45">IF(AC$10&lt;&gt;0,AC81/AC$10,"-")</f>
        <v>9.3080724277752186E-3</v>
      </c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</row>
    <row r="82" spans="1:66" x14ac:dyDescent="0.25">
      <c r="A82" s="9">
        <v>6204</v>
      </c>
      <c r="B82" s="10" t="s">
        <v>105</v>
      </c>
      <c r="C82" s="67">
        <v>5033.6400000000003</v>
      </c>
      <c r="D82" s="49">
        <f t="shared" si="33"/>
        <v>2.7562392131743804E-4</v>
      </c>
      <c r="E82" s="67">
        <v>5033.6400000000003</v>
      </c>
      <c r="F82" s="49">
        <f t="shared" si="34"/>
        <v>2.7562392131743804E-4</v>
      </c>
      <c r="G82" s="67">
        <v>5033.6400000000003</v>
      </c>
      <c r="H82" s="49">
        <f t="shared" si="35"/>
        <v>2.7562392131743804E-4</v>
      </c>
      <c r="I82" s="67">
        <v>5033.6400000000003</v>
      </c>
      <c r="J82" s="49">
        <f t="shared" si="36"/>
        <v>2.7562392131743804E-4</v>
      </c>
      <c r="K82" s="67">
        <v>5033.6400000000003</v>
      </c>
      <c r="L82" s="49">
        <f t="shared" si="37"/>
        <v>2.7562392131743804E-4</v>
      </c>
      <c r="M82" s="67">
        <v>5033.6400000000003</v>
      </c>
      <c r="N82" s="49">
        <f t="shared" si="38"/>
        <v>2.7562392131743804E-4</v>
      </c>
      <c r="O82" s="67">
        <v>5033.6400000000003</v>
      </c>
      <c r="P82" s="49">
        <f t="shared" si="39"/>
        <v>2.7562392131743804E-4</v>
      </c>
      <c r="Q82" s="67">
        <v>5033.6400000000003</v>
      </c>
      <c r="R82" s="49">
        <f t="shared" si="40"/>
        <v>2.7562392131743804E-4</v>
      </c>
      <c r="S82" s="67">
        <v>5033.6400000000003</v>
      </c>
      <c r="T82" s="49">
        <f t="shared" si="41"/>
        <v>2.7562392131743804E-4</v>
      </c>
      <c r="U82" s="67">
        <v>5033.6400000000003</v>
      </c>
      <c r="V82" s="49">
        <f t="shared" si="42"/>
        <v>2.7562392131743804E-4</v>
      </c>
      <c r="W82" s="67">
        <v>5033.6400000000003</v>
      </c>
      <c r="X82" s="49">
        <f t="shared" si="43"/>
        <v>2.7562392131743804E-4</v>
      </c>
      <c r="Y82" s="67">
        <v>5033.6400000000003</v>
      </c>
      <c r="Z82" s="49">
        <f t="shared" si="44"/>
        <v>2.7562392131743804E-4</v>
      </c>
      <c r="AA82" s="82">
        <f t="shared" si="31"/>
        <v>60403.68</v>
      </c>
      <c r="AB82" s="49">
        <f t="shared" si="44"/>
        <v>2.7562392131743804E-4</v>
      </c>
      <c r="AC82" s="82">
        <f t="shared" si="32"/>
        <v>5033.6400000000003</v>
      </c>
      <c r="AD82" s="49">
        <f t="shared" si="45"/>
        <v>2.7562392131743804E-4</v>
      </c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</row>
    <row r="83" spans="1:66" x14ac:dyDescent="0.25">
      <c r="A83" s="9">
        <v>6205</v>
      </c>
      <c r="B83" s="10" t="s">
        <v>106</v>
      </c>
      <c r="C83" s="67">
        <v>8342.5</v>
      </c>
      <c r="D83" s="49">
        <f t="shared" si="33"/>
        <v>4.5680512781818465E-4</v>
      </c>
      <c r="E83" s="67">
        <v>8342.5</v>
      </c>
      <c r="F83" s="49">
        <f t="shared" si="34"/>
        <v>4.5680512781818465E-4</v>
      </c>
      <c r="G83" s="67">
        <v>8342.5</v>
      </c>
      <c r="H83" s="49">
        <f t="shared" si="35"/>
        <v>4.5680512781818465E-4</v>
      </c>
      <c r="I83" s="67">
        <v>8342.5</v>
      </c>
      <c r="J83" s="49">
        <f t="shared" si="36"/>
        <v>4.5680512781818465E-4</v>
      </c>
      <c r="K83" s="67">
        <v>8342.5</v>
      </c>
      <c r="L83" s="49">
        <f t="shared" si="37"/>
        <v>4.5680512781818465E-4</v>
      </c>
      <c r="M83" s="67">
        <v>8342.5</v>
      </c>
      <c r="N83" s="49">
        <f t="shared" si="38"/>
        <v>4.5680512781818465E-4</v>
      </c>
      <c r="O83" s="67">
        <v>8342.5</v>
      </c>
      <c r="P83" s="49">
        <f t="shared" si="39"/>
        <v>4.5680512781818465E-4</v>
      </c>
      <c r="Q83" s="67">
        <v>8342.5</v>
      </c>
      <c r="R83" s="49">
        <f t="shared" si="40"/>
        <v>4.5680512781818465E-4</v>
      </c>
      <c r="S83" s="67">
        <v>8342.5</v>
      </c>
      <c r="T83" s="49">
        <f t="shared" si="41"/>
        <v>4.5680512781818465E-4</v>
      </c>
      <c r="U83" s="67">
        <v>8342.5</v>
      </c>
      <c r="V83" s="49">
        <f t="shared" si="42"/>
        <v>4.5680512781818465E-4</v>
      </c>
      <c r="W83" s="67">
        <v>8342.5</v>
      </c>
      <c r="X83" s="49">
        <f t="shared" si="43"/>
        <v>4.5680512781818465E-4</v>
      </c>
      <c r="Y83" s="67">
        <v>8342.5</v>
      </c>
      <c r="Z83" s="49">
        <f t="shared" si="44"/>
        <v>4.5680512781818465E-4</v>
      </c>
      <c r="AA83" s="82">
        <f t="shared" si="31"/>
        <v>100110</v>
      </c>
      <c r="AB83" s="49">
        <f t="shared" si="44"/>
        <v>4.5680512781818465E-4</v>
      </c>
      <c r="AC83" s="82">
        <f t="shared" si="32"/>
        <v>8342.5</v>
      </c>
      <c r="AD83" s="49">
        <f t="shared" si="45"/>
        <v>4.5680512781818465E-4</v>
      </c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</row>
    <row r="84" spans="1:66" x14ac:dyDescent="0.25">
      <c r="A84" s="9">
        <v>6206</v>
      </c>
      <c r="B84" s="10" t="s">
        <v>107</v>
      </c>
      <c r="C84" s="67">
        <v>18619.813900000001</v>
      </c>
      <c r="D84" s="49">
        <f t="shared" si="33"/>
        <v>1.0195536671909274E-3</v>
      </c>
      <c r="E84" s="67">
        <v>18619.813900000001</v>
      </c>
      <c r="F84" s="49">
        <f t="shared" si="34"/>
        <v>1.0195536671909274E-3</v>
      </c>
      <c r="G84" s="67">
        <v>18619.813900000001</v>
      </c>
      <c r="H84" s="49">
        <f t="shared" si="35"/>
        <v>1.0195536671909274E-3</v>
      </c>
      <c r="I84" s="67">
        <v>18619.813900000001</v>
      </c>
      <c r="J84" s="49">
        <f t="shared" si="36"/>
        <v>1.0195536671909274E-3</v>
      </c>
      <c r="K84" s="67">
        <v>18619.813900000001</v>
      </c>
      <c r="L84" s="49">
        <f t="shared" si="37"/>
        <v>1.0195536671909274E-3</v>
      </c>
      <c r="M84" s="67">
        <v>18619.813900000001</v>
      </c>
      <c r="N84" s="49">
        <f t="shared" si="38"/>
        <v>1.0195536671909274E-3</v>
      </c>
      <c r="O84" s="67">
        <v>18619.813900000001</v>
      </c>
      <c r="P84" s="49">
        <f t="shared" si="39"/>
        <v>1.0195536671909274E-3</v>
      </c>
      <c r="Q84" s="67">
        <v>18619.813900000001</v>
      </c>
      <c r="R84" s="49">
        <f t="shared" si="40"/>
        <v>1.0195536671909274E-3</v>
      </c>
      <c r="S84" s="67">
        <v>18619.813900000001</v>
      </c>
      <c r="T84" s="49">
        <f t="shared" si="41"/>
        <v>1.0195536671909274E-3</v>
      </c>
      <c r="U84" s="67">
        <v>18619.813900000001</v>
      </c>
      <c r="V84" s="49">
        <f t="shared" si="42"/>
        <v>1.0195536671909274E-3</v>
      </c>
      <c r="W84" s="67">
        <v>18619.813900000001</v>
      </c>
      <c r="X84" s="49">
        <f t="shared" si="43"/>
        <v>1.0195536671909274E-3</v>
      </c>
      <c r="Y84" s="67">
        <v>18619.813900000001</v>
      </c>
      <c r="Z84" s="49">
        <f t="shared" si="44"/>
        <v>1.0195536671909274E-3</v>
      </c>
      <c r="AA84" s="82">
        <f t="shared" si="31"/>
        <v>223437.76680000007</v>
      </c>
      <c r="AB84" s="49">
        <f t="shared" si="44"/>
        <v>1.0195536671909276E-3</v>
      </c>
      <c r="AC84" s="82">
        <f t="shared" si="32"/>
        <v>18619.813900000005</v>
      </c>
      <c r="AD84" s="49">
        <f t="shared" si="45"/>
        <v>1.0195536671909276E-3</v>
      </c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</row>
    <row r="85" spans="1:66" x14ac:dyDescent="0.25">
      <c r="A85" s="9">
        <v>6207</v>
      </c>
      <c r="B85" s="10" t="s">
        <v>108</v>
      </c>
      <c r="C85" s="67">
        <v>69618.509999999995</v>
      </c>
      <c r="D85" s="49">
        <f t="shared" si="33"/>
        <v>3.8120578194859528E-3</v>
      </c>
      <c r="E85" s="67">
        <v>69618.509999999995</v>
      </c>
      <c r="F85" s="49">
        <f t="shared" si="34"/>
        <v>3.8120578194859528E-3</v>
      </c>
      <c r="G85" s="67">
        <v>69618.509999999995</v>
      </c>
      <c r="H85" s="49">
        <f t="shared" si="35"/>
        <v>3.8120578194859528E-3</v>
      </c>
      <c r="I85" s="67">
        <v>69618.509999999995</v>
      </c>
      <c r="J85" s="49">
        <f t="shared" si="36"/>
        <v>3.8120578194859528E-3</v>
      </c>
      <c r="K85" s="67">
        <v>69618.509999999995</v>
      </c>
      <c r="L85" s="49">
        <f t="shared" si="37"/>
        <v>3.8120578194859528E-3</v>
      </c>
      <c r="M85" s="67">
        <v>69618.509999999995</v>
      </c>
      <c r="N85" s="49">
        <f t="shared" si="38"/>
        <v>3.8120578194859528E-3</v>
      </c>
      <c r="O85" s="67">
        <v>69618.509999999995</v>
      </c>
      <c r="P85" s="49">
        <f t="shared" si="39"/>
        <v>3.8120578194859528E-3</v>
      </c>
      <c r="Q85" s="67">
        <v>69618.509999999995</v>
      </c>
      <c r="R85" s="49">
        <f t="shared" si="40"/>
        <v>3.8120578194859528E-3</v>
      </c>
      <c r="S85" s="67">
        <v>69618.509999999995</v>
      </c>
      <c r="T85" s="49">
        <f t="shared" si="41"/>
        <v>3.8120578194859528E-3</v>
      </c>
      <c r="U85" s="67">
        <v>69618.509999999995</v>
      </c>
      <c r="V85" s="49">
        <f t="shared" si="42"/>
        <v>3.8120578194859528E-3</v>
      </c>
      <c r="W85" s="67">
        <v>69618.509999999995</v>
      </c>
      <c r="X85" s="49">
        <f t="shared" si="43"/>
        <v>3.8120578194859528E-3</v>
      </c>
      <c r="Y85" s="67">
        <v>69618.509999999995</v>
      </c>
      <c r="Z85" s="49">
        <f t="shared" si="44"/>
        <v>3.8120578194859528E-3</v>
      </c>
      <c r="AA85" s="82">
        <f t="shared" si="31"/>
        <v>835422.12</v>
      </c>
      <c r="AB85" s="49">
        <f t="shared" si="44"/>
        <v>3.8120578194859537E-3</v>
      </c>
      <c r="AC85" s="82">
        <f t="shared" si="32"/>
        <v>69618.509999999995</v>
      </c>
      <c r="AD85" s="49">
        <f t="shared" si="45"/>
        <v>3.8120578194859528E-3</v>
      </c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</row>
    <row r="86" spans="1:66" x14ac:dyDescent="0.25">
      <c r="A86" s="9">
        <v>6208</v>
      </c>
      <c r="B86" s="10" t="s">
        <v>109</v>
      </c>
      <c r="C86" s="67"/>
      <c r="D86" s="49">
        <f t="shared" si="33"/>
        <v>0</v>
      </c>
      <c r="E86" s="67"/>
      <c r="F86" s="49">
        <f t="shared" si="34"/>
        <v>0</v>
      </c>
      <c r="G86" s="67"/>
      <c r="H86" s="49">
        <f t="shared" si="35"/>
        <v>0</v>
      </c>
      <c r="I86" s="67"/>
      <c r="J86" s="49">
        <f t="shared" si="36"/>
        <v>0</v>
      </c>
      <c r="K86" s="67"/>
      <c r="L86" s="49">
        <f t="shared" si="37"/>
        <v>0</v>
      </c>
      <c r="M86" s="67"/>
      <c r="N86" s="49">
        <f t="shared" si="38"/>
        <v>0</v>
      </c>
      <c r="O86" s="67"/>
      <c r="P86" s="49">
        <f t="shared" si="39"/>
        <v>0</v>
      </c>
      <c r="Q86" s="67"/>
      <c r="R86" s="49">
        <f t="shared" si="40"/>
        <v>0</v>
      </c>
      <c r="S86" s="67"/>
      <c r="T86" s="49">
        <f t="shared" si="41"/>
        <v>0</v>
      </c>
      <c r="U86" s="67"/>
      <c r="V86" s="49">
        <f t="shared" si="42"/>
        <v>0</v>
      </c>
      <c r="W86" s="67"/>
      <c r="X86" s="49">
        <f t="shared" si="43"/>
        <v>0</v>
      </c>
      <c r="Y86" s="67"/>
      <c r="Z86" s="49">
        <f t="shared" si="44"/>
        <v>0</v>
      </c>
      <c r="AA86" s="82">
        <f t="shared" si="31"/>
        <v>0</v>
      </c>
      <c r="AB86" s="49">
        <f t="shared" si="44"/>
        <v>0</v>
      </c>
      <c r="AC86" s="82">
        <f t="shared" si="32"/>
        <v>0</v>
      </c>
      <c r="AD86" s="49">
        <f t="shared" si="45"/>
        <v>0</v>
      </c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</row>
    <row r="87" spans="1:66" x14ac:dyDescent="0.25">
      <c r="A87" s="9">
        <v>6209</v>
      </c>
      <c r="B87" s="10" t="s">
        <v>110</v>
      </c>
      <c r="C87" s="67">
        <v>154073.30059999999</v>
      </c>
      <c r="D87" s="49">
        <f t="shared" si="33"/>
        <v>8.4364967064971628E-3</v>
      </c>
      <c r="E87" s="67">
        <v>154073.30059999999</v>
      </c>
      <c r="F87" s="49">
        <f t="shared" si="34"/>
        <v>8.4364967064971628E-3</v>
      </c>
      <c r="G87" s="67">
        <v>154073.30059999999</v>
      </c>
      <c r="H87" s="49">
        <f t="shared" si="35"/>
        <v>8.4364967064971628E-3</v>
      </c>
      <c r="I87" s="67">
        <v>154073.30059999999</v>
      </c>
      <c r="J87" s="49">
        <f t="shared" si="36"/>
        <v>8.4364967064971628E-3</v>
      </c>
      <c r="K87" s="67">
        <v>154073.30059999999</v>
      </c>
      <c r="L87" s="49">
        <f t="shared" si="37"/>
        <v>8.4364967064971628E-3</v>
      </c>
      <c r="M87" s="67">
        <v>154073.30059999999</v>
      </c>
      <c r="N87" s="49">
        <f t="shared" si="38"/>
        <v>8.4364967064971628E-3</v>
      </c>
      <c r="O87" s="67">
        <v>154073.30059999999</v>
      </c>
      <c r="P87" s="49">
        <f t="shared" si="39"/>
        <v>8.4364967064971628E-3</v>
      </c>
      <c r="Q87" s="67">
        <v>154073.30059999999</v>
      </c>
      <c r="R87" s="49">
        <f t="shared" si="40"/>
        <v>8.4364967064971628E-3</v>
      </c>
      <c r="S87" s="67">
        <v>154073.30059999999</v>
      </c>
      <c r="T87" s="49">
        <f t="shared" si="41"/>
        <v>8.4364967064971628E-3</v>
      </c>
      <c r="U87" s="67">
        <v>154073.30059999999</v>
      </c>
      <c r="V87" s="49">
        <f t="shared" si="42"/>
        <v>8.4364967064971628E-3</v>
      </c>
      <c r="W87" s="67">
        <v>154073.30059999999</v>
      </c>
      <c r="X87" s="49">
        <f t="shared" si="43"/>
        <v>8.4364967064971628E-3</v>
      </c>
      <c r="Y87" s="67">
        <v>154073.30059999999</v>
      </c>
      <c r="Z87" s="49">
        <f t="shared" si="44"/>
        <v>8.4364967064971628E-3</v>
      </c>
      <c r="AA87" s="82">
        <f t="shared" si="31"/>
        <v>1848879.6071999997</v>
      </c>
      <c r="AB87" s="49">
        <f t="shared" si="44"/>
        <v>8.4364967064971628E-3</v>
      </c>
      <c r="AC87" s="82">
        <f t="shared" si="32"/>
        <v>154073.30059999999</v>
      </c>
      <c r="AD87" s="49">
        <f t="shared" si="45"/>
        <v>8.4364967064971628E-3</v>
      </c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</row>
    <row r="88" spans="1:66" x14ac:dyDescent="0.25">
      <c r="A88" s="9">
        <v>6210</v>
      </c>
      <c r="B88" s="10" t="s">
        <v>111</v>
      </c>
      <c r="C88" s="67">
        <v>162239.85440000001</v>
      </c>
      <c r="D88" s="49">
        <f t="shared" si="33"/>
        <v>8.8836676567450607E-3</v>
      </c>
      <c r="E88" s="67">
        <v>162239.85440000001</v>
      </c>
      <c r="F88" s="49">
        <f t="shared" si="34"/>
        <v>8.8836676567450607E-3</v>
      </c>
      <c r="G88" s="67">
        <v>162239.85440000001</v>
      </c>
      <c r="H88" s="49">
        <f t="shared" si="35"/>
        <v>8.8836676567450607E-3</v>
      </c>
      <c r="I88" s="67">
        <v>162239.85440000001</v>
      </c>
      <c r="J88" s="49">
        <f t="shared" si="36"/>
        <v>8.8836676567450607E-3</v>
      </c>
      <c r="K88" s="67">
        <v>162239.85440000001</v>
      </c>
      <c r="L88" s="49">
        <f t="shared" si="37"/>
        <v>8.8836676567450607E-3</v>
      </c>
      <c r="M88" s="67">
        <v>162239.85440000001</v>
      </c>
      <c r="N88" s="49">
        <f t="shared" si="38"/>
        <v>8.8836676567450607E-3</v>
      </c>
      <c r="O88" s="67">
        <v>162239.85440000001</v>
      </c>
      <c r="P88" s="49">
        <f t="shared" si="39"/>
        <v>8.8836676567450607E-3</v>
      </c>
      <c r="Q88" s="67">
        <v>162239.85440000001</v>
      </c>
      <c r="R88" s="49">
        <f t="shared" si="40"/>
        <v>8.8836676567450607E-3</v>
      </c>
      <c r="S88" s="67">
        <v>162239.85440000001</v>
      </c>
      <c r="T88" s="49">
        <f t="shared" si="41"/>
        <v>8.8836676567450607E-3</v>
      </c>
      <c r="U88" s="67">
        <v>162239.85440000001</v>
      </c>
      <c r="V88" s="49">
        <f t="shared" si="42"/>
        <v>8.8836676567450607E-3</v>
      </c>
      <c r="W88" s="67">
        <v>162239.85440000001</v>
      </c>
      <c r="X88" s="49">
        <f t="shared" si="43"/>
        <v>8.8836676567450607E-3</v>
      </c>
      <c r="Y88" s="67">
        <v>162239.85440000001</v>
      </c>
      <c r="Z88" s="49">
        <f t="shared" si="44"/>
        <v>8.8836676567450607E-3</v>
      </c>
      <c r="AA88" s="82">
        <f t="shared" si="31"/>
        <v>1946878.2528000006</v>
      </c>
      <c r="AB88" s="49">
        <f t="shared" si="44"/>
        <v>8.8836676567450642E-3</v>
      </c>
      <c r="AC88" s="82">
        <f t="shared" si="32"/>
        <v>162239.85440000004</v>
      </c>
      <c r="AD88" s="49">
        <f t="shared" si="45"/>
        <v>8.8836676567450625E-3</v>
      </c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</row>
    <row r="89" spans="1:66" x14ac:dyDescent="0.25">
      <c r="A89" s="9">
        <v>6211</v>
      </c>
      <c r="B89" s="10" t="s">
        <v>112</v>
      </c>
      <c r="C89" s="67">
        <v>55387.9107</v>
      </c>
      <c r="D89" s="49">
        <f t="shared" si="33"/>
        <v>3.0328416693911533E-3</v>
      </c>
      <c r="E89" s="67">
        <v>55387.9107</v>
      </c>
      <c r="F89" s="49">
        <f t="shared" si="34"/>
        <v>3.0328416693911533E-3</v>
      </c>
      <c r="G89" s="67">
        <v>55387.9107</v>
      </c>
      <c r="H89" s="49">
        <f t="shared" si="35"/>
        <v>3.0328416693911533E-3</v>
      </c>
      <c r="I89" s="67">
        <v>55387.9107</v>
      </c>
      <c r="J89" s="49">
        <f t="shared" si="36"/>
        <v>3.0328416693911533E-3</v>
      </c>
      <c r="K89" s="67">
        <v>55387.9107</v>
      </c>
      <c r="L89" s="49">
        <f t="shared" si="37"/>
        <v>3.0328416693911533E-3</v>
      </c>
      <c r="M89" s="67">
        <v>55387.9107</v>
      </c>
      <c r="N89" s="49">
        <f t="shared" si="38"/>
        <v>3.0328416693911533E-3</v>
      </c>
      <c r="O89" s="67">
        <v>55387.9107</v>
      </c>
      <c r="P89" s="49">
        <f t="shared" si="39"/>
        <v>3.0328416693911533E-3</v>
      </c>
      <c r="Q89" s="67">
        <v>55387.9107</v>
      </c>
      <c r="R89" s="49">
        <f t="shared" si="40"/>
        <v>3.0328416693911533E-3</v>
      </c>
      <c r="S89" s="67">
        <v>55387.9107</v>
      </c>
      <c r="T89" s="49">
        <f t="shared" si="41"/>
        <v>3.0328416693911533E-3</v>
      </c>
      <c r="U89" s="67">
        <v>55387.9107</v>
      </c>
      <c r="V89" s="49">
        <f t="shared" si="42"/>
        <v>3.0328416693911533E-3</v>
      </c>
      <c r="W89" s="67">
        <v>55387.9107</v>
      </c>
      <c r="X89" s="49">
        <f t="shared" si="43"/>
        <v>3.0328416693911533E-3</v>
      </c>
      <c r="Y89" s="67">
        <v>55387.9107</v>
      </c>
      <c r="Z89" s="49">
        <f t="shared" si="44"/>
        <v>3.0328416693911533E-3</v>
      </c>
      <c r="AA89" s="82">
        <f t="shared" si="31"/>
        <v>664654.92839999998</v>
      </c>
      <c r="AB89" s="49">
        <f t="shared" si="44"/>
        <v>3.0328416693911533E-3</v>
      </c>
      <c r="AC89" s="82">
        <f t="shared" si="32"/>
        <v>55387.9107</v>
      </c>
      <c r="AD89" s="49">
        <f t="shared" si="45"/>
        <v>3.0328416693911533E-3</v>
      </c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</row>
    <row r="90" spans="1:66" x14ac:dyDescent="0.25">
      <c r="A90" s="9">
        <v>6212</v>
      </c>
      <c r="B90" s="10" t="s">
        <v>113</v>
      </c>
      <c r="C90" s="67"/>
      <c r="D90" s="49">
        <f t="shared" si="33"/>
        <v>0</v>
      </c>
      <c r="E90" s="67"/>
      <c r="F90" s="49">
        <f t="shared" si="34"/>
        <v>0</v>
      </c>
      <c r="G90" s="67"/>
      <c r="H90" s="49">
        <f t="shared" si="35"/>
        <v>0</v>
      </c>
      <c r="I90" s="67"/>
      <c r="J90" s="49">
        <f t="shared" si="36"/>
        <v>0</v>
      </c>
      <c r="K90" s="67"/>
      <c r="L90" s="49">
        <f t="shared" si="37"/>
        <v>0</v>
      </c>
      <c r="M90" s="67"/>
      <c r="N90" s="49">
        <f t="shared" si="38"/>
        <v>0</v>
      </c>
      <c r="O90" s="67"/>
      <c r="P90" s="49">
        <f t="shared" si="39"/>
        <v>0</v>
      </c>
      <c r="Q90" s="67"/>
      <c r="R90" s="49">
        <f t="shared" si="40"/>
        <v>0</v>
      </c>
      <c r="S90" s="67"/>
      <c r="T90" s="49">
        <f t="shared" si="41"/>
        <v>0</v>
      </c>
      <c r="U90" s="67"/>
      <c r="V90" s="49">
        <f t="shared" si="42"/>
        <v>0</v>
      </c>
      <c r="W90" s="67"/>
      <c r="X90" s="49">
        <f t="shared" si="43"/>
        <v>0</v>
      </c>
      <c r="Y90" s="67"/>
      <c r="Z90" s="49">
        <f t="shared" si="44"/>
        <v>0</v>
      </c>
      <c r="AA90" s="82">
        <f t="shared" si="31"/>
        <v>0</v>
      </c>
      <c r="AB90" s="49">
        <f t="shared" si="44"/>
        <v>0</v>
      </c>
      <c r="AC90" s="82">
        <f t="shared" si="32"/>
        <v>0</v>
      </c>
      <c r="AD90" s="49">
        <f t="shared" si="45"/>
        <v>0</v>
      </c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</row>
    <row r="91" spans="1:66" x14ac:dyDescent="0.25">
      <c r="A91" s="9">
        <v>6213</v>
      </c>
      <c r="B91" s="10" t="s">
        <v>114</v>
      </c>
      <c r="C91" s="67">
        <v>4154.7124999999996</v>
      </c>
      <c r="D91" s="49">
        <f t="shared" si="33"/>
        <v>2.2749703021999511E-4</v>
      </c>
      <c r="E91" s="67">
        <v>4154.7124999999996</v>
      </c>
      <c r="F91" s="49">
        <f t="shared" si="34"/>
        <v>2.2749703021999511E-4</v>
      </c>
      <c r="G91" s="67">
        <v>4154.7124999999996</v>
      </c>
      <c r="H91" s="49">
        <f t="shared" si="35"/>
        <v>2.2749703021999511E-4</v>
      </c>
      <c r="I91" s="67">
        <v>4154.7124999999996</v>
      </c>
      <c r="J91" s="49">
        <f t="shared" si="36"/>
        <v>2.2749703021999511E-4</v>
      </c>
      <c r="K91" s="67">
        <v>4154.7124999999996</v>
      </c>
      <c r="L91" s="49">
        <f t="shared" si="37"/>
        <v>2.2749703021999511E-4</v>
      </c>
      <c r="M91" s="67">
        <v>4154.7124999999996</v>
      </c>
      <c r="N91" s="49">
        <f t="shared" si="38"/>
        <v>2.2749703021999511E-4</v>
      </c>
      <c r="O91" s="67">
        <v>4154.7124999999996</v>
      </c>
      <c r="P91" s="49">
        <f t="shared" si="39"/>
        <v>2.2749703021999511E-4</v>
      </c>
      <c r="Q91" s="67">
        <v>4154.7124999999996</v>
      </c>
      <c r="R91" s="49">
        <f t="shared" si="40"/>
        <v>2.2749703021999511E-4</v>
      </c>
      <c r="S91" s="67">
        <v>4154.7124999999996</v>
      </c>
      <c r="T91" s="49">
        <f t="shared" si="41"/>
        <v>2.2749703021999511E-4</v>
      </c>
      <c r="U91" s="67">
        <v>4154.7124999999996</v>
      </c>
      <c r="V91" s="49">
        <f t="shared" si="42"/>
        <v>2.2749703021999511E-4</v>
      </c>
      <c r="W91" s="67">
        <v>4154.7124999999996</v>
      </c>
      <c r="X91" s="49">
        <f t="shared" si="43"/>
        <v>2.2749703021999511E-4</v>
      </c>
      <c r="Y91" s="67">
        <v>4154.7124999999996</v>
      </c>
      <c r="Z91" s="49">
        <f t="shared" si="44"/>
        <v>2.2749703021999511E-4</v>
      </c>
      <c r="AA91" s="82">
        <f t="shared" si="31"/>
        <v>49856.55000000001</v>
      </c>
      <c r="AB91" s="49">
        <f t="shared" si="44"/>
        <v>2.2749703021999519E-4</v>
      </c>
      <c r="AC91" s="82">
        <f t="shared" si="32"/>
        <v>4154.7125000000005</v>
      </c>
      <c r="AD91" s="49">
        <f t="shared" si="45"/>
        <v>2.2749703021999516E-4</v>
      </c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</row>
    <row r="92" spans="1:66" x14ac:dyDescent="0.25">
      <c r="A92" s="9">
        <v>6214</v>
      </c>
      <c r="B92" s="10" t="s">
        <v>115</v>
      </c>
      <c r="C92" s="67">
        <v>35492.519999999997</v>
      </c>
      <c r="D92" s="49">
        <f t="shared" si="33"/>
        <v>1.943442029989748E-3</v>
      </c>
      <c r="E92" s="67">
        <v>35492.519999999997</v>
      </c>
      <c r="F92" s="49">
        <f t="shared" si="34"/>
        <v>1.943442029989748E-3</v>
      </c>
      <c r="G92" s="67">
        <v>35492.519999999997</v>
      </c>
      <c r="H92" s="49">
        <f t="shared" si="35"/>
        <v>1.943442029989748E-3</v>
      </c>
      <c r="I92" s="67">
        <v>35492.519999999997</v>
      </c>
      <c r="J92" s="49">
        <f t="shared" si="36"/>
        <v>1.943442029989748E-3</v>
      </c>
      <c r="K92" s="67">
        <v>35492.519999999997</v>
      </c>
      <c r="L92" s="49">
        <f t="shared" si="37"/>
        <v>1.943442029989748E-3</v>
      </c>
      <c r="M92" s="67">
        <v>35492.519999999997</v>
      </c>
      <c r="N92" s="49">
        <f t="shared" si="38"/>
        <v>1.943442029989748E-3</v>
      </c>
      <c r="O92" s="67">
        <v>35492.519999999997</v>
      </c>
      <c r="P92" s="49">
        <f t="shared" si="39"/>
        <v>1.943442029989748E-3</v>
      </c>
      <c r="Q92" s="67">
        <v>35492.519999999997</v>
      </c>
      <c r="R92" s="49">
        <f t="shared" si="40"/>
        <v>1.943442029989748E-3</v>
      </c>
      <c r="S92" s="67">
        <v>35492.519999999997</v>
      </c>
      <c r="T92" s="49">
        <f t="shared" si="41"/>
        <v>1.943442029989748E-3</v>
      </c>
      <c r="U92" s="67">
        <v>35492.519999999997</v>
      </c>
      <c r="V92" s="49">
        <f t="shared" si="42"/>
        <v>1.943442029989748E-3</v>
      </c>
      <c r="W92" s="67">
        <v>35492.519999999997</v>
      </c>
      <c r="X92" s="49">
        <f t="shared" si="43"/>
        <v>1.943442029989748E-3</v>
      </c>
      <c r="Y92" s="67">
        <v>35492.519999999997</v>
      </c>
      <c r="Z92" s="49">
        <f t="shared" si="44"/>
        <v>1.943442029989748E-3</v>
      </c>
      <c r="AA92" s="82">
        <f t="shared" si="31"/>
        <v>425910.24000000005</v>
      </c>
      <c r="AB92" s="49">
        <f t="shared" si="44"/>
        <v>1.9434420299897486E-3</v>
      </c>
      <c r="AC92" s="82">
        <f t="shared" si="32"/>
        <v>35492.520000000004</v>
      </c>
      <c r="AD92" s="49">
        <f t="shared" si="45"/>
        <v>1.9434420299897484E-3</v>
      </c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</row>
    <row r="93" spans="1:66" x14ac:dyDescent="0.25">
      <c r="A93" s="9">
        <v>6215</v>
      </c>
      <c r="B93" s="10" t="s">
        <v>116</v>
      </c>
      <c r="C93" s="67">
        <v>25004.726699999999</v>
      </c>
      <c r="D93" s="49">
        <f t="shared" si="33"/>
        <v>1.3691683999103713E-3</v>
      </c>
      <c r="E93" s="67">
        <v>25004.726699999999</v>
      </c>
      <c r="F93" s="49">
        <f t="shared" si="34"/>
        <v>1.3691683999103713E-3</v>
      </c>
      <c r="G93" s="67">
        <v>25004.726699999999</v>
      </c>
      <c r="H93" s="49">
        <f t="shared" si="35"/>
        <v>1.3691683999103713E-3</v>
      </c>
      <c r="I93" s="67">
        <v>25004.726699999999</v>
      </c>
      <c r="J93" s="49">
        <f t="shared" si="36"/>
        <v>1.3691683999103713E-3</v>
      </c>
      <c r="K93" s="67">
        <v>25004.726699999999</v>
      </c>
      <c r="L93" s="49">
        <f t="shared" si="37"/>
        <v>1.3691683999103713E-3</v>
      </c>
      <c r="M93" s="67">
        <v>25004.726699999999</v>
      </c>
      <c r="N93" s="49">
        <f t="shared" si="38"/>
        <v>1.3691683999103713E-3</v>
      </c>
      <c r="O93" s="67">
        <v>25004.726699999999</v>
      </c>
      <c r="P93" s="49">
        <f t="shared" si="39"/>
        <v>1.3691683999103713E-3</v>
      </c>
      <c r="Q93" s="67">
        <v>25004.726699999999</v>
      </c>
      <c r="R93" s="49">
        <f t="shared" si="40"/>
        <v>1.3691683999103713E-3</v>
      </c>
      <c r="S93" s="67">
        <v>25004.726699999999</v>
      </c>
      <c r="T93" s="49">
        <f t="shared" si="41"/>
        <v>1.3691683999103713E-3</v>
      </c>
      <c r="U93" s="67">
        <v>25004.726699999999</v>
      </c>
      <c r="V93" s="49">
        <f t="shared" si="42"/>
        <v>1.3691683999103713E-3</v>
      </c>
      <c r="W93" s="67">
        <v>25004.726699999999</v>
      </c>
      <c r="X93" s="49">
        <f t="shared" si="43"/>
        <v>1.3691683999103713E-3</v>
      </c>
      <c r="Y93" s="67">
        <v>25004.726699999999</v>
      </c>
      <c r="Z93" s="49">
        <f t="shared" si="44"/>
        <v>1.3691683999103713E-3</v>
      </c>
      <c r="AA93" s="82">
        <f t="shared" si="31"/>
        <v>300056.72039999999</v>
      </c>
      <c r="AB93" s="49">
        <f t="shared" si="44"/>
        <v>1.3691683999103716E-3</v>
      </c>
      <c r="AC93" s="82">
        <f t="shared" si="32"/>
        <v>25004.726699999999</v>
      </c>
      <c r="AD93" s="49">
        <f t="shared" si="45"/>
        <v>1.3691683999103713E-3</v>
      </c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</row>
    <row r="94" spans="1:66" x14ac:dyDescent="0.25">
      <c r="A94" s="9">
        <v>6216</v>
      </c>
      <c r="B94" s="10" t="s">
        <v>117</v>
      </c>
      <c r="C94" s="67">
        <v>4875</v>
      </c>
      <c r="D94" s="49">
        <f t="shared" si="33"/>
        <v>2.6693736866810312E-4</v>
      </c>
      <c r="E94" s="67">
        <v>4875</v>
      </c>
      <c r="F94" s="49">
        <f t="shared" si="34"/>
        <v>2.6693736866810312E-4</v>
      </c>
      <c r="G94" s="67">
        <v>4875</v>
      </c>
      <c r="H94" s="49">
        <f t="shared" si="35"/>
        <v>2.6693736866810312E-4</v>
      </c>
      <c r="I94" s="67">
        <v>4875</v>
      </c>
      <c r="J94" s="49">
        <f t="shared" si="36"/>
        <v>2.6693736866810312E-4</v>
      </c>
      <c r="K94" s="67">
        <v>4875</v>
      </c>
      <c r="L94" s="49">
        <f t="shared" si="37"/>
        <v>2.6693736866810312E-4</v>
      </c>
      <c r="M94" s="67">
        <v>4875</v>
      </c>
      <c r="N94" s="49">
        <f t="shared" si="38"/>
        <v>2.6693736866810312E-4</v>
      </c>
      <c r="O94" s="67">
        <v>4875</v>
      </c>
      <c r="P94" s="49">
        <f t="shared" si="39"/>
        <v>2.6693736866810312E-4</v>
      </c>
      <c r="Q94" s="67">
        <v>4875</v>
      </c>
      <c r="R94" s="49">
        <f t="shared" si="40"/>
        <v>2.6693736866810312E-4</v>
      </c>
      <c r="S94" s="67">
        <v>4875</v>
      </c>
      <c r="T94" s="49">
        <f t="shared" si="41"/>
        <v>2.6693736866810312E-4</v>
      </c>
      <c r="U94" s="67">
        <v>4875</v>
      </c>
      <c r="V94" s="49">
        <f t="shared" si="42"/>
        <v>2.6693736866810312E-4</v>
      </c>
      <c r="W94" s="67">
        <v>4875</v>
      </c>
      <c r="X94" s="49">
        <f t="shared" si="43"/>
        <v>2.6693736866810312E-4</v>
      </c>
      <c r="Y94" s="67">
        <v>4875</v>
      </c>
      <c r="Z94" s="49">
        <f t="shared" si="44"/>
        <v>2.6693736866810312E-4</v>
      </c>
      <c r="AA94" s="82">
        <f t="shared" si="31"/>
        <v>58500</v>
      </c>
      <c r="AB94" s="49">
        <f t="shared" si="44"/>
        <v>2.6693736866810312E-4</v>
      </c>
      <c r="AC94" s="82">
        <f t="shared" si="32"/>
        <v>4875</v>
      </c>
      <c r="AD94" s="49">
        <f t="shared" si="45"/>
        <v>2.6693736866810312E-4</v>
      </c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</row>
    <row r="95" spans="1:66" x14ac:dyDescent="0.25">
      <c r="A95" s="9">
        <v>6217</v>
      </c>
      <c r="B95" s="10"/>
      <c r="C95" s="67"/>
      <c r="D95" s="49">
        <f t="shared" si="33"/>
        <v>0</v>
      </c>
      <c r="E95" s="67"/>
      <c r="F95" s="49">
        <f t="shared" si="33"/>
        <v>0</v>
      </c>
      <c r="G95" s="67"/>
      <c r="H95" s="49">
        <f t="shared" si="33"/>
        <v>0</v>
      </c>
      <c r="I95" s="67"/>
      <c r="J95" s="49">
        <f t="shared" si="33"/>
        <v>0</v>
      </c>
      <c r="K95" s="67"/>
      <c r="L95" s="49">
        <f t="shared" si="33"/>
        <v>0</v>
      </c>
      <c r="M95" s="67"/>
      <c r="N95" s="49">
        <f t="shared" si="33"/>
        <v>0</v>
      </c>
      <c r="O95" s="67"/>
      <c r="P95" s="49">
        <f t="shared" si="33"/>
        <v>0</v>
      </c>
      <c r="Q95" s="67"/>
      <c r="R95" s="49">
        <f t="shared" si="33"/>
        <v>0</v>
      </c>
      <c r="S95" s="67"/>
      <c r="T95" s="49">
        <f t="shared" si="41"/>
        <v>0</v>
      </c>
      <c r="U95" s="67"/>
      <c r="V95" s="49">
        <f t="shared" si="41"/>
        <v>0</v>
      </c>
      <c r="W95" s="67"/>
      <c r="X95" s="49">
        <f t="shared" si="41"/>
        <v>0</v>
      </c>
      <c r="Y95" s="67"/>
      <c r="Z95" s="49">
        <f t="shared" si="41"/>
        <v>0</v>
      </c>
      <c r="AA95" s="82"/>
      <c r="AB95" s="49">
        <f t="shared" si="41"/>
        <v>0</v>
      </c>
      <c r="AC95" s="82"/>
      <c r="AD95" s="49">
        <f t="shared" si="41"/>
        <v>0</v>
      </c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</row>
    <row r="96" spans="1:66" x14ac:dyDescent="0.25">
      <c r="A96" s="9">
        <v>6218</v>
      </c>
      <c r="B96" s="10"/>
      <c r="C96" s="67"/>
      <c r="D96" s="49">
        <f t="shared" si="33"/>
        <v>0</v>
      </c>
      <c r="E96" s="67"/>
      <c r="F96" s="49">
        <f t="shared" si="33"/>
        <v>0</v>
      </c>
      <c r="G96" s="67"/>
      <c r="H96" s="49">
        <f t="shared" si="33"/>
        <v>0</v>
      </c>
      <c r="I96" s="67"/>
      <c r="J96" s="49">
        <f t="shared" si="33"/>
        <v>0</v>
      </c>
      <c r="K96" s="67"/>
      <c r="L96" s="49">
        <f t="shared" si="33"/>
        <v>0</v>
      </c>
      <c r="M96" s="67"/>
      <c r="N96" s="49">
        <f t="shared" si="33"/>
        <v>0</v>
      </c>
      <c r="O96" s="67"/>
      <c r="P96" s="49">
        <f t="shared" si="33"/>
        <v>0</v>
      </c>
      <c r="Q96" s="67"/>
      <c r="R96" s="49">
        <f t="shared" si="33"/>
        <v>0</v>
      </c>
      <c r="S96" s="67"/>
      <c r="T96" s="49">
        <f t="shared" si="41"/>
        <v>0</v>
      </c>
      <c r="U96" s="67"/>
      <c r="V96" s="49">
        <f t="shared" si="41"/>
        <v>0</v>
      </c>
      <c r="W96" s="67"/>
      <c r="X96" s="49">
        <f t="shared" si="41"/>
        <v>0</v>
      </c>
      <c r="Y96" s="67"/>
      <c r="Z96" s="49">
        <f t="shared" si="41"/>
        <v>0</v>
      </c>
      <c r="AA96" s="82"/>
      <c r="AB96" s="49">
        <f t="shared" si="41"/>
        <v>0</v>
      </c>
      <c r="AC96" s="82"/>
      <c r="AD96" s="49">
        <f t="shared" si="41"/>
        <v>0</v>
      </c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</row>
    <row r="97" spans="1:66" x14ac:dyDescent="0.25">
      <c r="A97" s="9">
        <v>6219</v>
      </c>
      <c r="B97" s="10"/>
      <c r="C97" s="67"/>
      <c r="D97" s="49">
        <f t="shared" si="33"/>
        <v>0</v>
      </c>
      <c r="E97" s="67"/>
      <c r="F97" s="49">
        <f t="shared" si="33"/>
        <v>0</v>
      </c>
      <c r="G97" s="67"/>
      <c r="H97" s="49">
        <f t="shared" si="33"/>
        <v>0</v>
      </c>
      <c r="I97" s="67"/>
      <c r="J97" s="49">
        <f t="shared" si="33"/>
        <v>0</v>
      </c>
      <c r="K97" s="67"/>
      <c r="L97" s="49">
        <f t="shared" si="33"/>
        <v>0</v>
      </c>
      <c r="M97" s="67"/>
      <c r="N97" s="49">
        <f t="shared" si="33"/>
        <v>0</v>
      </c>
      <c r="O97" s="67"/>
      <c r="P97" s="49">
        <f t="shared" si="33"/>
        <v>0</v>
      </c>
      <c r="Q97" s="67"/>
      <c r="R97" s="49">
        <f t="shared" si="33"/>
        <v>0</v>
      </c>
      <c r="S97" s="67"/>
      <c r="T97" s="49">
        <f t="shared" si="41"/>
        <v>0</v>
      </c>
      <c r="U97" s="67"/>
      <c r="V97" s="49">
        <f t="shared" si="41"/>
        <v>0</v>
      </c>
      <c r="W97" s="67"/>
      <c r="X97" s="49">
        <f t="shared" si="41"/>
        <v>0</v>
      </c>
      <c r="Y97" s="67"/>
      <c r="Z97" s="49">
        <f t="shared" si="41"/>
        <v>0</v>
      </c>
      <c r="AA97" s="82"/>
      <c r="AB97" s="49">
        <f t="shared" si="41"/>
        <v>0</v>
      </c>
      <c r="AC97" s="82"/>
      <c r="AD97" s="49">
        <f t="shared" si="41"/>
        <v>0</v>
      </c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</row>
    <row r="98" spans="1:66" x14ac:dyDescent="0.25">
      <c r="A98" s="9">
        <v>6220</v>
      </c>
      <c r="B98" s="10"/>
      <c r="C98" s="67"/>
      <c r="D98" s="49">
        <f t="shared" si="33"/>
        <v>0</v>
      </c>
      <c r="E98" s="67"/>
      <c r="F98" s="49">
        <f t="shared" si="33"/>
        <v>0</v>
      </c>
      <c r="G98" s="67"/>
      <c r="H98" s="49">
        <f t="shared" si="33"/>
        <v>0</v>
      </c>
      <c r="I98" s="67"/>
      <c r="J98" s="49">
        <f t="shared" si="33"/>
        <v>0</v>
      </c>
      <c r="K98" s="67"/>
      <c r="L98" s="49">
        <f t="shared" si="33"/>
        <v>0</v>
      </c>
      <c r="M98" s="67"/>
      <c r="N98" s="49">
        <f t="shared" si="33"/>
        <v>0</v>
      </c>
      <c r="O98" s="67"/>
      <c r="P98" s="49">
        <f t="shared" si="33"/>
        <v>0</v>
      </c>
      <c r="Q98" s="67"/>
      <c r="R98" s="49">
        <f t="shared" si="33"/>
        <v>0</v>
      </c>
      <c r="S98" s="67"/>
      <c r="T98" s="49">
        <f t="shared" si="41"/>
        <v>0</v>
      </c>
      <c r="U98" s="67"/>
      <c r="V98" s="49">
        <f t="shared" si="41"/>
        <v>0</v>
      </c>
      <c r="W98" s="67"/>
      <c r="X98" s="49">
        <f t="shared" si="41"/>
        <v>0</v>
      </c>
      <c r="Y98" s="67"/>
      <c r="Z98" s="49">
        <f t="shared" si="41"/>
        <v>0</v>
      </c>
      <c r="AA98" s="82"/>
      <c r="AB98" s="49">
        <f t="shared" si="41"/>
        <v>0</v>
      </c>
      <c r="AC98" s="82"/>
      <c r="AD98" s="49">
        <f t="shared" si="41"/>
        <v>0</v>
      </c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</row>
    <row r="99" spans="1:66" s="5" customFormat="1" x14ac:dyDescent="0.25">
      <c r="A99" s="12">
        <v>6299</v>
      </c>
      <c r="B99" s="1" t="s">
        <v>118</v>
      </c>
      <c r="C99" s="74">
        <f>SUM(C79:C98)</f>
        <v>2277776.2731499998</v>
      </c>
      <c r="D99" s="56">
        <f t="shared" si="33"/>
        <v>0.12472279072190756</v>
      </c>
      <c r="E99" s="74">
        <f>SUM(E79:E98)</f>
        <v>2277776.2731499998</v>
      </c>
      <c r="F99" s="56">
        <f t="shared" si="34"/>
        <v>0.12472279072190756</v>
      </c>
      <c r="G99" s="74">
        <f>SUM(G79:G98)</f>
        <v>2277776.2731499998</v>
      </c>
      <c r="H99" s="56">
        <f t="shared" si="35"/>
        <v>0.12472279072190756</v>
      </c>
      <c r="I99" s="74">
        <f>SUM(I79:I98)</f>
        <v>2277776.2731499998</v>
      </c>
      <c r="J99" s="56">
        <f t="shared" si="36"/>
        <v>0.12472279072190756</v>
      </c>
      <c r="K99" s="74">
        <f>SUM(K79:K98)</f>
        <v>2277776.2731499998</v>
      </c>
      <c r="L99" s="56">
        <f t="shared" si="37"/>
        <v>0.12472279072190756</v>
      </c>
      <c r="M99" s="74">
        <f>SUM(M79:M98)</f>
        <v>2277776.2731499998</v>
      </c>
      <c r="N99" s="56">
        <f t="shared" si="38"/>
        <v>0.12472279072190756</v>
      </c>
      <c r="O99" s="74">
        <f>SUM(O79:O98)</f>
        <v>2277776.2731499998</v>
      </c>
      <c r="P99" s="56">
        <f t="shared" si="39"/>
        <v>0.12472279072190756</v>
      </c>
      <c r="Q99" s="74">
        <f>SUM(Q79:Q98)</f>
        <v>2277776.2731499998</v>
      </c>
      <c r="R99" s="56">
        <f t="shared" si="40"/>
        <v>0.12472279072190756</v>
      </c>
      <c r="S99" s="74">
        <f>SUM(S79:S98)</f>
        <v>2277776.2731499998</v>
      </c>
      <c r="T99" s="56">
        <f t="shared" si="41"/>
        <v>0.12472279072190756</v>
      </c>
      <c r="U99" s="74">
        <f>SUM(U79:U98)</f>
        <v>2277776.2731499998</v>
      </c>
      <c r="V99" s="56">
        <f t="shared" si="42"/>
        <v>0.12472279072190756</v>
      </c>
      <c r="W99" s="74">
        <f>SUM(W79:W98)</f>
        <v>2277776.2731499998</v>
      </c>
      <c r="X99" s="56">
        <f t="shared" si="43"/>
        <v>0.12472279072190756</v>
      </c>
      <c r="Y99" s="74">
        <f>SUM(Y79:Y98)</f>
        <v>2277776.2731499998</v>
      </c>
      <c r="Z99" s="56">
        <f t="shared" si="44"/>
        <v>0.12472279072190756</v>
      </c>
      <c r="AA99" s="74">
        <f t="shared" si="31"/>
        <v>27333315.277800005</v>
      </c>
      <c r="AB99" s="56">
        <f t="shared" si="44"/>
        <v>0.12472279072190762</v>
      </c>
      <c r="AC99" s="94">
        <f t="shared" si="32"/>
        <v>2277776.2731500003</v>
      </c>
      <c r="AD99" s="56">
        <f t="shared" si="45"/>
        <v>0.12472279072190759</v>
      </c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</row>
    <row r="100" spans="1:66" s="8" customFormat="1" x14ac:dyDescent="0.25">
      <c r="A100" s="26">
        <v>6301</v>
      </c>
      <c r="B100" s="27" t="s">
        <v>119</v>
      </c>
      <c r="C100" s="69"/>
      <c r="D100" s="57">
        <f t="shared" si="33"/>
        <v>0</v>
      </c>
      <c r="E100" s="69"/>
      <c r="F100" s="57">
        <f t="shared" si="34"/>
        <v>0</v>
      </c>
      <c r="G100" s="69"/>
      <c r="H100" s="57">
        <f t="shared" si="35"/>
        <v>0</v>
      </c>
      <c r="I100" s="69"/>
      <c r="J100" s="57">
        <f t="shared" si="36"/>
        <v>0</v>
      </c>
      <c r="K100" s="69"/>
      <c r="L100" s="57">
        <f t="shared" si="37"/>
        <v>0</v>
      </c>
      <c r="M100" s="69"/>
      <c r="N100" s="57">
        <f t="shared" si="38"/>
        <v>0</v>
      </c>
      <c r="O100" s="69"/>
      <c r="P100" s="57">
        <f t="shared" si="39"/>
        <v>0</v>
      </c>
      <c r="Q100" s="69"/>
      <c r="R100" s="57">
        <f t="shared" si="40"/>
        <v>0</v>
      </c>
      <c r="S100" s="69"/>
      <c r="T100" s="57">
        <f t="shared" si="41"/>
        <v>0</v>
      </c>
      <c r="U100" s="69"/>
      <c r="V100" s="57">
        <f t="shared" si="42"/>
        <v>0</v>
      </c>
      <c r="W100" s="69"/>
      <c r="X100" s="57">
        <f t="shared" si="43"/>
        <v>0</v>
      </c>
      <c r="Y100" s="69"/>
      <c r="Z100" s="57">
        <f t="shared" si="44"/>
        <v>0</v>
      </c>
      <c r="AA100" s="69">
        <f t="shared" si="31"/>
        <v>0</v>
      </c>
      <c r="AB100" s="57">
        <f t="shared" si="44"/>
        <v>0</v>
      </c>
      <c r="AC100" s="85">
        <f t="shared" si="32"/>
        <v>0</v>
      </c>
      <c r="AD100" s="57">
        <f t="shared" si="45"/>
        <v>0</v>
      </c>
    </row>
    <row r="101" spans="1:66" x14ac:dyDescent="0.25">
      <c r="A101" s="9">
        <v>6302</v>
      </c>
      <c r="B101" s="10" t="s">
        <v>120</v>
      </c>
      <c r="C101" s="67">
        <v>29998.517199999998</v>
      </c>
      <c r="D101" s="49">
        <f t="shared" si="33"/>
        <v>1.6426103067308372E-3</v>
      </c>
      <c r="E101" s="67">
        <v>29998.517199999998</v>
      </c>
      <c r="F101" s="49">
        <f t="shared" si="34"/>
        <v>1.6426103067308372E-3</v>
      </c>
      <c r="G101" s="67">
        <v>29998.517199999998</v>
      </c>
      <c r="H101" s="49">
        <f t="shared" si="35"/>
        <v>1.6426103067308372E-3</v>
      </c>
      <c r="I101" s="67">
        <v>29998.517199999998</v>
      </c>
      <c r="J101" s="49">
        <f t="shared" si="36"/>
        <v>1.6426103067308372E-3</v>
      </c>
      <c r="K101" s="67">
        <v>29998.517199999998</v>
      </c>
      <c r="L101" s="49">
        <f t="shared" si="37"/>
        <v>1.6426103067308372E-3</v>
      </c>
      <c r="M101" s="67">
        <v>29998.517199999998</v>
      </c>
      <c r="N101" s="49">
        <f t="shared" si="38"/>
        <v>1.6426103067308372E-3</v>
      </c>
      <c r="O101" s="67">
        <v>29998.517199999998</v>
      </c>
      <c r="P101" s="49">
        <f t="shared" si="39"/>
        <v>1.6426103067308372E-3</v>
      </c>
      <c r="Q101" s="67">
        <v>29998.517199999998</v>
      </c>
      <c r="R101" s="49">
        <f t="shared" si="40"/>
        <v>1.6426103067308372E-3</v>
      </c>
      <c r="S101" s="67">
        <v>29998.517199999998</v>
      </c>
      <c r="T101" s="49">
        <f t="shared" si="41"/>
        <v>1.6426103067308372E-3</v>
      </c>
      <c r="U101" s="67">
        <v>29998.517199999998</v>
      </c>
      <c r="V101" s="49">
        <f t="shared" si="42"/>
        <v>1.6426103067308372E-3</v>
      </c>
      <c r="W101" s="67">
        <v>29998.517199999998</v>
      </c>
      <c r="X101" s="49">
        <f t="shared" si="43"/>
        <v>1.6426103067308372E-3</v>
      </c>
      <c r="Y101" s="67">
        <v>29998.517199999998</v>
      </c>
      <c r="Z101" s="49">
        <f t="shared" ref="Z101:AB116" si="46">IF(Y$10&lt;&gt;0,Y101/Y$10,"-")</f>
        <v>1.6426103067308372E-3</v>
      </c>
      <c r="AA101" s="82">
        <f t="shared" si="31"/>
        <v>359982.20639999997</v>
      </c>
      <c r="AB101" s="49">
        <f t="shared" si="46"/>
        <v>1.6426103067308372E-3</v>
      </c>
      <c r="AC101" s="82">
        <f t="shared" si="32"/>
        <v>29998.517199999998</v>
      </c>
      <c r="AD101" s="49">
        <f t="shared" si="45"/>
        <v>1.6426103067308372E-3</v>
      </c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</row>
    <row r="102" spans="1:66" x14ac:dyDescent="0.25">
      <c r="A102" s="9">
        <v>6303</v>
      </c>
      <c r="B102" s="10" t="s">
        <v>121</v>
      </c>
      <c r="C102" s="67">
        <v>13235.2</v>
      </c>
      <c r="D102" s="49">
        <f t="shared" si="33"/>
        <v>7.2471168447099036E-4</v>
      </c>
      <c r="E102" s="67">
        <v>13235.2</v>
      </c>
      <c r="F102" s="49">
        <f t="shared" si="34"/>
        <v>7.2471168447099036E-4</v>
      </c>
      <c r="G102" s="67">
        <v>13235.2</v>
      </c>
      <c r="H102" s="49">
        <f t="shared" si="35"/>
        <v>7.2471168447099036E-4</v>
      </c>
      <c r="I102" s="67">
        <v>13235.2</v>
      </c>
      <c r="J102" s="49">
        <f t="shared" si="36"/>
        <v>7.2471168447099036E-4</v>
      </c>
      <c r="K102" s="67">
        <v>13235.2</v>
      </c>
      <c r="L102" s="49">
        <f t="shared" si="37"/>
        <v>7.2471168447099036E-4</v>
      </c>
      <c r="M102" s="67">
        <v>13235.2</v>
      </c>
      <c r="N102" s="49">
        <f t="shared" si="38"/>
        <v>7.2471168447099036E-4</v>
      </c>
      <c r="O102" s="67">
        <v>13235.2</v>
      </c>
      <c r="P102" s="49">
        <f t="shared" si="39"/>
        <v>7.2471168447099036E-4</v>
      </c>
      <c r="Q102" s="67">
        <v>13235.2</v>
      </c>
      <c r="R102" s="49">
        <f t="shared" si="40"/>
        <v>7.2471168447099036E-4</v>
      </c>
      <c r="S102" s="67">
        <v>13235.2</v>
      </c>
      <c r="T102" s="49">
        <f t="shared" si="41"/>
        <v>7.2471168447099036E-4</v>
      </c>
      <c r="U102" s="67">
        <v>13235.2</v>
      </c>
      <c r="V102" s="49">
        <f t="shared" si="42"/>
        <v>7.2471168447099036E-4</v>
      </c>
      <c r="W102" s="67">
        <v>13235.2</v>
      </c>
      <c r="X102" s="49">
        <f t="shared" si="43"/>
        <v>7.2471168447099036E-4</v>
      </c>
      <c r="Y102" s="67">
        <v>13235.2</v>
      </c>
      <c r="Z102" s="49">
        <f t="shared" si="46"/>
        <v>7.2471168447099036E-4</v>
      </c>
      <c r="AA102" s="82">
        <f t="shared" si="31"/>
        <v>158822.40000000002</v>
      </c>
      <c r="AB102" s="49">
        <f t="shared" si="46"/>
        <v>7.2471168447099058E-4</v>
      </c>
      <c r="AC102" s="82">
        <f t="shared" si="32"/>
        <v>13235.200000000003</v>
      </c>
      <c r="AD102" s="49">
        <f t="shared" si="45"/>
        <v>7.2471168447099047E-4</v>
      </c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</row>
    <row r="103" spans="1:66" x14ac:dyDescent="0.25">
      <c r="A103" s="9">
        <v>6304</v>
      </c>
      <c r="B103" s="10" t="s">
        <v>122</v>
      </c>
      <c r="C103" s="67">
        <v>3418.02</v>
      </c>
      <c r="D103" s="49">
        <f t="shared" si="33"/>
        <v>1.8715841330357944E-4</v>
      </c>
      <c r="E103" s="67">
        <v>3418.02</v>
      </c>
      <c r="F103" s="49">
        <f t="shared" si="34"/>
        <v>1.8715841330357944E-4</v>
      </c>
      <c r="G103" s="67">
        <v>3418.02</v>
      </c>
      <c r="H103" s="49">
        <f t="shared" si="35"/>
        <v>1.8715841330357944E-4</v>
      </c>
      <c r="I103" s="67">
        <v>3418.02</v>
      </c>
      <c r="J103" s="49">
        <f t="shared" si="36"/>
        <v>1.8715841330357944E-4</v>
      </c>
      <c r="K103" s="67">
        <v>3418.02</v>
      </c>
      <c r="L103" s="49">
        <f t="shared" si="37"/>
        <v>1.8715841330357944E-4</v>
      </c>
      <c r="M103" s="67">
        <v>3418.02</v>
      </c>
      <c r="N103" s="49">
        <f t="shared" si="38"/>
        <v>1.8715841330357944E-4</v>
      </c>
      <c r="O103" s="67">
        <v>3418.02</v>
      </c>
      <c r="P103" s="49">
        <f t="shared" si="39"/>
        <v>1.8715841330357944E-4</v>
      </c>
      <c r="Q103" s="67">
        <v>3418.02</v>
      </c>
      <c r="R103" s="49">
        <f t="shared" si="40"/>
        <v>1.8715841330357944E-4</v>
      </c>
      <c r="S103" s="67">
        <v>3418.02</v>
      </c>
      <c r="T103" s="49">
        <f t="shared" si="41"/>
        <v>1.8715841330357944E-4</v>
      </c>
      <c r="U103" s="67">
        <v>3418.02</v>
      </c>
      <c r="V103" s="49">
        <f t="shared" si="42"/>
        <v>1.8715841330357944E-4</v>
      </c>
      <c r="W103" s="67">
        <v>3418.02</v>
      </c>
      <c r="X103" s="49">
        <f t="shared" si="43"/>
        <v>1.8715841330357944E-4</v>
      </c>
      <c r="Y103" s="67">
        <v>3418.02</v>
      </c>
      <c r="Z103" s="49">
        <f t="shared" si="46"/>
        <v>1.8715841330357944E-4</v>
      </c>
      <c r="AA103" s="82">
        <f t="shared" si="31"/>
        <v>41016.239999999991</v>
      </c>
      <c r="AB103" s="49">
        <f t="shared" si="46"/>
        <v>1.8715841330357942E-4</v>
      </c>
      <c r="AC103" s="82">
        <f t="shared" si="32"/>
        <v>3418.0199999999991</v>
      </c>
      <c r="AD103" s="49">
        <f t="shared" si="45"/>
        <v>1.8715841330357939E-4</v>
      </c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</row>
    <row r="104" spans="1:66" x14ac:dyDescent="0.25">
      <c r="A104" s="9">
        <v>6305</v>
      </c>
      <c r="B104" s="10" t="s">
        <v>73</v>
      </c>
      <c r="C104" s="67"/>
      <c r="D104" s="49">
        <f t="shared" si="33"/>
        <v>0</v>
      </c>
      <c r="E104" s="67"/>
      <c r="F104" s="49">
        <f t="shared" si="34"/>
        <v>0</v>
      </c>
      <c r="G104" s="67"/>
      <c r="H104" s="49">
        <f t="shared" si="35"/>
        <v>0</v>
      </c>
      <c r="I104" s="67"/>
      <c r="J104" s="49">
        <f t="shared" si="36"/>
        <v>0</v>
      </c>
      <c r="K104" s="67"/>
      <c r="L104" s="49">
        <f t="shared" si="37"/>
        <v>0</v>
      </c>
      <c r="M104" s="67"/>
      <c r="N104" s="49">
        <f t="shared" si="38"/>
        <v>0</v>
      </c>
      <c r="O104" s="67"/>
      <c r="P104" s="49">
        <f t="shared" si="39"/>
        <v>0</v>
      </c>
      <c r="Q104" s="67"/>
      <c r="R104" s="49">
        <f t="shared" si="40"/>
        <v>0</v>
      </c>
      <c r="S104" s="67"/>
      <c r="T104" s="49">
        <f t="shared" si="41"/>
        <v>0</v>
      </c>
      <c r="U104" s="67"/>
      <c r="V104" s="49">
        <f t="shared" si="42"/>
        <v>0</v>
      </c>
      <c r="W104" s="67"/>
      <c r="X104" s="49">
        <f t="shared" si="43"/>
        <v>0</v>
      </c>
      <c r="Y104" s="67"/>
      <c r="Z104" s="49">
        <f t="shared" si="46"/>
        <v>0</v>
      </c>
      <c r="AA104" s="82">
        <f t="shared" si="31"/>
        <v>0</v>
      </c>
      <c r="AB104" s="49">
        <f t="shared" si="46"/>
        <v>0</v>
      </c>
      <c r="AC104" s="82">
        <f t="shared" si="32"/>
        <v>0</v>
      </c>
      <c r="AD104" s="49">
        <f t="shared" si="45"/>
        <v>0</v>
      </c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</row>
    <row r="105" spans="1:66" x14ac:dyDescent="0.25">
      <c r="A105" s="9">
        <v>6306</v>
      </c>
      <c r="B105" s="10" t="s">
        <v>123</v>
      </c>
      <c r="C105" s="67"/>
      <c r="D105" s="49">
        <f t="shared" si="33"/>
        <v>0</v>
      </c>
      <c r="E105" s="67"/>
      <c r="F105" s="49">
        <f t="shared" si="34"/>
        <v>0</v>
      </c>
      <c r="G105" s="67"/>
      <c r="H105" s="49">
        <f t="shared" si="35"/>
        <v>0</v>
      </c>
      <c r="I105" s="67"/>
      <c r="J105" s="49">
        <f t="shared" si="36"/>
        <v>0</v>
      </c>
      <c r="K105" s="67"/>
      <c r="L105" s="49">
        <f t="shared" si="37"/>
        <v>0</v>
      </c>
      <c r="M105" s="67"/>
      <c r="N105" s="49">
        <f t="shared" si="38"/>
        <v>0</v>
      </c>
      <c r="O105" s="67"/>
      <c r="P105" s="49">
        <f t="shared" si="39"/>
        <v>0</v>
      </c>
      <c r="Q105" s="67"/>
      <c r="R105" s="49">
        <f t="shared" si="40"/>
        <v>0</v>
      </c>
      <c r="S105" s="67"/>
      <c r="T105" s="49">
        <f t="shared" si="41"/>
        <v>0</v>
      </c>
      <c r="U105" s="67"/>
      <c r="V105" s="49">
        <f t="shared" si="42"/>
        <v>0</v>
      </c>
      <c r="W105" s="67"/>
      <c r="X105" s="49">
        <f t="shared" si="43"/>
        <v>0</v>
      </c>
      <c r="Y105" s="67"/>
      <c r="Z105" s="49">
        <f t="shared" si="46"/>
        <v>0</v>
      </c>
      <c r="AA105" s="82">
        <f t="shared" si="31"/>
        <v>0</v>
      </c>
      <c r="AB105" s="49">
        <f t="shared" si="46"/>
        <v>0</v>
      </c>
      <c r="AC105" s="82">
        <f t="shared" si="32"/>
        <v>0</v>
      </c>
      <c r="AD105" s="49">
        <f t="shared" si="45"/>
        <v>0</v>
      </c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</row>
    <row r="106" spans="1:66" x14ac:dyDescent="0.25">
      <c r="A106" s="9">
        <v>6307</v>
      </c>
      <c r="B106" s="10" t="s">
        <v>124</v>
      </c>
      <c r="C106" s="67"/>
      <c r="D106" s="49">
        <f t="shared" si="33"/>
        <v>0</v>
      </c>
      <c r="E106" s="67"/>
      <c r="F106" s="49">
        <f t="shared" si="34"/>
        <v>0</v>
      </c>
      <c r="G106" s="67"/>
      <c r="H106" s="49">
        <f t="shared" si="35"/>
        <v>0</v>
      </c>
      <c r="I106" s="67"/>
      <c r="J106" s="49">
        <f t="shared" si="36"/>
        <v>0</v>
      </c>
      <c r="K106" s="67"/>
      <c r="L106" s="49">
        <f t="shared" si="37"/>
        <v>0</v>
      </c>
      <c r="M106" s="67"/>
      <c r="N106" s="49">
        <f t="shared" si="38"/>
        <v>0</v>
      </c>
      <c r="O106" s="67"/>
      <c r="P106" s="49">
        <f t="shared" si="39"/>
        <v>0</v>
      </c>
      <c r="Q106" s="67"/>
      <c r="R106" s="49">
        <f t="shared" si="40"/>
        <v>0</v>
      </c>
      <c r="S106" s="67"/>
      <c r="T106" s="49">
        <f t="shared" si="41"/>
        <v>0</v>
      </c>
      <c r="U106" s="67"/>
      <c r="V106" s="49">
        <f t="shared" si="42"/>
        <v>0</v>
      </c>
      <c r="W106" s="67"/>
      <c r="X106" s="49">
        <f t="shared" si="43"/>
        <v>0</v>
      </c>
      <c r="Y106" s="67"/>
      <c r="Z106" s="49">
        <f t="shared" si="46"/>
        <v>0</v>
      </c>
      <c r="AA106" s="82">
        <f t="shared" si="31"/>
        <v>0</v>
      </c>
      <c r="AB106" s="49">
        <f t="shared" si="46"/>
        <v>0</v>
      </c>
      <c r="AC106" s="82">
        <f t="shared" si="32"/>
        <v>0</v>
      </c>
      <c r="AD106" s="49">
        <f t="shared" si="45"/>
        <v>0</v>
      </c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</row>
    <row r="107" spans="1:66" x14ac:dyDescent="0.25">
      <c r="A107" s="9">
        <v>6308</v>
      </c>
      <c r="B107" s="10" t="s">
        <v>125</v>
      </c>
      <c r="C107" s="67"/>
      <c r="D107" s="49">
        <f t="shared" si="33"/>
        <v>0</v>
      </c>
      <c r="E107" s="67"/>
      <c r="F107" s="49">
        <f t="shared" si="34"/>
        <v>0</v>
      </c>
      <c r="G107" s="67"/>
      <c r="H107" s="49">
        <f t="shared" si="35"/>
        <v>0</v>
      </c>
      <c r="I107" s="67"/>
      <c r="J107" s="49">
        <f t="shared" si="36"/>
        <v>0</v>
      </c>
      <c r="K107" s="67"/>
      <c r="L107" s="49">
        <f t="shared" si="37"/>
        <v>0</v>
      </c>
      <c r="M107" s="67"/>
      <c r="N107" s="49">
        <f t="shared" si="38"/>
        <v>0</v>
      </c>
      <c r="O107" s="67"/>
      <c r="P107" s="49">
        <f t="shared" si="39"/>
        <v>0</v>
      </c>
      <c r="Q107" s="67"/>
      <c r="R107" s="49">
        <f t="shared" si="40"/>
        <v>0</v>
      </c>
      <c r="S107" s="67"/>
      <c r="T107" s="49">
        <f t="shared" si="41"/>
        <v>0</v>
      </c>
      <c r="U107" s="67"/>
      <c r="V107" s="49">
        <f t="shared" si="42"/>
        <v>0</v>
      </c>
      <c r="W107" s="67"/>
      <c r="X107" s="49">
        <f t="shared" si="43"/>
        <v>0</v>
      </c>
      <c r="Y107" s="67"/>
      <c r="Z107" s="49">
        <f t="shared" si="46"/>
        <v>0</v>
      </c>
      <c r="AA107" s="82">
        <f t="shared" si="31"/>
        <v>0</v>
      </c>
      <c r="AB107" s="49">
        <f t="shared" si="46"/>
        <v>0</v>
      </c>
      <c r="AC107" s="82">
        <f t="shared" si="32"/>
        <v>0</v>
      </c>
      <c r="AD107" s="49">
        <f t="shared" si="45"/>
        <v>0</v>
      </c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</row>
    <row r="108" spans="1:66" x14ac:dyDescent="0.25">
      <c r="A108" s="9">
        <v>6309</v>
      </c>
      <c r="B108" s="10" t="s">
        <v>126</v>
      </c>
      <c r="C108" s="67">
        <v>37861.698250000001</v>
      </c>
      <c r="D108" s="49">
        <f t="shared" si="33"/>
        <v>2.0731696623919435E-3</v>
      </c>
      <c r="E108" s="67">
        <v>37861.698250000001</v>
      </c>
      <c r="F108" s="49">
        <f t="shared" si="34"/>
        <v>2.0731696623919435E-3</v>
      </c>
      <c r="G108" s="67">
        <v>37861.698250000001</v>
      </c>
      <c r="H108" s="49">
        <f t="shared" si="35"/>
        <v>2.0731696623919435E-3</v>
      </c>
      <c r="I108" s="67">
        <v>37861.698250000001</v>
      </c>
      <c r="J108" s="49">
        <f t="shared" si="36"/>
        <v>2.0731696623919435E-3</v>
      </c>
      <c r="K108" s="67">
        <v>37861.698250000001</v>
      </c>
      <c r="L108" s="49">
        <f t="shared" si="37"/>
        <v>2.0731696623919435E-3</v>
      </c>
      <c r="M108" s="67">
        <v>37861.698250000001</v>
      </c>
      <c r="N108" s="49">
        <f t="shared" si="38"/>
        <v>2.0731696623919435E-3</v>
      </c>
      <c r="O108" s="67">
        <v>37861.698250000001</v>
      </c>
      <c r="P108" s="49">
        <f t="shared" si="39"/>
        <v>2.0731696623919435E-3</v>
      </c>
      <c r="Q108" s="67">
        <v>37861.698250000001</v>
      </c>
      <c r="R108" s="49">
        <f t="shared" si="40"/>
        <v>2.0731696623919435E-3</v>
      </c>
      <c r="S108" s="67">
        <v>37861.698250000001</v>
      </c>
      <c r="T108" s="49">
        <f t="shared" si="41"/>
        <v>2.0731696623919435E-3</v>
      </c>
      <c r="U108" s="67">
        <v>37861.698250000001</v>
      </c>
      <c r="V108" s="49">
        <f t="shared" si="42"/>
        <v>2.0731696623919435E-3</v>
      </c>
      <c r="W108" s="67">
        <v>37861.698250000001</v>
      </c>
      <c r="X108" s="49">
        <f t="shared" si="43"/>
        <v>2.0731696623919435E-3</v>
      </c>
      <c r="Y108" s="67">
        <v>37861.698250000001</v>
      </c>
      <c r="Z108" s="49">
        <f t="shared" si="46"/>
        <v>2.0731696623919435E-3</v>
      </c>
      <c r="AA108" s="82">
        <f t="shared" si="31"/>
        <v>454340.37900000013</v>
      </c>
      <c r="AB108" s="49">
        <f t="shared" si="46"/>
        <v>2.073169662391944E-3</v>
      </c>
      <c r="AC108" s="82">
        <f t="shared" si="32"/>
        <v>37861.698250000009</v>
      </c>
      <c r="AD108" s="49">
        <f t="shared" si="45"/>
        <v>2.073169662391944E-3</v>
      </c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</row>
    <row r="109" spans="1:66" x14ac:dyDescent="0.25">
      <c r="A109" s="9">
        <v>6310</v>
      </c>
      <c r="B109" s="10" t="s">
        <v>127</v>
      </c>
      <c r="C109" s="67">
        <v>8530.1</v>
      </c>
      <c r="D109" s="49">
        <f t="shared" si="33"/>
        <v>4.6707742532836643E-4</v>
      </c>
      <c r="E109" s="67">
        <v>8530.1</v>
      </c>
      <c r="F109" s="49">
        <f t="shared" si="34"/>
        <v>4.6707742532836643E-4</v>
      </c>
      <c r="G109" s="67">
        <v>8530.1</v>
      </c>
      <c r="H109" s="49">
        <f t="shared" si="35"/>
        <v>4.6707742532836643E-4</v>
      </c>
      <c r="I109" s="67">
        <v>8530.1</v>
      </c>
      <c r="J109" s="49">
        <f t="shared" si="36"/>
        <v>4.6707742532836643E-4</v>
      </c>
      <c r="K109" s="67">
        <v>8530.1</v>
      </c>
      <c r="L109" s="49">
        <f t="shared" si="37"/>
        <v>4.6707742532836643E-4</v>
      </c>
      <c r="M109" s="67">
        <v>8530.1</v>
      </c>
      <c r="N109" s="49">
        <f t="shared" si="38"/>
        <v>4.6707742532836643E-4</v>
      </c>
      <c r="O109" s="67">
        <v>8530.1</v>
      </c>
      <c r="P109" s="49">
        <f t="shared" si="39"/>
        <v>4.6707742532836643E-4</v>
      </c>
      <c r="Q109" s="67">
        <v>8530.1</v>
      </c>
      <c r="R109" s="49">
        <f t="shared" si="40"/>
        <v>4.6707742532836643E-4</v>
      </c>
      <c r="S109" s="67">
        <v>8530.1</v>
      </c>
      <c r="T109" s="49">
        <f t="shared" si="41"/>
        <v>4.6707742532836643E-4</v>
      </c>
      <c r="U109" s="67">
        <v>8530.1</v>
      </c>
      <c r="V109" s="49">
        <f t="shared" si="42"/>
        <v>4.6707742532836643E-4</v>
      </c>
      <c r="W109" s="67">
        <v>8530.1</v>
      </c>
      <c r="X109" s="49">
        <f t="shared" si="43"/>
        <v>4.6707742532836643E-4</v>
      </c>
      <c r="Y109" s="67">
        <v>8530.1</v>
      </c>
      <c r="Z109" s="49">
        <f t="shared" si="46"/>
        <v>4.6707742532836643E-4</v>
      </c>
      <c r="AA109" s="82">
        <f t="shared" si="31"/>
        <v>102361.20000000003</v>
      </c>
      <c r="AB109" s="49">
        <f t="shared" si="46"/>
        <v>4.6707742532836653E-4</v>
      </c>
      <c r="AC109" s="82">
        <f t="shared" si="32"/>
        <v>8530.1000000000022</v>
      </c>
      <c r="AD109" s="49">
        <f t="shared" si="45"/>
        <v>4.6707742532836653E-4</v>
      </c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</row>
    <row r="110" spans="1:66" x14ac:dyDescent="0.25">
      <c r="A110" s="9">
        <v>6311</v>
      </c>
      <c r="B110" s="10" t="s">
        <v>128</v>
      </c>
      <c r="C110" s="67"/>
      <c r="D110" s="49">
        <f t="shared" si="33"/>
        <v>0</v>
      </c>
      <c r="E110" s="67"/>
      <c r="F110" s="49">
        <f t="shared" si="34"/>
        <v>0</v>
      </c>
      <c r="G110" s="67"/>
      <c r="H110" s="49">
        <f t="shared" si="35"/>
        <v>0</v>
      </c>
      <c r="I110" s="67"/>
      <c r="J110" s="49">
        <f t="shared" si="36"/>
        <v>0</v>
      </c>
      <c r="K110" s="67"/>
      <c r="L110" s="49">
        <f t="shared" si="37"/>
        <v>0</v>
      </c>
      <c r="M110" s="67"/>
      <c r="N110" s="49">
        <f t="shared" si="38"/>
        <v>0</v>
      </c>
      <c r="O110" s="67"/>
      <c r="P110" s="49">
        <f t="shared" si="39"/>
        <v>0</v>
      </c>
      <c r="Q110" s="67"/>
      <c r="R110" s="49">
        <f t="shared" si="40"/>
        <v>0</v>
      </c>
      <c r="S110" s="67"/>
      <c r="T110" s="49">
        <f t="shared" si="41"/>
        <v>0</v>
      </c>
      <c r="U110" s="67"/>
      <c r="V110" s="49">
        <f t="shared" si="42"/>
        <v>0</v>
      </c>
      <c r="W110" s="67"/>
      <c r="X110" s="49">
        <f t="shared" si="43"/>
        <v>0</v>
      </c>
      <c r="Y110" s="67"/>
      <c r="Z110" s="49">
        <f t="shared" si="46"/>
        <v>0</v>
      </c>
      <c r="AA110" s="82">
        <f t="shared" si="31"/>
        <v>0</v>
      </c>
      <c r="AB110" s="49">
        <f t="shared" si="46"/>
        <v>0</v>
      </c>
      <c r="AC110" s="82">
        <f t="shared" si="32"/>
        <v>0</v>
      </c>
      <c r="AD110" s="49">
        <f t="shared" si="45"/>
        <v>0</v>
      </c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</row>
    <row r="111" spans="1:66" x14ac:dyDescent="0.25">
      <c r="A111" s="9">
        <v>6312</v>
      </c>
      <c r="B111" s="10" t="s">
        <v>129</v>
      </c>
      <c r="C111" s="67"/>
      <c r="D111" s="49">
        <f t="shared" si="33"/>
        <v>0</v>
      </c>
      <c r="E111" s="67"/>
      <c r="F111" s="49">
        <f t="shared" si="34"/>
        <v>0</v>
      </c>
      <c r="G111" s="67"/>
      <c r="H111" s="49">
        <f t="shared" si="35"/>
        <v>0</v>
      </c>
      <c r="I111" s="67"/>
      <c r="J111" s="49">
        <f t="shared" si="36"/>
        <v>0</v>
      </c>
      <c r="K111" s="67"/>
      <c r="L111" s="49">
        <f t="shared" si="37"/>
        <v>0</v>
      </c>
      <c r="M111" s="67"/>
      <c r="N111" s="49">
        <f t="shared" si="38"/>
        <v>0</v>
      </c>
      <c r="O111" s="67"/>
      <c r="P111" s="49">
        <f t="shared" si="39"/>
        <v>0</v>
      </c>
      <c r="Q111" s="67"/>
      <c r="R111" s="49">
        <f t="shared" si="40"/>
        <v>0</v>
      </c>
      <c r="S111" s="67"/>
      <c r="T111" s="49">
        <f t="shared" si="41"/>
        <v>0</v>
      </c>
      <c r="U111" s="67"/>
      <c r="V111" s="49">
        <f t="shared" si="42"/>
        <v>0</v>
      </c>
      <c r="W111" s="67"/>
      <c r="X111" s="49">
        <f t="shared" si="43"/>
        <v>0</v>
      </c>
      <c r="Y111" s="67"/>
      <c r="Z111" s="49">
        <f t="shared" si="46"/>
        <v>0</v>
      </c>
      <c r="AA111" s="82">
        <f t="shared" si="31"/>
        <v>0</v>
      </c>
      <c r="AB111" s="49">
        <f t="shared" si="46"/>
        <v>0</v>
      </c>
      <c r="AC111" s="82">
        <f t="shared" si="32"/>
        <v>0</v>
      </c>
      <c r="AD111" s="49">
        <f t="shared" si="45"/>
        <v>0</v>
      </c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</row>
    <row r="112" spans="1:66" x14ac:dyDescent="0.25">
      <c r="A112" s="9">
        <v>6313</v>
      </c>
      <c r="B112" s="10" t="s">
        <v>130</v>
      </c>
      <c r="C112" s="67"/>
      <c r="D112" s="49">
        <f t="shared" si="33"/>
        <v>0</v>
      </c>
      <c r="E112" s="67"/>
      <c r="F112" s="49">
        <f t="shared" si="34"/>
        <v>0</v>
      </c>
      <c r="G112" s="67"/>
      <c r="H112" s="49">
        <f t="shared" si="35"/>
        <v>0</v>
      </c>
      <c r="I112" s="67"/>
      <c r="J112" s="49">
        <f t="shared" si="36"/>
        <v>0</v>
      </c>
      <c r="K112" s="67"/>
      <c r="L112" s="49">
        <f t="shared" si="37"/>
        <v>0</v>
      </c>
      <c r="M112" s="67"/>
      <c r="N112" s="49">
        <f t="shared" si="38"/>
        <v>0</v>
      </c>
      <c r="O112" s="67"/>
      <c r="P112" s="49">
        <f t="shared" si="39"/>
        <v>0</v>
      </c>
      <c r="Q112" s="67"/>
      <c r="R112" s="49">
        <f t="shared" si="40"/>
        <v>0</v>
      </c>
      <c r="S112" s="67"/>
      <c r="T112" s="49">
        <f t="shared" si="41"/>
        <v>0</v>
      </c>
      <c r="U112" s="67"/>
      <c r="V112" s="49">
        <f t="shared" si="42"/>
        <v>0</v>
      </c>
      <c r="W112" s="67"/>
      <c r="X112" s="49">
        <f t="shared" si="43"/>
        <v>0</v>
      </c>
      <c r="Y112" s="67"/>
      <c r="Z112" s="49">
        <f t="shared" si="46"/>
        <v>0</v>
      </c>
      <c r="AA112" s="82">
        <f t="shared" si="31"/>
        <v>0</v>
      </c>
      <c r="AB112" s="49">
        <f t="shared" si="46"/>
        <v>0</v>
      </c>
      <c r="AC112" s="82">
        <f t="shared" si="32"/>
        <v>0</v>
      </c>
      <c r="AD112" s="49">
        <f t="shared" si="45"/>
        <v>0</v>
      </c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</row>
    <row r="113" spans="1:66" x14ac:dyDescent="0.25">
      <c r="A113" s="9">
        <v>6314</v>
      </c>
      <c r="B113" s="10" t="s">
        <v>131</v>
      </c>
      <c r="C113" s="67">
        <v>229340.83004999999</v>
      </c>
      <c r="D113" s="49">
        <f t="shared" si="33"/>
        <v>1.2557874400349871E-2</v>
      </c>
      <c r="E113" s="67">
        <v>229340.83004999999</v>
      </c>
      <c r="F113" s="49">
        <f t="shared" si="34"/>
        <v>1.2557874400349871E-2</v>
      </c>
      <c r="G113" s="67">
        <v>229340.83004999999</v>
      </c>
      <c r="H113" s="49">
        <f t="shared" si="35"/>
        <v>1.2557874400349871E-2</v>
      </c>
      <c r="I113" s="67">
        <v>229340.83004999999</v>
      </c>
      <c r="J113" s="49">
        <f t="shared" si="36"/>
        <v>1.2557874400349871E-2</v>
      </c>
      <c r="K113" s="67">
        <v>229340.83004999999</v>
      </c>
      <c r="L113" s="49">
        <f t="shared" si="37"/>
        <v>1.2557874400349871E-2</v>
      </c>
      <c r="M113" s="67">
        <v>229340.83004999999</v>
      </c>
      <c r="N113" s="49">
        <f t="shared" si="38"/>
        <v>1.2557874400349871E-2</v>
      </c>
      <c r="O113" s="67">
        <v>229340.83004999999</v>
      </c>
      <c r="P113" s="49">
        <f t="shared" si="39"/>
        <v>1.2557874400349871E-2</v>
      </c>
      <c r="Q113" s="67">
        <v>229340.83004999999</v>
      </c>
      <c r="R113" s="49">
        <f t="shared" si="40"/>
        <v>1.2557874400349871E-2</v>
      </c>
      <c r="S113" s="67">
        <v>229340.83004999999</v>
      </c>
      <c r="T113" s="49">
        <f t="shared" si="41"/>
        <v>1.2557874400349871E-2</v>
      </c>
      <c r="U113" s="67">
        <v>229340.83004999999</v>
      </c>
      <c r="V113" s="49">
        <f t="shared" si="42"/>
        <v>1.2557874400349871E-2</v>
      </c>
      <c r="W113" s="67">
        <v>229340.83004999999</v>
      </c>
      <c r="X113" s="49">
        <f t="shared" si="43"/>
        <v>1.2557874400349871E-2</v>
      </c>
      <c r="Y113" s="67">
        <v>229340.83004999999</v>
      </c>
      <c r="Z113" s="49">
        <f t="shared" si="46"/>
        <v>1.2557874400349871E-2</v>
      </c>
      <c r="AA113" s="82">
        <f t="shared" si="31"/>
        <v>2752089.9605999999</v>
      </c>
      <c r="AB113" s="49">
        <f t="shared" si="46"/>
        <v>1.2557874400349873E-2</v>
      </c>
      <c r="AC113" s="82">
        <f t="shared" si="32"/>
        <v>229340.83004999999</v>
      </c>
      <c r="AD113" s="49">
        <f t="shared" si="45"/>
        <v>1.2557874400349871E-2</v>
      </c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</row>
    <row r="114" spans="1:66" x14ac:dyDescent="0.25">
      <c r="A114" s="9">
        <v>6315</v>
      </c>
      <c r="B114" s="10" t="s">
        <v>132</v>
      </c>
      <c r="C114" s="67">
        <v>295.83499999999998</v>
      </c>
      <c r="D114" s="49">
        <f t="shared" si="33"/>
        <v>1.6198854658446824E-5</v>
      </c>
      <c r="E114" s="67">
        <v>295.83499999999998</v>
      </c>
      <c r="F114" s="49">
        <f t="shared" si="34"/>
        <v>1.6198854658446824E-5</v>
      </c>
      <c r="G114" s="67">
        <v>295.83499999999998</v>
      </c>
      <c r="H114" s="49">
        <f t="shared" si="35"/>
        <v>1.6198854658446824E-5</v>
      </c>
      <c r="I114" s="67">
        <v>295.83499999999998</v>
      </c>
      <c r="J114" s="49">
        <f t="shared" si="36"/>
        <v>1.6198854658446824E-5</v>
      </c>
      <c r="K114" s="67">
        <v>295.83499999999998</v>
      </c>
      <c r="L114" s="49">
        <f t="shared" si="37"/>
        <v>1.6198854658446824E-5</v>
      </c>
      <c r="M114" s="67">
        <v>295.83499999999998</v>
      </c>
      <c r="N114" s="49">
        <f t="shared" si="38"/>
        <v>1.6198854658446824E-5</v>
      </c>
      <c r="O114" s="67">
        <v>295.83499999999998</v>
      </c>
      <c r="P114" s="49">
        <f t="shared" si="39"/>
        <v>1.6198854658446824E-5</v>
      </c>
      <c r="Q114" s="67">
        <v>295.83499999999998</v>
      </c>
      <c r="R114" s="49">
        <f t="shared" si="40"/>
        <v>1.6198854658446824E-5</v>
      </c>
      <c r="S114" s="67">
        <v>295.83499999999998</v>
      </c>
      <c r="T114" s="49">
        <f t="shared" si="41"/>
        <v>1.6198854658446824E-5</v>
      </c>
      <c r="U114" s="67">
        <v>295.83499999999998</v>
      </c>
      <c r="V114" s="49">
        <f t="shared" si="42"/>
        <v>1.6198854658446824E-5</v>
      </c>
      <c r="W114" s="67">
        <v>295.83499999999998</v>
      </c>
      <c r="X114" s="49">
        <f t="shared" si="43"/>
        <v>1.6198854658446824E-5</v>
      </c>
      <c r="Y114" s="67">
        <v>295.83499999999998</v>
      </c>
      <c r="Z114" s="49">
        <f t="shared" si="46"/>
        <v>1.6198854658446824E-5</v>
      </c>
      <c r="AA114" s="82">
        <f t="shared" si="31"/>
        <v>3550.02</v>
      </c>
      <c r="AB114" s="49">
        <f t="shared" si="46"/>
        <v>1.6198854658446827E-5</v>
      </c>
      <c r="AC114" s="82">
        <f t="shared" si="32"/>
        <v>295.83499999999998</v>
      </c>
      <c r="AD114" s="49">
        <f t="shared" si="45"/>
        <v>1.6198854658446824E-5</v>
      </c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</row>
    <row r="115" spans="1:66" x14ac:dyDescent="0.25">
      <c r="A115" s="9">
        <v>6316</v>
      </c>
      <c r="B115" s="10" t="s">
        <v>133</v>
      </c>
      <c r="C115" s="67"/>
      <c r="D115" s="49">
        <f t="shared" si="33"/>
        <v>0</v>
      </c>
      <c r="E115" s="67"/>
      <c r="F115" s="49">
        <f t="shared" si="34"/>
        <v>0</v>
      </c>
      <c r="G115" s="67"/>
      <c r="H115" s="49">
        <f t="shared" si="35"/>
        <v>0</v>
      </c>
      <c r="I115" s="67"/>
      <c r="J115" s="49">
        <f t="shared" si="36"/>
        <v>0</v>
      </c>
      <c r="K115" s="67"/>
      <c r="L115" s="49">
        <f t="shared" si="37"/>
        <v>0</v>
      </c>
      <c r="M115" s="67"/>
      <c r="N115" s="49">
        <f t="shared" si="38"/>
        <v>0</v>
      </c>
      <c r="O115" s="67"/>
      <c r="P115" s="49">
        <f t="shared" si="39"/>
        <v>0</v>
      </c>
      <c r="Q115" s="67"/>
      <c r="R115" s="49">
        <f t="shared" si="40"/>
        <v>0</v>
      </c>
      <c r="S115" s="67"/>
      <c r="T115" s="49">
        <f t="shared" si="41"/>
        <v>0</v>
      </c>
      <c r="U115" s="67"/>
      <c r="V115" s="49">
        <f t="shared" si="42"/>
        <v>0</v>
      </c>
      <c r="W115" s="67"/>
      <c r="X115" s="49">
        <f t="shared" si="43"/>
        <v>0</v>
      </c>
      <c r="Y115" s="67"/>
      <c r="Z115" s="49">
        <f t="shared" si="46"/>
        <v>0</v>
      </c>
      <c r="AA115" s="82">
        <f t="shared" si="31"/>
        <v>0</v>
      </c>
      <c r="AB115" s="49">
        <f t="shared" si="46"/>
        <v>0</v>
      </c>
      <c r="AC115" s="82">
        <f t="shared" si="32"/>
        <v>0</v>
      </c>
      <c r="AD115" s="49">
        <f t="shared" si="45"/>
        <v>0</v>
      </c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</row>
    <row r="116" spans="1:66" x14ac:dyDescent="0.25">
      <c r="A116" s="9">
        <v>6317</v>
      </c>
      <c r="B116" s="10" t="s">
        <v>134</v>
      </c>
      <c r="C116" s="67">
        <v>2678.6927000000001</v>
      </c>
      <c r="D116" s="49">
        <f t="shared" si="33"/>
        <v>1.4667552426840134E-4</v>
      </c>
      <c r="E116" s="67">
        <v>2678.6927000000001</v>
      </c>
      <c r="F116" s="49">
        <f t="shared" si="34"/>
        <v>1.4667552426840134E-4</v>
      </c>
      <c r="G116" s="67">
        <v>2678.6927000000001</v>
      </c>
      <c r="H116" s="49">
        <f t="shared" si="35"/>
        <v>1.4667552426840134E-4</v>
      </c>
      <c r="I116" s="67">
        <v>2678.6927000000001</v>
      </c>
      <c r="J116" s="49">
        <f t="shared" si="36"/>
        <v>1.4667552426840134E-4</v>
      </c>
      <c r="K116" s="67">
        <v>2678.6927000000001</v>
      </c>
      <c r="L116" s="49">
        <f t="shared" si="37"/>
        <v>1.4667552426840134E-4</v>
      </c>
      <c r="M116" s="67">
        <v>2678.6927000000001</v>
      </c>
      <c r="N116" s="49">
        <f t="shared" si="38"/>
        <v>1.4667552426840134E-4</v>
      </c>
      <c r="O116" s="67">
        <v>2678.6927000000001</v>
      </c>
      <c r="P116" s="49">
        <f t="shared" si="39"/>
        <v>1.4667552426840134E-4</v>
      </c>
      <c r="Q116" s="67">
        <v>2678.6927000000001</v>
      </c>
      <c r="R116" s="49">
        <f t="shared" si="40"/>
        <v>1.4667552426840134E-4</v>
      </c>
      <c r="S116" s="67">
        <v>2678.6927000000001</v>
      </c>
      <c r="T116" s="49">
        <f t="shared" si="41"/>
        <v>1.4667552426840134E-4</v>
      </c>
      <c r="U116" s="67">
        <v>2678.6927000000001</v>
      </c>
      <c r="V116" s="49">
        <f t="shared" si="42"/>
        <v>1.4667552426840134E-4</v>
      </c>
      <c r="W116" s="67">
        <v>2678.6927000000001</v>
      </c>
      <c r="X116" s="49">
        <f t="shared" si="43"/>
        <v>1.4667552426840134E-4</v>
      </c>
      <c r="Y116" s="67">
        <v>2678.6927000000001</v>
      </c>
      <c r="Z116" s="49">
        <f t="shared" si="46"/>
        <v>1.4667552426840134E-4</v>
      </c>
      <c r="AA116" s="82">
        <f t="shared" si="31"/>
        <v>32144.312399999999</v>
      </c>
      <c r="AB116" s="49">
        <f t="shared" si="46"/>
        <v>1.4667552426840134E-4</v>
      </c>
      <c r="AC116" s="82">
        <f t="shared" si="32"/>
        <v>2678.6927000000001</v>
      </c>
      <c r="AD116" s="49">
        <f t="shared" si="45"/>
        <v>1.4667552426840134E-4</v>
      </c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</row>
    <row r="117" spans="1:66" x14ac:dyDescent="0.25">
      <c r="A117" s="9">
        <v>6318</v>
      </c>
      <c r="B117" s="10" t="s">
        <v>135</v>
      </c>
      <c r="C117" s="67">
        <v>6510.85</v>
      </c>
      <c r="D117" s="49">
        <f t="shared" si="33"/>
        <v>3.5651059831645523E-4</v>
      </c>
      <c r="E117" s="67">
        <v>6510.85</v>
      </c>
      <c r="F117" s="49">
        <f t="shared" si="34"/>
        <v>3.5651059831645523E-4</v>
      </c>
      <c r="G117" s="67">
        <v>6510.85</v>
      </c>
      <c r="H117" s="49">
        <f t="shared" si="35"/>
        <v>3.5651059831645523E-4</v>
      </c>
      <c r="I117" s="67">
        <v>6510.85</v>
      </c>
      <c r="J117" s="49">
        <f t="shared" si="36"/>
        <v>3.5651059831645523E-4</v>
      </c>
      <c r="K117" s="67">
        <v>6510.85</v>
      </c>
      <c r="L117" s="49">
        <f t="shared" si="37"/>
        <v>3.5651059831645523E-4</v>
      </c>
      <c r="M117" s="67">
        <v>6510.85</v>
      </c>
      <c r="N117" s="49">
        <f t="shared" si="38"/>
        <v>3.5651059831645523E-4</v>
      </c>
      <c r="O117" s="67">
        <v>6510.85</v>
      </c>
      <c r="P117" s="49">
        <f t="shared" si="39"/>
        <v>3.5651059831645523E-4</v>
      </c>
      <c r="Q117" s="67">
        <v>6510.85</v>
      </c>
      <c r="R117" s="49">
        <f t="shared" si="40"/>
        <v>3.5651059831645523E-4</v>
      </c>
      <c r="S117" s="67">
        <v>6510.85</v>
      </c>
      <c r="T117" s="49">
        <f t="shared" si="41"/>
        <v>3.5651059831645523E-4</v>
      </c>
      <c r="U117" s="67">
        <v>6510.85</v>
      </c>
      <c r="V117" s="49">
        <f t="shared" si="42"/>
        <v>3.5651059831645523E-4</v>
      </c>
      <c r="W117" s="67">
        <v>6510.85</v>
      </c>
      <c r="X117" s="49">
        <f t="shared" si="43"/>
        <v>3.5651059831645523E-4</v>
      </c>
      <c r="Y117" s="67">
        <v>6510.85</v>
      </c>
      <c r="Z117" s="49">
        <f t="shared" ref="Z117:AB136" si="47">IF(Y$10&lt;&gt;0,Y117/Y$10,"-")</f>
        <v>3.5651059831645523E-4</v>
      </c>
      <c r="AA117" s="82">
        <f t="shared" si="31"/>
        <v>78130.2</v>
      </c>
      <c r="AB117" s="49">
        <f t="shared" si="47"/>
        <v>3.5651059831645518E-4</v>
      </c>
      <c r="AC117" s="82">
        <f t="shared" si="32"/>
        <v>6510.8499999999995</v>
      </c>
      <c r="AD117" s="49">
        <f t="shared" si="45"/>
        <v>3.5651059831645518E-4</v>
      </c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</row>
    <row r="118" spans="1:66" x14ac:dyDescent="0.25">
      <c r="A118" s="9">
        <v>6319</v>
      </c>
      <c r="B118" s="10" t="s">
        <v>136</v>
      </c>
      <c r="C118" s="67"/>
      <c r="D118" s="49">
        <f t="shared" si="33"/>
        <v>0</v>
      </c>
      <c r="E118" s="67"/>
      <c r="F118" s="49">
        <f t="shared" si="34"/>
        <v>0</v>
      </c>
      <c r="G118" s="67"/>
      <c r="H118" s="49">
        <f t="shared" si="35"/>
        <v>0</v>
      </c>
      <c r="I118" s="67"/>
      <c r="J118" s="49">
        <f t="shared" si="36"/>
        <v>0</v>
      </c>
      <c r="K118" s="67"/>
      <c r="L118" s="49">
        <f t="shared" si="37"/>
        <v>0</v>
      </c>
      <c r="M118" s="67"/>
      <c r="N118" s="49">
        <f t="shared" si="38"/>
        <v>0</v>
      </c>
      <c r="O118" s="67"/>
      <c r="P118" s="49">
        <f t="shared" si="39"/>
        <v>0</v>
      </c>
      <c r="Q118" s="67"/>
      <c r="R118" s="49">
        <f t="shared" si="40"/>
        <v>0</v>
      </c>
      <c r="S118" s="67"/>
      <c r="T118" s="49">
        <f t="shared" si="41"/>
        <v>0</v>
      </c>
      <c r="U118" s="67"/>
      <c r="V118" s="49">
        <f t="shared" si="42"/>
        <v>0</v>
      </c>
      <c r="W118" s="67"/>
      <c r="X118" s="49">
        <f t="shared" si="43"/>
        <v>0</v>
      </c>
      <c r="Y118" s="67"/>
      <c r="Z118" s="49">
        <f t="shared" si="47"/>
        <v>0</v>
      </c>
      <c r="AA118" s="82">
        <f t="shared" si="31"/>
        <v>0</v>
      </c>
      <c r="AB118" s="49">
        <f t="shared" si="47"/>
        <v>0</v>
      </c>
      <c r="AC118" s="82">
        <f t="shared" si="32"/>
        <v>0</v>
      </c>
      <c r="AD118" s="49">
        <f t="shared" si="45"/>
        <v>0</v>
      </c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</row>
    <row r="119" spans="1:66" x14ac:dyDescent="0.25">
      <c r="A119" s="9">
        <v>6320</v>
      </c>
      <c r="B119" s="10" t="s">
        <v>137</v>
      </c>
      <c r="C119" s="67"/>
      <c r="D119" s="49">
        <f t="shared" si="33"/>
        <v>0</v>
      </c>
      <c r="E119" s="67"/>
      <c r="F119" s="49">
        <f t="shared" si="34"/>
        <v>0</v>
      </c>
      <c r="G119" s="67"/>
      <c r="H119" s="49">
        <f t="shared" si="35"/>
        <v>0</v>
      </c>
      <c r="I119" s="67"/>
      <c r="J119" s="49">
        <f t="shared" si="36"/>
        <v>0</v>
      </c>
      <c r="K119" s="67"/>
      <c r="L119" s="49">
        <f t="shared" si="37"/>
        <v>0</v>
      </c>
      <c r="M119" s="67"/>
      <c r="N119" s="49">
        <f t="shared" si="38"/>
        <v>0</v>
      </c>
      <c r="O119" s="67"/>
      <c r="P119" s="49">
        <f t="shared" si="39"/>
        <v>0</v>
      </c>
      <c r="Q119" s="67"/>
      <c r="R119" s="49">
        <f t="shared" si="40"/>
        <v>0</v>
      </c>
      <c r="S119" s="67"/>
      <c r="T119" s="49">
        <f t="shared" si="41"/>
        <v>0</v>
      </c>
      <c r="U119" s="67"/>
      <c r="V119" s="49">
        <f t="shared" si="42"/>
        <v>0</v>
      </c>
      <c r="W119" s="67"/>
      <c r="X119" s="49">
        <f t="shared" si="43"/>
        <v>0</v>
      </c>
      <c r="Y119" s="67"/>
      <c r="Z119" s="49">
        <f t="shared" si="47"/>
        <v>0</v>
      </c>
      <c r="AA119" s="82">
        <f t="shared" si="31"/>
        <v>0</v>
      </c>
      <c r="AB119" s="49">
        <f t="shared" si="47"/>
        <v>0</v>
      </c>
      <c r="AC119" s="82">
        <f t="shared" si="32"/>
        <v>0</v>
      </c>
      <c r="AD119" s="49">
        <f t="shared" si="45"/>
        <v>0</v>
      </c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</row>
    <row r="120" spans="1:66" x14ac:dyDescent="0.25">
      <c r="A120" s="9">
        <v>6321</v>
      </c>
      <c r="B120" s="10" t="s">
        <v>138</v>
      </c>
      <c r="C120" s="67">
        <v>73959.850000000006</v>
      </c>
      <c r="D120" s="49">
        <f t="shared" si="33"/>
        <v>4.0497738966333548E-3</v>
      </c>
      <c r="E120" s="67">
        <v>73959.850000000006</v>
      </c>
      <c r="F120" s="49">
        <f t="shared" si="34"/>
        <v>4.0497738966333548E-3</v>
      </c>
      <c r="G120" s="67">
        <v>73959.850000000006</v>
      </c>
      <c r="H120" s="49">
        <f t="shared" si="35"/>
        <v>4.0497738966333548E-3</v>
      </c>
      <c r="I120" s="67">
        <v>73959.850000000006</v>
      </c>
      <c r="J120" s="49">
        <f t="shared" si="36"/>
        <v>4.0497738966333548E-3</v>
      </c>
      <c r="K120" s="67">
        <v>73959.850000000006</v>
      </c>
      <c r="L120" s="49">
        <f t="shared" si="37"/>
        <v>4.0497738966333548E-3</v>
      </c>
      <c r="M120" s="67">
        <v>73959.850000000006</v>
      </c>
      <c r="N120" s="49">
        <f t="shared" si="38"/>
        <v>4.0497738966333548E-3</v>
      </c>
      <c r="O120" s="67">
        <v>73959.850000000006</v>
      </c>
      <c r="P120" s="49">
        <f t="shared" si="39"/>
        <v>4.0497738966333548E-3</v>
      </c>
      <c r="Q120" s="67">
        <v>73959.850000000006</v>
      </c>
      <c r="R120" s="49">
        <f t="shared" si="40"/>
        <v>4.0497738966333548E-3</v>
      </c>
      <c r="S120" s="67">
        <v>73959.850000000006</v>
      </c>
      <c r="T120" s="49">
        <f t="shared" si="41"/>
        <v>4.0497738966333548E-3</v>
      </c>
      <c r="U120" s="67">
        <v>73959.850000000006</v>
      </c>
      <c r="V120" s="49">
        <f t="shared" si="42"/>
        <v>4.0497738966333548E-3</v>
      </c>
      <c r="W120" s="67">
        <v>73959.850000000006</v>
      </c>
      <c r="X120" s="49">
        <f t="shared" si="43"/>
        <v>4.0497738966333548E-3</v>
      </c>
      <c r="Y120" s="67">
        <v>73959.850000000006</v>
      </c>
      <c r="Z120" s="49">
        <f t="shared" si="47"/>
        <v>4.0497738966333548E-3</v>
      </c>
      <c r="AA120" s="82">
        <f t="shared" si="31"/>
        <v>887518.19999999984</v>
      </c>
      <c r="AB120" s="49">
        <f t="shared" si="47"/>
        <v>4.0497738966333539E-3</v>
      </c>
      <c r="AC120" s="82">
        <f t="shared" si="32"/>
        <v>73959.849999999991</v>
      </c>
      <c r="AD120" s="49">
        <f t="shared" si="45"/>
        <v>4.0497738966333539E-3</v>
      </c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</row>
    <row r="121" spans="1:66" x14ac:dyDescent="0.25">
      <c r="A121" s="9">
        <v>6322</v>
      </c>
      <c r="B121" s="10"/>
      <c r="C121" s="67"/>
      <c r="D121" s="49">
        <f t="shared" si="33"/>
        <v>0</v>
      </c>
      <c r="E121" s="67"/>
      <c r="F121" s="49">
        <f t="shared" si="33"/>
        <v>0</v>
      </c>
      <c r="G121" s="67"/>
      <c r="H121" s="49">
        <f t="shared" si="33"/>
        <v>0</v>
      </c>
      <c r="I121" s="67"/>
      <c r="J121" s="49">
        <f t="shared" si="33"/>
        <v>0</v>
      </c>
      <c r="K121" s="67"/>
      <c r="L121" s="49">
        <f t="shared" si="33"/>
        <v>0</v>
      </c>
      <c r="M121" s="67"/>
      <c r="N121" s="49">
        <f t="shared" si="33"/>
        <v>0</v>
      </c>
      <c r="O121" s="67"/>
      <c r="P121" s="49">
        <f t="shared" si="33"/>
        <v>0</v>
      </c>
      <c r="Q121" s="67"/>
      <c r="R121" s="49">
        <f t="shared" si="33"/>
        <v>0</v>
      </c>
      <c r="S121" s="67"/>
      <c r="T121" s="49">
        <f t="shared" si="41"/>
        <v>0</v>
      </c>
      <c r="U121" s="67"/>
      <c r="V121" s="49">
        <f t="shared" si="41"/>
        <v>0</v>
      </c>
      <c r="W121" s="67"/>
      <c r="X121" s="49">
        <f t="shared" si="41"/>
        <v>0</v>
      </c>
      <c r="Y121" s="67"/>
      <c r="Z121" s="49">
        <f t="shared" si="41"/>
        <v>0</v>
      </c>
      <c r="AA121" s="82"/>
      <c r="AB121" s="49">
        <f t="shared" si="41"/>
        <v>0</v>
      </c>
      <c r="AC121" s="82"/>
      <c r="AD121" s="49">
        <f t="shared" si="41"/>
        <v>0</v>
      </c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</row>
    <row r="122" spans="1:66" x14ac:dyDescent="0.25">
      <c r="A122" s="9">
        <v>6323</v>
      </c>
      <c r="B122" s="10"/>
      <c r="C122" s="67"/>
      <c r="D122" s="49">
        <f t="shared" si="33"/>
        <v>0</v>
      </c>
      <c r="E122" s="67"/>
      <c r="F122" s="49">
        <f t="shared" si="33"/>
        <v>0</v>
      </c>
      <c r="G122" s="67"/>
      <c r="H122" s="49">
        <f t="shared" si="33"/>
        <v>0</v>
      </c>
      <c r="I122" s="67"/>
      <c r="J122" s="49">
        <f t="shared" si="33"/>
        <v>0</v>
      </c>
      <c r="K122" s="67"/>
      <c r="L122" s="49">
        <f t="shared" si="33"/>
        <v>0</v>
      </c>
      <c r="M122" s="67"/>
      <c r="N122" s="49">
        <f t="shared" si="33"/>
        <v>0</v>
      </c>
      <c r="O122" s="67"/>
      <c r="P122" s="49">
        <f t="shared" si="33"/>
        <v>0</v>
      </c>
      <c r="Q122" s="67"/>
      <c r="R122" s="49">
        <f t="shared" si="33"/>
        <v>0</v>
      </c>
      <c r="S122" s="67"/>
      <c r="T122" s="49">
        <f t="shared" si="41"/>
        <v>0</v>
      </c>
      <c r="U122" s="67"/>
      <c r="V122" s="49">
        <f t="shared" si="41"/>
        <v>0</v>
      </c>
      <c r="W122" s="67"/>
      <c r="X122" s="49">
        <f t="shared" si="41"/>
        <v>0</v>
      </c>
      <c r="Y122" s="67"/>
      <c r="Z122" s="49">
        <f t="shared" si="41"/>
        <v>0</v>
      </c>
      <c r="AA122" s="82"/>
      <c r="AB122" s="49">
        <f t="shared" si="41"/>
        <v>0</v>
      </c>
      <c r="AC122" s="82"/>
      <c r="AD122" s="49">
        <f t="shared" si="41"/>
        <v>0</v>
      </c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</row>
    <row r="123" spans="1:66" x14ac:dyDescent="0.25">
      <c r="A123" s="9">
        <v>6324</v>
      </c>
      <c r="B123" s="10"/>
      <c r="C123" s="67"/>
      <c r="D123" s="49">
        <f t="shared" si="33"/>
        <v>0</v>
      </c>
      <c r="E123" s="67"/>
      <c r="F123" s="49">
        <f t="shared" si="33"/>
        <v>0</v>
      </c>
      <c r="G123" s="67"/>
      <c r="H123" s="49">
        <f t="shared" si="33"/>
        <v>0</v>
      </c>
      <c r="I123" s="67"/>
      <c r="J123" s="49">
        <f t="shared" si="33"/>
        <v>0</v>
      </c>
      <c r="K123" s="67"/>
      <c r="L123" s="49">
        <f t="shared" si="33"/>
        <v>0</v>
      </c>
      <c r="M123" s="67"/>
      <c r="N123" s="49">
        <f t="shared" si="33"/>
        <v>0</v>
      </c>
      <c r="O123" s="67"/>
      <c r="P123" s="49">
        <f t="shared" si="33"/>
        <v>0</v>
      </c>
      <c r="Q123" s="67"/>
      <c r="R123" s="49">
        <f t="shared" si="33"/>
        <v>0</v>
      </c>
      <c r="S123" s="67"/>
      <c r="T123" s="49">
        <f t="shared" si="41"/>
        <v>0</v>
      </c>
      <c r="U123" s="67"/>
      <c r="V123" s="49">
        <f t="shared" si="41"/>
        <v>0</v>
      </c>
      <c r="W123" s="67"/>
      <c r="X123" s="49">
        <f t="shared" si="41"/>
        <v>0</v>
      </c>
      <c r="Y123" s="67"/>
      <c r="Z123" s="49">
        <f t="shared" si="41"/>
        <v>0</v>
      </c>
      <c r="AA123" s="82"/>
      <c r="AB123" s="49">
        <f t="shared" si="41"/>
        <v>0</v>
      </c>
      <c r="AC123" s="82"/>
      <c r="AD123" s="49">
        <f t="shared" si="41"/>
        <v>0</v>
      </c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</row>
    <row r="124" spans="1:66" x14ac:dyDescent="0.25">
      <c r="A124" s="9">
        <v>6325</v>
      </c>
      <c r="B124" s="10"/>
      <c r="C124" s="67"/>
      <c r="D124" s="49">
        <f t="shared" si="33"/>
        <v>0</v>
      </c>
      <c r="E124" s="67"/>
      <c r="F124" s="49">
        <f t="shared" si="33"/>
        <v>0</v>
      </c>
      <c r="G124" s="67"/>
      <c r="H124" s="49">
        <f t="shared" si="33"/>
        <v>0</v>
      </c>
      <c r="I124" s="67"/>
      <c r="J124" s="49">
        <f t="shared" si="33"/>
        <v>0</v>
      </c>
      <c r="K124" s="67"/>
      <c r="L124" s="49">
        <f t="shared" si="33"/>
        <v>0</v>
      </c>
      <c r="M124" s="67"/>
      <c r="N124" s="49">
        <f t="shared" si="33"/>
        <v>0</v>
      </c>
      <c r="O124" s="67"/>
      <c r="P124" s="49">
        <f t="shared" si="33"/>
        <v>0</v>
      </c>
      <c r="Q124" s="67"/>
      <c r="R124" s="49">
        <f t="shared" si="33"/>
        <v>0</v>
      </c>
      <c r="S124" s="67"/>
      <c r="T124" s="49">
        <f t="shared" si="41"/>
        <v>0</v>
      </c>
      <c r="U124" s="67"/>
      <c r="V124" s="49">
        <f t="shared" si="41"/>
        <v>0</v>
      </c>
      <c r="W124" s="67"/>
      <c r="X124" s="49">
        <f t="shared" si="41"/>
        <v>0</v>
      </c>
      <c r="Y124" s="67"/>
      <c r="Z124" s="49">
        <f t="shared" si="41"/>
        <v>0</v>
      </c>
      <c r="AA124" s="82"/>
      <c r="AB124" s="49">
        <f t="shared" si="41"/>
        <v>0</v>
      </c>
      <c r="AC124" s="82"/>
      <c r="AD124" s="49">
        <f t="shared" si="41"/>
        <v>0</v>
      </c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</row>
    <row r="125" spans="1:66" s="5" customFormat="1" x14ac:dyDescent="0.25">
      <c r="A125" s="12">
        <v>6399</v>
      </c>
      <c r="B125" s="1" t="s">
        <v>139</v>
      </c>
      <c r="C125" s="74">
        <f>SUM(C100:C124)</f>
        <v>405829.5932</v>
      </c>
      <c r="D125" s="56">
        <f t="shared" si="33"/>
        <v>2.2221760766452249E-2</v>
      </c>
      <c r="E125" s="74">
        <f>SUM(E100:E124)</f>
        <v>405829.5932</v>
      </c>
      <c r="F125" s="56">
        <f t="shared" si="34"/>
        <v>2.2221760766452249E-2</v>
      </c>
      <c r="G125" s="74">
        <f>SUM(G100:G124)</f>
        <v>405829.5932</v>
      </c>
      <c r="H125" s="56">
        <f t="shared" si="35"/>
        <v>2.2221760766452249E-2</v>
      </c>
      <c r="I125" s="74">
        <f>SUM(I100:I124)</f>
        <v>405829.5932</v>
      </c>
      <c r="J125" s="56">
        <f t="shared" si="36"/>
        <v>2.2221760766452249E-2</v>
      </c>
      <c r="K125" s="74">
        <f>SUM(K100:K124)</f>
        <v>405829.5932</v>
      </c>
      <c r="L125" s="56">
        <f t="shared" si="37"/>
        <v>2.2221760766452249E-2</v>
      </c>
      <c r="M125" s="74">
        <f>SUM(M100:M124)</f>
        <v>405829.5932</v>
      </c>
      <c r="N125" s="56">
        <f t="shared" si="38"/>
        <v>2.2221760766452249E-2</v>
      </c>
      <c r="O125" s="74">
        <f>SUM(O100:O124)</f>
        <v>405829.5932</v>
      </c>
      <c r="P125" s="56">
        <f t="shared" si="39"/>
        <v>2.2221760766452249E-2</v>
      </c>
      <c r="Q125" s="74">
        <f>SUM(Q100:Q124)</f>
        <v>405829.5932</v>
      </c>
      <c r="R125" s="56">
        <f t="shared" si="40"/>
        <v>2.2221760766452249E-2</v>
      </c>
      <c r="S125" s="74">
        <f>SUM(S100:S124)</f>
        <v>405829.5932</v>
      </c>
      <c r="T125" s="56">
        <f t="shared" si="41"/>
        <v>2.2221760766452249E-2</v>
      </c>
      <c r="U125" s="74">
        <f>SUM(U100:U124)</f>
        <v>405829.5932</v>
      </c>
      <c r="V125" s="56">
        <f t="shared" si="42"/>
        <v>2.2221760766452249E-2</v>
      </c>
      <c r="W125" s="74">
        <f>SUM(W100:W124)</f>
        <v>405829.5932</v>
      </c>
      <c r="X125" s="56">
        <f t="shared" si="43"/>
        <v>2.2221760766452249E-2</v>
      </c>
      <c r="Y125" s="74">
        <f>SUM(Y100:Y124)</f>
        <v>405829.5932</v>
      </c>
      <c r="Z125" s="56">
        <f t="shared" si="47"/>
        <v>2.2221760766452249E-2</v>
      </c>
      <c r="AA125" s="74">
        <f t="shared" si="31"/>
        <v>4869955.1184</v>
      </c>
      <c r="AB125" s="56">
        <f t="shared" si="47"/>
        <v>2.2221760766452249E-2</v>
      </c>
      <c r="AC125" s="94">
        <f t="shared" si="32"/>
        <v>405829.5932</v>
      </c>
      <c r="AD125" s="56">
        <f t="shared" si="45"/>
        <v>2.2221760766452249E-2</v>
      </c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</row>
    <row r="126" spans="1:66" s="8" customFormat="1" x14ac:dyDescent="0.25">
      <c r="A126" s="26">
        <v>6401</v>
      </c>
      <c r="B126" s="27" t="s">
        <v>140</v>
      </c>
      <c r="C126" s="69"/>
      <c r="D126" s="57">
        <f t="shared" si="33"/>
        <v>0</v>
      </c>
      <c r="E126" s="69"/>
      <c r="F126" s="57">
        <f t="shared" si="34"/>
        <v>0</v>
      </c>
      <c r="G126" s="69"/>
      <c r="H126" s="57">
        <f t="shared" si="35"/>
        <v>0</v>
      </c>
      <c r="I126" s="69"/>
      <c r="J126" s="57">
        <f t="shared" si="36"/>
        <v>0</v>
      </c>
      <c r="K126" s="69"/>
      <c r="L126" s="57">
        <f t="shared" si="37"/>
        <v>0</v>
      </c>
      <c r="M126" s="69"/>
      <c r="N126" s="57">
        <f t="shared" si="38"/>
        <v>0</v>
      </c>
      <c r="O126" s="69"/>
      <c r="P126" s="57">
        <f t="shared" si="39"/>
        <v>0</v>
      </c>
      <c r="Q126" s="69"/>
      <c r="R126" s="57">
        <f t="shared" si="40"/>
        <v>0</v>
      </c>
      <c r="S126" s="69"/>
      <c r="T126" s="57">
        <f t="shared" si="41"/>
        <v>0</v>
      </c>
      <c r="U126" s="69"/>
      <c r="V126" s="57">
        <f t="shared" si="42"/>
        <v>0</v>
      </c>
      <c r="W126" s="69"/>
      <c r="X126" s="57">
        <f t="shared" si="43"/>
        <v>0</v>
      </c>
      <c r="Y126" s="69"/>
      <c r="Z126" s="57">
        <f t="shared" si="47"/>
        <v>0</v>
      </c>
      <c r="AA126" s="69">
        <f t="shared" si="31"/>
        <v>0</v>
      </c>
      <c r="AB126" s="57">
        <f t="shared" si="47"/>
        <v>0</v>
      </c>
      <c r="AC126" s="85">
        <f t="shared" si="32"/>
        <v>0</v>
      </c>
      <c r="AD126" s="57">
        <f t="shared" si="45"/>
        <v>0</v>
      </c>
    </row>
    <row r="127" spans="1:66" x14ac:dyDescent="0.25">
      <c r="A127" s="9">
        <v>6402</v>
      </c>
      <c r="B127" s="10" t="s">
        <v>141</v>
      </c>
      <c r="C127" s="67">
        <v>-236416.39415000001</v>
      </c>
      <c r="D127" s="49">
        <f t="shared" si="33"/>
        <v>-1.294530670039018E-2</v>
      </c>
      <c r="E127" s="67">
        <v>-236416.39415000001</v>
      </c>
      <c r="F127" s="49">
        <f t="shared" si="34"/>
        <v>-1.294530670039018E-2</v>
      </c>
      <c r="G127" s="67">
        <v>-236416.39415000001</v>
      </c>
      <c r="H127" s="49">
        <f t="shared" si="35"/>
        <v>-1.294530670039018E-2</v>
      </c>
      <c r="I127" s="67">
        <v>-236416.39415000001</v>
      </c>
      <c r="J127" s="49">
        <f t="shared" si="36"/>
        <v>-1.294530670039018E-2</v>
      </c>
      <c r="K127" s="67">
        <v>-236416.39415000001</v>
      </c>
      <c r="L127" s="49">
        <f t="shared" si="37"/>
        <v>-1.294530670039018E-2</v>
      </c>
      <c r="M127" s="67">
        <v>-236416.39415000001</v>
      </c>
      <c r="N127" s="49">
        <f t="shared" si="38"/>
        <v>-1.294530670039018E-2</v>
      </c>
      <c r="O127" s="67">
        <v>-236416.39415000001</v>
      </c>
      <c r="P127" s="49">
        <f t="shared" si="39"/>
        <v>-1.294530670039018E-2</v>
      </c>
      <c r="Q127" s="67">
        <v>-236416.39415000001</v>
      </c>
      <c r="R127" s="49">
        <f t="shared" si="40"/>
        <v>-1.294530670039018E-2</v>
      </c>
      <c r="S127" s="67">
        <v>-236416.39415000001</v>
      </c>
      <c r="T127" s="49">
        <f t="shared" si="41"/>
        <v>-1.294530670039018E-2</v>
      </c>
      <c r="U127" s="67">
        <v>-236416.39415000001</v>
      </c>
      <c r="V127" s="49">
        <f t="shared" si="42"/>
        <v>-1.294530670039018E-2</v>
      </c>
      <c r="W127" s="67">
        <v>-236416.39415000001</v>
      </c>
      <c r="X127" s="49">
        <f t="shared" si="43"/>
        <v>-1.294530670039018E-2</v>
      </c>
      <c r="Y127" s="67">
        <v>-236416.39415000001</v>
      </c>
      <c r="Z127" s="49">
        <f t="shared" si="47"/>
        <v>-1.294530670039018E-2</v>
      </c>
      <c r="AA127" s="82">
        <f t="shared" si="31"/>
        <v>-2836996.7298000003</v>
      </c>
      <c r="AB127" s="49">
        <f t="shared" si="47"/>
        <v>-1.2945306700390182E-2</v>
      </c>
      <c r="AC127" s="82">
        <f t="shared" si="32"/>
        <v>-236416.39415000004</v>
      </c>
      <c r="AD127" s="49">
        <f t="shared" si="45"/>
        <v>-1.294530670039018E-2</v>
      </c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</row>
    <row r="128" spans="1:66" x14ac:dyDescent="0.25">
      <c r="A128" s="9">
        <v>6403</v>
      </c>
      <c r="B128" s="10" t="s">
        <v>142</v>
      </c>
      <c r="C128" s="67">
        <v>163687.19820000001</v>
      </c>
      <c r="D128" s="49">
        <f t="shared" si="33"/>
        <v>8.9629189686486702E-3</v>
      </c>
      <c r="E128" s="67">
        <v>163687.19820000001</v>
      </c>
      <c r="F128" s="49">
        <f t="shared" si="34"/>
        <v>8.9629189686486702E-3</v>
      </c>
      <c r="G128" s="67">
        <v>163687.19820000001</v>
      </c>
      <c r="H128" s="49">
        <f t="shared" si="35"/>
        <v>8.9629189686486702E-3</v>
      </c>
      <c r="I128" s="67">
        <v>163687.19820000001</v>
      </c>
      <c r="J128" s="49">
        <f t="shared" si="36"/>
        <v>8.9629189686486702E-3</v>
      </c>
      <c r="K128" s="67">
        <v>163687.19820000001</v>
      </c>
      <c r="L128" s="49">
        <f t="shared" si="37"/>
        <v>8.9629189686486702E-3</v>
      </c>
      <c r="M128" s="67">
        <v>163687.19820000001</v>
      </c>
      <c r="N128" s="49">
        <f t="shared" si="38"/>
        <v>8.9629189686486702E-3</v>
      </c>
      <c r="O128" s="67">
        <v>163687.19820000001</v>
      </c>
      <c r="P128" s="49">
        <f t="shared" si="39"/>
        <v>8.9629189686486702E-3</v>
      </c>
      <c r="Q128" s="67">
        <v>163687.19820000001</v>
      </c>
      <c r="R128" s="49">
        <f t="shared" si="40"/>
        <v>8.9629189686486702E-3</v>
      </c>
      <c r="S128" s="67">
        <v>163687.19820000001</v>
      </c>
      <c r="T128" s="49">
        <f t="shared" si="41"/>
        <v>8.9629189686486702E-3</v>
      </c>
      <c r="U128" s="67">
        <v>163687.19820000001</v>
      </c>
      <c r="V128" s="49">
        <f t="shared" si="42"/>
        <v>8.9629189686486702E-3</v>
      </c>
      <c r="W128" s="67">
        <v>163687.19820000001</v>
      </c>
      <c r="X128" s="49">
        <f t="shared" si="43"/>
        <v>8.9629189686486702E-3</v>
      </c>
      <c r="Y128" s="67">
        <v>163687.19820000001</v>
      </c>
      <c r="Z128" s="49">
        <f t="shared" si="47"/>
        <v>8.9629189686486702E-3</v>
      </c>
      <c r="AA128" s="82">
        <f t="shared" si="31"/>
        <v>1964246.3784</v>
      </c>
      <c r="AB128" s="49">
        <f t="shared" si="47"/>
        <v>8.9629189686486702E-3</v>
      </c>
      <c r="AC128" s="82">
        <f t="shared" si="32"/>
        <v>163687.19820000001</v>
      </c>
      <c r="AD128" s="49">
        <f t="shared" si="45"/>
        <v>8.9629189686486702E-3</v>
      </c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</row>
    <row r="129" spans="1:66" x14ac:dyDescent="0.25">
      <c r="A129" s="9">
        <v>6404</v>
      </c>
      <c r="B129" s="10" t="s">
        <v>143</v>
      </c>
      <c r="C129" s="67">
        <v>25081.5</v>
      </c>
      <c r="D129" s="49">
        <f t="shared" si="33"/>
        <v>1.3733722281536467E-3</v>
      </c>
      <c r="E129" s="67">
        <v>25081.5</v>
      </c>
      <c r="F129" s="49">
        <f t="shared" si="34"/>
        <v>1.3733722281536467E-3</v>
      </c>
      <c r="G129" s="67">
        <v>25081.5</v>
      </c>
      <c r="H129" s="49">
        <f t="shared" si="35"/>
        <v>1.3733722281536467E-3</v>
      </c>
      <c r="I129" s="67">
        <v>25081.5</v>
      </c>
      <c r="J129" s="49">
        <f t="shared" si="36"/>
        <v>1.3733722281536467E-3</v>
      </c>
      <c r="K129" s="67">
        <v>25081.5</v>
      </c>
      <c r="L129" s="49">
        <f t="shared" si="37"/>
        <v>1.3733722281536467E-3</v>
      </c>
      <c r="M129" s="67">
        <v>25081.5</v>
      </c>
      <c r="N129" s="49">
        <f t="shared" si="38"/>
        <v>1.3733722281536467E-3</v>
      </c>
      <c r="O129" s="67">
        <v>25081.5</v>
      </c>
      <c r="P129" s="49">
        <f t="shared" si="39"/>
        <v>1.3733722281536467E-3</v>
      </c>
      <c r="Q129" s="67">
        <v>25081.5</v>
      </c>
      <c r="R129" s="49">
        <f t="shared" si="40"/>
        <v>1.3733722281536467E-3</v>
      </c>
      <c r="S129" s="67">
        <v>25081.5</v>
      </c>
      <c r="T129" s="49">
        <f t="shared" si="41"/>
        <v>1.3733722281536467E-3</v>
      </c>
      <c r="U129" s="67">
        <v>25081.5</v>
      </c>
      <c r="V129" s="49">
        <f t="shared" si="42"/>
        <v>1.3733722281536467E-3</v>
      </c>
      <c r="W129" s="67">
        <v>25081.5</v>
      </c>
      <c r="X129" s="49">
        <f t="shared" si="43"/>
        <v>1.3733722281536467E-3</v>
      </c>
      <c r="Y129" s="67">
        <v>25081.5</v>
      </c>
      <c r="Z129" s="49">
        <f t="shared" si="47"/>
        <v>1.3733722281536467E-3</v>
      </c>
      <c r="AA129" s="82">
        <f t="shared" si="31"/>
        <v>300978</v>
      </c>
      <c r="AB129" s="49">
        <f t="shared" si="47"/>
        <v>1.3733722281536469E-3</v>
      </c>
      <c r="AC129" s="82">
        <f t="shared" si="32"/>
        <v>25081.5</v>
      </c>
      <c r="AD129" s="49">
        <f t="shared" si="45"/>
        <v>1.3733722281536467E-3</v>
      </c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</row>
    <row r="130" spans="1:66" x14ac:dyDescent="0.25">
      <c r="A130" s="9">
        <v>6406</v>
      </c>
      <c r="B130" s="10" t="s">
        <v>144</v>
      </c>
      <c r="C130" s="67">
        <v>-1321.2790500000001</v>
      </c>
      <c r="D130" s="49">
        <f t="shared" si="33"/>
        <v>-7.2348462129905855E-5</v>
      </c>
      <c r="E130" s="67">
        <v>-1321.2790500000001</v>
      </c>
      <c r="F130" s="49">
        <f t="shared" si="34"/>
        <v>-7.2348462129905855E-5</v>
      </c>
      <c r="G130" s="67">
        <v>-1321.2790500000001</v>
      </c>
      <c r="H130" s="49">
        <f t="shared" si="35"/>
        <v>-7.2348462129905855E-5</v>
      </c>
      <c r="I130" s="67">
        <v>-1321.2790500000001</v>
      </c>
      <c r="J130" s="49">
        <f t="shared" si="36"/>
        <v>-7.2348462129905855E-5</v>
      </c>
      <c r="K130" s="67">
        <v>-1321.2790500000001</v>
      </c>
      <c r="L130" s="49">
        <f t="shared" si="37"/>
        <v>-7.2348462129905855E-5</v>
      </c>
      <c r="M130" s="67">
        <v>-1321.2790500000001</v>
      </c>
      <c r="N130" s="49">
        <f t="shared" si="38"/>
        <v>-7.2348462129905855E-5</v>
      </c>
      <c r="O130" s="67">
        <v>-1321.2790500000001</v>
      </c>
      <c r="P130" s="49">
        <f t="shared" si="39"/>
        <v>-7.2348462129905855E-5</v>
      </c>
      <c r="Q130" s="67">
        <v>-1321.2790500000001</v>
      </c>
      <c r="R130" s="49">
        <f t="shared" si="40"/>
        <v>-7.2348462129905855E-5</v>
      </c>
      <c r="S130" s="67">
        <v>-1321.2790500000001</v>
      </c>
      <c r="T130" s="49">
        <f t="shared" si="41"/>
        <v>-7.2348462129905855E-5</v>
      </c>
      <c r="U130" s="67">
        <v>-1321.2790500000001</v>
      </c>
      <c r="V130" s="49">
        <f t="shared" si="42"/>
        <v>-7.2348462129905855E-5</v>
      </c>
      <c r="W130" s="67">
        <v>-1321.2790500000001</v>
      </c>
      <c r="X130" s="49">
        <f t="shared" si="43"/>
        <v>-7.2348462129905855E-5</v>
      </c>
      <c r="Y130" s="67">
        <v>-1321.2790500000001</v>
      </c>
      <c r="Z130" s="49">
        <f t="shared" si="47"/>
        <v>-7.2348462129905855E-5</v>
      </c>
      <c r="AA130" s="82">
        <f t="shared" si="31"/>
        <v>-15855.348600000005</v>
      </c>
      <c r="AB130" s="49">
        <f t="shared" si="47"/>
        <v>-7.2348462129905882E-5</v>
      </c>
      <c r="AC130" s="82">
        <f t="shared" si="32"/>
        <v>-1321.2790500000003</v>
      </c>
      <c r="AD130" s="49">
        <f t="shared" si="45"/>
        <v>-7.2348462129905868E-5</v>
      </c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</row>
    <row r="131" spans="1:66" x14ac:dyDescent="0.25">
      <c r="A131" s="9">
        <v>6407</v>
      </c>
      <c r="B131" s="10" t="s">
        <v>145</v>
      </c>
      <c r="C131" s="67">
        <v>-651.53465000000006</v>
      </c>
      <c r="D131" s="49">
        <f t="shared" si="33"/>
        <v>-3.5675681039403799E-5</v>
      </c>
      <c r="E131" s="67">
        <v>-651.53465000000006</v>
      </c>
      <c r="F131" s="49">
        <f t="shared" si="34"/>
        <v>-3.5675681039403799E-5</v>
      </c>
      <c r="G131" s="67">
        <v>-651.53465000000006</v>
      </c>
      <c r="H131" s="49">
        <f t="shared" si="35"/>
        <v>-3.5675681039403799E-5</v>
      </c>
      <c r="I131" s="67">
        <v>-651.53465000000006</v>
      </c>
      <c r="J131" s="49">
        <f t="shared" si="36"/>
        <v>-3.5675681039403799E-5</v>
      </c>
      <c r="K131" s="67">
        <v>-651.53465000000006</v>
      </c>
      <c r="L131" s="49">
        <f t="shared" si="37"/>
        <v>-3.5675681039403799E-5</v>
      </c>
      <c r="M131" s="67">
        <v>-651.53465000000006</v>
      </c>
      <c r="N131" s="49">
        <f t="shared" si="38"/>
        <v>-3.5675681039403799E-5</v>
      </c>
      <c r="O131" s="67">
        <v>-651.53465000000006</v>
      </c>
      <c r="P131" s="49">
        <f t="shared" si="39"/>
        <v>-3.5675681039403799E-5</v>
      </c>
      <c r="Q131" s="67">
        <v>-651.53465000000006</v>
      </c>
      <c r="R131" s="49">
        <f t="shared" si="40"/>
        <v>-3.5675681039403799E-5</v>
      </c>
      <c r="S131" s="67">
        <v>-651.53465000000006</v>
      </c>
      <c r="T131" s="49">
        <f t="shared" si="41"/>
        <v>-3.5675681039403799E-5</v>
      </c>
      <c r="U131" s="67">
        <v>-651.53465000000006</v>
      </c>
      <c r="V131" s="49">
        <f t="shared" si="42"/>
        <v>-3.5675681039403799E-5</v>
      </c>
      <c r="W131" s="67">
        <v>-651.53465000000006</v>
      </c>
      <c r="X131" s="49">
        <f t="shared" si="43"/>
        <v>-3.5675681039403799E-5</v>
      </c>
      <c r="Y131" s="67">
        <v>-651.53465000000006</v>
      </c>
      <c r="Z131" s="49">
        <f t="shared" si="47"/>
        <v>-3.5675681039403799E-5</v>
      </c>
      <c r="AA131" s="82">
        <f t="shared" si="31"/>
        <v>-7818.4157999999989</v>
      </c>
      <c r="AB131" s="49">
        <f t="shared" si="47"/>
        <v>-3.5675681039403792E-5</v>
      </c>
      <c r="AC131" s="82">
        <f t="shared" si="32"/>
        <v>-651.53464999999994</v>
      </c>
      <c r="AD131" s="49">
        <f t="shared" si="45"/>
        <v>-3.5675681039403792E-5</v>
      </c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</row>
    <row r="132" spans="1:66" x14ac:dyDescent="0.25">
      <c r="A132" s="9">
        <v>6408</v>
      </c>
      <c r="B132" s="10" t="s">
        <v>146</v>
      </c>
      <c r="C132" s="67">
        <v>-161.8252</v>
      </c>
      <c r="D132" s="49">
        <f t="shared" si="33"/>
        <v>-8.8609626814747721E-6</v>
      </c>
      <c r="E132" s="67">
        <v>-161.8252</v>
      </c>
      <c r="F132" s="49">
        <f t="shared" si="34"/>
        <v>-8.8609626814747721E-6</v>
      </c>
      <c r="G132" s="67">
        <v>-161.8252</v>
      </c>
      <c r="H132" s="49">
        <f t="shared" si="35"/>
        <v>-8.8609626814747721E-6</v>
      </c>
      <c r="I132" s="67">
        <v>-161.8252</v>
      </c>
      <c r="J132" s="49">
        <f t="shared" si="36"/>
        <v>-8.8609626814747721E-6</v>
      </c>
      <c r="K132" s="67">
        <v>-161.8252</v>
      </c>
      <c r="L132" s="49">
        <f t="shared" si="37"/>
        <v>-8.8609626814747721E-6</v>
      </c>
      <c r="M132" s="67">
        <v>-161.8252</v>
      </c>
      <c r="N132" s="49">
        <f t="shared" si="38"/>
        <v>-8.8609626814747721E-6</v>
      </c>
      <c r="O132" s="67">
        <v>-161.8252</v>
      </c>
      <c r="P132" s="49">
        <f t="shared" si="39"/>
        <v>-8.8609626814747721E-6</v>
      </c>
      <c r="Q132" s="67">
        <v>-161.8252</v>
      </c>
      <c r="R132" s="49">
        <f t="shared" si="40"/>
        <v>-8.8609626814747721E-6</v>
      </c>
      <c r="S132" s="67">
        <v>-161.8252</v>
      </c>
      <c r="T132" s="49">
        <f t="shared" si="41"/>
        <v>-8.8609626814747721E-6</v>
      </c>
      <c r="U132" s="67">
        <v>-161.8252</v>
      </c>
      <c r="V132" s="49">
        <f t="shared" si="42"/>
        <v>-8.8609626814747721E-6</v>
      </c>
      <c r="W132" s="67">
        <v>-161.8252</v>
      </c>
      <c r="X132" s="49">
        <f t="shared" si="43"/>
        <v>-8.8609626814747721E-6</v>
      </c>
      <c r="Y132" s="67">
        <v>-161.8252</v>
      </c>
      <c r="Z132" s="49">
        <f t="shared" si="47"/>
        <v>-8.8609626814747721E-6</v>
      </c>
      <c r="AA132" s="82">
        <f t="shared" si="31"/>
        <v>-1941.9023999999999</v>
      </c>
      <c r="AB132" s="49">
        <f t="shared" si="47"/>
        <v>-8.8609626814747738E-6</v>
      </c>
      <c r="AC132" s="82">
        <f t="shared" si="32"/>
        <v>-161.8252</v>
      </c>
      <c r="AD132" s="49">
        <f t="shared" si="45"/>
        <v>-8.8609626814747721E-6</v>
      </c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</row>
    <row r="133" spans="1:66" x14ac:dyDescent="0.25">
      <c r="A133" s="9">
        <v>6409</v>
      </c>
      <c r="B133" s="10" t="s">
        <v>147</v>
      </c>
      <c r="C133" s="67">
        <v>0</v>
      </c>
      <c r="D133" s="49">
        <f t="shared" si="33"/>
        <v>0</v>
      </c>
      <c r="E133" s="67">
        <v>0</v>
      </c>
      <c r="F133" s="49">
        <f t="shared" si="34"/>
        <v>0</v>
      </c>
      <c r="G133" s="67">
        <v>0</v>
      </c>
      <c r="H133" s="49">
        <f t="shared" si="35"/>
        <v>0</v>
      </c>
      <c r="I133" s="67">
        <v>0</v>
      </c>
      <c r="J133" s="49">
        <f t="shared" si="36"/>
        <v>0</v>
      </c>
      <c r="K133" s="67">
        <v>0</v>
      </c>
      <c r="L133" s="49">
        <f t="shared" si="37"/>
        <v>0</v>
      </c>
      <c r="M133" s="67">
        <v>0</v>
      </c>
      <c r="N133" s="49">
        <f t="shared" si="38"/>
        <v>0</v>
      </c>
      <c r="O133" s="67">
        <v>0</v>
      </c>
      <c r="P133" s="49">
        <f t="shared" si="39"/>
        <v>0</v>
      </c>
      <c r="Q133" s="67">
        <v>0</v>
      </c>
      <c r="R133" s="49">
        <f t="shared" si="40"/>
        <v>0</v>
      </c>
      <c r="S133" s="67">
        <v>0</v>
      </c>
      <c r="T133" s="49">
        <f t="shared" si="41"/>
        <v>0</v>
      </c>
      <c r="U133" s="67">
        <v>0</v>
      </c>
      <c r="V133" s="49">
        <f t="shared" si="42"/>
        <v>0</v>
      </c>
      <c r="W133" s="67">
        <v>0</v>
      </c>
      <c r="X133" s="49">
        <f t="shared" si="43"/>
        <v>0</v>
      </c>
      <c r="Y133" s="67">
        <v>0</v>
      </c>
      <c r="Z133" s="49">
        <f t="shared" si="47"/>
        <v>0</v>
      </c>
      <c r="AA133" s="82">
        <f t="shared" si="31"/>
        <v>0</v>
      </c>
      <c r="AB133" s="49">
        <f t="shared" si="47"/>
        <v>0</v>
      </c>
      <c r="AC133" s="82">
        <f t="shared" si="32"/>
        <v>0</v>
      </c>
      <c r="AD133" s="49">
        <f t="shared" si="45"/>
        <v>0</v>
      </c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</row>
    <row r="134" spans="1:66" x14ac:dyDescent="0.25">
      <c r="A134" s="9">
        <v>6410</v>
      </c>
      <c r="B134" s="10" t="s">
        <v>148</v>
      </c>
      <c r="C134" s="67">
        <v>17223</v>
      </c>
      <c r="D134" s="49">
        <f t="shared" si="33"/>
        <v>9.4306918986066456E-4</v>
      </c>
      <c r="E134" s="67">
        <v>17223</v>
      </c>
      <c r="F134" s="49">
        <f t="shared" si="34"/>
        <v>9.4306918986066456E-4</v>
      </c>
      <c r="G134" s="67">
        <v>17223</v>
      </c>
      <c r="H134" s="49">
        <f t="shared" si="35"/>
        <v>9.4306918986066456E-4</v>
      </c>
      <c r="I134" s="67">
        <v>17223</v>
      </c>
      <c r="J134" s="49">
        <f t="shared" si="36"/>
        <v>9.4306918986066456E-4</v>
      </c>
      <c r="K134" s="67">
        <v>17223</v>
      </c>
      <c r="L134" s="49">
        <f t="shared" si="37"/>
        <v>9.4306918986066456E-4</v>
      </c>
      <c r="M134" s="67">
        <v>17223</v>
      </c>
      <c r="N134" s="49">
        <f t="shared" si="38"/>
        <v>9.4306918986066456E-4</v>
      </c>
      <c r="O134" s="67">
        <v>17223</v>
      </c>
      <c r="P134" s="49">
        <f t="shared" si="39"/>
        <v>9.4306918986066456E-4</v>
      </c>
      <c r="Q134" s="67">
        <v>17223</v>
      </c>
      <c r="R134" s="49">
        <f t="shared" si="40"/>
        <v>9.4306918986066456E-4</v>
      </c>
      <c r="S134" s="67">
        <v>17223</v>
      </c>
      <c r="T134" s="49">
        <f t="shared" si="41"/>
        <v>9.4306918986066456E-4</v>
      </c>
      <c r="U134" s="67">
        <v>17223</v>
      </c>
      <c r="V134" s="49">
        <f t="shared" si="42"/>
        <v>9.4306918986066456E-4</v>
      </c>
      <c r="W134" s="67">
        <v>17223</v>
      </c>
      <c r="X134" s="49">
        <f t="shared" si="43"/>
        <v>9.4306918986066456E-4</v>
      </c>
      <c r="Y134" s="67">
        <v>17223</v>
      </c>
      <c r="Z134" s="49">
        <f t="shared" si="47"/>
        <v>9.4306918986066456E-4</v>
      </c>
      <c r="AA134" s="82">
        <f t="shared" si="31"/>
        <v>206676</v>
      </c>
      <c r="AB134" s="49">
        <f t="shared" si="47"/>
        <v>9.4306918986066456E-4</v>
      </c>
      <c r="AC134" s="82">
        <f t="shared" si="32"/>
        <v>17223</v>
      </c>
      <c r="AD134" s="49">
        <f t="shared" si="45"/>
        <v>9.4306918986066456E-4</v>
      </c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</row>
    <row r="135" spans="1:66" x14ac:dyDescent="0.25">
      <c r="A135" s="9">
        <v>6411</v>
      </c>
      <c r="B135" s="10" t="s">
        <v>149</v>
      </c>
      <c r="C135" s="67">
        <v>13658.15</v>
      </c>
      <c r="D135" s="49">
        <f t="shared" si="33"/>
        <v>7.4787089679471844E-4</v>
      </c>
      <c r="E135" s="67">
        <v>13658.15</v>
      </c>
      <c r="F135" s="49">
        <f t="shared" si="34"/>
        <v>7.4787089679471844E-4</v>
      </c>
      <c r="G135" s="67">
        <v>13658.15</v>
      </c>
      <c r="H135" s="49">
        <f t="shared" si="35"/>
        <v>7.4787089679471844E-4</v>
      </c>
      <c r="I135" s="67">
        <v>13658.15</v>
      </c>
      <c r="J135" s="49">
        <f t="shared" si="36"/>
        <v>7.4787089679471844E-4</v>
      </c>
      <c r="K135" s="67">
        <v>13658.15</v>
      </c>
      <c r="L135" s="49">
        <f t="shared" si="37"/>
        <v>7.4787089679471844E-4</v>
      </c>
      <c r="M135" s="67">
        <v>13658.15</v>
      </c>
      <c r="N135" s="49">
        <f t="shared" si="38"/>
        <v>7.4787089679471844E-4</v>
      </c>
      <c r="O135" s="67">
        <v>13658.15</v>
      </c>
      <c r="P135" s="49">
        <f t="shared" si="39"/>
        <v>7.4787089679471844E-4</v>
      </c>
      <c r="Q135" s="67">
        <v>13658.15</v>
      </c>
      <c r="R135" s="49">
        <f t="shared" si="40"/>
        <v>7.4787089679471844E-4</v>
      </c>
      <c r="S135" s="67">
        <v>13658.15</v>
      </c>
      <c r="T135" s="49">
        <f t="shared" si="41"/>
        <v>7.4787089679471844E-4</v>
      </c>
      <c r="U135" s="67">
        <v>13658.15</v>
      </c>
      <c r="V135" s="49">
        <f t="shared" si="42"/>
        <v>7.4787089679471844E-4</v>
      </c>
      <c r="W135" s="67">
        <v>13658.15</v>
      </c>
      <c r="X135" s="49">
        <f t="shared" si="43"/>
        <v>7.4787089679471844E-4</v>
      </c>
      <c r="Y135" s="67">
        <v>13658.15</v>
      </c>
      <c r="Z135" s="49">
        <f t="shared" si="47"/>
        <v>7.4787089679471844E-4</v>
      </c>
      <c r="AA135" s="82">
        <f t="shared" ref="AA135:AA165" si="48">C135+E135+G135+I135+K135+M135+O135+Q135+S135+U135+W135+Y135</f>
        <v>163897.79999999996</v>
      </c>
      <c r="AB135" s="49">
        <f t="shared" si="47"/>
        <v>7.4787089679471833E-4</v>
      </c>
      <c r="AC135" s="82">
        <f t="shared" si="32"/>
        <v>13658.149999999996</v>
      </c>
      <c r="AD135" s="49">
        <f t="shared" si="45"/>
        <v>7.4787089679471822E-4</v>
      </c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</row>
    <row r="136" spans="1:66" x14ac:dyDescent="0.25">
      <c r="A136" s="9">
        <v>6413</v>
      </c>
      <c r="B136" s="10" t="s">
        <v>150</v>
      </c>
      <c r="C136" s="67">
        <v>168490.57519999999</v>
      </c>
      <c r="D136" s="49">
        <f t="shared" si="33"/>
        <v>9.225934520874491E-3</v>
      </c>
      <c r="E136" s="67">
        <v>168490.57519999999</v>
      </c>
      <c r="F136" s="49">
        <f t="shared" si="34"/>
        <v>9.225934520874491E-3</v>
      </c>
      <c r="G136" s="67">
        <v>168490.57519999999</v>
      </c>
      <c r="H136" s="49">
        <f t="shared" si="35"/>
        <v>9.225934520874491E-3</v>
      </c>
      <c r="I136" s="67">
        <v>168490.57519999999</v>
      </c>
      <c r="J136" s="49">
        <f t="shared" si="36"/>
        <v>9.225934520874491E-3</v>
      </c>
      <c r="K136" s="67">
        <v>168490.57519999999</v>
      </c>
      <c r="L136" s="49">
        <f t="shared" si="37"/>
        <v>9.225934520874491E-3</v>
      </c>
      <c r="M136" s="67">
        <v>168490.57519999999</v>
      </c>
      <c r="N136" s="49">
        <f t="shared" si="38"/>
        <v>9.225934520874491E-3</v>
      </c>
      <c r="O136" s="67">
        <v>168490.57519999999</v>
      </c>
      <c r="P136" s="49">
        <f t="shared" si="39"/>
        <v>9.225934520874491E-3</v>
      </c>
      <c r="Q136" s="67">
        <v>168490.57519999999</v>
      </c>
      <c r="R136" s="49">
        <f t="shared" si="40"/>
        <v>9.225934520874491E-3</v>
      </c>
      <c r="S136" s="67">
        <v>168490.57519999999</v>
      </c>
      <c r="T136" s="49">
        <f t="shared" si="41"/>
        <v>9.225934520874491E-3</v>
      </c>
      <c r="U136" s="67">
        <v>168490.57519999999</v>
      </c>
      <c r="V136" s="49">
        <f t="shared" si="42"/>
        <v>9.225934520874491E-3</v>
      </c>
      <c r="W136" s="67">
        <v>168490.57519999999</v>
      </c>
      <c r="X136" s="49">
        <f t="shared" si="43"/>
        <v>9.225934520874491E-3</v>
      </c>
      <c r="Y136" s="67">
        <v>168490.57519999999</v>
      </c>
      <c r="Z136" s="49">
        <f t="shared" si="47"/>
        <v>9.225934520874491E-3</v>
      </c>
      <c r="AA136" s="82">
        <f t="shared" si="48"/>
        <v>2021886.9024000003</v>
      </c>
      <c r="AB136" s="49">
        <f t="shared" si="47"/>
        <v>9.2259345208744944E-3</v>
      </c>
      <c r="AC136" s="82">
        <f t="shared" si="32"/>
        <v>168490.57520000002</v>
      </c>
      <c r="AD136" s="49">
        <f t="shared" si="45"/>
        <v>9.2259345208744927E-3</v>
      </c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</row>
    <row r="137" spans="1:66" x14ac:dyDescent="0.25">
      <c r="A137" s="9">
        <v>6414</v>
      </c>
      <c r="B137" s="10" t="s">
        <v>151</v>
      </c>
      <c r="C137" s="67">
        <v>24802.06165</v>
      </c>
      <c r="D137" s="49">
        <f t="shared" si="33"/>
        <v>1.3580711947477069E-3</v>
      </c>
      <c r="E137" s="67">
        <v>24802.06165</v>
      </c>
      <c r="F137" s="49">
        <f t="shared" si="34"/>
        <v>1.3580711947477069E-3</v>
      </c>
      <c r="G137" s="67">
        <v>24802.06165</v>
      </c>
      <c r="H137" s="49">
        <f t="shared" si="35"/>
        <v>1.3580711947477069E-3</v>
      </c>
      <c r="I137" s="67">
        <v>24802.06165</v>
      </c>
      <c r="J137" s="49">
        <f t="shared" si="36"/>
        <v>1.3580711947477069E-3</v>
      </c>
      <c r="K137" s="67">
        <v>24802.06165</v>
      </c>
      <c r="L137" s="49">
        <f t="shared" si="37"/>
        <v>1.3580711947477069E-3</v>
      </c>
      <c r="M137" s="67">
        <v>24802.06165</v>
      </c>
      <c r="N137" s="49">
        <f t="shared" si="38"/>
        <v>1.3580711947477069E-3</v>
      </c>
      <c r="O137" s="67">
        <v>24802.06165</v>
      </c>
      <c r="P137" s="49">
        <f t="shared" si="39"/>
        <v>1.3580711947477069E-3</v>
      </c>
      <c r="Q137" s="67">
        <v>24802.06165</v>
      </c>
      <c r="R137" s="49">
        <f t="shared" si="40"/>
        <v>1.3580711947477069E-3</v>
      </c>
      <c r="S137" s="67">
        <v>24802.06165</v>
      </c>
      <c r="T137" s="49">
        <f t="shared" si="41"/>
        <v>1.3580711947477069E-3</v>
      </c>
      <c r="U137" s="67">
        <v>24802.06165</v>
      </c>
      <c r="V137" s="49">
        <f t="shared" si="42"/>
        <v>1.3580711947477069E-3</v>
      </c>
      <c r="W137" s="67">
        <v>24802.06165</v>
      </c>
      <c r="X137" s="49">
        <f t="shared" si="43"/>
        <v>1.3580711947477069E-3</v>
      </c>
      <c r="Y137" s="67">
        <v>24802.06165</v>
      </c>
      <c r="Z137" s="49">
        <f t="shared" ref="Z137:AB141" si="49">IF(Y$10&lt;&gt;0,Y137/Y$10,"-")</f>
        <v>1.3580711947477069E-3</v>
      </c>
      <c r="AA137" s="82">
        <f t="shared" si="48"/>
        <v>297624.73979999992</v>
      </c>
      <c r="AB137" s="49">
        <f t="shared" si="49"/>
        <v>1.3580711947477067E-3</v>
      </c>
      <c r="AC137" s="82">
        <f t="shared" si="32"/>
        <v>24802.061649999992</v>
      </c>
      <c r="AD137" s="49">
        <f t="shared" si="45"/>
        <v>1.3580711947477064E-3</v>
      </c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</row>
    <row r="138" spans="1:66" x14ac:dyDescent="0.25">
      <c r="A138" s="9">
        <v>6415</v>
      </c>
      <c r="B138" s="10" t="s">
        <v>152</v>
      </c>
      <c r="C138" s="67">
        <v>209.81</v>
      </c>
      <c r="D138" s="49">
        <f t="shared" si="33"/>
        <v>1.1488436783641993E-5</v>
      </c>
      <c r="E138" s="67">
        <v>209.81</v>
      </c>
      <c r="F138" s="49">
        <f t="shared" si="34"/>
        <v>1.1488436783641993E-5</v>
      </c>
      <c r="G138" s="67">
        <v>209.81</v>
      </c>
      <c r="H138" s="49">
        <f t="shared" si="35"/>
        <v>1.1488436783641993E-5</v>
      </c>
      <c r="I138" s="67">
        <v>209.81</v>
      </c>
      <c r="J138" s="49">
        <f t="shared" si="36"/>
        <v>1.1488436783641993E-5</v>
      </c>
      <c r="K138" s="67">
        <v>209.81</v>
      </c>
      <c r="L138" s="49">
        <f t="shared" si="37"/>
        <v>1.1488436783641993E-5</v>
      </c>
      <c r="M138" s="67">
        <v>209.81</v>
      </c>
      <c r="N138" s="49">
        <f t="shared" si="38"/>
        <v>1.1488436783641993E-5</v>
      </c>
      <c r="O138" s="67">
        <v>209.81</v>
      </c>
      <c r="P138" s="49">
        <f t="shared" si="39"/>
        <v>1.1488436783641993E-5</v>
      </c>
      <c r="Q138" s="67">
        <v>209.81</v>
      </c>
      <c r="R138" s="49">
        <f t="shared" si="40"/>
        <v>1.1488436783641993E-5</v>
      </c>
      <c r="S138" s="67">
        <v>209.81</v>
      </c>
      <c r="T138" s="49">
        <f t="shared" si="41"/>
        <v>1.1488436783641993E-5</v>
      </c>
      <c r="U138" s="67">
        <v>209.81</v>
      </c>
      <c r="V138" s="49">
        <f t="shared" si="42"/>
        <v>1.1488436783641993E-5</v>
      </c>
      <c r="W138" s="67">
        <v>209.81</v>
      </c>
      <c r="X138" s="49">
        <f t="shared" si="43"/>
        <v>1.1488436783641993E-5</v>
      </c>
      <c r="Y138" s="67">
        <v>209.81</v>
      </c>
      <c r="Z138" s="49">
        <f t="shared" si="49"/>
        <v>1.1488436783641993E-5</v>
      </c>
      <c r="AA138" s="82">
        <f t="shared" si="48"/>
        <v>2517.7199999999998</v>
      </c>
      <c r="AB138" s="49">
        <f t="shared" si="49"/>
        <v>1.1488436783641991E-5</v>
      </c>
      <c r="AC138" s="82">
        <f t="shared" si="32"/>
        <v>209.80999999999997</v>
      </c>
      <c r="AD138" s="49">
        <f t="shared" si="45"/>
        <v>1.1488436783641991E-5</v>
      </c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</row>
    <row r="139" spans="1:66" s="5" customFormat="1" x14ac:dyDescent="0.25">
      <c r="A139" s="12">
        <v>6499</v>
      </c>
      <c r="B139" s="1" t="s">
        <v>153</v>
      </c>
      <c r="C139" s="74">
        <f>SUM(C126:C138)</f>
        <v>174601.26199999999</v>
      </c>
      <c r="D139" s="56">
        <f t="shared" si="33"/>
        <v>9.5605336296225758E-3</v>
      </c>
      <c r="E139" s="74">
        <f>SUM(E126:E138)</f>
        <v>174601.26199999999</v>
      </c>
      <c r="F139" s="56">
        <f t="shared" si="34"/>
        <v>9.5605336296225758E-3</v>
      </c>
      <c r="G139" s="74">
        <f>SUM(G126:G138)</f>
        <v>174601.26199999999</v>
      </c>
      <c r="H139" s="56">
        <f t="shared" si="35"/>
        <v>9.5605336296225758E-3</v>
      </c>
      <c r="I139" s="74">
        <f>SUM(I126:I138)</f>
        <v>174601.26199999999</v>
      </c>
      <c r="J139" s="56">
        <f t="shared" si="36"/>
        <v>9.5605336296225758E-3</v>
      </c>
      <c r="K139" s="74">
        <f>SUM(K126:K138)</f>
        <v>174601.26199999999</v>
      </c>
      <c r="L139" s="56">
        <f t="shared" si="37"/>
        <v>9.5605336296225758E-3</v>
      </c>
      <c r="M139" s="74">
        <f>SUM(M126:M138)</f>
        <v>174601.26199999999</v>
      </c>
      <c r="N139" s="56">
        <f t="shared" si="38"/>
        <v>9.5605336296225758E-3</v>
      </c>
      <c r="O139" s="74">
        <f>SUM(O126:O138)</f>
        <v>174601.26199999999</v>
      </c>
      <c r="P139" s="56">
        <f t="shared" si="39"/>
        <v>9.5605336296225758E-3</v>
      </c>
      <c r="Q139" s="74">
        <f>SUM(Q126:Q138)</f>
        <v>174601.26199999999</v>
      </c>
      <c r="R139" s="56">
        <f t="shared" si="40"/>
        <v>9.5605336296225758E-3</v>
      </c>
      <c r="S139" s="74">
        <f>SUM(S126:S138)</f>
        <v>174601.26199999999</v>
      </c>
      <c r="T139" s="56">
        <f t="shared" si="41"/>
        <v>9.5605336296225758E-3</v>
      </c>
      <c r="U139" s="74">
        <f>SUM(U126:U138)</f>
        <v>174601.26199999999</v>
      </c>
      <c r="V139" s="56">
        <f t="shared" si="42"/>
        <v>9.5605336296225758E-3</v>
      </c>
      <c r="W139" s="74">
        <f>SUM(W126:W138)</f>
        <v>174601.26199999999</v>
      </c>
      <c r="X139" s="56">
        <f t="shared" si="43"/>
        <v>9.5605336296225758E-3</v>
      </c>
      <c r="Y139" s="74">
        <f>SUM(Y126:Y138)</f>
        <v>174601.26199999999</v>
      </c>
      <c r="Z139" s="56">
        <f t="shared" si="49"/>
        <v>9.5605336296225758E-3</v>
      </c>
      <c r="AA139" s="74">
        <f t="shared" si="48"/>
        <v>2095215.1440000003</v>
      </c>
      <c r="AB139" s="56">
        <f t="shared" si="49"/>
        <v>9.5605336296225793E-3</v>
      </c>
      <c r="AC139" s="94">
        <f t="shared" si="32"/>
        <v>174601.26200000002</v>
      </c>
      <c r="AD139" s="56">
        <f t="shared" si="45"/>
        <v>9.5605336296225776E-3</v>
      </c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</row>
    <row r="140" spans="1:66" s="8" customFormat="1" x14ac:dyDescent="0.25">
      <c r="A140" s="26"/>
      <c r="B140" s="27"/>
      <c r="C140" s="69"/>
      <c r="D140" s="57">
        <f t="shared" si="33"/>
        <v>0</v>
      </c>
      <c r="E140" s="69"/>
      <c r="F140" s="57">
        <f t="shared" si="34"/>
        <v>0</v>
      </c>
      <c r="G140" s="69"/>
      <c r="H140" s="57">
        <f t="shared" si="35"/>
        <v>0</v>
      </c>
      <c r="I140" s="69"/>
      <c r="J140" s="57">
        <f t="shared" si="36"/>
        <v>0</v>
      </c>
      <c r="K140" s="69"/>
      <c r="L140" s="57">
        <f t="shared" si="37"/>
        <v>0</v>
      </c>
      <c r="M140" s="69"/>
      <c r="N140" s="57">
        <f t="shared" si="38"/>
        <v>0</v>
      </c>
      <c r="O140" s="69"/>
      <c r="P140" s="57">
        <f t="shared" si="39"/>
        <v>0</v>
      </c>
      <c r="Q140" s="69"/>
      <c r="R140" s="57">
        <f t="shared" si="40"/>
        <v>0</v>
      </c>
      <c r="S140" s="69"/>
      <c r="T140" s="57">
        <f t="shared" si="41"/>
        <v>0</v>
      </c>
      <c r="U140" s="69"/>
      <c r="V140" s="57">
        <f t="shared" si="42"/>
        <v>0</v>
      </c>
      <c r="W140" s="69"/>
      <c r="X140" s="57">
        <f t="shared" si="43"/>
        <v>0</v>
      </c>
      <c r="Y140" s="69"/>
      <c r="Z140" s="57">
        <f t="shared" si="49"/>
        <v>0</v>
      </c>
      <c r="AA140" s="69">
        <f t="shared" si="48"/>
        <v>0</v>
      </c>
      <c r="AB140" s="57">
        <f t="shared" si="49"/>
        <v>0</v>
      </c>
      <c r="AC140" s="85">
        <f t="shared" si="32"/>
        <v>0</v>
      </c>
      <c r="AD140" s="57">
        <f t="shared" si="45"/>
        <v>0</v>
      </c>
    </row>
    <row r="141" spans="1:66" x14ac:dyDescent="0.25">
      <c r="A141" s="18">
        <v>7001</v>
      </c>
      <c r="B141" s="19" t="s">
        <v>154</v>
      </c>
      <c r="C141" s="75">
        <f>C36-C40-C78-C99-C125-C139</f>
        <v>2356803.9151999997</v>
      </c>
      <c r="D141" s="59">
        <f t="shared" si="33"/>
        <v>0.12905005858259921</v>
      </c>
      <c r="E141" s="75">
        <f>E36-E40-E78-E99-E125-E139</f>
        <v>2356803.9151999997</v>
      </c>
      <c r="F141" s="59">
        <f t="shared" si="34"/>
        <v>0.12905005858259921</v>
      </c>
      <c r="G141" s="75">
        <f>G36-G40-G78-G99-G125-G139</f>
        <v>2356803.9151999997</v>
      </c>
      <c r="H141" s="59">
        <f t="shared" si="35"/>
        <v>0.12905005858259921</v>
      </c>
      <c r="I141" s="75">
        <f>I36-I40-I78-I99-I125-I139</f>
        <v>2356803.9151999997</v>
      </c>
      <c r="J141" s="59">
        <f t="shared" si="36"/>
        <v>0.12905005858259921</v>
      </c>
      <c r="K141" s="75">
        <f>K36-K40-K78-K99-K125-K139</f>
        <v>2356803.9151999997</v>
      </c>
      <c r="L141" s="59">
        <f t="shared" si="37"/>
        <v>0.12905005858259921</v>
      </c>
      <c r="M141" s="75">
        <f>M36-M40-M78-M99-M125-M139</f>
        <v>2356803.9151999997</v>
      </c>
      <c r="N141" s="59">
        <f t="shared" si="38"/>
        <v>0.12905005858259921</v>
      </c>
      <c r="O141" s="75">
        <f>O36-O40-O78-O99-O125-O139</f>
        <v>2356803.9151999997</v>
      </c>
      <c r="P141" s="59">
        <f t="shared" si="39"/>
        <v>0.12905005858259921</v>
      </c>
      <c r="Q141" s="75">
        <f>Q36-Q40-Q78-Q99-Q125-Q139</f>
        <v>2356803.9151999997</v>
      </c>
      <c r="R141" s="59">
        <f t="shared" si="40"/>
        <v>0.12905005858259921</v>
      </c>
      <c r="S141" s="75">
        <f>S36-S40-S78-S99-S125-S139</f>
        <v>2356803.9151999997</v>
      </c>
      <c r="T141" s="59">
        <f t="shared" si="41"/>
        <v>0.12905005858259921</v>
      </c>
      <c r="U141" s="75">
        <f>U36-U40-U78-U99-U125-U139</f>
        <v>2356803.9151999997</v>
      </c>
      <c r="V141" s="59">
        <f t="shared" si="42"/>
        <v>0.12905005858259921</v>
      </c>
      <c r="W141" s="75">
        <f>W36-W40-W78-W99-W125-W139</f>
        <v>2356803.9151999997</v>
      </c>
      <c r="X141" s="59">
        <f t="shared" si="43"/>
        <v>0.12905005858259921</v>
      </c>
      <c r="Y141" s="75">
        <f>Y36-Y40-Y78-Y99-Y125-Y139</f>
        <v>2356803.9151999997</v>
      </c>
      <c r="Z141" s="59">
        <f t="shared" si="49"/>
        <v>0.12905005858259921</v>
      </c>
      <c r="AA141" s="75">
        <f t="shared" si="48"/>
        <v>28281646.982399989</v>
      </c>
      <c r="AB141" s="59">
        <f t="shared" si="49"/>
        <v>0.12905005858259919</v>
      </c>
      <c r="AC141" s="75">
        <f t="shared" si="32"/>
        <v>2356803.9151999992</v>
      </c>
      <c r="AD141" s="59">
        <f t="shared" si="45"/>
        <v>0.12905005858259919</v>
      </c>
    </row>
    <row r="142" spans="1:66" s="30" customFormat="1" x14ac:dyDescent="0.25">
      <c r="A142" s="31"/>
      <c r="B142" s="32"/>
      <c r="C142" s="76"/>
      <c r="D142" s="60"/>
      <c r="E142" s="76"/>
      <c r="F142" s="60"/>
      <c r="G142" s="76"/>
      <c r="H142" s="60"/>
      <c r="I142" s="76"/>
      <c r="J142" s="60"/>
      <c r="K142" s="76"/>
      <c r="L142" s="60"/>
      <c r="M142" s="76"/>
      <c r="N142" s="60"/>
      <c r="O142" s="76"/>
      <c r="P142" s="60"/>
      <c r="Q142" s="76"/>
      <c r="R142" s="60"/>
      <c r="S142" s="76"/>
      <c r="T142" s="60"/>
      <c r="U142" s="76"/>
      <c r="V142" s="60"/>
      <c r="W142" s="76"/>
      <c r="X142" s="60"/>
      <c r="Y142" s="76"/>
      <c r="Z142" s="60"/>
      <c r="AA142" s="76"/>
      <c r="AB142" s="60"/>
      <c r="AC142" s="76"/>
      <c r="AD142" s="60"/>
    </row>
    <row r="143" spans="1:66" s="7" customFormat="1" x14ac:dyDescent="0.25">
      <c r="A143" s="15">
        <v>6412</v>
      </c>
      <c r="B143" s="6" t="s">
        <v>155</v>
      </c>
      <c r="C143" s="77">
        <v>160808.44</v>
      </c>
      <c r="D143" s="61">
        <f t="shared" si="33"/>
        <v>8.8052885811738535E-3</v>
      </c>
      <c r="E143" s="77">
        <v>160808.44</v>
      </c>
      <c r="F143" s="61">
        <f t="shared" ref="F143:F165" si="50">IF(E$10&lt;&gt;0,E143/E$10,"-")</f>
        <v>8.8052885811738535E-3</v>
      </c>
      <c r="G143" s="77">
        <v>160808.44</v>
      </c>
      <c r="H143" s="61">
        <f t="shared" ref="H143:H165" si="51">IF(G$10&lt;&gt;0,G143/G$10,"-")</f>
        <v>8.8052885811738535E-3</v>
      </c>
      <c r="I143" s="77">
        <v>160808.44</v>
      </c>
      <c r="J143" s="61">
        <f t="shared" ref="J143:J165" si="52">IF(I$10&lt;&gt;0,I143/I$10,"-")</f>
        <v>8.8052885811738535E-3</v>
      </c>
      <c r="K143" s="77">
        <v>160808.44</v>
      </c>
      <c r="L143" s="61">
        <f t="shared" ref="L143:L165" si="53">IF(K$10&lt;&gt;0,K143/K$10,"-")</f>
        <v>8.8052885811738535E-3</v>
      </c>
      <c r="M143" s="77">
        <v>160808.44</v>
      </c>
      <c r="N143" s="61">
        <f t="shared" ref="N143:N165" si="54">IF(M$10&lt;&gt;0,M143/M$10,"-")</f>
        <v>8.8052885811738535E-3</v>
      </c>
      <c r="O143" s="77">
        <v>160808.44</v>
      </c>
      <c r="P143" s="61">
        <f t="shared" ref="P143:P165" si="55">IF(O$10&lt;&gt;0,O143/O$10,"-")</f>
        <v>8.8052885811738535E-3</v>
      </c>
      <c r="Q143" s="77">
        <v>160808.44</v>
      </c>
      <c r="R143" s="61">
        <f t="shared" ref="R143:R165" si="56">IF(Q$10&lt;&gt;0,Q143/Q$10,"-")</f>
        <v>8.8052885811738535E-3</v>
      </c>
      <c r="S143" s="77">
        <v>160808.44</v>
      </c>
      <c r="T143" s="61">
        <f t="shared" ref="T143:AD165" si="57">IF(S$10&lt;&gt;0,S143/S$10,"-")</f>
        <v>8.8052885811738535E-3</v>
      </c>
      <c r="U143" s="77">
        <v>160808.44</v>
      </c>
      <c r="V143" s="61">
        <f t="shared" ref="V143:V165" si="58">IF(U$10&lt;&gt;0,U143/U$10,"-")</f>
        <v>8.8052885811738535E-3</v>
      </c>
      <c r="W143" s="77">
        <v>160808.44</v>
      </c>
      <c r="X143" s="61">
        <f t="shared" ref="X143:X165" si="59">IF(W$10&lt;&gt;0,W143/W$10,"-")</f>
        <v>8.8052885811738535E-3</v>
      </c>
      <c r="Y143" s="77">
        <v>160808.44</v>
      </c>
      <c r="Z143" s="61">
        <f t="shared" ref="Z143:AB162" si="60">IF(Y$10&lt;&gt;0,Y143/Y$10,"-")</f>
        <v>8.8052885811738535E-3</v>
      </c>
      <c r="AA143" s="89">
        <f t="shared" si="48"/>
        <v>1929701.2799999996</v>
      </c>
      <c r="AB143" s="61">
        <f t="shared" si="60"/>
        <v>8.8052885811738518E-3</v>
      </c>
      <c r="AC143" s="89">
        <f t="shared" ref="AC143:AC165" si="61">AA143/12</f>
        <v>160808.43999999997</v>
      </c>
      <c r="AD143" s="61">
        <f t="shared" ref="AD143:AD165" si="62">IF(AC$10&lt;&gt;0,AC143/AC$10,"-")</f>
        <v>8.8052885811738518E-3</v>
      </c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</row>
    <row r="144" spans="1:66" s="35" customFormat="1" x14ac:dyDescent="0.25">
      <c r="A144" s="33"/>
      <c r="B144" s="34"/>
      <c r="C144" s="78"/>
      <c r="D144" s="62">
        <f t="shared" si="33"/>
        <v>0</v>
      </c>
      <c r="E144" s="78"/>
      <c r="F144" s="62">
        <f t="shared" si="50"/>
        <v>0</v>
      </c>
      <c r="G144" s="78"/>
      <c r="H144" s="62">
        <f t="shared" si="51"/>
        <v>0</v>
      </c>
      <c r="I144" s="78"/>
      <c r="J144" s="62">
        <f t="shared" si="52"/>
        <v>0</v>
      </c>
      <c r="K144" s="78"/>
      <c r="L144" s="62">
        <f t="shared" si="53"/>
        <v>0</v>
      </c>
      <c r="M144" s="78"/>
      <c r="N144" s="62">
        <f t="shared" si="54"/>
        <v>0</v>
      </c>
      <c r="O144" s="78"/>
      <c r="P144" s="62">
        <f t="shared" si="55"/>
        <v>0</v>
      </c>
      <c r="Q144" s="78"/>
      <c r="R144" s="62">
        <f t="shared" si="56"/>
        <v>0</v>
      </c>
      <c r="S144" s="78"/>
      <c r="T144" s="62">
        <f t="shared" si="57"/>
        <v>0</v>
      </c>
      <c r="U144" s="78"/>
      <c r="V144" s="62">
        <f t="shared" si="58"/>
        <v>0</v>
      </c>
      <c r="W144" s="78"/>
      <c r="X144" s="62">
        <f t="shared" si="59"/>
        <v>0</v>
      </c>
      <c r="Y144" s="78"/>
      <c r="Z144" s="62">
        <f t="shared" si="60"/>
        <v>0</v>
      </c>
      <c r="AA144" s="90">
        <f t="shared" si="48"/>
        <v>0</v>
      </c>
      <c r="AB144" s="62">
        <f t="shared" si="60"/>
        <v>0</v>
      </c>
      <c r="AC144" s="90">
        <f t="shared" si="61"/>
        <v>0</v>
      </c>
      <c r="AD144" s="62">
        <f t="shared" si="62"/>
        <v>0</v>
      </c>
    </row>
    <row r="145" spans="1:66" x14ac:dyDescent="0.25">
      <c r="A145" s="18">
        <v>7002</v>
      </c>
      <c r="B145" s="19" t="s">
        <v>156</v>
      </c>
      <c r="C145" s="75">
        <f>C141-C143</f>
        <v>2195995.4751999998</v>
      </c>
      <c r="D145" s="59">
        <f t="shared" si="33"/>
        <v>0.12024477000142535</v>
      </c>
      <c r="E145" s="75">
        <f>E141-E143</f>
        <v>2195995.4751999998</v>
      </c>
      <c r="F145" s="59">
        <f t="shared" si="50"/>
        <v>0.12024477000142535</v>
      </c>
      <c r="G145" s="75">
        <f>G141-G143</f>
        <v>2195995.4751999998</v>
      </c>
      <c r="H145" s="59">
        <f t="shared" si="51"/>
        <v>0.12024477000142535</v>
      </c>
      <c r="I145" s="75">
        <f>I141-I143</f>
        <v>2195995.4751999998</v>
      </c>
      <c r="J145" s="59">
        <f t="shared" si="52"/>
        <v>0.12024477000142535</v>
      </c>
      <c r="K145" s="75">
        <f>K141-K143</f>
        <v>2195995.4751999998</v>
      </c>
      <c r="L145" s="59">
        <f t="shared" si="53"/>
        <v>0.12024477000142535</v>
      </c>
      <c r="M145" s="75">
        <f>M141-M143</f>
        <v>2195995.4751999998</v>
      </c>
      <c r="N145" s="59">
        <f t="shared" si="54"/>
        <v>0.12024477000142535</v>
      </c>
      <c r="O145" s="75">
        <f>O141-O143</f>
        <v>2195995.4751999998</v>
      </c>
      <c r="P145" s="59">
        <f t="shared" si="55"/>
        <v>0.12024477000142535</v>
      </c>
      <c r="Q145" s="75">
        <f>Q141-Q143</f>
        <v>2195995.4751999998</v>
      </c>
      <c r="R145" s="59">
        <f t="shared" si="56"/>
        <v>0.12024477000142535</v>
      </c>
      <c r="S145" s="75">
        <f>S141-S143</f>
        <v>2195995.4751999998</v>
      </c>
      <c r="T145" s="59">
        <f t="shared" si="57"/>
        <v>0.12024477000142535</v>
      </c>
      <c r="U145" s="75">
        <f>U141-U143</f>
        <v>2195995.4751999998</v>
      </c>
      <c r="V145" s="59">
        <f t="shared" si="58"/>
        <v>0.12024477000142535</v>
      </c>
      <c r="W145" s="75">
        <f>W141-W143</f>
        <v>2195995.4751999998</v>
      </c>
      <c r="X145" s="59">
        <f t="shared" si="59"/>
        <v>0.12024477000142535</v>
      </c>
      <c r="Y145" s="75">
        <f>Y141-Y143</f>
        <v>2195995.4751999998</v>
      </c>
      <c r="Z145" s="59">
        <f t="shared" si="60"/>
        <v>0.12024477000142535</v>
      </c>
      <c r="AA145" s="75">
        <f t="shared" si="48"/>
        <v>26351945.702400003</v>
      </c>
      <c r="AB145" s="59">
        <f t="shared" si="60"/>
        <v>0.12024477000142539</v>
      </c>
      <c r="AC145" s="75">
        <f t="shared" si="61"/>
        <v>2195995.4752000002</v>
      </c>
      <c r="AD145" s="59">
        <f t="shared" si="62"/>
        <v>0.12024477000142537</v>
      </c>
    </row>
    <row r="146" spans="1:66" s="30" customFormat="1" x14ac:dyDescent="0.25">
      <c r="A146" s="31">
        <v>6501</v>
      </c>
      <c r="B146" s="32" t="s">
        <v>157</v>
      </c>
      <c r="C146" s="76"/>
      <c r="D146" s="60">
        <f t="shared" si="33"/>
        <v>0</v>
      </c>
      <c r="E146" s="76"/>
      <c r="F146" s="60">
        <f t="shared" si="50"/>
        <v>0</v>
      </c>
      <c r="G146" s="76"/>
      <c r="H146" s="60">
        <f t="shared" si="51"/>
        <v>0</v>
      </c>
      <c r="I146" s="76"/>
      <c r="J146" s="60">
        <f t="shared" si="52"/>
        <v>0</v>
      </c>
      <c r="K146" s="76"/>
      <c r="L146" s="60">
        <f t="shared" si="53"/>
        <v>0</v>
      </c>
      <c r="M146" s="76"/>
      <c r="N146" s="60">
        <f t="shared" si="54"/>
        <v>0</v>
      </c>
      <c r="O146" s="76"/>
      <c r="P146" s="60">
        <f t="shared" si="55"/>
        <v>0</v>
      </c>
      <c r="Q146" s="76"/>
      <c r="R146" s="60">
        <f t="shared" si="56"/>
        <v>0</v>
      </c>
      <c r="S146" s="76"/>
      <c r="T146" s="60">
        <f t="shared" si="57"/>
        <v>0</v>
      </c>
      <c r="U146" s="76"/>
      <c r="V146" s="60">
        <f t="shared" si="58"/>
        <v>0</v>
      </c>
      <c r="W146" s="76"/>
      <c r="X146" s="60">
        <f t="shared" si="59"/>
        <v>0</v>
      </c>
      <c r="Y146" s="76"/>
      <c r="Z146" s="60">
        <f t="shared" si="60"/>
        <v>0</v>
      </c>
      <c r="AA146" s="76">
        <f t="shared" si="48"/>
        <v>0</v>
      </c>
      <c r="AB146" s="60">
        <f t="shared" si="60"/>
        <v>0</v>
      </c>
      <c r="AC146" s="76">
        <f t="shared" si="61"/>
        <v>0</v>
      </c>
      <c r="AD146" s="60">
        <f t="shared" si="62"/>
        <v>0</v>
      </c>
    </row>
    <row r="147" spans="1:66" x14ac:dyDescent="0.25">
      <c r="A147" s="9">
        <v>6502</v>
      </c>
      <c r="B147" s="10" t="s">
        <v>158</v>
      </c>
      <c r="C147" s="67">
        <v>1041556.93065</v>
      </c>
      <c r="D147" s="49">
        <f t="shared" si="33"/>
        <v>5.7031890540663988E-2</v>
      </c>
      <c r="E147" s="67">
        <v>1041556.93065</v>
      </c>
      <c r="F147" s="49">
        <f t="shared" si="50"/>
        <v>5.7031890540663988E-2</v>
      </c>
      <c r="G147" s="67">
        <v>1041556.93065</v>
      </c>
      <c r="H147" s="49">
        <f t="shared" si="51"/>
        <v>5.7031890540663988E-2</v>
      </c>
      <c r="I147" s="67">
        <v>1041556.93065</v>
      </c>
      <c r="J147" s="49">
        <f t="shared" si="52"/>
        <v>5.7031890540663988E-2</v>
      </c>
      <c r="K147" s="67">
        <v>1041556.93065</v>
      </c>
      <c r="L147" s="49">
        <f t="shared" si="53"/>
        <v>5.7031890540663988E-2</v>
      </c>
      <c r="M147" s="67">
        <v>1041556.93065</v>
      </c>
      <c r="N147" s="49">
        <f t="shared" si="54"/>
        <v>5.7031890540663988E-2</v>
      </c>
      <c r="O147" s="67">
        <v>1041556.93065</v>
      </c>
      <c r="P147" s="49">
        <f t="shared" si="55"/>
        <v>5.7031890540663988E-2</v>
      </c>
      <c r="Q147" s="67">
        <v>1041556.93065</v>
      </c>
      <c r="R147" s="49">
        <f t="shared" si="56"/>
        <v>5.7031890540663988E-2</v>
      </c>
      <c r="S147" s="67">
        <v>1041556.93065</v>
      </c>
      <c r="T147" s="49">
        <f t="shared" si="57"/>
        <v>5.7031890540663988E-2</v>
      </c>
      <c r="U147" s="67">
        <v>1041556.93065</v>
      </c>
      <c r="V147" s="49">
        <f t="shared" si="58"/>
        <v>5.7031890540663988E-2</v>
      </c>
      <c r="W147" s="67">
        <v>1041556.93065</v>
      </c>
      <c r="X147" s="49">
        <f t="shared" si="59"/>
        <v>5.7031890540663988E-2</v>
      </c>
      <c r="Y147" s="67">
        <v>1041556.93065</v>
      </c>
      <c r="Z147" s="49">
        <f t="shared" si="60"/>
        <v>5.7031890540663988E-2</v>
      </c>
      <c r="AA147" s="82">
        <f t="shared" si="48"/>
        <v>12498683.167799996</v>
      </c>
      <c r="AB147" s="49">
        <f t="shared" si="60"/>
        <v>5.7031890540663974E-2</v>
      </c>
      <c r="AC147" s="82">
        <f t="shared" si="61"/>
        <v>1041556.9306499996</v>
      </c>
      <c r="AD147" s="49">
        <f t="shared" si="62"/>
        <v>5.7031890540663967E-2</v>
      </c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</row>
    <row r="148" spans="1:66" x14ac:dyDescent="0.25">
      <c r="A148" s="9">
        <v>6503</v>
      </c>
      <c r="B148" s="10" t="s">
        <v>159</v>
      </c>
      <c r="C148" s="67">
        <v>94178.289950000006</v>
      </c>
      <c r="D148" s="49">
        <f t="shared" si="33"/>
        <v>5.1568625445978789E-3</v>
      </c>
      <c r="E148" s="67">
        <v>94178.289950000006</v>
      </c>
      <c r="F148" s="49">
        <f t="shared" si="50"/>
        <v>5.1568625445978789E-3</v>
      </c>
      <c r="G148" s="67">
        <v>94178.289950000006</v>
      </c>
      <c r="H148" s="49">
        <f t="shared" si="51"/>
        <v>5.1568625445978789E-3</v>
      </c>
      <c r="I148" s="67">
        <v>94178.289950000006</v>
      </c>
      <c r="J148" s="49">
        <f t="shared" si="52"/>
        <v>5.1568625445978789E-3</v>
      </c>
      <c r="K148" s="67">
        <v>94178.289950000006</v>
      </c>
      <c r="L148" s="49">
        <f t="shared" si="53"/>
        <v>5.1568625445978789E-3</v>
      </c>
      <c r="M148" s="67">
        <v>94178.289950000006</v>
      </c>
      <c r="N148" s="49">
        <f t="shared" si="54"/>
        <v>5.1568625445978789E-3</v>
      </c>
      <c r="O148" s="67">
        <v>94178.289950000006</v>
      </c>
      <c r="P148" s="49">
        <f t="shared" si="55"/>
        <v>5.1568625445978789E-3</v>
      </c>
      <c r="Q148" s="67">
        <v>94178.289950000006</v>
      </c>
      <c r="R148" s="49">
        <f t="shared" si="56"/>
        <v>5.1568625445978789E-3</v>
      </c>
      <c r="S148" s="67">
        <v>94178.289950000006</v>
      </c>
      <c r="T148" s="49">
        <f t="shared" si="57"/>
        <v>5.1568625445978789E-3</v>
      </c>
      <c r="U148" s="67">
        <v>94178.289950000006</v>
      </c>
      <c r="V148" s="49">
        <f t="shared" si="58"/>
        <v>5.1568625445978789E-3</v>
      </c>
      <c r="W148" s="67">
        <v>94178.289950000006</v>
      </c>
      <c r="X148" s="49">
        <f t="shared" si="59"/>
        <v>5.1568625445978789E-3</v>
      </c>
      <c r="Y148" s="67">
        <v>94178.289950000006</v>
      </c>
      <c r="Z148" s="49">
        <f t="shared" si="60"/>
        <v>5.1568625445978789E-3</v>
      </c>
      <c r="AA148" s="82">
        <f t="shared" si="48"/>
        <v>1130139.4794000001</v>
      </c>
      <c r="AB148" s="49">
        <f t="shared" si="60"/>
        <v>5.1568625445978797E-3</v>
      </c>
      <c r="AC148" s="82">
        <f t="shared" si="61"/>
        <v>94178.289950000006</v>
      </c>
      <c r="AD148" s="49">
        <f t="shared" si="62"/>
        <v>5.1568625445978789E-3</v>
      </c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</row>
    <row r="149" spans="1:66" x14ac:dyDescent="0.25">
      <c r="A149" s="9">
        <v>6504</v>
      </c>
      <c r="B149" s="10" t="s">
        <v>160</v>
      </c>
      <c r="C149" s="67">
        <v>2249.2637500000001</v>
      </c>
      <c r="D149" s="49">
        <f t="shared" si="33"/>
        <v>1.2316154807498464E-4</v>
      </c>
      <c r="E149" s="67">
        <v>2249.2637500000001</v>
      </c>
      <c r="F149" s="49">
        <f t="shared" si="50"/>
        <v>1.2316154807498464E-4</v>
      </c>
      <c r="G149" s="67">
        <v>2249.2637500000001</v>
      </c>
      <c r="H149" s="49">
        <f t="shared" si="51"/>
        <v>1.2316154807498464E-4</v>
      </c>
      <c r="I149" s="67">
        <v>2249.2637500000001</v>
      </c>
      <c r="J149" s="49">
        <f t="shared" si="52"/>
        <v>1.2316154807498464E-4</v>
      </c>
      <c r="K149" s="67">
        <v>2249.2637500000001</v>
      </c>
      <c r="L149" s="49">
        <f t="shared" si="53"/>
        <v>1.2316154807498464E-4</v>
      </c>
      <c r="M149" s="67">
        <v>2249.2637500000001</v>
      </c>
      <c r="N149" s="49">
        <f t="shared" si="54"/>
        <v>1.2316154807498464E-4</v>
      </c>
      <c r="O149" s="67">
        <v>2249.2637500000001</v>
      </c>
      <c r="P149" s="49">
        <f t="shared" si="55"/>
        <v>1.2316154807498464E-4</v>
      </c>
      <c r="Q149" s="67">
        <v>2249.2637500000001</v>
      </c>
      <c r="R149" s="49">
        <f t="shared" si="56"/>
        <v>1.2316154807498464E-4</v>
      </c>
      <c r="S149" s="67">
        <v>2249.2637500000001</v>
      </c>
      <c r="T149" s="49">
        <f t="shared" si="57"/>
        <v>1.2316154807498464E-4</v>
      </c>
      <c r="U149" s="67">
        <v>2249.2637500000001</v>
      </c>
      <c r="V149" s="49">
        <f t="shared" si="58"/>
        <v>1.2316154807498464E-4</v>
      </c>
      <c r="W149" s="67">
        <v>2249.2637500000001</v>
      </c>
      <c r="X149" s="49">
        <f t="shared" si="59"/>
        <v>1.2316154807498464E-4</v>
      </c>
      <c r="Y149" s="67">
        <v>2249.2637500000001</v>
      </c>
      <c r="Z149" s="49">
        <f t="shared" si="60"/>
        <v>1.2316154807498464E-4</v>
      </c>
      <c r="AA149" s="82">
        <f t="shared" si="48"/>
        <v>26991.164999999994</v>
      </c>
      <c r="AB149" s="49">
        <f t="shared" si="60"/>
        <v>1.2316154807498462E-4</v>
      </c>
      <c r="AC149" s="82">
        <f t="shared" si="61"/>
        <v>2249.2637499999996</v>
      </c>
      <c r="AD149" s="49">
        <f t="shared" si="62"/>
        <v>1.2316154807498462E-4</v>
      </c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</row>
    <row r="150" spans="1:66" x14ac:dyDescent="0.25">
      <c r="A150" s="9">
        <v>6505</v>
      </c>
      <c r="B150" s="10" t="s">
        <v>161</v>
      </c>
      <c r="C150" s="67"/>
      <c r="D150" s="49">
        <f t="shared" si="33"/>
        <v>0</v>
      </c>
      <c r="E150" s="67"/>
      <c r="F150" s="49">
        <f t="shared" si="50"/>
        <v>0</v>
      </c>
      <c r="G150" s="67"/>
      <c r="H150" s="49">
        <f t="shared" si="51"/>
        <v>0</v>
      </c>
      <c r="I150" s="67"/>
      <c r="J150" s="49">
        <f t="shared" si="52"/>
        <v>0</v>
      </c>
      <c r="K150" s="67"/>
      <c r="L150" s="49">
        <f t="shared" si="53"/>
        <v>0</v>
      </c>
      <c r="M150" s="67"/>
      <c r="N150" s="49">
        <f t="shared" si="54"/>
        <v>0</v>
      </c>
      <c r="O150" s="67"/>
      <c r="P150" s="49">
        <f t="shared" si="55"/>
        <v>0</v>
      </c>
      <c r="Q150" s="67"/>
      <c r="R150" s="49">
        <f t="shared" si="56"/>
        <v>0</v>
      </c>
      <c r="S150" s="67"/>
      <c r="T150" s="49">
        <f t="shared" si="57"/>
        <v>0</v>
      </c>
      <c r="U150" s="67"/>
      <c r="V150" s="49">
        <f t="shared" si="58"/>
        <v>0</v>
      </c>
      <c r="W150" s="67"/>
      <c r="X150" s="49">
        <f t="shared" si="59"/>
        <v>0</v>
      </c>
      <c r="Y150" s="67"/>
      <c r="Z150" s="49">
        <f t="shared" si="60"/>
        <v>0</v>
      </c>
      <c r="AA150" s="82">
        <f t="shared" si="48"/>
        <v>0</v>
      </c>
      <c r="AB150" s="49">
        <f t="shared" si="60"/>
        <v>0</v>
      </c>
      <c r="AC150" s="82">
        <f t="shared" si="61"/>
        <v>0</v>
      </c>
      <c r="AD150" s="49">
        <f t="shared" si="62"/>
        <v>0</v>
      </c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</row>
    <row r="151" spans="1:66" x14ac:dyDescent="0.25">
      <c r="A151" s="9">
        <v>6506</v>
      </c>
      <c r="B151" s="10" t="s">
        <v>162</v>
      </c>
      <c r="C151" s="67"/>
      <c r="D151" s="49">
        <f t="shared" si="33"/>
        <v>0</v>
      </c>
      <c r="E151" s="67"/>
      <c r="F151" s="49">
        <f t="shared" si="50"/>
        <v>0</v>
      </c>
      <c r="G151" s="67"/>
      <c r="H151" s="49">
        <f t="shared" si="51"/>
        <v>0</v>
      </c>
      <c r="I151" s="67"/>
      <c r="J151" s="49">
        <f t="shared" si="52"/>
        <v>0</v>
      </c>
      <c r="K151" s="67"/>
      <c r="L151" s="49">
        <f t="shared" si="53"/>
        <v>0</v>
      </c>
      <c r="M151" s="67"/>
      <c r="N151" s="49">
        <f t="shared" si="54"/>
        <v>0</v>
      </c>
      <c r="O151" s="67"/>
      <c r="P151" s="49">
        <f t="shared" si="55"/>
        <v>0</v>
      </c>
      <c r="Q151" s="67"/>
      <c r="R151" s="49">
        <f t="shared" si="56"/>
        <v>0</v>
      </c>
      <c r="S151" s="67"/>
      <c r="T151" s="49">
        <f t="shared" si="57"/>
        <v>0</v>
      </c>
      <c r="U151" s="67"/>
      <c r="V151" s="49">
        <f t="shared" si="58"/>
        <v>0</v>
      </c>
      <c r="W151" s="67"/>
      <c r="X151" s="49">
        <f t="shared" si="59"/>
        <v>0</v>
      </c>
      <c r="Y151" s="67"/>
      <c r="Z151" s="49">
        <f t="shared" si="60"/>
        <v>0</v>
      </c>
      <c r="AA151" s="82">
        <f t="shared" si="48"/>
        <v>0</v>
      </c>
      <c r="AB151" s="49">
        <f t="shared" si="60"/>
        <v>0</v>
      </c>
      <c r="AC151" s="82">
        <f t="shared" si="61"/>
        <v>0</v>
      </c>
      <c r="AD151" s="49">
        <f t="shared" si="62"/>
        <v>0</v>
      </c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</row>
    <row r="152" spans="1:66" x14ac:dyDescent="0.25">
      <c r="A152" s="9">
        <v>6507</v>
      </c>
      <c r="B152" s="10"/>
      <c r="C152" s="67"/>
      <c r="D152" s="49">
        <f t="shared" si="33"/>
        <v>0</v>
      </c>
      <c r="E152" s="67"/>
      <c r="F152" s="49">
        <f t="shared" si="33"/>
        <v>0</v>
      </c>
      <c r="G152" s="67"/>
      <c r="H152" s="49">
        <f t="shared" si="33"/>
        <v>0</v>
      </c>
      <c r="I152" s="67"/>
      <c r="J152" s="49">
        <f t="shared" si="33"/>
        <v>0</v>
      </c>
      <c r="K152" s="67"/>
      <c r="L152" s="49">
        <f t="shared" si="33"/>
        <v>0</v>
      </c>
      <c r="M152" s="67"/>
      <c r="N152" s="49">
        <f t="shared" si="33"/>
        <v>0</v>
      </c>
      <c r="O152" s="67"/>
      <c r="P152" s="49">
        <f t="shared" si="33"/>
        <v>0</v>
      </c>
      <c r="Q152" s="67"/>
      <c r="R152" s="49">
        <f t="shared" si="33"/>
        <v>0</v>
      </c>
      <c r="S152" s="67"/>
      <c r="T152" s="49">
        <f t="shared" si="57"/>
        <v>0</v>
      </c>
      <c r="U152" s="67"/>
      <c r="V152" s="49">
        <f t="shared" si="57"/>
        <v>0</v>
      </c>
      <c r="W152" s="67"/>
      <c r="X152" s="49">
        <f t="shared" si="57"/>
        <v>0</v>
      </c>
      <c r="Y152" s="67"/>
      <c r="Z152" s="49">
        <f t="shared" si="57"/>
        <v>0</v>
      </c>
      <c r="AA152" s="82"/>
      <c r="AB152" s="49">
        <f t="shared" si="57"/>
        <v>0</v>
      </c>
      <c r="AC152" s="82"/>
      <c r="AD152" s="49">
        <f t="shared" si="57"/>
        <v>0</v>
      </c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</row>
    <row r="153" spans="1:66" x14ac:dyDescent="0.25">
      <c r="A153" s="9">
        <v>6508</v>
      </c>
      <c r="B153" s="10"/>
      <c r="C153" s="67"/>
      <c r="D153" s="49">
        <f t="shared" si="33"/>
        <v>0</v>
      </c>
      <c r="E153" s="67"/>
      <c r="F153" s="49">
        <f t="shared" si="33"/>
        <v>0</v>
      </c>
      <c r="G153" s="67"/>
      <c r="H153" s="49">
        <f t="shared" si="33"/>
        <v>0</v>
      </c>
      <c r="I153" s="67"/>
      <c r="J153" s="49">
        <f t="shared" si="33"/>
        <v>0</v>
      </c>
      <c r="K153" s="67"/>
      <c r="L153" s="49">
        <f t="shared" si="33"/>
        <v>0</v>
      </c>
      <c r="M153" s="67"/>
      <c r="N153" s="49">
        <f t="shared" si="33"/>
        <v>0</v>
      </c>
      <c r="O153" s="67"/>
      <c r="P153" s="49">
        <f t="shared" si="33"/>
        <v>0</v>
      </c>
      <c r="Q153" s="67"/>
      <c r="R153" s="49">
        <f t="shared" si="33"/>
        <v>0</v>
      </c>
      <c r="S153" s="67"/>
      <c r="T153" s="49">
        <f t="shared" si="57"/>
        <v>0</v>
      </c>
      <c r="U153" s="67"/>
      <c r="V153" s="49">
        <f t="shared" si="57"/>
        <v>0</v>
      </c>
      <c r="W153" s="67"/>
      <c r="X153" s="49">
        <f t="shared" si="57"/>
        <v>0</v>
      </c>
      <c r="Y153" s="67"/>
      <c r="Z153" s="49">
        <f t="shared" si="57"/>
        <v>0</v>
      </c>
      <c r="AA153" s="82"/>
      <c r="AB153" s="49">
        <f t="shared" si="57"/>
        <v>0</v>
      </c>
      <c r="AC153" s="82"/>
      <c r="AD153" s="49">
        <f t="shared" si="57"/>
        <v>0</v>
      </c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</row>
    <row r="154" spans="1:66" x14ac:dyDescent="0.25">
      <c r="A154" s="9">
        <v>6509</v>
      </c>
      <c r="B154" s="10"/>
      <c r="C154" s="67"/>
      <c r="D154" s="49">
        <f t="shared" si="33"/>
        <v>0</v>
      </c>
      <c r="E154" s="67"/>
      <c r="F154" s="49">
        <f t="shared" si="33"/>
        <v>0</v>
      </c>
      <c r="G154" s="67"/>
      <c r="H154" s="49">
        <f t="shared" si="33"/>
        <v>0</v>
      </c>
      <c r="I154" s="67"/>
      <c r="J154" s="49">
        <f t="shared" si="33"/>
        <v>0</v>
      </c>
      <c r="K154" s="67"/>
      <c r="L154" s="49">
        <f t="shared" si="33"/>
        <v>0</v>
      </c>
      <c r="M154" s="67"/>
      <c r="N154" s="49">
        <f t="shared" si="33"/>
        <v>0</v>
      </c>
      <c r="O154" s="67"/>
      <c r="P154" s="49">
        <f t="shared" si="33"/>
        <v>0</v>
      </c>
      <c r="Q154" s="67"/>
      <c r="R154" s="49">
        <f t="shared" si="33"/>
        <v>0</v>
      </c>
      <c r="S154" s="67"/>
      <c r="T154" s="49">
        <f t="shared" si="57"/>
        <v>0</v>
      </c>
      <c r="U154" s="67"/>
      <c r="V154" s="49">
        <f t="shared" si="57"/>
        <v>0</v>
      </c>
      <c r="W154" s="67"/>
      <c r="X154" s="49">
        <f t="shared" si="57"/>
        <v>0</v>
      </c>
      <c r="Y154" s="67"/>
      <c r="Z154" s="49">
        <f t="shared" si="57"/>
        <v>0</v>
      </c>
      <c r="AA154" s="82"/>
      <c r="AB154" s="49">
        <f t="shared" si="57"/>
        <v>0</v>
      </c>
      <c r="AC154" s="82"/>
      <c r="AD154" s="49">
        <f t="shared" si="57"/>
        <v>0</v>
      </c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</row>
    <row r="155" spans="1:66" x14ac:dyDescent="0.25">
      <c r="A155" s="9">
        <v>6510</v>
      </c>
      <c r="B155" s="10"/>
      <c r="C155" s="67"/>
      <c r="D155" s="49">
        <f t="shared" si="33"/>
        <v>0</v>
      </c>
      <c r="E155" s="67"/>
      <c r="F155" s="49">
        <f t="shared" si="33"/>
        <v>0</v>
      </c>
      <c r="G155" s="67"/>
      <c r="H155" s="49">
        <f t="shared" si="33"/>
        <v>0</v>
      </c>
      <c r="I155" s="67"/>
      <c r="J155" s="49">
        <f t="shared" si="33"/>
        <v>0</v>
      </c>
      <c r="K155" s="67"/>
      <c r="L155" s="49">
        <f t="shared" si="33"/>
        <v>0</v>
      </c>
      <c r="M155" s="67"/>
      <c r="N155" s="49">
        <f t="shared" si="33"/>
        <v>0</v>
      </c>
      <c r="O155" s="67"/>
      <c r="P155" s="49">
        <f t="shared" si="33"/>
        <v>0</v>
      </c>
      <c r="Q155" s="67"/>
      <c r="R155" s="49">
        <f t="shared" si="33"/>
        <v>0</v>
      </c>
      <c r="S155" s="67"/>
      <c r="T155" s="49">
        <f t="shared" si="57"/>
        <v>0</v>
      </c>
      <c r="U155" s="67"/>
      <c r="V155" s="49">
        <f t="shared" si="57"/>
        <v>0</v>
      </c>
      <c r="W155" s="67"/>
      <c r="X155" s="49">
        <f t="shared" si="57"/>
        <v>0</v>
      </c>
      <c r="Y155" s="67"/>
      <c r="Z155" s="49">
        <f t="shared" si="57"/>
        <v>0</v>
      </c>
      <c r="AA155" s="82"/>
      <c r="AB155" s="49">
        <f t="shared" si="57"/>
        <v>0</v>
      </c>
      <c r="AC155" s="82"/>
      <c r="AD155" s="49">
        <f t="shared" si="57"/>
        <v>0</v>
      </c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</row>
    <row r="156" spans="1:66" x14ac:dyDescent="0.25">
      <c r="A156" s="9">
        <v>6604</v>
      </c>
      <c r="B156" s="10" t="s">
        <v>163</v>
      </c>
      <c r="C156" s="67"/>
      <c r="D156" s="49">
        <f t="shared" si="33"/>
        <v>0</v>
      </c>
      <c r="E156" s="67"/>
      <c r="F156" s="49">
        <f t="shared" si="50"/>
        <v>0</v>
      </c>
      <c r="G156" s="67"/>
      <c r="H156" s="49">
        <f t="shared" si="51"/>
        <v>0</v>
      </c>
      <c r="I156" s="67"/>
      <c r="J156" s="49">
        <f t="shared" si="52"/>
        <v>0</v>
      </c>
      <c r="K156" s="67"/>
      <c r="L156" s="49">
        <f t="shared" si="53"/>
        <v>0</v>
      </c>
      <c r="M156" s="67"/>
      <c r="N156" s="49">
        <f t="shared" si="54"/>
        <v>0</v>
      </c>
      <c r="O156" s="67"/>
      <c r="P156" s="49">
        <f t="shared" si="55"/>
        <v>0</v>
      </c>
      <c r="Q156" s="67"/>
      <c r="R156" s="49">
        <f t="shared" si="56"/>
        <v>0</v>
      </c>
      <c r="S156" s="67"/>
      <c r="T156" s="49">
        <f t="shared" si="57"/>
        <v>0</v>
      </c>
      <c r="U156" s="67"/>
      <c r="V156" s="49">
        <f t="shared" si="58"/>
        <v>0</v>
      </c>
      <c r="W156" s="67"/>
      <c r="X156" s="49">
        <f t="shared" si="59"/>
        <v>0</v>
      </c>
      <c r="Y156" s="67"/>
      <c r="Z156" s="49">
        <f t="shared" si="60"/>
        <v>0</v>
      </c>
      <c r="AA156" s="82">
        <f t="shared" si="48"/>
        <v>0</v>
      </c>
      <c r="AB156" s="49">
        <f t="shared" si="60"/>
        <v>0</v>
      </c>
      <c r="AC156" s="82">
        <f t="shared" si="61"/>
        <v>0</v>
      </c>
      <c r="AD156" s="49">
        <f t="shared" si="62"/>
        <v>0</v>
      </c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</row>
    <row r="157" spans="1:66" x14ac:dyDescent="0.25">
      <c r="A157" s="9">
        <v>6701</v>
      </c>
      <c r="B157" s="10" t="s">
        <v>164</v>
      </c>
      <c r="C157" s="67">
        <v>800203.61699999997</v>
      </c>
      <c r="D157" s="49">
        <f t="shared" ref="D157:D165" si="63">IF(C$10&lt;&gt;0,C157/C$10,"-")</f>
        <v>4.3816255983728937E-2</v>
      </c>
      <c r="E157" s="67">
        <v>800203.61699999997</v>
      </c>
      <c r="F157" s="49">
        <f t="shared" si="50"/>
        <v>4.3816255983728937E-2</v>
      </c>
      <c r="G157" s="67">
        <v>800203.61699999997</v>
      </c>
      <c r="H157" s="49">
        <f t="shared" si="51"/>
        <v>4.3816255983728937E-2</v>
      </c>
      <c r="I157" s="67">
        <v>800203.61699999997</v>
      </c>
      <c r="J157" s="49">
        <f t="shared" si="52"/>
        <v>4.3816255983728937E-2</v>
      </c>
      <c r="K157" s="67">
        <v>800203.61699999997</v>
      </c>
      <c r="L157" s="49">
        <f t="shared" si="53"/>
        <v>4.3816255983728937E-2</v>
      </c>
      <c r="M157" s="67">
        <v>800203.61699999997</v>
      </c>
      <c r="N157" s="49">
        <f t="shared" si="54"/>
        <v>4.3816255983728937E-2</v>
      </c>
      <c r="O157" s="67">
        <v>800203.61699999997</v>
      </c>
      <c r="P157" s="49">
        <f t="shared" si="55"/>
        <v>4.3816255983728937E-2</v>
      </c>
      <c r="Q157" s="67">
        <v>800203.61699999997</v>
      </c>
      <c r="R157" s="49">
        <f t="shared" si="56"/>
        <v>4.3816255983728937E-2</v>
      </c>
      <c r="S157" s="67">
        <v>800203.61699999997</v>
      </c>
      <c r="T157" s="49">
        <f t="shared" si="57"/>
        <v>4.3816255983728937E-2</v>
      </c>
      <c r="U157" s="67">
        <v>800203.61699999997</v>
      </c>
      <c r="V157" s="49">
        <f t="shared" si="58"/>
        <v>4.3816255983728937E-2</v>
      </c>
      <c r="W157" s="67">
        <v>800203.61699999997</v>
      </c>
      <c r="X157" s="49">
        <f t="shared" si="59"/>
        <v>4.3816255983728937E-2</v>
      </c>
      <c r="Y157" s="67">
        <v>800203.61699999997</v>
      </c>
      <c r="Z157" s="49">
        <f t="shared" si="60"/>
        <v>4.3816255983728937E-2</v>
      </c>
      <c r="AA157" s="82">
        <f t="shared" si="48"/>
        <v>9602443.4039999992</v>
      </c>
      <c r="AB157" s="49">
        <f t="shared" si="60"/>
        <v>4.3816255983728937E-2</v>
      </c>
      <c r="AC157" s="82">
        <f t="shared" si="61"/>
        <v>800203.61699999997</v>
      </c>
      <c r="AD157" s="49">
        <f t="shared" si="62"/>
        <v>4.3816255983728937E-2</v>
      </c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</row>
    <row r="158" spans="1:66" x14ac:dyDescent="0.25">
      <c r="A158" s="9">
        <v>5152</v>
      </c>
      <c r="B158" s="10" t="s">
        <v>40</v>
      </c>
      <c r="C158" s="67">
        <v>-800000</v>
      </c>
      <c r="D158" s="49">
        <f t="shared" si="63"/>
        <v>-4.3805106653227177E-2</v>
      </c>
      <c r="E158" s="67">
        <v>-800000</v>
      </c>
      <c r="F158" s="49">
        <f t="shared" si="50"/>
        <v>-4.3805106653227177E-2</v>
      </c>
      <c r="G158" s="67">
        <v>-800000</v>
      </c>
      <c r="H158" s="49">
        <f t="shared" si="51"/>
        <v>-4.3805106653227177E-2</v>
      </c>
      <c r="I158" s="67">
        <v>-800000</v>
      </c>
      <c r="J158" s="49">
        <f t="shared" si="52"/>
        <v>-4.3805106653227177E-2</v>
      </c>
      <c r="K158" s="67">
        <v>-800000</v>
      </c>
      <c r="L158" s="49">
        <f t="shared" si="53"/>
        <v>-4.3805106653227177E-2</v>
      </c>
      <c r="M158" s="67">
        <v>-800000</v>
      </c>
      <c r="N158" s="49">
        <f t="shared" si="54"/>
        <v>-4.3805106653227177E-2</v>
      </c>
      <c r="O158" s="67">
        <v>-800000</v>
      </c>
      <c r="P158" s="49">
        <f t="shared" si="55"/>
        <v>-4.3805106653227177E-2</v>
      </c>
      <c r="Q158" s="67">
        <v>-800000</v>
      </c>
      <c r="R158" s="49">
        <f t="shared" si="56"/>
        <v>-4.3805106653227177E-2</v>
      </c>
      <c r="S158" s="67">
        <v>-800000</v>
      </c>
      <c r="T158" s="49">
        <f t="shared" si="57"/>
        <v>-4.3805106653227177E-2</v>
      </c>
      <c r="U158" s="67">
        <v>-800000</v>
      </c>
      <c r="V158" s="49">
        <f t="shared" si="58"/>
        <v>-4.3805106653227177E-2</v>
      </c>
      <c r="W158" s="67">
        <v>-800000</v>
      </c>
      <c r="X158" s="49">
        <f t="shared" si="59"/>
        <v>-4.3805106653227177E-2</v>
      </c>
      <c r="Y158" s="67">
        <v>-800000</v>
      </c>
      <c r="Z158" s="49">
        <f t="shared" si="60"/>
        <v>-4.3805106653227177E-2</v>
      </c>
      <c r="AA158" s="91">
        <f t="shared" si="48"/>
        <v>-9600000</v>
      </c>
      <c r="AB158" s="49">
        <f t="shared" si="60"/>
        <v>-4.3805106653227177E-2</v>
      </c>
      <c r="AC158" s="82">
        <f t="shared" si="61"/>
        <v>-800000</v>
      </c>
      <c r="AD158" s="49">
        <f t="shared" si="62"/>
        <v>-4.3805106653227177E-2</v>
      </c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</row>
    <row r="159" spans="1:66" s="5" customFormat="1" x14ac:dyDescent="0.25">
      <c r="A159" s="12">
        <v>7003</v>
      </c>
      <c r="B159" s="1" t="s">
        <v>165</v>
      </c>
      <c r="C159" s="74">
        <f>SUM(C146:C158)</f>
        <v>1138188.1013500001</v>
      </c>
      <c r="D159" s="56">
        <f t="shared" si="63"/>
        <v>6.2323063963838618E-2</v>
      </c>
      <c r="E159" s="74">
        <f>SUM(E146:E158)</f>
        <v>1138188.1013500001</v>
      </c>
      <c r="F159" s="56">
        <f t="shared" si="50"/>
        <v>6.2323063963838618E-2</v>
      </c>
      <c r="G159" s="74">
        <f>SUM(G146:G158)</f>
        <v>1138188.1013500001</v>
      </c>
      <c r="H159" s="56">
        <f t="shared" si="51"/>
        <v>6.2323063963838618E-2</v>
      </c>
      <c r="I159" s="74">
        <f>SUM(I146:I158)</f>
        <v>1138188.1013500001</v>
      </c>
      <c r="J159" s="56">
        <f t="shared" si="52"/>
        <v>6.2323063963838618E-2</v>
      </c>
      <c r="K159" s="74">
        <f>SUM(K146:K158)</f>
        <v>1138188.1013500001</v>
      </c>
      <c r="L159" s="56">
        <f t="shared" si="53"/>
        <v>6.2323063963838618E-2</v>
      </c>
      <c r="M159" s="74">
        <f>SUM(M146:M158)</f>
        <v>1138188.1013500001</v>
      </c>
      <c r="N159" s="56">
        <f t="shared" si="54"/>
        <v>6.2323063963838618E-2</v>
      </c>
      <c r="O159" s="74">
        <f>SUM(O146:O158)</f>
        <v>1138188.1013500001</v>
      </c>
      <c r="P159" s="56">
        <f t="shared" si="55"/>
        <v>6.2323063963838618E-2</v>
      </c>
      <c r="Q159" s="74">
        <f>SUM(Q146:Q158)</f>
        <v>1138188.1013500001</v>
      </c>
      <c r="R159" s="56">
        <f t="shared" si="56"/>
        <v>6.2323063963838618E-2</v>
      </c>
      <c r="S159" s="74">
        <f>SUM(S146:S158)</f>
        <v>1138188.1013500001</v>
      </c>
      <c r="T159" s="56">
        <f t="shared" si="57"/>
        <v>6.2323063963838618E-2</v>
      </c>
      <c r="U159" s="74">
        <f>SUM(U146:U158)</f>
        <v>1138188.1013500001</v>
      </c>
      <c r="V159" s="56">
        <f t="shared" si="58"/>
        <v>6.2323063963838618E-2</v>
      </c>
      <c r="W159" s="74">
        <f>SUM(W146:W158)</f>
        <v>1138188.1013500001</v>
      </c>
      <c r="X159" s="56">
        <f t="shared" si="59"/>
        <v>6.2323063963838618E-2</v>
      </c>
      <c r="Y159" s="74">
        <f>SUM(Y146:Y158)</f>
        <v>1138188.1013500001</v>
      </c>
      <c r="Z159" s="56">
        <f t="shared" si="60"/>
        <v>6.2323063963838618E-2</v>
      </c>
      <c r="AA159" s="74">
        <f t="shared" si="48"/>
        <v>13658257.216200002</v>
      </c>
      <c r="AB159" s="56">
        <f t="shared" si="60"/>
        <v>6.2323063963838625E-2</v>
      </c>
      <c r="AC159" s="94">
        <f t="shared" si="61"/>
        <v>1138188.1013500001</v>
      </c>
      <c r="AD159" s="56">
        <f t="shared" si="62"/>
        <v>6.2323063963838618E-2</v>
      </c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</row>
    <row r="160" spans="1:66" x14ac:dyDescent="0.25">
      <c r="A160" s="16">
        <v>7004</v>
      </c>
      <c r="B160" s="17" t="s">
        <v>166</v>
      </c>
      <c r="C160" s="79">
        <f>C40+C78+C99+C125+C139+C143+C159</f>
        <v>7794301.6930000009</v>
      </c>
      <c r="D160" s="63">
        <f t="shared" si="63"/>
        <v>0.4267877711866177</v>
      </c>
      <c r="E160" s="79">
        <f>E40+E78+E99+E125+E139+E143+E159</f>
        <v>7794301.6930000009</v>
      </c>
      <c r="F160" s="63">
        <f t="shared" si="50"/>
        <v>0.4267877711866177</v>
      </c>
      <c r="G160" s="79">
        <f>G40+G78+G99+G125+G139+G143+G159</f>
        <v>7794301.6930000009</v>
      </c>
      <c r="H160" s="63">
        <f t="shared" si="51"/>
        <v>0.4267877711866177</v>
      </c>
      <c r="I160" s="79">
        <f>I40+I78+I99+I125+I139+I143+I159</f>
        <v>7794301.6930000009</v>
      </c>
      <c r="J160" s="63">
        <f t="shared" si="52"/>
        <v>0.4267877711866177</v>
      </c>
      <c r="K160" s="79">
        <f>K40+K78+K99+K125+K139+K143+K159</f>
        <v>7794301.6930000009</v>
      </c>
      <c r="L160" s="63">
        <f t="shared" si="53"/>
        <v>0.4267877711866177</v>
      </c>
      <c r="M160" s="79">
        <f>M40+M78+M99+M125+M139+M143+M159</f>
        <v>7794301.6930000009</v>
      </c>
      <c r="N160" s="63">
        <f t="shared" si="54"/>
        <v>0.4267877711866177</v>
      </c>
      <c r="O160" s="79">
        <f>O40+O78+O99+O125+O139+O143+O159</f>
        <v>7794301.6930000009</v>
      </c>
      <c r="P160" s="63">
        <f t="shared" si="55"/>
        <v>0.4267877711866177</v>
      </c>
      <c r="Q160" s="79">
        <f>Q40+Q78+Q99+Q125+Q139+Q143+Q159</f>
        <v>7794301.6930000009</v>
      </c>
      <c r="R160" s="63">
        <f t="shared" si="56"/>
        <v>0.4267877711866177</v>
      </c>
      <c r="S160" s="79">
        <f>S40+S78+S99+S125+S139+S143+S159</f>
        <v>7794301.6930000009</v>
      </c>
      <c r="T160" s="63">
        <f t="shared" si="57"/>
        <v>0.4267877711866177</v>
      </c>
      <c r="U160" s="79">
        <f>U40+U78+U99+U125+U139+U143+U159</f>
        <v>7794301.6930000009</v>
      </c>
      <c r="V160" s="63">
        <f t="shared" si="58"/>
        <v>0.4267877711866177</v>
      </c>
      <c r="W160" s="79">
        <f>W40+W78+W99+W125+W139+W143+W159</f>
        <v>7794301.6930000009</v>
      </c>
      <c r="X160" s="63">
        <f t="shared" si="59"/>
        <v>0.4267877711866177</v>
      </c>
      <c r="Y160" s="79">
        <f>Y40+Y78+Y99+Y125+Y139+Y143+Y159</f>
        <v>7794301.6930000009</v>
      </c>
      <c r="Z160" s="63">
        <f t="shared" si="60"/>
        <v>0.4267877711866177</v>
      </c>
      <c r="AA160" s="86">
        <f t="shared" si="48"/>
        <v>93531620.316000029</v>
      </c>
      <c r="AB160" s="63">
        <f t="shared" si="60"/>
        <v>0.42678777118661781</v>
      </c>
      <c r="AC160" s="86">
        <f t="shared" si="61"/>
        <v>7794301.6930000028</v>
      </c>
      <c r="AD160" s="63">
        <f t="shared" si="62"/>
        <v>0.42678777118661781</v>
      </c>
    </row>
    <row r="161" spans="1:66" x14ac:dyDescent="0.25">
      <c r="A161" s="14">
        <v>7005</v>
      </c>
      <c r="B161" s="3" t="s">
        <v>167</v>
      </c>
      <c r="C161" s="80">
        <f>C36-C160</f>
        <v>1057807.3738500001</v>
      </c>
      <c r="D161" s="64">
        <f t="shared" si="63"/>
        <v>5.7921706037586757E-2</v>
      </c>
      <c r="E161" s="80">
        <f>E36-E160</f>
        <v>1057807.3738500001</v>
      </c>
      <c r="F161" s="64">
        <f t="shared" si="50"/>
        <v>5.7921706037586757E-2</v>
      </c>
      <c r="G161" s="80">
        <f>G36-G160</f>
        <v>1057807.3738500001</v>
      </c>
      <c r="H161" s="64">
        <f t="shared" si="51"/>
        <v>5.7921706037586757E-2</v>
      </c>
      <c r="I161" s="80">
        <f>I36-I160</f>
        <v>1057807.3738500001</v>
      </c>
      <c r="J161" s="64">
        <f t="shared" si="52"/>
        <v>5.7921706037586757E-2</v>
      </c>
      <c r="K161" s="80">
        <f>K36-K160</f>
        <v>1057807.3738500001</v>
      </c>
      <c r="L161" s="64">
        <f t="shared" si="53"/>
        <v>5.7921706037586757E-2</v>
      </c>
      <c r="M161" s="80">
        <f>M36-M160</f>
        <v>1057807.3738500001</v>
      </c>
      <c r="N161" s="64">
        <f t="shared" si="54"/>
        <v>5.7921706037586757E-2</v>
      </c>
      <c r="O161" s="80">
        <f>O36-O160</f>
        <v>1057807.3738500001</v>
      </c>
      <c r="P161" s="64">
        <f t="shared" si="55"/>
        <v>5.7921706037586757E-2</v>
      </c>
      <c r="Q161" s="80">
        <f>Q36-Q160</f>
        <v>1057807.3738500001</v>
      </c>
      <c r="R161" s="64">
        <f t="shared" si="56"/>
        <v>5.7921706037586757E-2</v>
      </c>
      <c r="S161" s="80">
        <f>S36-S160</f>
        <v>1057807.3738500001</v>
      </c>
      <c r="T161" s="64">
        <f t="shared" si="57"/>
        <v>5.7921706037586757E-2</v>
      </c>
      <c r="U161" s="80">
        <f>U36-U160</f>
        <v>1057807.3738500001</v>
      </c>
      <c r="V161" s="64">
        <f t="shared" si="58"/>
        <v>5.7921706037586757E-2</v>
      </c>
      <c r="W161" s="80">
        <f>W36-W160</f>
        <v>1057807.3738500001</v>
      </c>
      <c r="X161" s="64">
        <f t="shared" si="59"/>
        <v>5.7921706037586757E-2</v>
      </c>
      <c r="Y161" s="80">
        <f>Y36-Y160</f>
        <v>1057807.3738500001</v>
      </c>
      <c r="Z161" s="64">
        <f t="shared" si="60"/>
        <v>5.7921706037586757E-2</v>
      </c>
      <c r="AA161" s="80">
        <f t="shared" si="48"/>
        <v>12693688.486199997</v>
      </c>
      <c r="AB161" s="64">
        <f t="shared" si="60"/>
        <v>5.7921706037586743E-2</v>
      </c>
      <c r="AC161" s="80">
        <f t="shared" si="61"/>
        <v>1057807.3738499999</v>
      </c>
      <c r="AD161" s="64">
        <f t="shared" si="62"/>
        <v>5.7921706037586743E-2</v>
      </c>
    </row>
    <row r="162" spans="1:66" s="8" customFormat="1" x14ac:dyDescent="0.25">
      <c r="A162" s="26">
        <v>6602</v>
      </c>
      <c r="B162" s="27" t="s">
        <v>168</v>
      </c>
      <c r="C162" s="69">
        <v>83265.466799999995</v>
      </c>
      <c r="D162" s="60">
        <f t="shared" si="63"/>
        <v>4.5593158171309328E-3</v>
      </c>
      <c r="E162" s="69">
        <v>83265.466799999995</v>
      </c>
      <c r="F162" s="60">
        <f t="shared" si="50"/>
        <v>4.5593158171309328E-3</v>
      </c>
      <c r="G162" s="69">
        <v>83265.466799999995</v>
      </c>
      <c r="H162" s="60">
        <f t="shared" si="51"/>
        <v>4.5593158171309328E-3</v>
      </c>
      <c r="I162" s="69">
        <v>83265.466799999995</v>
      </c>
      <c r="J162" s="60">
        <f t="shared" si="52"/>
        <v>4.5593158171309328E-3</v>
      </c>
      <c r="K162" s="69">
        <v>83265.466799999995</v>
      </c>
      <c r="L162" s="60">
        <f t="shared" si="53"/>
        <v>4.5593158171309328E-3</v>
      </c>
      <c r="M162" s="69">
        <v>83265.466799999995</v>
      </c>
      <c r="N162" s="60">
        <f t="shared" si="54"/>
        <v>4.5593158171309328E-3</v>
      </c>
      <c r="O162" s="69">
        <v>83265.466799999995</v>
      </c>
      <c r="P162" s="60">
        <f t="shared" si="55"/>
        <v>4.5593158171309328E-3</v>
      </c>
      <c r="Q162" s="69">
        <v>83265.466799999995</v>
      </c>
      <c r="R162" s="60">
        <f t="shared" si="56"/>
        <v>4.5593158171309328E-3</v>
      </c>
      <c r="S162" s="69">
        <v>83265.466799999995</v>
      </c>
      <c r="T162" s="60">
        <f t="shared" si="57"/>
        <v>4.5593158171309328E-3</v>
      </c>
      <c r="U162" s="69">
        <v>83265.466799999995</v>
      </c>
      <c r="V162" s="60">
        <f t="shared" si="58"/>
        <v>4.5593158171309328E-3</v>
      </c>
      <c r="W162" s="69">
        <v>83265.466799999995</v>
      </c>
      <c r="X162" s="60">
        <f t="shared" si="59"/>
        <v>4.5593158171309328E-3</v>
      </c>
      <c r="Y162" s="69">
        <v>83265.466799999995</v>
      </c>
      <c r="Z162" s="60">
        <f t="shared" si="60"/>
        <v>4.5593158171309328E-3</v>
      </c>
      <c r="AA162" s="69">
        <f t="shared" si="48"/>
        <v>999185.60160000017</v>
      </c>
      <c r="AB162" s="60">
        <f t="shared" si="60"/>
        <v>4.5593158171309345E-3</v>
      </c>
      <c r="AC162" s="69">
        <f t="shared" si="61"/>
        <v>83265.466800000009</v>
      </c>
      <c r="AD162" s="60">
        <f t="shared" si="62"/>
        <v>4.5593158171309336E-3</v>
      </c>
    </row>
    <row r="163" spans="1:66" x14ac:dyDescent="0.25">
      <c r="A163" s="9">
        <v>6603</v>
      </c>
      <c r="B163" s="10" t="s">
        <v>169</v>
      </c>
      <c r="C163" s="67"/>
      <c r="D163" s="49">
        <f t="shared" si="63"/>
        <v>0</v>
      </c>
      <c r="E163" s="67"/>
      <c r="F163" s="49">
        <f t="shared" si="50"/>
        <v>0</v>
      </c>
      <c r="G163" s="67"/>
      <c r="H163" s="49">
        <f t="shared" si="51"/>
        <v>0</v>
      </c>
      <c r="I163" s="67"/>
      <c r="J163" s="49">
        <f t="shared" si="52"/>
        <v>0</v>
      </c>
      <c r="K163" s="67"/>
      <c r="L163" s="49">
        <f t="shared" si="53"/>
        <v>0</v>
      </c>
      <c r="M163" s="67"/>
      <c r="N163" s="49">
        <f t="shared" si="54"/>
        <v>0</v>
      </c>
      <c r="O163" s="67"/>
      <c r="P163" s="49">
        <f t="shared" si="55"/>
        <v>0</v>
      </c>
      <c r="Q163" s="67"/>
      <c r="R163" s="49">
        <f t="shared" si="56"/>
        <v>0</v>
      </c>
      <c r="S163" s="67"/>
      <c r="T163" s="49">
        <f t="shared" si="57"/>
        <v>0</v>
      </c>
      <c r="U163" s="67"/>
      <c r="V163" s="49">
        <f t="shared" si="58"/>
        <v>0</v>
      </c>
      <c r="W163" s="67"/>
      <c r="X163" s="49">
        <f t="shared" si="59"/>
        <v>0</v>
      </c>
      <c r="Y163" s="67"/>
      <c r="Z163" s="49">
        <f t="shared" ref="Z163:AB165" si="64">IF(Y$10&lt;&gt;0,Y163/Y$10,"-")</f>
        <v>0</v>
      </c>
      <c r="AA163" s="82">
        <f t="shared" si="48"/>
        <v>0</v>
      </c>
      <c r="AB163" s="49">
        <f t="shared" si="64"/>
        <v>0</v>
      </c>
      <c r="AC163" s="82">
        <f t="shared" si="61"/>
        <v>0</v>
      </c>
      <c r="AD163" s="49">
        <f t="shared" si="62"/>
        <v>0</v>
      </c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</row>
    <row r="164" spans="1:66" x14ac:dyDescent="0.25">
      <c r="A164" s="9">
        <v>6128</v>
      </c>
      <c r="B164" s="10" t="s">
        <v>170</v>
      </c>
      <c r="C164" s="67"/>
      <c r="D164" s="49">
        <f t="shared" si="63"/>
        <v>0</v>
      </c>
      <c r="E164" s="67"/>
      <c r="F164" s="49">
        <f t="shared" si="50"/>
        <v>0</v>
      </c>
      <c r="G164" s="67"/>
      <c r="H164" s="49">
        <f t="shared" si="51"/>
        <v>0</v>
      </c>
      <c r="I164" s="67"/>
      <c r="J164" s="49">
        <f t="shared" si="52"/>
        <v>0</v>
      </c>
      <c r="K164" s="67"/>
      <c r="L164" s="49">
        <f t="shared" si="53"/>
        <v>0</v>
      </c>
      <c r="M164" s="67"/>
      <c r="N164" s="49">
        <f t="shared" si="54"/>
        <v>0</v>
      </c>
      <c r="O164" s="67"/>
      <c r="P164" s="49">
        <f t="shared" si="55"/>
        <v>0</v>
      </c>
      <c r="Q164" s="67"/>
      <c r="R164" s="49">
        <f t="shared" si="56"/>
        <v>0</v>
      </c>
      <c r="S164" s="67"/>
      <c r="T164" s="49">
        <f t="shared" si="57"/>
        <v>0</v>
      </c>
      <c r="U164" s="67"/>
      <c r="V164" s="49">
        <f t="shared" si="58"/>
        <v>0</v>
      </c>
      <c r="W164" s="67"/>
      <c r="X164" s="49">
        <f t="shared" si="59"/>
        <v>0</v>
      </c>
      <c r="Y164" s="67"/>
      <c r="Z164" s="49">
        <f t="shared" si="64"/>
        <v>0</v>
      </c>
      <c r="AA164" s="82">
        <f t="shared" si="48"/>
        <v>0</v>
      </c>
      <c r="AB164" s="49">
        <f t="shared" si="64"/>
        <v>0</v>
      </c>
      <c r="AC164" s="82">
        <f t="shared" si="61"/>
        <v>0</v>
      </c>
      <c r="AD164" s="49">
        <f t="shared" si="62"/>
        <v>0</v>
      </c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</row>
    <row r="165" spans="1:66" x14ac:dyDescent="0.25">
      <c r="A165" s="18">
        <v>7006</v>
      </c>
      <c r="B165" s="19" t="s">
        <v>171</v>
      </c>
      <c r="C165" s="75">
        <f>C161-C162-C163-C164</f>
        <v>974541.90705000004</v>
      </c>
      <c r="D165" s="59">
        <f t="shared" si="63"/>
        <v>5.3362390220455823E-2</v>
      </c>
      <c r="E165" s="75">
        <f>E161-E162-E163-E164</f>
        <v>974541.90705000004</v>
      </c>
      <c r="F165" s="59">
        <f t="shared" si="50"/>
        <v>5.3362390220455823E-2</v>
      </c>
      <c r="G165" s="75">
        <f>G161-G162-G163-G164</f>
        <v>974541.90705000004</v>
      </c>
      <c r="H165" s="59">
        <f t="shared" si="51"/>
        <v>5.3362390220455823E-2</v>
      </c>
      <c r="I165" s="75">
        <f>I161-I162-I163-I164</f>
        <v>974541.90705000004</v>
      </c>
      <c r="J165" s="59">
        <f t="shared" si="52"/>
        <v>5.3362390220455823E-2</v>
      </c>
      <c r="K165" s="75">
        <f>K161-K162-K163-K164</f>
        <v>974541.90705000004</v>
      </c>
      <c r="L165" s="59">
        <f t="shared" si="53"/>
        <v>5.3362390220455823E-2</v>
      </c>
      <c r="M165" s="75">
        <f>M161-M162-M163-M164</f>
        <v>974541.90705000004</v>
      </c>
      <c r="N165" s="59">
        <f t="shared" si="54"/>
        <v>5.3362390220455823E-2</v>
      </c>
      <c r="O165" s="75">
        <f>O161-O162-O163-O164</f>
        <v>974541.90705000004</v>
      </c>
      <c r="P165" s="59">
        <f t="shared" si="55"/>
        <v>5.3362390220455823E-2</v>
      </c>
      <c r="Q165" s="75">
        <f>Q161-Q162-Q163-Q164</f>
        <v>974541.90705000004</v>
      </c>
      <c r="R165" s="59">
        <f t="shared" si="56"/>
        <v>5.3362390220455823E-2</v>
      </c>
      <c r="S165" s="75">
        <f>S161-S162-S163-S164</f>
        <v>974541.90705000004</v>
      </c>
      <c r="T165" s="59">
        <f t="shared" si="57"/>
        <v>5.3362390220455823E-2</v>
      </c>
      <c r="U165" s="75">
        <f>U161-U162-U163-U164</f>
        <v>974541.90705000004</v>
      </c>
      <c r="V165" s="59">
        <f t="shared" si="58"/>
        <v>5.3362390220455823E-2</v>
      </c>
      <c r="W165" s="75">
        <f>W161-W162-W163-W164</f>
        <v>974541.90705000004</v>
      </c>
      <c r="X165" s="59">
        <f t="shared" si="59"/>
        <v>5.3362390220455823E-2</v>
      </c>
      <c r="Y165" s="75">
        <f>Y161-Y162-Y163-Y164</f>
        <v>974541.90705000004</v>
      </c>
      <c r="Z165" s="59">
        <f t="shared" si="64"/>
        <v>5.3362390220455823E-2</v>
      </c>
      <c r="AA165" s="75">
        <f t="shared" si="48"/>
        <v>11694502.884600004</v>
      </c>
      <c r="AB165" s="59">
        <f t="shared" si="64"/>
        <v>5.3362390220455837E-2</v>
      </c>
      <c r="AC165" s="75">
        <f t="shared" si="61"/>
        <v>974541.90705000039</v>
      </c>
      <c r="AD165" s="59">
        <f t="shared" si="62"/>
        <v>5.3362390220455837E-2</v>
      </c>
    </row>
    <row r="166" spans="1:66" s="99" customFormat="1" x14ac:dyDescent="0.25">
      <c r="A166" s="95"/>
      <c r="B166" s="96"/>
      <c r="C166" s="97"/>
      <c r="D166" s="98"/>
      <c r="E166" s="97"/>
      <c r="F166" s="98"/>
      <c r="G166" s="97"/>
      <c r="H166" s="98"/>
      <c r="I166" s="97"/>
      <c r="J166" s="98"/>
      <c r="K166" s="97"/>
      <c r="L166" s="98"/>
      <c r="M166" s="97"/>
      <c r="N166" s="98"/>
      <c r="O166" s="97"/>
      <c r="P166" s="98"/>
      <c r="Q166" s="97"/>
      <c r="R166" s="98"/>
      <c r="S166" s="97"/>
      <c r="T166" s="98"/>
      <c r="U166" s="97"/>
      <c r="V166" s="98"/>
      <c r="W166" s="97"/>
      <c r="X166" s="98"/>
      <c r="Y166" s="97"/>
      <c r="Z166" s="98"/>
      <c r="AA166" s="97"/>
      <c r="AB166" s="98"/>
      <c r="AC166" s="97"/>
      <c r="AD166" s="98"/>
    </row>
    <row r="167" spans="1:66" x14ac:dyDescent="0.25">
      <c r="A167" s="42">
        <v>7007</v>
      </c>
      <c r="B167" s="43" t="s">
        <v>172</v>
      </c>
      <c r="C167" s="81">
        <f>C165</f>
        <v>974541.90705000004</v>
      </c>
      <c r="D167" s="65"/>
      <c r="E167" s="81">
        <f>C167+E165</f>
        <v>1949083.8141000001</v>
      </c>
      <c r="F167" s="65"/>
      <c r="G167" s="81">
        <f>E167+G165</f>
        <v>2923625.7211500001</v>
      </c>
      <c r="H167" s="65"/>
      <c r="I167" s="81">
        <f>G167+I165</f>
        <v>3898167.6282000002</v>
      </c>
      <c r="J167" s="65"/>
      <c r="K167" s="81">
        <f>I167+K165</f>
        <v>4872709.5352500007</v>
      </c>
      <c r="L167" s="65"/>
      <c r="M167" s="81">
        <f>K167+M165</f>
        <v>5847251.4423000012</v>
      </c>
      <c r="N167" s="65"/>
      <c r="O167" s="81">
        <f>M167+O165</f>
        <v>6821793.3493500017</v>
      </c>
      <c r="P167" s="65"/>
      <c r="Q167" s="81">
        <f>O167+Q165</f>
        <v>7796335.2564000022</v>
      </c>
      <c r="R167" s="65"/>
      <c r="S167" s="81">
        <f>Q167+S165</f>
        <v>8770877.1634500027</v>
      </c>
      <c r="T167" s="65"/>
      <c r="U167" s="81">
        <f>S167+U165</f>
        <v>9745419.0705000032</v>
      </c>
      <c r="V167" s="65"/>
      <c r="W167" s="81">
        <f>U167+W165</f>
        <v>10719960.977550004</v>
      </c>
      <c r="X167" s="65"/>
      <c r="Y167" s="81">
        <f>W167+Y165</f>
        <v>11694502.884600004</v>
      </c>
      <c r="Z167" s="65"/>
      <c r="AA167" s="92"/>
      <c r="AB167" s="65"/>
      <c r="AC167" s="20"/>
      <c r="AD167" s="65"/>
    </row>
    <row r="168" spans="1:66" s="41" customFormat="1" x14ac:dyDescent="0.25">
      <c r="A168" s="36"/>
      <c r="B168" s="37"/>
      <c r="C168" s="11"/>
      <c r="D168" s="38"/>
      <c r="E168" s="67"/>
      <c r="F168" s="38"/>
      <c r="G168" s="11"/>
      <c r="H168" s="38"/>
      <c r="I168" s="11"/>
      <c r="J168" s="39"/>
      <c r="K168" s="11"/>
      <c r="L168" s="10"/>
      <c r="M168" s="11"/>
      <c r="N168" s="10"/>
      <c r="O168" s="11"/>
      <c r="P168" s="10"/>
      <c r="Q168" s="11"/>
      <c r="R168" s="10"/>
      <c r="S168" s="11"/>
      <c r="T168" s="10"/>
      <c r="U168" s="11"/>
      <c r="V168" s="10"/>
      <c r="W168" s="11"/>
      <c r="X168" s="10"/>
      <c r="Y168" s="11"/>
      <c r="Z168" s="10"/>
      <c r="AA168" s="40"/>
      <c r="AB168" s="10"/>
      <c r="AC168" s="40"/>
      <c r="AD168" s="10"/>
    </row>
    <row r="169" spans="1:66" x14ac:dyDescent="0.25"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</row>
    <row r="170" spans="1:66" x14ac:dyDescent="0.25">
      <c r="AA170" s="44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</row>
    <row r="171" spans="1:66" x14ac:dyDescent="0.25"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</row>
    <row r="172" spans="1:66" x14ac:dyDescent="0.25"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</row>
    <row r="173" spans="1:66" x14ac:dyDescent="0.25"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</row>
    <row r="174" spans="1:66" x14ac:dyDescent="0.25"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</row>
    <row r="175" spans="1:66" x14ac:dyDescent="0.25"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</row>
    <row r="176" spans="1:66" x14ac:dyDescent="0.25"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</row>
    <row r="177" spans="4:66" x14ac:dyDescent="0.25"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</row>
    <row r="178" spans="4:66" x14ac:dyDescent="0.25">
      <c r="D178"/>
      <c r="H17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</row>
    <row r="179" spans="4:66" x14ac:dyDescent="0.25">
      <c r="D179"/>
      <c r="H179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</row>
    <row r="180" spans="4:66" x14ac:dyDescent="0.25">
      <c r="D180"/>
      <c r="H180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</row>
  </sheetData>
  <mergeCells count="1">
    <mergeCell ref="C1:AD1"/>
  </mergeCell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180"/>
  <sheetViews>
    <sheetView zoomScale="115" zoomScaleNormal="115" workbookViewId="0">
      <pane xSplit="2" ySplit="2" topLeftCell="D3" activePane="bottomRight" state="frozen"/>
      <selection pane="topRight" activeCell="C1" sqref="C1"/>
      <selection pane="bottomLeft" activeCell="A3" sqref="A3"/>
      <selection pane="bottomRight" sqref="A1:XFD1048576"/>
    </sheetView>
  </sheetViews>
  <sheetFormatPr defaultRowHeight="15" x14ac:dyDescent="0.25"/>
  <cols>
    <col min="1" max="1" width="19.28515625" customWidth="1"/>
    <col min="2" max="2" width="43.140625" customWidth="1"/>
    <col min="3" max="3" width="12.28515625" bestFit="1" customWidth="1"/>
    <col min="4" max="4" width="7" style="4" bestFit="1" customWidth="1"/>
    <col min="5" max="5" width="12.28515625" bestFit="1" customWidth="1"/>
    <col min="6" max="6" width="7" bestFit="1" customWidth="1"/>
    <col min="7" max="7" width="12.28515625" bestFit="1" customWidth="1"/>
    <col min="8" max="8" width="7.28515625" style="4" bestFit="1" customWidth="1"/>
    <col min="9" max="9" width="12.28515625" bestFit="1" customWidth="1"/>
    <col min="10" max="10" width="7" bestFit="1" customWidth="1"/>
    <col min="11" max="11" width="12.28515625" bestFit="1" customWidth="1"/>
    <col min="12" max="12" width="7.140625" bestFit="1" customWidth="1"/>
    <col min="13" max="13" width="12.28515625" bestFit="1" customWidth="1"/>
    <col min="14" max="14" width="7" bestFit="1" customWidth="1"/>
    <col min="15" max="15" width="12.28515625" bestFit="1" customWidth="1"/>
    <col min="16" max="16" width="7" bestFit="1" customWidth="1"/>
    <col min="17" max="17" width="12.28515625" bestFit="1" customWidth="1"/>
    <col min="18" max="18" width="7.140625" bestFit="1" customWidth="1"/>
    <col min="19" max="19" width="12.28515625" bestFit="1" customWidth="1"/>
    <col min="20" max="20" width="7" bestFit="1" customWidth="1"/>
    <col min="21" max="21" width="12.28515625" bestFit="1" customWidth="1"/>
    <col min="22" max="22" width="7" bestFit="1" customWidth="1"/>
    <col min="23" max="23" width="12.28515625" bestFit="1" customWidth="1"/>
    <col min="24" max="24" width="7.140625" bestFit="1" customWidth="1"/>
    <col min="25" max="25" width="12.28515625" bestFit="1" customWidth="1"/>
    <col min="26" max="26" width="7" bestFit="1" customWidth="1"/>
    <col min="27" max="27" width="13.42578125" bestFit="1" customWidth="1"/>
    <col min="28" max="28" width="7.85546875" bestFit="1" customWidth="1"/>
    <col min="29" max="29" width="12.28515625" bestFit="1" customWidth="1"/>
    <col min="30" max="30" width="7" bestFit="1" customWidth="1"/>
  </cols>
  <sheetData>
    <row r="1" spans="1:66" ht="18.75" x14ac:dyDescent="0.3">
      <c r="A1" s="22"/>
      <c r="B1" s="23"/>
      <c r="C1" s="100" t="s">
        <v>30</v>
      </c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A1" s="100"/>
      <c r="AB1" s="100"/>
      <c r="AC1" s="100"/>
      <c r="AD1" s="100"/>
    </row>
    <row r="2" spans="1:66" x14ac:dyDescent="0.25">
      <c r="A2" s="21" t="s">
        <v>0</v>
      </c>
      <c r="B2" s="21" t="s">
        <v>1</v>
      </c>
      <c r="C2" s="21" t="s">
        <v>15</v>
      </c>
      <c r="D2" s="48" t="s">
        <v>2</v>
      </c>
      <c r="E2" s="21" t="s">
        <v>16</v>
      </c>
      <c r="F2" s="66" t="s">
        <v>3</v>
      </c>
      <c r="G2" s="21" t="s">
        <v>17</v>
      </c>
      <c r="H2" s="48" t="s">
        <v>4</v>
      </c>
      <c r="I2" s="21" t="s">
        <v>18</v>
      </c>
      <c r="J2" s="48" t="s">
        <v>5</v>
      </c>
      <c r="K2" s="21" t="s">
        <v>19</v>
      </c>
      <c r="L2" s="48" t="s">
        <v>6</v>
      </c>
      <c r="M2" s="21" t="s">
        <v>20</v>
      </c>
      <c r="N2" s="48" t="s">
        <v>7</v>
      </c>
      <c r="O2" s="21" t="s">
        <v>21</v>
      </c>
      <c r="P2" s="48" t="s">
        <v>8</v>
      </c>
      <c r="Q2" s="21" t="s">
        <v>22</v>
      </c>
      <c r="R2" s="48" t="s">
        <v>9</v>
      </c>
      <c r="S2" s="21" t="s">
        <v>23</v>
      </c>
      <c r="T2" s="48" t="s">
        <v>10</v>
      </c>
      <c r="U2" s="21" t="s">
        <v>24</v>
      </c>
      <c r="V2" s="48" t="s">
        <v>11</v>
      </c>
      <c r="W2" s="21" t="s">
        <v>25</v>
      </c>
      <c r="X2" s="48" t="s">
        <v>12</v>
      </c>
      <c r="Y2" s="21" t="s">
        <v>26</v>
      </c>
      <c r="Z2" s="48" t="s">
        <v>13</v>
      </c>
      <c r="AA2" s="21" t="s">
        <v>27</v>
      </c>
      <c r="AB2" s="48" t="s">
        <v>14</v>
      </c>
      <c r="AC2" s="21" t="s">
        <v>28</v>
      </c>
      <c r="AD2" s="48" t="s">
        <v>29</v>
      </c>
    </row>
    <row r="3" spans="1:66" x14ac:dyDescent="0.25">
      <c r="A3" s="9">
        <v>5004</v>
      </c>
      <c r="B3" s="10" t="s">
        <v>31</v>
      </c>
      <c r="C3" s="67">
        <v>18284180.307</v>
      </c>
      <c r="D3" s="49">
        <f>IF(C$3&lt;&gt;0,C3/C$3,"-")</f>
        <v>1</v>
      </c>
      <c r="E3" s="67">
        <v>18284180.307</v>
      </c>
      <c r="F3" s="49">
        <f>IF(E$3&lt;&gt;0,E3/E$3,"-")</f>
        <v>1</v>
      </c>
      <c r="G3" s="67">
        <v>18284180.307</v>
      </c>
      <c r="H3" s="49">
        <f>IF(G$3&lt;&gt;0,G3/G$3,"-")</f>
        <v>1</v>
      </c>
      <c r="I3" s="67">
        <v>18284180.307</v>
      </c>
      <c r="J3" s="49">
        <f>IF(I$3&lt;&gt;0,I3/I$3,"-")</f>
        <v>1</v>
      </c>
      <c r="K3" s="67">
        <v>18284180.307</v>
      </c>
      <c r="L3" s="49">
        <f>IF(K$3&lt;&gt;0,K3/K$3,"-")</f>
        <v>1</v>
      </c>
      <c r="M3" s="67">
        <v>18284180.307</v>
      </c>
      <c r="N3" s="49">
        <f>IF(M$3&lt;&gt;0,M3/M$3,"-")</f>
        <v>1</v>
      </c>
      <c r="O3" s="67">
        <v>18284180.307</v>
      </c>
      <c r="P3" s="49">
        <f>IF(O$3&lt;&gt;0,O3/O$3,"-")</f>
        <v>1</v>
      </c>
      <c r="Q3" s="67">
        <v>18284180.307</v>
      </c>
      <c r="R3" s="49">
        <f>IF(Q$3&lt;&gt;0,Q3/Q$3,"-")</f>
        <v>1</v>
      </c>
      <c r="S3" s="67">
        <v>18284180.307</v>
      </c>
      <c r="T3" s="49">
        <f>IF(S$3&lt;&gt;0,S3/S$3,"-")</f>
        <v>1</v>
      </c>
      <c r="U3" s="67">
        <v>18284180.307</v>
      </c>
      <c r="V3" s="49">
        <f>IF(U$3&lt;&gt;0,U3/U$3,"-")</f>
        <v>1</v>
      </c>
      <c r="W3" s="67">
        <v>18284180.307</v>
      </c>
      <c r="X3" s="49">
        <f>IF(W$3&lt;&gt;0,W3/W$3,"-")</f>
        <v>1</v>
      </c>
      <c r="Y3" s="67">
        <v>18284180.307</v>
      </c>
      <c r="Z3" s="49">
        <f>IF(Y$3&lt;&gt;0,Y3/Y$3,"-")</f>
        <v>1</v>
      </c>
      <c r="AA3" s="82">
        <f t="shared" ref="AA3:AA66" si="0">C3+E3+G3+I3+K3+M3+O3+Q3+S3+U3+W3+Y3</f>
        <v>219410163.68400005</v>
      </c>
      <c r="AB3" s="49">
        <f>IF(AA$3&lt;&gt;0,AA3/AA$3,"-")</f>
        <v>1</v>
      </c>
      <c r="AC3" s="82">
        <f>AA3/12</f>
        <v>18284180.307000004</v>
      </c>
      <c r="AD3" s="49">
        <f>IF(AC$3&lt;&gt;0,AC3/AC$3,"-")</f>
        <v>1</v>
      </c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</row>
    <row r="4" spans="1:66" x14ac:dyDescent="0.25">
      <c r="A4" s="9">
        <v>5005</v>
      </c>
      <c r="B4" s="10" t="s">
        <v>32</v>
      </c>
      <c r="C4" s="67"/>
      <c r="D4" s="49">
        <f t="shared" ref="D4:D10" si="1">IF(C$3&lt;&gt;0,C4/C$3,"-")</f>
        <v>0</v>
      </c>
      <c r="E4" s="67"/>
      <c r="F4" s="49">
        <f t="shared" ref="F4:F10" si="2">IF(E$3&lt;&gt;0,E4/E$3,"-")</f>
        <v>0</v>
      </c>
      <c r="G4" s="67"/>
      <c r="H4" s="49">
        <f t="shared" ref="H4:H10" si="3">IF(G$3&lt;&gt;0,G4/G$3,"-")</f>
        <v>0</v>
      </c>
      <c r="I4" s="67"/>
      <c r="J4" s="49">
        <f t="shared" ref="J4:J10" si="4">IF(I$3&lt;&gt;0,I4/I$3,"-")</f>
        <v>0</v>
      </c>
      <c r="K4" s="67"/>
      <c r="L4" s="49">
        <f t="shared" ref="L4:L10" si="5">IF(K$3&lt;&gt;0,K4/K$3,"-")</f>
        <v>0</v>
      </c>
      <c r="M4" s="67"/>
      <c r="N4" s="49">
        <f t="shared" ref="N4:N10" si="6">IF(M$3&lt;&gt;0,M4/M$3,"-")</f>
        <v>0</v>
      </c>
      <c r="O4" s="67"/>
      <c r="P4" s="49">
        <f t="shared" ref="P4:P10" si="7">IF(O$3&lt;&gt;0,O4/O$3,"-")</f>
        <v>0</v>
      </c>
      <c r="Q4" s="67"/>
      <c r="R4" s="49">
        <f t="shared" ref="R4:R10" si="8">IF(Q$3&lt;&gt;0,Q4/Q$3,"-")</f>
        <v>0</v>
      </c>
      <c r="S4" s="67"/>
      <c r="T4" s="49">
        <f t="shared" ref="T4:T10" si="9">IF(S$3&lt;&gt;0,S4/S$3,"-")</f>
        <v>0</v>
      </c>
      <c r="U4" s="67"/>
      <c r="V4" s="49">
        <f t="shared" ref="V4:V10" si="10">IF(U$3&lt;&gt;0,U4/U$3,"-")</f>
        <v>0</v>
      </c>
      <c r="W4" s="67"/>
      <c r="X4" s="49">
        <f t="shared" ref="X4:X10" si="11">IF(W$3&lt;&gt;0,W4/W$3,"-")</f>
        <v>0</v>
      </c>
      <c r="Y4" s="67"/>
      <c r="Z4" s="49">
        <f t="shared" ref="Z4:AB10" si="12">IF(Y$3&lt;&gt;0,Y4/Y$3,"-")</f>
        <v>0</v>
      </c>
      <c r="AA4" s="82">
        <f t="shared" si="0"/>
        <v>0</v>
      </c>
      <c r="AB4" s="49">
        <f t="shared" si="12"/>
        <v>0</v>
      </c>
      <c r="AC4" s="82">
        <f t="shared" ref="AC4:AC67" si="13">AA4/12</f>
        <v>0</v>
      </c>
      <c r="AD4" s="49">
        <f t="shared" ref="AD4:AD10" si="14">IF(AC$3&lt;&gt;0,AC4/AC$3,"-")</f>
        <v>0</v>
      </c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</row>
    <row r="5" spans="1:66" s="47" customFormat="1" x14ac:dyDescent="0.25">
      <c r="A5" s="45">
        <v>5051</v>
      </c>
      <c r="B5" s="46" t="s">
        <v>33</v>
      </c>
      <c r="C5" s="67">
        <v>1283.0363</v>
      </c>
      <c r="D5" s="49">
        <f t="shared" si="1"/>
        <v>7.017193434199489E-5</v>
      </c>
      <c r="E5" s="67">
        <v>1283.0363</v>
      </c>
      <c r="F5" s="49">
        <f t="shared" si="2"/>
        <v>7.017193434199489E-5</v>
      </c>
      <c r="G5" s="67">
        <v>1283.0363</v>
      </c>
      <c r="H5" s="49">
        <f t="shared" si="3"/>
        <v>7.017193434199489E-5</v>
      </c>
      <c r="I5" s="67">
        <v>1283.0363</v>
      </c>
      <c r="J5" s="49">
        <f t="shared" si="4"/>
        <v>7.017193434199489E-5</v>
      </c>
      <c r="K5" s="67">
        <v>1283.0363</v>
      </c>
      <c r="L5" s="49">
        <f t="shared" si="5"/>
        <v>7.017193434199489E-5</v>
      </c>
      <c r="M5" s="67">
        <v>1283.0363</v>
      </c>
      <c r="N5" s="49">
        <f t="shared" si="6"/>
        <v>7.017193434199489E-5</v>
      </c>
      <c r="O5" s="67">
        <v>1283.0363</v>
      </c>
      <c r="P5" s="49">
        <f t="shared" si="7"/>
        <v>7.017193434199489E-5</v>
      </c>
      <c r="Q5" s="67">
        <v>1283.0363</v>
      </c>
      <c r="R5" s="49">
        <f t="shared" si="8"/>
        <v>7.017193434199489E-5</v>
      </c>
      <c r="S5" s="67">
        <v>1283.0363</v>
      </c>
      <c r="T5" s="49">
        <f t="shared" si="9"/>
        <v>7.017193434199489E-5</v>
      </c>
      <c r="U5" s="67">
        <v>1283.0363</v>
      </c>
      <c r="V5" s="49">
        <f t="shared" si="10"/>
        <v>7.017193434199489E-5</v>
      </c>
      <c r="W5" s="67">
        <v>1283.0363</v>
      </c>
      <c r="X5" s="49">
        <f t="shared" si="11"/>
        <v>7.017193434199489E-5</v>
      </c>
      <c r="Y5" s="67">
        <v>1283.0363</v>
      </c>
      <c r="Z5" s="50">
        <f t="shared" si="12"/>
        <v>7.017193434199489E-5</v>
      </c>
      <c r="AA5" s="83">
        <f t="shared" si="0"/>
        <v>15396.435599999999</v>
      </c>
      <c r="AB5" s="49">
        <f t="shared" si="12"/>
        <v>7.0171934341994876E-5</v>
      </c>
      <c r="AC5" s="83">
        <f t="shared" si="13"/>
        <v>1283.0363</v>
      </c>
      <c r="AD5" s="49">
        <f t="shared" si="14"/>
        <v>7.0171934341994876E-5</v>
      </c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/>
      <c r="AX5" s="30"/>
      <c r="AY5" s="30"/>
      <c r="AZ5" s="30"/>
      <c r="BA5" s="30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0"/>
      <c r="BM5" s="30"/>
      <c r="BN5" s="30"/>
    </row>
    <row r="6" spans="1:66" s="47" customFormat="1" x14ac:dyDescent="0.25">
      <c r="A6" s="45">
        <v>5052</v>
      </c>
      <c r="B6" s="46" t="s">
        <v>34</v>
      </c>
      <c r="C6" s="67">
        <v>13315.05</v>
      </c>
      <c r="D6" s="49">
        <f t="shared" si="1"/>
        <v>7.2822788751992368E-4</v>
      </c>
      <c r="E6" s="67">
        <v>13315.05</v>
      </c>
      <c r="F6" s="49">
        <f t="shared" si="2"/>
        <v>7.2822788751992368E-4</v>
      </c>
      <c r="G6" s="67">
        <v>13315.05</v>
      </c>
      <c r="H6" s="49">
        <f t="shared" si="3"/>
        <v>7.2822788751992368E-4</v>
      </c>
      <c r="I6" s="67">
        <v>13315.05</v>
      </c>
      <c r="J6" s="49">
        <f t="shared" si="4"/>
        <v>7.2822788751992368E-4</v>
      </c>
      <c r="K6" s="67">
        <v>13315.05</v>
      </c>
      <c r="L6" s="49">
        <f t="shared" si="5"/>
        <v>7.2822788751992368E-4</v>
      </c>
      <c r="M6" s="67">
        <v>13315.05</v>
      </c>
      <c r="N6" s="49">
        <f t="shared" si="6"/>
        <v>7.2822788751992368E-4</v>
      </c>
      <c r="O6" s="67">
        <v>13315.05</v>
      </c>
      <c r="P6" s="49">
        <f t="shared" si="7"/>
        <v>7.2822788751992368E-4</v>
      </c>
      <c r="Q6" s="67">
        <v>13315.05</v>
      </c>
      <c r="R6" s="49">
        <f t="shared" si="8"/>
        <v>7.2822788751992368E-4</v>
      </c>
      <c r="S6" s="67">
        <v>13315.05</v>
      </c>
      <c r="T6" s="49">
        <f t="shared" si="9"/>
        <v>7.2822788751992368E-4</v>
      </c>
      <c r="U6" s="67">
        <v>13315.05</v>
      </c>
      <c r="V6" s="49">
        <f t="shared" si="10"/>
        <v>7.2822788751992368E-4</v>
      </c>
      <c r="W6" s="67">
        <v>13315.05</v>
      </c>
      <c r="X6" s="49">
        <f t="shared" si="11"/>
        <v>7.2822788751992368E-4</v>
      </c>
      <c r="Y6" s="67">
        <v>13315.05</v>
      </c>
      <c r="Z6" s="50">
        <f t="shared" si="12"/>
        <v>7.2822788751992368E-4</v>
      </c>
      <c r="AA6" s="83">
        <f t="shared" si="0"/>
        <v>159780.59999999998</v>
      </c>
      <c r="AB6" s="49">
        <f t="shared" si="12"/>
        <v>7.2822788751992346E-4</v>
      </c>
      <c r="AC6" s="83">
        <f t="shared" si="13"/>
        <v>13315.049999999997</v>
      </c>
      <c r="AD6" s="49">
        <f t="shared" si="14"/>
        <v>7.2822788751992346E-4</v>
      </c>
      <c r="AE6" s="30"/>
      <c r="AF6" s="30"/>
      <c r="AG6" s="30"/>
      <c r="AH6" s="30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0"/>
      <c r="AW6" s="30"/>
      <c r="AX6" s="30"/>
      <c r="AY6" s="30"/>
      <c r="AZ6" s="30"/>
      <c r="BA6" s="30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0"/>
      <c r="BM6" s="30"/>
      <c r="BN6" s="30"/>
    </row>
    <row r="7" spans="1:66" x14ac:dyDescent="0.25">
      <c r="A7" s="9">
        <v>5101</v>
      </c>
      <c r="B7" s="10" t="s">
        <v>35</v>
      </c>
      <c r="C7" s="67">
        <v>3916.2921999999999</v>
      </c>
      <c r="D7" s="49">
        <f t="shared" si="1"/>
        <v>2.1419019798774727E-4</v>
      </c>
      <c r="E7" s="67">
        <v>3916.2921999999999</v>
      </c>
      <c r="F7" s="49">
        <f t="shared" si="2"/>
        <v>2.1419019798774727E-4</v>
      </c>
      <c r="G7" s="67">
        <v>3916.2921999999999</v>
      </c>
      <c r="H7" s="49">
        <f t="shared" si="3"/>
        <v>2.1419019798774727E-4</v>
      </c>
      <c r="I7" s="67">
        <v>3916.2921999999999</v>
      </c>
      <c r="J7" s="49">
        <f t="shared" si="4"/>
        <v>2.1419019798774727E-4</v>
      </c>
      <c r="K7" s="67">
        <v>3916.2921999999999</v>
      </c>
      <c r="L7" s="49">
        <f t="shared" si="5"/>
        <v>2.1419019798774727E-4</v>
      </c>
      <c r="M7" s="67">
        <v>3916.2921999999999</v>
      </c>
      <c r="N7" s="49">
        <f t="shared" si="6"/>
        <v>2.1419019798774727E-4</v>
      </c>
      <c r="O7" s="67">
        <v>3916.2921999999999</v>
      </c>
      <c r="P7" s="49">
        <f t="shared" si="7"/>
        <v>2.1419019798774727E-4</v>
      </c>
      <c r="Q7" s="67">
        <v>3916.2921999999999</v>
      </c>
      <c r="R7" s="49">
        <f t="shared" si="8"/>
        <v>2.1419019798774727E-4</v>
      </c>
      <c r="S7" s="67">
        <v>3916.2921999999999</v>
      </c>
      <c r="T7" s="49">
        <f t="shared" si="9"/>
        <v>2.1419019798774727E-4</v>
      </c>
      <c r="U7" s="67">
        <v>3916.2921999999999</v>
      </c>
      <c r="V7" s="49">
        <f t="shared" si="10"/>
        <v>2.1419019798774727E-4</v>
      </c>
      <c r="W7" s="67">
        <v>3916.2921999999999</v>
      </c>
      <c r="X7" s="49">
        <f t="shared" si="11"/>
        <v>2.1419019798774727E-4</v>
      </c>
      <c r="Y7" s="67">
        <v>3916.2921999999999</v>
      </c>
      <c r="Z7" s="49">
        <f t="shared" si="12"/>
        <v>2.1419019798774727E-4</v>
      </c>
      <c r="AA7" s="82">
        <f t="shared" si="0"/>
        <v>46995.506399999984</v>
      </c>
      <c r="AB7" s="49">
        <f t="shared" si="12"/>
        <v>2.1419019798774716E-4</v>
      </c>
      <c r="AC7" s="82">
        <f t="shared" si="13"/>
        <v>3916.2921999999985</v>
      </c>
      <c r="AD7" s="49">
        <f t="shared" si="14"/>
        <v>2.1419019798774716E-4</v>
      </c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</row>
    <row r="8" spans="1:66" x14ac:dyDescent="0.25">
      <c r="A8" s="9">
        <v>5102</v>
      </c>
      <c r="B8" s="10" t="s">
        <v>36</v>
      </c>
      <c r="C8" s="67">
        <v>2955</v>
      </c>
      <c r="D8" s="49">
        <f t="shared" si="1"/>
        <v>1.6161512030532177E-4</v>
      </c>
      <c r="E8" s="67">
        <v>2955</v>
      </c>
      <c r="F8" s="49">
        <f t="shared" si="2"/>
        <v>1.6161512030532177E-4</v>
      </c>
      <c r="G8" s="67">
        <v>2955</v>
      </c>
      <c r="H8" s="49">
        <f t="shared" si="3"/>
        <v>1.6161512030532177E-4</v>
      </c>
      <c r="I8" s="67">
        <v>2955</v>
      </c>
      <c r="J8" s="49">
        <f t="shared" si="4"/>
        <v>1.6161512030532177E-4</v>
      </c>
      <c r="K8" s="67">
        <v>2955</v>
      </c>
      <c r="L8" s="49">
        <f t="shared" si="5"/>
        <v>1.6161512030532177E-4</v>
      </c>
      <c r="M8" s="67">
        <v>2955</v>
      </c>
      <c r="N8" s="49">
        <f t="shared" si="6"/>
        <v>1.6161512030532177E-4</v>
      </c>
      <c r="O8" s="67">
        <v>2955</v>
      </c>
      <c r="P8" s="49">
        <f t="shared" si="7"/>
        <v>1.6161512030532177E-4</v>
      </c>
      <c r="Q8" s="67">
        <v>2955</v>
      </c>
      <c r="R8" s="49">
        <f t="shared" si="8"/>
        <v>1.6161512030532177E-4</v>
      </c>
      <c r="S8" s="67">
        <v>2955</v>
      </c>
      <c r="T8" s="49">
        <f t="shared" si="9"/>
        <v>1.6161512030532177E-4</v>
      </c>
      <c r="U8" s="67">
        <v>2955</v>
      </c>
      <c r="V8" s="49">
        <f t="shared" si="10"/>
        <v>1.6161512030532177E-4</v>
      </c>
      <c r="W8" s="67">
        <v>2955</v>
      </c>
      <c r="X8" s="49">
        <f t="shared" si="11"/>
        <v>1.6161512030532177E-4</v>
      </c>
      <c r="Y8" s="67">
        <v>2955</v>
      </c>
      <c r="Z8" s="49">
        <f t="shared" si="12"/>
        <v>1.6161512030532177E-4</v>
      </c>
      <c r="AA8" s="82">
        <f t="shared" si="0"/>
        <v>35460</v>
      </c>
      <c r="AB8" s="49">
        <f t="shared" si="12"/>
        <v>1.6161512030532174E-4</v>
      </c>
      <c r="AC8" s="82">
        <f t="shared" si="13"/>
        <v>2955</v>
      </c>
      <c r="AD8" s="49">
        <f t="shared" si="14"/>
        <v>1.6161512030532174E-4</v>
      </c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</row>
    <row r="9" spans="1:66" x14ac:dyDescent="0.25">
      <c r="A9" s="9">
        <v>5103</v>
      </c>
      <c r="B9" s="10" t="s">
        <v>37</v>
      </c>
      <c r="C9" s="67"/>
      <c r="D9" s="49">
        <f t="shared" si="1"/>
        <v>0</v>
      </c>
      <c r="E9" s="67"/>
      <c r="F9" s="49">
        <f t="shared" si="2"/>
        <v>0</v>
      </c>
      <c r="G9" s="67"/>
      <c r="H9" s="49">
        <f t="shared" si="3"/>
        <v>0</v>
      </c>
      <c r="I9" s="67"/>
      <c r="J9" s="49">
        <f t="shared" si="4"/>
        <v>0</v>
      </c>
      <c r="K9" s="67"/>
      <c r="L9" s="49">
        <f t="shared" si="5"/>
        <v>0</v>
      </c>
      <c r="M9" s="67"/>
      <c r="N9" s="49">
        <f t="shared" si="6"/>
        <v>0</v>
      </c>
      <c r="O9" s="67"/>
      <c r="P9" s="49">
        <f t="shared" si="7"/>
        <v>0</v>
      </c>
      <c r="Q9" s="67"/>
      <c r="R9" s="49">
        <f t="shared" si="8"/>
        <v>0</v>
      </c>
      <c r="S9" s="67"/>
      <c r="T9" s="49">
        <f t="shared" si="9"/>
        <v>0</v>
      </c>
      <c r="U9" s="67"/>
      <c r="V9" s="49">
        <f t="shared" si="10"/>
        <v>0</v>
      </c>
      <c r="W9" s="67"/>
      <c r="X9" s="49">
        <f t="shared" si="11"/>
        <v>0</v>
      </c>
      <c r="Y9" s="67"/>
      <c r="Z9" s="49">
        <f t="shared" si="12"/>
        <v>0</v>
      </c>
      <c r="AA9" s="82">
        <f t="shared" si="0"/>
        <v>0</v>
      </c>
      <c r="AB9" s="49">
        <f t="shared" si="12"/>
        <v>0</v>
      </c>
      <c r="AC9" s="82">
        <f t="shared" si="13"/>
        <v>0</v>
      </c>
      <c r="AD9" s="49">
        <f t="shared" si="14"/>
        <v>0</v>
      </c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</row>
    <row r="10" spans="1:66" x14ac:dyDescent="0.25">
      <c r="A10" s="13">
        <v>5149</v>
      </c>
      <c r="B10" s="2" t="s">
        <v>38</v>
      </c>
      <c r="C10" s="68">
        <f>C3+C4-C5-C6-C7-C8+C9</f>
        <v>18262710.9285</v>
      </c>
      <c r="D10" s="51">
        <f t="shared" si="1"/>
        <v>0.99882579485984502</v>
      </c>
      <c r="E10" s="68">
        <f>E3+E4-E5-E6-E7-E8+E9</f>
        <v>18262710.9285</v>
      </c>
      <c r="F10" s="51">
        <f t="shared" si="2"/>
        <v>0.99882579485984502</v>
      </c>
      <c r="G10" s="68">
        <f>G3+G4-G5-G6-G7-G8+G9</f>
        <v>18262710.9285</v>
      </c>
      <c r="H10" s="51">
        <f t="shared" si="3"/>
        <v>0.99882579485984502</v>
      </c>
      <c r="I10" s="68">
        <f>I3+I4-I5-I6-I7-I8+I9</f>
        <v>18262710.9285</v>
      </c>
      <c r="J10" s="51">
        <f t="shared" si="4"/>
        <v>0.99882579485984502</v>
      </c>
      <c r="K10" s="68">
        <f>K3+K4-K5-K6-K7-K8+K9</f>
        <v>18262710.9285</v>
      </c>
      <c r="L10" s="51">
        <f t="shared" si="5"/>
        <v>0.99882579485984502</v>
      </c>
      <c r="M10" s="68">
        <f>M3+M4-M5-M6-M7-M8+M9</f>
        <v>18262710.9285</v>
      </c>
      <c r="N10" s="51">
        <f t="shared" si="6"/>
        <v>0.99882579485984502</v>
      </c>
      <c r="O10" s="68">
        <f>O3+O4-O5-O6-O7-O8+O9</f>
        <v>18262710.9285</v>
      </c>
      <c r="P10" s="51">
        <f t="shared" si="7"/>
        <v>0.99882579485984502</v>
      </c>
      <c r="Q10" s="68">
        <f>Q3+Q4-Q5-Q6-Q7-Q8+Q9</f>
        <v>18262710.9285</v>
      </c>
      <c r="R10" s="51">
        <f t="shared" si="8"/>
        <v>0.99882579485984502</v>
      </c>
      <c r="S10" s="68">
        <f>S3+S4-S5-S6-S7-S8+S9</f>
        <v>18262710.9285</v>
      </c>
      <c r="T10" s="51">
        <f t="shared" si="9"/>
        <v>0.99882579485984502</v>
      </c>
      <c r="U10" s="68">
        <f>U3+U4-U5-U6-U7-U8+U9</f>
        <v>18262710.9285</v>
      </c>
      <c r="V10" s="51">
        <f t="shared" si="10"/>
        <v>0.99882579485984502</v>
      </c>
      <c r="W10" s="68">
        <f>W3+W4-W5-W6-W7-W8+W9</f>
        <v>18262710.9285</v>
      </c>
      <c r="X10" s="51">
        <f t="shared" si="11"/>
        <v>0.99882579485984502</v>
      </c>
      <c r="Y10" s="68">
        <f>Y3+Y4-Y5-Y6-Y7-Y8+Y9</f>
        <v>18262710.9285</v>
      </c>
      <c r="Z10" s="51">
        <f t="shared" si="12"/>
        <v>0.99882579485984502</v>
      </c>
      <c r="AA10" s="84">
        <f t="shared" si="0"/>
        <v>219152531.14199999</v>
      </c>
      <c r="AB10" s="51">
        <f t="shared" si="12"/>
        <v>0.9988257948598448</v>
      </c>
      <c r="AC10" s="84">
        <f t="shared" si="13"/>
        <v>18262710.9285</v>
      </c>
      <c r="AD10" s="51">
        <f t="shared" si="14"/>
        <v>0.9988257948598448</v>
      </c>
    </row>
    <row r="11" spans="1:66" s="8" customFormat="1" x14ac:dyDescent="0.25">
      <c r="A11" s="26">
        <v>5151</v>
      </c>
      <c r="B11" s="27" t="s">
        <v>39</v>
      </c>
      <c r="C11" s="69">
        <v>0.03</v>
      </c>
      <c r="D11" s="60">
        <f>IF(C$10&lt;&gt;0,C11/C$10,"-")</f>
        <v>1.642691499496019E-9</v>
      </c>
      <c r="E11" s="69">
        <v>0.03</v>
      </c>
      <c r="F11" s="60">
        <f>IF(E$10&lt;&gt;0,E11/E$10,"-")</f>
        <v>1.642691499496019E-9</v>
      </c>
      <c r="G11" s="69">
        <v>0.03</v>
      </c>
      <c r="H11" s="60">
        <f>IF(G$10&lt;&gt;0,G11/G$10,"-")</f>
        <v>1.642691499496019E-9</v>
      </c>
      <c r="I11" s="69">
        <v>0.03</v>
      </c>
      <c r="J11" s="60">
        <f>IF(I$10&lt;&gt;0,I11/I$10,"-")</f>
        <v>1.642691499496019E-9</v>
      </c>
      <c r="K11" s="69">
        <v>0.03</v>
      </c>
      <c r="L11" s="60">
        <f>IF(K$10&lt;&gt;0,K11/K$10,"-")</f>
        <v>1.642691499496019E-9</v>
      </c>
      <c r="M11" s="69">
        <v>0.03</v>
      </c>
      <c r="N11" s="60">
        <f>IF(M$10&lt;&gt;0,M11/M$10,"-")</f>
        <v>1.642691499496019E-9</v>
      </c>
      <c r="O11" s="69">
        <v>0.03</v>
      </c>
      <c r="P11" s="60">
        <f>IF(O$10&lt;&gt;0,O11/O$10,"-")</f>
        <v>1.642691499496019E-9</v>
      </c>
      <c r="Q11" s="69">
        <v>0.03</v>
      </c>
      <c r="R11" s="60">
        <f>IF(Q$10&lt;&gt;0,Q11/Q$10,"-")</f>
        <v>1.642691499496019E-9</v>
      </c>
      <c r="S11" s="69">
        <v>0.03</v>
      </c>
      <c r="T11" s="60">
        <f>IF(S$10&lt;&gt;0,S11/S$10,"-")</f>
        <v>1.642691499496019E-9</v>
      </c>
      <c r="U11" s="69">
        <v>0.03</v>
      </c>
      <c r="V11" s="60">
        <f>IF(U$10&lt;&gt;0,U11/U$10,"-")</f>
        <v>1.642691499496019E-9</v>
      </c>
      <c r="W11" s="69">
        <v>0.03</v>
      </c>
      <c r="X11" s="60">
        <f>IF(W$10&lt;&gt;0,W11/W$10,"-")</f>
        <v>1.642691499496019E-9</v>
      </c>
      <c r="Y11" s="69">
        <v>0.03</v>
      </c>
      <c r="Z11" s="60">
        <f>IF(Y$10&lt;&gt;0,Y11/Y$10,"-")</f>
        <v>1.642691499496019E-9</v>
      </c>
      <c r="AA11" s="85">
        <f t="shared" si="0"/>
        <v>0.3600000000000001</v>
      </c>
      <c r="AB11" s="60">
        <f>IF(AA$10&lt;&gt;0,AA11/AA$10,"-")</f>
        <v>1.6426914994960196E-9</v>
      </c>
      <c r="AC11" s="85">
        <f t="shared" si="13"/>
        <v>3.0000000000000009E-2</v>
      </c>
      <c r="AD11" s="60">
        <f>IF(AC$10&lt;&gt;0,AC11/AC$10,"-")</f>
        <v>1.6426914994960196E-9</v>
      </c>
    </row>
    <row r="12" spans="1:66" x14ac:dyDescent="0.25">
      <c r="A12" s="9"/>
      <c r="B12" s="10"/>
      <c r="C12" s="67"/>
      <c r="D12" s="49"/>
      <c r="E12" s="67"/>
      <c r="F12" s="49"/>
      <c r="G12" s="67"/>
      <c r="H12" s="49"/>
      <c r="I12" s="67"/>
      <c r="J12" s="49"/>
      <c r="K12" s="67"/>
      <c r="L12" s="49"/>
      <c r="M12" s="67"/>
      <c r="N12" s="49"/>
      <c r="O12" s="67"/>
      <c r="P12" s="49"/>
      <c r="Q12" s="67"/>
      <c r="R12" s="49"/>
      <c r="S12" s="67"/>
      <c r="T12" s="49"/>
      <c r="U12" s="67"/>
      <c r="V12" s="49"/>
      <c r="W12" s="67"/>
      <c r="X12" s="49"/>
      <c r="Y12" s="67"/>
      <c r="Z12" s="49"/>
      <c r="AA12" s="82"/>
      <c r="AB12" s="49"/>
      <c r="AC12" s="82"/>
      <c r="AD12" s="49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</row>
    <row r="13" spans="1:66" s="5" customFormat="1" x14ac:dyDescent="0.25">
      <c r="A13" s="12">
        <v>5198</v>
      </c>
      <c r="B13" s="1" t="s">
        <v>41</v>
      </c>
      <c r="C13" s="70">
        <f>C11+C12</f>
        <v>0.03</v>
      </c>
      <c r="D13" s="53">
        <f t="shared" ref="D13:R80" si="15">IF(C$10&lt;&gt;0,C13/C$10,"-")</f>
        <v>1.642691499496019E-9</v>
      </c>
      <c r="E13" s="70">
        <f>E11+E12</f>
        <v>0.03</v>
      </c>
      <c r="F13" s="53">
        <f t="shared" ref="F13:F80" si="16">IF(E$10&lt;&gt;0,E13/E$10,"-")</f>
        <v>1.642691499496019E-9</v>
      </c>
      <c r="G13" s="70">
        <f>G11+G12</f>
        <v>0.03</v>
      </c>
      <c r="H13" s="53">
        <f t="shared" ref="H13:H80" si="17">IF(G$10&lt;&gt;0,G13/G$10,"-")</f>
        <v>1.642691499496019E-9</v>
      </c>
      <c r="I13" s="70">
        <f>I11+I12</f>
        <v>0.03</v>
      </c>
      <c r="J13" s="53">
        <f t="shared" ref="J13:J80" si="18">IF(I$10&lt;&gt;0,I13/I$10,"-")</f>
        <v>1.642691499496019E-9</v>
      </c>
      <c r="K13" s="70">
        <f>K11+K12</f>
        <v>0.03</v>
      </c>
      <c r="L13" s="53">
        <f t="shared" ref="L13:L80" si="19">IF(K$10&lt;&gt;0,K13/K$10,"-")</f>
        <v>1.642691499496019E-9</v>
      </c>
      <c r="M13" s="70">
        <f>M11+M12</f>
        <v>0.03</v>
      </c>
      <c r="N13" s="53">
        <f t="shared" ref="N13:N80" si="20">IF(M$10&lt;&gt;0,M13/M$10,"-")</f>
        <v>1.642691499496019E-9</v>
      </c>
      <c r="O13" s="70">
        <f>O11+O12</f>
        <v>0.03</v>
      </c>
      <c r="P13" s="53">
        <f t="shared" ref="P13:P80" si="21">IF(O$10&lt;&gt;0,O13/O$10,"-")</f>
        <v>1.642691499496019E-9</v>
      </c>
      <c r="Q13" s="70">
        <f>Q11+Q12</f>
        <v>0.03</v>
      </c>
      <c r="R13" s="53">
        <f t="shared" ref="R13:R80" si="22">IF(Q$10&lt;&gt;0,Q13/Q$10,"-")</f>
        <v>1.642691499496019E-9</v>
      </c>
      <c r="S13" s="70">
        <f>S11+S12</f>
        <v>0.03</v>
      </c>
      <c r="T13" s="53">
        <f t="shared" ref="T13:AD80" si="23">IF(S$10&lt;&gt;0,S13/S$10,"-")</f>
        <v>1.642691499496019E-9</v>
      </c>
      <c r="U13" s="70">
        <f>U11+U12</f>
        <v>0.03</v>
      </c>
      <c r="V13" s="53">
        <f t="shared" ref="V13:V80" si="24">IF(U$10&lt;&gt;0,U13/U$10,"-")</f>
        <v>1.642691499496019E-9</v>
      </c>
      <c r="W13" s="70">
        <f>W11+W12</f>
        <v>0.03</v>
      </c>
      <c r="X13" s="53">
        <f t="shared" ref="X13:X80" si="25">IF(W$10&lt;&gt;0,W13/W$10,"-")</f>
        <v>1.642691499496019E-9</v>
      </c>
      <c r="Y13" s="70">
        <f>Y11+Y12</f>
        <v>0.03</v>
      </c>
      <c r="Z13" s="53">
        <f t="shared" ref="Z13:AB28" si="26">IF(Y$10&lt;&gt;0,Y13/Y$10,"-")</f>
        <v>1.642691499496019E-9</v>
      </c>
      <c r="AA13" s="70">
        <f t="shared" si="0"/>
        <v>0.3600000000000001</v>
      </c>
      <c r="AB13" s="53">
        <f t="shared" si="26"/>
        <v>1.6426914994960196E-9</v>
      </c>
      <c r="AC13" s="93">
        <f t="shared" si="13"/>
        <v>3.0000000000000009E-2</v>
      </c>
      <c r="AD13" s="53">
        <f t="shared" ref="AD13:AD80" si="27">IF(AC$10&lt;&gt;0,AC13/AC$10,"-")</f>
        <v>1.6426914994960196E-9</v>
      </c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</row>
    <row r="14" spans="1:66" x14ac:dyDescent="0.25">
      <c r="A14" s="16">
        <v>5199</v>
      </c>
      <c r="B14" s="17" t="s">
        <v>42</v>
      </c>
      <c r="C14" s="71">
        <f>C10+C13</f>
        <v>18262710.958500002</v>
      </c>
      <c r="D14" s="54">
        <f t="shared" si="15"/>
        <v>1.0000000016426915</v>
      </c>
      <c r="E14" s="71">
        <f>E10+E13</f>
        <v>18262710.958500002</v>
      </c>
      <c r="F14" s="54">
        <f t="shared" si="16"/>
        <v>1.0000000016426915</v>
      </c>
      <c r="G14" s="71">
        <f>G10+G13</f>
        <v>18262710.958500002</v>
      </c>
      <c r="H14" s="54">
        <f t="shared" si="17"/>
        <v>1.0000000016426915</v>
      </c>
      <c r="I14" s="71">
        <f>I10+I13</f>
        <v>18262710.958500002</v>
      </c>
      <c r="J14" s="54">
        <f t="shared" si="18"/>
        <v>1.0000000016426915</v>
      </c>
      <c r="K14" s="71">
        <f>K10+K13</f>
        <v>18262710.958500002</v>
      </c>
      <c r="L14" s="54">
        <f t="shared" si="19"/>
        <v>1.0000000016426915</v>
      </c>
      <c r="M14" s="71">
        <f>M10+M13</f>
        <v>18262710.958500002</v>
      </c>
      <c r="N14" s="54">
        <f t="shared" si="20"/>
        <v>1.0000000016426915</v>
      </c>
      <c r="O14" s="71">
        <f>O10+O13</f>
        <v>18262710.958500002</v>
      </c>
      <c r="P14" s="54">
        <f t="shared" si="21"/>
        <v>1.0000000016426915</v>
      </c>
      <c r="Q14" s="71">
        <f>Q10+Q13</f>
        <v>18262710.958500002</v>
      </c>
      <c r="R14" s="54">
        <f t="shared" si="22"/>
        <v>1.0000000016426915</v>
      </c>
      <c r="S14" s="71">
        <f>S10+S13</f>
        <v>18262710.958500002</v>
      </c>
      <c r="T14" s="54">
        <f t="shared" si="23"/>
        <v>1.0000000016426915</v>
      </c>
      <c r="U14" s="71">
        <f>U10+U13</f>
        <v>18262710.958500002</v>
      </c>
      <c r="V14" s="54">
        <f t="shared" si="24"/>
        <v>1.0000000016426915</v>
      </c>
      <c r="W14" s="71">
        <f>W10+W13</f>
        <v>18262710.958500002</v>
      </c>
      <c r="X14" s="54">
        <f t="shared" si="25"/>
        <v>1.0000000016426915</v>
      </c>
      <c r="Y14" s="71">
        <f>Y10+Y13</f>
        <v>18262710.958500002</v>
      </c>
      <c r="Z14" s="54">
        <f t="shared" si="26"/>
        <v>1.0000000016426915</v>
      </c>
      <c r="AA14" s="86">
        <f t="shared" si="0"/>
        <v>219152531.502</v>
      </c>
      <c r="AB14" s="54">
        <f t="shared" si="26"/>
        <v>1.0000000016426915</v>
      </c>
      <c r="AC14" s="86">
        <f t="shared" si="13"/>
        <v>18262710.958500002</v>
      </c>
      <c r="AD14" s="54">
        <f t="shared" si="27"/>
        <v>1.0000000016426915</v>
      </c>
    </row>
    <row r="15" spans="1:66" s="30" customFormat="1" x14ac:dyDescent="0.25">
      <c r="A15" s="28">
        <v>5502</v>
      </c>
      <c r="B15" s="29" t="s">
        <v>43</v>
      </c>
      <c r="C15" s="72">
        <v>9352069.6687000003</v>
      </c>
      <c r="D15" s="60">
        <f t="shared" si="15"/>
        <v>0.512085511582268</v>
      </c>
      <c r="E15" s="72">
        <v>9352069.6687000003</v>
      </c>
      <c r="F15" s="60">
        <f t="shared" si="16"/>
        <v>0.512085511582268</v>
      </c>
      <c r="G15" s="72">
        <v>9352069.6687000003</v>
      </c>
      <c r="H15" s="60">
        <f t="shared" si="17"/>
        <v>0.512085511582268</v>
      </c>
      <c r="I15" s="72">
        <v>9352069.6687000003</v>
      </c>
      <c r="J15" s="52">
        <f t="shared" si="18"/>
        <v>0.512085511582268</v>
      </c>
      <c r="K15" s="72">
        <v>9352069.6687000003</v>
      </c>
      <c r="L15" s="60">
        <f t="shared" si="19"/>
        <v>0.512085511582268</v>
      </c>
      <c r="M15" s="72">
        <v>9352069.6687000003</v>
      </c>
      <c r="N15" s="60">
        <f t="shared" si="20"/>
        <v>0.512085511582268</v>
      </c>
      <c r="O15" s="72">
        <v>9352069.6687000003</v>
      </c>
      <c r="P15" s="60">
        <f t="shared" si="21"/>
        <v>0.512085511582268</v>
      </c>
      <c r="Q15" s="72">
        <v>9352069.6687000003</v>
      </c>
      <c r="R15" s="60">
        <f t="shared" si="22"/>
        <v>0.512085511582268</v>
      </c>
      <c r="S15" s="72">
        <v>9352069.6687000003</v>
      </c>
      <c r="T15" s="60">
        <f t="shared" si="23"/>
        <v>0.512085511582268</v>
      </c>
      <c r="U15" s="72">
        <v>9352069.6687000003</v>
      </c>
      <c r="V15" s="60">
        <f t="shared" si="24"/>
        <v>0.512085511582268</v>
      </c>
      <c r="W15" s="72">
        <v>9352069.6687000003</v>
      </c>
      <c r="X15" s="60">
        <f t="shared" si="25"/>
        <v>0.512085511582268</v>
      </c>
      <c r="Y15" s="72">
        <v>9352069.6687000003</v>
      </c>
      <c r="Z15" s="52">
        <f t="shared" si="26"/>
        <v>0.512085511582268</v>
      </c>
      <c r="AA15" s="87">
        <f t="shared" si="0"/>
        <v>112224836.02439998</v>
      </c>
      <c r="AB15" s="52">
        <f t="shared" si="26"/>
        <v>0.512085511582268</v>
      </c>
      <c r="AC15" s="87">
        <f t="shared" si="13"/>
        <v>9352069.6686999984</v>
      </c>
      <c r="AD15" s="52">
        <f t="shared" si="27"/>
        <v>0.512085511582268</v>
      </c>
    </row>
    <row r="16" spans="1:66" x14ac:dyDescent="0.25">
      <c r="A16" s="24">
        <v>5503</v>
      </c>
      <c r="B16" s="25" t="s">
        <v>44</v>
      </c>
      <c r="C16" s="73"/>
      <c r="D16" s="55">
        <f t="shared" si="15"/>
        <v>0</v>
      </c>
      <c r="E16" s="73"/>
      <c r="F16" s="55">
        <f t="shared" si="16"/>
        <v>0</v>
      </c>
      <c r="G16" s="73"/>
      <c r="H16" s="55">
        <f t="shared" si="17"/>
        <v>0</v>
      </c>
      <c r="I16" s="73"/>
      <c r="J16" s="55">
        <f t="shared" si="18"/>
        <v>0</v>
      </c>
      <c r="K16" s="73"/>
      <c r="L16" s="55">
        <f t="shared" si="19"/>
        <v>0</v>
      </c>
      <c r="M16" s="73"/>
      <c r="N16" s="55">
        <f t="shared" si="20"/>
        <v>0</v>
      </c>
      <c r="O16" s="73"/>
      <c r="P16" s="55">
        <f t="shared" si="21"/>
        <v>0</v>
      </c>
      <c r="Q16" s="73"/>
      <c r="R16" s="55">
        <f t="shared" si="22"/>
        <v>0</v>
      </c>
      <c r="S16" s="73"/>
      <c r="T16" s="55">
        <f t="shared" si="23"/>
        <v>0</v>
      </c>
      <c r="U16" s="73"/>
      <c r="V16" s="55">
        <f t="shared" si="24"/>
        <v>0</v>
      </c>
      <c r="W16" s="73"/>
      <c r="X16" s="55">
        <f t="shared" si="25"/>
        <v>0</v>
      </c>
      <c r="Y16" s="73"/>
      <c r="Z16" s="55">
        <f t="shared" si="26"/>
        <v>0</v>
      </c>
      <c r="AA16" s="88">
        <f t="shared" si="0"/>
        <v>0</v>
      </c>
      <c r="AB16" s="55">
        <f t="shared" si="26"/>
        <v>0</v>
      </c>
      <c r="AC16" s="88">
        <f t="shared" si="13"/>
        <v>0</v>
      </c>
      <c r="AD16" s="55">
        <f t="shared" si="27"/>
        <v>0</v>
      </c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</row>
    <row r="17" spans="1:66" x14ac:dyDescent="0.25">
      <c r="A17" s="9">
        <v>5504</v>
      </c>
      <c r="B17" s="10" t="s">
        <v>45</v>
      </c>
      <c r="C17" s="67">
        <v>-341.0804</v>
      </c>
      <c r="D17" s="49">
        <f t="shared" si="15"/>
        <v>-1.8676329124156733E-5</v>
      </c>
      <c r="E17" s="67">
        <v>-341.0804</v>
      </c>
      <c r="F17" s="49">
        <f t="shared" si="16"/>
        <v>-1.8676329124156733E-5</v>
      </c>
      <c r="G17" s="67">
        <v>-341.0804</v>
      </c>
      <c r="H17" s="49">
        <f t="shared" si="17"/>
        <v>-1.8676329124156733E-5</v>
      </c>
      <c r="I17" s="67">
        <v>-341.0804</v>
      </c>
      <c r="J17" s="49">
        <f t="shared" si="18"/>
        <v>-1.8676329124156733E-5</v>
      </c>
      <c r="K17" s="67">
        <v>-341.0804</v>
      </c>
      <c r="L17" s="49">
        <f t="shared" si="19"/>
        <v>-1.8676329124156733E-5</v>
      </c>
      <c r="M17" s="67">
        <v>-341.0804</v>
      </c>
      <c r="N17" s="49">
        <f t="shared" si="20"/>
        <v>-1.8676329124156733E-5</v>
      </c>
      <c r="O17" s="67">
        <v>-341.0804</v>
      </c>
      <c r="P17" s="49">
        <f t="shared" si="21"/>
        <v>-1.8676329124156733E-5</v>
      </c>
      <c r="Q17" s="67">
        <v>-341.0804</v>
      </c>
      <c r="R17" s="49">
        <f t="shared" si="22"/>
        <v>-1.8676329124156733E-5</v>
      </c>
      <c r="S17" s="67">
        <v>-341.0804</v>
      </c>
      <c r="T17" s="49">
        <f t="shared" si="23"/>
        <v>-1.8676329124156733E-5</v>
      </c>
      <c r="U17" s="67">
        <v>-341.0804</v>
      </c>
      <c r="V17" s="49">
        <f t="shared" si="24"/>
        <v>-1.8676329124156733E-5</v>
      </c>
      <c r="W17" s="67">
        <v>-341.0804</v>
      </c>
      <c r="X17" s="49">
        <f t="shared" si="25"/>
        <v>-1.8676329124156733E-5</v>
      </c>
      <c r="Y17" s="67">
        <v>-341.0804</v>
      </c>
      <c r="Z17" s="49">
        <f t="shared" si="26"/>
        <v>-1.8676329124156733E-5</v>
      </c>
      <c r="AA17" s="82">
        <f t="shared" si="0"/>
        <v>-4092.9647999999993</v>
      </c>
      <c r="AB17" s="49">
        <f t="shared" si="26"/>
        <v>-1.8676329124156729E-5</v>
      </c>
      <c r="AC17" s="82">
        <f t="shared" si="13"/>
        <v>-341.08039999999994</v>
      </c>
      <c r="AD17" s="49">
        <f t="shared" si="27"/>
        <v>-1.8676329124156729E-5</v>
      </c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</row>
    <row r="18" spans="1:66" x14ac:dyDescent="0.25">
      <c r="A18" s="9">
        <v>5505</v>
      </c>
      <c r="B18" s="10" t="s">
        <v>46</v>
      </c>
      <c r="C18" s="67"/>
      <c r="D18" s="49">
        <f t="shared" si="15"/>
        <v>0</v>
      </c>
      <c r="E18" s="67"/>
      <c r="F18" s="49">
        <f t="shared" si="16"/>
        <v>0</v>
      </c>
      <c r="G18" s="67"/>
      <c r="H18" s="49">
        <f t="shared" si="17"/>
        <v>0</v>
      </c>
      <c r="I18" s="67"/>
      <c r="J18" s="49">
        <f t="shared" si="18"/>
        <v>0</v>
      </c>
      <c r="K18" s="67"/>
      <c r="L18" s="49">
        <f t="shared" si="19"/>
        <v>0</v>
      </c>
      <c r="M18" s="67"/>
      <c r="N18" s="49">
        <f t="shared" si="20"/>
        <v>0</v>
      </c>
      <c r="O18" s="67"/>
      <c r="P18" s="49">
        <f t="shared" si="21"/>
        <v>0</v>
      </c>
      <c r="Q18" s="67"/>
      <c r="R18" s="49">
        <f t="shared" si="22"/>
        <v>0</v>
      </c>
      <c r="S18" s="67"/>
      <c r="T18" s="49">
        <f t="shared" si="23"/>
        <v>0</v>
      </c>
      <c r="U18" s="67"/>
      <c r="V18" s="49">
        <f t="shared" si="24"/>
        <v>0</v>
      </c>
      <c r="W18" s="67"/>
      <c r="X18" s="49">
        <f t="shared" si="25"/>
        <v>0</v>
      </c>
      <c r="Y18" s="67"/>
      <c r="Z18" s="49">
        <f t="shared" si="26"/>
        <v>0</v>
      </c>
      <c r="AA18" s="82">
        <f t="shared" si="0"/>
        <v>0</v>
      </c>
      <c r="AB18" s="49">
        <f t="shared" si="26"/>
        <v>0</v>
      </c>
      <c r="AC18" s="82">
        <f t="shared" si="13"/>
        <v>0</v>
      </c>
      <c r="AD18" s="49">
        <f t="shared" si="27"/>
        <v>0</v>
      </c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</row>
    <row r="19" spans="1:66" x14ac:dyDescent="0.25">
      <c r="A19" s="9">
        <v>5506</v>
      </c>
      <c r="B19" s="10" t="s">
        <v>47</v>
      </c>
      <c r="C19" s="67">
        <v>-203.41235</v>
      </c>
      <c r="D19" s="49">
        <f t="shared" si="15"/>
        <v>-1.1138124607916969E-5</v>
      </c>
      <c r="E19" s="67">
        <v>-203.41235</v>
      </c>
      <c r="F19" s="49">
        <f t="shared" si="16"/>
        <v>-1.1138124607916969E-5</v>
      </c>
      <c r="G19" s="67">
        <v>-203.41235</v>
      </c>
      <c r="H19" s="49">
        <f t="shared" si="17"/>
        <v>-1.1138124607916969E-5</v>
      </c>
      <c r="I19" s="67">
        <v>-203.41235</v>
      </c>
      <c r="J19" s="49">
        <f t="shared" si="18"/>
        <v>-1.1138124607916969E-5</v>
      </c>
      <c r="K19" s="67">
        <v>-203.41235</v>
      </c>
      <c r="L19" s="49">
        <f t="shared" si="19"/>
        <v>-1.1138124607916969E-5</v>
      </c>
      <c r="M19" s="67">
        <v>-203.41235</v>
      </c>
      <c r="N19" s="49">
        <f t="shared" si="20"/>
        <v>-1.1138124607916969E-5</v>
      </c>
      <c r="O19" s="67">
        <v>-203.41235</v>
      </c>
      <c r="P19" s="49">
        <f t="shared" si="21"/>
        <v>-1.1138124607916969E-5</v>
      </c>
      <c r="Q19" s="67">
        <v>-203.41235</v>
      </c>
      <c r="R19" s="49">
        <f t="shared" si="22"/>
        <v>-1.1138124607916969E-5</v>
      </c>
      <c r="S19" s="67">
        <v>-203.41235</v>
      </c>
      <c r="T19" s="49">
        <f t="shared" si="23"/>
        <v>-1.1138124607916969E-5</v>
      </c>
      <c r="U19" s="67">
        <v>-203.41235</v>
      </c>
      <c r="V19" s="49">
        <f t="shared" si="24"/>
        <v>-1.1138124607916969E-5</v>
      </c>
      <c r="W19" s="67">
        <v>-203.41235</v>
      </c>
      <c r="X19" s="49">
        <f t="shared" si="25"/>
        <v>-1.1138124607916969E-5</v>
      </c>
      <c r="Y19" s="67">
        <v>-203.41235</v>
      </c>
      <c r="Z19" s="49">
        <f t="shared" si="26"/>
        <v>-1.1138124607916969E-5</v>
      </c>
      <c r="AA19" s="82">
        <f t="shared" si="0"/>
        <v>-2440.9482000000003</v>
      </c>
      <c r="AB19" s="49">
        <f t="shared" si="26"/>
        <v>-1.1138124607916971E-5</v>
      </c>
      <c r="AC19" s="82">
        <f t="shared" si="13"/>
        <v>-203.41235000000003</v>
      </c>
      <c r="AD19" s="49">
        <f t="shared" si="27"/>
        <v>-1.1138124607916971E-5</v>
      </c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</row>
    <row r="20" spans="1:66" s="5" customFormat="1" x14ac:dyDescent="0.25">
      <c r="A20" s="12">
        <v>5599</v>
      </c>
      <c r="B20" s="1" t="s">
        <v>48</v>
      </c>
      <c r="C20" s="74">
        <f>SUM(C15:C19)</f>
        <v>9351525.1759500001</v>
      </c>
      <c r="D20" s="56">
        <f t="shared" si="15"/>
        <v>0.51205569712853594</v>
      </c>
      <c r="E20" s="74">
        <f>SUM(E15:E19)</f>
        <v>9351525.1759500001</v>
      </c>
      <c r="F20" s="56">
        <f t="shared" si="16"/>
        <v>0.51205569712853594</v>
      </c>
      <c r="G20" s="74">
        <f>SUM(G15:G19)</f>
        <v>9351525.1759500001</v>
      </c>
      <c r="H20" s="56">
        <f t="shared" si="17"/>
        <v>0.51205569712853594</v>
      </c>
      <c r="I20" s="74">
        <f>SUM(I15:I19)</f>
        <v>9351525.1759500001</v>
      </c>
      <c r="J20" s="56">
        <f t="shared" si="18"/>
        <v>0.51205569712853594</v>
      </c>
      <c r="K20" s="74">
        <f>SUM(K15:K19)</f>
        <v>9351525.1759500001</v>
      </c>
      <c r="L20" s="56">
        <f t="shared" si="19"/>
        <v>0.51205569712853594</v>
      </c>
      <c r="M20" s="74">
        <f>SUM(M15:M19)</f>
        <v>9351525.1759500001</v>
      </c>
      <c r="N20" s="56">
        <f t="shared" si="20"/>
        <v>0.51205569712853594</v>
      </c>
      <c r="O20" s="74">
        <f>SUM(O15:O19)</f>
        <v>9351525.1759500001</v>
      </c>
      <c r="P20" s="56">
        <f t="shared" si="21"/>
        <v>0.51205569712853594</v>
      </c>
      <c r="Q20" s="74">
        <f>SUM(Q15:Q19)</f>
        <v>9351525.1759500001</v>
      </c>
      <c r="R20" s="56">
        <f t="shared" si="22"/>
        <v>0.51205569712853594</v>
      </c>
      <c r="S20" s="74">
        <f>SUM(S15:S19)</f>
        <v>9351525.1759500001</v>
      </c>
      <c r="T20" s="56">
        <f t="shared" si="23"/>
        <v>0.51205569712853594</v>
      </c>
      <c r="U20" s="74">
        <f>SUM(U15:U19)</f>
        <v>9351525.1759500001</v>
      </c>
      <c r="V20" s="56">
        <f t="shared" si="24"/>
        <v>0.51205569712853594</v>
      </c>
      <c r="W20" s="74">
        <f>SUM(W15:W19)</f>
        <v>9351525.1759500001</v>
      </c>
      <c r="X20" s="56">
        <f t="shared" si="25"/>
        <v>0.51205569712853594</v>
      </c>
      <c r="Y20" s="74">
        <f>SUM(Y15:Y19)</f>
        <v>9351525.1759500001</v>
      </c>
      <c r="Z20" s="56">
        <f t="shared" si="26"/>
        <v>0.51205569712853594</v>
      </c>
      <c r="AA20" s="70">
        <f t="shared" si="0"/>
        <v>112218302.11140002</v>
      </c>
      <c r="AB20" s="56">
        <f t="shared" si="26"/>
        <v>0.51205569712853616</v>
      </c>
      <c r="AC20" s="93">
        <f t="shared" si="13"/>
        <v>9351525.1759500019</v>
      </c>
      <c r="AD20" s="56">
        <f t="shared" si="27"/>
        <v>0.51205569712853605</v>
      </c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</row>
    <row r="21" spans="1:66" s="8" customFormat="1" x14ac:dyDescent="0.25">
      <c r="A21" s="26">
        <v>5601</v>
      </c>
      <c r="B21" s="27" t="s">
        <v>49</v>
      </c>
      <c r="C21" s="69"/>
      <c r="D21" s="57">
        <f t="shared" si="15"/>
        <v>0</v>
      </c>
      <c r="E21" s="69"/>
      <c r="F21" s="57">
        <f t="shared" si="16"/>
        <v>0</v>
      </c>
      <c r="G21" s="69"/>
      <c r="H21" s="57">
        <f t="shared" si="17"/>
        <v>0</v>
      </c>
      <c r="I21" s="69"/>
      <c r="J21" s="57">
        <f t="shared" si="18"/>
        <v>0</v>
      </c>
      <c r="K21" s="69"/>
      <c r="L21" s="57">
        <f t="shared" si="19"/>
        <v>0</v>
      </c>
      <c r="M21" s="69"/>
      <c r="N21" s="57">
        <f t="shared" si="20"/>
        <v>0</v>
      </c>
      <c r="O21" s="69"/>
      <c r="P21" s="57">
        <f t="shared" si="21"/>
        <v>0</v>
      </c>
      <c r="Q21" s="69"/>
      <c r="R21" s="57">
        <f t="shared" si="22"/>
        <v>0</v>
      </c>
      <c r="S21" s="69"/>
      <c r="T21" s="57">
        <f t="shared" si="23"/>
        <v>0</v>
      </c>
      <c r="U21" s="69"/>
      <c r="V21" s="57">
        <f t="shared" si="24"/>
        <v>0</v>
      </c>
      <c r="W21" s="69"/>
      <c r="X21" s="57">
        <f t="shared" si="25"/>
        <v>0</v>
      </c>
      <c r="Y21" s="69"/>
      <c r="Z21" s="57">
        <f t="shared" si="26"/>
        <v>0</v>
      </c>
      <c r="AA21" s="69">
        <f t="shared" si="0"/>
        <v>0</v>
      </c>
      <c r="AB21" s="57">
        <f t="shared" si="26"/>
        <v>0</v>
      </c>
      <c r="AC21" s="85">
        <f t="shared" si="13"/>
        <v>0</v>
      </c>
      <c r="AD21" s="57">
        <f t="shared" si="27"/>
        <v>0</v>
      </c>
    </row>
    <row r="22" spans="1:66" x14ac:dyDescent="0.25">
      <c r="A22" s="9">
        <v>5602</v>
      </c>
      <c r="B22" s="10" t="s">
        <v>50</v>
      </c>
      <c r="C22" s="67"/>
      <c r="D22" s="49">
        <f t="shared" si="15"/>
        <v>0</v>
      </c>
      <c r="E22" s="67"/>
      <c r="F22" s="49">
        <f t="shared" si="16"/>
        <v>0</v>
      </c>
      <c r="G22" s="67"/>
      <c r="H22" s="49">
        <f t="shared" si="17"/>
        <v>0</v>
      </c>
      <c r="I22" s="67"/>
      <c r="J22" s="49">
        <f t="shared" si="18"/>
        <v>0</v>
      </c>
      <c r="K22" s="67"/>
      <c r="L22" s="49">
        <f t="shared" si="19"/>
        <v>0</v>
      </c>
      <c r="M22" s="67"/>
      <c r="N22" s="49">
        <f t="shared" si="20"/>
        <v>0</v>
      </c>
      <c r="O22" s="67"/>
      <c r="P22" s="49">
        <f t="shared" si="21"/>
        <v>0</v>
      </c>
      <c r="Q22" s="67"/>
      <c r="R22" s="49">
        <f t="shared" si="22"/>
        <v>0</v>
      </c>
      <c r="S22" s="67"/>
      <c r="T22" s="49">
        <f t="shared" si="23"/>
        <v>0</v>
      </c>
      <c r="U22" s="67"/>
      <c r="V22" s="49">
        <f t="shared" si="24"/>
        <v>0</v>
      </c>
      <c r="W22" s="67"/>
      <c r="X22" s="49">
        <f t="shared" si="25"/>
        <v>0</v>
      </c>
      <c r="Y22" s="67"/>
      <c r="Z22" s="49">
        <f t="shared" si="26"/>
        <v>0</v>
      </c>
      <c r="AA22" s="82">
        <f t="shared" si="0"/>
        <v>0</v>
      </c>
      <c r="AB22" s="49">
        <f t="shared" si="26"/>
        <v>0</v>
      </c>
      <c r="AC22" s="82">
        <f t="shared" si="13"/>
        <v>0</v>
      </c>
      <c r="AD22" s="49">
        <f t="shared" si="27"/>
        <v>0</v>
      </c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</row>
    <row r="23" spans="1:66" x14ac:dyDescent="0.25">
      <c r="A23" s="9">
        <v>5603</v>
      </c>
      <c r="B23" s="10" t="s">
        <v>51</v>
      </c>
      <c r="C23" s="67"/>
      <c r="D23" s="49">
        <f t="shared" si="15"/>
        <v>0</v>
      </c>
      <c r="E23" s="67"/>
      <c r="F23" s="49">
        <f t="shared" si="16"/>
        <v>0</v>
      </c>
      <c r="G23" s="67"/>
      <c r="H23" s="49">
        <f t="shared" si="17"/>
        <v>0</v>
      </c>
      <c r="I23" s="67"/>
      <c r="J23" s="49">
        <f t="shared" si="18"/>
        <v>0</v>
      </c>
      <c r="K23" s="67"/>
      <c r="L23" s="49">
        <f t="shared" si="19"/>
        <v>0</v>
      </c>
      <c r="M23" s="67"/>
      <c r="N23" s="49">
        <f t="shared" si="20"/>
        <v>0</v>
      </c>
      <c r="O23" s="67"/>
      <c r="P23" s="49">
        <f t="shared" si="21"/>
        <v>0</v>
      </c>
      <c r="Q23" s="67"/>
      <c r="R23" s="49">
        <f t="shared" si="22"/>
        <v>0</v>
      </c>
      <c r="S23" s="67"/>
      <c r="T23" s="49">
        <f t="shared" si="23"/>
        <v>0</v>
      </c>
      <c r="U23" s="67"/>
      <c r="V23" s="49">
        <f t="shared" si="24"/>
        <v>0</v>
      </c>
      <c r="W23" s="67"/>
      <c r="X23" s="49">
        <f t="shared" si="25"/>
        <v>0</v>
      </c>
      <c r="Y23" s="67"/>
      <c r="Z23" s="49">
        <f t="shared" si="26"/>
        <v>0</v>
      </c>
      <c r="AA23" s="82">
        <f t="shared" si="0"/>
        <v>0</v>
      </c>
      <c r="AB23" s="49">
        <f t="shared" si="26"/>
        <v>0</v>
      </c>
      <c r="AC23" s="82">
        <f t="shared" si="13"/>
        <v>0</v>
      </c>
      <c r="AD23" s="49">
        <f t="shared" si="27"/>
        <v>0</v>
      </c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</row>
    <row r="24" spans="1:66" x14ac:dyDescent="0.25">
      <c r="A24" s="9">
        <v>5604</v>
      </c>
      <c r="B24" s="10" t="s">
        <v>52</v>
      </c>
      <c r="C24" s="67">
        <v>18527.534100000001</v>
      </c>
      <c r="D24" s="49">
        <f t="shared" si="15"/>
        <v>1.0145007590897542E-3</v>
      </c>
      <c r="E24" s="67">
        <v>18527.534100000001</v>
      </c>
      <c r="F24" s="49">
        <f t="shared" si="16"/>
        <v>1.0145007590897542E-3</v>
      </c>
      <c r="G24" s="67">
        <v>18527.534100000001</v>
      </c>
      <c r="H24" s="49">
        <f t="shared" si="17"/>
        <v>1.0145007590897542E-3</v>
      </c>
      <c r="I24" s="67">
        <v>18527.534100000001</v>
      </c>
      <c r="J24" s="49">
        <f t="shared" si="18"/>
        <v>1.0145007590897542E-3</v>
      </c>
      <c r="K24" s="67">
        <v>18527.534100000001</v>
      </c>
      <c r="L24" s="49">
        <f t="shared" si="19"/>
        <v>1.0145007590897542E-3</v>
      </c>
      <c r="M24" s="67">
        <v>18527.534100000001</v>
      </c>
      <c r="N24" s="49">
        <f t="shared" si="20"/>
        <v>1.0145007590897542E-3</v>
      </c>
      <c r="O24" s="67">
        <v>18527.534100000001</v>
      </c>
      <c r="P24" s="49">
        <f t="shared" si="21"/>
        <v>1.0145007590897542E-3</v>
      </c>
      <c r="Q24" s="67">
        <v>18527.534100000001</v>
      </c>
      <c r="R24" s="49">
        <f t="shared" si="22"/>
        <v>1.0145007590897542E-3</v>
      </c>
      <c r="S24" s="67">
        <v>18527.534100000001</v>
      </c>
      <c r="T24" s="49">
        <f t="shared" si="23"/>
        <v>1.0145007590897542E-3</v>
      </c>
      <c r="U24" s="67">
        <v>18527.534100000001</v>
      </c>
      <c r="V24" s="49">
        <f t="shared" si="24"/>
        <v>1.0145007590897542E-3</v>
      </c>
      <c r="W24" s="67">
        <v>18527.534100000001</v>
      </c>
      <c r="X24" s="49">
        <f t="shared" si="25"/>
        <v>1.0145007590897542E-3</v>
      </c>
      <c r="Y24" s="67">
        <v>18527.534100000001</v>
      </c>
      <c r="Z24" s="49">
        <f t="shared" si="26"/>
        <v>1.0145007590897542E-3</v>
      </c>
      <c r="AA24" s="82">
        <f t="shared" si="0"/>
        <v>222330.40919999997</v>
      </c>
      <c r="AB24" s="49">
        <f t="shared" si="26"/>
        <v>1.0145007590897542E-3</v>
      </c>
      <c r="AC24" s="82">
        <f t="shared" si="13"/>
        <v>18527.534099999997</v>
      </c>
      <c r="AD24" s="49">
        <f t="shared" si="27"/>
        <v>1.0145007590897539E-3</v>
      </c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</row>
    <row r="25" spans="1:66" x14ac:dyDescent="0.25">
      <c r="A25" s="9">
        <v>5605</v>
      </c>
      <c r="B25" s="10" t="s">
        <v>53</v>
      </c>
      <c r="C25" s="67"/>
      <c r="D25" s="49">
        <f t="shared" si="15"/>
        <v>0</v>
      </c>
      <c r="E25" s="67"/>
      <c r="F25" s="49">
        <f t="shared" si="16"/>
        <v>0</v>
      </c>
      <c r="G25" s="67"/>
      <c r="H25" s="49">
        <f t="shared" si="17"/>
        <v>0</v>
      </c>
      <c r="I25" s="67"/>
      <c r="J25" s="49">
        <f t="shared" si="18"/>
        <v>0</v>
      </c>
      <c r="K25" s="67"/>
      <c r="L25" s="49">
        <f t="shared" si="19"/>
        <v>0</v>
      </c>
      <c r="M25" s="67"/>
      <c r="N25" s="49">
        <f t="shared" si="20"/>
        <v>0</v>
      </c>
      <c r="O25" s="67"/>
      <c r="P25" s="49">
        <f t="shared" si="21"/>
        <v>0</v>
      </c>
      <c r="Q25" s="67"/>
      <c r="R25" s="49">
        <f t="shared" si="22"/>
        <v>0</v>
      </c>
      <c r="S25" s="67"/>
      <c r="T25" s="49">
        <f t="shared" si="23"/>
        <v>0</v>
      </c>
      <c r="U25" s="67"/>
      <c r="V25" s="49">
        <f t="shared" si="24"/>
        <v>0</v>
      </c>
      <c r="W25" s="67"/>
      <c r="X25" s="49">
        <f t="shared" si="25"/>
        <v>0</v>
      </c>
      <c r="Y25" s="67"/>
      <c r="Z25" s="49">
        <f t="shared" si="26"/>
        <v>0</v>
      </c>
      <c r="AA25" s="82">
        <f t="shared" si="0"/>
        <v>0</v>
      </c>
      <c r="AB25" s="49">
        <f t="shared" si="26"/>
        <v>0</v>
      </c>
      <c r="AC25" s="82">
        <f t="shared" si="13"/>
        <v>0</v>
      </c>
      <c r="AD25" s="49">
        <f t="shared" si="27"/>
        <v>0</v>
      </c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</row>
    <row r="26" spans="1:66" x14ac:dyDescent="0.25">
      <c r="A26" s="9">
        <v>5606</v>
      </c>
      <c r="B26" s="10" t="s">
        <v>54</v>
      </c>
      <c r="C26" s="67">
        <v>40549.181600000004</v>
      </c>
      <c r="D26" s="49">
        <f t="shared" si="15"/>
        <v>2.2203265308613465E-3</v>
      </c>
      <c r="E26" s="67">
        <v>40549.181600000004</v>
      </c>
      <c r="F26" s="49">
        <f t="shared" si="16"/>
        <v>2.2203265308613465E-3</v>
      </c>
      <c r="G26" s="67">
        <v>40549.181600000004</v>
      </c>
      <c r="H26" s="49">
        <f t="shared" si="17"/>
        <v>2.2203265308613465E-3</v>
      </c>
      <c r="I26" s="67">
        <v>40549.181600000004</v>
      </c>
      <c r="J26" s="49">
        <f t="shared" si="18"/>
        <v>2.2203265308613465E-3</v>
      </c>
      <c r="K26" s="67">
        <v>40549.181600000004</v>
      </c>
      <c r="L26" s="49">
        <f t="shared" si="19"/>
        <v>2.2203265308613465E-3</v>
      </c>
      <c r="M26" s="67">
        <v>40549.181600000004</v>
      </c>
      <c r="N26" s="49">
        <f t="shared" si="20"/>
        <v>2.2203265308613465E-3</v>
      </c>
      <c r="O26" s="67">
        <v>40549.181600000004</v>
      </c>
      <c r="P26" s="49">
        <f t="shared" si="21"/>
        <v>2.2203265308613465E-3</v>
      </c>
      <c r="Q26" s="67">
        <v>40549.181600000004</v>
      </c>
      <c r="R26" s="49">
        <f t="shared" si="22"/>
        <v>2.2203265308613465E-3</v>
      </c>
      <c r="S26" s="67">
        <v>40549.181600000004</v>
      </c>
      <c r="T26" s="49">
        <f t="shared" si="23"/>
        <v>2.2203265308613465E-3</v>
      </c>
      <c r="U26" s="67">
        <v>40549.181600000004</v>
      </c>
      <c r="V26" s="49">
        <f t="shared" si="24"/>
        <v>2.2203265308613465E-3</v>
      </c>
      <c r="W26" s="67">
        <v>40549.181600000004</v>
      </c>
      <c r="X26" s="49">
        <f t="shared" si="25"/>
        <v>2.2203265308613465E-3</v>
      </c>
      <c r="Y26" s="67">
        <v>40549.181600000004</v>
      </c>
      <c r="Z26" s="49">
        <f t="shared" si="26"/>
        <v>2.2203265308613465E-3</v>
      </c>
      <c r="AA26" s="82">
        <f t="shared" si="0"/>
        <v>486590.17920000007</v>
      </c>
      <c r="AB26" s="49">
        <f t="shared" si="26"/>
        <v>2.2203265308613465E-3</v>
      </c>
      <c r="AC26" s="82">
        <f t="shared" si="13"/>
        <v>40549.181600000004</v>
      </c>
      <c r="AD26" s="49">
        <f t="shared" si="27"/>
        <v>2.2203265308613465E-3</v>
      </c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</row>
    <row r="27" spans="1:66" x14ac:dyDescent="0.25">
      <c r="A27" s="9">
        <v>5607</v>
      </c>
      <c r="B27" s="10" t="s">
        <v>55</v>
      </c>
      <c r="C27" s="67"/>
      <c r="D27" s="49">
        <f t="shared" si="15"/>
        <v>0</v>
      </c>
      <c r="E27" s="67"/>
      <c r="F27" s="49">
        <f t="shared" si="16"/>
        <v>0</v>
      </c>
      <c r="G27" s="67"/>
      <c r="H27" s="49">
        <f t="shared" si="17"/>
        <v>0</v>
      </c>
      <c r="I27" s="67"/>
      <c r="J27" s="49">
        <f t="shared" si="18"/>
        <v>0</v>
      </c>
      <c r="K27" s="67"/>
      <c r="L27" s="49">
        <f t="shared" si="19"/>
        <v>0</v>
      </c>
      <c r="M27" s="67"/>
      <c r="N27" s="49">
        <f t="shared" si="20"/>
        <v>0</v>
      </c>
      <c r="O27" s="67"/>
      <c r="P27" s="49">
        <f t="shared" si="21"/>
        <v>0</v>
      </c>
      <c r="Q27" s="67"/>
      <c r="R27" s="49">
        <f t="shared" si="22"/>
        <v>0</v>
      </c>
      <c r="S27" s="67"/>
      <c r="T27" s="49">
        <f t="shared" si="23"/>
        <v>0</v>
      </c>
      <c r="U27" s="67"/>
      <c r="V27" s="49">
        <f t="shared" si="24"/>
        <v>0</v>
      </c>
      <c r="W27" s="67"/>
      <c r="X27" s="49">
        <f t="shared" si="25"/>
        <v>0</v>
      </c>
      <c r="Y27" s="67"/>
      <c r="Z27" s="49">
        <f t="shared" si="26"/>
        <v>0</v>
      </c>
      <c r="AA27" s="82">
        <f t="shared" si="0"/>
        <v>0</v>
      </c>
      <c r="AB27" s="49">
        <f t="shared" si="26"/>
        <v>0</v>
      </c>
      <c r="AC27" s="82">
        <f t="shared" si="13"/>
        <v>0</v>
      </c>
      <c r="AD27" s="49">
        <f t="shared" si="27"/>
        <v>0</v>
      </c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</row>
    <row r="28" spans="1:66" x14ac:dyDescent="0.25">
      <c r="A28" s="9">
        <v>5608</v>
      </c>
      <c r="B28" s="10" t="s">
        <v>56</v>
      </c>
      <c r="C28" s="67"/>
      <c r="D28" s="49">
        <f t="shared" si="15"/>
        <v>0</v>
      </c>
      <c r="E28" s="67"/>
      <c r="F28" s="49">
        <f t="shared" si="16"/>
        <v>0</v>
      </c>
      <c r="G28" s="67"/>
      <c r="H28" s="49">
        <f t="shared" si="17"/>
        <v>0</v>
      </c>
      <c r="I28" s="67"/>
      <c r="J28" s="49">
        <f t="shared" si="18"/>
        <v>0</v>
      </c>
      <c r="K28" s="67"/>
      <c r="L28" s="49">
        <f t="shared" si="19"/>
        <v>0</v>
      </c>
      <c r="M28" s="67"/>
      <c r="N28" s="49">
        <f t="shared" si="20"/>
        <v>0</v>
      </c>
      <c r="O28" s="67"/>
      <c r="P28" s="49">
        <f t="shared" si="21"/>
        <v>0</v>
      </c>
      <c r="Q28" s="67"/>
      <c r="R28" s="49">
        <f t="shared" si="22"/>
        <v>0</v>
      </c>
      <c r="S28" s="67"/>
      <c r="T28" s="49">
        <f t="shared" si="23"/>
        <v>0</v>
      </c>
      <c r="U28" s="67"/>
      <c r="V28" s="49">
        <f t="shared" si="24"/>
        <v>0</v>
      </c>
      <c r="W28" s="67"/>
      <c r="X28" s="49">
        <f t="shared" si="25"/>
        <v>0</v>
      </c>
      <c r="Y28" s="67"/>
      <c r="Z28" s="49">
        <f t="shared" si="26"/>
        <v>0</v>
      </c>
      <c r="AA28" s="82">
        <f t="shared" si="0"/>
        <v>0</v>
      </c>
      <c r="AB28" s="49">
        <f t="shared" si="26"/>
        <v>0</v>
      </c>
      <c r="AC28" s="82">
        <f t="shared" si="13"/>
        <v>0</v>
      </c>
      <c r="AD28" s="49">
        <f t="shared" si="27"/>
        <v>0</v>
      </c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</row>
    <row r="29" spans="1:66" x14ac:dyDescent="0.25">
      <c r="A29" s="9">
        <v>5609</v>
      </c>
      <c r="B29" s="10" t="s">
        <v>57</v>
      </c>
      <c r="C29" s="67"/>
      <c r="D29" s="49">
        <f t="shared" si="15"/>
        <v>0</v>
      </c>
      <c r="E29" s="67"/>
      <c r="F29" s="49">
        <f t="shared" si="16"/>
        <v>0</v>
      </c>
      <c r="G29" s="67"/>
      <c r="H29" s="49">
        <f t="shared" si="17"/>
        <v>0</v>
      </c>
      <c r="I29" s="67"/>
      <c r="J29" s="49">
        <f t="shared" si="18"/>
        <v>0</v>
      </c>
      <c r="K29" s="67"/>
      <c r="L29" s="49">
        <f t="shared" si="19"/>
        <v>0</v>
      </c>
      <c r="M29" s="67"/>
      <c r="N29" s="49">
        <f t="shared" si="20"/>
        <v>0</v>
      </c>
      <c r="O29" s="67"/>
      <c r="P29" s="49">
        <f t="shared" si="21"/>
        <v>0</v>
      </c>
      <c r="Q29" s="67"/>
      <c r="R29" s="49">
        <f t="shared" si="22"/>
        <v>0</v>
      </c>
      <c r="S29" s="67"/>
      <c r="T29" s="49">
        <f t="shared" si="23"/>
        <v>0</v>
      </c>
      <c r="U29" s="67"/>
      <c r="V29" s="49">
        <f t="shared" si="24"/>
        <v>0</v>
      </c>
      <c r="W29" s="67"/>
      <c r="X29" s="49">
        <f t="shared" si="25"/>
        <v>0</v>
      </c>
      <c r="Y29" s="67"/>
      <c r="Z29" s="49">
        <f t="shared" ref="Z29:AB44" si="28">IF(Y$10&lt;&gt;0,Y29/Y$10,"-")</f>
        <v>0</v>
      </c>
      <c r="AA29" s="82">
        <f t="shared" si="0"/>
        <v>0</v>
      </c>
      <c r="AB29" s="49">
        <f t="shared" si="28"/>
        <v>0</v>
      </c>
      <c r="AC29" s="82">
        <f t="shared" si="13"/>
        <v>0</v>
      </c>
      <c r="AD29" s="49">
        <f t="shared" si="27"/>
        <v>0</v>
      </c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</row>
    <row r="30" spans="1:66" x14ac:dyDescent="0.25">
      <c r="A30" s="9">
        <v>5610</v>
      </c>
      <c r="B30" s="10" t="s">
        <v>58</v>
      </c>
      <c r="C30" s="67"/>
      <c r="D30" s="49">
        <f t="shared" si="15"/>
        <v>0</v>
      </c>
      <c r="E30" s="67"/>
      <c r="F30" s="49">
        <f t="shared" si="16"/>
        <v>0</v>
      </c>
      <c r="G30" s="67"/>
      <c r="H30" s="49">
        <f t="shared" si="17"/>
        <v>0</v>
      </c>
      <c r="I30" s="67"/>
      <c r="J30" s="49">
        <f t="shared" si="18"/>
        <v>0</v>
      </c>
      <c r="K30" s="67"/>
      <c r="L30" s="49">
        <f t="shared" si="19"/>
        <v>0</v>
      </c>
      <c r="M30" s="67"/>
      <c r="N30" s="49">
        <f t="shared" si="20"/>
        <v>0</v>
      </c>
      <c r="O30" s="67"/>
      <c r="P30" s="49">
        <f t="shared" si="21"/>
        <v>0</v>
      </c>
      <c r="Q30" s="67"/>
      <c r="R30" s="49">
        <f t="shared" si="22"/>
        <v>0</v>
      </c>
      <c r="S30" s="67"/>
      <c r="T30" s="49">
        <f t="shared" si="23"/>
        <v>0</v>
      </c>
      <c r="U30" s="67"/>
      <c r="V30" s="49">
        <f t="shared" si="24"/>
        <v>0</v>
      </c>
      <c r="W30" s="67"/>
      <c r="X30" s="49">
        <f t="shared" si="25"/>
        <v>0</v>
      </c>
      <c r="Y30" s="67"/>
      <c r="Z30" s="49">
        <f t="shared" si="28"/>
        <v>0</v>
      </c>
      <c r="AA30" s="82">
        <f t="shared" si="0"/>
        <v>0</v>
      </c>
      <c r="AB30" s="49">
        <f t="shared" si="28"/>
        <v>0</v>
      </c>
      <c r="AC30" s="82">
        <f t="shared" si="13"/>
        <v>0</v>
      </c>
      <c r="AD30" s="49">
        <f t="shared" si="27"/>
        <v>0</v>
      </c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</row>
    <row r="31" spans="1:66" x14ac:dyDescent="0.25">
      <c r="A31" s="9">
        <v>5611</v>
      </c>
      <c r="B31" s="10" t="s">
        <v>59</v>
      </c>
      <c r="C31" s="67"/>
      <c r="D31" s="49">
        <f t="shared" si="15"/>
        <v>0</v>
      </c>
      <c r="E31" s="67"/>
      <c r="F31" s="49">
        <f t="shared" si="16"/>
        <v>0</v>
      </c>
      <c r="G31" s="67"/>
      <c r="H31" s="49">
        <f t="shared" si="17"/>
        <v>0</v>
      </c>
      <c r="I31" s="67"/>
      <c r="J31" s="49">
        <f t="shared" si="18"/>
        <v>0</v>
      </c>
      <c r="K31" s="67"/>
      <c r="L31" s="49">
        <f t="shared" si="19"/>
        <v>0</v>
      </c>
      <c r="M31" s="67"/>
      <c r="N31" s="49">
        <f t="shared" si="20"/>
        <v>0</v>
      </c>
      <c r="O31" s="67"/>
      <c r="P31" s="49">
        <f t="shared" si="21"/>
        <v>0</v>
      </c>
      <c r="Q31" s="67"/>
      <c r="R31" s="49">
        <f t="shared" si="22"/>
        <v>0</v>
      </c>
      <c r="S31" s="67"/>
      <c r="T31" s="49">
        <f t="shared" si="23"/>
        <v>0</v>
      </c>
      <c r="U31" s="67"/>
      <c r="V31" s="49">
        <f t="shared" si="24"/>
        <v>0</v>
      </c>
      <c r="W31" s="67"/>
      <c r="X31" s="49">
        <f t="shared" si="25"/>
        <v>0</v>
      </c>
      <c r="Y31" s="67"/>
      <c r="Z31" s="49">
        <f t="shared" si="28"/>
        <v>0</v>
      </c>
      <c r="AA31" s="82">
        <f t="shared" si="0"/>
        <v>0</v>
      </c>
      <c r="AB31" s="49">
        <f t="shared" si="28"/>
        <v>0</v>
      </c>
      <c r="AC31" s="82">
        <f t="shared" si="13"/>
        <v>0</v>
      </c>
      <c r="AD31" s="49">
        <f t="shared" si="27"/>
        <v>0</v>
      </c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</row>
    <row r="32" spans="1:66" x14ac:dyDescent="0.25">
      <c r="A32" s="9">
        <v>5612</v>
      </c>
      <c r="B32" s="10" t="s">
        <v>60</v>
      </c>
      <c r="C32" s="67"/>
      <c r="D32" s="49">
        <f t="shared" si="15"/>
        <v>0</v>
      </c>
      <c r="E32" s="67"/>
      <c r="F32" s="49">
        <f t="shared" si="16"/>
        <v>0</v>
      </c>
      <c r="G32" s="67"/>
      <c r="H32" s="49">
        <f t="shared" si="17"/>
        <v>0</v>
      </c>
      <c r="I32" s="67"/>
      <c r="J32" s="49">
        <f t="shared" si="18"/>
        <v>0</v>
      </c>
      <c r="K32" s="67"/>
      <c r="L32" s="49">
        <f t="shared" si="19"/>
        <v>0</v>
      </c>
      <c r="M32" s="67"/>
      <c r="N32" s="49">
        <f t="shared" si="20"/>
        <v>0</v>
      </c>
      <c r="O32" s="67"/>
      <c r="P32" s="49">
        <f t="shared" si="21"/>
        <v>0</v>
      </c>
      <c r="Q32" s="67"/>
      <c r="R32" s="49">
        <f t="shared" si="22"/>
        <v>0</v>
      </c>
      <c r="S32" s="67"/>
      <c r="T32" s="49">
        <f t="shared" si="23"/>
        <v>0</v>
      </c>
      <c r="U32" s="67"/>
      <c r="V32" s="49">
        <f t="shared" si="24"/>
        <v>0</v>
      </c>
      <c r="W32" s="67"/>
      <c r="X32" s="49">
        <f t="shared" si="25"/>
        <v>0</v>
      </c>
      <c r="Y32" s="67"/>
      <c r="Z32" s="49">
        <f t="shared" si="28"/>
        <v>0</v>
      </c>
      <c r="AA32" s="82">
        <f t="shared" si="0"/>
        <v>0</v>
      </c>
      <c r="AB32" s="49">
        <f t="shared" si="28"/>
        <v>0</v>
      </c>
      <c r="AC32" s="82">
        <f t="shared" si="13"/>
        <v>0</v>
      </c>
      <c r="AD32" s="49">
        <f t="shared" si="27"/>
        <v>0</v>
      </c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</row>
    <row r="33" spans="1:66" x14ac:dyDescent="0.25">
      <c r="A33" s="9">
        <v>5613</v>
      </c>
      <c r="B33" s="10" t="s">
        <v>61</v>
      </c>
      <c r="C33" s="67"/>
      <c r="D33" s="49">
        <f t="shared" si="15"/>
        <v>0</v>
      </c>
      <c r="E33" s="67"/>
      <c r="F33" s="49">
        <f t="shared" si="16"/>
        <v>0</v>
      </c>
      <c r="G33" s="67"/>
      <c r="H33" s="49">
        <f t="shared" si="17"/>
        <v>0</v>
      </c>
      <c r="I33" s="67"/>
      <c r="J33" s="49">
        <f t="shared" si="18"/>
        <v>0</v>
      </c>
      <c r="K33" s="67"/>
      <c r="L33" s="49">
        <f t="shared" si="19"/>
        <v>0</v>
      </c>
      <c r="M33" s="67"/>
      <c r="N33" s="49">
        <f t="shared" si="20"/>
        <v>0</v>
      </c>
      <c r="O33" s="67"/>
      <c r="P33" s="49">
        <f t="shared" si="21"/>
        <v>0</v>
      </c>
      <c r="Q33" s="67"/>
      <c r="R33" s="49">
        <f t="shared" si="22"/>
        <v>0</v>
      </c>
      <c r="S33" s="67"/>
      <c r="T33" s="49">
        <f t="shared" si="23"/>
        <v>0</v>
      </c>
      <c r="U33" s="67"/>
      <c r="V33" s="49">
        <f t="shared" si="24"/>
        <v>0</v>
      </c>
      <c r="W33" s="67"/>
      <c r="X33" s="49">
        <f t="shared" si="25"/>
        <v>0</v>
      </c>
      <c r="Y33" s="67"/>
      <c r="Z33" s="49">
        <f t="shared" si="28"/>
        <v>0</v>
      </c>
      <c r="AA33" s="82">
        <f t="shared" si="0"/>
        <v>0</v>
      </c>
      <c r="AB33" s="49">
        <f t="shared" si="28"/>
        <v>0</v>
      </c>
      <c r="AC33" s="82">
        <f t="shared" si="13"/>
        <v>0</v>
      </c>
      <c r="AD33" s="49">
        <f t="shared" si="27"/>
        <v>0</v>
      </c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</row>
    <row r="34" spans="1:66" s="5" customFormat="1" x14ac:dyDescent="0.25">
      <c r="A34" s="12">
        <v>5699</v>
      </c>
      <c r="B34" s="1" t="s">
        <v>62</v>
      </c>
      <c r="C34" s="74">
        <f>SUM(C21:C33)</f>
        <v>59076.715700000001</v>
      </c>
      <c r="D34" s="56">
        <f t="shared" si="15"/>
        <v>3.2348272899511005E-3</v>
      </c>
      <c r="E34" s="74">
        <f>SUM(E21:E33)</f>
        <v>59076.715700000001</v>
      </c>
      <c r="F34" s="56">
        <f t="shared" si="16"/>
        <v>3.2348272899511005E-3</v>
      </c>
      <c r="G34" s="74">
        <f>SUM(G21:G33)</f>
        <v>59076.715700000001</v>
      </c>
      <c r="H34" s="56">
        <f t="shared" si="17"/>
        <v>3.2348272899511005E-3</v>
      </c>
      <c r="I34" s="74">
        <f>SUM(I21:I33)</f>
        <v>59076.715700000001</v>
      </c>
      <c r="J34" s="56">
        <f t="shared" si="18"/>
        <v>3.2348272899511005E-3</v>
      </c>
      <c r="K34" s="74">
        <f>SUM(K21:K33)</f>
        <v>59076.715700000001</v>
      </c>
      <c r="L34" s="56">
        <f t="shared" si="19"/>
        <v>3.2348272899511005E-3</v>
      </c>
      <c r="M34" s="74">
        <f>SUM(M21:M33)</f>
        <v>59076.715700000001</v>
      </c>
      <c r="N34" s="56">
        <f t="shared" si="20"/>
        <v>3.2348272899511005E-3</v>
      </c>
      <c r="O34" s="74">
        <f>SUM(O21:O33)</f>
        <v>59076.715700000001</v>
      </c>
      <c r="P34" s="56">
        <f t="shared" si="21"/>
        <v>3.2348272899511005E-3</v>
      </c>
      <c r="Q34" s="74">
        <f>SUM(Q21:Q33)</f>
        <v>59076.715700000001</v>
      </c>
      <c r="R34" s="56">
        <f t="shared" si="22"/>
        <v>3.2348272899511005E-3</v>
      </c>
      <c r="S34" s="74">
        <f>SUM(S21:S33)</f>
        <v>59076.715700000001</v>
      </c>
      <c r="T34" s="56">
        <f t="shared" si="23"/>
        <v>3.2348272899511005E-3</v>
      </c>
      <c r="U34" s="74">
        <f>SUM(U21:U33)</f>
        <v>59076.715700000001</v>
      </c>
      <c r="V34" s="56">
        <f t="shared" si="24"/>
        <v>3.2348272899511005E-3</v>
      </c>
      <c r="W34" s="74">
        <f>SUM(W21:W33)</f>
        <v>59076.715700000001</v>
      </c>
      <c r="X34" s="56">
        <f t="shared" si="25"/>
        <v>3.2348272899511005E-3</v>
      </c>
      <c r="Y34" s="74">
        <f>SUM(Y21:Y33)</f>
        <v>59076.715700000001</v>
      </c>
      <c r="Z34" s="56">
        <f t="shared" si="28"/>
        <v>3.2348272899511005E-3</v>
      </c>
      <c r="AA34" s="74">
        <f t="shared" si="0"/>
        <v>708920.58840000024</v>
      </c>
      <c r="AB34" s="56">
        <f t="shared" si="28"/>
        <v>3.2348272899511018E-3</v>
      </c>
      <c r="AC34" s="94">
        <f t="shared" si="13"/>
        <v>59076.715700000022</v>
      </c>
      <c r="AD34" s="56">
        <f t="shared" si="27"/>
        <v>3.2348272899511018E-3</v>
      </c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</row>
    <row r="35" spans="1:66" x14ac:dyDescent="0.25">
      <c r="A35" s="13">
        <v>5999</v>
      </c>
      <c r="B35" s="2" t="s">
        <v>63</v>
      </c>
      <c r="C35" s="68">
        <f>C20+C34</f>
        <v>9410601.8916500006</v>
      </c>
      <c r="D35" s="58">
        <f t="shared" si="15"/>
        <v>0.51529052441848711</v>
      </c>
      <c r="E35" s="68">
        <f>E20+E34</f>
        <v>9410601.8916500006</v>
      </c>
      <c r="F35" s="58">
        <f t="shared" si="16"/>
        <v>0.51529052441848711</v>
      </c>
      <c r="G35" s="68">
        <f>G20+G34</f>
        <v>9410601.8916500006</v>
      </c>
      <c r="H35" s="58">
        <f t="shared" si="17"/>
        <v>0.51529052441848711</v>
      </c>
      <c r="I35" s="68">
        <f>I20+I34</f>
        <v>9410601.8916500006</v>
      </c>
      <c r="J35" s="58">
        <f t="shared" si="18"/>
        <v>0.51529052441848711</v>
      </c>
      <c r="K35" s="68">
        <f>K20+K34</f>
        <v>9410601.8916500006</v>
      </c>
      <c r="L35" s="58">
        <f t="shared" si="19"/>
        <v>0.51529052441848711</v>
      </c>
      <c r="M35" s="68">
        <f>M20+M34</f>
        <v>9410601.8916500006</v>
      </c>
      <c r="N35" s="58">
        <f t="shared" si="20"/>
        <v>0.51529052441848711</v>
      </c>
      <c r="O35" s="68">
        <f>O20+O34</f>
        <v>9410601.8916500006</v>
      </c>
      <c r="P35" s="58">
        <f t="shared" si="21"/>
        <v>0.51529052441848711</v>
      </c>
      <c r="Q35" s="68">
        <f>Q20+Q34</f>
        <v>9410601.8916500006</v>
      </c>
      <c r="R35" s="58">
        <f t="shared" si="22"/>
        <v>0.51529052441848711</v>
      </c>
      <c r="S35" s="68">
        <f>S20+S34</f>
        <v>9410601.8916500006</v>
      </c>
      <c r="T35" s="58">
        <f t="shared" si="23"/>
        <v>0.51529052441848711</v>
      </c>
      <c r="U35" s="68">
        <f>U20+U34</f>
        <v>9410601.8916500006</v>
      </c>
      <c r="V35" s="58">
        <f t="shared" si="24"/>
        <v>0.51529052441848711</v>
      </c>
      <c r="W35" s="68">
        <f>W20+W34</f>
        <v>9410601.8916500006</v>
      </c>
      <c r="X35" s="58">
        <f t="shared" si="25"/>
        <v>0.51529052441848711</v>
      </c>
      <c r="Y35" s="68">
        <f>Y20+Y34</f>
        <v>9410601.8916500006</v>
      </c>
      <c r="Z35" s="58">
        <f t="shared" si="28"/>
        <v>0.51529052441848711</v>
      </c>
      <c r="AA35" s="84">
        <f t="shared" si="0"/>
        <v>112927222.69980003</v>
      </c>
      <c r="AB35" s="58">
        <f t="shared" si="28"/>
        <v>0.51529052441848722</v>
      </c>
      <c r="AC35" s="84">
        <f t="shared" si="13"/>
        <v>9410601.8916500024</v>
      </c>
      <c r="AD35" s="58">
        <f t="shared" si="27"/>
        <v>0.51529052441848722</v>
      </c>
    </row>
    <row r="36" spans="1:66" x14ac:dyDescent="0.25">
      <c r="A36" s="18">
        <v>7000</v>
      </c>
      <c r="B36" s="19" t="s">
        <v>64</v>
      </c>
      <c r="C36" s="75">
        <f>C14-C35</f>
        <v>8852109.066850001</v>
      </c>
      <c r="D36" s="59">
        <f t="shared" si="15"/>
        <v>0.48470947722420449</v>
      </c>
      <c r="E36" s="75">
        <f>E14-E35</f>
        <v>8852109.066850001</v>
      </c>
      <c r="F36" s="59">
        <f t="shared" si="16"/>
        <v>0.48470947722420449</v>
      </c>
      <c r="G36" s="75">
        <f>G14-G35</f>
        <v>8852109.066850001</v>
      </c>
      <c r="H36" s="59">
        <f t="shared" si="17"/>
        <v>0.48470947722420449</v>
      </c>
      <c r="I36" s="75">
        <f>I14-I35</f>
        <v>8852109.066850001</v>
      </c>
      <c r="J36" s="59">
        <f t="shared" si="18"/>
        <v>0.48470947722420449</v>
      </c>
      <c r="K36" s="75">
        <f>K14-K35</f>
        <v>8852109.066850001</v>
      </c>
      <c r="L36" s="59">
        <f t="shared" si="19"/>
        <v>0.48470947722420449</v>
      </c>
      <c r="M36" s="75">
        <f>M14-M35</f>
        <v>8852109.066850001</v>
      </c>
      <c r="N36" s="59">
        <f t="shared" si="20"/>
        <v>0.48470947722420449</v>
      </c>
      <c r="O36" s="75">
        <f>O14-O35</f>
        <v>8852109.066850001</v>
      </c>
      <c r="P36" s="59">
        <f t="shared" si="21"/>
        <v>0.48470947722420449</v>
      </c>
      <c r="Q36" s="75">
        <f>Q14-Q35</f>
        <v>8852109.066850001</v>
      </c>
      <c r="R36" s="59">
        <f t="shared" si="22"/>
        <v>0.48470947722420449</v>
      </c>
      <c r="S36" s="75">
        <f>S14-S35</f>
        <v>8852109.066850001</v>
      </c>
      <c r="T36" s="59">
        <f t="shared" si="23"/>
        <v>0.48470947722420449</v>
      </c>
      <c r="U36" s="75">
        <f>U14-U35</f>
        <v>8852109.066850001</v>
      </c>
      <c r="V36" s="59">
        <f t="shared" si="24"/>
        <v>0.48470947722420449</v>
      </c>
      <c r="W36" s="75">
        <f>W14-W35</f>
        <v>8852109.066850001</v>
      </c>
      <c r="X36" s="59">
        <f t="shared" si="25"/>
        <v>0.48470947722420449</v>
      </c>
      <c r="Y36" s="75">
        <f>Y14-Y35</f>
        <v>8852109.066850001</v>
      </c>
      <c r="Z36" s="59">
        <f t="shared" si="28"/>
        <v>0.48470947722420449</v>
      </c>
      <c r="AA36" s="75">
        <f t="shared" si="0"/>
        <v>106225308.80220003</v>
      </c>
      <c r="AB36" s="59">
        <f t="shared" si="28"/>
        <v>0.4847094772242046</v>
      </c>
      <c r="AC36" s="75">
        <f t="shared" si="13"/>
        <v>8852109.0668500029</v>
      </c>
      <c r="AD36" s="59">
        <f t="shared" si="27"/>
        <v>0.48470947722420454</v>
      </c>
    </row>
    <row r="37" spans="1:66" s="30" customFormat="1" x14ac:dyDescent="0.25">
      <c r="A37" s="31">
        <v>6002</v>
      </c>
      <c r="B37" s="32" t="s">
        <v>65</v>
      </c>
      <c r="C37" s="76"/>
      <c r="D37" s="60">
        <f t="shared" si="15"/>
        <v>0</v>
      </c>
      <c r="E37" s="76"/>
      <c r="F37" s="60">
        <f t="shared" si="16"/>
        <v>0</v>
      </c>
      <c r="G37" s="76"/>
      <c r="H37" s="60">
        <f t="shared" si="17"/>
        <v>0</v>
      </c>
      <c r="I37" s="76"/>
      <c r="J37" s="60">
        <f t="shared" si="18"/>
        <v>0</v>
      </c>
      <c r="K37" s="76"/>
      <c r="L37" s="60">
        <f t="shared" si="19"/>
        <v>0</v>
      </c>
      <c r="M37" s="76"/>
      <c r="N37" s="60">
        <f t="shared" si="20"/>
        <v>0</v>
      </c>
      <c r="O37" s="76"/>
      <c r="P37" s="60">
        <f t="shared" si="21"/>
        <v>0</v>
      </c>
      <c r="Q37" s="76"/>
      <c r="R37" s="60">
        <f t="shared" si="22"/>
        <v>0</v>
      </c>
      <c r="S37" s="76"/>
      <c r="T37" s="60">
        <f t="shared" si="23"/>
        <v>0</v>
      </c>
      <c r="U37" s="76"/>
      <c r="V37" s="60">
        <f t="shared" si="24"/>
        <v>0</v>
      </c>
      <c r="W37" s="76"/>
      <c r="X37" s="60">
        <f t="shared" si="25"/>
        <v>0</v>
      </c>
      <c r="Y37" s="76"/>
      <c r="Z37" s="60">
        <f t="shared" si="28"/>
        <v>0</v>
      </c>
      <c r="AA37" s="76">
        <f t="shared" si="0"/>
        <v>0</v>
      </c>
      <c r="AB37" s="60">
        <f t="shared" si="28"/>
        <v>0</v>
      </c>
      <c r="AC37" s="76">
        <f t="shared" si="13"/>
        <v>0</v>
      </c>
      <c r="AD37" s="60">
        <f t="shared" si="27"/>
        <v>0</v>
      </c>
    </row>
    <row r="38" spans="1:66" x14ac:dyDescent="0.25">
      <c r="A38" s="9">
        <v>6003</v>
      </c>
      <c r="B38" s="10" t="s">
        <v>66</v>
      </c>
      <c r="C38" s="67">
        <v>36500</v>
      </c>
      <c r="D38" s="49">
        <f t="shared" si="15"/>
        <v>1.99860799105349E-3</v>
      </c>
      <c r="E38" s="67">
        <v>36500</v>
      </c>
      <c r="F38" s="49">
        <f t="shared" si="16"/>
        <v>1.99860799105349E-3</v>
      </c>
      <c r="G38" s="67">
        <v>36500</v>
      </c>
      <c r="H38" s="49">
        <f t="shared" si="17"/>
        <v>1.99860799105349E-3</v>
      </c>
      <c r="I38" s="67">
        <v>36500</v>
      </c>
      <c r="J38" s="49">
        <f t="shared" si="18"/>
        <v>1.99860799105349E-3</v>
      </c>
      <c r="K38" s="67">
        <v>36500</v>
      </c>
      <c r="L38" s="49">
        <f t="shared" si="19"/>
        <v>1.99860799105349E-3</v>
      </c>
      <c r="M38" s="67">
        <v>36500</v>
      </c>
      <c r="N38" s="49">
        <f t="shared" si="20"/>
        <v>1.99860799105349E-3</v>
      </c>
      <c r="O38" s="67">
        <v>36500</v>
      </c>
      <c r="P38" s="49">
        <f t="shared" si="21"/>
        <v>1.99860799105349E-3</v>
      </c>
      <c r="Q38" s="67">
        <v>36500</v>
      </c>
      <c r="R38" s="49">
        <f t="shared" si="22"/>
        <v>1.99860799105349E-3</v>
      </c>
      <c r="S38" s="67">
        <v>36500</v>
      </c>
      <c r="T38" s="49">
        <f t="shared" si="23"/>
        <v>1.99860799105349E-3</v>
      </c>
      <c r="U38" s="67">
        <v>36500</v>
      </c>
      <c r="V38" s="49">
        <f t="shared" si="24"/>
        <v>1.99860799105349E-3</v>
      </c>
      <c r="W38" s="67">
        <v>36500</v>
      </c>
      <c r="X38" s="49">
        <f t="shared" si="25"/>
        <v>1.99860799105349E-3</v>
      </c>
      <c r="Y38" s="67">
        <v>36500</v>
      </c>
      <c r="Z38" s="49">
        <f t="shared" si="28"/>
        <v>1.99860799105349E-3</v>
      </c>
      <c r="AA38" s="82">
        <f t="shared" si="0"/>
        <v>438000</v>
      </c>
      <c r="AB38" s="49">
        <f t="shared" si="28"/>
        <v>1.99860799105349E-3</v>
      </c>
      <c r="AC38" s="82">
        <f t="shared" si="13"/>
        <v>36500</v>
      </c>
      <c r="AD38" s="49">
        <f t="shared" si="27"/>
        <v>1.99860799105349E-3</v>
      </c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</row>
    <row r="39" spans="1:66" x14ac:dyDescent="0.25">
      <c r="A39" s="9">
        <v>6004</v>
      </c>
      <c r="B39" s="10" t="s">
        <v>67</v>
      </c>
      <c r="C39" s="67"/>
      <c r="D39" s="49">
        <f t="shared" si="15"/>
        <v>0</v>
      </c>
      <c r="E39" s="67"/>
      <c r="F39" s="49">
        <f t="shared" si="16"/>
        <v>0</v>
      </c>
      <c r="G39" s="67"/>
      <c r="H39" s="49">
        <f t="shared" si="17"/>
        <v>0</v>
      </c>
      <c r="I39" s="67"/>
      <c r="J39" s="49">
        <f t="shared" si="18"/>
        <v>0</v>
      </c>
      <c r="K39" s="67"/>
      <c r="L39" s="49">
        <f t="shared" si="19"/>
        <v>0</v>
      </c>
      <c r="M39" s="67"/>
      <c r="N39" s="49">
        <f t="shared" si="20"/>
        <v>0</v>
      </c>
      <c r="O39" s="67"/>
      <c r="P39" s="49">
        <f t="shared" si="21"/>
        <v>0</v>
      </c>
      <c r="Q39" s="67"/>
      <c r="R39" s="49">
        <f t="shared" si="22"/>
        <v>0</v>
      </c>
      <c r="S39" s="67"/>
      <c r="T39" s="49">
        <f t="shared" si="23"/>
        <v>0</v>
      </c>
      <c r="U39" s="67"/>
      <c r="V39" s="49">
        <f t="shared" si="24"/>
        <v>0</v>
      </c>
      <c r="W39" s="67"/>
      <c r="X39" s="49">
        <f t="shared" si="25"/>
        <v>0</v>
      </c>
      <c r="Y39" s="67"/>
      <c r="Z39" s="49">
        <f t="shared" si="28"/>
        <v>0</v>
      </c>
      <c r="AA39" s="82">
        <f t="shared" si="0"/>
        <v>0</v>
      </c>
      <c r="AB39" s="49">
        <f t="shared" si="28"/>
        <v>0</v>
      </c>
      <c r="AC39" s="82">
        <f t="shared" si="13"/>
        <v>0</v>
      </c>
      <c r="AD39" s="49">
        <f t="shared" si="27"/>
        <v>0</v>
      </c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</row>
    <row r="40" spans="1:66" s="5" customFormat="1" x14ac:dyDescent="0.25">
      <c r="A40" s="12">
        <v>6099</v>
      </c>
      <c r="B40" s="1" t="s">
        <v>68</v>
      </c>
      <c r="C40" s="74">
        <f>SUM(C37:C39)</f>
        <v>36500</v>
      </c>
      <c r="D40" s="56">
        <f t="shared" si="15"/>
        <v>1.99860799105349E-3</v>
      </c>
      <c r="E40" s="74">
        <f>SUM(E37:E39)</f>
        <v>36500</v>
      </c>
      <c r="F40" s="56">
        <f t="shared" si="16"/>
        <v>1.99860799105349E-3</v>
      </c>
      <c r="G40" s="74">
        <f>SUM(G37:G39)</f>
        <v>36500</v>
      </c>
      <c r="H40" s="56">
        <f t="shared" si="17"/>
        <v>1.99860799105349E-3</v>
      </c>
      <c r="I40" s="74">
        <f>SUM(I37:I39)</f>
        <v>36500</v>
      </c>
      <c r="J40" s="56">
        <f t="shared" si="18"/>
        <v>1.99860799105349E-3</v>
      </c>
      <c r="K40" s="74">
        <f>SUM(K37:K39)</f>
        <v>36500</v>
      </c>
      <c r="L40" s="56">
        <f t="shared" si="19"/>
        <v>1.99860799105349E-3</v>
      </c>
      <c r="M40" s="74">
        <f>SUM(M37:M39)</f>
        <v>36500</v>
      </c>
      <c r="N40" s="56">
        <f t="shared" si="20"/>
        <v>1.99860799105349E-3</v>
      </c>
      <c r="O40" s="74">
        <f>SUM(O37:O39)</f>
        <v>36500</v>
      </c>
      <c r="P40" s="56">
        <f t="shared" si="21"/>
        <v>1.99860799105349E-3</v>
      </c>
      <c r="Q40" s="74">
        <f>SUM(Q37:Q39)</f>
        <v>36500</v>
      </c>
      <c r="R40" s="56">
        <f t="shared" si="22"/>
        <v>1.99860799105349E-3</v>
      </c>
      <c r="S40" s="74">
        <f>SUM(S37:S39)</f>
        <v>36500</v>
      </c>
      <c r="T40" s="56">
        <f t="shared" si="23"/>
        <v>1.99860799105349E-3</v>
      </c>
      <c r="U40" s="74">
        <f>SUM(U37:U39)</f>
        <v>36500</v>
      </c>
      <c r="V40" s="56">
        <f t="shared" si="24"/>
        <v>1.99860799105349E-3</v>
      </c>
      <c r="W40" s="74">
        <f>SUM(W37:W39)</f>
        <v>36500</v>
      </c>
      <c r="X40" s="56">
        <f t="shared" si="25"/>
        <v>1.99860799105349E-3</v>
      </c>
      <c r="Y40" s="74">
        <f>SUM(Y37:Y39)</f>
        <v>36500</v>
      </c>
      <c r="Z40" s="56">
        <f t="shared" si="28"/>
        <v>1.99860799105349E-3</v>
      </c>
      <c r="AA40" s="74">
        <f t="shared" si="0"/>
        <v>438000</v>
      </c>
      <c r="AB40" s="56">
        <f t="shared" si="28"/>
        <v>1.99860799105349E-3</v>
      </c>
      <c r="AC40" s="94">
        <f t="shared" si="13"/>
        <v>36500</v>
      </c>
      <c r="AD40" s="56">
        <f t="shared" si="27"/>
        <v>1.99860799105349E-3</v>
      </c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</row>
    <row r="41" spans="1:66" s="8" customFormat="1" x14ac:dyDescent="0.25">
      <c r="A41" s="26">
        <v>6101</v>
      </c>
      <c r="B41" s="27" t="s">
        <v>69</v>
      </c>
      <c r="C41" s="69">
        <v>2133555.66395</v>
      </c>
      <c r="D41" s="57">
        <f t="shared" si="15"/>
        <v>0.11682579176240833</v>
      </c>
      <c r="E41" s="69">
        <v>2133555.66395</v>
      </c>
      <c r="F41" s="57">
        <f t="shared" si="16"/>
        <v>0.11682579176240833</v>
      </c>
      <c r="G41" s="69">
        <v>2133555.66395</v>
      </c>
      <c r="H41" s="57">
        <f t="shared" si="17"/>
        <v>0.11682579176240833</v>
      </c>
      <c r="I41" s="69">
        <v>2133555.66395</v>
      </c>
      <c r="J41" s="57">
        <f t="shared" si="18"/>
        <v>0.11682579176240833</v>
      </c>
      <c r="K41" s="69">
        <v>2133555.66395</v>
      </c>
      <c r="L41" s="57">
        <f t="shared" si="19"/>
        <v>0.11682579176240833</v>
      </c>
      <c r="M41" s="69">
        <v>2133555.66395</v>
      </c>
      <c r="N41" s="57">
        <f t="shared" si="20"/>
        <v>0.11682579176240833</v>
      </c>
      <c r="O41" s="69">
        <v>2133555.66395</v>
      </c>
      <c r="P41" s="57">
        <f t="shared" si="21"/>
        <v>0.11682579176240833</v>
      </c>
      <c r="Q41" s="69">
        <v>2133555.66395</v>
      </c>
      <c r="R41" s="57">
        <f t="shared" si="22"/>
        <v>0.11682579176240833</v>
      </c>
      <c r="S41" s="69">
        <v>2133555.66395</v>
      </c>
      <c r="T41" s="57">
        <f t="shared" si="23"/>
        <v>0.11682579176240833</v>
      </c>
      <c r="U41" s="69">
        <v>2133555.66395</v>
      </c>
      <c r="V41" s="57">
        <f t="shared" si="24"/>
        <v>0.11682579176240833</v>
      </c>
      <c r="W41" s="69">
        <v>2133555.66395</v>
      </c>
      <c r="X41" s="57">
        <f t="shared" si="25"/>
        <v>0.11682579176240833</v>
      </c>
      <c r="Y41" s="69">
        <v>2133555.66395</v>
      </c>
      <c r="Z41" s="57">
        <f t="shared" si="28"/>
        <v>0.11682579176240833</v>
      </c>
      <c r="AA41" s="69">
        <f t="shared" si="0"/>
        <v>25602667.967399999</v>
      </c>
      <c r="AB41" s="57">
        <f t="shared" si="28"/>
        <v>0.11682579176240834</v>
      </c>
      <c r="AC41" s="85">
        <f t="shared" si="13"/>
        <v>2133555.66395</v>
      </c>
      <c r="AD41" s="57">
        <f t="shared" si="27"/>
        <v>0.11682579176240833</v>
      </c>
    </row>
    <row r="42" spans="1:66" x14ac:dyDescent="0.25">
      <c r="A42" s="9">
        <v>6102</v>
      </c>
      <c r="B42" s="10" t="s">
        <v>70</v>
      </c>
      <c r="C42" s="67">
        <v>240155.33825</v>
      </c>
      <c r="D42" s="49">
        <f t="shared" si="15"/>
        <v>1.3150037756728872E-2</v>
      </c>
      <c r="E42" s="67">
        <v>240155.33825</v>
      </c>
      <c r="F42" s="49">
        <f t="shared" si="16"/>
        <v>1.3150037756728872E-2</v>
      </c>
      <c r="G42" s="67">
        <v>240155.33825</v>
      </c>
      <c r="H42" s="49">
        <f t="shared" si="17"/>
        <v>1.3150037756728872E-2</v>
      </c>
      <c r="I42" s="67">
        <v>240155.33825</v>
      </c>
      <c r="J42" s="49">
        <f t="shared" si="18"/>
        <v>1.3150037756728872E-2</v>
      </c>
      <c r="K42" s="67">
        <v>240155.33825</v>
      </c>
      <c r="L42" s="49">
        <f t="shared" si="19"/>
        <v>1.3150037756728872E-2</v>
      </c>
      <c r="M42" s="67">
        <v>240155.33825</v>
      </c>
      <c r="N42" s="49">
        <f t="shared" si="20"/>
        <v>1.3150037756728872E-2</v>
      </c>
      <c r="O42" s="67">
        <v>240155.33825</v>
      </c>
      <c r="P42" s="49">
        <f t="shared" si="21"/>
        <v>1.3150037756728872E-2</v>
      </c>
      <c r="Q42" s="67">
        <v>240155.33825</v>
      </c>
      <c r="R42" s="49">
        <f t="shared" si="22"/>
        <v>1.3150037756728872E-2</v>
      </c>
      <c r="S42" s="67">
        <v>240155.33825</v>
      </c>
      <c r="T42" s="49">
        <f t="shared" si="23"/>
        <v>1.3150037756728872E-2</v>
      </c>
      <c r="U42" s="67">
        <v>240155.33825</v>
      </c>
      <c r="V42" s="49">
        <f t="shared" si="24"/>
        <v>1.3150037756728872E-2</v>
      </c>
      <c r="W42" s="67">
        <v>240155.33825</v>
      </c>
      <c r="X42" s="49">
        <f t="shared" si="25"/>
        <v>1.3150037756728872E-2</v>
      </c>
      <c r="Y42" s="67">
        <v>240155.33825</v>
      </c>
      <c r="Z42" s="49">
        <f t="shared" si="28"/>
        <v>1.3150037756728872E-2</v>
      </c>
      <c r="AA42" s="82">
        <f t="shared" si="0"/>
        <v>2881864.0589999999</v>
      </c>
      <c r="AB42" s="49">
        <f t="shared" si="28"/>
        <v>1.3150037756728872E-2</v>
      </c>
      <c r="AC42" s="82">
        <f t="shared" si="13"/>
        <v>240155.33825</v>
      </c>
      <c r="AD42" s="49">
        <f t="shared" si="27"/>
        <v>1.3150037756728872E-2</v>
      </c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</row>
    <row r="43" spans="1:66" x14ac:dyDescent="0.25">
      <c r="A43" s="9">
        <v>6103</v>
      </c>
      <c r="B43" s="10" t="s">
        <v>71</v>
      </c>
      <c r="C43" s="67">
        <v>147.50819999999999</v>
      </c>
      <c r="D43" s="49">
        <f t="shared" si="15"/>
        <v>8.0770155415319548E-6</v>
      </c>
      <c r="E43" s="67">
        <v>147.50819999999999</v>
      </c>
      <c r="F43" s="49">
        <f t="shared" si="16"/>
        <v>8.0770155415319548E-6</v>
      </c>
      <c r="G43" s="67">
        <v>147.50819999999999</v>
      </c>
      <c r="H43" s="49">
        <f t="shared" si="17"/>
        <v>8.0770155415319548E-6</v>
      </c>
      <c r="I43" s="67">
        <v>147.50819999999999</v>
      </c>
      <c r="J43" s="49">
        <f t="shared" si="18"/>
        <v>8.0770155415319548E-6</v>
      </c>
      <c r="K43" s="67">
        <v>147.50819999999999</v>
      </c>
      <c r="L43" s="49">
        <f t="shared" si="19"/>
        <v>8.0770155415319548E-6</v>
      </c>
      <c r="M43" s="67">
        <v>147.50819999999999</v>
      </c>
      <c r="N43" s="49">
        <f t="shared" si="20"/>
        <v>8.0770155415319548E-6</v>
      </c>
      <c r="O43" s="67">
        <v>147.50819999999999</v>
      </c>
      <c r="P43" s="49">
        <f t="shared" si="21"/>
        <v>8.0770155415319548E-6</v>
      </c>
      <c r="Q43" s="67">
        <v>147.50819999999999</v>
      </c>
      <c r="R43" s="49">
        <f t="shared" si="22"/>
        <v>8.0770155415319548E-6</v>
      </c>
      <c r="S43" s="67">
        <v>147.50819999999999</v>
      </c>
      <c r="T43" s="49">
        <f t="shared" si="23"/>
        <v>8.0770155415319548E-6</v>
      </c>
      <c r="U43" s="67">
        <v>147.50819999999999</v>
      </c>
      <c r="V43" s="49">
        <f t="shared" si="24"/>
        <v>8.0770155415319548E-6</v>
      </c>
      <c r="W43" s="67">
        <v>147.50819999999999</v>
      </c>
      <c r="X43" s="49">
        <f t="shared" si="25"/>
        <v>8.0770155415319548E-6</v>
      </c>
      <c r="Y43" s="67">
        <v>147.50819999999999</v>
      </c>
      <c r="Z43" s="49">
        <f t="shared" si="28"/>
        <v>8.0770155415319548E-6</v>
      </c>
      <c r="AA43" s="82">
        <f t="shared" si="0"/>
        <v>1770.0983999999999</v>
      </c>
      <c r="AB43" s="49">
        <f t="shared" si="28"/>
        <v>8.0770155415319565E-6</v>
      </c>
      <c r="AC43" s="82">
        <f t="shared" si="13"/>
        <v>147.50819999999999</v>
      </c>
      <c r="AD43" s="49">
        <f t="shared" si="27"/>
        <v>8.0770155415319548E-6</v>
      </c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</row>
    <row r="44" spans="1:66" x14ac:dyDescent="0.25">
      <c r="A44" s="9">
        <v>6104</v>
      </c>
      <c r="B44" s="10" t="s">
        <v>72</v>
      </c>
      <c r="C44" s="67">
        <v>47343.078600000001</v>
      </c>
      <c r="D44" s="49">
        <f t="shared" si="15"/>
        <v>2.5923357592063964E-3</v>
      </c>
      <c r="E44" s="67">
        <v>47343.078600000001</v>
      </c>
      <c r="F44" s="49">
        <f t="shared" si="16"/>
        <v>2.5923357592063964E-3</v>
      </c>
      <c r="G44" s="67">
        <v>47343.078600000001</v>
      </c>
      <c r="H44" s="49">
        <f t="shared" si="17"/>
        <v>2.5923357592063964E-3</v>
      </c>
      <c r="I44" s="67">
        <v>47343.078600000001</v>
      </c>
      <c r="J44" s="49">
        <f t="shared" si="18"/>
        <v>2.5923357592063964E-3</v>
      </c>
      <c r="K44" s="67">
        <v>47343.078600000001</v>
      </c>
      <c r="L44" s="49">
        <f t="shared" si="19"/>
        <v>2.5923357592063964E-3</v>
      </c>
      <c r="M44" s="67">
        <v>47343.078600000001</v>
      </c>
      <c r="N44" s="49">
        <f t="shared" si="20"/>
        <v>2.5923357592063964E-3</v>
      </c>
      <c r="O44" s="67">
        <v>47343.078600000001</v>
      </c>
      <c r="P44" s="49">
        <f t="shared" si="21"/>
        <v>2.5923357592063964E-3</v>
      </c>
      <c r="Q44" s="67">
        <v>47343.078600000001</v>
      </c>
      <c r="R44" s="49">
        <f t="shared" si="22"/>
        <v>2.5923357592063964E-3</v>
      </c>
      <c r="S44" s="67">
        <v>47343.078600000001</v>
      </c>
      <c r="T44" s="49">
        <f t="shared" si="23"/>
        <v>2.5923357592063964E-3</v>
      </c>
      <c r="U44" s="67">
        <v>47343.078600000001</v>
      </c>
      <c r="V44" s="49">
        <f t="shared" si="24"/>
        <v>2.5923357592063964E-3</v>
      </c>
      <c r="W44" s="67">
        <v>47343.078600000001</v>
      </c>
      <c r="X44" s="49">
        <f t="shared" si="25"/>
        <v>2.5923357592063964E-3</v>
      </c>
      <c r="Y44" s="67">
        <v>47343.078600000001</v>
      </c>
      <c r="Z44" s="49">
        <f t="shared" si="28"/>
        <v>2.5923357592063964E-3</v>
      </c>
      <c r="AA44" s="82">
        <f t="shared" si="0"/>
        <v>568116.94319999998</v>
      </c>
      <c r="AB44" s="49">
        <f t="shared" si="28"/>
        <v>2.5923357592063964E-3</v>
      </c>
      <c r="AC44" s="82">
        <f t="shared" si="13"/>
        <v>47343.078600000001</v>
      </c>
      <c r="AD44" s="49">
        <f t="shared" si="27"/>
        <v>2.5923357592063964E-3</v>
      </c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</row>
    <row r="45" spans="1:66" x14ac:dyDescent="0.25">
      <c r="A45" s="9">
        <v>6105</v>
      </c>
      <c r="B45" s="10" t="s">
        <v>73</v>
      </c>
      <c r="C45" s="67">
        <v>22871.266599999999</v>
      </c>
      <c r="D45" s="49">
        <f t="shared" si="15"/>
        <v>1.2523478408842405E-3</v>
      </c>
      <c r="E45" s="67">
        <v>22871.266599999999</v>
      </c>
      <c r="F45" s="49">
        <f t="shared" si="16"/>
        <v>1.2523478408842405E-3</v>
      </c>
      <c r="G45" s="67">
        <v>22871.266599999999</v>
      </c>
      <c r="H45" s="49">
        <f t="shared" si="17"/>
        <v>1.2523478408842405E-3</v>
      </c>
      <c r="I45" s="67">
        <v>22871.266599999999</v>
      </c>
      <c r="J45" s="49">
        <f t="shared" si="18"/>
        <v>1.2523478408842405E-3</v>
      </c>
      <c r="K45" s="67">
        <v>22871.266599999999</v>
      </c>
      <c r="L45" s="49">
        <f t="shared" si="19"/>
        <v>1.2523478408842405E-3</v>
      </c>
      <c r="M45" s="67">
        <v>22871.266599999999</v>
      </c>
      <c r="N45" s="49">
        <f t="shared" si="20"/>
        <v>1.2523478408842405E-3</v>
      </c>
      <c r="O45" s="67">
        <v>22871.266599999999</v>
      </c>
      <c r="P45" s="49">
        <f t="shared" si="21"/>
        <v>1.2523478408842405E-3</v>
      </c>
      <c r="Q45" s="67">
        <v>22871.266599999999</v>
      </c>
      <c r="R45" s="49">
        <f t="shared" si="22"/>
        <v>1.2523478408842405E-3</v>
      </c>
      <c r="S45" s="67">
        <v>22871.266599999999</v>
      </c>
      <c r="T45" s="49">
        <f t="shared" si="23"/>
        <v>1.2523478408842405E-3</v>
      </c>
      <c r="U45" s="67">
        <v>22871.266599999999</v>
      </c>
      <c r="V45" s="49">
        <f t="shared" si="24"/>
        <v>1.2523478408842405E-3</v>
      </c>
      <c r="W45" s="67">
        <v>22871.266599999999</v>
      </c>
      <c r="X45" s="49">
        <f t="shared" si="25"/>
        <v>1.2523478408842405E-3</v>
      </c>
      <c r="Y45" s="67">
        <v>22871.266599999999</v>
      </c>
      <c r="Z45" s="49">
        <f t="shared" ref="Z45:AB60" si="29">IF(Y$10&lt;&gt;0,Y45/Y$10,"-")</f>
        <v>1.2523478408842405E-3</v>
      </c>
      <c r="AA45" s="82">
        <f t="shared" si="0"/>
        <v>274455.19919999997</v>
      </c>
      <c r="AB45" s="49">
        <f t="shared" si="29"/>
        <v>1.2523478408842405E-3</v>
      </c>
      <c r="AC45" s="82">
        <f t="shared" si="13"/>
        <v>22871.266599999999</v>
      </c>
      <c r="AD45" s="49">
        <f t="shared" si="27"/>
        <v>1.2523478408842405E-3</v>
      </c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</row>
    <row r="46" spans="1:66" x14ac:dyDescent="0.25">
      <c r="A46" s="9">
        <v>6106</v>
      </c>
      <c r="B46" s="10" t="s">
        <v>74</v>
      </c>
      <c r="C46" s="67">
        <v>14021.615</v>
      </c>
      <c r="D46" s="49">
        <f t="shared" si="15"/>
        <v>7.6777292565686247E-4</v>
      </c>
      <c r="E46" s="67">
        <v>14021.615</v>
      </c>
      <c r="F46" s="49">
        <f t="shared" si="16"/>
        <v>7.6777292565686247E-4</v>
      </c>
      <c r="G46" s="67">
        <v>14021.615</v>
      </c>
      <c r="H46" s="49">
        <f t="shared" si="17"/>
        <v>7.6777292565686247E-4</v>
      </c>
      <c r="I46" s="67">
        <v>14021.615</v>
      </c>
      <c r="J46" s="49">
        <f t="shared" si="18"/>
        <v>7.6777292565686247E-4</v>
      </c>
      <c r="K46" s="67">
        <v>14021.615</v>
      </c>
      <c r="L46" s="49">
        <f t="shared" si="19"/>
        <v>7.6777292565686247E-4</v>
      </c>
      <c r="M46" s="67">
        <v>14021.615</v>
      </c>
      <c r="N46" s="49">
        <f t="shared" si="20"/>
        <v>7.6777292565686247E-4</v>
      </c>
      <c r="O46" s="67">
        <v>14021.615</v>
      </c>
      <c r="P46" s="49">
        <f t="shared" si="21"/>
        <v>7.6777292565686247E-4</v>
      </c>
      <c r="Q46" s="67">
        <v>14021.615</v>
      </c>
      <c r="R46" s="49">
        <f t="shared" si="22"/>
        <v>7.6777292565686247E-4</v>
      </c>
      <c r="S46" s="67">
        <v>14021.615</v>
      </c>
      <c r="T46" s="49">
        <f t="shared" si="23"/>
        <v>7.6777292565686247E-4</v>
      </c>
      <c r="U46" s="67">
        <v>14021.615</v>
      </c>
      <c r="V46" s="49">
        <f t="shared" si="24"/>
        <v>7.6777292565686247E-4</v>
      </c>
      <c r="W46" s="67">
        <v>14021.615</v>
      </c>
      <c r="X46" s="49">
        <f t="shared" si="25"/>
        <v>7.6777292565686247E-4</v>
      </c>
      <c r="Y46" s="67">
        <v>14021.615</v>
      </c>
      <c r="Z46" s="49">
        <f t="shared" si="29"/>
        <v>7.6777292565686247E-4</v>
      </c>
      <c r="AA46" s="82">
        <f t="shared" si="0"/>
        <v>168259.38</v>
      </c>
      <c r="AB46" s="49">
        <f t="shared" si="29"/>
        <v>7.6777292565686247E-4</v>
      </c>
      <c r="AC46" s="82">
        <f t="shared" si="13"/>
        <v>14021.615</v>
      </c>
      <c r="AD46" s="49">
        <f t="shared" si="27"/>
        <v>7.6777292565686247E-4</v>
      </c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</row>
    <row r="47" spans="1:66" x14ac:dyDescent="0.25">
      <c r="A47" s="9">
        <v>6107</v>
      </c>
      <c r="B47" s="10" t="s">
        <v>75</v>
      </c>
      <c r="C47" s="67">
        <v>4575</v>
      </c>
      <c r="D47" s="49">
        <f t="shared" si="15"/>
        <v>2.505104536731429E-4</v>
      </c>
      <c r="E47" s="67">
        <v>4575</v>
      </c>
      <c r="F47" s="49">
        <f t="shared" si="16"/>
        <v>2.505104536731429E-4</v>
      </c>
      <c r="G47" s="67">
        <v>4575</v>
      </c>
      <c r="H47" s="49">
        <f t="shared" si="17"/>
        <v>2.505104536731429E-4</v>
      </c>
      <c r="I47" s="67">
        <v>4575</v>
      </c>
      <c r="J47" s="49">
        <f t="shared" si="18"/>
        <v>2.505104536731429E-4</v>
      </c>
      <c r="K47" s="67">
        <v>4575</v>
      </c>
      <c r="L47" s="49">
        <f t="shared" si="19"/>
        <v>2.505104536731429E-4</v>
      </c>
      <c r="M47" s="67">
        <v>4575</v>
      </c>
      <c r="N47" s="49">
        <f t="shared" si="20"/>
        <v>2.505104536731429E-4</v>
      </c>
      <c r="O47" s="67">
        <v>4575</v>
      </c>
      <c r="P47" s="49">
        <f t="shared" si="21"/>
        <v>2.505104536731429E-4</v>
      </c>
      <c r="Q47" s="67">
        <v>4575</v>
      </c>
      <c r="R47" s="49">
        <f t="shared" si="22"/>
        <v>2.505104536731429E-4</v>
      </c>
      <c r="S47" s="67">
        <v>4575</v>
      </c>
      <c r="T47" s="49">
        <f t="shared" si="23"/>
        <v>2.505104536731429E-4</v>
      </c>
      <c r="U47" s="67">
        <v>4575</v>
      </c>
      <c r="V47" s="49">
        <f t="shared" si="24"/>
        <v>2.505104536731429E-4</v>
      </c>
      <c r="W47" s="67">
        <v>4575</v>
      </c>
      <c r="X47" s="49">
        <f t="shared" si="25"/>
        <v>2.505104536731429E-4</v>
      </c>
      <c r="Y47" s="67">
        <v>4575</v>
      </c>
      <c r="Z47" s="49">
        <f t="shared" si="29"/>
        <v>2.505104536731429E-4</v>
      </c>
      <c r="AA47" s="82">
        <f t="shared" si="0"/>
        <v>54900</v>
      </c>
      <c r="AB47" s="49">
        <f t="shared" si="29"/>
        <v>2.505104536731429E-4</v>
      </c>
      <c r="AC47" s="82">
        <f t="shared" si="13"/>
        <v>4575</v>
      </c>
      <c r="AD47" s="49">
        <f t="shared" si="27"/>
        <v>2.505104536731429E-4</v>
      </c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</row>
    <row r="48" spans="1:66" x14ac:dyDescent="0.25">
      <c r="A48" s="9">
        <v>6108</v>
      </c>
      <c r="B48" s="10" t="s">
        <v>76</v>
      </c>
      <c r="C48" s="67">
        <v>5359</v>
      </c>
      <c r="D48" s="49">
        <f t="shared" si="15"/>
        <v>2.9343945819330556E-4</v>
      </c>
      <c r="E48" s="67">
        <v>5359</v>
      </c>
      <c r="F48" s="49">
        <f t="shared" si="16"/>
        <v>2.9343945819330556E-4</v>
      </c>
      <c r="G48" s="67">
        <v>5359</v>
      </c>
      <c r="H48" s="49">
        <f t="shared" si="17"/>
        <v>2.9343945819330556E-4</v>
      </c>
      <c r="I48" s="67">
        <v>5359</v>
      </c>
      <c r="J48" s="49">
        <f t="shared" si="18"/>
        <v>2.9343945819330556E-4</v>
      </c>
      <c r="K48" s="67">
        <v>5359</v>
      </c>
      <c r="L48" s="49">
        <f t="shared" si="19"/>
        <v>2.9343945819330556E-4</v>
      </c>
      <c r="M48" s="67">
        <v>5359</v>
      </c>
      <c r="N48" s="49">
        <f t="shared" si="20"/>
        <v>2.9343945819330556E-4</v>
      </c>
      <c r="O48" s="67">
        <v>5359</v>
      </c>
      <c r="P48" s="49">
        <f t="shared" si="21"/>
        <v>2.9343945819330556E-4</v>
      </c>
      <c r="Q48" s="67">
        <v>5359</v>
      </c>
      <c r="R48" s="49">
        <f t="shared" si="22"/>
        <v>2.9343945819330556E-4</v>
      </c>
      <c r="S48" s="67">
        <v>5359</v>
      </c>
      <c r="T48" s="49">
        <f t="shared" si="23"/>
        <v>2.9343945819330556E-4</v>
      </c>
      <c r="U48" s="67">
        <v>5359</v>
      </c>
      <c r="V48" s="49">
        <f t="shared" si="24"/>
        <v>2.9343945819330556E-4</v>
      </c>
      <c r="W48" s="67">
        <v>5359</v>
      </c>
      <c r="X48" s="49">
        <f t="shared" si="25"/>
        <v>2.9343945819330556E-4</v>
      </c>
      <c r="Y48" s="67">
        <v>5359</v>
      </c>
      <c r="Z48" s="49">
        <f t="shared" si="29"/>
        <v>2.9343945819330556E-4</v>
      </c>
      <c r="AA48" s="82">
        <f t="shared" si="0"/>
        <v>64308</v>
      </c>
      <c r="AB48" s="49">
        <f t="shared" si="29"/>
        <v>2.9343945819330556E-4</v>
      </c>
      <c r="AC48" s="82">
        <f t="shared" si="13"/>
        <v>5359</v>
      </c>
      <c r="AD48" s="49">
        <f t="shared" si="27"/>
        <v>2.9343945819330556E-4</v>
      </c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</row>
    <row r="49" spans="1:66" x14ac:dyDescent="0.25">
      <c r="A49" s="9">
        <v>6109</v>
      </c>
      <c r="B49" s="10" t="s">
        <v>77</v>
      </c>
      <c r="C49" s="67">
        <v>2286</v>
      </c>
      <c r="D49" s="49">
        <f t="shared" si="15"/>
        <v>1.2517309226159665E-4</v>
      </c>
      <c r="E49" s="67">
        <v>2286</v>
      </c>
      <c r="F49" s="49">
        <f t="shared" si="16"/>
        <v>1.2517309226159665E-4</v>
      </c>
      <c r="G49" s="67">
        <v>2286</v>
      </c>
      <c r="H49" s="49">
        <f t="shared" si="17"/>
        <v>1.2517309226159665E-4</v>
      </c>
      <c r="I49" s="67">
        <v>2286</v>
      </c>
      <c r="J49" s="49">
        <f t="shared" si="18"/>
        <v>1.2517309226159665E-4</v>
      </c>
      <c r="K49" s="67">
        <v>2286</v>
      </c>
      <c r="L49" s="49">
        <f t="shared" si="19"/>
        <v>1.2517309226159665E-4</v>
      </c>
      <c r="M49" s="67">
        <v>2286</v>
      </c>
      <c r="N49" s="49">
        <f t="shared" si="20"/>
        <v>1.2517309226159665E-4</v>
      </c>
      <c r="O49" s="67">
        <v>2286</v>
      </c>
      <c r="P49" s="49">
        <f t="shared" si="21"/>
        <v>1.2517309226159665E-4</v>
      </c>
      <c r="Q49" s="67">
        <v>2286</v>
      </c>
      <c r="R49" s="49">
        <f t="shared" si="22"/>
        <v>1.2517309226159665E-4</v>
      </c>
      <c r="S49" s="67">
        <v>2286</v>
      </c>
      <c r="T49" s="49">
        <f t="shared" si="23"/>
        <v>1.2517309226159665E-4</v>
      </c>
      <c r="U49" s="67">
        <v>2286</v>
      </c>
      <c r="V49" s="49">
        <f t="shared" si="24"/>
        <v>1.2517309226159665E-4</v>
      </c>
      <c r="W49" s="67">
        <v>2286</v>
      </c>
      <c r="X49" s="49">
        <f t="shared" si="25"/>
        <v>1.2517309226159665E-4</v>
      </c>
      <c r="Y49" s="67">
        <v>2286</v>
      </c>
      <c r="Z49" s="49">
        <f t="shared" si="29"/>
        <v>1.2517309226159665E-4</v>
      </c>
      <c r="AA49" s="82">
        <f t="shared" si="0"/>
        <v>27432</v>
      </c>
      <c r="AB49" s="49">
        <f t="shared" si="29"/>
        <v>1.2517309226159665E-4</v>
      </c>
      <c r="AC49" s="82">
        <f t="shared" si="13"/>
        <v>2286</v>
      </c>
      <c r="AD49" s="49">
        <f t="shared" si="27"/>
        <v>1.2517309226159665E-4</v>
      </c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</row>
    <row r="50" spans="1:66" x14ac:dyDescent="0.25">
      <c r="A50" s="9">
        <v>6110</v>
      </c>
      <c r="B50" s="10" t="s">
        <v>78</v>
      </c>
      <c r="C50" s="67">
        <v>1882.432</v>
      </c>
      <c r="D50" s="49">
        <f t="shared" si="15"/>
        <v>1.0307516815930968E-4</v>
      </c>
      <c r="E50" s="67">
        <v>1882.432</v>
      </c>
      <c r="F50" s="49">
        <f t="shared" si="16"/>
        <v>1.0307516815930968E-4</v>
      </c>
      <c r="G50" s="67">
        <v>1882.432</v>
      </c>
      <c r="H50" s="49">
        <f t="shared" si="17"/>
        <v>1.0307516815930968E-4</v>
      </c>
      <c r="I50" s="67">
        <v>1882.432</v>
      </c>
      <c r="J50" s="49">
        <f t="shared" si="18"/>
        <v>1.0307516815930968E-4</v>
      </c>
      <c r="K50" s="67">
        <v>1882.432</v>
      </c>
      <c r="L50" s="49">
        <f t="shared" si="19"/>
        <v>1.0307516815930968E-4</v>
      </c>
      <c r="M50" s="67">
        <v>1882.432</v>
      </c>
      <c r="N50" s="49">
        <f t="shared" si="20"/>
        <v>1.0307516815930968E-4</v>
      </c>
      <c r="O50" s="67">
        <v>1882.432</v>
      </c>
      <c r="P50" s="49">
        <f t="shared" si="21"/>
        <v>1.0307516815930968E-4</v>
      </c>
      <c r="Q50" s="67">
        <v>1882.432</v>
      </c>
      <c r="R50" s="49">
        <f t="shared" si="22"/>
        <v>1.0307516815930968E-4</v>
      </c>
      <c r="S50" s="67">
        <v>1882.432</v>
      </c>
      <c r="T50" s="49">
        <f t="shared" si="23"/>
        <v>1.0307516815930968E-4</v>
      </c>
      <c r="U50" s="67">
        <v>1882.432</v>
      </c>
      <c r="V50" s="49">
        <f t="shared" si="24"/>
        <v>1.0307516815930968E-4</v>
      </c>
      <c r="W50" s="67">
        <v>1882.432</v>
      </c>
      <c r="X50" s="49">
        <f t="shared" si="25"/>
        <v>1.0307516815930968E-4</v>
      </c>
      <c r="Y50" s="67">
        <v>1882.432</v>
      </c>
      <c r="Z50" s="49">
        <f t="shared" si="29"/>
        <v>1.0307516815930968E-4</v>
      </c>
      <c r="AA50" s="82">
        <f t="shared" si="0"/>
        <v>22589.184000000005</v>
      </c>
      <c r="AB50" s="49">
        <f t="shared" si="29"/>
        <v>1.030751681593097E-4</v>
      </c>
      <c r="AC50" s="82">
        <f t="shared" si="13"/>
        <v>1882.4320000000005</v>
      </c>
      <c r="AD50" s="49">
        <f t="shared" si="27"/>
        <v>1.0307516815930969E-4</v>
      </c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</row>
    <row r="51" spans="1:66" x14ac:dyDescent="0.25">
      <c r="A51" s="9">
        <v>6111</v>
      </c>
      <c r="B51" s="10" t="s">
        <v>79</v>
      </c>
      <c r="C51" s="67">
        <v>533052.09750000003</v>
      </c>
      <c r="D51" s="49">
        <f t="shared" si="15"/>
        <v>2.918800497839244E-2</v>
      </c>
      <c r="E51" s="67">
        <v>533052.09750000003</v>
      </c>
      <c r="F51" s="49">
        <f t="shared" si="16"/>
        <v>2.918800497839244E-2</v>
      </c>
      <c r="G51" s="67">
        <v>533052.09750000003</v>
      </c>
      <c r="H51" s="49">
        <f t="shared" si="17"/>
        <v>2.918800497839244E-2</v>
      </c>
      <c r="I51" s="67">
        <v>533052.09750000003</v>
      </c>
      <c r="J51" s="49">
        <f t="shared" si="18"/>
        <v>2.918800497839244E-2</v>
      </c>
      <c r="K51" s="67">
        <v>533052.09750000003</v>
      </c>
      <c r="L51" s="49">
        <f t="shared" si="19"/>
        <v>2.918800497839244E-2</v>
      </c>
      <c r="M51" s="67">
        <v>533052.09750000003</v>
      </c>
      <c r="N51" s="49">
        <f t="shared" si="20"/>
        <v>2.918800497839244E-2</v>
      </c>
      <c r="O51" s="67">
        <v>533052.09750000003</v>
      </c>
      <c r="P51" s="49">
        <f t="shared" si="21"/>
        <v>2.918800497839244E-2</v>
      </c>
      <c r="Q51" s="67">
        <v>533052.09750000003</v>
      </c>
      <c r="R51" s="49">
        <f t="shared" si="22"/>
        <v>2.918800497839244E-2</v>
      </c>
      <c r="S51" s="67">
        <v>533052.09750000003</v>
      </c>
      <c r="T51" s="49">
        <f t="shared" si="23"/>
        <v>2.918800497839244E-2</v>
      </c>
      <c r="U51" s="67">
        <v>533052.09750000003</v>
      </c>
      <c r="V51" s="49">
        <f t="shared" si="24"/>
        <v>2.918800497839244E-2</v>
      </c>
      <c r="W51" s="67">
        <v>533052.09750000003</v>
      </c>
      <c r="X51" s="49">
        <f t="shared" si="25"/>
        <v>2.918800497839244E-2</v>
      </c>
      <c r="Y51" s="67">
        <v>533052.09750000003</v>
      </c>
      <c r="Z51" s="49">
        <f t="shared" si="29"/>
        <v>2.918800497839244E-2</v>
      </c>
      <c r="AA51" s="82">
        <f t="shared" si="0"/>
        <v>6396625.1700000009</v>
      </c>
      <c r="AB51" s="49">
        <f t="shared" si="29"/>
        <v>2.9188004978392443E-2</v>
      </c>
      <c r="AC51" s="82">
        <f t="shared" si="13"/>
        <v>533052.09750000003</v>
      </c>
      <c r="AD51" s="49">
        <f t="shared" si="27"/>
        <v>2.918800497839244E-2</v>
      </c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</row>
    <row r="52" spans="1:66" x14ac:dyDescent="0.25">
      <c r="A52" s="9">
        <v>6112</v>
      </c>
      <c r="B52" s="10" t="s">
        <v>80</v>
      </c>
      <c r="C52" s="67">
        <v>55738.8</v>
      </c>
      <c r="D52" s="49">
        <f t="shared" si="15"/>
        <v>3.0520550984036239E-3</v>
      </c>
      <c r="E52" s="67">
        <v>55738.8</v>
      </c>
      <c r="F52" s="49">
        <f t="shared" si="16"/>
        <v>3.0520550984036239E-3</v>
      </c>
      <c r="G52" s="67">
        <v>55738.8</v>
      </c>
      <c r="H52" s="49">
        <f t="shared" si="17"/>
        <v>3.0520550984036239E-3</v>
      </c>
      <c r="I52" s="67">
        <v>55738.8</v>
      </c>
      <c r="J52" s="49">
        <f t="shared" si="18"/>
        <v>3.0520550984036239E-3</v>
      </c>
      <c r="K52" s="67">
        <v>55738.8</v>
      </c>
      <c r="L52" s="49">
        <f t="shared" si="19"/>
        <v>3.0520550984036239E-3</v>
      </c>
      <c r="M52" s="67">
        <v>55738.8</v>
      </c>
      <c r="N52" s="49">
        <f t="shared" si="20"/>
        <v>3.0520550984036239E-3</v>
      </c>
      <c r="O52" s="67">
        <v>55738.8</v>
      </c>
      <c r="P52" s="49">
        <f t="shared" si="21"/>
        <v>3.0520550984036239E-3</v>
      </c>
      <c r="Q52" s="67">
        <v>55738.8</v>
      </c>
      <c r="R52" s="49">
        <f t="shared" si="22"/>
        <v>3.0520550984036239E-3</v>
      </c>
      <c r="S52" s="67">
        <v>55738.8</v>
      </c>
      <c r="T52" s="49">
        <f t="shared" si="23"/>
        <v>3.0520550984036239E-3</v>
      </c>
      <c r="U52" s="67">
        <v>55738.8</v>
      </c>
      <c r="V52" s="49">
        <f t="shared" si="24"/>
        <v>3.0520550984036239E-3</v>
      </c>
      <c r="W52" s="67">
        <v>55738.8</v>
      </c>
      <c r="X52" s="49">
        <f t="shared" si="25"/>
        <v>3.0520550984036239E-3</v>
      </c>
      <c r="Y52" s="67">
        <v>55738.8</v>
      </c>
      <c r="Z52" s="49">
        <f t="shared" si="29"/>
        <v>3.0520550984036239E-3</v>
      </c>
      <c r="AA52" s="82">
        <f t="shared" si="0"/>
        <v>668865.60000000009</v>
      </c>
      <c r="AB52" s="49">
        <f t="shared" si="29"/>
        <v>3.0520550984036244E-3</v>
      </c>
      <c r="AC52" s="82">
        <f t="shared" si="13"/>
        <v>55738.80000000001</v>
      </c>
      <c r="AD52" s="49">
        <f t="shared" si="27"/>
        <v>3.0520550984036239E-3</v>
      </c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</row>
    <row r="53" spans="1:66" x14ac:dyDescent="0.25">
      <c r="A53" s="9">
        <v>6113</v>
      </c>
      <c r="B53" s="10" t="s">
        <v>81</v>
      </c>
      <c r="C53" s="67">
        <v>18252.599999999999</v>
      </c>
      <c r="D53" s="49">
        <f t="shared" si="15"/>
        <v>9.9944636212336794E-4</v>
      </c>
      <c r="E53" s="67">
        <v>18252.599999999999</v>
      </c>
      <c r="F53" s="49">
        <f t="shared" si="16"/>
        <v>9.9944636212336794E-4</v>
      </c>
      <c r="G53" s="67">
        <v>18252.599999999999</v>
      </c>
      <c r="H53" s="49">
        <f t="shared" si="17"/>
        <v>9.9944636212336794E-4</v>
      </c>
      <c r="I53" s="67">
        <v>18252.599999999999</v>
      </c>
      <c r="J53" s="49">
        <f t="shared" si="18"/>
        <v>9.9944636212336794E-4</v>
      </c>
      <c r="K53" s="67">
        <v>18252.599999999999</v>
      </c>
      <c r="L53" s="49">
        <f t="shared" si="19"/>
        <v>9.9944636212336794E-4</v>
      </c>
      <c r="M53" s="67">
        <v>18252.599999999999</v>
      </c>
      <c r="N53" s="49">
        <f t="shared" si="20"/>
        <v>9.9944636212336794E-4</v>
      </c>
      <c r="O53" s="67">
        <v>18252.599999999999</v>
      </c>
      <c r="P53" s="49">
        <f t="shared" si="21"/>
        <v>9.9944636212336794E-4</v>
      </c>
      <c r="Q53" s="67">
        <v>18252.599999999999</v>
      </c>
      <c r="R53" s="49">
        <f t="shared" si="22"/>
        <v>9.9944636212336794E-4</v>
      </c>
      <c r="S53" s="67">
        <v>18252.599999999999</v>
      </c>
      <c r="T53" s="49">
        <f t="shared" si="23"/>
        <v>9.9944636212336794E-4</v>
      </c>
      <c r="U53" s="67">
        <v>18252.599999999999</v>
      </c>
      <c r="V53" s="49">
        <f t="shared" si="24"/>
        <v>9.9944636212336794E-4</v>
      </c>
      <c r="W53" s="67">
        <v>18252.599999999999</v>
      </c>
      <c r="X53" s="49">
        <f t="shared" si="25"/>
        <v>9.9944636212336794E-4</v>
      </c>
      <c r="Y53" s="67">
        <v>18252.599999999999</v>
      </c>
      <c r="Z53" s="49">
        <f t="shared" si="29"/>
        <v>9.9944636212336794E-4</v>
      </c>
      <c r="AA53" s="82">
        <f t="shared" si="0"/>
        <v>219031.20000000004</v>
      </c>
      <c r="AB53" s="49">
        <f t="shared" si="29"/>
        <v>9.9944636212336816E-4</v>
      </c>
      <c r="AC53" s="82">
        <f t="shared" si="13"/>
        <v>18252.600000000002</v>
      </c>
      <c r="AD53" s="49">
        <f t="shared" si="27"/>
        <v>9.9944636212336794E-4</v>
      </c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</row>
    <row r="54" spans="1:66" x14ac:dyDescent="0.25">
      <c r="A54" s="9">
        <v>6114</v>
      </c>
      <c r="B54" s="10" t="s">
        <v>82</v>
      </c>
      <c r="C54" s="67">
        <v>37359.57475</v>
      </c>
      <c r="D54" s="49">
        <f t="shared" si="15"/>
        <v>2.0456751955537037E-3</v>
      </c>
      <c r="E54" s="67">
        <v>37359.57475</v>
      </c>
      <c r="F54" s="49">
        <f t="shared" si="16"/>
        <v>2.0456751955537037E-3</v>
      </c>
      <c r="G54" s="67">
        <v>37359.57475</v>
      </c>
      <c r="H54" s="49">
        <f t="shared" si="17"/>
        <v>2.0456751955537037E-3</v>
      </c>
      <c r="I54" s="67">
        <v>37359.57475</v>
      </c>
      <c r="J54" s="49">
        <f t="shared" si="18"/>
        <v>2.0456751955537037E-3</v>
      </c>
      <c r="K54" s="67">
        <v>37359.57475</v>
      </c>
      <c r="L54" s="49">
        <f t="shared" si="19"/>
        <v>2.0456751955537037E-3</v>
      </c>
      <c r="M54" s="67">
        <v>37359.57475</v>
      </c>
      <c r="N54" s="49">
        <f t="shared" si="20"/>
        <v>2.0456751955537037E-3</v>
      </c>
      <c r="O54" s="67">
        <v>37359.57475</v>
      </c>
      <c r="P54" s="49">
        <f t="shared" si="21"/>
        <v>2.0456751955537037E-3</v>
      </c>
      <c r="Q54" s="67">
        <v>37359.57475</v>
      </c>
      <c r="R54" s="49">
        <f t="shared" si="22"/>
        <v>2.0456751955537037E-3</v>
      </c>
      <c r="S54" s="67">
        <v>37359.57475</v>
      </c>
      <c r="T54" s="49">
        <f t="shared" si="23"/>
        <v>2.0456751955537037E-3</v>
      </c>
      <c r="U54" s="67">
        <v>37359.57475</v>
      </c>
      <c r="V54" s="49">
        <f t="shared" si="24"/>
        <v>2.0456751955537037E-3</v>
      </c>
      <c r="W54" s="67">
        <v>37359.57475</v>
      </c>
      <c r="X54" s="49">
        <f t="shared" si="25"/>
        <v>2.0456751955537037E-3</v>
      </c>
      <c r="Y54" s="67">
        <v>37359.57475</v>
      </c>
      <c r="Z54" s="49">
        <f t="shared" si="29"/>
        <v>2.0456751955537037E-3</v>
      </c>
      <c r="AA54" s="82">
        <f t="shared" si="0"/>
        <v>448314.89700000011</v>
      </c>
      <c r="AB54" s="49">
        <f t="shared" si="29"/>
        <v>2.0456751955537041E-3</v>
      </c>
      <c r="AC54" s="82">
        <f t="shared" si="13"/>
        <v>37359.574750000007</v>
      </c>
      <c r="AD54" s="49">
        <f t="shared" si="27"/>
        <v>2.0456751955537041E-3</v>
      </c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</row>
    <row r="55" spans="1:66" x14ac:dyDescent="0.25">
      <c r="A55" s="9">
        <v>6115</v>
      </c>
      <c r="B55" s="10" t="s">
        <v>83</v>
      </c>
      <c r="C55" s="67">
        <v>2633.9811500000001</v>
      </c>
      <c r="D55" s="49">
        <f t="shared" si="15"/>
        <v>1.4422728149792496E-4</v>
      </c>
      <c r="E55" s="67">
        <v>2633.9811500000001</v>
      </c>
      <c r="F55" s="49">
        <f t="shared" si="16"/>
        <v>1.4422728149792496E-4</v>
      </c>
      <c r="G55" s="67">
        <v>2633.9811500000001</v>
      </c>
      <c r="H55" s="49">
        <f t="shared" si="17"/>
        <v>1.4422728149792496E-4</v>
      </c>
      <c r="I55" s="67">
        <v>2633.9811500000001</v>
      </c>
      <c r="J55" s="49">
        <f t="shared" si="18"/>
        <v>1.4422728149792496E-4</v>
      </c>
      <c r="K55" s="67">
        <v>2633.9811500000001</v>
      </c>
      <c r="L55" s="49">
        <f t="shared" si="19"/>
        <v>1.4422728149792496E-4</v>
      </c>
      <c r="M55" s="67">
        <v>2633.9811500000001</v>
      </c>
      <c r="N55" s="49">
        <f t="shared" si="20"/>
        <v>1.4422728149792496E-4</v>
      </c>
      <c r="O55" s="67">
        <v>2633.9811500000001</v>
      </c>
      <c r="P55" s="49">
        <f t="shared" si="21"/>
        <v>1.4422728149792496E-4</v>
      </c>
      <c r="Q55" s="67">
        <v>2633.9811500000001</v>
      </c>
      <c r="R55" s="49">
        <f t="shared" si="22"/>
        <v>1.4422728149792496E-4</v>
      </c>
      <c r="S55" s="67">
        <v>2633.9811500000001</v>
      </c>
      <c r="T55" s="49">
        <f t="shared" si="23"/>
        <v>1.4422728149792496E-4</v>
      </c>
      <c r="U55" s="67">
        <v>2633.9811500000001</v>
      </c>
      <c r="V55" s="49">
        <f t="shared" si="24"/>
        <v>1.4422728149792496E-4</v>
      </c>
      <c r="W55" s="67">
        <v>2633.9811500000001</v>
      </c>
      <c r="X55" s="49">
        <f t="shared" si="25"/>
        <v>1.4422728149792496E-4</v>
      </c>
      <c r="Y55" s="67">
        <v>2633.9811500000001</v>
      </c>
      <c r="Z55" s="49">
        <f t="shared" si="29"/>
        <v>1.4422728149792496E-4</v>
      </c>
      <c r="AA55" s="82">
        <f t="shared" si="0"/>
        <v>31607.773799999999</v>
      </c>
      <c r="AB55" s="49">
        <f t="shared" si="29"/>
        <v>1.4422728149792496E-4</v>
      </c>
      <c r="AC55" s="82">
        <f t="shared" si="13"/>
        <v>2633.9811500000001</v>
      </c>
      <c r="AD55" s="49">
        <f t="shared" si="27"/>
        <v>1.4422728149792496E-4</v>
      </c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</row>
    <row r="56" spans="1:66" x14ac:dyDescent="0.25">
      <c r="A56" s="9">
        <v>6116</v>
      </c>
      <c r="B56" s="10" t="s">
        <v>53</v>
      </c>
      <c r="C56" s="67">
        <v>49479.155850000003</v>
      </c>
      <c r="D56" s="49">
        <f t="shared" si="15"/>
        <v>2.7092996239011244E-3</v>
      </c>
      <c r="E56" s="67">
        <v>49479.155850000003</v>
      </c>
      <c r="F56" s="49">
        <f t="shared" si="16"/>
        <v>2.7092996239011244E-3</v>
      </c>
      <c r="G56" s="67">
        <v>49479.155850000003</v>
      </c>
      <c r="H56" s="49">
        <f t="shared" si="17"/>
        <v>2.7092996239011244E-3</v>
      </c>
      <c r="I56" s="67">
        <v>49479.155850000003</v>
      </c>
      <c r="J56" s="49">
        <f t="shared" si="18"/>
        <v>2.7092996239011244E-3</v>
      </c>
      <c r="K56" s="67">
        <v>49479.155850000003</v>
      </c>
      <c r="L56" s="49">
        <f t="shared" si="19"/>
        <v>2.7092996239011244E-3</v>
      </c>
      <c r="M56" s="67">
        <v>49479.155850000003</v>
      </c>
      <c r="N56" s="49">
        <f t="shared" si="20"/>
        <v>2.7092996239011244E-3</v>
      </c>
      <c r="O56" s="67">
        <v>49479.155850000003</v>
      </c>
      <c r="P56" s="49">
        <f t="shared" si="21"/>
        <v>2.7092996239011244E-3</v>
      </c>
      <c r="Q56" s="67">
        <v>49479.155850000003</v>
      </c>
      <c r="R56" s="49">
        <f t="shared" si="22"/>
        <v>2.7092996239011244E-3</v>
      </c>
      <c r="S56" s="67">
        <v>49479.155850000003</v>
      </c>
      <c r="T56" s="49">
        <f t="shared" si="23"/>
        <v>2.7092996239011244E-3</v>
      </c>
      <c r="U56" s="67">
        <v>49479.155850000003</v>
      </c>
      <c r="V56" s="49">
        <f t="shared" si="24"/>
        <v>2.7092996239011244E-3</v>
      </c>
      <c r="W56" s="67">
        <v>49479.155850000003</v>
      </c>
      <c r="X56" s="49">
        <f t="shared" si="25"/>
        <v>2.7092996239011244E-3</v>
      </c>
      <c r="Y56" s="67">
        <v>49479.155850000003</v>
      </c>
      <c r="Z56" s="49">
        <f t="shared" si="29"/>
        <v>2.7092996239011244E-3</v>
      </c>
      <c r="AA56" s="82">
        <f t="shared" si="0"/>
        <v>593749.87019999989</v>
      </c>
      <c r="AB56" s="49">
        <f t="shared" si="29"/>
        <v>2.709299623901124E-3</v>
      </c>
      <c r="AC56" s="82">
        <f t="shared" si="13"/>
        <v>49479.155849999988</v>
      </c>
      <c r="AD56" s="49">
        <f t="shared" si="27"/>
        <v>2.7092996239011236E-3</v>
      </c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</row>
    <row r="57" spans="1:66" x14ac:dyDescent="0.25">
      <c r="A57" s="9">
        <v>6117</v>
      </c>
      <c r="B57" s="10" t="s">
        <v>84</v>
      </c>
      <c r="C57" s="67"/>
      <c r="D57" s="49">
        <f t="shared" si="15"/>
        <v>0</v>
      </c>
      <c r="E57" s="67"/>
      <c r="F57" s="49">
        <f t="shared" si="16"/>
        <v>0</v>
      </c>
      <c r="G57" s="67"/>
      <c r="H57" s="49">
        <f t="shared" si="17"/>
        <v>0</v>
      </c>
      <c r="I57" s="67"/>
      <c r="J57" s="49">
        <f t="shared" si="18"/>
        <v>0</v>
      </c>
      <c r="K57" s="67"/>
      <c r="L57" s="49">
        <f t="shared" si="19"/>
        <v>0</v>
      </c>
      <c r="M57" s="67"/>
      <c r="N57" s="49">
        <f t="shared" si="20"/>
        <v>0</v>
      </c>
      <c r="O57" s="67"/>
      <c r="P57" s="49">
        <f t="shared" si="21"/>
        <v>0</v>
      </c>
      <c r="Q57" s="67"/>
      <c r="R57" s="49">
        <f t="shared" si="22"/>
        <v>0</v>
      </c>
      <c r="S57" s="67"/>
      <c r="T57" s="49">
        <f t="shared" si="23"/>
        <v>0</v>
      </c>
      <c r="U57" s="67"/>
      <c r="V57" s="49">
        <f t="shared" si="24"/>
        <v>0</v>
      </c>
      <c r="W57" s="67"/>
      <c r="X57" s="49">
        <f t="shared" si="25"/>
        <v>0</v>
      </c>
      <c r="Y57" s="67"/>
      <c r="Z57" s="49">
        <f t="shared" si="29"/>
        <v>0</v>
      </c>
      <c r="AA57" s="82">
        <f t="shared" si="0"/>
        <v>0</v>
      </c>
      <c r="AB57" s="49">
        <f t="shared" si="29"/>
        <v>0</v>
      </c>
      <c r="AC57" s="82">
        <f t="shared" si="13"/>
        <v>0</v>
      </c>
      <c r="AD57" s="49">
        <f t="shared" si="27"/>
        <v>0</v>
      </c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</row>
    <row r="58" spans="1:66" x14ac:dyDescent="0.25">
      <c r="A58" s="9">
        <v>6118</v>
      </c>
      <c r="B58" s="10" t="s">
        <v>85</v>
      </c>
      <c r="C58" s="67">
        <v>192889.89689999999</v>
      </c>
      <c r="D58" s="49">
        <f t="shared" si="15"/>
        <v>1.0561953132543116E-2</v>
      </c>
      <c r="E58" s="67">
        <v>192889.89689999999</v>
      </c>
      <c r="F58" s="49">
        <f t="shared" si="16"/>
        <v>1.0561953132543116E-2</v>
      </c>
      <c r="G58" s="67">
        <v>192889.89689999999</v>
      </c>
      <c r="H58" s="49">
        <f t="shared" si="17"/>
        <v>1.0561953132543116E-2</v>
      </c>
      <c r="I58" s="67">
        <v>192889.89689999999</v>
      </c>
      <c r="J58" s="49">
        <f t="shared" si="18"/>
        <v>1.0561953132543116E-2</v>
      </c>
      <c r="K58" s="67">
        <v>192889.89689999999</v>
      </c>
      <c r="L58" s="49">
        <f t="shared" si="19"/>
        <v>1.0561953132543116E-2</v>
      </c>
      <c r="M58" s="67">
        <v>192889.89689999999</v>
      </c>
      <c r="N58" s="49">
        <f t="shared" si="20"/>
        <v>1.0561953132543116E-2</v>
      </c>
      <c r="O58" s="67">
        <v>192889.89689999999</v>
      </c>
      <c r="P58" s="49">
        <f t="shared" si="21"/>
        <v>1.0561953132543116E-2</v>
      </c>
      <c r="Q58" s="67">
        <v>192889.89689999999</v>
      </c>
      <c r="R58" s="49">
        <f t="shared" si="22"/>
        <v>1.0561953132543116E-2</v>
      </c>
      <c r="S58" s="67">
        <v>192889.89689999999</v>
      </c>
      <c r="T58" s="49">
        <f t="shared" si="23"/>
        <v>1.0561953132543116E-2</v>
      </c>
      <c r="U58" s="67">
        <v>192889.89689999999</v>
      </c>
      <c r="V58" s="49">
        <f t="shared" si="24"/>
        <v>1.0561953132543116E-2</v>
      </c>
      <c r="W58" s="67">
        <v>192889.89689999999</v>
      </c>
      <c r="X58" s="49">
        <f t="shared" si="25"/>
        <v>1.0561953132543116E-2</v>
      </c>
      <c r="Y58" s="67">
        <v>192889.89689999999</v>
      </c>
      <c r="Z58" s="49">
        <f t="shared" si="29"/>
        <v>1.0561953132543116E-2</v>
      </c>
      <c r="AA58" s="82">
        <f t="shared" si="0"/>
        <v>2314678.7628000001</v>
      </c>
      <c r="AB58" s="49">
        <f t="shared" si="29"/>
        <v>1.0561953132543118E-2</v>
      </c>
      <c r="AC58" s="82">
        <f t="shared" si="13"/>
        <v>192889.89690000002</v>
      </c>
      <c r="AD58" s="49">
        <f t="shared" si="27"/>
        <v>1.0561953132543118E-2</v>
      </c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</row>
    <row r="59" spans="1:66" x14ac:dyDescent="0.25">
      <c r="A59" s="9">
        <v>6119</v>
      </c>
      <c r="B59" s="10" t="s">
        <v>86</v>
      </c>
      <c r="C59" s="67">
        <v>1050</v>
      </c>
      <c r="D59" s="49">
        <f t="shared" si="15"/>
        <v>5.7494202482360667E-5</v>
      </c>
      <c r="E59" s="67">
        <v>1050</v>
      </c>
      <c r="F59" s="49">
        <f t="shared" si="16"/>
        <v>5.7494202482360667E-5</v>
      </c>
      <c r="G59" s="67">
        <v>1050</v>
      </c>
      <c r="H59" s="49">
        <f t="shared" si="17"/>
        <v>5.7494202482360667E-5</v>
      </c>
      <c r="I59" s="67">
        <v>1050</v>
      </c>
      <c r="J59" s="49">
        <f t="shared" si="18"/>
        <v>5.7494202482360667E-5</v>
      </c>
      <c r="K59" s="67">
        <v>1050</v>
      </c>
      <c r="L59" s="49">
        <f t="shared" si="19"/>
        <v>5.7494202482360667E-5</v>
      </c>
      <c r="M59" s="67">
        <v>1050</v>
      </c>
      <c r="N59" s="49">
        <f t="shared" si="20"/>
        <v>5.7494202482360667E-5</v>
      </c>
      <c r="O59" s="67">
        <v>1050</v>
      </c>
      <c r="P59" s="49">
        <f t="shared" si="21"/>
        <v>5.7494202482360667E-5</v>
      </c>
      <c r="Q59" s="67">
        <v>1050</v>
      </c>
      <c r="R59" s="49">
        <f t="shared" si="22"/>
        <v>5.7494202482360667E-5</v>
      </c>
      <c r="S59" s="67">
        <v>1050</v>
      </c>
      <c r="T59" s="49">
        <f t="shared" si="23"/>
        <v>5.7494202482360667E-5</v>
      </c>
      <c r="U59" s="67">
        <v>1050</v>
      </c>
      <c r="V59" s="49">
        <f t="shared" si="24"/>
        <v>5.7494202482360667E-5</v>
      </c>
      <c r="W59" s="67">
        <v>1050</v>
      </c>
      <c r="X59" s="49">
        <f t="shared" si="25"/>
        <v>5.7494202482360667E-5</v>
      </c>
      <c r="Y59" s="67">
        <v>1050</v>
      </c>
      <c r="Z59" s="49">
        <f t="shared" si="29"/>
        <v>5.7494202482360667E-5</v>
      </c>
      <c r="AA59" s="82">
        <f t="shared" si="0"/>
        <v>12600</v>
      </c>
      <c r="AB59" s="49">
        <f t="shared" si="29"/>
        <v>5.7494202482360674E-5</v>
      </c>
      <c r="AC59" s="82">
        <f t="shared" si="13"/>
        <v>1050</v>
      </c>
      <c r="AD59" s="49">
        <f t="shared" si="27"/>
        <v>5.7494202482360667E-5</v>
      </c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</row>
    <row r="60" spans="1:66" x14ac:dyDescent="0.25">
      <c r="A60" s="9">
        <v>6120</v>
      </c>
      <c r="B60" s="10" t="s">
        <v>87</v>
      </c>
      <c r="C60" s="67"/>
      <c r="D60" s="49">
        <f t="shared" si="15"/>
        <v>0</v>
      </c>
      <c r="E60" s="67"/>
      <c r="F60" s="49">
        <f t="shared" si="16"/>
        <v>0</v>
      </c>
      <c r="G60" s="67"/>
      <c r="H60" s="49">
        <f t="shared" si="17"/>
        <v>0</v>
      </c>
      <c r="I60" s="67"/>
      <c r="J60" s="49">
        <f t="shared" si="18"/>
        <v>0</v>
      </c>
      <c r="K60" s="67"/>
      <c r="L60" s="49">
        <f t="shared" si="19"/>
        <v>0</v>
      </c>
      <c r="M60" s="67"/>
      <c r="N60" s="49">
        <f t="shared" si="20"/>
        <v>0</v>
      </c>
      <c r="O60" s="67"/>
      <c r="P60" s="49">
        <f t="shared" si="21"/>
        <v>0</v>
      </c>
      <c r="Q60" s="67"/>
      <c r="R60" s="49">
        <f t="shared" si="22"/>
        <v>0</v>
      </c>
      <c r="S60" s="67"/>
      <c r="T60" s="49">
        <f t="shared" si="23"/>
        <v>0</v>
      </c>
      <c r="U60" s="67"/>
      <c r="V60" s="49">
        <f t="shared" si="24"/>
        <v>0</v>
      </c>
      <c r="W60" s="67"/>
      <c r="X60" s="49">
        <f t="shared" si="25"/>
        <v>0</v>
      </c>
      <c r="Y60" s="67"/>
      <c r="Z60" s="49">
        <f t="shared" si="29"/>
        <v>0</v>
      </c>
      <c r="AA60" s="82">
        <f t="shared" si="0"/>
        <v>0</v>
      </c>
      <c r="AB60" s="49">
        <f t="shared" si="29"/>
        <v>0</v>
      </c>
      <c r="AC60" s="82">
        <f t="shared" si="13"/>
        <v>0</v>
      </c>
      <c r="AD60" s="49">
        <f t="shared" si="27"/>
        <v>0</v>
      </c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</row>
    <row r="61" spans="1:66" x14ac:dyDescent="0.25">
      <c r="A61" s="9">
        <v>6121</v>
      </c>
      <c r="B61" s="10" t="s">
        <v>88</v>
      </c>
      <c r="C61" s="67">
        <v>6273.8078999999998</v>
      </c>
      <c r="D61" s="49">
        <f t="shared" si="15"/>
        <v>3.4353103022669902E-4</v>
      </c>
      <c r="E61" s="67">
        <v>6273.8078999999998</v>
      </c>
      <c r="F61" s="49">
        <f t="shared" si="16"/>
        <v>3.4353103022669902E-4</v>
      </c>
      <c r="G61" s="67">
        <v>6273.8078999999998</v>
      </c>
      <c r="H61" s="49">
        <f t="shared" si="17"/>
        <v>3.4353103022669902E-4</v>
      </c>
      <c r="I61" s="67">
        <v>6273.8078999999998</v>
      </c>
      <c r="J61" s="49">
        <f t="shared" si="18"/>
        <v>3.4353103022669902E-4</v>
      </c>
      <c r="K61" s="67">
        <v>6273.8078999999998</v>
      </c>
      <c r="L61" s="49">
        <f t="shared" si="19"/>
        <v>3.4353103022669902E-4</v>
      </c>
      <c r="M61" s="67">
        <v>6273.8078999999998</v>
      </c>
      <c r="N61" s="49">
        <f t="shared" si="20"/>
        <v>3.4353103022669902E-4</v>
      </c>
      <c r="O61" s="67">
        <v>6273.8078999999998</v>
      </c>
      <c r="P61" s="49">
        <f t="shared" si="21"/>
        <v>3.4353103022669902E-4</v>
      </c>
      <c r="Q61" s="67">
        <v>6273.8078999999998</v>
      </c>
      <c r="R61" s="49">
        <f t="shared" si="22"/>
        <v>3.4353103022669902E-4</v>
      </c>
      <c r="S61" s="67">
        <v>6273.8078999999998</v>
      </c>
      <c r="T61" s="49">
        <f t="shared" si="23"/>
        <v>3.4353103022669902E-4</v>
      </c>
      <c r="U61" s="67">
        <v>6273.8078999999998</v>
      </c>
      <c r="V61" s="49">
        <f t="shared" si="24"/>
        <v>3.4353103022669902E-4</v>
      </c>
      <c r="W61" s="67">
        <v>6273.8078999999998</v>
      </c>
      <c r="X61" s="49">
        <f t="shared" si="25"/>
        <v>3.4353103022669902E-4</v>
      </c>
      <c r="Y61" s="67">
        <v>6273.8078999999998</v>
      </c>
      <c r="Z61" s="49">
        <f t="shared" ref="Z61:AB80" si="30">IF(Y$10&lt;&gt;0,Y61/Y$10,"-")</f>
        <v>3.4353103022669902E-4</v>
      </c>
      <c r="AA61" s="82">
        <f t="shared" si="0"/>
        <v>75285.694799999997</v>
      </c>
      <c r="AB61" s="49">
        <f t="shared" si="30"/>
        <v>3.4353103022669902E-4</v>
      </c>
      <c r="AC61" s="82">
        <f t="shared" si="13"/>
        <v>6273.8078999999998</v>
      </c>
      <c r="AD61" s="49">
        <f t="shared" si="27"/>
        <v>3.4353103022669902E-4</v>
      </c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</row>
    <row r="62" spans="1:66" x14ac:dyDescent="0.25">
      <c r="A62" s="9">
        <v>6122</v>
      </c>
      <c r="B62" s="10" t="s">
        <v>89</v>
      </c>
      <c r="C62" s="67">
        <v>5294.3651499999996</v>
      </c>
      <c r="D62" s="49">
        <f t="shared" si="15"/>
        <v>2.8990028757109882E-4</v>
      </c>
      <c r="E62" s="67">
        <v>5294.3651499999996</v>
      </c>
      <c r="F62" s="49">
        <f t="shared" si="16"/>
        <v>2.8990028757109882E-4</v>
      </c>
      <c r="G62" s="67">
        <v>5294.3651499999996</v>
      </c>
      <c r="H62" s="49">
        <f t="shared" si="17"/>
        <v>2.8990028757109882E-4</v>
      </c>
      <c r="I62" s="67">
        <v>5294.3651499999996</v>
      </c>
      <c r="J62" s="49">
        <f t="shared" si="18"/>
        <v>2.8990028757109882E-4</v>
      </c>
      <c r="K62" s="67">
        <v>5294.3651499999996</v>
      </c>
      <c r="L62" s="49">
        <f t="shared" si="19"/>
        <v>2.8990028757109882E-4</v>
      </c>
      <c r="M62" s="67">
        <v>5294.3651499999996</v>
      </c>
      <c r="N62" s="49">
        <f t="shared" si="20"/>
        <v>2.8990028757109882E-4</v>
      </c>
      <c r="O62" s="67">
        <v>5294.3651499999996</v>
      </c>
      <c r="P62" s="49">
        <f t="shared" si="21"/>
        <v>2.8990028757109882E-4</v>
      </c>
      <c r="Q62" s="67">
        <v>5294.3651499999996</v>
      </c>
      <c r="R62" s="49">
        <f t="shared" si="22"/>
        <v>2.8990028757109882E-4</v>
      </c>
      <c r="S62" s="67">
        <v>5294.3651499999996</v>
      </c>
      <c r="T62" s="49">
        <f t="shared" si="23"/>
        <v>2.8990028757109882E-4</v>
      </c>
      <c r="U62" s="67">
        <v>5294.3651499999996</v>
      </c>
      <c r="V62" s="49">
        <f t="shared" si="24"/>
        <v>2.8990028757109882E-4</v>
      </c>
      <c r="W62" s="67">
        <v>5294.3651499999996</v>
      </c>
      <c r="X62" s="49">
        <f t="shared" si="25"/>
        <v>2.8990028757109882E-4</v>
      </c>
      <c r="Y62" s="67">
        <v>5294.3651499999996</v>
      </c>
      <c r="Z62" s="49">
        <f t="shared" si="30"/>
        <v>2.8990028757109882E-4</v>
      </c>
      <c r="AA62" s="82">
        <f t="shared" si="0"/>
        <v>63532.381799999981</v>
      </c>
      <c r="AB62" s="49">
        <f t="shared" si="30"/>
        <v>2.8990028757109877E-4</v>
      </c>
      <c r="AC62" s="82">
        <f t="shared" si="13"/>
        <v>5294.3651499999987</v>
      </c>
      <c r="AD62" s="49">
        <f t="shared" si="27"/>
        <v>2.8990028757109877E-4</v>
      </c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</row>
    <row r="63" spans="1:66" x14ac:dyDescent="0.25">
      <c r="A63" s="9">
        <v>6123</v>
      </c>
      <c r="B63" s="10" t="s">
        <v>90</v>
      </c>
      <c r="C63" s="67"/>
      <c r="D63" s="49">
        <f t="shared" si="15"/>
        <v>0</v>
      </c>
      <c r="E63" s="67"/>
      <c r="F63" s="49">
        <f t="shared" si="16"/>
        <v>0</v>
      </c>
      <c r="G63" s="67"/>
      <c r="H63" s="49">
        <f t="shared" si="17"/>
        <v>0</v>
      </c>
      <c r="I63" s="67"/>
      <c r="J63" s="49">
        <f t="shared" si="18"/>
        <v>0</v>
      </c>
      <c r="K63" s="67"/>
      <c r="L63" s="49">
        <f t="shared" si="19"/>
        <v>0</v>
      </c>
      <c r="M63" s="67"/>
      <c r="N63" s="49">
        <f t="shared" si="20"/>
        <v>0</v>
      </c>
      <c r="O63" s="67"/>
      <c r="P63" s="49">
        <f t="shared" si="21"/>
        <v>0</v>
      </c>
      <c r="Q63" s="67"/>
      <c r="R63" s="49">
        <f t="shared" si="22"/>
        <v>0</v>
      </c>
      <c r="S63" s="67"/>
      <c r="T63" s="49">
        <f t="shared" si="23"/>
        <v>0</v>
      </c>
      <c r="U63" s="67"/>
      <c r="V63" s="49">
        <f t="shared" si="24"/>
        <v>0</v>
      </c>
      <c r="W63" s="67"/>
      <c r="X63" s="49">
        <f t="shared" si="25"/>
        <v>0</v>
      </c>
      <c r="Y63" s="67"/>
      <c r="Z63" s="49">
        <f t="shared" si="30"/>
        <v>0</v>
      </c>
      <c r="AA63" s="82">
        <f t="shared" si="0"/>
        <v>0</v>
      </c>
      <c r="AB63" s="49">
        <f t="shared" si="30"/>
        <v>0</v>
      </c>
      <c r="AC63" s="82">
        <f t="shared" si="13"/>
        <v>0</v>
      </c>
      <c r="AD63" s="49">
        <f t="shared" si="27"/>
        <v>0</v>
      </c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</row>
    <row r="64" spans="1:66" x14ac:dyDescent="0.25">
      <c r="A64" s="9">
        <v>6124</v>
      </c>
      <c r="B64" s="10" t="s">
        <v>91</v>
      </c>
      <c r="C64" s="67">
        <v>165388.19575000001</v>
      </c>
      <c r="D64" s="49">
        <f t="shared" si="15"/>
        <v>9.0560594425169554E-3</v>
      </c>
      <c r="E64" s="67">
        <v>165388.19575000001</v>
      </c>
      <c r="F64" s="49">
        <f t="shared" si="16"/>
        <v>9.0560594425169554E-3</v>
      </c>
      <c r="G64" s="67">
        <v>165388.19575000001</v>
      </c>
      <c r="H64" s="49">
        <f t="shared" si="17"/>
        <v>9.0560594425169554E-3</v>
      </c>
      <c r="I64" s="67">
        <v>165388.19575000001</v>
      </c>
      <c r="J64" s="49">
        <f t="shared" si="18"/>
        <v>9.0560594425169554E-3</v>
      </c>
      <c r="K64" s="67">
        <v>165388.19575000001</v>
      </c>
      <c r="L64" s="49">
        <f t="shared" si="19"/>
        <v>9.0560594425169554E-3</v>
      </c>
      <c r="M64" s="67">
        <v>165388.19575000001</v>
      </c>
      <c r="N64" s="49">
        <f t="shared" si="20"/>
        <v>9.0560594425169554E-3</v>
      </c>
      <c r="O64" s="67">
        <v>165388.19575000001</v>
      </c>
      <c r="P64" s="49">
        <f t="shared" si="21"/>
        <v>9.0560594425169554E-3</v>
      </c>
      <c r="Q64" s="67">
        <v>165388.19575000001</v>
      </c>
      <c r="R64" s="49">
        <f t="shared" si="22"/>
        <v>9.0560594425169554E-3</v>
      </c>
      <c r="S64" s="67">
        <v>165388.19575000001</v>
      </c>
      <c r="T64" s="49">
        <f t="shared" si="23"/>
        <v>9.0560594425169554E-3</v>
      </c>
      <c r="U64" s="67">
        <v>165388.19575000001</v>
      </c>
      <c r="V64" s="49">
        <f t="shared" si="24"/>
        <v>9.0560594425169554E-3</v>
      </c>
      <c r="W64" s="67">
        <v>165388.19575000001</v>
      </c>
      <c r="X64" s="49">
        <f t="shared" si="25"/>
        <v>9.0560594425169554E-3</v>
      </c>
      <c r="Y64" s="67">
        <v>165388.19575000001</v>
      </c>
      <c r="Z64" s="49">
        <f t="shared" si="30"/>
        <v>9.0560594425169554E-3</v>
      </c>
      <c r="AA64" s="82">
        <f t="shared" si="0"/>
        <v>1984658.3489999997</v>
      </c>
      <c r="AB64" s="49">
        <f t="shared" si="30"/>
        <v>9.0560594425169536E-3</v>
      </c>
      <c r="AC64" s="82">
        <f t="shared" si="13"/>
        <v>165388.19574999998</v>
      </c>
      <c r="AD64" s="49">
        <f t="shared" si="27"/>
        <v>9.0560594425169536E-3</v>
      </c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</row>
    <row r="65" spans="1:66" x14ac:dyDescent="0.25">
      <c r="A65" s="9">
        <v>6125</v>
      </c>
      <c r="B65" s="10" t="s">
        <v>92</v>
      </c>
      <c r="C65" s="67">
        <v>16911.027849999999</v>
      </c>
      <c r="D65" s="49">
        <f t="shared" si="15"/>
        <v>9.2598672323118128E-4</v>
      </c>
      <c r="E65" s="67">
        <v>16911.027849999999</v>
      </c>
      <c r="F65" s="49">
        <f t="shared" si="16"/>
        <v>9.2598672323118128E-4</v>
      </c>
      <c r="G65" s="67">
        <v>16911.027849999999</v>
      </c>
      <c r="H65" s="49">
        <f t="shared" si="17"/>
        <v>9.2598672323118128E-4</v>
      </c>
      <c r="I65" s="67">
        <v>16911.027849999999</v>
      </c>
      <c r="J65" s="49">
        <f t="shared" si="18"/>
        <v>9.2598672323118128E-4</v>
      </c>
      <c r="K65" s="67">
        <v>16911.027849999999</v>
      </c>
      <c r="L65" s="49">
        <f t="shared" si="19"/>
        <v>9.2598672323118128E-4</v>
      </c>
      <c r="M65" s="67">
        <v>16911.027849999999</v>
      </c>
      <c r="N65" s="49">
        <f t="shared" si="20"/>
        <v>9.2598672323118128E-4</v>
      </c>
      <c r="O65" s="67">
        <v>16911.027849999999</v>
      </c>
      <c r="P65" s="49">
        <f t="shared" si="21"/>
        <v>9.2598672323118128E-4</v>
      </c>
      <c r="Q65" s="67">
        <v>16911.027849999999</v>
      </c>
      <c r="R65" s="49">
        <f t="shared" si="22"/>
        <v>9.2598672323118128E-4</v>
      </c>
      <c r="S65" s="67">
        <v>16911.027849999999</v>
      </c>
      <c r="T65" s="49">
        <f t="shared" si="23"/>
        <v>9.2598672323118128E-4</v>
      </c>
      <c r="U65" s="67">
        <v>16911.027849999999</v>
      </c>
      <c r="V65" s="49">
        <f t="shared" si="24"/>
        <v>9.2598672323118128E-4</v>
      </c>
      <c r="W65" s="67">
        <v>16911.027849999999</v>
      </c>
      <c r="X65" s="49">
        <f t="shared" si="25"/>
        <v>9.2598672323118128E-4</v>
      </c>
      <c r="Y65" s="67">
        <v>16911.027849999999</v>
      </c>
      <c r="Z65" s="49">
        <f t="shared" si="30"/>
        <v>9.2598672323118128E-4</v>
      </c>
      <c r="AA65" s="82">
        <f t="shared" si="0"/>
        <v>202932.33420000004</v>
      </c>
      <c r="AB65" s="49">
        <f t="shared" si="30"/>
        <v>9.259867232311816E-4</v>
      </c>
      <c r="AC65" s="82">
        <f t="shared" si="13"/>
        <v>16911.027850000002</v>
      </c>
      <c r="AD65" s="49">
        <f t="shared" si="27"/>
        <v>9.2598672323118139E-4</v>
      </c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</row>
    <row r="66" spans="1:66" x14ac:dyDescent="0.25">
      <c r="A66" s="9">
        <v>6126</v>
      </c>
      <c r="B66" s="10" t="s">
        <v>93</v>
      </c>
      <c r="C66" s="67">
        <v>1903</v>
      </c>
      <c r="D66" s="49">
        <f t="shared" si="15"/>
        <v>1.0420139745136414E-4</v>
      </c>
      <c r="E66" s="67">
        <v>1903</v>
      </c>
      <c r="F66" s="49">
        <f t="shared" si="16"/>
        <v>1.0420139745136414E-4</v>
      </c>
      <c r="G66" s="67">
        <v>1903</v>
      </c>
      <c r="H66" s="49">
        <f t="shared" si="17"/>
        <v>1.0420139745136414E-4</v>
      </c>
      <c r="I66" s="67">
        <v>1903</v>
      </c>
      <c r="J66" s="49">
        <f t="shared" si="18"/>
        <v>1.0420139745136414E-4</v>
      </c>
      <c r="K66" s="67">
        <v>1903</v>
      </c>
      <c r="L66" s="49">
        <f t="shared" si="19"/>
        <v>1.0420139745136414E-4</v>
      </c>
      <c r="M66" s="67">
        <v>1903</v>
      </c>
      <c r="N66" s="49">
        <f t="shared" si="20"/>
        <v>1.0420139745136414E-4</v>
      </c>
      <c r="O66" s="67">
        <v>1903</v>
      </c>
      <c r="P66" s="49">
        <f t="shared" si="21"/>
        <v>1.0420139745136414E-4</v>
      </c>
      <c r="Q66" s="67">
        <v>1903</v>
      </c>
      <c r="R66" s="49">
        <f t="shared" si="22"/>
        <v>1.0420139745136414E-4</v>
      </c>
      <c r="S66" s="67">
        <v>1903</v>
      </c>
      <c r="T66" s="49">
        <f t="shared" si="23"/>
        <v>1.0420139745136414E-4</v>
      </c>
      <c r="U66" s="67">
        <v>1903</v>
      </c>
      <c r="V66" s="49">
        <f t="shared" si="24"/>
        <v>1.0420139745136414E-4</v>
      </c>
      <c r="W66" s="67">
        <v>1903</v>
      </c>
      <c r="X66" s="49">
        <f t="shared" si="25"/>
        <v>1.0420139745136414E-4</v>
      </c>
      <c r="Y66" s="67">
        <v>1903</v>
      </c>
      <c r="Z66" s="49">
        <f t="shared" si="30"/>
        <v>1.0420139745136414E-4</v>
      </c>
      <c r="AA66" s="82">
        <f t="shared" si="0"/>
        <v>22836</v>
      </c>
      <c r="AB66" s="49">
        <f t="shared" si="30"/>
        <v>1.0420139745136415E-4</v>
      </c>
      <c r="AC66" s="82">
        <f t="shared" si="13"/>
        <v>1903</v>
      </c>
      <c r="AD66" s="49">
        <f t="shared" si="27"/>
        <v>1.0420139745136414E-4</v>
      </c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</row>
    <row r="67" spans="1:66" x14ac:dyDescent="0.25">
      <c r="A67" s="9">
        <v>6127</v>
      </c>
      <c r="B67" s="10" t="s">
        <v>94</v>
      </c>
      <c r="C67" s="67">
        <v>18684.87355</v>
      </c>
      <c r="D67" s="49">
        <f t="shared" si="15"/>
        <v>1.0231160983247669E-3</v>
      </c>
      <c r="E67" s="67">
        <v>18684.87355</v>
      </c>
      <c r="F67" s="49">
        <f t="shared" si="16"/>
        <v>1.0231160983247669E-3</v>
      </c>
      <c r="G67" s="67">
        <v>18684.87355</v>
      </c>
      <c r="H67" s="49">
        <f t="shared" si="17"/>
        <v>1.0231160983247669E-3</v>
      </c>
      <c r="I67" s="67">
        <v>18684.87355</v>
      </c>
      <c r="J67" s="49">
        <f t="shared" si="18"/>
        <v>1.0231160983247669E-3</v>
      </c>
      <c r="K67" s="67">
        <v>18684.87355</v>
      </c>
      <c r="L67" s="49">
        <f t="shared" si="19"/>
        <v>1.0231160983247669E-3</v>
      </c>
      <c r="M67" s="67">
        <v>18684.87355</v>
      </c>
      <c r="N67" s="49">
        <f t="shared" si="20"/>
        <v>1.0231160983247669E-3</v>
      </c>
      <c r="O67" s="67">
        <v>18684.87355</v>
      </c>
      <c r="P67" s="49">
        <f t="shared" si="21"/>
        <v>1.0231160983247669E-3</v>
      </c>
      <c r="Q67" s="67">
        <v>18684.87355</v>
      </c>
      <c r="R67" s="49">
        <f t="shared" si="22"/>
        <v>1.0231160983247669E-3</v>
      </c>
      <c r="S67" s="67">
        <v>18684.87355</v>
      </c>
      <c r="T67" s="49">
        <f t="shared" si="23"/>
        <v>1.0231160983247669E-3</v>
      </c>
      <c r="U67" s="67">
        <v>18684.87355</v>
      </c>
      <c r="V67" s="49">
        <f t="shared" si="24"/>
        <v>1.0231160983247669E-3</v>
      </c>
      <c r="W67" s="67">
        <v>18684.87355</v>
      </c>
      <c r="X67" s="49">
        <f t="shared" si="25"/>
        <v>1.0231160983247669E-3</v>
      </c>
      <c r="Y67" s="67">
        <v>18684.87355</v>
      </c>
      <c r="Z67" s="49">
        <f t="shared" si="30"/>
        <v>1.0231160983247669E-3</v>
      </c>
      <c r="AA67" s="82">
        <f t="shared" ref="AA67:AA134" si="31">C67+E67+G67+I67+K67+M67+O67+Q67+S67+U67+W67+Y67</f>
        <v>224218.48259999996</v>
      </c>
      <c r="AB67" s="49">
        <f t="shared" si="30"/>
        <v>1.0231160983247666E-3</v>
      </c>
      <c r="AC67" s="82">
        <f t="shared" si="13"/>
        <v>18684.873549999997</v>
      </c>
      <c r="AD67" s="49">
        <f t="shared" si="27"/>
        <v>1.0231160983247666E-3</v>
      </c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</row>
    <row r="68" spans="1:66" x14ac:dyDescent="0.25">
      <c r="A68" s="9">
        <v>6131</v>
      </c>
      <c r="B68" s="10" t="s">
        <v>95</v>
      </c>
      <c r="C68" s="67">
        <v>5725.6821</v>
      </c>
      <c r="D68" s="49">
        <f t="shared" si="15"/>
        <v>3.1351764381621716E-4</v>
      </c>
      <c r="E68" s="67">
        <v>5725.6821</v>
      </c>
      <c r="F68" s="49">
        <f t="shared" si="16"/>
        <v>3.1351764381621716E-4</v>
      </c>
      <c r="G68" s="67">
        <v>5725.6821</v>
      </c>
      <c r="H68" s="49">
        <f t="shared" si="17"/>
        <v>3.1351764381621716E-4</v>
      </c>
      <c r="I68" s="67">
        <v>5725.6821</v>
      </c>
      <c r="J68" s="49">
        <f t="shared" si="18"/>
        <v>3.1351764381621716E-4</v>
      </c>
      <c r="K68" s="67">
        <v>5725.6821</v>
      </c>
      <c r="L68" s="49">
        <f t="shared" si="19"/>
        <v>3.1351764381621716E-4</v>
      </c>
      <c r="M68" s="67">
        <v>5725.6821</v>
      </c>
      <c r="N68" s="49">
        <f t="shared" si="20"/>
        <v>3.1351764381621716E-4</v>
      </c>
      <c r="O68" s="67">
        <v>5725.6821</v>
      </c>
      <c r="P68" s="49">
        <f t="shared" si="21"/>
        <v>3.1351764381621716E-4</v>
      </c>
      <c r="Q68" s="67">
        <v>5725.6821</v>
      </c>
      <c r="R68" s="49">
        <f t="shared" si="22"/>
        <v>3.1351764381621716E-4</v>
      </c>
      <c r="S68" s="67">
        <v>5725.6821</v>
      </c>
      <c r="T68" s="49">
        <f t="shared" si="23"/>
        <v>3.1351764381621716E-4</v>
      </c>
      <c r="U68" s="67">
        <v>5725.6821</v>
      </c>
      <c r="V68" s="49">
        <f t="shared" si="24"/>
        <v>3.1351764381621716E-4</v>
      </c>
      <c r="W68" s="67">
        <v>5725.6821</v>
      </c>
      <c r="X68" s="49">
        <f t="shared" si="25"/>
        <v>3.1351764381621716E-4</v>
      </c>
      <c r="Y68" s="67">
        <v>5725.6821</v>
      </c>
      <c r="Z68" s="49">
        <f t="shared" si="30"/>
        <v>3.1351764381621716E-4</v>
      </c>
      <c r="AA68" s="82">
        <f t="shared" si="31"/>
        <v>68708.185199999993</v>
      </c>
      <c r="AB68" s="49">
        <f t="shared" si="30"/>
        <v>3.1351764381621716E-4</v>
      </c>
      <c r="AC68" s="82">
        <f t="shared" ref="AC68:AC141" si="32">AA68/12</f>
        <v>5725.6820999999991</v>
      </c>
      <c r="AD68" s="49">
        <f t="shared" si="27"/>
        <v>3.1351764381621711E-4</v>
      </c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</row>
    <row r="69" spans="1:66" x14ac:dyDescent="0.25">
      <c r="A69" s="9">
        <v>6132</v>
      </c>
      <c r="B69" s="10" t="s">
        <v>96</v>
      </c>
      <c r="C69" s="67"/>
      <c r="D69" s="49">
        <f t="shared" si="15"/>
        <v>0</v>
      </c>
      <c r="E69" s="67"/>
      <c r="F69" s="49">
        <f t="shared" si="16"/>
        <v>0</v>
      </c>
      <c r="G69" s="67"/>
      <c r="H69" s="49">
        <f t="shared" si="17"/>
        <v>0</v>
      </c>
      <c r="I69" s="67"/>
      <c r="J69" s="49">
        <f t="shared" si="18"/>
        <v>0</v>
      </c>
      <c r="K69" s="67"/>
      <c r="L69" s="49">
        <f t="shared" si="19"/>
        <v>0</v>
      </c>
      <c r="M69" s="67"/>
      <c r="N69" s="49">
        <f t="shared" si="20"/>
        <v>0</v>
      </c>
      <c r="O69" s="67"/>
      <c r="P69" s="49">
        <f t="shared" si="21"/>
        <v>0</v>
      </c>
      <c r="Q69" s="67"/>
      <c r="R69" s="49">
        <f t="shared" si="22"/>
        <v>0</v>
      </c>
      <c r="S69" s="67"/>
      <c r="T69" s="49">
        <f t="shared" si="23"/>
        <v>0</v>
      </c>
      <c r="U69" s="67"/>
      <c r="V69" s="49">
        <f t="shared" si="24"/>
        <v>0</v>
      </c>
      <c r="W69" s="67"/>
      <c r="X69" s="49">
        <f t="shared" si="25"/>
        <v>0</v>
      </c>
      <c r="Y69" s="67"/>
      <c r="Z69" s="49">
        <f t="shared" si="30"/>
        <v>0</v>
      </c>
      <c r="AA69" s="82">
        <f t="shared" si="31"/>
        <v>0</v>
      </c>
      <c r="AB69" s="49">
        <f t="shared" si="30"/>
        <v>0</v>
      </c>
      <c r="AC69" s="82">
        <f t="shared" si="32"/>
        <v>0</v>
      </c>
      <c r="AD69" s="49">
        <f t="shared" si="27"/>
        <v>0</v>
      </c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</row>
    <row r="70" spans="1:66" x14ac:dyDescent="0.25">
      <c r="A70" s="9">
        <v>6133</v>
      </c>
      <c r="B70" s="10" t="s">
        <v>97</v>
      </c>
      <c r="C70" s="67"/>
      <c r="D70" s="49">
        <f t="shared" si="15"/>
        <v>0</v>
      </c>
      <c r="E70" s="67"/>
      <c r="F70" s="49">
        <f t="shared" si="16"/>
        <v>0</v>
      </c>
      <c r="G70" s="67"/>
      <c r="H70" s="49">
        <f t="shared" si="17"/>
        <v>0</v>
      </c>
      <c r="I70" s="67"/>
      <c r="J70" s="49">
        <f t="shared" si="18"/>
        <v>0</v>
      </c>
      <c r="K70" s="67"/>
      <c r="L70" s="49">
        <f t="shared" si="19"/>
        <v>0</v>
      </c>
      <c r="M70" s="67"/>
      <c r="N70" s="49">
        <f t="shared" si="20"/>
        <v>0</v>
      </c>
      <c r="O70" s="67"/>
      <c r="P70" s="49">
        <f t="shared" si="21"/>
        <v>0</v>
      </c>
      <c r="Q70" s="67"/>
      <c r="R70" s="49">
        <f t="shared" si="22"/>
        <v>0</v>
      </c>
      <c r="S70" s="67"/>
      <c r="T70" s="49">
        <f t="shared" si="23"/>
        <v>0</v>
      </c>
      <c r="U70" s="67"/>
      <c r="V70" s="49">
        <f t="shared" si="24"/>
        <v>0</v>
      </c>
      <c r="W70" s="67"/>
      <c r="X70" s="49">
        <f t="shared" si="25"/>
        <v>0</v>
      </c>
      <c r="Y70" s="67"/>
      <c r="Z70" s="49">
        <f t="shared" si="30"/>
        <v>0</v>
      </c>
      <c r="AA70" s="82">
        <f t="shared" si="31"/>
        <v>0</v>
      </c>
      <c r="AB70" s="49">
        <f t="shared" si="30"/>
        <v>0</v>
      </c>
      <c r="AC70" s="82">
        <f t="shared" si="32"/>
        <v>0</v>
      </c>
      <c r="AD70" s="49">
        <f t="shared" si="27"/>
        <v>0</v>
      </c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</row>
    <row r="71" spans="1:66" x14ac:dyDescent="0.25">
      <c r="A71" s="9">
        <v>6134</v>
      </c>
      <c r="B71" s="10" t="s">
        <v>98</v>
      </c>
      <c r="C71" s="67"/>
      <c r="D71" s="49">
        <f t="shared" si="15"/>
        <v>0</v>
      </c>
      <c r="E71" s="67"/>
      <c r="F71" s="49">
        <f t="shared" si="16"/>
        <v>0</v>
      </c>
      <c r="G71" s="67"/>
      <c r="H71" s="49">
        <f t="shared" si="17"/>
        <v>0</v>
      </c>
      <c r="I71" s="67"/>
      <c r="J71" s="49">
        <f t="shared" si="18"/>
        <v>0</v>
      </c>
      <c r="K71" s="67"/>
      <c r="L71" s="49">
        <f t="shared" si="19"/>
        <v>0</v>
      </c>
      <c r="M71" s="67"/>
      <c r="N71" s="49">
        <f t="shared" si="20"/>
        <v>0</v>
      </c>
      <c r="O71" s="67"/>
      <c r="P71" s="49">
        <f t="shared" si="21"/>
        <v>0</v>
      </c>
      <c r="Q71" s="67"/>
      <c r="R71" s="49">
        <f t="shared" si="22"/>
        <v>0</v>
      </c>
      <c r="S71" s="67"/>
      <c r="T71" s="49">
        <f t="shared" si="23"/>
        <v>0</v>
      </c>
      <c r="U71" s="67"/>
      <c r="V71" s="49">
        <f t="shared" si="24"/>
        <v>0</v>
      </c>
      <c r="W71" s="67"/>
      <c r="X71" s="49">
        <f t="shared" si="25"/>
        <v>0</v>
      </c>
      <c r="Y71" s="67"/>
      <c r="Z71" s="49">
        <f t="shared" si="30"/>
        <v>0</v>
      </c>
      <c r="AA71" s="82">
        <f t="shared" si="31"/>
        <v>0</v>
      </c>
      <c r="AB71" s="49">
        <f t="shared" si="30"/>
        <v>0</v>
      </c>
      <c r="AC71" s="82">
        <f t="shared" si="32"/>
        <v>0</v>
      </c>
      <c r="AD71" s="49">
        <f t="shared" si="27"/>
        <v>0</v>
      </c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</row>
    <row r="72" spans="1:66" x14ac:dyDescent="0.25">
      <c r="A72" s="9">
        <v>6135</v>
      </c>
      <c r="B72" s="10" t="s">
        <v>99</v>
      </c>
      <c r="C72" s="67"/>
      <c r="D72" s="49">
        <f t="shared" si="15"/>
        <v>0</v>
      </c>
      <c r="E72" s="67"/>
      <c r="F72" s="49">
        <f t="shared" si="16"/>
        <v>0</v>
      </c>
      <c r="G72" s="67"/>
      <c r="H72" s="49">
        <f t="shared" si="17"/>
        <v>0</v>
      </c>
      <c r="I72" s="67"/>
      <c r="J72" s="49">
        <f t="shared" si="18"/>
        <v>0</v>
      </c>
      <c r="K72" s="67"/>
      <c r="L72" s="49">
        <f t="shared" si="19"/>
        <v>0</v>
      </c>
      <c r="M72" s="67"/>
      <c r="N72" s="49">
        <f t="shared" si="20"/>
        <v>0</v>
      </c>
      <c r="O72" s="67"/>
      <c r="P72" s="49">
        <f t="shared" si="21"/>
        <v>0</v>
      </c>
      <c r="Q72" s="67"/>
      <c r="R72" s="49">
        <f t="shared" si="22"/>
        <v>0</v>
      </c>
      <c r="S72" s="67"/>
      <c r="T72" s="49">
        <f t="shared" si="23"/>
        <v>0</v>
      </c>
      <c r="U72" s="67"/>
      <c r="V72" s="49">
        <f t="shared" si="24"/>
        <v>0</v>
      </c>
      <c r="W72" s="67"/>
      <c r="X72" s="49">
        <f t="shared" si="25"/>
        <v>0</v>
      </c>
      <c r="Y72" s="67"/>
      <c r="Z72" s="49">
        <f t="shared" si="30"/>
        <v>0</v>
      </c>
      <c r="AA72" s="82">
        <f t="shared" si="31"/>
        <v>0</v>
      </c>
      <c r="AB72" s="49">
        <f t="shared" si="30"/>
        <v>0</v>
      </c>
      <c r="AC72" s="82">
        <f t="shared" si="32"/>
        <v>0</v>
      </c>
      <c r="AD72" s="49">
        <f t="shared" si="27"/>
        <v>0</v>
      </c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</row>
    <row r="73" spans="1:66" x14ac:dyDescent="0.25">
      <c r="A73" s="9">
        <v>6136</v>
      </c>
      <c r="B73" s="10" t="s">
        <v>100</v>
      </c>
      <c r="C73" s="67">
        <v>17764.062249999999</v>
      </c>
      <c r="D73" s="49">
        <f t="shared" si="15"/>
        <v>9.7269580181977083E-4</v>
      </c>
      <c r="E73" s="67">
        <v>17764.062249999999</v>
      </c>
      <c r="F73" s="49">
        <f t="shared" si="16"/>
        <v>9.7269580181977083E-4</v>
      </c>
      <c r="G73" s="67">
        <v>17764.062249999999</v>
      </c>
      <c r="H73" s="49">
        <f t="shared" si="17"/>
        <v>9.7269580181977083E-4</v>
      </c>
      <c r="I73" s="67">
        <v>17764.062249999999</v>
      </c>
      <c r="J73" s="49">
        <f t="shared" si="18"/>
        <v>9.7269580181977083E-4</v>
      </c>
      <c r="K73" s="67">
        <v>17764.062249999999</v>
      </c>
      <c r="L73" s="49">
        <f t="shared" si="19"/>
        <v>9.7269580181977083E-4</v>
      </c>
      <c r="M73" s="67">
        <v>17764.062249999999</v>
      </c>
      <c r="N73" s="49">
        <f t="shared" si="20"/>
        <v>9.7269580181977083E-4</v>
      </c>
      <c r="O73" s="67">
        <v>17764.062249999999</v>
      </c>
      <c r="P73" s="49">
        <f t="shared" si="21"/>
        <v>9.7269580181977083E-4</v>
      </c>
      <c r="Q73" s="67">
        <v>17764.062249999999</v>
      </c>
      <c r="R73" s="49">
        <f t="shared" si="22"/>
        <v>9.7269580181977083E-4</v>
      </c>
      <c r="S73" s="67">
        <v>17764.062249999999</v>
      </c>
      <c r="T73" s="49">
        <f t="shared" si="23"/>
        <v>9.7269580181977083E-4</v>
      </c>
      <c r="U73" s="67">
        <v>17764.062249999999</v>
      </c>
      <c r="V73" s="49">
        <f t="shared" si="24"/>
        <v>9.7269580181977083E-4</v>
      </c>
      <c r="W73" s="67">
        <v>17764.062249999999</v>
      </c>
      <c r="X73" s="49">
        <f t="shared" si="25"/>
        <v>9.7269580181977083E-4</v>
      </c>
      <c r="Y73" s="67">
        <v>17764.062249999999</v>
      </c>
      <c r="Z73" s="49">
        <f t="shared" si="30"/>
        <v>9.7269580181977083E-4</v>
      </c>
      <c r="AA73" s="82">
        <f t="shared" si="31"/>
        <v>213168.74699999994</v>
      </c>
      <c r="AB73" s="49">
        <f t="shared" si="30"/>
        <v>9.7269580181977072E-4</v>
      </c>
      <c r="AC73" s="82">
        <f t="shared" si="32"/>
        <v>17764.062249999995</v>
      </c>
      <c r="AD73" s="49">
        <f t="shared" si="27"/>
        <v>9.7269580181977061E-4</v>
      </c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</row>
    <row r="74" spans="1:66" x14ac:dyDescent="0.25">
      <c r="A74" s="9">
        <v>6137</v>
      </c>
      <c r="B74" s="10"/>
      <c r="C74" s="67"/>
      <c r="D74" s="49">
        <f t="shared" si="15"/>
        <v>0</v>
      </c>
      <c r="E74" s="67"/>
      <c r="F74" s="49">
        <f t="shared" si="15"/>
        <v>0</v>
      </c>
      <c r="G74" s="67"/>
      <c r="H74" s="49">
        <f t="shared" si="15"/>
        <v>0</v>
      </c>
      <c r="I74" s="67"/>
      <c r="J74" s="49">
        <f t="shared" si="15"/>
        <v>0</v>
      </c>
      <c r="K74" s="67"/>
      <c r="L74" s="49">
        <f t="shared" si="15"/>
        <v>0</v>
      </c>
      <c r="M74" s="67"/>
      <c r="N74" s="49">
        <f t="shared" si="15"/>
        <v>0</v>
      </c>
      <c r="O74" s="67"/>
      <c r="P74" s="49">
        <f t="shared" si="15"/>
        <v>0</v>
      </c>
      <c r="Q74" s="67"/>
      <c r="R74" s="49">
        <f t="shared" si="15"/>
        <v>0</v>
      </c>
      <c r="S74" s="67"/>
      <c r="T74" s="49">
        <f t="shared" si="23"/>
        <v>0</v>
      </c>
      <c r="U74" s="67"/>
      <c r="V74" s="49">
        <f t="shared" si="23"/>
        <v>0</v>
      </c>
      <c r="W74" s="67"/>
      <c r="X74" s="49">
        <f t="shared" si="23"/>
        <v>0</v>
      </c>
      <c r="Y74" s="67"/>
      <c r="Z74" s="49">
        <f t="shared" si="23"/>
        <v>0</v>
      </c>
      <c r="AA74" s="82"/>
      <c r="AB74" s="49">
        <f t="shared" si="23"/>
        <v>0</v>
      </c>
      <c r="AC74" s="82"/>
      <c r="AD74" s="49">
        <f t="shared" si="23"/>
        <v>0</v>
      </c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</row>
    <row r="75" spans="1:66" x14ac:dyDescent="0.25">
      <c r="A75" s="9">
        <v>6138</v>
      </c>
      <c r="B75" s="10"/>
      <c r="C75" s="67"/>
      <c r="D75" s="49">
        <f t="shared" si="15"/>
        <v>0</v>
      </c>
      <c r="E75" s="67"/>
      <c r="F75" s="49">
        <f t="shared" si="15"/>
        <v>0</v>
      </c>
      <c r="G75" s="67"/>
      <c r="H75" s="49">
        <f t="shared" si="15"/>
        <v>0</v>
      </c>
      <c r="I75" s="67"/>
      <c r="J75" s="49">
        <f t="shared" si="15"/>
        <v>0</v>
      </c>
      <c r="K75" s="67"/>
      <c r="L75" s="49">
        <f t="shared" si="15"/>
        <v>0</v>
      </c>
      <c r="M75" s="67"/>
      <c r="N75" s="49">
        <f t="shared" si="15"/>
        <v>0</v>
      </c>
      <c r="O75" s="67"/>
      <c r="P75" s="49">
        <f t="shared" si="15"/>
        <v>0</v>
      </c>
      <c r="Q75" s="67"/>
      <c r="R75" s="49">
        <f t="shared" si="15"/>
        <v>0</v>
      </c>
      <c r="S75" s="67"/>
      <c r="T75" s="49">
        <f t="shared" si="23"/>
        <v>0</v>
      </c>
      <c r="U75" s="67"/>
      <c r="V75" s="49">
        <f t="shared" si="23"/>
        <v>0</v>
      </c>
      <c r="W75" s="67"/>
      <c r="X75" s="49">
        <f t="shared" si="23"/>
        <v>0</v>
      </c>
      <c r="Y75" s="67"/>
      <c r="Z75" s="49">
        <f t="shared" si="23"/>
        <v>0</v>
      </c>
      <c r="AA75" s="82"/>
      <c r="AB75" s="49">
        <f t="shared" si="23"/>
        <v>0</v>
      </c>
      <c r="AC75" s="82"/>
      <c r="AD75" s="49">
        <f t="shared" si="23"/>
        <v>0</v>
      </c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</row>
    <row r="76" spans="1:66" x14ac:dyDescent="0.25">
      <c r="A76" s="9">
        <v>6139</v>
      </c>
      <c r="B76" s="10"/>
      <c r="C76" s="67"/>
      <c r="D76" s="49">
        <f t="shared" si="15"/>
        <v>0</v>
      </c>
      <c r="E76" s="67"/>
      <c r="F76" s="49">
        <f t="shared" si="15"/>
        <v>0</v>
      </c>
      <c r="G76" s="67"/>
      <c r="H76" s="49">
        <f t="shared" si="15"/>
        <v>0</v>
      </c>
      <c r="I76" s="67"/>
      <c r="J76" s="49">
        <f t="shared" si="15"/>
        <v>0</v>
      </c>
      <c r="K76" s="67"/>
      <c r="L76" s="49">
        <f t="shared" si="15"/>
        <v>0</v>
      </c>
      <c r="M76" s="67"/>
      <c r="N76" s="49">
        <f t="shared" si="15"/>
        <v>0</v>
      </c>
      <c r="O76" s="67"/>
      <c r="P76" s="49">
        <f t="shared" si="15"/>
        <v>0</v>
      </c>
      <c r="Q76" s="67"/>
      <c r="R76" s="49">
        <f t="shared" si="15"/>
        <v>0</v>
      </c>
      <c r="S76" s="67"/>
      <c r="T76" s="49">
        <f t="shared" si="23"/>
        <v>0</v>
      </c>
      <c r="U76" s="67"/>
      <c r="V76" s="49">
        <f t="shared" si="23"/>
        <v>0</v>
      </c>
      <c r="W76" s="67"/>
      <c r="X76" s="49">
        <f t="shared" si="23"/>
        <v>0</v>
      </c>
      <c r="Y76" s="67"/>
      <c r="Z76" s="49">
        <f t="shared" si="23"/>
        <v>0</v>
      </c>
      <c r="AA76" s="82"/>
      <c r="AB76" s="49">
        <f t="shared" si="23"/>
        <v>0</v>
      </c>
      <c r="AC76" s="82"/>
      <c r="AD76" s="49">
        <f t="shared" si="23"/>
        <v>0</v>
      </c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</row>
    <row r="77" spans="1:66" x14ac:dyDescent="0.25">
      <c r="A77" s="9">
        <v>6140</v>
      </c>
      <c r="B77" s="10"/>
      <c r="C77" s="67"/>
      <c r="D77" s="49">
        <f t="shared" si="15"/>
        <v>0</v>
      </c>
      <c r="E77" s="67"/>
      <c r="F77" s="49">
        <f t="shared" si="15"/>
        <v>0</v>
      </c>
      <c r="G77" s="67"/>
      <c r="H77" s="49">
        <f t="shared" si="15"/>
        <v>0</v>
      </c>
      <c r="I77" s="67"/>
      <c r="J77" s="49">
        <f t="shared" si="15"/>
        <v>0</v>
      </c>
      <c r="K77" s="67"/>
      <c r="L77" s="49">
        <f t="shared" si="15"/>
        <v>0</v>
      </c>
      <c r="M77" s="67"/>
      <c r="N77" s="49">
        <f t="shared" si="15"/>
        <v>0</v>
      </c>
      <c r="O77" s="67"/>
      <c r="P77" s="49">
        <f t="shared" si="15"/>
        <v>0</v>
      </c>
      <c r="Q77" s="67"/>
      <c r="R77" s="49">
        <f t="shared" si="15"/>
        <v>0</v>
      </c>
      <c r="S77" s="67"/>
      <c r="T77" s="49">
        <f t="shared" si="23"/>
        <v>0</v>
      </c>
      <c r="U77" s="67"/>
      <c r="V77" s="49">
        <f t="shared" si="23"/>
        <v>0</v>
      </c>
      <c r="W77" s="67"/>
      <c r="X77" s="49">
        <f t="shared" si="23"/>
        <v>0</v>
      </c>
      <c r="Y77" s="67"/>
      <c r="Z77" s="49">
        <f t="shared" si="23"/>
        <v>0</v>
      </c>
      <c r="AA77" s="82"/>
      <c r="AB77" s="49">
        <f t="shared" si="23"/>
        <v>0</v>
      </c>
      <c r="AC77" s="82"/>
      <c r="AD77" s="49">
        <f t="shared" si="23"/>
        <v>0</v>
      </c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</row>
    <row r="78" spans="1:66" s="5" customFormat="1" x14ac:dyDescent="0.25">
      <c r="A78" s="12">
        <v>6199</v>
      </c>
      <c r="B78" s="1" t="s">
        <v>101</v>
      </c>
      <c r="C78" s="74">
        <f>SUM(C41:C77)</f>
        <v>3600598.0233000009</v>
      </c>
      <c r="D78" s="56">
        <f t="shared" si="15"/>
        <v>0.19715572553256935</v>
      </c>
      <c r="E78" s="74">
        <f>SUM(E41:E77)</f>
        <v>3600598.0233000009</v>
      </c>
      <c r="F78" s="56">
        <f t="shared" si="16"/>
        <v>0.19715572553256935</v>
      </c>
      <c r="G78" s="74">
        <f>SUM(G41:G77)</f>
        <v>3600598.0233000009</v>
      </c>
      <c r="H78" s="56">
        <f t="shared" si="17"/>
        <v>0.19715572553256935</v>
      </c>
      <c r="I78" s="74">
        <f>SUM(I41:I77)</f>
        <v>3600598.0233000009</v>
      </c>
      <c r="J78" s="56">
        <f t="shared" si="18"/>
        <v>0.19715572553256935</v>
      </c>
      <c r="K78" s="74">
        <f>SUM(K41:K77)</f>
        <v>3600598.0233000009</v>
      </c>
      <c r="L78" s="56">
        <f t="shared" si="19"/>
        <v>0.19715572553256935</v>
      </c>
      <c r="M78" s="74">
        <f>SUM(M41:M77)</f>
        <v>3600598.0233000009</v>
      </c>
      <c r="N78" s="56">
        <f t="shared" si="20"/>
        <v>0.19715572553256935</v>
      </c>
      <c r="O78" s="74">
        <f>SUM(O41:O77)</f>
        <v>3600598.0233000009</v>
      </c>
      <c r="P78" s="56">
        <f t="shared" si="21"/>
        <v>0.19715572553256935</v>
      </c>
      <c r="Q78" s="74">
        <f>SUM(Q41:Q77)</f>
        <v>3600598.0233000009</v>
      </c>
      <c r="R78" s="56">
        <f t="shared" si="22"/>
        <v>0.19715572553256935</v>
      </c>
      <c r="S78" s="74">
        <f>SUM(S41:S77)</f>
        <v>3600598.0233000009</v>
      </c>
      <c r="T78" s="56">
        <f t="shared" si="23"/>
        <v>0.19715572553256935</v>
      </c>
      <c r="U78" s="74">
        <f>SUM(U41:U77)</f>
        <v>3600598.0233000009</v>
      </c>
      <c r="V78" s="56">
        <f t="shared" si="24"/>
        <v>0.19715572553256935</v>
      </c>
      <c r="W78" s="74">
        <f>SUM(W41:W77)</f>
        <v>3600598.0233000009</v>
      </c>
      <c r="X78" s="56">
        <f t="shared" si="25"/>
        <v>0.19715572553256935</v>
      </c>
      <c r="Y78" s="74">
        <f>SUM(Y41:Y77)</f>
        <v>3600598.0233000009</v>
      </c>
      <c r="Z78" s="56">
        <f t="shared" si="30"/>
        <v>0.19715572553256935</v>
      </c>
      <c r="AA78" s="74">
        <f t="shared" si="31"/>
        <v>43207176.279600002</v>
      </c>
      <c r="AB78" s="56">
        <f t="shared" si="30"/>
        <v>0.19715572553256933</v>
      </c>
      <c r="AC78" s="94">
        <f t="shared" si="32"/>
        <v>3600598.0233</v>
      </c>
      <c r="AD78" s="56">
        <f t="shared" si="27"/>
        <v>0.1971557255325693</v>
      </c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</row>
    <row r="79" spans="1:66" s="8" customFormat="1" x14ac:dyDescent="0.25">
      <c r="A79" s="26">
        <v>6201</v>
      </c>
      <c r="B79" s="27" t="s">
        <v>102</v>
      </c>
      <c r="C79" s="69">
        <v>1108447.4173999999</v>
      </c>
      <c r="D79" s="57">
        <f t="shared" si="15"/>
        <v>6.0694571673376517E-2</v>
      </c>
      <c r="E79" s="69">
        <v>1108447.4173999999</v>
      </c>
      <c r="F79" s="57">
        <f t="shared" si="16"/>
        <v>6.0694571673376517E-2</v>
      </c>
      <c r="G79" s="69">
        <v>1108447.4173999999</v>
      </c>
      <c r="H79" s="57">
        <f t="shared" si="17"/>
        <v>6.0694571673376517E-2</v>
      </c>
      <c r="I79" s="69">
        <v>1108447.4173999999</v>
      </c>
      <c r="J79" s="57">
        <f t="shared" si="18"/>
        <v>6.0694571673376517E-2</v>
      </c>
      <c r="K79" s="69">
        <v>1108447.4173999999</v>
      </c>
      <c r="L79" s="57">
        <f t="shared" si="19"/>
        <v>6.0694571673376517E-2</v>
      </c>
      <c r="M79" s="69">
        <v>1108447.4173999999</v>
      </c>
      <c r="N79" s="57">
        <f t="shared" si="20"/>
        <v>6.0694571673376517E-2</v>
      </c>
      <c r="O79" s="69">
        <v>1108447.4173999999</v>
      </c>
      <c r="P79" s="57">
        <f t="shared" si="21"/>
        <v>6.0694571673376517E-2</v>
      </c>
      <c r="Q79" s="69">
        <v>1108447.4173999999</v>
      </c>
      <c r="R79" s="57">
        <f t="shared" si="22"/>
        <v>6.0694571673376517E-2</v>
      </c>
      <c r="S79" s="69">
        <v>1108447.4173999999</v>
      </c>
      <c r="T79" s="57">
        <f t="shared" si="23"/>
        <v>6.0694571673376517E-2</v>
      </c>
      <c r="U79" s="69">
        <v>1108447.4173999999</v>
      </c>
      <c r="V79" s="57">
        <f t="shared" si="24"/>
        <v>6.0694571673376517E-2</v>
      </c>
      <c r="W79" s="69">
        <v>1108447.4173999999</v>
      </c>
      <c r="X79" s="57">
        <f t="shared" si="25"/>
        <v>6.0694571673376517E-2</v>
      </c>
      <c r="Y79" s="69">
        <v>1108447.4173999999</v>
      </c>
      <c r="Z79" s="57">
        <f t="shared" si="30"/>
        <v>6.0694571673376517E-2</v>
      </c>
      <c r="AA79" s="69">
        <f t="shared" si="31"/>
        <v>13301369.008800002</v>
      </c>
      <c r="AB79" s="57">
        <f t="shared" si="30"/>
        <v>6.0694571673376538E-2</v>
      </c>
      <c r="AC79" s="85">
        <f t="shared" si="32"/>
        <v>1108447.4174000002</v>
      </c>
      <c r="AD79" s="57">
        <f t="shared" si="27"/>
        <v>6.0694571673376531E-2</v>
      </c>
    </row>
    <row r="80" spans="1:66" x14ac:dyDescent="0.25">
      <c r="A80" s="9">
        <v>6202</v>
      </c>
      <c r="B80" s="10" t="s">
        <v>103</v>
      </c>
      <c r="C80" s="67">
        <v>456495.73090000002</v>
      </c>
      <c r="D80" s="49">
        <f t="shared" si="15"/>
        <v>2.4996055223521742E-2</v>
      </c>
      <c r="E80" s="67">
        <v>456495.73090000002</v>
      </c>
      <c r="F80" s="49">
        <f t="shared" si="16"/>
        <v>2.4996055223521742E-2</v>
      </c>
      <c r="G80" s="67">
        <v>456495.73090000002</v>
      </c>
      <c r="H80" s="49">
        <f t="shared" si="17"/>
        <v>2.4996055223521742E-2</v>
      </c>
      <c r="I80" s="67">
        <v>456495.73090000002</v>
      </c>
      <c r="J80" s="49">
        <f t="shared" si="18"/>
        <v>2.4996055223521742E-2</v>
      </c>
      <c r="K80" s="67">
        <v>456495.73090000002</v>
      </c>
      <c r="L80" s="49">
        <f t="shared" si="19"/>
        <v>2.4996055223521742E-2</v>
      </c>
      <c r="M80" s="67">
        <v>456495.73090000002</v>
      </c>
      <c r="N80" s="49">
        <f t="shared" si="20"/>
        <v>2.4996055223521742E-2</v>
      </c>
      <c r="O80" s="67">
        <v>456495.73090000002</v>
      </c>
      <c r="P80" s="49">
        <f t="shared" si="21"/>
        <v>2.4996055223521742E-2</v>
      </c>
      <c r="Q80" s="67">
        <v>456495.73090000002</v>
      </c>
      <c r="R80" s="49">
        <f t="shared" si="22"/>
        <v>2.4996055223521742E-2</v>
      </c>
      <c r="S80" s="67">
        <v>456495.73090000002</v>
      </c>
      <c r="T80" s="49">
        <f t="shared" si="23"/>
        <v>2.4996055223521742E-2</v>
      </c>
      <c r="U80" s="67">
        <v>456495.73090000002</v>
      </c>
      <c r="V80" s="49">
        <f t="shared" si="24"/>
        <v>2.4996055223521742E-2</v>
      </c>
      <c r="W80" s="67">
        <v>456495.73090000002</v>
      </c>
      <c r="X80" s="49">
        <f t="shared" si="25"/>
        <v>2.4996055223521742E-2</v>
      </c>
      <c r="Y80" s="67">
        <v>456495.73090000002</v>
      </c>
      <c r="Z80" s="49">
        <f t="shared" si="30"/>
        <v>2.4996055223521742E-2</v>
      </c>
      <c r="AA80" s="82">
        <f t="shared" si="31"/>
        <v>5477948.7707999991</v>
      </c>
      <c r="AB80" s="49">
        <f t="shared" si="30"/>
        <v>2.4996055223521739E-2</v>
      </c>
      <c r="AC80" s="82">
        <f t="shared" si="32"/>
        <v>456495.73089999991</v>
      </c>
      <c r="AD80" s="49">
        <f t="shared" si="27"/>
        <v>2.4996055223521736E-2</v>
      </c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</row>
    <row r="81" spans="1:66" x14ac:dyDescent="0.25">
      <c r="A81" s="9">
        <v>6203</v>
      </c>
      <c r="B81" s="10" t="s">
        <v>104</v>
      </c>
      <c r="C81" s="67">
        <v>169990.63605</v>
      </c>
      <c r="D81" s="49">
        <f t="shared" ref="D81:R156" si="33">IF(C$10&lt;&gt;0,C81/C$10,"-")</f>
        <v>9.3080724277752186E-3</v>
      </c>
      <c r="E81" s="67">
        <v>169990.63605</v>
      </c>
      <c r="F81" s="49">
        <f t="shared" ref="F81:F141" si="34">IF(E$10&lt;&gt;0,E81/E$10,"-")</f>
        <v>9.3080724277752186E-3</v>
      </c>
      <c r="G81" s="67">
        <v>169990.63605</v>
      </c>
      <c r="H81" s="49">
        <f t="shared" ref="H81:H141" si="35">IF(G$10&lt;&gt;0,G81/G$10,"-")</f>
        <v>9.3080724277752186E-3</v>
      </c>
      <c r="I81" s="67">
        <v>169990.63605</v>
      </c>
      <c r="J81" s="49">
        <f t="shared" ref="J81:J141" si="36">IF(I$10&lt;&gt;0,I81/I$10,"-")</f>
        <v>9.3080724277752186E-3</v>
      </c>
      <c r="K81" s="67">
        <v>169990.63605</v>
      </c>
      <c r="L81" s="49">
        <f t="shared" ref="L81:L141" si="37">IF(K$10&lt;&gt;0,K81/K$10,"-")</f>
        <v>9.3080724277752186E-3</v>
      </c>
      <c r="M81" s="67">
        <v>169990.63605</v>
      </c>
      <c r="N81" s="49">
        <f t="shared" ref="N81:N141" si="38">IF(M$10&lt;&gt;0,M81/M$10,"-")</f>
        <v>9.3080724277752186E-3</v>
      </c>
      <c r="O81" s="67">
        <v>169990.63605</v>
      </c>
      <c r="P81" s="49">
        <f t="shared" ref="P81:P141" si="39">IF(O$10&lt;&gt;0,O81/O$10,"-")</f>
        <v>9.3080724277752186E-3</v>
      </c>
      <c r="Q81" s="67">
        <v>169990.63605</v>
      </c>
      <c r="R81" s="49">
        <f t="shared" ref="R81:R141" si="40">IF(Q$10&lt;&gt;0,Q81/Q$10,"-")</f>
        <v>9.3080724277752186E-3</v>
      </c>
      <c r="S81" s="67">
        <v>169990.63605</v>
      </c>
      <c r="T81" s="49">
        <f t="shared" ref="T81:AD141" si="41">IF(S$10&lt;&gt;0,S81/S$10,"-")</f>
        <v>9.3080724277752186E-3</v>
      </c>
      <c r="U81" s="67">
        <v>169990.63605</v>
      </c>
      <c r="V81" s="49">
        <f t="shared" ref="V81:V141" si="42">IF(U$10&lt;&gt;0,U81/U$10,"-")</f>
        <v>9.3080724277752186E-3</v>
      </c>
      <c r="W81" s="67">
        <v>169990.63605</v>
      </c>
      <c r="X81" s="49">
        <f t="shared" ref="X81:X141" si="43">IF(W$10&lt;&gt;0,W81/W$10,"-")</f>
        <v>9.3080724277752186E-3</v>
      </c>
      <c r="Y81" s="67">
        <v>169990.63605</v>
      </c>
      <c r="Z81" s="49">
        <f t="shared" ref="Z81:AB100" si="44">IF(Y$10&lt;&gt;0,Y81/Y$10,"-")</f>
        <v>9.3080724277752186E-3</v>
      </c>
      <c r="AA81" s="82">
        <f t="shared" si="31"/>
        <v>2039887.6326000004</v>
      </c>
      <c r="AB81" s="49">
        <f t="shared" si="44"/>
        <v>9.3080724277752203E-3</v>
      </c>
      <c r="AC81" s="82">
        <f t="shared" si="32"/>
        <v>169990.63605000003</v>
      </c>
      <c r="AD81" s="49">
        <f t="shared" ref="AD81:AD141" si="45">IF(AC$10&lt;&gt;0,AC81/AC$10,"-")</f>
        <v>9.3080724277752186E-3</v>
      </c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</row>
    <row r="82" spans="1:66" x14ac:dyDescent="0.25">
      <c r="A82" s="9">
        <v>6204</v>
      </c>
      <c r="B82" s="10" t="s">
        <v>105</v>
      </c>
      <c r="C82" s="67">
        <v>5033.6400000000003</v>
      </c>
      <c r="D82" s="49">
        <f t="shared" si="33"/>
        <v>2.7562392131743804E-4</v>
      </c>
      <c r="E82" s="67">
        <v>5033.6400000000003</v>
      </c>
      <c r="F82" s="49">
        <f t="shared" si="34"/>
        <v>2.7562392131743804E-4</v>
      </c>
      <c r="G82" s="67">
        <v>5033.6400000000003</v>
      </c>
      <c r="H82" s="49">
        <f t="shared" si="35"/>
        <v>2.7562392131743804E-4</v>
      </c>
      <c r="I82" s="67">
        <v>5033.6400000000003</v>
      </c>
      <c r="J82" s="49">
        <f t="shared" si="36"/>
        <v>2.7562392131743804E-4</v>
      </c>
      <c r="K82" s="67">
        <v>5033.6400000000003</v>
      </c>
      <c r="L82" s="49">
        <f t="shared" si="37"/>
        <v>2.7562392131743804E-4</v>
      </c>
      <c r="M82" s="67">
        <v>5033.6400000000003</v>
      </c>
      <c r="N82" s="49">
        <f t="shared" si="38"/>
        <v>2.7562392131743804E-4</v>
      </c>
      <c r="O82" s="67">
        <v>5033.6400000000003</v>
      </c>
      <c r="P82" s="49">
        <f t="shared" si="39"/>
        <v>2.7562392131743804E-4</v>
      </c>
      <c r="Q82" s="67">
        <v>5033.6400000000003</v>
      </c>
      <c r="R82" s="49">
        <f t="shared" si="40"/>
        <v>2.7562392131743804E-4</v>
      </c>
      <c r="S82" s="67">
        <v>5033.6400000000003</v>
      </c>
      <c r="T82" s="49">
        <f t="shared" si="41"/>
        <v>2.7562392131743804E-4</v>
      </c>
      <c r="U82" s="67">
        <v>5033.6400000000003</v>
      </c>
      <c r="V82" s="49">
        <f t="shared" si="42"/>
        <v>2.7562392131743804E-4</v>
      </c>
      <c r="W82" s="67">
        <v>5033.6400000000003</v>
      </c>
      <c r="X82" s="49">
        <f t="shared" si="43"/>
        <v>2.7562392131743804E-4</v>
      </c>
      <c r="Y82" s="67">
        <v>5033.6400000000003</v>
      </c>
      <c r="Z82" s="49">
        <f t="shared" si="44"/>
        <v>2.7562392131743804E-4</v>
      </c>
      <c r="AA82" s="82">
        <f t="shared" si="31"/>
        <v>60403.68</v>
      </c>
      <c r="AB82" s="49">
        <f t="shared" si="44"/>
        <v>2.7562392131743804E-4</v>
      </c>
      <c r="AC82" s="82">
        <f t="shared" si="32"/>
        <v>5033.6400000000003</v>
      </c>
      <c r="AD82" s="49">
        <f t="shared" si="45"/>
        <v>2.7562392131743804E-4</v>
      </c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</row>
    <row r="83" spans="1:66" x14ac:dyDescent="0.25">
      <c r="A83" s="9">
        <v>6205</v>
      </c>
      <c r="B83" s="10" t="s">
        <v>106</v>
      </c>
      <c r="C83" s="67">
        <v>8342.5</v>
      </c>
      <c r="D83" s="49">
        <f t="shared" si="33"/>
        <v>4.5680512781818465E-4</v>
      </c>
      <c r="E83" s="67">
        <v>8342.5</v>
      </c>
      <c r="F83" s="49">
        <f t="shared" si="34"/>
        <v>4.5680512781818465E-4</v>
      </c>
      <c r="G83" s="67">
        <v>8342.5</v>
      </c>
      <c r="H83" s="49">
        <f t="shared" si="35"/>
        <v>4.5680512781818465E-4</v>
      </c>
      <c r="I83" s="67">
        <v>8342.5</v>
      </c>
      <c r="J83" s="49">
        <f t="shared" si="36"/>
        <v>4.5680512781818465E-4</v>
      </c>
      <c r="K83" s="67">
        <v>8342.5</v>
      </c>
      <c r="L83" s="49">
        <f t="shared" si="37"/>
        <v>4.5680512781818465E-4</v>
      </c>
      <c r="M83" s="67">
        <v>8342.5</v>
      </c>
      <c r="N83" s="49">
        <f t="shared" si="38"/>
        <v>4.5680512781818465E-4</v>
      </c>
      <c r="O83" s="67">
        <v>8342.5</v>
      </c>
      <c r="P83" s="49">
        <f t="shared" si="39"/>
        <v>4.5680512781818465E-4</v>
      </c>
      <c r="Q83" s="67">
        <v>8342.5</v>
      </c>
      <c r="R83" s="49">
        <f t="shared" si="40"/>
        <v>4.5680512781818465E-4</v>
      </c>
      <c r="S83" s="67">
        <v>8342.5</v>
      </c>
      <c r="T83" s="49">
        <f t="shared" si="41"/>
        <v>4.5680512781818465E-4</v>
      </c>
      <c r="U83" s="67">
        <v>8342.5</v>
      </c>
      <c r="V83" s="49">
        <f t="shared" si="42"/>
        <v>4.5680512781818465E-4</v>
      </c>
      <c r="W83" s="67">
        <v>8342.5</v>
      </c>
      <c r="X83" s="49">
        <f t="shared" si="43"/>
        <v>4.5680512781818465E-4</v>
      </c>
      <c r="Y83" s="67">
        <v>8342.5</v>
      </c>
      <c r="Z83" s="49">
        <f t="shared" si="44"/>
        <v>4.5680512781818465E-4</v>
      </c>
      <c r="AA83" s="82">
        <f t="shared" si="31"/>
        <v>100110</v>
      </c>
      <c r="AB83" s="49">
        <f t="shared" si="44"/>
        <v>4.5680512781818465E-4</v>
      </c>
      <c r="AC83" s="82">
        <f t="shared" si="32"/>
        <v>8342.5</v>
      </c>
      <c r="AD83" s="49">
        <f t="shared" si="45"/>
        <v>4.5680512781818465E-4</v>
      </c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</row>
    <row r="84" spans="1:66" x14ac:dyDescent="0.25">
      <c r="A84" s="9">
        <v>6206</v>
      </c>
      <c r="B84" s="10" t="s">
        <v>107</v>
      </c>
      <c r="C84" s="67">
        <v>18619.813900000001</v>
      </c>
      <c r="D84" s="49">
        <f t="shared" si="33"/>
        <v>1.0195536671909274E-3</v>
      </c>
      <c r="E84" s="67">
        <v>18619.813900000001</v>
      </c>
      <c r="F84" s="49">
        <f t="shared" si="34"/>
        <v>1.0195536671909274E-3</v>
      </c>
      <c r="G84" s="67">
        <v>18619.813900000001</v>
      </c>
      <c r="H84" s="49">
        <f t="shared" si="35"/>
        <v>1.0195536671909274E-3</v>
      </c>
      <c r="I84" s="67">
        <v>18619.813900000001</v>
      </c>
      <c r="J84" s="49">
        <f t="shared" si="36"/>
        <v>1.0195536671909274E-3</v>
      </c>
      <c r="K84" s="67">
        <v>18619.813900000001</v>
      </c>
      <c r="L84" s="49">
        <f t="shared" si="37"/>
        <v>1.0195536671909274E-3</v>
      </c>
      <c r="M84" s="67">
        <v>18619.813900000001</v>
      </c>
      <c r="N84" s="49">
        <f t="shared" si="38"/>
        <v>1.0195536671909274E-3</v>
      </c>
      <c r="O84" s="67">
        <v>18619.813900000001</v>
      </c>
      <c r="P84" s="49">
        <f t="shared" si="39"/>
        <v>1.0195536671909274E-3</v>
      </c>
      <c r="Q84" s="67">
        <v>18619.813900000001</v>
      </c>
      <c r="R84" s="49">
        <f t="shared" si="40"/>
        <v>1.0195536671909274E-3</v>
      </c>
      <c r="S84" s="67">
        <v>18619.813900000001</v>
      </c>
      <c r="T84" s="49">
        <f t="shared" si="41"/>
        <v>1.0195536671909274E-3</v>
      </c>
      <c r="U84" s="67">
        <v>18619.813900000001</v>
      </c>
      <c r="V84" s="49">
        <f t="shared" si="42"/>
        <v>1.0195536671909274E-3</v>
      </c>
      <c r="W84" s="67">
        <v>18619.813900000001</v>
      </c>
      <c r="X84" s="49">
        <f t="shared" si="43"/>
        <v>1.0195536671909274E-3</v>
      </c>
      <c r="Y84" s="67">
        <v>18619.813900000001</v>
      </c>
      <c r="Z84" s="49">
        <f t="shared" si="44"/>
        <v>1.0195536671909274E-3</v>
      </c>
      <c r="AA84" s="82">
        <f t="shared" si="31"/>
        <v>223437.76680000007</v>
      </c>
      <c r="AB84" s="49">
        <f t="shared" si="44"/>
        <v>1.0195536671909276E-3</v>
      </c>
      <c r="AC84" s="82">
        <f t="shared" si="32"/>
        <v>18619.813900000005</v>
      </c>
      <c r="AD84" s="49">
        <f t="shared" si="45"/>
        <v>1.0195536671909276E-3</v>
      </c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</row>
    <row r="85" spans="1:66" x14ac:dyDescent="0.25">
      <c r="A85" s="9">
        <v>6207</v>
      </c>
      <c r="B85" s="10" t="s">
        <v>108</v>
      </c>
      <c r="C85" s="67">
        <v>69618.509999999995</v>
      </c>
      <c r="D85" s="49">
        <f t="shared" si="33"/>
        <v>3.8120578194859528E-3</v>
      </c>
      <c r="E85" s="67">
        <v>69618.509999999995</v>
      </c>
      <c r="F85" s="49">
        <f t="shared" si="34"/>
        <v>3.8120578194859528E-3</v>
      </c>
      <c r="G85" s="67">
        <v>69618.509999999995</v>
      </c>
      <c r="H85" s="49">
        <f t="shared" si="35"/>
        <v>3.8120578194859528E-3</v>
      </c>
      <c r="I85" s="67">
        <v>69618.509999999995</v>
      </c>
      <c r="J85" s="49">
        <f t="shared" si="36"/>
        <v>3.8120578194859528E-3</v>
      </c>
      <c r="K85" s="67">
        <v>69618.509999999995</v>
      </c>
      <c r="L85" s="49">
        <f t="shared" si="37"/>
        <v>3.8120578194859528E-3</v>
      </c>
      <c r="M85" s="67">
        <v>69618.509999999995</v>
      </c>
      <c r="N85" s="49">
        <f t="shared" si="38"/>
        <v>3.8120578194859528E-3</v>
      </c>
      <c r="O85" s="67">
        <v>69618.509999999995</v>
      </c>
      <c r="P85" s="49">
        <f t="shared" si="39"/>
        <v>3.8120578194859528E-3</v>
      </c>
      <c r="Q85" s="67">
        <v>69618.509999999995</v>
      </c>
      <c r="R85" s="49">
        <f t="shared" si="40"/>
        <v>3.8120578194859528E-3</v>
      </c>
      <c r="S85" s="67">
        <v>69618.509999999995</v>
      </c>
      <c r="T85" s="49">
        <f t="shared" si="41"/>
        <v>3.8120578194859528E-3</v>
      </c>
      <c r="U85" s="67">
        <v>69618.509999999995</v>
      </c>
      <c r="V85" s="49">
        <f t="shared" si="42"/>
        <v>3.8120578194859528E-3</v>
      </c>
      <c r="W85" s="67">
        <v>69618.509999999995</v>
      </c>
      <c r="X85" s="49">
        <f t="shared" si="43"/>
        <v>3.8120578194859528E-3</v>
      </c>
      <c r="Y85" s="67">
        <v>69618.509999999995</v>
      </c>
      <c r="Z85" s="49">
        <f t="shared" si="44"/>
        <v>3.8120578194859528E-3</v>
      </c>
      <c r="AA85" s="82">
        <f t="shared" si="31"/>
        <v>835422.12</v>
      </c>
      <c r="AB85" s="49">
        <f t="shared" si="44"/>
        <v>3.8120578194859537E-3</v>
      </c>
      <c r="AC85" s="82">
        <f t="shared" si="32"/>
        <v>69618.509999999995</v>
      </c>
      <c r="AD85" s="49">
        <f t="shared" si="45"/>
        <v>3.8120578194859528E-3</v>
      </c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</row>
    <row r="86" spans="1:66" x14ac:dyDescent="0.25">
      <c r="A86" s="9">
        <v>6208</v>
      </c>
      <c r="B86" s="10" t="s">
        <v>109</v>
      </c>
      <c r="C86" s="67"/>
      <c r="D86" s="49">
        <f t="shared" si="33"/>
        <v>0</v>
      </c>
      <c r="E86" s="67"/>
      <c r="F86" s="49">
        <f t="shared" si="34"/>
        <v>0</v>
      </c>
      <c r="G86" s="67"/>
      <c r="H86" s="49">
        <f t="shared" si="35"/>
        <v>0</v>
      </c>
      <c r="I86" s="67"/>
      <c r="J86" s="49">
        <f t="shared" si="36"/>
        <v>0</v>
      </c>
      <c r="K86" s="67"/>
      <c r="L86" s="49">
        <f t="shared" si="37"/>
        <v>0</v>
      </c>
      <c r="M86" s="67"/>
      <c r="N86" s="49">
        <f t="shared" si="38"/>
        <v>0</v>
      </c>
      <c r="O86" s="67"/>
      <c r="P86" s="49">
        <f t="shared" si="39"/>
        <v>0</v>
      </c>
      <c r="Q86" s="67"/>
      <c r="R86" s="49">
        <f t="shared" si="40"/>
        <v>0</v>
      </c>
      <c r="S86" s="67"/>
      <c r="T86" s="49">
        <f t="shared" si="41"/>
        <v>0</v>
      </c>
      <c r="U86" s="67"/>
      <c r="V86" s="49">
        <f t="shared" si="42"/>
        <v>0</v>
      </c>
      <c r="W86" s="67"/>
      <c r="X86" s="49">
        <f t="shared" si="43"/>
        <v>0</v>
      </c>
      <c r="Y86" s="67"/>
      <c r="Z86" s="49">
        <f t="shared" si="44"/>
        <v>0</v>
      </c>
      <c r="AA86" s="82">
        <f t="shared" si="31"/>
        <v>0</v>
      </c>
      <c r="AB86" s="49">
        <f t="shared" si="44"/>
        <v>0</v>
      </c>
      <c r="AC86" s="82">
        <f t="shared" si="32"/>
        <v>0</v>
      </c>
      <c r="AD86" s="49">
        <f t="shared" si="45"/>
        <v>0</v>
      </c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</row>
    <row r="87" spans="1:66" x14ac:dyDescent="0.25">
      <c r="A87" s="9">
        <v>6209</v>
      </c>
      <c r="B87" s="10" t="s">
        <v>110</v>
      </c>
      <c r="C87" s="67">
        <v>154073.30059999999</v>
      </c>
      <c r="D87" s="49">
        <f t="shared" si="33"/>
        <v>8.4364967064971628E-3</v>
      </c>
      <c r="E87" s="67">
        <v>154073.30059999999</v>
      </c>
      <c r="F87" s="49">
        <f t="shared" si="34"/>
        <v>8.4364967064971628E-3</v>
      </c>
      <c r="G87" s="67">
        <v>154073.30059999999</v>
      </c>
      <c r="H87" s="49">
        <f t="shared" si="35"/>
        <v>8.4364967064971628E-3</v>
      </c>
      <c r="I87" s="67">
        <v>154073.30059999999</v>
      </c>
      <c r="J87" s="49">
        <f t="shared" si="36"/>
        <v>8.4364967064971628E-3</v>
      </c>
      <c r="K87" s="67">
        <v>154073.30059999999</v>
      </c>
      <c r="L87" s="49">
        <f t="shared" si="37"/>
        <v>8.4364967064971628E-3</v>
      </c>
      <c r="M87" s="67">
        <v>154073.30059999999</v>
      </c>
      <c r="N87" s="49">
        <f t="shared" si="38"/>
        <v>8.4364967064971628E-3</v>
      </c>
      <c r="O87" s="67">
        <v>154073.30059999999</v>
      </c>
      <c r="P87" s="49">
        <f t="shared" si="39"/>
        <v>8.4364967064971628E-3</v>
      </c>
      <c r="Q87" s="67">
        <v>154073.30059999999</v>
      </c>
      <c r="R87" s="49">
        <f t="shared" si="40"/>
        <v>8.4364967064971628E-3</v>
      </c>
      <c r="S87" s="67">
        <v>154073.30059999999</v>
      </c>
      <c r="T87" s="49">
        <f t="shared" si="41"/>
        <v>8.4364967064971628E-3</v>
      </c>
      <c r="U87" s="67">
        <v>154073.30059999999</v>
      </c>
      <c r="V87" s="49">
        <f t="shared" si="42"/>
        <v>8.4364967064971628E-3</v>
      </c>
      <c r="W87" s="67">
        <v>154073.30059999999</v>
      </c>
      <c r="X87" s="49">
        <f t="shared" si="43"/>
        <v>8.4364967064971628E-3</v>
      </c>
      <c r="Y87" s="67">
        <v>154073.30059999999</v>
      </c>
      <c r="Z87" s="49">
        <f t="shared" si="44"/>
        <v>8.4364967064971628E-3</v>
      </c>
      <c r="AA87" s="82">
        <f t="shared" si="31"/>
        <v>1848879.6071999997</v>
      </c>
      <c r="AB87" s="49">
        <f t="shared" si="44"/>
        <v>8.4364967064971628E-3</v>
      </c>
      <c r="AC87" s="82">
        <f t="shared" si="32"/>
        <v>154073.30059999999</v>
      </c>
      <c r="AD87" s="49">
        <f t="shared" si="45"/>
        <v>8.4364967064971628E-3</v>
      </c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</row>
    <row r="88" spans="1:66" x14ac:dyDescent="0.25">
      <c r="A88" s="9">
        <v>6210</v>
      </c>
      <c r="B88" s="10" t="s">
        <v>111</v>
      </c>
      <c r="C88" s="67">
        <v>162239.85440000001</v>
      </c>
      <c r="D88" s="49">
        <f t="shared" si="33"/>
        <v>8.8836676567450607E-3</v>
      </c>
      <c r="E88" s="67">
        <v>162239.85440000001</v>
      </c>
      <c r="F88" s="49">
        <f t="shared" si="34"/>
        <v>8.8836676567450607E-3</v>
      </c>
      <c r="G88" s="67">
        <v>162239.85440000001</v>
      </c>
      <c r="H88" s="49">
        <f t="shared" si="35"/>
        <v>8.8836676567450607E-3</v>
      </c>
      <c r="I88" s="67">
        <v>162239.85440000001</v>
      </c>
      <c r="J88" s="49">
        <f t="shared" si="36"/>
        <v>8.8836676567450607E-3</v>
      </c>
      <c r="K88" s="67">
        <v>162239.85440000001</v>
      </c>
      <c r="L88" s="49">
        <f t="shared" si="37"/>
        <v>8.8836676567450607E-3</v>
      </c>
      <c r="M88" s="67">
        <v>162239.85440000001</v>
      </c>
      <c r="N88" s="49">
        <f t="shared" si="38"/>
        <v>8.8836676567450607E-3</v>
      </c>
      <c r="O88" s="67">
        <v>162239.85440000001</v>
      </c>
      <c r="P88" s="49">
        <f t="shared" si="39"/>
        <v>8.8836676567450607E-3</v>
      </c>
      <c r="Q88" s="67">
        <v>162239.85440000001</v>
      </c>
      <c r="R88" s="49">
        <f t="shared" si="40"/>
        <v>8.8836676567450607E-3</v>
      </c>
      <c r="S88" s="67">
        <v>162239.85440000001</v>
      </c>
      <c r="T88" s="49">
        <f t="shared" si="41"/>
        <v>8.8836676567450607E-3</v>
      </c>
      <c r="U88" s="67">
        <v>162239.85440000001</v>
      </c>
      <c r="V88" s="49">
        <f t="shared" si="42"/>
        <v>8.8836676567450607E-3</v>
      </c>
      <c r="W88" s="67">
        <v>162239.85440000001</v>
      </c>
      <c r="X88" s="49">
        <f t="shared" si="43"/>
        <v>8.8836676567450607E-3</v>
      </c>
      <c r="Y88" s="67">
        <v>162239.85440000001</v>
      </c>
      <c r="Z88" s="49">
        <f t="shared" si="44"/>
        <v>8.8836676567450607E-3</v>
      </c>
      <c r="AA88" s="82">
        <f t="shared" si="31"/>
        <v>1946878.2528000006</v>
      </c>
      <c r="AB88" s="49">
        <f t="shared" si="44"/>
        <v>8.8836676567450642E-3</v>
      </c>
      <c r="AC88" s="82">
        <f t="shared" si="32"/>
        <v>162239.85440000004</v>
      </c>
      <c r="AD88" s="49">
        <f t="shared" si="45"/>
        <v>8.8836676567450625E-3</v>
      </c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</row>
    <row r="89" spans="1:66" x14ac:dyDescent="0.25">
      <c r="A89" s="9">
        <v>6211</v>
      </c>
      <c r="B89" s="10" t="s">
        <v>112</v>
      </c>
      <c r="C89" s="67">
        <v>55387.9107</v>
      </c>
      <c r="D89" s="49">
        <f t="shared" si="33"/>
        <v>3.0328416693911533E-3</v>
      </c>
      <c r="E89" s="67">
        <v>55387.9107</v>
      </c>
      <c r="F89" s="49">
        <f t="shared" si="34"/>
        <v>3.0328416693911533E-3</v>
      </c>
      <c r="G89" s="67">
        <v>55387.9107</v>
      </c>
      <c r="H89" s="49">
        <f t="shared" si="35"/>
        <v>3.0328416693911533E-3</v>
      </c>
      <c r="I89" s="67">
        <v>55387.9107</v>
      </c>
      <c r="J89" s="49">
        <f t="shared" si="36"/>
        <v>3.0328416693911533E-3</v>
      </c>
      <c r="K89" s="67">
        <v>55387.9107</v>
      </c>
      <c r="L89" s="49">
        <f t="shared" si="37"/>
        <v>3.0328416693911533E-3</v>
      </c>
      <c r="M89" s="67">
        <v>55387.9107</v>
      </c>
      <c r="N89" s="49">
        <f t="shared" si="38"/>
        <v>3.0328416693911533E-3</v>
      </c>
      <c r="O89" s="67">
        <v>55387.9107</v>
      </c>
      <c r="P89" s="49">
        <f t="shared" si="39"/>
        <v>3.0328416693911533E-3</v>
      </c>
      <c r="Q89" s="67">
        <v>55387.9107</v>
      </c>
      <c r="R89" s="49">
        <f t="shared" si="40"/>
        <v>3.0328416693911533E-3</v>
      </c>
      <c r="S89" s="67">
        <v>55387.9107</v>
      </c>
      <c r="T89" s="49">
        <f t="shared" si="41"/>
        <v>3.0328416693911533E-3</v>
      </c>
      <c r="U89" s="67">
        <v>55387.9107</v>
      </c>
      <c r="V89" s="49">
        <f t="shared" si="42"/>
        <v>3.0328416693911533E-3</v>
      </c>
      <c r="W89" s="67">
        <v>55387.9107</v>
      </c>
      <c r="X89" s="49">
        <f t="shared" si="43"/>
        <v>3.0328416693911533E-3</v>
      </c>
      <c r="Y89" s="67">
        <v>55387.9107</v>
      </c>
      <c r="Z89" s="49">
        <f t="shared" si="44"/>
        <v>3.0328416693911533E-3</v>
      </c>
      <c r="AA89" s="82">
        <f t="shared" si="31"/>
        <v>664654.92839999998</v>
      </c>
      <c r="AB89" s="49">
        <f t="shared" si="44"/>
        <v>3.0328416693911533E-3</v>
      </c>
      <c r="AC89" s="82">
        <f t="shared" si="32"/>
        <v>55387.9107</v>
      </c>
      <c r="AD89" s="49">
        <f t="shared" si="45"/>
        <v>3.0328416693911533E-3</v>
      </c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</row>
    <row r="90" spans="1:66" x14ac:dyDescent="0.25">
      <c r="A90" s="9">
        <v>6212</v>
      </c>
      <c r="B90" s="10" t="s">
        <v>113</v>
      </c>
      <c r="C90" s="67"/>
      <c r="D90" s="49">
        <f t="shared" si="33"/>
        <v>0</v>
      </c>
      <c r="E90" s="67"/>
      <c r="F90" s="49">
        <f t="shared" si="34"/>
        <v>0</v>
      </c>
      <c r="G90" s="67"/>
      <c r="H90" s="49">
        <f t="shared" si="35"/>
        <v>0</v>
      </c>
      <c r="I90" s="67"/>
      <c r="J90" s="49">
        <f t="shared" si="36"/>
        <v>0</v>
      </c>
      <c r="K90" s="67"/>
      <c r="L90" s="49">
        <f t="shared" si="37"/>
        <v>0</v>
      </c>
      <c r="M90" s="67"/>
      <c r="N90" s="49">
        <f t="shared" si="38"/>
        <v>0</v>
      </c>
      <c r="O90" s="67"/>
      <c r="P90" s="49">
        <f t="shared" si="39"/>
        <v>0</v>
      </c>
      <c r="Q90" s="67"/>
      <c r="R90" s="49">
        <f t="shared" si="40"/>
        <v>0</v>
      </c>
      <c r="S90" s="67"/>
      <c r="T90" s="49">
        <f t="shared" si="41"/>
        <v>0</v>
      </c>
      <c r="U90" s="67"/>
      <c r="V90" s="49">
        <f t="shared" si="42"/>
        <v>0</v>
      </c>
      <c r="W90" s="67"/>
      <c r="X90" s="49">
        <f t="shared" si="43"/>
        <v>0</v>
      </c>
      <c r="Y90" s="67"/>
      <c r="Z90" s="49">
        <f t="shared" si="44"/>
        <v>0</v>
      </c>
      <c r="AA90" s="82">
        <f t="shared" si="31"/>
        <v>0</v>
      </c>
      <c r="AB90" s="49">
        <f t="shared" si="44"/>
        <v>0</v>
      </c>
      <c r="AC90" s="82">
        <f t="shared" si="32"/>
        <v>0</v>
      </c>
      <c r="AD90" s="49">
        <f t="shared" si="45"/>
        <v>0</v>
      </c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</row>
    <row r="91" spans="1:66" x14ac:dyDescent="0.25">
      <c r="A91" s="9">
        <v>6213</v>
      </c>
      <c r="B91" s="10" t="s">
        <v>114</v>
      </c>
      <c r="C91" s="67">
        <v>4154.7124999999996</v>
      </c>
      <c r="D91" s="49">
        <f t="shared" si="33"/>
        <v>2.2749703021999511E-4</v>
      </c>
      <c r="E91" s="67">
        <v>4154.7124999999996</v>
      </c>
      <c r="F91" s="49">
        <f t="shared" si="34"/>
        <v>2.2749703021999511E-4</v>
      </c>
      <c r="G91" s="67">
        <v>4154.7124999999996</v>
      </c>
      <c r="H91" s="49">
        <f t="shared" si="35"/>
        <v>2.2749703021999511E-4</v>
      </c>
      <c r="I91" s="67">
        <v>4154.7124999999996</v>
      </c>
      <c r="J91" s="49">
        <f t="shared" si="36"/>
        <v>2.2749703021999511E-4</v>
      </c>
      <c r="K91" s="67">
        <v>4154.7124999999996</v>
      </c>
      <c r="L91" s="49">
        <f t="shared" si="37"/>
        <v>2.2749703021999511E-4</v>
      </c>
      <c r="M91" s="67">
        <v>4154.7124999999996</v>
      </c>
      <c r="N91" s="49">
        <f t="shared" si="38"/>
        <v>2.2749703021999511E-4</v>
      </c>
      <c r="O91" s="67">
        <v>4154.7124999999996</v>
      </c>
      <c r="P91" s="49">
        <f t="shared" si="39"/>
        <v>2.2749703021999511E-4</v>
      </c>
      <c r="Q91" s="67">
        <v>4154.7124999999996</v>
      </c>
      <c r="R91" s="49">
        <f t="shared" si="40"/>
        <v>2.2749703021999511E-4</v>
      </c>
      <c r="S91" s="67">
        <v>4154.7124999999996</v>
      </c>
      <c r="T91" s="49">
        <f t="shared" si="41"/>
        <v>2.2749703021999511E-4</v>
      </c>
      <c r="U91" s="67">
        <v>4154.7124999999996</v>
      </c>
      <c r="V91" s="49">
        <f t="shared" si="42"/>
        <v>2.2749703021999511E-4</v>
      </c>
      <c r="W91" s="67">
        <v>4154.7124999999996</v>
      </c>
      <c r="X91" s="49">
        <f t="shared" si="43"/>
        <v>2.2749703021999511E-4</v>
      </c>
      <c r="Y91" s="67">
        <v>4154.7124999999996</v>
      </c>
      <c r="Z91" s="49">
        <f t="shared" si="44"/>
        <v>2.2749703021999511E-4</v>
      </c>
      <c r="AA91" s="82">
        <f t="shared" si="31"/>
        <v>49856.55000000001</v>
      </c>
      <c r="AB91" s="49">
        <f t="shared" si="44"/>
        <v>2.2749703021999519E-4</v>
      </c>
      <c r="AC91" s="82">
        <f t="shared" si="32"/>
        <v>4154.7125000000005</v>
      </c>
      <c r="AD91" s="49">
        <f t="shared" si="45"/>
        <v>2.2749703021999516E-4</v>
      </c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</row>
    <row r="92" spans="1:66" x14ac:dyDescent="0.25">
      <c r="A92" s="9">
        <v>6214</v>
      </c>
      <c r="B92" s="10" t="s">
        <v>115</v>
      </c>
      <c r="C92" s="67">
        <v>35492.519999999997</v>
      </c>
      <c r="D92" s="49">
        <f t="shared" si="33"/>
        <v>1.943442029989748E-3</v>
      </c>
      <c r="E92" s="67">
        <v>35492.519999999997</v>
      </c>
      <c r="F92" s="49">
        <f t="shared" si="34"/>
        <v>1.943442029989748E-3</v>
      </c>
      <c r="G92" s="67">
        <v>35492.519999999997</v>
      </c>
      <c r="H92" s="49">
        <f t="shared" si="35"/>
        <v>1.943442029989748E-3</v>
      </c>
      <c r="I92" s="67">
        <v>35492.519999999997</v>
      </c>
      <c r="J92" s="49">
        <f t="shared" si="36"/>
        <v>1.943442029989748E-3</v>
      </c>
      <c r="K92" s="67">
        <v>35492.519999999997</v>
      </c>
      <c r="L92" s="49">
        <f t="shared" si="37"/>
        <v>1.943442029989748E-3</v>
      </c>
      <c r="M92" s="67">
        <v>35492.519999999997</v>
      </c>
      <c r="N92" s="49">
        <f t="shared" si="38"/>
        <v>1.943442029989748E-3</v>
      </c>
      <c r="O92" s="67">
        <v>35492.519999999997</v>
      </c>
      <c r="P92" s="49">
        <f t="shared" si="39"/>
        <v>1.943442029989748E-3</v>
      </c>
      <c r="Q92" s="67">
        <v>35492.519999999997</v>
      </c>
      <c r="R92" s="49">
        <f t="shared" si="40"/>
        <v>1.943442029989748E-3</v>
      </c>
      <c r="S92" s="67">
        <v>35492.519999999997</v>
      </c>
      <c r="T92" s="49">
        <f t="shared" si="41"/>
        <v>1.943442029989748E-3</v>
      </c>
      <c r="U92" s="67">
        <v>35492.519999999997</v>
      </c>
      <c r="V92" s="49">
        <f t="shared" si="42"/>
        <v>1.943442029989748E-3</v>
      </c>
      <c r="W92" s="67">
        <v>35492.519999999997</v>
      </c>
      <c r="X92" s="49">
        <f t="shared" si="43"/>
        <v>1.943442029989748E-3</v>
      </c>
      <c r="Y92" s="67">
        <v>35492.519999999997</v>
      </c>
      <c r="Z92" s="49">
        <f t="shared" si="44"/>
        <v>1.943442029989748E-3</v>
      </c>
      <c r="AA92" s="82">
        <f t="shared" si="31"/>
        <v>425910.24000000005</v>
      </c>
      <c r="AB92" s="49">
        <f t="shared" si="44"/>
        <v>1.9434420299897486E-3</v>
      </c>
      <c r="AC92" s="82">
        <f t="shared" si="32"/>
        <v>35492.520000000004</v>
      </c>
      <c r="AD92" s="49">
        <f t="shared" si="45"/>
        <v>1.9434420299897484E-3</v>
      </c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</row>
    <row r="93" spans="1:66" x14ac:dyDescent="0.25">
      <c r="A93" s="9">
        <v>6215</v>
      </c>
      <c r="B93" s="10" t="s">
        <v>116</v>
      </c>
      <c r="C93" s="67">
        <v>25004.726699999999</v>
      </c>
      <c r="D93" s="49">
        <f t="shared" si="33"/>
        <v>1.3691683999103713E-3</v>
      </c>
      <c r="E93" s="67">
        <v>25004.726699999999</v>
      </c>
      <c r="F93" s="49">
        <f t="shared" si="34"/>
        <v>1.3691683999103713E-3</v>
      </c>
      <c r="G93" s="67">
        <v>25004.726699999999</v>
      </c>
      <c r="H93" s="49">
        <f t="shared" si="35"/>
        <v>1.3691683999103713E-3</v>
      </c>
      <c r="I93" s="67">
        <v>25004.726699999999</v>
      </c>
      <c r="J93" s="49">
        <f t="shared" si="36"/>
        <v>1.3691683999103713E-3</v>
      </c>
      <c r="K93" s="67">
        <v>25004.726699999999</v>
      </c>
      <c r="L93" s="49">
        <f t="shared" si="37"/>
        <v>1.3691683999103713E-3</v>
      </c>
      <c r="M93" s="67">
        <v>25004.726699999999</v>
      </c>
      <c r="N93" s="49">
        <f t="shared" si="38"/>
        <v>1.3691683999103713E-3</v>
      </c>
      <c r="O93" s="67">
        <v>25004.726699999999</v>
      </c>
      <c r="P93" s="49">
        <f t="shared" si="39"/>
        <v>1.3691683999103713E-3</v>
      </c>
      <c r="Q93" s="67">
        <v>25004.726699999999</v>
      </c>
      <c r="R93" s="49">
        <f t="shared" si="40"/>
        <v>1.3691683999103713E-3</v>
      </c>
      <c r="S93" s="67">
        <v>25004.726699999999</v>
      </c>
      <c r="T93" s="49">
        <f t="shared" si="41"/>
        <v>1.3691683999103713E-3</v>
      </c>
      <c r="U93" s="67">
        <v>25004.726699999999</v>
      </c>
      <c r="V93" s="49">
        <f t="shared" si="42"/>
        <v>1.3691683999103713E-3</v>
      </c>
      <c r="W93" s="67">
        <v>25004.726699999999</v>
      </c>
      <c r="X93" s="49">
        <f t="shared" si="43"/>
        <v>1.3691683999103713E-3</v>
      </c>
      <c r="Y93" s="67">
        <v>25004.726699999999</v>
      </c>
      <c r="Z93" s="49">
        <f t="shared" si="44"/>
        <v>1.3691683999103713E-3</v>
      </c>
      <c r="AA93" s="82">
        <f t="shared" si="31"/>
        <v>300056.72039999999</v>
      </c>
      <c r="AB93" s="49">
        <f t="shared" si="44"/>
        <v>1.3691683999103716E-3</v>
      </c>
      <c r="AC93" s="82">
        <f t="shared" si="32"/>
        <v>25004.726699999999</v>
      </c>
      <c r="AD93" s="49">
        <f t="shared" si="45"/>
        <v>1.3691683999103713E-3</v>
      </c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</row>
    <row r="94" spans="1:66" x14ac:dyDescent="0.25">
      <c r="A94" s="9">
        <v>6216</v>
      </c>
      <c r="B94" s="10" t="s">
        <v>117</v>
      </c>
      <c r="C94" s="67">
        <v>4875</v>
      </c>
      <c r="D94" s="49">
        <f t="shared" si="33"/>
        <v>2.6693736866810312E-4</v>
      </c>
      <c r="E94" s="67">
        <v>4875</v>
      </c>
      <c r="F94" s="49">
        <f t="shared" si="34"/>
        <v>2.6693736866810312E-4</v>
      </c>
      <c r="G94" s="67">
        <v>4875</v>
      </c>
      <c r="H94" s="49">
        <f t="shared" si="35"/>
        <v>2.6693736866810312E-4</v>
      </c>
      <c r="I94" s="67">
        <v>4875</v>
      </c>
      <c r="J94" s="49">
        <f t="shared" si="36"/>
        <v>2.6693736866810312E-4</v>
      </c>
      <c r="K94" s="67">
        <v>4875</v>
      </c>
      <c r="L94" s="49">
        <f t="shared" si="37"/>
        <v>2.6693736866810312E-4</v>
      </c>
      <c r="M94" s="67">
        <v>4875</v>
      </c>
      <c r="N94" s="49">
        <f t="shared" si="38"/>
        <v>2.6693736866810312E-4</v>
      </c>
      <c r="O94" s="67">
        <v>4875</v>
      </c>
      <c r="P94" s="49">
        <f t="shared" si="39"/>
        <v>2.6693736866810312E-4</v>
      </c>
      <c r="Q94" s="67">
        <v>4875</v>
      </c>
      <c r="R94" s="49">
        <f t="shared" si="40"/>
        <v>2.6693736866810312E-4</v>
      </c>
      <c r="S94" s="67">
        <v>4875</v>
      </c>
      <c r="T94" s="49">
        <f t="shared" si="41"/>
        <v>2.6693736866810312E-4</v>
      </c>
      <c r="U94" s="67">
        <v>4875</v>
      </c>
      <c r="V94" s="49">
        <f t="shared" si="42"/>
        <v>2.6693736866810312E-4</v>
      </c>
      <c r="W94" s="67">
        <v>4875</v>
      </c>
      <c r="X94" s="49">
        <f t="shared" si="43"/>
        <v>2.6693736866810312E-4</v>
      </c>
      <c r="Y94" s="67">
        <v>4875</v>
      </c>
      <c r="Z94" s="49">
        <f t="shared" si="44"/>
        <v>2.6693736866810312E-4</v>
      </c>
      <c r="AA94" s="82">
        <f t="shared" si="31"/>
        <v>58500</v>
      </c>
      <c r="AB94" s="49">
        <f t="shared" si="44"/>
        <v>2.6693736866810312E-4</v>
      </c>
      <c r="AC94" s="82">
        <f t="shared" si="32"/>
        <v>4875</v>
      </c>
      <c r="AD94" s="49">
        <f t="shared" si="45"/>
        <v>2.6693736866810312E-4</v>
      </c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</row>
    <row r="95" spans="1:66" x14ac:dyDescent="0.25">
      <c r="A95" s="9">
        <v>6217</v>
      </c>
      <c r="B95" s="10"/>
      <c r="C95" s="67"/>
      <c r="D95" s="49">
        <f t="shared" si="33"/>
        <v>0</v>
      </c>
      <c r="E95" s="67"/>
      <c r="F95" s="49">
        <f t="shared" si="33"/>
        <v>0</v>
      </c>
      <c r="G95" s="67"/>
      <c r="H95" s="49">
        <f t="shared" si="33"/>
        <v>0</v>
      </c>
      <c r="I95" s="67"/>
      <c r="J95" s="49">
        <f t="shared" si="33"/>
        <v>0</v>
      </c>
      <c r="K95" s="67"/>
      <c r="L95" s="49">
        <f t="shared" si="33"/>
        <v>0</v>
      </c>
      <c r="M95" s="67"/>
      <c r="N95" s="49">
        <f t="shared" si="33"/>
        <v>0</v>
      </c>
      <c r="O95" s="67"/>
      <c r="P95" s="49">
        <f t="shared" si="33"/>
        <v>0</v>
      </c>
      <c r="Q95" s="67"/>
      <c r="R95" s="49">
        <f t="shared" si="33"/>
        <v>0</v>
      </c>
      <c r="S95" s="67"/>
      <c r="T95" s="49">
        <f t="shared" si="41"/>
        <v>0</v>
      </c>
      <c r="U95" s="67"/>
      <c r="V95" s="49">
        <f t="shared" si="41"/>
        <v>0</v>
      </c>
      <c r="W95" s="67"/>
      <c r="X95" s="49">
        <f t="shared" si="41"/>
        <v>0</v>
      </c>
      <c r="Y95" s="67"/>
      <c r="Z95" s="49">
        <f t="shared" si="41"/>
        <v>0</v>
      </c>
      <c r="AA95" s="82"/>
      <c r="AB95" s="49">
        <f t="shared" si="41"/>
        <v>0</v>
      </c>
      <c r="AC95" s="82"/>
      <c r="AD95" s="49">
        <f t="shared" si="41"/>
        <v>0</v>
      </c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</row>
    <row r="96" spans="1:66" x14ac:dyDescent="0.25">
      <c r="A96" s="9">
        <v>6218</v>
      </c>
      <c r="B96" s="10"/>
      <c r="C96" s="67"/>
      <c r="D96" s="49">
        <f t="shared" si="33"/>
        <v>0</v>
      </c>
      <c r="E96" s="67"/>
      <c r="F96" s="49">
        <f t="shared" si="33"/>
        <v>0</v>
      </c>
      <c r="G96" s="67"/>
      <c r="H96" s="49">
        <f t="shared" si="33"/>
        <v>0</v>
      </c>
      <c r="I96" s="67"/>
      <c r="J96" s="49">
        <f t="shared" si="33"/>
        <v>0</v>
      </c>
      <c r="K96" s="67"/>
      <c r="L96" s="49">
        <f t="shared" si="33"/>
        <v>0</v>
      </c>
      <c r="M96" s="67"/>
      <c r="N96" s="49">
        <f t="shared" si="33"/>
        <v>0</v>
      </c>
      <c r="O96" s="67"/>
      <c r="P96" s="49">
        <f t="shared" si="33"/>
        <v>0</v>
      </c>
      <c r="Q96" s="67"/>
      <c r="R96" s="49">
        <f t="shared" si="33"/>
        <v>0</v>
      </c>
      <c r="S96" s="67"/>
      <c r="T96" s="49">
        <f t="shared" si="41"/>
        <v>0</v>
      </c>
      <c r="U96" s="67"/>
      <c r="V96" s="49">
        <f t="shared" si="41"/>
        <v>0</v>
      </c>
      <c r="W96" s="67"/>
      <c r="X96" s="49">
        <f t="shared" si="41"/>
        <v>0</v>
      </c>
      <c r="Y96" s="67"/>
      <c r="Z96" s="49">
        <f t="shared" si="41"/>
        <v>0</v>
      </c>
      <c r="AA96" s="82"/>
      <c r="AB96" s="49">
        <f t="shared" si="41"/>
        <v>0</v>
      </c>
      <c r="AC96" s="82"/>
      <c r="AD96" s="49">
        <f t="shared" si="41"/>
        <v>0</v>
      </c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</row>
    <row r="97" spans="1:66" x14ac:dyDescent="0.25">
      <c r="A97" s="9">
        <v>6219</v>
      </c>
      <c r="B97" s="10"/>
      <c r="C97" s="67"/>
      <c r="D97" s="49">
        <f t="shared" si="33"/>
        <v>0</v>
      </c>
      <c r="E97" s="67"/>
      <c r="F97" s="49">
        <f t="shared" si="33"/>
        <v>0</v>
      </c>
      <c r="G97" s="67"/>
      <c r="H97" s="49">
        <f t="shared" si="33"/>
        <v>0</v>
      </c>
      <c r="I97" s="67"/>
      <c r="J97" s="49">
        <f t="shared" si="33"/>
        <v>0</v>
      </c>
      <c r="K97" s="67"/>
      <c r="L97" s="49">
        <f t="shared" si="33"/>
        <v>0</v>
      </c>
      <c r="M97" s="67"/>
      <c r="N97" s="49">
        <f t="shared" si="33"/>
        <v>0</v>
      </c>
      <c r="O97" s="67"/>
      <c r="P97" s="49">
        <f t="shared" si="33"/>
        <v>0</v>
      </c>
      <c r="Q97" s="67"/>
      <c r="R97" s="49">
        <f t="shared" si="33"/>
        <v>0</v>
      </c>
      <c r="S97" s="67"/>
      <c r="T97" s="49">
        <f t="shared" si="41"/>
        <v>0</v>
      </c>
      <c r="U97" s="67"/>
      <c r="V97" s="49">
        <f t="shared" si="41"/>
        <v>0</v>
      </c>
      <c r="W97" s="67"/>
      <c r="X97" s="49">
        <f t="shared" si="41"/>
        <v>0</v>
      </c>
      <c r="Y97" s="67"/>
      <c r="Z97" s="49">
        <f t="shared" si="41"/>
        <v>0</v>
      </c>
      <c r="AA97" s="82"/>
      <c r="AB97" s="49">
        <f t="shared" si="41"/>
        <v>0</v>
      </c>
      <c r="AC97" s="82"/>
      <c r="AD97" s="49">
        <f t="shared" si="41"/>
        <v>0</v>
      </c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</row>
    <row r="98" spans="1:66" x14ac:dyDescent="0.25">
      <c r="A98" s="9">
        <v>6220</v>
      </c>
      <c r="B98" s="10"/>
      <c r="C98" s="67"/>
      <c r="D98" s="49">
        <f t="shared" si="33"/>
        <v>0</v>
      </c>
      <c r="E98" s="67"/>
      <c r="F98" s="49">
        <f t="shared" si="33"/>
        <v>0</v>
      </c>
      <c r="G98" s="67"/>
      <c r="H98" s="49">
        <f t="shared" si="33"/>
        <v>0</v>
      </c>
      <c r="I98" s="67"/>
      <c r="J98" s="49">
        <f t="shared" si="33"/>
        <v>0</v>
      </c>
      <c r="K98" s="67"/>
      <c r="L98" s="49">
        <f t="shared" si="33"/>
        <v>0</v>
      </c>
      <c r="M98" s="67"/>
      <c r="N98" s="49">
        <f t="shared" si="33"/>
        <v>0</v>
      </c>
      <c r="O98" s="67"/>
      <c r="P98" s="49">
        <f t="shared" si="33"/>
        <v>0</v>
      </c>
      <c r="Q98" s="67"/>
      <c r="R98" s="49">
        <f t="shared" si="33"/>
        <v>0</v>
      </c>
      <c r="S98" s="67"/>
      <c r="T98" s="49">
        <f t="shared" si="41"/>
        <v>0</v>
      </c>
      <c r="U98" s="67"/>
      <c r="V98" s="49">
        <f t="shared" si="41"/>
        <v>0</v>
      </c>
      <c r="W98" s="67"/>
      <c r="X98" s="49">
        <f t="shared" si="41"/>
        <v>0</v>
      </c>
      <c r="Y98" s="67"/>
      <c r="Z98" s="49">
        <f t="shared" si="41"/>
        <v>0</v>
      </c>
      <c r="AA98" s="82"/>
      <c r="AB98" s="49">
        <f t="shared" si="41"/>
        <v>0</v>
      </c>
      <c r="AC98" s="82"/>
      <c r="AD98" s="49">
        <f t="shared" si="41"/>
        <v>0</v>
      </c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</row>
    <row r="99" spans="1:66" s="5" customFormat="1" x14ac:dyDescent="0.25">
      <c r="A99" s="12">
        <v>6299</v>
      </c>
      <c r="B99" s="1" t="s">
        <v>118</v>
      </c>
      <c r="C99" s="74">
        <f>SUM(C79:C98)</f>
        <v>2277776.2731499998</v>
      </c>
      <c r="D99" s="56">
        <f t="shared" si="33"/>
        <v>0.12472279072190756</v>
      </c>
      <c r="E99" s="74">
        <f>SUM(E79:E98)</f>
        <v>2277776.2731499998</v>
      </c>
      <c r="F99" s="56">
        <f t="shared" si="34"/>
        <v>0.12472279072190756</v>
      </c>
      <c r="G99" s="74">
        <f>SUM(G79:G98)</f>
        <v>2277776.2731499998</v>
      </c>
      <c r="H99" s="56">
        <f t="shared" si="35"/>
        <v>0.12472279072190756</v>
      </c>
      <c r="I99" s="74">
        <f>SUM(I79:I98)</f>
        <v>2277776.2731499998</v>
      </c>
      <c r="J99" s="56">
        <f t="shared" si="36"/>
        <v>0.12472279072190756</v>
      </c>
      <c r="K99" s="74">
        <f>SUM(K79:K98)</f>
        <v>2277776.2731499998</v>
      </c>
      <c r="L99" s="56">
        <f t="shared" si="37"/>
        <v>0.12472279072190756</v>
      </c>
      <c r="M99" s="74">
        <f>SUM(M79:M98)</f>
        <v>2277776.2731499998</v>
      </c>
      <c r="N99" s="56">
        <f t="shared" si="38"/>
        <v>0.12472279072190756</v>
      </c>
      <c r="O99" s="74">
        <f>SUM(O79:O98)</f>
        <v>2277776.2731499998</v>
      </c>
      <c r="P99" s="56">
        <f t="shared" si="39"/>
        <v>0.12472279072190756</v>
      </c>
      <c r="Q99" s="74">
        <f>SUM(Q79:Q98)</f>
        <v>2277776.2731499998</v>
      </c>
      <c r="R99" s="56">
        <f t="shared" si="40"/>
        <v>0.12472279072190756</v>
      </c>
      <c r="S99" s="74">
        <f>SUM(S79:S98)</f>
        <v>2277776.2731499998</v>
      </c>
      <c r="T99" s="56">
        <f t="shared" si="41"/>
        <v>0.12472279072190756</v>
      </c>
      <c r="U99" s="74">
        <f>SUM(U79:U98)</f>
        <v>2277776.2731499998</v>
      </c>
      <c r="V99" s="56">
        <f t="shared" si="42"/>
        <v>0.12472279072190756</v>
      </c>
      <c r="W99" s="74">
        <f>SUM(W79:W98)</f>
        <v>2277776.2731499998</v>
      </c>
      <c r="X99" s="56">
        <f t="shared" si="43"/>
        <v>0.12472279072190756</v>
      </c>
      <c r="Y99" s="74">
        <f>SUM(Y79:Y98)</f>
        <v>2277776.2731499998</v>
      </c>
      <c r="Z99" s="56">
        <f t="shared" si="44"/>
        <v>0.12472279072190756</v>
      </c>
      <c r="AA99" s="74">
        <f t="shared" si="31"/>
        <v>27333315.277800005</v>
      </c>
      <c r="AB99" s="56">
        <f t="shared" si="44"/>
        <v>0.12472279072190762</v>
      </c>
      <c r="AC99" s="94">
        <f t="shared" si="32"/>
        <v>2277776.2731500003</v>
      </c>
      <c r="AD99" s="56">
        <f t="shared" si="45"/>
        <v>0.12472279072190759</v>
      </c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</row>
    <row r="100" spans="1:66" s="8" customFormat="1" x14ac:dyDescent="0.25">
      <c r="A100" s="26">
        <v>6301</v>
      </c>
      <c r="B100" s="27" t="s">
        <v>119</v>
      </c>
      <c r="C100" s="69"/>
      <c r="D100" s="57">
        <f t="shared" si="33"/>
        <v>0</v>
      </c>
      <c r="E100" s="69"/>
      <c r="F100" s="57">
        <f t="shared" si="34"/>
        <v>0</v>
      </c>
      <c r="G100" s="69"/>
      <c r="H100" s="57">
        <f t="shared" si="35"/>
        <v>0</v>
      </c>
      <c r="I100" s="69"/>
      <c r="J100" s="57">
        <f t="shared" si="36"/>
        <v>0</v>
      </c>
      <c r="K100" s="69"/>
      <c r="L100" s="57">
        <f t="shared" si="37"/>
        <v>0</v>
      </c>
      <c r="M100" s="69"/>
      <c r="N100" s="57">
        <f t="shared" si="38"/>
        <v>0</v>
      </c>
      <c r="O100" s="69"/>
      <c r="P100" s="57">
        <f t="shared" si="39"/>
        <v>0</v>
      </c>
      <c r="Q100" s="69"/>
      <c r="R100" s="57">
        <f t="shared" si="40"/>
        <v>0</v>
      </c>
      <c r="S100" s="69"/>
      <c r="T100" s="57">
        <f t="shared" si="41"/>
        <v>0</v>
      </c>
      <c r="U100" s="69"/>
      <c r="V100" s="57">
        <f t="shared" si="42"/>
        <v>0</v>
      </c>
      <c r="W100" s="69"/>
      <c r="X100" s="57">
        <f t="shared" si="43"/>
        <v>0</v>
      </c>
      <c r="Y100" s="69"/>
      <c r="Z100" s="57">
        <f t="shared" si="44"/>
        <v>0</v>
      </c>
      <c r="AA100" s="69">
        <f t="shared" si="31"/>
        <v>0</v>
      </c>
      <c r="AB100" s="57">
        <f t="shared" si="44"/>
        <v>0</v>
      </c>
      <c r="AC100" s="85">
        <f t="shared" si="32"/>
        <v>0</v>
      </c>
      <c r="AD100" s="57">
        <f t="shared" si="45"/>
        <v>0</v>
      </c>
    </row>
    <row r="101" spans="1:66" x14ac:dyDescent="0.25">
      <c r="A101" s="9">
        <v>6302</v>
      </c>
      <c r="B101" s="10" t="s">
        <v>120</v>
      </c>
      <c r="C101" s="67">
        <v>29998.517199999998</v>
      </c>
      <c r="D101" s="49">
        <f t="shared" si="33"/>
        <v>1.6426103067308372E-3</v>
      </c>
      <c r="E101" s="67">
        <v>29998.517199999998</v>
      </c>
      <c r="F101" s="49">
        <f t="shared" si="34"/>
        <v>1.6426103067308372E-3</v>
      </c>
      <c r="G101" s="67">
        <v>29998.517199999998</v>
      </c>
      <c r="H101" s="49">
        <f t="shared" si="35"/>
        <v>1.6426103067308372E-3</v>
      </c>
      <c r="I101" s="67">
        <v>29998.517199999998</v>
      </c>
      <c r="J101" s="49">
        <f t="shared" si="36"/>
        <v>1.6426103067308372E-3</v>
      </c>
      <c r="K101" s="67">
        <v>29998.517199999998</v>
      </c>
      <c r="L101" s="49">
        <f t="shared" si="37"/>
        <v>1.6426103067308372E-3</v>
      </c>
      <c r="M101" s="67">
        <v>29998.517199999998</v>
      </c>
      <c r="N101" s="49">
        <f t="shared" si="38"/>
        <v>1.6426103067308372E-3</v>
      </c>
      <c r="O101" s="67">
        <v>29998.517199999998</v>
      </c>
      <c r="P101" s="49">
        <f t="shared" si="39"/>
        <v>1.6426103067308372E-3</v>
      </c>
      <c r="Q101" s="67">
        <v>29998.517199999998</v>
      </c>
      <c r="R101" s="49">
        <f t="shared" si="40"/>
        <v>1.6426103067308372E-3</v>
      </c>
      <c r="S101" s="67">
        <v>29998.517199999998</v>
      </c>
      <c r="T101" s="49">
        <f t="shared" si="41"/>
        <v>1.6426103067308372E-3</v>
      </c>
      <c r="U101" s="67">
        <v>29998.517199999998</v>
      </c>
      <c r="V101" s="49">
        <f t="shared" si="42"/>
        <v>1.6426103067308372E-3</v>
      </c>
      <c r="W101" s="67">
        <v>29998.517199999998</v>
      </c>
      <c r="X101" s="49">
        <f t="shared" si="43"/>
        <v>1.6426103067308372E-3</v>
      </c>
      <c r="Y101" s="67">
        <v>29998.517199999998</v>
      </c>
      <c r="Z101" s="49">
        <f t="shared" ref="Z101:AB116" si="46">IF(Y$10&lt;&gt;0,Y101/Y$10,"-")</f>
        <v>1.6426103067308372E-3</v>
      </c>
      <c r="AA101" s="82">
        <f t="shared" si="31"/>
        <v>359982.20639999997</v>
      </c>
      <c r="AB101" s="49">
        <f t="shared" si="46"/>
        <v>1.6426103067308372E-3</v>
      </c>
      <c r="AC101" s="82">
        <f t="shared" si="32"/>
        <v>29998.517199999998</v>
      </c>
      <c r="AD101" s="49">
        <f t="shared" si="45"/>
        <v>1.6426103067308372E-3</v>
      </c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</row>
    <row r="102" spans="1:66" x14ac:dyDescent="0.25">
      <c r="A102" s="9">
        <v>6303</v>
      </c>
      <c r="B102" s="10" t="s">
        <v>121</v>
      </c>
      <c r="C102" s="67">
        <v>13235.2</v>
      </c>
      <c r="D102" s="49">
        <f t="shared" si="33"/>
        <v>7.2471168447099036E-4</v>
      </c>
      <c r="E102" s="67">
        <v>13235.2</v>
      </c>
      <c r="F102" s="49">
        <f t="shared" si="34"/>
        <v>7.2471168447099036E-4</v>
      </c>
      <c r="G102" s="67">
        <v>13235.2</v>
      </c>
      <c r="H102" s="49">
        <f t="shared" si="35"/>
        <v>7.2471168447099036E-4</v>
      </c>
      <c r="I102" s="67">
        <v>13235.2</v>
      </c>
      <c r="J102" s="49">
        <f t="shared" si="36"/>
        <v>7.2471168447099036E-4</v>
      </c>
      <c r="K102" s="67">
        <v>13235.2</v>
      </c>
      <c r="L102" s="49">
        <f t="shared" si="37"/>
        <v>7.2471168447099036E-4</v>
      </c>
      <c r="M102" s="67">
        <v>13235.2</v>
      </c>
      <c r="N102" s="49">
        <f t="shared" si="38"/>
        <v>7.2471168447099036E-4</v>
      </c>
      <c r="O102" s="67">
        <v>13235.2</v>
      </c>
      <c r="P102" s="49">
        <f t="shared" si="39"/>
        <v>7.2471168447099036E-4</v>
      </c>
      <c r="Q102" s="67">
        <v>13235.2</v>
      </c>
      <c r="R102" s="49">
        <f t="shared" si="40"/>
        <v>7.2471168447099036E-4</v>
      </c>
      <c r="S102" s="67">
        <v>13235.2</v>
      </c>
      <c r="T102" s="49">
        <f t="shared" si="41"/>
        <v>7.2471168447099036E-4</v>
      </c>
      <c r="U102" s="67">
        <v>13235.2</v>
      </c>
      <c r="V102" s="49">
        <f t="shared" si="42"/>
        <v>7.2471168447099036E-4</v>
      </c>
      <c r="W102" s="67">
        <v>13235.2</v>
      </c>
      <c r="X102" s="49">
        <f t="shared" si="43"/>
        <v>7.2471168447099036E-4</v>
      </c>
      <c r="Y102" s="67">
        <v>13235.2</v>
      </c>
      <c r="Z102" s="49">
        <f t="shared" si="46"/>
        <v>7.2471168447099036E-4</v>
      </c>
      <c r="AA102" s="82">
        <f t="shared" si="31"/>
        <v>158822.40000000002</v>
      </c>
      <c r="AB102" s="49">
        <f t="shared" si="46"/>
        <v>7.2471168447099058E-4</v>
      </c>
      <c r="AC102" s="82">
        <f t="shared" si="32"/>
        <v>13235.200000000003</v>
      </c>
      <c r="AD102" s="49">
        <f t="shared" si="45"/>
        <v>7.2471168447099047E-4</v>
      </c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</row>
    <row r="103" spans="1:66" x14ac:dyDescent="0.25">
      <c r="A103" s="9">
        <v>6304</v>
      </c>
      <c r="B103" s="10" t="s">
        <v>122</v>
      </c>
      <c r="C103" s="67">
        <v>3418.02</v>
      </c>
      <c r="D103" s="49">
        <f t="shared" si="33"/>
        <v>1.8715841330357944E-4</v>
      </c>
      <c r="E103" s="67">
        <v>3418.02</v>
      </c>
      <c r="F103" s="49">
        <f t="shared" si="34"/>
        <v>1.8715841330357944E-4</v>
      </c>
      <c r="G103" s="67">
        <v>3418.02</v>
      </c>
      <c r="H103" s="49">
        <f t="shared" si="35"/>
        <v>1.8715841330357944E-4</v>
      </c>
      <c r="I103" s="67">
        <v>3418.02</v>
      </c>
      <c r="J103" s="49">
        <f t="shared" si="36"/>
        <v>1.8715841330357944E-4</v>
      </c>
      <c r="K103" s="67">
        <v>3418.02</v>
      </c>
      <c r="L103" s="49">
        <f t="shared" si="37"/>
        <v>1.8715841330357944E-4</v>
      </c>
      <c r="M103" s="67">
        <v>3418.02</v>
      </c>
      <c r="N103" s="49">
        <f t="shared" si="38"/>
        <v>1.8715841330357944E-4</v>
      </c>
      <c r="O103" s="67">
        <v>3418.02</v>
      </c>
      <c r="P103" s="49">
        <f t="shared" si="39"/>
        <v>1.8715841330357944E-4</v>
      </c>
      <c r="Q103" s="67">
        <v>3418.02</v>
      </c>
      <c r="R103" s="49">
        <f t="shared" si="40"/>
        <v>1.8715841330357944E-4</v>
      </c>
      <c r="S103" s="67">
        <v>3418.02</v>
      </c>
      <c r="T103" s="49">
        <f t="shared" si="41"/>
        <v>1.8715841330357944E-4</v>
      </c>
      <c r="U103" s="67">
        <v>3418.02</v>
      </c>
      <c r="V103" s="49">
        <f t="shared" si="42"/>
        <v>1.8715841330357944E-4</v>
      </c>
      <c r="W103" s="67">
        <v>3418.02</v>
      </c>
      <c r="X103" s="49">
        <f t="shared" si="43"/>
        <v>1.8715841330357944E-4</v>
      </c>
      <c r="Y103" s="67">
        <v>3418.02</v>
      </c>
      <c r="Z103" s="49">
        <f t="shared" si="46"/>
        <v>1.8715841330357944E-4</v>
      </c>
      <c r="AA103" s="82">
        <f t="shared" si="31"/>
        <v>41016.239999999991</v>
      </c>
      <c r="AB103" s="49">
        <f t="shared" si="46"/>
        <v>1.8715841330357942E-4</v>
      </c>
      <c r="AC103" s="82">
        <f t="shared" si="32"/>
        <v>3418.0199999999991</v>
      </c>
      <c r="AD103" s="49">
        <f t="shared" si="45"/>
        <v>1.8715841330357939E-4</v>
      </c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</row>
    <row r="104" spans="1:66" x14ac:dyDescent="0.25">
      <c r="A104" s="9">
        <v>6305</v>
      </c>
      <c r="B104" s="10" t="s">
        <v>73</v>
      </c>
      <c r="C104" s="67"/>
      <c r="D104" s="49">
        <f t="shared" si="33"/>
        <v>0</v>
      </c>
      <c r="E104" s="67"/>
      <c r="F104" s="49">
        <f t="shared" si="34"/>
        <v>0</v>
      </c>
      <c r="G104" s="67"/>
      <c r="H104" s="49">
        <f t="shared" si="35"/>
        <v>0</v>
      </c>
      <c r="I104" s="67"/>
      <c r="J104" s="49">
        <f t="shared" si="36"/>
        <v>0</v>
      </c>
      <c r="K104" s="67"/>
      <c r="L104" s="49">
        <f t="shared" si="37"/>
        <v>0</v>
      </c>
      <c r="M104" s="67"/>
      <c r="N104" s="49">
        <f t="shared" si="38"/>
        <v>0</v>
      </c>
      <c r="O104" s="67"/>
      <c r="P104" s="49">
        <f t="shared" si="39"/>
        <v>0</v>
      </c>
      <c r="Q104" s="67"/>
      <c r="R104" s="49">
        <f t="shared" si="40"/>
        <v>0</v>
      </c>
      <c r="S104" s="67"/>
      <c r="T104" s="49">
        <f t="shared" si="41"/>
        <v>0</v>
      </c>
      <c r="U104" s="67"/>
      <c r="V104" s="49">
        <f t="shared" si="42"/>
        <v>0</v>
      </c>
      <c r="W104" s="67"/>
      <c r="X104" s="49">
        <f t="shared" si="43"/>
        <v>0</v>
      </c>
      <c r="Y104" s="67"/>
      <c r="Z104" s="49">
        <f t="shared" si="46"/>
        <v>0</v>
      </c>
      <c r="AA104" s="82">
        <f t="shared" si="31"/>
        <v>0</v>
      </c>
      <c r="AB104" s="49">
        <f t="shared" si="46"/>
        <v>0</v>
      </c>
      <c r="AC104" s="82">
        <f t="shared" si="32"/>
        <v>0</v>
      </c>
      <c r="AD104" s="49">
        <f t="shared" si="45"/>
        <v>0</v>
      </c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</row>
    <row r="105" spans="1:66" x14ac:dyDescent="0.25">
      <c r="A105" s="9">
        <v>6306</v>
      </c>
      <c r="B105" s="10" t="s">
        <v>123</v>
      </c>
      <c r="C105" s="67"/>
      <c r="D105" s="49">
        <f t="shared" si="33"/>
        <v>0</v>
      </c>
      <c r="E105" s="67"/>
      <c r="F105" s="49">
        <f t="shared" si="34"/>
        <v>0</v>
      </c>
      <c r="G105" s="67"/>
      <c r="H105" s="49">
        <f t="shared" si="35"/>
        <v>0</v>
      </c>
      <c r="I105" s="67"/>
      <c r="J105" s="49">
        <f t="shared" si="36"/>
        <v>0</v>
      </c>
      <c r="K105" s="67"/>
      <c r="L105" s="49">
        <f t="shared" si="37"/>
        <v>0</v>
      </c>
      <c r="M105" s="67"/>
      <c r="N105" s="49">
        <f t="shared" si="38"/>
        <v>0</v>
      </c>
      <c r="O105" s="67"/>
      <c r="P105" s="49">
        <f t="shared" si="39"/>
        <v>0</v>
      </c>
      <c r="Q105" s="67"/>
      <c r="R105" s="49">
        <f t="shared" si="40"/>
        <v>0</v>
      </c>
      <c r="S105" s="67"/>
      <c r="T105" s="49">
        <f t="shared" si="41"/>
        <v>0</v>
      </c>
      <c r="U105" s="67"/>
      <c r="V105" s="49">
        <f t="shared" si="42"/>
        <v>0</v>
      </c>
      <c r="W105" s="67"/>
      <c r="X105" s="49">
        <f t="shared" si="43"/>
        <v>0</v>
      </c>
      <c r="Y105" s="67"/>
      <c r="Z105" s="49">
        <f t="shared" si="46"/>
        <v>0</v>
      </c>
      <c r="AA105" s="82">
        <f t="shared" si="31"/>
        <v>0</v>
      </c>
      <c r="AB105" s="49">
        <f t="shared" si="46"/>
        <v>0</v>
      </c>
      <c r="AC105" s="82">
        <f t="shared" si="32"/>
        <v>0</v>
      </c>
      <c r="AD105" s="49">
        <f t="shared" si="45"/>
        <v>0</v>
      </c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</row>
    <row r="106" spans="1:66" x14ac:dyDescent="0.25">
      <c r="A106" s="9">
        <v>6307</v>
      </c>
      <c r="B106" s="10" t="s">
        <v>124</v>
      </c>
      <c r="C106" s="67"/>
      <c r="D106" s="49">
        <f t="shared" si="33"/>
        <v>0</v>
      </c>
      <c r="E106" s="67"/>
      <c r="F106" s="49">
        <f t="shared" si="34"/>
        <v>0</v>
      </c>
      <c r="G106" s="67"/>
      <c r="H106" s="49">
        <f t="shared" si="35"/>
        <v>0</v>
      </c>
      <c r="I106" s="67"/>
      <c r="J106" s="49">
        <f t="shared" si="36"/>
        <v>0</v>
      </c>
      <c r="K106" s="67"/>
      <c r="L106" s="49">
        <f t="shared" si="37"/>
        <v>0</v>
      </c>
      <c r="M106" s="67"/>
      <c r="N106" s="49">
        <f t="shared" si="38"/>
        <v>0</v>
      </c>
      <c r="O106" s="67"/>
      <c r="P106" s="49">
        <f t="shared" si="39"/>
        <v>0</v>
      </c>
      <c r="Q106" s="67"/>
      <c r="R106" s="49">
        <f t="shared" si="40"/>
        <v>0</v>
      </c>
      <c r="S106" s="67"/>
      <c r="T106" s="49">
        <f t="shared" si="41"/>
        <v>0</v>
      </c>
      <c r="U106" s="67"/>
      <c r="V106" s="49">
        <f t="shared" si="42"/>
        <v>0</v>
      </c>
      <c r="W106" s="67"/>
      <c r="X106" s="49">
        <f t="shared" si="43"/>
        <v>0</v>
      </c>
      <c r="Y106" s="67"/>
      <c r="Z106" s="49">
        <f t="shared" si="46"/>
        <v>0</v>
      </c>
      <c r="AA106" s="82">
        <f t="shared" si="31"/>
        <v>0</v>
      </c>
      <c r="AB106" s="49">
        <f t="shared" si="46"/>
        <v>0</v>
      </c>
      <c r="AC106" s="82">
        <f t="shared" si="32"/>
        <v>0</v>
      </c>
      <c r="AD106" s="49">
        <f t="shared" si="45"/>
        <v>0</v>
      </c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</row>
    <row r="107" spans="1:66" x14ac:dyDescent="0.25">
      <c r="A107" s="9">
        <v>6308</v>
      </c>
      <c r="B107" s="10" t="s">
        <v>125</v>
      </c>
      <c r="C107" s="67"/>
      <c r="D107" s="49">
        <f t="shared" si="33"/>
        <v>0</v>
      </c>
      <c r="E107" s="67"/>
      <c r="F107" s="49">
        <f t="shared" si="34"/>
        <v>0</v>
      </c>
      <c r="G107" s="67"/>
      <c r="H107" s="49">
        <f t="shared" si="35"/>
        <v>0</v>
      </c>
      <c r="I107" s="67"/>
      <c r="J107" s="49">
        <f t="shared" si="36"/>
        <v>0</v>
      </c>
      <c r="K107" s="67"/>
      <c r="L107" s="49">
        <f t="shared" si="37"/>
        <v>0</v>
      </c>
      <c r="M107" s="67"/>
      <c r="N107" s="49">
        <f t="shared" si="38"/>
        <v>0</v>
      </c>
      <c r="O107" s="67"/>
      <c r="P107" s="49">
        <f t="shared" si="39"/>
        <v>0</v>
      </c>
      <c r="Q107" s="67"/>
      <c r="R107" s="49">
        <f t="shared" si="40"/>
        <v>0</v>
      </c>
      <c r="S107" s="67"/>
      <c r="T107" s="49">
        <f t="shared" si="41"/>
        <v>0</v>
      </c>
      <c r="U107" s="67"/>
      <c r="V107" s="49">
        <f t="shared" si="42"/>
        <v>0</v>
      </c>
      <c r="W107" s="67"/>
      <c r="X107" s="49">
        <f t="shared" si="43"/>
        <v>0</v>
      </c>
      <c r="Y107" s="67"/>
      <c r="Z107" s="49">
        <f t="shared" si="46"/>
        <v>0</v>
      </c>
      <c r="AA107" s="82">
        <f t="shared" si="31"/>
        <v>0</v>
      </c>
      <c r="AB107" s="49">
        <f t="shared" si="46"/>
        <v>0</v>
      </c>
      <c r="AC107" s="82">
        <f t="shared" si="32"/>
        <v>0</v>
      </c>
      <c r="AD107" s="49">
        <f t="shared" si="45"/>
        <v>0</v>
      </c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</row>
    <row r="108" spans="1:66" x14ac:dyDescent="0.25">
      <c r="A108" s="9">
        <v>6309</v>
      </c>
      <c r="B108" s="10" t="s">
        <v>126</v>
      </c>
      <c r="C108" s="67">
        <v>37861.698250000001</v>
      </c>
      <c r="D108" s="49">
        <f t="shared" si="33"/>
        <v>2.0731696623919435E-3</v>
      </c>
      <c r="E108" s="67">
        <v>37861.698250000001</v>
      </c>
      <c r="F108" s="49">
        <f t="shared" si="34"/>
        <v>2.0731696623919435E-3</v>
      </c>
      <c r="G108" s="67">
        <v>37861.698250000001</v>
      </c>
      <c r="H108" s="49">
        <f t="shared" si="35"/>
        <v>2.0731696623919435E-3</v>
      </c>
      <c r="I108" s="67">
        <v>37861.698250000001</v>
      </c>
      <c r="J108" s="49">
        <f t="shared" si="36"/>
        <v>2.0731696623919435E-3</v>
      </c>
      <c r="K108" s="67">
        <v>37861.698250000001</v>
      </c>
      <c r="L108" s="49">
        <f t="shared" si="37"/>
        <v>2.0731696623919435E-3</v>
      </c>
      <c r="M108" s="67">
        <v>37861.698250000001</v>
      </c>
      <c r="N108" s="49">
        <f t="shared" si="38"/>
        <v>2.0731696623919435E-3</v>
      </c>
      <c r="O108" s="67">
        <v>37861.698250000001</v>
      </c>
      <c r="P108" s="49">
        <f t="shared" si="39"/>
        <v>2.0731696623919435E-3</v>
      </c>
      <c r="Q108" s="67">
        <v>37861.698250000001</v>
      </c>
      <c r="R108" s="49">
        <f t="shared" si="40"/>
        <v>2.0731696623919435E-3</v>
      </c>
      <c r="S108" s="67">
        <v>37861.698250000001</v>
      </c>
      <c r="T108" s="49">
        <f t="shared" si="41"/>
        <v>2.0731696623919435E-3</v>
      </c>
      <c r="U108" s="67">
        <v>37861.698250000001</v>
      </c>
      <c r="V108" s="49">
        <f t="shared" si="42"/>
        <v>2.0731696623919435E-3</v>
      </c>
      <c r="W108" s="67">
        <v>37861.698250000001</v>
      </c>
      <c r="X108" s="49">
        <f t="shared" si="43"/>
        <v>2.0731696623919435E-3</v>
      </c>
      <c r="Y108" s="67">
        <v>37861.698250000001</v>
      </c>
      <c r="Z108" s="49">
        <f t="shared" si="46"/>
        <v>2.0731696623919435E-3</v>
      </c>
      <c r="AA108" s="82">
        <f t="shared" si="31"/>
        <v>454340.37900000013</v>
      </c>
      <c r="AB108" s="49">
        <f t="shared" si="46"/>
        <v>2.073169662391944E-3</v>
      </c>
      <c r="AC108" s="82">
        <f t="shared" si="32"/>
        <v>37861.698250000009</v>
      </c>
      <c r="AD108" s="49">
        <f t="shared" si="45"/>
        <v>2.073169662391944E-3</v>
      </c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</row>
    <row r="109" spans="1:66" x14ac:dyDescent="0.25">
      <c r="A109" s="9">
        <v>6310</v>
      </c>
      <c r="B109" s="10" t="s">
        <v>127</v>
      </c>
      <c r="C109" s="67">
        <v>8530.1</v>
      </c>
      <c r="D109" s="49">
        <f t="shared" si="33"/>
        <v>4.6707742532836643E-4</v>
      </c>
      <c r="E109" s="67">
        <v>8530.1</v>
      </c>
      <c r="F109" s="49">
        <f t="shared" si="34"/>
        <v>4.6707742532836643E-4</v>
      </c>
      <c r="G109" s="67">
        <v>8530.1</v>
      </c>
      <c r="H109" s="49">
        <f t="shared" si="35"/>
        <v>4.6707742532836643E-4</v>
      </c>
      <c r="I109" s="67">
        <v>8530.1</v>
      </c>
      <c r="J109" s="49">
        <f t="shared" si="36"/>
        <v>4.6707742532836643E-4</v>
      </c>
      <c r="K109" s="67">
        <v>8530.1</v>
      </c>
      <c r="L109" s="49">
        <f t="shared" si="37"/>
        <v>4.6707742532836643E-4</v>
      </c>
      <c r="M109" s="67">
        <v>8530.1</v>
      </c>
      <c r="N109" s="49">
        <f t="shared" si="38"/>
        <v>4.6707742532836643E-4</v>
      </c>
      <c r="O109" s="67">
        <v>8530.1</v>
      </c>
      <c r="P109" s="49">
        <f t="shared" si="39"/>
        <v>4.6707742532836643E-4</v>
      </c>
      <c r="Q109" s="67">
        <v>8530.1</v>
      </c>
      <c r="R109" s="49">
        <f t="shared" si="40"/>
        <v>4.6707742532836643E-4</v>
      </c>
      <c r="S109" s="67">
        <v>8530.1</v>
      </c>
      <c r="T109" s="49">
        <f t="shared" si="41"/>
        <v>4.6707742532836643E-4</v>
      </c>
      <c r="U109" s="67">
        <v>8530.1</v>
      </c>
      <c r="V109" s="49">
        <f t="shared" si="42"/>
        <v>4.6707742532836643E-4</v>
      </c>
      <c r="W109" s="67">
        <v>8530.1</v>
      </c>
      <c r="X109" s="49">
        <f t="shared" si="43"/>
        <v>4.6707742532836643E-4</v>
      </c>
      <c r="Y109" s="67">
        <v>8530.1</v>
      </c>
      <c r="Z109" s="49">
        <f t="shared" si="46"/>
        <v>4.6707742532836643E-4</v>
      </c>
      <c r="AA109" s="82">
        <f t="shared" si="31"/>
        <v>102361.20000000003</v>
      </c>
      <c r="AB109" s="49">
        <f t="shared" si="46"/>
        <v>4.6707742532836653E-4</v>
      </c>
      <c r="AC109" s="82">
        <f t="shared" si="32"/>
        <v>8530.1000000000022</v>
      </c>
      <c r="AD109" s="49">
        <f t="shared" si="45"/>
        <v>4.6707742532836653E-4</v>
      </c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</row>
    <row r="110" spans="1:66" x14ac:dyDescent="0.25">
      <c r="A110" s="9">
        <v>6311</v>
      </c>
      <c r="B110" s="10" t="s">
        <v>128</v>
      </c>
      <c r="C110" s="67"/>
      <c r="D110" s="49">
        <f t="shared" si="33"/>
        <v>0</v>
      </c>
      <c r="E110" s="67"/>
      <c r="F110" s="49">
        <f t="shared" si="34"/>
        <v>0</v>
      </c>
      <c r="G110" s="67"/>
      <c r="H110" s="49">
        <f t="shared" si="35"/>
        <v>0</v>
      </c>
      <c r="I110" s="67"/>
      <c r="J110" s="49">
        <f t="shared" si="36"/>
        <v>0</v>
      </c>
      <c r="K110" s="67"/>
      <c r="L110" s="49">
        <f t="shared" si="37"/>
        <v>0</v>
      </c>
      <c r="M110" s="67"/>
      <c r="N110" s="49">
        <f t="shared" si="38"/>
        <v>0</v>
      </c>
      <c r="O110" s="67"/>
      <c r="P110" s="49">
        <f t="shared" si="39"/>
        <v>0</v>
      </c>
      <c r="Q110" s="67"/>
      <c r="R110" s="49">
        <f t="shared" si="40"/>
        <v>0</v>
      </c>
      <c r="S110" s="67"/>
      <c r="T110" s="49">
        <f t="shared" si="41"/>
        <v>0</v>
      </c>
      <c r="U110" s="67"/>
      <c r="V110" s="49">
        <f t="shared" si="42"/>
        <v>0</v>
      </c>
      <c r="W110" s="67"/>
      <c r="X110" s="49">
        <f t="shared" si="43"/>
        <v>0</v>
      </c>
      <c r="Y110" s="67"/>
      <c r="Z110" s="49">
        <f t="shared" si="46"/>
        <v>0</v>
      </c>
      <c r="AA110" s="82">
        <f t="shared" si="31"/>
        <v>0</v>
      </c>
      <c r="AB110" s="49">
        <f t="shared" si="46"/>
        <v>0</v>
      </c>
      <c r="AC110" s="82">
        <f t="shared" si="32"/>
        <v>0</v>
      </c>
      <c r="AD110" s="49">
        <f t="shared" si="45"/>
        <v>0</v>
      </c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</row>
    <row r="111" spans="1:66" x14ac:dyDescent="0.25">
      <c r="A111" s="9">
        <v>6312</v>
      </c>
      <c r="B111" s="10" t="s">
        <v>129</v>
      </c>
      <c r="C111" s="67"/>
      <c r="D111" s="49">
        <f t="shared" si="33"/>
        <v>0</v>
      </c>
      <c r="E111" s="67"/>
      <c r="F111" s="49">
        <f t="shared" si="34"/>
        <v>0</v>
      </c>
      <c r="G111" s="67"/>
      <c r="H111" s="49">
        <f t="shared" si="35"/>
        <v>0</v>
      </c>
      <c r="I111" s="67"/>
      <c r="J111" s="49">
        <f t="shared" si="36"/>
        <v>0</v>
      </c>
      <c r="K111" s="67"/>
      <c r="L111" s="49">
        <f t="shared" si="37"/>
        <v>0</v>
      </c>
      <c r="M111" s="67"/>
      <c r="N111" s="49">
        <f t="shared" si="38"/>
        <v>0</v>
      </c>
      <c r="O111" s="67"/>
      <c r="P111" s="49">
        <f t="shared" si="39"/>
        <v>0</v>
      </c>
      <c r="Q111" s="67"/>
      <c r="R111" s="49">
        <f t="shared" si="40"/>
        <v>0</v>
      </c>
      <c r="S111" s="67"/>
      <c r="T111" s="49">
        <f t="shared" si="41"/>
        <v>0</v>
      </c>
      <c r="U111" s="67"/>
      <c r="V111" s="49">
        <f t="shared" si="42"/>
        <v>0</v>
      </c>
      <c r="W111" s="67"/>
      <c r="X111" s="49">
        <f t="shared" si="43"/>
        <v>0</v>
      </c>
      <c r="Y111" s="67"/>
      <c r="Z111" s="49">
        <f t="shared" si="46"/>
        <v>0</v>
      </c>
      <c r="AA111" s="82">
        <f t="shared" si="31"/>
        <v>0</v>
      </c>
      <c r="AB111" s="49">
        <f t="shared" si="46"/>
        <v>0</v>
      </c>
      <c r="AC111" s="82">
        <f t="shared" si="32"/>
        <v>0</v>
      </c>
      <c r="AD111" s="49">
        <f t="shared" si="45"/>
        <v>0</v>
      </c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</row>
    <row r="112" spans="1:66" x14ac:dyDescent="0.25">
      <c r="A112" s="9">
        <v>6313</v>
      </c>
      <c r="B112" s="10" t="s">
        <v>130</v>
      </c>
      <c r="C112" s="67"/>
      <c r="D112" s="49">
        <f t="shared" si="33"/>
        <v>0</v>
      </c>
      <c r="E112" s="67"/>
      <c r="F112" s="49">
        <f t="shared" si="34"/>
        <v>0</v>
      </c>
      <c r="G112" s="67"/>
      <c r="H112" s="49">
        <f t="shared" si="35"/>
        <v>0</v>
      </c>
      <c r="I112" s="67"/>
      <c r="J112" s="49">
        <f t="shared" si="36"/>
        <v>0</v>
      </c>
      <c r="K112" s="67"/>
      <c r="L112" s="49">
        <f t="shared" si="37"/>
        <v>0</v>
      </c>
      <c r="M112" s="67"/>
      <c r="N112" s="49">
        <f t="shared" si="38"/>
        <v>0</v>
      </c>
      <c r="O112" s="67"/>
      <c r="P112" s="49">
        <f t="shared" si="39"/>
        <v>0</v>
      </c>
      <c r="Q112" s="67"/>
      <c r="R112" s="49">
        <f t="shared" si="40"/>
        <v>0</v>
      </c>
      <c r="S112" s="67"/>
      <c r="T112" s="49">
        <f t="shared" si="41"/>
        <v>0</v>
      </c>
      <c r="U112" s="67"/>
      <c r="V112" s="49">
        <f t="shared" si="42"/>
        <v>0</v>
      </c>
      <c r="W112" s="67"/>
      <c r="X112" s="49">
        <f t="shared" si="43"/>
        <v>0</v>
      </c>
      <c r="Y112" s="67"/>
      <c r="Z112" s="49">
        <f t="shared" si="46"/>
        <v>0</v>
      </c>
      <c r="AA112" s="82">
        <f t="shared" si="31"/>
        <v>0</v>
      </c>
      <c r="AB112" s="49">
        <f t="shared" si="46"/>
        <v>0</v>
      </c>
      <c r="AC112" s="82">
        <f t="shared" si="32"/>
        <v>0</v>
      </c>
      <c r="AD112" s="49">
        <f t="shared" si="45"/>
        <v>0</v>
      </c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</row>
    <row r="113" spans="1:66" x14ac:dyDescent="0.25">
      <c r="A113" s="9">
        <v>6314</v>
      </c>
      <c r="B113" s="10" t="s">
        <v>131</v>
      </c>
      <c r="C113" s="67">
        <v>229340.83004999999</v>
      </c>
      <c r="D113" s="49">
        <f t="shared" si="33"/>
        <v>1.2557874400349871E-2</v>
      </c>
      <c r="E113" s="67">
        <v>229340.83004999999</v>
      </c>
      <c r="F113" s="49">
        <f t="shared" si="34"/>
        <v>1.2557874400349871E-2</v>
      </c>
      <c r="G113" s="67">
        <v>229340.83004999999</v>
      </c>
      <c r="H113" s="49">
        <f t="shared" si="35"/>
        <v>1.2557874400349871E-2</v>
      </c>
      <c r="I113" s="67">
        <v>229340.83004999999</v>
      </c>
      <c r="J113" s="49">
        <f t="shared" si="36"/>
        <v>1.2557874400349871E-2</v>
      </c>
      <c r="K113" s="67">
        <v>229340.83004999999</v>
      </c>
      <c r="L113" s="49">
        <f t="shared" si="37"/>
        <v>1.2557874400349871E-2</v>
      </c>
      <c r="M113" s="67">
        <v>229340.83004999999</v>
      </c>
      <c r="N113" s="49">
        <f t="shared" si="38"/>
        <v>1.2557874400349871E-2</v>
      </c>
      <c r="O113" s="67">
        <v>229340.83004999999</v>
      </c>
      <c r="P113" s="49">
        <f t="shared" si="39"/>
        <v>1.2557874400349871E-2</v>
      </c>
      <c r="Q113" s="67">
        <v>229340.83004999999</v>
      </c>
      <c r="R113" s="49">
        <f t="shared" si="40"/>
        <v>1.2557874400349871E-2</v>
      </c>
      <c r="S113" s="67">
        <v>229340.83004999999</v>
      </c>
      <c r="T113" s="49">
        <f t="shared" si="41"/>
        <v>1.2557874400349871E-2</v>
      </c>
      <c r="U113" s="67">
        <v>229340.83004999999</v>
      </c>
      <c r="V113" s="49">
        <f t="shared" si="42"/>
        <v>1.2557874400349871E-2</v>
      </c>
      <c r="W113" s="67">
        <v>229340.83004999999</v>
      </c>
      <c r="X113" s="49">
        <f t="shared" si="43"/>
        <v>1.2557874400349871E-2</v>
      </c>
      <c r="Y113" s="67">
        <v>229340.83004999999</v>
      </c>
      <c r="Z113" s="49">
        <f t="shared" si="46"/>
        <v>1.2557874400349871E-2</v>
      </c>
      <c r="AA113" s="82">
        <f t="shared" si="31"/>
        <v>2752089.9605999999</v>
      </c>
      <c r="AB113" s="49">
        <f t="shared" si="46"/>
        <v>1.2557874400349873E-2</v>
      </c>
      <c r="AC113" s="82">
        <f t="shared" si="32"/>
        <v>229340.83004999999</v>
      </c>
      <c r="AD113" s="49">
        <f t="shared" si="45"/>
        <v>1.2557874400349871E-2</v>
      </c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</row>
    <row r="114" spans="1:66" x14ac:dyDescent="0.25">
      <c r="A114" s="9">
        <v>6315</v>
      </c>
      <c r="B114" s="10" t="s">
        <v>132</v>
      </c>
      <c r="C114" s="67">
        <v>295.83499999999998</v>
      </c>
      <c r="D114" s="49">
        <f t="shared" si="33"/>
        <v>1.6198854658446824E-5</v>
      </c>
      <c r="E114" s="67">
        <v>295.83499999999998</v>
      </c>
      <c r="F114" s="49">
        <f t="shared" si="34"/>
        <v>1.6198854658446824E-5</v>
      </c>
      <c r="G114" s="67">
        <v>295.83499999999998</v>
      </c>
      <c r="H114" s="49">
        <f t="shared" si="35"/>
        <v>1.6198854658446824E-5</v>
      </c>
      <c r="I114" s="67">
        <v>295.83499999999998</v>
      </c>
      <c r="J114" s="49">
        <f t="shared" si="36"/>
        <v>1.6198854658446824E-5</v>
      </c>
      <c r="K114" s="67">
        <v>295.83499999999998</v>
      </c>
      <c r="L114" s="49">
        <f t="shared" si="37"/>
        <v>1.6198854658446824E-5</v>
      </c>
      <c r="M114" s="67">
        <v>295.83499999999998</v>
      </c>
      <c r="N114" s="49">
        <f t="shared" si="38"/>
        <v>1.6198854658446824E-5</v>
      </c>
      <c r="O114" s="67">
        <v>295.83499999999998</v>
      </c>
      <c r="P114" s="49">
        <f t="shared" si="39"/>
        <v>1.6198854658446824E-5</v>
      </c>
      <c r="Q114" s="67">
        <v>295.83499999999998</v>
      </c>
      <c r="R114" s="49">
        <f t="shared" si="40"/>
        <v>1.6198854658446824E-5</v>
      </c>
      <c r="S114" s="67">
        <v>295.83499999999998</v>
      </c>
      <c r="T114" s="49">
        <f t="shared" si="41"/>
        <v>1.6198854658446824E-5</v>
      </c>
      <c r="U114" s="67">
        <v>295.83499999999998</v>
      </c>
      <c r="V114" s="49">
        <f t="shared" si="42"/>
        <v>1.6198854658446824E-5</v>
      </c>
      <c r="W114" s="67">
        <v>295.83499999999998</v>
      </c>
      <c r="X114" s="49">
        <f t="shared" si="43"/>
        <v>1.6198854658446824E-5</v>
      </c>
      <c r="Y114" s="67">
        <v>295.83499999999998</v>
      </c>
      <c r="Z114" s="49">
        <f t="shared" si="46"/>
        <v>1.6198854658446824E-5</v>
      </c>
      <c r="AA114" s="82">
        <f t="shared" si="31"/>
        <v>3550.02</v>
      </c>
      <c r="AB114" s="49">
        <f t="shared" si="46"/>
        <v>1.6198854658446827E-5</v>
      </c>
      <c r="AC114" s="82">
        <f t="shared" si="32"/>
        <v>295.83499999999998</v>
      </c>
      <c r="AD114" s="49">
        <f t="shared" si="45"/>
        <v>1.6198854658446824E-5</v>
      </c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</row>
    <row r="115" spans="1:66" x14ac:dyDescent="0.25">
      <c r="A115" s="9">
        <v>6316</v>
      </c>
      <c r="B115" s="10" t="s">
        <v>133</v>
      </c>
      <c r="C115" s="67"/>
      <c r="D115" s="49">
        <f t="shared" si="33"/>
        <v>0</v>
      </c>
      <c r="E115" s="67"/>
      <c r="F115" s="49">
        <f t="shared" si="34"/>
        <v>0</v>
      </c>
      <c r="G115" s="67"/>
      <c r="H115" s="49">
        <f t="shared" si="35"/>
        <v>0</v>
      </c>
      <c r="I115" s="67"/>
      <c r="J115" s="49">
        <f t="shared" si="36"/>
        <v>0</v>
      </c>
      <c r="K115" s="67"/>
      <c r="L115" s="49">
        <f t="shared" si="37"/>
        <v>0</v>
      </c>
      <c r="M115" s="67"/>
      <c r="N115" s="49">
        <f t="shared" si="38"/>
        <v>0</v>
      </c>
      <c r="O115" s="67"/>
      <c r="P115" s="49">
        <f t="shared" si="39"/>
        <v>0</v>
      </c>
      <c r="Q115" s="67"/>
      <c r="R115" s="49">
        <f t="shared" si="40"/>
        <v>0</v>
      </c>
      <c r="S115" s="67"/>
      <c r="T115" s="49">
        <f t="shared" si="41"/>
        <v>0</v>
      </c>
      <c r="U115" s="67"/>
      <c r="V115" s="49">
        <f t="shared" si="42"/>
        <v>0</v>
      </c>
      <c r="W115" s="67"/>
      <c r="X115" s="49">
        <f t="shared" si="43"/>
        <v>0</v>
      </c>
      <c r="Y115" s="67"/>
      <c r="Z115" s="49">
        <f t="shared" si="46"/>
        <v>0</v>
      </c>
      <c r="AA115" s="82">
        <f t="shared" si="31"/>
        <v>0</v>
      </c>
      <c r="AB115" s="49">
        <f t="shared" si="46"/>
        <v>0</v>
      </c>
      <c r="AC115" s="82">
        <f t="shared" si="32"/>
        <v>0</v>
      </c>
      <c r="AD115" s="49">
        <f t="shared" si="45"/>
        <v>0</v>
      </c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</row>
    <row r="116" spans="1:66" x14ac:dyDescent="0.25">
      <c r="A116" s="9">
        <v>6317</v>
      </c>
      <c r="B116" s="10" t="s">
        <v>134</v>
      </c>
      <c r="C116" s="67">
        <v>2678.6927000000001</v>
      </c>
      <c r="D116" s="49">
        <f t="shared" si="33"/>
        <v>1.4667552426840134E-4</v>
      </c>
      <c r="E116" s="67">
        <v>2678.6927000000001</v>
      </c>
      <c r="F116" s="49">
        <f t="shared" si="34"/>
        <v>1.4667552426840134E-4</v>
      </c>
      <c r="G116" s="67">
        <v>2678.6927000000001</v>
      </c>
      <c r="H116" s="49">
        <f t="shared" si="35"/>
        <v>1.4667552426840134E-4</v>
      </c>
      <c r="I116" s="67">
        <v>2678.6927000000001</v>
      </c>
      <c r="J116" s="49">
        <f t="shared" si="36"/>
        <v>1.4667552426840134E-4</v>
      </c>
      <c r="K116" s="67">
        <v>2678.6927000000001</v>
      </c>
      <c r="L116" s="49">
        <f t="shared" si="37"/>
        <v>1.4667552426840134E-4</v>
      </c>
      <c r="M116" s="67">
        <v>2678.6927000000001</v>
      </c>
      <c r="N116" s="49">
        <f t="shared" si="38"/>
        <v>1.4667552426840134E-4</v>
      </c>
      <c r="O116" s="67">
        <v>2678.6927000000001</v>
      </c>
      <c r="P116" s="49">
        <f t="shared" si="39"/>
        <v>1.4667552426840134E-4</v>
      </c>
      <c r="Q116" s="67">
        <v>2678.6927000000001</v>
      </c>
      <c r="R116" s="49">
        <f t="shared" si="40"/>
        <v>1.4667552426840134E-4</v>
      </c>
      <c r="S116" s="67">
        <v>2678.6927000000001</v>
      </c>
      <c r="T116" s="49">
        <f t="shared" si="41"/>
        <v>1.4667552426840134E-4</v>
      </c>
      <c r="U116" s="67">
        <v>2678.6927000000001</v>
      </c>
      <c r="V116" s="49">
        <f t="shared" si="42"/>
        <v>1.4667552426840134E-4</v>
      </c>
      <c r="W116" s="67">
        <v>2678.6927000000001</v>
      </c>
      <c r="X116" s="49">
        <f t="shared" si="43"/>
        <v>1.4667552426840134E-4</v>
      </c>
      <c r="Y116" s="67">
        <v>2678.6927000000001</v>
      </c>
      <c r="Z116" s="49">
        <f t="shared" si="46"/>
        <v>1.4667552426840134E-4</v>
      </c>
      <c r="AA116" s="82">
        <f t="shared" si="31"/>
        <v>32144.312399999999</v>
      </c>
      <c r="AB116" s="49">
        <f t="shared" si="46"/>
        <v>1.4667552426840134E-4</v>
      </c>
      <c r="AC116" s="82">
        <f t="shared" si="32"/>
        <v>2678.6927000000001</v>
      </c>
      <c r="AD116" s="49">
        <f t="shared" si="45"/>
        <v>1.4667552426840134E-4</v>
      </c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</row>
    <row r="117" spans="1:66" x14ac:dyDescent="0.25">
      <c r="A117" s="9">
        <v>6318</v>
      </c>
      <c r="B117" s="10" t="s">
        <v>135</v>
      </c>
      <c r="C117" s="67">
        <v>6510.85</v>
      </c>
      <c r="D117" s="49">
        <f t="shared" si="33"/>
        <v>3.5651059831645523E-4</v>
      </c>
      <c r="E117" s="67">
        <v>6510.85</v>
      </c>
      <c r="F117" s="49">
        <f t="shared" si="34"/>
        <v>3.5651059831645523E-4</v>
      </c>
      <c r="G117" s="67">
        <v>6510.85</v>
      </c>
      <c r="H117" s="49">
        <f t="shared" si="35"/>
        <v>3.5651059831645523E-4</v>
      </c>
      <c r="I117" s="67">
        <v>6510.85</v>
      </c>
      <c r="J117" s="49">
        <f t="shared" si="36"/>
        <v>3.5651059831645523E-4</v>
      </c>
      <c r="K117" s="67">
        <v>6510.85</v>
      </c>
      <c r="L117" s="49">
        <f t="shared" si="37"/>
        <v>3.5651059831645523E-4</v>
      </c>
      <c r="M117" s="67">
        <v>6510.85</v>
      </c>
      <c r="N117" s="49">
        <f t="shared" si="38"/>
        <v>3.5651059831645523E-4</v>
      </c>
      <c r="O117" s="67">
        <v>6510.85</v>
      </c>
      <c r="P117" s="49">
        <f t="shared" si="39"/>
        <v>3.5651059831645523E-4</v>
      </c>
      <c r="Q117" s="67">
        <v>6510.85</v>
      </c>
      <c r="R117" s="49">
        <f t="shared" si="40"/>
        <v>3.5651059831645523E-4</v>
      </c>
      <c r="S117" s="67">
        <v>6510.85</v>
      </c>
      <c r="T117" s="49">
        <f t="shared" si="41"/>
        <v>3.5651059831645523E-4</v>
      </c>
      <c r="U117" s="67">
        <v>6510.85</v>
      </c>
      <c r="V117" s="49">
        <f t="shared" si="42"/>
        <v>3.5651059831645523E-4</v>
      </c>
      <c r="W117" s="67">
        <v>6510.85</v>
      </c>
      <c r="X117" s="49">
        <f t="shared" si="43"/>
        <v>3.5651059831645523E-4</v>
      </c>
      <c r="Y117" s="67">
        <v>6510.85</v>
      </c>
      <c r="Z117" s="49">
        <f t="shared" ref="Z117:AB136" si="47">IF(Y$10&lt;&gt;0,Y117/Y$10,"-")</f>
        <v>3.5651059831645523E-4</v>
      </c>
      <c r="AA117" s="82">
        <f t="shared" si="31"/>
        <v>78130.2</v>
      </c>
      <c r="AB117" s="49">
        <f t="shared" si="47"/>
        <v>3.5651059831645518E-4</v>
      </c>
      <c r="AC117" s="82">
        <f t="shared" si="32"/>
        <v>6510.8499999999995</v>
      </c>
      <c r="AD117" s="49">
        <f t="shared" si="45"/>
        <v>3.5651059831645518E-4</v>
      </c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</row>
    <row r="118" spans="1:66" x14ac:dyDescent="0.25">
      <c r="A118" s="9">
        <v>6319</v>
      </c>
      <c r="B118" s="10" t="s">
        <v>136</v>
      </c>
      <c r="C118" s="67"/>
      <c r="D118" s="49">
        <f t="shared" si="33"/>
        <v>0</v>
      </c>
      <c r="E118" s="67"/>
      <c r="F118" s="49">
        <f t="shared" si="34"/>
        <v>0</v>
      </c>
      <c r="G118" s="67"/>
      <c r="H118" s="49">
        <f t="shared" si="35"/>
        <v>0</v>
      </c>
      <c r="I118" s="67"/>
      <c r="J118" s="49">
        <f t="shared" si="36"/>
        <v>0</v>
      </c>
      <c r="K118" s="67"/>
      <c r="L118" s="49">
        <f t="shared" si="37"/>
        <v>0</v>
      </c>
      <c r="M118" s="67"/>
      <c r="N118" s="49">
        <f t="shared" si="38"/>
        <v>0</v>
      </c>
      <c r="O118" s="67"/>
      <c r="P118" s="49">
        <f t="shared" si="39"/>
        <v>0</v>
      </c>
      <c r="Q118" s="67"/>
      <c r="R118" s="49">
        <f t="shared" si="40"/>
        <v>0</v>
      </c>
      <c r="S118" s="67"/>
      <c r="T118" s="49">
        <f t="shared" si="41"/>
        <v>0</v>
      </c>
      <c r="U118" s="67"/>
      <c r="V118" s="49">
        <f t="shared" si="42"/>
        <v>0</v>
      </c>
      <c r="W118" s="67"/>
      <c r="X118" s="49">
        <f t="shared" si="43"/>
        <v>0</v>
      </c>
      <c r="Y118" s="67"/>
      <c r="Z118" s="49">
        <f t="shared" si="47"/>
        <v>0</v>
      </c>
      <c r="AA118" s="82">
        <f t="shared" si="31"/>
        <v>0</v>
      </c>
      <c r="AB118" s="49">
        <f t="shared" si="47"/>
        <v>0</v>
      </c>
      <c r="AC118" s="82">
        <f t="shared" si="32"/>
        <v>0</v>
      </c>
      <c r="AD118" s="49">
        <f t="shared" si="45"/>
        <v>0</v>
      </c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</row>
    <row r="119" spans="1:66" x14ac:dyDescent="0.25">
      <c r="A119" s="9">
        <v>6320</v>
      </c>
      <c r="B119" s="10" t="s">
        <v>137</v>
      </c>
      <c r="C119" s="67"/>
      <c r="D119" s="49">
        <f t="shared" si="33"/>
        <v>0</v>
      </c>
      <c r="E119" s="67"/>
      <c r="F119" s="49">
        <f t="shared" si="34"/>
        <v>0</v>
      </c>
      <c r="G119" s="67"/>
      <c r="H119" s="49">
        <f t="shared" si="35"/>
        <v>0</v>
      </c>
      <c r="I119" s="67"/>
      <c r="J119" s="49">
        <f t="shared" si="36"/>
        <v>0</v>
      </c>
      <c r="K119" s="67"/>
      <c r="L119" s="49">
        <f t="shared" si="37"/>
        <v>0</v>
      </c>
      <c r="M119" s="67"/>
      <c r="N119" s="49">
        <f t="shared" si="38"/>
        <v>0</v>
      </c>
      <c r="O119" s="67"/>
      <c r="P119" s="49">
        <f t="shared" si="39"/>
        <v>0</v>
      </c>
      <c r="Q119" s="67"/>
      <c r="R119" s="49">
        <f t="shared" si="40"/>
        <v>0</v>
      </c>
      <c r="S119" s="67"/>
      <c r="T119" s="49">
        <f t="shared" si="41"/>
        <v>0</v>
      </c>
      <c r="U119" s="67"/>
      <c r="V119" s="49">
        <f t="shared" si="42"/>
        <v>0</v>
      </c>
      <c r="W119" s="67"/>
      <c r="X119" s="49">
        <f t="shared" si="43"/>
        <v>0</v>
      </c>
      <c r="Y119" s="67"/>
      <c r="Z119" s="49">
        <f t="shared" si="47"/>
        <v>0</v>
      </c>
      <c r="AA119" s="82">
        <f t="shared" si="31"/>
        <v>0</v>
      </c>
      <c r="AB119" s="49">
        <f t="shared" si="47"/>
        <v>0</v>
      </c>
      <c r="AC119" s="82">
        <f t="shared" si="32"/>
        <v>0</v>
      </c>
      <c r="AD119" s="49">
        <f t="shared" si="45"/>
        <v>0</v>
      </c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</row>
    <row r="120" spans="1:66" x14ac:dyDescent="0.25">
      <c r="A120" s="9">
        <v>6321</v>
      </c>
      <c r="B120" s="10" t="s">
        <v>138</v>
      </c>
      <c r="C120" s="67">
        <v>73959.850000000006</v>
      </c>
      <c r="D120" s="49">
        <f t="shared" si="33"/>
        <v>4.0497738966333548E-3</v>
      </c>
      <c r="E120" s="67">
        <v>73959.850000000006</v>
      </c>
      <c r="F120" s="49">
        <f t="shared" si="34"/>
        <v>4.0497738966333548E-3</v>
      </c>
      <c r="G120" s="67">
        <v>73959.850000000006</v>
      </c>
      <c r="H120" s="49">
        <f t="shared" si="35"/>
        <v>4.0497738966333548E-3</v>
      </c>
      <c r="I120" s="67">
        <v>73959.850000000006</v>
      </c>
      <c r="J120" s="49">
        <f t="shared" si="36"/>
        <v>4.0497738966333548E-3</v>
      </c>
      <c r="K120" s="67">
        <v>73959.850000000006</v>
      </c>
      <c r="L120" s="49">
        <f t="shared" si="37"/>
        <v>4.0497738966333548E-3</v>
      </c>
      <c r="M120" s="67">
        <v>73959.850000000006</v>
      </c>
      <c r="N120" s="49">
        <f t="shared" si="38"/>
        <v>4.0497738966333548E-3</v>
      </c>
      <c r="O120" s="67">
        <v>73959.850000000006</v>
      </c>
      <c r="P120" s="49">
        <f t="shared" si="39"/>
        <v>4.0497738966333548E-3</v>
      </c>
      <c r="Q120" s="67">
        <v>73959.850000000006</v>
      </c>
      <c r="R120" s="49">
        <f t="shared" si="40"/>
        <v>4.0497738966333548E-3</v>
      </c>
      <c r="S120" s="67">
        <v>73959.850000000006</v>
      </c>
      <c r="T120" s="49">
        <f t="shared" si="41"/>
        <v>4.0497738966333548E-3</v>
      </c>
      <c r="U120" s="67">
        <v>73959.850000000006</v>
      </c>
      <c r="V120" s="49">
        <f t="shared" si="42"/>
        <v>4.0497738966333548E-3</v>
      </c>
      <c r="W120" s="67">
        <v>73959.850000000006</v>
      </c>
      <c r="X120" s="49">
        <f t="shared" si="43"/>
        <v>4.0497738966333548E-3</v>
      </c>
      <c r="Y120" s="67">
        <v>73959.850000000006</v>
      </c>
      <c r="Z120" s="49">
        <f t="shared" si="47"/>
        <v>4.0497738966333548E-3</v>
      </c>
      <c r="AA120" s="82">
        <f t="shared" si="31"/>
        <v>887518.19999999984</v>
      </c>
      <c r="AB120" s="49">
        <f t="shared" si="47"/>
        <v>4.0497738966333539E-3</v>
      </c>
      <c r="AC120" s="82">
        <f t="shared" si="32"/>
        <v>73959.849999999991</v>
      </c>
      <c r="AD120" s="49">
        <f t="shared" si="45"/>
        <v>4.0497738966333539E-3</v>
      </c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</row>
    <row r="121" spans="1:66" x14ac:dyDescent="0.25">
      <c r="A121" s="9">
        <v>6322</v>
      </c>
      <c r="B121" s="10"/>
      <c r="C121" s="67"/>
      <c r="D121" s="49">
        <f t="shared" si="33"/>
        <v>0</v>
      </c>
      <c r="E121" s="67"/>
      <c r="F121" s="49">
        <f t="shared" si="33"/>
        <v>0</v>
      </c>
      <c r="G121" s="67"/>
      <c r="H121" s="49">
        <f t="shared" si="33"/>
        <v>0</v>
      </c>
      <c r="I121" s="67"/>
      <c r="J121" s="49">
        <f t="shared" si="33"/>
        <v>0</v>
      </c>
      <c r="K121" s="67"/>
      <c r="L121" s="49">
        <f t="shared" si="33"/>
        <v>0</v>
      </c>
      <c r="M121" s="67"/>
      <c r="N121" s="49">
        <f t="shared" si="33"/>
        <v>0</v>
      </c>
      <c r="O121" s="67"/>
      <c r="P121" s="49">
        <f t="shared" si="33"/>
        <v>0</v>
      </c>
      <c r="Q121" s="67"/>
      <c r="R121" s="49">
        <f t="shared" si="33"/>
        <v>0</v>
      </c>
      <c r="S121" s="67"/>
      <c r="T121" s="49">
        <f t="shared" si="41"/>
        <v>0</v>
      </c>
      <c r="U121" s="67"/>
      <c r="V121" s="49">
        <f t="shared" si="41"/>
        <v>0</v>
      </c>
      <c r="W121" s="67"/>
      <c r="X121" s="49">
        <f t="shared" si="41"/>
        <v>0</v>
      </c>
      <c r="Y121" s="67"/>
      <c r="Z121" s="49">
        <f t="shared" si="41"/>
        <v>0</v>
      </c>
      <c r="AA121" s="82"/>
      <c r="AB121" s="49">
        <f t="shared" si="41"/>
        <v>0</v>
      </c>
      <c r="AC121" s="82"/>
      <c r="AD121" s="49">
        <f t="shared" si="41"/>
        <v>0</v>
      </c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</row>
    <row r="122" spans="1:66" x14ac:dyDescent="0.25">
      <c r="A122" s="9">
        <v>6323</v>
      </c>
      <c r="B122" s="10"/>
      <c r="C122" s="67"/>
      <c r="D122" s="49">
        <f t="shared" si="33"/>
        <v>0</v>
      </c>
      <c r="E122" s="67"/>
      <c r="F122" s="49">
        <f t="shared" si="33"/>
        <v>0</v>
      </c>
      <c r="G122" s="67"/>
      <c r="H122" s="49">
        <f t="shared" si="33"/>
        <v>0</v>
      </c>
      <c r="I122" s="67"/>
      <c r="J122" s="49">
        <f t="shared" si="33"/>
        <v>0</v>
      </c>
      <c r="K122" s="67"/>
      <c r="L122" s="49">
        <f t="shared" si="33"/>
        <v>0</v>
      </c>
      <c r="M122" s="67"/>
      <c r="N122" s="49">
        <f t="shared" si="33"/>
        <v>0</v>
      </c>
      <c r="O122" s="67"/>
      <c r="P122" s="49">
        <f t="shared" si="33"/>
        <v>0</v>
      </c>
      <c r="Q122" s="67"/>
      <c r="R122" s="49">
        <f t="shared" si="33"/>
        <v>0</v>
      </c>
      <c r="S122" s="67"/>
      <c r="T122" s="49">
        <f t="shared" si="41"/>
        <v>0</v>
      </c>
      <c r="U122" s="67"/>
      <c r="V122" s="49">
        <f t="shared" si="41"/>
        <v>0</v>
      </c>
      <c r="W122" s="67"/>
      <c r="X122" s="49">
        <f t="shared" si="41"/>
        <v>0</v>
      </c>
      <c r="Y122" s="67"/>
      <c r="Z122" s="49">
        <f t="shared" si="41"/>
        <v>0</v>
      </c>
      <c r="AA122" s="82"/>
      <c r="AB122" s="49">
        <f t="shared" si="41"/>
        <v>0</v>
      </c>
      <c r="AC122" s="82"/>
      <c r="AD122" s="49">
        <f t="shared" si="41"/>
        <v>0</v>
      </c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</row>
    <row r="123" spans="1:66" x14ac:dyDescent="0.25">
      <c r="A123" s="9">
        <v>6324</v>
      </c>
      <c r="B123" s="10"/>
      <c r="C123" s="67"/>
      <c r="D123" s="49">
        <f t="shared" si="33"/>
        <v>0</v>
      </c>
      <c r="E123" s="67"/>
      <c r="F123" s="49">
        <f t="shared" si="33"/>
        <v>0</v>
      </c>
      <c r="G123" s="67"/>
      <c r="H123" s="49">
        <f t="shared" si="33"/>
        <v>0</v>
      </c>
      <c r="I123" s="67"/>
      <c r="J123" s="49">
        <f t="shared" si="33"/>
        <v>0</v>
      </c>
      <c r="K123" s="67"/>
      <c r="L123" s="49">
        <f t="shared" si="33"/>
        <v>0</v>
      </c>
      <c r="M123" s="67"/>
      <c r="N123" s="49">
        <f t="shared" si="33"/>
        <v>0</v>
      </c>
      <c r="O123" s="67"/>
      <c r="P123" s="49">
        <f t="shared" si="33"/>
        <v>0</v>
      </c>
      <c r="Q123" s="67"/>
      <c r="R123" s="49">
        <f t="shared" si="33"/>
        <v>0</v>
      </c>
      <c r="S123" s="67"/>
      <c r="T123" s="49">
        <f t="shared" si="41"/>
        <v>0</v>
      </c>
      <c r="U123" s="67"/>
      <c r="V123" s="49">
        <f t="shared" si="41"/>
        <v>0</v>
      </c>
      <c r="W123" s="67"/>
      <c r="X123" s="49">
        <f t="shared" si="41"/>
        <v>0</v>
      </c>
      <c r="Y123" s="67"/>
      <c r="Z123" s="49">
        <f t="shared" si="41"/>
        <v>0</v>
      </c>
      <c r="AA123" s="82"/>
      <c r="AB123" s="49">
        <f t="shared" si="41"/>
        <v>0</v>
      </c>
      <c r="AC123" s="82"/>
      <c r="AD123" s="49">
        <f t="shared" si="41"/>
        <v>0</v>
      </c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</row>
    <row r="124" spans="1:66" x14ac:dyDescent="0.25">
      <c r="A124" s="9">
        <v>6325</v>
      </c>
      <c r="B124" s="10"/>
      <c r="C124" s="67"/>
      <c r="D124" s="49">
        <f t="shared" si="33"/>
        <v>0</v>
      </c>
      <c r="E124" s="67"/>
      <c r="F124" s="49">
        <f t="shared" si="33"/>
        <v>0</v>
      </c>
      <c r="G124" s="67"/>
      <c r="H124" s="49">
        <f t="shared" si="33"/>
        <v>0</v>
      </c>
      <c r="I124" s="67"/>
      <c r="J124" s="49">
        <f t="shared" si="33"/>
        <v>0</v>
      </c>
      <c r="K124" s="67"/>
      <c r="L124" s="49">
        <f t="shared" si="33"/>
        <v>0</v>
      </c>
      <c r="M124" s="67"/>
      <c r="N124" s="49">
        <f t="shared" si="33"/>
        <v>0</v>
      </c>
      <c r="O124" s="67"/>
      <c r="P124" s="49">
        <f t="shared" si="33"/>
        <v>0</v>
      </c>
      <c r="Q124" s="67"/>
      <c r="R124" s="49">
        <f t="shared" si="33"/>
        <v>0</v>
      </c>
      <c r="S124" s="67"/>
      <c r="T124" s="49">
        <f t="shared" si="41"/>
        <v>0</v>
      </c>
      <c r="U124" s="67"/>
      <c r="V124" s="49">
        <f t="shared" si="41"/>
        <v>0</v>
      </c>
      <c r="W124" s="67"/>
      <c r="X124" s="49">
        <f t="shared" si="41"/>
        <v>0</v>
      </c>
      <c r="Y124" s="67"/>
      <c r="Z124" s="49">
        <f t="shared" si="41"/>
        <v>0</v>
      </c>
      <c r="AA124" s="82"/>
      <c r="AB124" s="49">
        <f t="shared" si="41"/>
        <v>0</v>
      </c>
      <c r="AC124" s="82"/>
      <c r="AD124" s="49">
        <f t="shared" si="41"/>
        <v>0</v>
      </c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</row>
    <row r="125" spans="1:66" s="5" customFormat="1" x14ac:dyDescent="0.25">
      <c r="A125" s="12">
        <v>6399</v>
      </c>
      <c r="B125" s="1" t="s">
        <v>139</v>
      </c>
      <c r="C125" s="74">
        <f>SUM(C100:C124)</f>
        <v>405829.5932</v>
      </c>
      <c r="D125" s="56">
        <f t="shared" si="33"/>
        <v>2.2221760766452249E-2</v>
      </c>
      <c r="E125" s="74">
        <f>SUM(E100:E124)</f>
        <v>405829.5932</v>
      </c>
      <c r="F125" s="56">
        <f t="shared" si="34"/>
        <v>2.2221760766452249E-2</v>
      </c>
      <c r="G125" s="74">
        <f>SUM(G100:G124)</f>
        <v>405829.5932</v>
      </c>
      <c r="H125" s="56">
        <f t="shared" si="35"/>
        <v>2.2221760766452249E-2</v>
      </c>
      <c r="I125" s="74">
        <f>SUM(I100:I124)</f>
        <v>405829.5932</v>
      </c>
      <c r="J125" s="56">
        <f t="shared" si="36"/>
        <v>2.2221760766452249E-2</v>
      </c>
      <c r="K125" s="74">
        <f>SUM(K100:K124)</f>
        <v>405829.5932</v>
      </c>
      <c r="L125" s="56">
        <f t="shared" si="37"/>
        <v>2.2221760766452249E-2</v>
      </c>
      <c r="M125" s="74">
        <f>SUM(M100:M124)</f>
        <v>405829.5932</v>
      </c>
      <c r="N125" s="56">
        <f t="shared" si="38"/>
        <v>2.2221760766452249E-2</v>
      </c>
      <c r="O125" s="74">
        <f>SUM(O100:O124)</f>
        <v>405829.5932</v>
      </c>
      <c r="P125" s="56">
        <f t="shared" si="39"/>
        <v>2.2221760766452249E-2</v>
      </c>
      <c r="Q125" s="74">
        <f>SUM(Q100:Q124)</f>
        <v>405829.5932</v>
      </c>
      <c r="R125" s="56">
        <f t="shared" si="40"/>
        <v>2.2221760766452249E-2</v>
      </c>
      <c r="S125" s="74">
        <f>SUM(S100:S124)</f>
        <v>405829.5932</v>
      </c>
      <c r="T125" s="56">
        <f t="shared" si="41"/>
        <v>2.2221760766452249E-2</v>
      </c>
      <c r="U125" s="74">
        <f>SUM(U100:U124)</f>
        <v>405829.5932</v>
      </c>
      <c r="V125" s="56">
        <f t="shared" si="42"/>
        <v>2.2221760766452249E-2</v>
      </c>
      <c r="W125" s="74">
        <f>SUM(W100:W124)</f>
        <v>405829.5932</v>
      </c>
      <c r="X125" s="56">
        <f t="shared" si="43"/>
        <v>2.2221760766452249E-2</v>
      </c>
      <c r="Y125" s="74">
        <f>SUM(Y100:Y124)</f>
        <v>405829.5932</v>
      </c>
      <c r="Z125" s="56">
        <f t="shared" si="47"/>
        <v>2.2221760766452249E-2</v>
      </c>
      <c r="AA125" s="74">
        <f t="shared" si="31"/>
        <v>4869955.1184</v>
      </c>
      <c r="AB125" s="56">
        <f t="shared" si="47"/>
        <v>2.2221760766452249E-2</v>
      </c>
      <c r="AC125" s="94">
        <f t="shared" si="32"/>
        <v>405829.5932</v>
      </c>
      <c r="AD125" s="56">
        <f t="shared" si="45"/>
        <v>2.2221760766452249E-2</v>
      </c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</row>
    <row r="126" spans="1:66" s="8" customFormat="1" x14ac:dyDescent="0.25">
      <c r="A126" s="26">
        <v>6401</v>
      </c>
      <c r="B126" s="27" t="s">
        <v>140</v>
      </c>
      <c r="C126" s="69"/>
      <c r="D126" s="57">
        <f t="shared" si="33"/>
        <v>0</v>
      </c>
      <c r="E126" s="69"/>
      <c r="F126" s="57">
        <f t="shared" si="34"/>
        <v>0</v>
      </c>
      <c r="G126" s="69"/>
      <c r="H126" s="57">
        <f t="shared" si="35"/>
        <v>0</v>
      </c>
      <c r="I126" s="69"/>
      <c r="J126" s="57">
        <f t="shared" si="36"/>
        <v>0</v>
      </c>
      <c r="K126" s="69"/>
      <c r="L126" s="57">
        <f t="shared" si="37"/>
        <v>0</v>
      </c>
      <c r="M126" s="69"/>
      <c r="N126" s="57">
        <f t="shared" si="38"/>
        <v>0</v>
      </c>
      <c r="O126" s="69"/>
      <c r="P126" s="57">
        <f t="shared" si="39"/>
        <v>0</v>
      </c>
      <c r="Q126" s="69"/>
      <c r="R126" s="57">
        <f t="shared" si="40"/>
        <v>0</v>
      </c>
      <c r="S126" s="69"/>
      <c r="T126" s="57">
        <f t="shared" si="41"/>
        <v>0</v>
      </c>
      <c r="U126" s="69"/>
      <c r="V126" s="57">
        <f t="shared" si="42"/>
        <v>0</v>
      </c>
      <c r="W126" s="69"/>
      <c r="X126" s="57">
        <f t="shared" si="43"/>
        <v>0</v>
      </c>
      <c r="Y126" s="69"/>
      <c r="Z126" s="57">
        <f t="shared" si="47"/>
        <v>0</v>
      </c>
      <c r="AA126" s="69">
        <f t="shared" si="31"/>
        <v>0</v>
      </c>
      <c r="AB126" s="57">
        <f t="shared" si="47"/>
        <v>0</v>
      </c>
      <c r="AC126" s="85">
        <f t="shared" si="32"/>
        <v>0</v>
      </c>
      <c r="AD126" s="57">
        <f t="shared" si="45"/>
        <v>0</v>
      </c>
    </row>
    <row r="127" spans="1:66" x14ac:dyDescent="0.25">
      <c r="A127" s="9">
        <v>6402</v>
      </c>
      <c r="B127" s="10" t="s">
        <v>141</v>
      </c>
      <c r="C127" s="67">
        <v>-236416.39415000001</v>
      </c>
      <c r="D127" s="49">
        <f t="shared" si="33"/>
        <v>-1.294530670039018E-2</v>
      </c>
      <c r="E127" s="67">
        <v>-236416.39415000001</v>
      </c>
      <c r="F127" s="49">
        <f t="shared" si="34"/>
        <v>-1.294530670039018E-2</v>
      </c>
      <c r="G127" s="67">
        <v>-236416.39415000001</v>
      </c>
      <c r="H127" s="49">
        <f t="shared" si="35"/>
        <v>-1.294530670039018E-2</v>
      </c>
      <c r="I127" s="67">
        <v>-236416.39415000001</v>
      </c>
      <c r="J127" s="49">
        <f t="shared" si="36"/>
        <v>-1.294530670039018E-2</v>
      </c>
      <c r="K127" s="67">
        <v>-236416.39415000001</v>
      </c>
      <c r="L127" s="49">
        <f t="shared" si="37"/>
        <v>-1.294530670039018E-2</v>
      </c>
      <c r="M127" s="67">
        <v>-236416.39415000001</v>
      </c>
      <c r="N127" s="49">
        <f t="shared" si="38"/>
        <v>-1.294530670039018E-2</v>
      </c>
      <c r="O127" s="67">
        <v>-236416.39415000001</v>
      </c>
      <c r="P127" s="49">
        <f t="shared" si="39"/>
        <v>-1.294530670039018E-2</v>
      </c>
      <c r="Q127" s="67">
        <v>-236416.39415000001</v>
      </c>
      <c r="R127" s="49">
        <f t="shared" si="40"/>
        <v>-1.294530670039018E-2</v>
      </c>
      <c r="S127" s="67">
        <v>-236416.39415000001</v>
      </c>
      <c r="T127" s="49">
        <f t="shared" si="41"/>
        <v>-1.294530670039018E-2</v>
      </c>
      <c r="U127" s="67">
        <v>-236416.39415000001</v>
      </c>
      <c r="V127" s="49">
        <f t="shared" si="42"/>
        <v>-1.294530670039018E-2</v>
      </c>
      <c r="W127" s="67">
        <v>-236416.39415000001</v>
      </c>
      <c r="X127" s="49">
        <f t="shared" si="43"/>
        <v>-1.294530670039018E-2</v>
      </c>
      <c r="Y127" s="67">
        <v>-236416.39415000001</v>
      </c>
      <c r="Z127" s="49">
        <f t="shared" si="47"/>
        <v>-1.294530670039018E-2</v>
      </c>
      <c r="AA127" s="82">
        <f t="shared" si="31"/>
        <v>-2836996.7298000003</v>
      </c>
      <c r="AB127" s="49">
        <f t="shared" si="47"/>
        <v>-1.2945306700390182E-2</v>
      </c>
      <c r="AC127" s="82">
        <f t="shared" si="32"/>
        <v>-236416.39415000004</v>
      </c>
      <c r="AD127" s="49">
        <f t="shared" si="45"/>
        <v>-1.294530670039018E-2</v>
      </c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</row>
    <row r="128" spans="1:66" x14ac:dyDescent="0.25">
      <c r="A128" s="9">
        <v>6403</v>
      </c>
      <c r="B128" s="10" t="s">
        <v>142</v>
      </c>
      <c r="C128" s="67">
        <v>163687.19820000001</v>
      </c>
      <c r="D128" s="49">
        <f t="shared" si="33"/>
        <v>8.9629189686486702E-3</v>
      </c>
      <c r="E128" s="67">
        <v>163687.19820000001</v>
      </c>
      <c r="F128" s="49">
        <f t="shared" si="34"/>
        <v>8.9629189686486702E-3</v>
      </c>
      <c r="G128" s="67">
        <v>163687.19820000001</v>
      </c>
      <c r="H128" s="49">
        <f t="shared" si="35"/>
        <v>8.9629189686486702E-3</v>
      </c>
      <c r="I128" s="67">
        <v>163687.19820000001</v>
      </c>
      <c r="J128" s="49">
        <f t="shared" si="36"/>
        <v>8.9629189686486702E-3</v>
      </c>
      <c r="K128" s="67">
        <v>163687.19820000001</v>
      </c>
      <c r="L128" s="49">
        <f t="shared" si="37"/>
        <v>8.9629189686486702E-3</v>
      </c>
      <c r="M128" s="67">
        <v>163687.19820000001</v>
      </c>
      <c r="N128" s="49">
        <f t="shared" si="38"/>
        <v>8.9629189686486702E-3</v>
      </c>
      <c r="O128" s="67">
        <v>163687.19820000001</v>
      </c>
      <c r="P128" s="49">
        <f t="shared" si="39"/>
        <v>8.9629189686486702E-3</v>
      </c>
      <c r="Q128" s="67">
        <v>163687.19820000001</v>
      </c>
      <c r="R128" s="49">
        <f t="shared" si="40"/>
        <v>8.9629189686486702E-3</v>
      </c>
      <c r="S128" s="67">
        <v>163687.19820000001</v>
      </c>
      <c r="T128" s="49">
        <f t="shared" si="41"/>
        <v>8.9629189686486702E-3</v>
      </c>
      <c r="U128" s="67">
        <v>163687.19820000001</v>
      </c>
      <c r="V128" s="49">
        <f t="shared" si="42"/>
        <v>8.9629189686486702E-3</v>
      </c>
      <c r="W128" s="67">
        <v>163687.19820000001</v>
      </c>
      <c r="X128" s="49">
        <f t="shared" si="43"/>
        <v>8.9629189686486702E-3</v>
      </c>
      <c r="Y128" s="67">
        <v>163687.19820000001</v>
      </c>
      <c r="Z128" s="49">
        <f t="shared" si="47"/>
        <v>8.9629189686486702E-3</v>
      </c>
      <c r="AA128" s="82">
        <f t="shared" si="31"/>
        <v>1964246.3784</v>
      </c>
      <c r="AB128" s="49">
        <f t="shared" si="47"/>
        <v>8.9629189686486702E-3</v>
      </c>
      <c r="AC128" s="82">
        <f t="shared" si="32"/>
        <v>163687.19820000001</v>
      </c>
      <c r="AD128" s="49">
        <f t="shared" si="45"/>
        <v>8.9629189686486702E-3</v>
      </c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</row>
    <row r="129" spans="1:66" x14ac:dyDescent="0.25">
      <c r="A129" s="9">
        <v>6404</v>
      </c>
      <c r="B129" s="10" t="s">
        <v>143</v>
      </c>
      <c r="C129" s="67">
        <v>25081.5</v>
      </c>
      <c r="D129" s="49">
        <f t="shared" si="33"/>
        <v>1.3733722281536467E-3</v>
      </c>
      <c r="E129" s="67">
        <v>25081.5</v>
      </c>
      <c r="F129" s="49">
        <f t="shared" si="34"/>
        <v>1.3733722281536467E-3</v>
      </c>
      <c r="G129" s="67">
        <v>25081.5</v>
      </c>
      <c r="H129" s="49">
        <f t="shared" si="35"/>
        <v>1.3733722281536467E-3</v>
      </c>
      <c r="I129" s="67">
        <v>25081.5</v>
      </c>
      <c r="J129" s="49">
        <f t="shared" si="36"/>
        <v>1.3733722281536467E-3</v>
      </c>
      <c r="K129" s="67">
        <v>25081.5</v>
      </c>
      <c r="L129" s="49">
        <f t="shared" si="37"/>
        <v>1.3733722281536467E-3</v>
      </c>
      <c r="M129" s="67">
        <v>25081.5</v>
      </c>
      <c r="N129" s="49">
        <f t="shared" si="38"/>
        <v>1.3733722281536467E-3</v>
      </c>
      <c r="O129" s="67">
        <v>25081.5</v>
      </c>
      <c r="P129" s="49">
        <f t="shared" si="39"/>
        <v>1.3733722281536467E-3</v>
      </c>
      <c r="Q129" s="67">
        <v>25081.5</v>
      </c>
      <c r="R129" s="49">
        <f t="shared" si="40"/>
        <v>1.3733722281536467E-3</v>
      </c>
      <c r="S129" s="67">
        <v>25081.5</v>
      </c>
      <c r="T129" s="49">
        <f t="shared" si="41"/>
        <v>1.3733722281536467E-3</v>
      </c>
      <c r="U129" s="67">
        <v>25081.5</v>
      </c>
      <c r="V129" s="49">
        <f t="shared" si="42"/>
        <v>1.3733722281536467E-3</v>
      </c>
      <c r="W129" s="67">
        <v>25081.5</v>
      </c>
      <c r="X129" s="49">
        <f t="shared" si="43"/>
        <v>1.3733722281536467E-3</v>
      </c>
      <c r="Y129" s="67">
        <v>25081.5</v>
      </c>
      <c r="Z129" s="49">
        <f t="shared" si="47"/>
        <v>1.3733722281536467E-3</v>
      </c>
      <c r="AA129" s="82">
        <f t="shared" si="31"/>
        <v>300978</v>
      </c>
      <c r="AB129" s="49">
        <f t="shared" si="47"/>
        <v>1.3733722281536469E-3</v>
      </c>
      <c r="AC129" s="82">
        <f t="shared" si="32"/>
        <v>25081.5</v>
      </c>
      <c r="AD129" s="49">
        <f t="shared" si="45"/>
        <v>1.3733722281536467E-3</v>
      </c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</row>
    <row r="130" spans="1:66" x14ac:dyDescent="0.25">
      <c r="A130" s="9">
        <v>6406</v>
      </c>
      <c r="B130" s="10" t="s">
        <v>144</v>
      </c>
      <c r="C130" s="67">
        <v>-1321.2790500000001</v>
      </c>
      <c r="D130" s="49">
        <f t="shared" si="33"/>
        <v>-7.2348462129905855E-5</v>
      </c>
      <c r="E130" s="67">
        <v>-1321.2790500000001</v>
      </c>
      <c r="F130" s="49">
        <f t="shared" si="34"/>
        <v>-7.2348462129905855E-5</v>
      </c>
      <c r="G130" s="67">
        <v>-1321.2790500000001</v>
      </c>
      <c r="H130" s="49">
        <f t="shared" si="35"/>
        <v>-7.2348462129905855E-5</v>
      </c>
      <c r="I130" s="67">
        <v>-1321.2790500000001</v>
      </c>
      <c r="J130" s="49">
        <f t="shared" si="36"/>
        <v>-7.2348462129905855E-5</v>
      </c>
      <c r="K130" s="67">
        <v>-1321.2790500000001</v>
      </c>
      <c r="L130" s="49">
        <f t="shared" si="37"/>
        <v>-7.2348462129905855E-5</v>
      </c>
      <c r="M130" s="67">
        <v>-1321.2790500000001</v>
      </c>
      <c r="N130" s="49">
        <f t="shared" si="38"/>
        <v>-7.2348462129905855E-5</v>
      </c>
      <c r="O130" s="67">
        <v>-1321.2790500000001</v>
      </c>
      <c r="P130" s="49">
        <f t="shared" si="39"/>
        <v>-7.2348462129905855E-5</v>
      </c>
      <c r="Q130" s="67">
        <v>-1321.2790500000001</v>
      </c>
      <c r="R130" s="49">
        <f t="shared" si="40"/>
        <v>-7.2348462129905855E-5</v>
      </c>
      <c r="S130" s="67">
        <v>-1321.2790500000001</v>
      </c>
      <c r="T130" s="49">
        <f t="shared" si="41"/>
        <v>-7.2348462129905855E-5</v>
      </c>
      <c r="U130" s="67">
        <v>-1321.2790500000001</v>
      </c>
      <c r="V130" s="49">
        <f t="shared" si="42"/>
        <v>-7.2348462129905855E-5</v>
      </c>
      <c r="W130" s="67">
        <v>-1321.2790500000001</v>
      </c>
      <c r="X130" s="49">
        <f t="shared" si="43"/>
        <v>-7.2348462129905855E-5</v>
      </c>
      <c r="Y130" s="67">
        <v>-1321.2790500000001</v>
      </c>
      <c r="Z130" s="49">
        <f t="shared" si="47"/>
        <v>-7.2348462129905855E-5</v>
      </c>
      <c r="AA130" s="82">
        <f t="shared" si="31"/>
        <v>-15855.348600000005</v>
      </c>
      <c r="AB130" s="49">
        <f t="shared" si="47"/>
        <v>-7.2348462129905882E-5</v>
      </c>
      <c r="AC130" s="82">
        <f t="shared" si="32"/>
        <v>-1321.2790500000003</v>
      </c>
      <c r="AD130" s="49">
        <f t="shared" si="45"/>
        <v>-7.2348462129905868E-5</v>
      </c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</row>
    <row r="131" spans="1:66" x14ac:dyDescent="0.25">
      <c r="A131" s="9">
        <v>6407</v>
      </c>
      <c r="B131" s="10" t="s">
        <v>145</v>
      </c>
      <c r="C131" s="67">
        <v>-651.53465000000006</v>
      </c>
      <c r="D131" s="49">
        <f t="shared" si="33"/>
        <v>-3.5675681039403799E-5</v>
      </c>
      <c r="E131" s="67">
        <v>-651.53465000000006</v>
      </c>
      <c r="F131" s="49">
        <f t="shared" si="34"/>
        <v>-3.5675681039403799E-5</v>
      </c>
      <c r="G131" s="67">
        <v>-651.53465000000006</v>
      </c>
      <c r="H131" s="49">
        <f t="shared" si="35"/>
        <v>-3.5675681039403799E-5</v>
      </c>
      <c r="I131" s="67">
        <v>-651.53465000000006</v>
      </c>
      <c r="J131" s="49">
        <f t="shared" si="36"/>
        <v>-3.5675681039403799E-5</v>
      </c>
      <c r="K131" s="67">
        <v>-651.53465000000006</v>
      </c>
      <c r="L131" s="49">
        <f t="shared" si="37"/>
        <v>-3.5675681039403799E-5</v>
      </c>
      <c r="M131" s="67">
        <v>-651.53465000000006</v>
      </c>
      <c r="N131" s="49">
        <f t="shared" si="38"/>
        <v>-3.5675681039403799E-5</v>
      </c>
      <c r="O131" s="67">
        <v>-651.53465000000006</v>
      </c>
      <c r="P131" s="49">
        <f t="shared" si="39"/>
        <v>-3.5675681039403799E-5</v>
      </c>
      <c r="Q131" s="67">
        <v>-651.53465000000006</v>
      </c>
      <c r="R131" s="49">
        <f t="shared" si="40"/>
        <v>-3.5675681039403799E-5</v>
      </c>
      <c r="S131" s="67">
        <v>-651.53465000000006</v>
      </c>
      <c r="T131" s="49">
        <f t="shared" si="41"/>
        <v>-3.5675681039403799E-5</v>
      </c>
      <c r="U131" s="67">
        <v>-651.53465000000006</v>
      </c>
      <c r="V131" s="49">
        <f t="shared" si="42"/>
        <v>-3.5675681039403799E-5</v>
      </c>
      <c r="W131" s="67">
        <v>-651.53465000000006</v>
      </c>
      <c r="X131" s="49">
        <f t="shared" si="43"/>
        <v>-3.5675681039403799E-5</v>
      </c>
      <c r="Y131" s="67">
        <v>-651.53465000000006</v>
      </c>
      <c r="Z131" s="49">
        <f t="shared" si="47"/>
        <v>-3.5675681039403799E-5</v>
      </c>
      <c r="AA131" s="82">
        <f t="shared" si="31"/>
        <v>-7818.4157999999989</v>
      </c>
      <c r="AB131" s="49">
        <f t="shared" si="47"/>
        <v>-3.5675681039403792E-5</v>
      </c>
      <c r="AC131" s="82">
        <f t="shared" si="32"/>
        <v>-651.53464999999994</v>
      </c>
      <c r="AD131" s="49">
        <f t="shared" si="45"/>
        <v>-3.5675681039403792E-5</v>
      </c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</row>
    <row r="132" spans="1:66" x14ac:dyDescent="0.25">
      <c r="A132" s="9">
        <v>6408</v>
      </c>
      <c r="B132" s="10" t="s">
        <v>146</v>
      </c>
      <c r="C132" s="67">
        <v>-161.8252</v>
      </c>
      <c r="D132" s="49">
        <f t="shared" si="33"/>
        <v>-8.8609626814747721E-6</v>
      </c>
      <c r="E132" s="67">
        <v>-161.8252</v>
      </c>
      <c r="F132" s="49">
        <f t="shared" si="34"/>
        <v>-8.8609626814747721E-6</v>
      </c>
      <c r="G132" s="67">
        <v>-161.8252</v>
      </c>
      <c r="H132" s="49">
        <f t="shared" si="35"/>
        <v>-8.8609626814747721E-6</v>
      </c>
      <c r="I132" s="67">
        <v>-161.8252</v>
      </c>
      <c r="J132" s="49">
        <f t="shared" si="36"/>
        <v>-8.8609626814747721E-6</v>
      </c>
      <c r="K132" s="67">
        <v>-161.8252</v>
      </c>
      <c r="L132" s="49">
        <f t="shared" si="37"/>
        <v>-8.8609626814747721E-6</v>
      </c>
      <c r="M132" s="67">
        <v>-161.8252</v>
      </c>
      <c r="N132" s="49">
        <f t="shared" si="38"/>
        <v>-8.8609626814747721E-6</v>
      </c>
      <c r="O132" s="67">
        <v>-161.8252</v>
      </c>
      <c r="P132" s="49">
        <f t="shared" si="39"/>
        <v>-8.8609626814747721E-6</v>
      </c>
      <c r="Q132" s="67">
        <v>-161.8252</v>
      </c>
      <c r="R132" s="49">
        <f t="shared" si="40"/>
        <v>-8.8609626814747721E-6</v>
      </c>
      <c r="S132" s="67">
        <v>-161.8252</v>
      </c>
      <c r="T132" s="49">
        <f t="shared" si="41"/>
        <v>-8.8609626814747721E-6</v>
      </c>
      <c r="U132" s="67">
        <v>-161.8252</v>
      </c>
      <c r="V132" s="49">
        <f t="shared" si="42"/>
        <v>-8.8609626814747721E-6</v>
      </c>
      <c r="W132" s="67">
        <v>-161.8252</v>
      </c>
      <c r="X132" s="49">
        <f t="shared" si="43"/>
        <v>-8.8609626814747721E-6</v>
      </c>
      <c r="Y132" s="67">
        <v>-161.8252</v>
      </c>
      <c r="Z132" s="49">
        <f t="shared" si="47"/>
        <v>-8.8609626814747721E-6</v>
      </c>
      <c r="AA132" s="82">
        <f t="shared" si="31"/>
        <v>-1941.9023999999999</v>
      </c>
      <c r="AB132" s="49">
        <f t="shared" si="47"/>
        <v>-8.8609626814747738E-6</v>
      </c>
      <c r="AC132" s="82">
        <f t="shared" si="32"/>
        <v>-161.8252</v>
      </c>
      <c r="AD132" s="49">
        <f t="shared" si="45"/>
        <v>-8.8609626814747721E-6</v>
      </c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</row>
    <row r="133" spans="1:66" x14ac:dyDescent="0.25">
      <c r="A133" s="9">
        <v>6409</v>
      </c>
      <c r="B133" s="10" t="s">
        <v>147</v>
      </c>
      <c r="C133" s="67">
        <v>0</v>
      </c>
      <c r="D133" s="49">
        <f t="shared" si="33"/>
        <v>0</v>
      </c>
      <c r="E133" s="67">
        <v>0</v>
      </c>
      <c r="F133" s="49">
        <f t="shared" si="34"/>
        <v>0</v>
      </c>
      <c r="G133" s="67">
        <v>0</v>
      </c>
      <c r="H133" s="49">
        <f t="shared" si="35"/>
        <v>0</v>
      </c>
      <c r="I133" s="67">
        <v>0</v>
      </c>
      <c r="J133" s="49">
        <f t="shared" si="36"/>
        <v>0</v>
      </c>
      <c r="K133" s="67">
        <v>0</v>
      </c>
      <c r="L133" s="49">
        <f t="shared" si="37"/>
        <v>0</v>
      </c>
      <c r="M133" s="67">
        <v>0</v>
      </c>
      <c r="N133" s="49">
        <f t="shared" si="38"/>
        <v>0</v>
      </c>
      <c r="O133" s="67">
        <v>0</v>
      </c>
      <c r="P133" s="49">
        <f t="shared" si="39"/>
        <v>0</v>
      </c>
      <c r="Q133" s="67">
        <v>0</v>
      </c>
      <c r="R133" s="49">
        <f t="shared" si="40"/>
        <v>0</v>
      </c>
      <c r="S133" s="67">
        <v>0</v>
      </c>
      <c r="T133" s="49">
        <f t="shared" si="41"/>
        <v>0</v>
      </c>
      <c r="U133" s="67">
        <v>0</v>
      </c>
      <c r="V133" s="49">
        <f t="shared" si="42"/>
        <v>0</v>
      </c>
      <c r="W133" s="67">
        <v>0</v>
      </c>
      <c r="X133" s="49">
        <f t="shared" si="43"/>
        <v>0</v>
      </c>
      <c r="Y133" s="67">
        <v>0</v>
      </c>
      <c r="Z133" s="49">
        <f t="shared" si="47"/>
        <v>0</v>
      </c>
      <c r="AA133" s="82">
        <f t="shared" si="31"/>
        <v>0</v>
      </c>
      <c r="AB133" s="49">
        <f t="shared" si="47"/>
        <v>0</v>
      </c>
      <c r="AC133" s="82">
        <f t="shared" si="32"/>
        <v>0</v>
      </c>
      <c r="AD133" s="49">
        <f t="shared" si="45"/>
        <v>0</v>
      </c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</row>
    <row r="134" spans="1:66" x14ac:dyDescent="0.25">
      <c r="A134" s="9">
        <v>6410</v>
      </c>
      <c r="B134" s="10" t="s">
        <v>148</v>
      </c>
      <c r="C134" s="67">
        <v>17223</v>
      </c>
      <c r="D134" s="49">
        <f t="shared" si="33"/>
        <v>9.4306918986066456E-4</v>
      </c>
      <c r="E134" s="67">
        <v>17223</v>
      </c>
      <c r="F134" s="49">
        <f t="shared" si="34"/>
        <v>9.4306918986066456E-4</v>
      </c>
      <c r="G134" s="67">
        <v>17223</v>
      </c>
      <c r="H134" s="49">
        <f t="shared" si="35"/>
        <v>9.4306918986066456E-4</v>
      </c>
      <c r="I134" s="67">
        <v>17223</v>
      </c>
      <c r="J134" s="49">
        <f t="shared" si="36"/>
        <v>9.4306918986066456E-4</v>
      </c>
      <c r="K134" s="67">
        <v>17223</v>
      </c>
      <c r="L134" s="49">
        <f t="shared" si="37"/>
        <v>9.4306918986066456E-4</v>
      </c>
      <c r="M134" s="67">
        <v>17223</v>
      </c>
      <c r="N134" s="49">
        <f t="shared" si="38"/>
        <v>9.4306918986066456E-4</v>
      </c>
      <c r="O134" s="67">
        <v>17223</v>
      </c>
      <c r="P134" s="49">
        <f t="shared" si="39"/>
        <v>9.4306918986066456E-4</v>
      </c>
      <c r="Q134" s="67">
        <v>17223</v>
      </c>
      <c r="R134" s="49">
        <f t="shared" si="40"/>
        <v>9.4306918986066456E-4</v>
      </c>
      <c r="S134" s="67">
        <v>17223</v>
      </c>
      <c r="T134" s="49">
        <f t="shared" si="41"/>
        <v>9.4306918986066456E-4</v>
      </c>
      <c r="U134" s="67">
        <v>17223</v>
      </c>
      <c r="V134" s="49">
        <f t="shared" si="42"/>
        <v>9.4306918986066456E-4</v>
      </c>
      <c r="W134" s="67">
        <v>17223</v>
      </c>
      <c r="X134" s="49">
        <f t="shared" si="43"/>
        <v>9.4306918986066456E-4</v>
      </c>
      <c r="Y134" s="67">
        <v>17223</v>
      </c>
      <c r="Z134" s="49">
        <f t="shared" si="47"/>
        <v>9.4306918986066456E-4</v>
      </c>
      <c r="AA134" s="82">
        <f t="shared" si="31"/>
        <v>206676</v>
      </c>
      <c r="AB134" s="49">
        <f t="shared" si="47"/>
        <v>9.4306918986066456E-4</v>
      </c>
      <c r="AC134" s="82">
        <f t="shared" si="32"/>
        <v>17223</v>
      </c>
      <c r="AD134" s="49">
        <f t="shared" si="45"/>
        <v>9.4306918986066456E-4</v>
      </c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</row>
    <row r="135" spans="1:66" x14ac:dyDescent="0.25">
      <c r="A135" s="9">
        <v>6411</v>
      </c>
      <c r="B135" s="10" t="s">
        <v>149</v>
      </c>
      <c r="C135" s="67">
        <v>13658.15</v>
      </c>
      <c r="D135" s="49">
        <f t="shared" si="33"/>
        <v>7.4787089679471844E-4</v>
      </c>
      <c r="E135" s="67">
        <v>13658.15</v>
      </c>
      <c r="F135" s="49">
        <f t="shared" si="34"/>
        <v>7.4787089679471844E-4</v>
      </c>
      <c r="G135" s="67">
        <v>13658.15</v>
      </c>
      <c r="H135" s="49">
        <f t="shared" si="35"/>
        <v>7.4787089679471844E-4</v>
      </c>
      <c r="I135" s="67">
        <v>13658.15</v>
      </c>
      <c r="J135" s="49">
        <f t="shared" si="36"/>
        <v>7.4787089679471844E-4</v>
      </c>
      <c r="K135" s="67">
        <v>13658.15</v>
      </c>
      <c r="L135" s="49">
        <f t="shared" si="37"/>
        <v>7.4787089679471844E-4</v>
      </c>
      <c r="M135" s="67">
        <v>13658.15</v>
      </c>
      <c r="N135" s="49">
        <f t="shared" si="38"/>
        <v>7.4787089679471844E-4</v>
      </c>
      <c r="O135" s="67">
        <v>13658.15</v>
      </c>
      <c r="P135" s="49">
        <f t="shared" si="39"/>
        <v>7.4787089679471844E-4</v>
      </c>
      <c r="Q135" s="67">
        <v>13658.15</v>
      </c>
      <c r="R135" s="49">
        <f t="shared" si="40"/>
        <v>7.4787089679471844E-4</v>
      </c>
      <c r="S135" s="67">
        <v>13658.15</v>
      </c>
      <c r="T135" s="49">
        <f t="shared" si="41"/>
        <v>7.4787089679471844E-4</v>
      </c>
      <c r="U135" s="67">
        <v>13658.15</v>
      </c>
      <c r="V135" s="49">
        <f t="shared" si="42"/>
        <v>7.4787089679471844E-4</v>
      </c>
      <c r="W135" s="67">
        <v>13658.15</v>
      </c>
      <c r="X135" s="49">
        <f t="shared" si="43"/>
        <v>7.4787089679471844E-4</v>
      </c>
      <c r="Y135" s="67">
        <v>13658.15</v>
      </c>
      <c r="Z135" s="49">
        <f t="shared" si="47"/>
        <v>7.4787089679471844E-4</v>
      </c>
      <c r="AA135" s="82">
        <f t="shared" ref="AA135:AA165" si="48">C135+E135+G135+I135+K135+M135+O135+Q135+S135+U135+W135+Y135</f>
        <v>163897.79999999996</v>
      </c>
      <c r="AB135" s="49">
        <f t="shared" si="47"/>
        <v>7.4787089679471833E-4</v>
      </c>
      <c r="AC135" s="82">
        <f t="shared" si="32"/>
        <v>13658.149999999996</v>
      </c>
      <c r="AD135" s="49">
        <f t="shared" si="45"/>
        <v>7.4787089679471822E-4</v>
      </c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</row>
    <row r="136" spans="1:66" x14ac:dyDescent="0.25">
      <c r="A136" s="9">
        <v>6413</v>
      </c>
      <c r="B136" s="10" t="s">
        <v>150</v>
      </c>
      <c r="C136" s="67">
        <v>168490.57519999999</v>
      </c>
      <c r="D136" s="49">
        <f t="shared" si="33"/>
        <v>9.225934520874491E-3</v>
      </c>
      <c r="E136" s="67">
        <v>168490.57519999999</v>
      </c>
      <c r="F136" s="49">
        <f t="shared" si="34"/>
        <v>9.225934520874491E-3</v>
      </c>
      <c r="G136" s="67">
        <v>168490.57519999999</v>
      </c>
      <c r="H136" s="49">
        <f t="shared" si="35"/>
        <v>9.225934520874491E-3</v>
      </c>
      <c r="I136" s="67">
        <v>168490.57519999999</v>
      </c>
      <c r="J136" s="49">
        <f t="shared" si="36"/>
        <v>9.225934520874491E-3</v>
      </c>
      <c r="K136" s="67">
        <v>168490.57519999999</v>
      </c>
      <c r="L136" s="49">
        <f t="shared" si="37"/>
        <v>9.225934520874491E-3</v>
      </c>
      <c r="M136" s="67">
        <v>168490.57519999999</v>
      </c>
      <c r="N136" s="49">
        <f t="shared" si="38"/>
        <v>9.225934520874491E-3</v>
      </c>
      <c r="O136" s="67">
        <v>168490.57519999999</v>
      </c>
      <c r="P136" s="49">
        <f t="shared" si="39"/>
        <v>9.225934520874491E-3</v>
      </c>
      <c r="Q136" s="67">
        <v>168490.57519999999</v>
      </c>
      <c r="R136" s="49">
        <f t="shared" si="40"/>
        <v>9.225934520874491E-3</v>
      </c>
      <c r="S136" s="67">
        <v>168490.57519999999</v>
      </c>
      <c r="T136" s="49">
        <f t="shared" si="41"/>
        <v>9.225934520874491E-3</v>
      </c>
      <c r="U136" s="67">
        <v>168490.57519999999</v>
      </c>
      <c r="V136" s="49">
        <f t="shared" si="42"/>
        <v>9.225934520874491E-3</v>
      </c>
      <c r="W136" s="67">
        <v>168490.57519999999</v>
      </c>
      <c r="X136" s="49">
        <f t="shared" si="43"/>
        <v>9.225934520874491E-3</v>
      </c>
      <c r="Y136" s="67">
        <v>168490.57519999999</v>
      </c>
      <c r="Z136" s="49">
        <f t="shared" si="47"/>
        <v>9.225934520874491E-3</v>
      </c>
      <c r="AA136" s="82">
        <f t="shared" si="48"/>
        <v>2021886.9024000003</v>
      </c>
      <c r="AB136" s="49">
        <f t="shared" si="47"/>
        <v>9.2259345208744944E-3</v>
      </c>
      <c r="AC136" s="82">
        <f t="shared" si="32"/>
        <v>168490.57520000002</v>
      </c>
      <c r="AD136" s="49">
        <f t="shared" si="45"/>
        <v>9.2259345208744927E-3</v>
      </c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</row>
    <row r="137" spans="1:66" x14ac:dyDescent="0.25">
      <c r="A137" s="9">
        <v>6414</v>
      </c>
      <c r="B137" s="10" t="s">
        <v>151</v>
      </c>
      <c r="C137" s="67">
        <v>24802.06165</v>
      </c>
      <c r="D137" s="49">
        <f t="shared" si="33"/>
        <v>1.3580711947477069E-3</v>
      </c>
      <c r="E137" s="67">
        <v>24802.06165</v>
      </c>
      <c r="F137" s="49">
        <f t="shared" si="34"/>
        <v>1.3580711947477069E-3</v>
      </c>
      <c r="G137" s="67">
        <v>24802.06165</v>
      </c>
      <c r="H137" s="49">
        <f t="shared" si="35"/>
        <v>1.3580711947477069E-3</v>
      </c>
      <c r="I137" s="67">
        <v>24802.06165</v>
      </c>
      <c r="J137" s="49">
        <f t="shared" si="36"/>
        <v>1.3580711947477069E-3</v>
      </c>
      <c r="K137" s="67">
        <v>24802.06165</v>
      </c>
      <c r="L137" s="49">
        <f t="shared" si="37"/>
        <v>1.3580711947477069E-3</v>
      </c>
      <c r="M137" s="67">
        <v>24802.06165</v>
      </c>
      <c r="N137" s="49">
        <f t="shared" si="38"/>
        <v>1.3580711947477069E-3</v>
      </c>
      <c r="O137" s="67">
        <v>24802.06165</v>
      </c>
      <c r="P137" s="49">
        <f t="shared" si="39"/>
        <v>1.3580711947477069E-3</v>
      </c>
      <c r="Q137" s="67">
        <v>24802.06165</v>
      </c>
      <c r="R137" s="49">
        <f t="shared" si="40"/>
        <v>1.3580711947477069E-3</v>
      </c>
      <c r="S137" s="67">
        <v>24802.06165</v>
      </c>
      <c r="T137" s="49">
        <f t="shared" si="41"/>
        <v>1.3580711947477069E-3</v>
      </c>
      <c r="U137" s="67">
        <v>24802.06165</v>
      </c>
      <c r="V137" s="49">
        <f t="shared" si="42"/>
        <v>1.3580711947477069E-3</v>
      </c>
      <c r="W137" s="67">
        <v>24802.06165</v>
      </c>
      <c r="X137" s="49">
        <f t="shared" si="43"/>
        <v>1.3580711947477069E-3</v>
      </c>
      <c r="Y137" s="67">
        <v>24802.06165</v>
      </c>
      <c r="Z137" s="49">
        <f t="shared" ref="Z137:AB141" si="49">IF(Y$10&lt;&gt;0,Y137/Y$10,"-")</f>
        <v>1.3580711947477069E-3</v>
      </c>
      <c r="AA137" s="82">
        <f t="shared" si="48"/>
        <v>297624.73979999992</v>
      </c>
      <c r="AB137" s="49">
        <f t="shared" si="49"/>
        <v>1.3580711947477067E-3</v>
      </c>
      <c r="AC137" s="82">
        <f t="shared" si="32"/>
        <v>24802.061649999992</v>
      </c>
      <c r="AD137" s="49">
        <f t="shared" si="45"/>
        <v>1.3580711947477064E-3</v>
      </c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</row>
    <row r="138" spans="1:66" x14ac:dyDescent="0.25">
      <c r="A138" s="9">
        <v>6415</v>
      </c>
      <c r="B138" s="10" t="s">
        <v>152</v>
      </c>
      <c r="C138" s="67">
        <v>209.81</v>
      </c>
      <c r="D138" s="49">
        <f t="shared" si="33"/>
        <v>1.1488436783641993E-5</v>
      </c>
      <c r="E138" s="67">
        <v>209.81</v>
      </c>
      <c r="F138" s="49">
        <f t="shared" si="34"/>
        <v>1.1488436783641993E-5</v>
      </c>
      <c r="G138" s="67">
        <v>209.81</v>
      </c>
      <c r="H138" s="49">
        <f t="shared" si="35"/>
        <v>1.1488436783641993E-5</v>
      </c>
      <c r="I138" s="67">
        <v>209.81</v>
      </c>
      <c r="J138" s="49">
        <f t="shared" si="36"/>
        <v>1.1488436783641993E-5</v>
      </c>
      <c r="K138" s="67">
        <v>209.81</v>
      </c>
      <c r="L138" s="49">
        <f t="shared" si="37"/>
        <v>1.1488436783641993E-5</v>
      </c>
      <c r="M138" s="67">
        <v>209.81</v>
      </c>
      <c r="N138" s="49">
        <f t="shared" si="38"/>
        <v>1.1488436783641993E-5</v>
      </c>
      <c r="O138" s="67">
        <v>209.81</v>
      </c>
      <c r="P138" s="49">
        <f t="shared" si="39"/>
        <v>1.1488436783641993E-5</v>
      </c>
      <c r="Q138" s="67">
        <v>209.81</v>
      </c>
      <c r="R138" s="49">
        <f t="shared" si="40"/>
        <v>1.1488436783641993E-5</v>
      </c>
      <c r="S138" s="67">
        <v>209.81</v>
      </c>
      <c r="T138" s="49">
        <f t="shared" si="41"/>
        <v>1.1488436783641993E-5</v>
      </c>
      <c r="U138" s="67">
        <v>209.81</v>
      </c>
      <c r="V138" s="49">
        <f t="shared" si="42"/>
        <v>1.1488436783641993E-5</v>
      </c>
      <c r="W138" s="67">
        <v>209.81</v>
      </c>
      <c r="X138" s="49">
        <f t="shared" si="43"/>
        <v>1.1488436783641993E-5</v>
      </c>
      <c r="Y138" s="67">
        <v>209.81</v>
      </c>
      <c r="Z138" s="49">
        <f t="shared" si="49"/>
        <v>1.1488436783641993E-5</v>
      </c>
      <c r="AA138" s="82">
        <f t="shared" si="48"/>
        <v>2517.7199999999998</v>
      </c>
      <c r="AB138" s="49">
        <f t="shared" si="49"/>
        <v>1.1488436783641991E-5</v>
      </c>
      <c r="AC138" s="82">
        <f t="shared" si="32"/>
        <v>209.80999999999997</v>
      </c>
      <c r="AD138" s="49">
        <f t="shared" si="45"/>
        <v>1.1488436783641991E-5</v>
      </c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</row>
    <row r="139" spans="1:66" s="5" customFormat="1" x14ac:dyDescent="0.25">
      <c r="A139" s="12">
        <v>6499</v>
      </c>
      <c r="B139" s="1" t="s">
        <v>153</v>
      </c>
      <c r="C139" s="74">
        <f>SUM(C126:C138)</f>
        <v>174601.26199999999</v>
      </c>
      <c r="D139" s="56">
        <f t="shared" si="33"/>
        <v>9.5605336296225758E-3</v>
      </c>
      <c r="E139" s="74">
        <f>SUM(E126:E138)</f>
        <v>174601.26199999999</v>
      </c>
      <c r="F139" s="56">
        <f t="shared" si="34"/>
        <v>9.5605336296225758E-3</v>
      </c>
      <c r="G139" s="74">
        <f>SUM(G126:G138)</f>
        <v>174601.26199999999</v>
      </c>
      <c r="H139" s="56">
        <f t="shared" si="35"/>
        <v>9.5605336296225758E-3</v>
      </c>
      <c r="I139" s="74">
        <f>SUM(I126:I138)</f>
        <v>174601.26199999999</v>
      </c>
      <c r="J139" s="56">
        <f t="shared" si="36"/>
        <v>9.5605336296225758E-3</v>
      </c>
      <c r="K139" s="74">
        <f>SUM(K126:K138)</f>
        <v>174601.26199999999</v>
      </c>
      <c r="L139" s="56">
        <f t="shared" si="37"/>
        <v>9.5605336296225758E-3</v>
      </c>
      <c r="M139" s="74">
        <f>SUM(M126:M138)</f>
        <v>174601.26199999999</v>
      </c>
      <c r="N139" s="56">
        <f t="shared" si="38"/>
        <v>9.5605336296225758E-3</v>
      </c>
      <c r="O139" s="74">
        <f>SUM(O126:O138)</f>
        <v>174601.26199999999</v>
      </c>
      <c r="P139" s="56">
        <f t="shared" si="39"/>
        <v>9.5605336296225758E-3</v>
      </c>
      <c r="Q139" s="74">
        <f>SUM(Q126:Q138)</f>
        <v>174601.26199999999</v>
      </c>
      <c r="R139" s="56">
        <f t="shared" si="40"/>
        <v>9.5605336296225758E-3</v>
      </c>
      <c r="S139" s="74">
        <f>SUM(S126:S138)</f>
        <v>174601.26199999999</v>
      </c>
      <c r="T139" s="56">
        <f t="shared" si="41"/>
        <v>9.5605336296225758E-3</v>
      </c>
      <c r="U139" s="74">
        <f>SUM(U126:U138)</f>
        <v>174601.26199999999</v>
      </c>
      <c r="V139" s="56">
        <f t="shared" si="42"/>
        <v>9.5605336296225758E-3</v>
      </c>
      <c r="W139" s="74">
        <f>SUM(W126:W138)</f>
        <v>174601.26199999999</v>
      </c>
      <c r="X139" s="56">
        <f t="shared" si="43"/>
        <v>9.5605336296225758E-3</v>
      </c>
      <c r="Y139" s="74">
        <f>SUM(Y126:Y138)</f>
        <v>174601.26199999999</v>
      </c>
      <c r="Z139" s="56">
        <f t="shared" si="49"/>
        <v>9.5605336296225758E-3</v>
      </c>
      <c r="AA139" s="74">
        <f t="shared" si="48"/>
        <v>2095215.1440000003</v>
      </c>
      <c r="AB139" s="56">
        <f t="shared" si="49"/>
        <v>9.5605336296225793E-3</v>
      </c>
      <c r="AC139" s="94">
        <f t="shared" si="32"/>
        <v>174601.26200000002</v>
      </c>
      <c r="AD139" s="56">
        <f t="shared" si="45"/>
        <v>9.5605336296225776E-3</v>
      </c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</row>
    <row r="140" spans="1:66" s="8" customFormat="1" x14ac:dyDescent="0.25">
      <c r="A140" s="26"/>
      <c r="B140" s="27"/>
      <c r="C140" s="69"/>
      <c r="D140" s="57">
        <f t="shared" si="33"/>
        <v>0</v>
      </c>
      <c r="E140" s="69"/>
      <c r="F140" s="57">
        <f t="shared" si="34"/>
        <v>0</v>
      </c>
      <c r="G140" s="69"/>
      <c r="H140" s="57">
        <f t="shared" si="35"/>
        <v>0</v>
      </c>
      <c r="I140" s="69"/>
      <c r="J140" s="57">
        <f t="shared" si="36"/>
        <v>0</v>
      </c>
      <c r="K140" s="69"/>
      <c r="L140" s="57">
        <f t="shared" si="37"/>
        <v>0</v>
      </c>
      <c r="M140" s="69"/>
      <c r="N140" s="57">
        <f t="shared" si="38"/>
        <v>0</v>
      </c>
      <c r="O140" s="69"/>
      <c r="P140" s="57">
        <f t="shared" si="39"/>
        <v>0</v>
      </c>
      <c r="Q140" s="69"/>
      <c r="R140" s="57">
        <f t="shared" si="40"/>
        <v>0</v>
      </c>
      <c r="S140" s="69"/>
      <c r="T140" s="57">
        <f t="shared" si="41"/>
        <v>0</v>
      </c>
      <c r="U140" s="69"/>
      <c r="V140" s="57">
        <f t="shared" si="42"/>
        <v>0</v>
      </c>
      <c r="W140" s="69"/>
      <c r="X140" s="57">
        <f t="shared" si="43"/>
        <v>0</v>
      </c>
      <c r="Y140" s="69"/>
      <c r="Z140" s="57">
        <f t="shared" si="49"/>
        <v>0</v>
      </c>
      <c r="AA140" s="69">
        <f t="shared" si="48"/>
        <v>0</v>
      </c>
      <c r="AB140" s="57">
        <f t="shared" si="49"/>
        <v>0</v>
      </c>
      <c r="AC140" s="85">
        <f t="shared" si="32"/>
        <v>0</v>
      </c>
      <c r="AD140" s="57">
        <f t="shared" si="45"/>
        <v>0</v>
      </c>
    </row>
    <row r="141" spans="1:66" x14ac:dyDescent="0.25">
      <c r="A141" s="18">
        <v>7001</v>
      </c>
      <c r="B141" s="19" t="s">
        <v>154</v>
      </c>
      <c r="C141" s="75">
        <f>C36-C40-C78-C99-C125-C139</f>
        <v>2356803.9151999997</v>
      </c>
      <c r="D141" s="59">
        <f t="shared" si="33"/>
        <v>0.12905005858259921</v>
      </c>
      <c r="E141" s="75">
        <f>E36-E40-E78-E99-E125-E139</f>
        <v>2356803.9151999997</v>
      </c>
      <c r="F141" s="59">
        <f t="shared" si="34"/>
        <v>0.12905005858259921</v>
      </c>
      <c r="G141" s="75">
        <f>G36-G40-G78-G99-G125-G139</f>
        <v>2356803.9151999997</v>
      </c>
      <c r="H141" s="59">
        <f t="shared" si="35"/>
        <v>0.12905005858259921</v>
      </c>
      <c r="I141" s="75">
        <f>I36-I40-I78-I99-I125-I139</f>
        <v>2356803.9151999997</v>
      </c>
      <c r="J141" s="59">
        <f t="shared" si="36"/>
        <v>0.12905005858259921</v>
      </c>
      <c r="K141" s="75">
        <f>K36-K40-K78-K99-K125-K139</f>
        <v>2356803.9151999997</v>
      </c>
      <c r="L141" s="59">
        <f t="shared" si="37"/>
        <v>0.12905005858259921</v>
      </c>
      <c r="M141" s="75">
        <f>M36-M40-M78-M99-M125-M139</f>
        <v>2356803.9151999997</v>
      </c>
      <c r="N141" s="59">
        <f t="shared" si="38"/>
        <v>0.12905005858259921</v>
      </c>
      <c r="O141" s="75">
        <f>O36-O40-O78-O99-O125-O139</f>
        <v>2356803.9151999997</v>
      </c>
      <c r="P141" s="59">
        <f t="shared" si="39"/>
        <v>0.12905005858259921</v>
      </c>
      <c r="Q141" s="75">
        <f>Q36-Q40-Q78-Q99-Q125-Q139</f>
        <v>2356803.9151999997</v>
      </c>
      <c r="R141" s="59">
        <f t="shared" si="40"/>
        <v>0.12905005858259921</v>
      </c>
      <c r="S141" s="75">
        <f>S36-S40-S78-S99-S125-S139</f>
        <v>2356803.9151999997</v>
      </c>
      <c r="T141" s="59">
        <f t="shared" si="41"/>
        <v>0.12905005858259921</v>
      </c>
      <c r="U141" s="75">
        <f>U36-U40-U78-U99-U125-U139</f>
        <v>2356803.9151999997</v>
      </c>
      <c r="V141" s="59">
        <f t="shared" si="42"/>
        <v>0.12905005858259921</v>
      </c>
      <c r="W141" s="75">
        <f>W36-W40-W78-W99-W125-W139</f>
        <v>2356803.9151999997</v>
      </c>
      <c r="X141" s="59">
        <f t="shared" si="43"/>
        <v>0.12905005858259921</v>
      </c>
      <c r="Y141" s="75">
        <f>Y36-Y40-Y78-Y99-Y125-Y139</f>
        <v>2356803.9151999997</v>
      </c>
      <c r="Z141" s="59">
        <f t="shared" si="49"/>
        <v>0.12905005858259921</v>
      </c>
      <c r="AA141" s="75">
        <f t="shared" si="48"/>
        <v>28281646.982399989</v>
      </c>
      <c r="AB141" s="59">
        <f t="shared" si="49"/>
        <v>0.12905005858259919</v>
      </c>
      <c r="AC141" s="75">
        <f t="shared" si="32"/>
        <v>2356803.9151999992</v>
      </c>
      <c r="AD141" s="59">
        <f t="shared" si="45"/>
        <v>0.12905005858259919</v>
      </c>
    </row>
    <row r="142" spans="1:66" s="30" customFormat="1" x14ac:dyDescent="0.25">
      <c r="A142" s="31"/>
      <c r="B142" s="32"/>
      <c r="C142" s="76"/>
      <c r="D142" s="60"/>
      <c r="E142" s="76"/>
      <c r="F142" s="60"/>
      <c r="G142" s="76"/>
      <c r="H142" s="60"/>
      <c r="I142" s="76"/>
      <c r="J142" s="60"/>
      <c r="K142" s="76"/>
      <c r="L142" s="60"/>
      <c r="M142" s="76"/>
      <c r="N142" s="60"/>
      <c r="O142" s="76"/>
      <c r="P142" s="60"/>
      <c r="Q142" s="76"/>
      <c r="R142" s="60"/>
      <c r="S142" s="76"/>
      <c r="T142" s="60"/>
      <c r="U142" s="76"/>
      <c r="V142" s="60"/>
      <c r="W142" s="76"/>
      <c r="X142" s="60"/>
      <c r="Y142" s="76"/>
      <c r="Z142" s="60"/>
      <c r="AA142" s="76"/>
      <c r="AB142" s="60"/>
      <c r="AC142" s="76"/>
      <c r="AD142" s="60"/>
    </row>
    <row r="143" spans="1:66" s="7" customFormat="1" x14ac:dyDescent="0.25">
      <c r="A143" s="15">
        <v>6412</v>
      </c>
      <c r="B143" s="6" t="s">
        <v>155</v>
      </c>
      <c r="C143" s="77">
        <v>160808.44</v>
      </c>
      <c r="D143" s="61">
        <f t="shared" si="33"/>
        <v>8.8052885811738535E-3</v>
      </c>
      <c r="E143" s="77">
        <v>160808.44</v>
      </c>
      <c r="F143" s="61">
        <f t="shared" ref="F143:F165" si="50">IF(E$10&lt;&gt;0,E143/E$10,"-")</f>
        <v>8.8052885811738535E-3</v>
      </c>
      <c r="G143" s="77">
        <v>160808.44</v>
      </c>
      <c r="H143" s="61">
        <f t="shared" ref="H143:H165" si="51">IF(G$10&lt;&gt;0,G143/G$10,"-")</f>
        <v>8.8052885811738535E-3</v>
      </c>
      <c r="I143" s="77">
        <v>160808.44</v>
      </c>
      <c r="J143" s="61">
        <f t="shared" ref="J143:J165" si="52">IF(I$10&lt;&gt;0,I143/I$10,"-")</f>
        <v>8.8052885811738535E-3</v>
      </c>
      <c r="K143" s="77">
        <v>160808.44</v>
      </c>
      <c r="L143" s="61">
        <f t="shared" ref="L143:L165" si="53">IF(K$10&lt;&gt;0,K143/K$10,"-")</f>
        <v>8.8052885811738535E-3</v>
      </c>
      <c r="M143" s="77">
        <v>160808.44</v>
      </c>
      <c r="N143" s="61">
        <f t="shared" ref="N143:N165" si="54">IF(M$10&lt;&gt;0,M143/M$10,"-")</f>
        <v>8.8052885811738535E-3</v>
      </c>
      <c r="O143" s="77">
        <v>160808.44</v>
      </c>
      <c r="P143" s="61">
        <f t="shared" ref="P143:P165" si="55">IF(O$10&lt;&gt;0,O143/O$10,"-")</f>
        <v>8.8052885811738535E-3</v>
      </c>
      <c r="Q143" s="77">
        <v>160808.44</v>
      </c>
      <c r="R143" s="61">
        <f t="shared" ref="R143:R165" si="56">IF(Q$10&lt;&gt;0,Q143/Q$10,"-")</f>
        <v>8.8052885811738535E-3</v>
      </c>
      <c r="S143" s="77">
        <v>160808.44</v>
      </c>
      <c r="T143" s="61">
        <f t="shared" ref="T143:AD165" si="57">IF(S$10&lt;&gt;0,S143/S$10,"-")</f>
        <v>8.8052885811738535E-3</v>
      </c>
      <c r="U143" s="77">
        <v>160808.44</v>
      </c>
      <c r="V143" s="61">
        <f t="shared" ref="V143:V165" si="58">IF(U$10&lt;&gt;0,U143/U$10,"-")</f>
        <v>8.8052885811738535E-3</v>
      </c>
      <c r="W143" s="77">
        <v>160808.44</v>
      </c>
      <c r="X143" s="61">
        <f t="shared" ref="X143:X165" si="59">IF(W$10&lt;&gt;0,W143/W$10,"-")</f>
        <v>8.8052885811738535E-3</v>
      </c>
      <c r="Y143" s="77">
        <v>160808.44</v>
      </c>
      <c r="Z143" s="61">
        <f t="shared" ref="Z143:AB162" si="60">IF(Y$10&lt;&gt;0,Y143/Y$10,"-")</f>
        <v>8.8052885811738535E-3</v>
      </c>
      <c r="AA143" s="89">
        <f t="shared" si="48"/>
        <v>1929701.2799999996</v>
      </c>
      <c r="AB143" s="61">
        <f t="shared" si="60"/>
        <v>8.8052885811738518E-3</v>
      </c>
      <c r="AC143" s="89">
        <f t="shared" ref="AC143:AC165" si="61">AA143/12</f>
        <v>160808.43999999997</v>
      </c>
      <c r="AD143" s="61">
        <f t="shared" ref="AD143:AD165" si="62">IF(AC$10&lt;&gt;0,AC143/AC$10,"-")</f>
        <v>8.8052885811738518E-3</v>
      </c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</row>
    <row r="144" spans="1:66" s="35" customFormat="1" x14ac:dyDescent="0.25">
      <c r="A144" s="33"/>
      <c r="B144" s="34"/>
      <c r="C144" s="78"/>
      <c r="D144" s="62">
        <f t="shared" si="33"/>
        <v>0</v>
      </c>
      <c r="E144" s="78"/>
      <c r="F144" s="62">
        <f t="shared" si="50"/>
        <v>0</v>
      </c>
      <c r="G144" s="78"/>
      <c r="H144" s="62">
        <f t="shared" si="51"/>
        <v>0</v>
      </c>
      <c r="I144" s="78"/>
      <c r="J144" s="62">
        <f t="shared" si="52"/>
        <v>0</v>
      </c>
      <c r="K144" s="78"/>
      <c r="L144" s="62">
        <f t="shared" si="53"/>
        <v>0</v>
      </c>
      <c r="M144" s="78"/>
      <c r="N144" s="62">
        <f t="shared" si="54"/>
        <v>0</v>
      </c>
      <c r="O144" s="78"/>
      <c r="P144" s="62">
        <f t="shared" si="55"/>
        <v>0</v>
      </c>
      <c r="Q144" s="78"/>
      <c r="R144" s="62">
        <f t="shared" si="56"/>
        <v>0</v>
      </c>
      <c r="S144" s="78"/>
      <c r="T144" s="62">
        <f t="shared" si="57"/>
        <v>0</v>
      </c>
      <c r="U144" s="78"/>
      <c r="V144" s="62">
        <f t="shared" si="58"/>
        <v>0</v>
      </c>
      <c r="W144" s="78"/>
      <c r="X144" s="62">
        <f t="shared" si="59"/>
        <v>0</v>
      </c>
      <c r="Y144" s="78"/>
      <c r="Z144" s="62">
        <f t="shared" si="60"/>
        <v>0</v>
      </c>
      <c r="AA144" s="90">
        <f t="shared" si="48"/>
        <v>0</v>
      </c>
      <c r="AB144" s="62">
        <f t="shared" si="60"/>
        <v>0</v>
      </c>
      <c r="AC144" s="90">
        <f t="shared" si="61"/>
        <v>0</v>
      </c>
      <c r="AD144" s="62">
        <f t="shared" si="62"/>
        <v>0</v>
      </c>
    </row>
    <row r="145" spans="1:66" x14ac:dyDescent="0.25">
      <c r="A145" s="18">
        <v>7002</v>
      </c>
      <c r="B145" s="19" t="s">
        <v>156</v>
      </c>
      <c r="C145" s="75">
        <f>C141-C143</f>
        <v>2195995.4751999998</v>
      </c>
      <c r="D145" s="59">
        <f t="shared" si="33"/>
        <v>0.12024477000142535</v>
      </c>
      <c r="E145" s="75">
        <f>E141-E143</f>
        <v>2195995.4751999998</v>
      </c>
      <c r="F145" s="59">
        <f t="shared" si="50"/>
        <v>0.12024477000142535</v>
      </c>
      <c r="G145" s="75">
        <f>G141-G143</f>
        <v>2195995.4751999998</v>
      </c>
      <c r="H145" s="59">
        <f t="shared" si="51"/>
        <v>0.12024477000142535</v>
      </c>
      <c r="I145" s="75">
        <f>I141-I143</f>
        <v>2195995.4751999998</v>
      </c>
      <c r="J145" s="59">
        <f t="shared" si="52"/>
        <v>0.12024477000142535</v>
      </c>
      <c r="K145" s="75">
        <f>K141-K143</f>
        <v>2195995.4751999998</v>
      </c>
      <c r="L145" s="59">
        <f t="shared" si="53"/>
        <v>0.12024477000142535</v>
      </c>
      <c r="M145" s="75">
        <f>M141-M143</f>
        <v>2195995.4751999998</v>
      </c>
      <c r="N145" s="59">
        <f t="shared" si="54"/>
        <v>0.12024477000142535</v>
      </c>
      <c r="O145" s="75">
        <f>O141-O143</f>
        <v>2195995.4751999998</v>
      </c>
      <c r="P145" s="59">
        <f t="shared" si="55"/>
        <v>0.12024477000142535</v>
      </c>
      <c r="Q145" s="75">
        <f>Q141-Q143</f>
        <v>2195995.4751999998</v>
      </c>
      <c r="R145" s="59">
        <f t="shared" si="56"/>
        <v>0.12024477000142535</v>
      </c>
      <c r="S145" s="75">
        <f>S141-S143</f>
        <v>2195995.4751999998</v>
      </c>
      <c r="T145" s="59">
        <f t="shared" si="57"/>
        <v>0.12024477000142535</v>
      </c>
      <c r="U145" s="75">
        <f>U141-U143</f>
        <v>2195995.4751999998</v>
      </c>
      <c r="V145" s="59">
        <f t="shared" si="58"/>
        <v>0.12024477000142535</v>
      </c>
      <c r="W145" s="75">
        <f>W141-W143</f>
        <v>2195995.4751999998</v>
      </c>
      <c r="X145" s="59">
        <f t="shared" si="59"/>
        <v>0.12024477000142535</v>
      </c>
      <c r="Y145" s="75">
        <f>Y141-Y143</f>
        <v>2195995.4751999998</v>
      </c>
      <c r="Z145" s="59">
        <f t="shared" si="60"/>
        <v>0.12024477000142535</v>
      </c>
      <c r="AA145" s="75">
        <f t="shared" si="48"/>
        <v>26351945.702400003</v>
      </c>
      <c r="AB145" s="59">
        <f t="shared" si="60"/>
        <v>0.12024477000142539</v>
      </c>
      <c r="AC145" s="75">
        <f t="shared" si="61"/>
        <v>2195995.4752000002</v>
      </c>
      <c r="AD145" s="59">
        <f t="shared" si="62"/>
        <v>0.12024477000142537</v>
      </c>
    </row>
    <row r="146" spans="1:66" s="30" customFormat="1" x14ac:dyDescent="0.25">
      <c r="A146" s="31">
        <v>6501</v>
      </c>
      <c r="B146" s="32" t="s">
        <v>157</v>
      </c>
      <c r="C146" s="76"/>
      <c r="D146" s="60">
        <f t="shared" si="33"/>
        <v>0</v>
      </c>
      <c r="E146" s="76"/>
      <c r="F146" s="60">
        <f t="shared" si="50"/>
        <v>0</v>
      </c>
      <c r="G146" s="76"/>
      <c r="H146" s="60">
        <f t="shared" si="51"/>
        <v>0</v>
      </c>
      <c r="I146" s="76"/>
      <c r="J146" s="60">
        <f t="shared" si="52"/>
        <v>0</v>
      </c>
      <c r="K146" s="76"/>
      <c r="L146" s="60">
        <f t="shared" si="53"/>
        <v>0</v>
      </c>
      <c r="M146" s="76"/>
      <c r="N146" s="60">
        <f t="shared" si="54"/>
        <v>0</v>
      </c>
      <c r="O146" s="76"/>
      <c r="P146" s="60">
        <f t="shared" si="55"/>
        <v>0</v>
      </c>
      <c r="Q146" s="76"/>
      <c r="R146" s="60">
        <f t="shared" si="56"/>
        <v>0</v>
      </c>
      <c r="S146" s="76"/>
      <c r="T146" s="60">
        <f t="shared" si="57"/>
        <v>0</v>
      </c>
      <c r="U146" s="76"/>
      <c r="V146" s="60">
        <f t="shared" si="58"/>
        <v>0</v>
      </c>
      <c r="W146" s="76"/>
      <c r="X146" s="60">
        <f t="shared" si="59"/>
        <v>0</v>
      </c>
      <c r="Y146" s="76"/>
      <c r="Z146" s="60">
        <f t="shared" si="60"/>
        <v>0</v>
      </c>
      <c r="AA146" s="76">
        <f t="shared" si="48"/>
        <v>0</v>
      </c>
      <c r="AB146" s="60">
        <f t="shared" si="60"/>
        <v>0</v>
      </c>
      <c r="AC146" s="76">
        <f t="shared" si="61"/>
        <v>0</v>
      </c>
      <c r="AD146" s="60">
        <f t="shared" si="62"/>
        <v>0</v>
      </c>
    </row>
    <row r="147" spans="1:66" x14ac:dyDescent="0.25">
      <c r="A147" s="9">
        <v>6502</v>
      </c>
      <c r="B147" s="10" t="s">
        <v>158</v>
      </c>
      <c r="C147" s="67">
        <v>1041556.93065</v>
      </c>
      <c r="D147" s="49">
        <f t="shared" si="33"/>
        <v>5.7031890540663988E-2</v>
      </c>
      <c r="E147" s="67">
        <v>1041556.93065</v>
      </c>
      <c r="F147" s="49">
        <f t="shared" si="50"/>
        <v>5.7031890540663988E-2</v>
      </c>
      <c r="G147" s="67">
        <v>1041556.93065</v>
      </c>
      <c r="H147" s="49">
        <f t="shared" si="51"/>
        <v>5.7031890540663988E-2</v>
      </c>
      <c r="I147" s="67">
        <v>1041556.93065</v>
      </c>
      <c r="J147" s="49">
        <f t="shared" si="52"/>
        <v>5.7031890540663988E-2</v>
      </c>
      <c r="K147" s="67">
        <v>1041556.93065</v>
      </c>
      <c r="L147" s="49">
        <f t="shared" si="53"/>
        <v>5.7031890540663988E-2</v>
      </c>
      <c r="M147" s="67">
        <v>1041556.93065</v>
      </c>
      <c r="N147" s="49">
        <f t="shared" si="54"/>
        <v>5.7031890540663988E-2</v>
      </c>
      <c r="O147" s="67">
        <v>1041556.93065</v>
      </c>
      <c r="P147" s="49">
        <f t="shared" si="55"/>
        <v>5.7031890540663988E-2</v>
      </c>
      <c r="Q147" s="67">
        <v>1041556.93065</v>
      </c>
      <c r="R147" s="49">
        <f t="shared" si="56"/>
        <v>5.7031890540663988E-2</v>
      </c>
      <c r="S147" s="67">
        <v>1041556.93065</v>
      </c>
      <c r="T147" s="49">
        <f t="shared" si="57"/>
        <v>5.7031890540663988E-2</v>
      </c>
      <c r="U147" s="67">
        <v>1041556.93065</v>
      </c>
      <c r="V147" s="49">
        <f t="shared" si="58"/>
        <v>5.7031890540663988E-2</v>
      </c>
      <c r="W147" s="67">
        <v>1041556.93065</v>
      </c>
      <c r="X147" s="49">
        <f t="shared" si="59"/>
        <v>5.7031890540663988E-2</v>
      </c>
      <c r="Y147" s="67">
        <v>1041556.93065</v>
      </c>
      <c r="Z147" s="49">
        <f t="shared" si="60"/>
        <v>5.7031890540663988E-2</v>
      </c>
      <c r="AA147" s="82">
        <f t="shared" si="48"/>
        <v>12498683.167799996</v>
      </c>
      <c r="AB147" s="49">
        <f t="shared" si="60"/>
        <v>5.7031890540663974E-2</v>
      </c>
      <c r="AC147" s="82">
        <f t="shared" si="61"/>
        <v>1041556.9306499996</v>
      </c>
      <c r="AD147" s="49">
        <f t="shared" si="62"/>
        <v>5.7031890540663967E-2</v>
      </c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</row>
    <row r="148" spans="1:66" x14ac:dyDescent="0.25">
      <c r="A148" s="9">
        <v>6503</v>
      </c>
      <c r="B148" s="10" t="s">
        <v>159</v>
      </c>
      <c r="C148" s="67">
        <v>94178.289950000006</v>
      </c>
      <c r="D148" s="49">
        <f t="shared" si="33"/>
        <v>5.1568625445978789E-3</v>
      </c>
      <c r="E148" s="67">
        <v>94178.289950000006</v>
      </c>
      <c r="F148" s="49">
        <f t="shared" si="50"/>
        <v>5.1568625445978789E-3</v>
      </c>
      <c r="G148" s="67">
        <v>94178.289950000006</v>
      </c>
      <c r="H148" s="49">
        <f t="shared" si="51"/>
        <v>5.1568625445978789E-3</v>
      </c>
      <c r="I148" s="67">
        <v>94178.289950000006</v>
      </c>
      <c r="J148" s="49">
        <f t="shared" si="52"/>
        <v>5.1568625445978789E-3</v>
      </c>
      <c r="K148" s="67">
        <v>94178.289950000006</v>
      </c>
      <c r="L148" s="49">
        <f t="shared" si="53"/>
        <v>5.1568625445978789E-3</v>
      </c>
      <c r="M148" s="67">
        <v>94178.289950000006</v>
      </c>
      <c r="N148" s="49">
        <f t="shared" si="54"/>
        <v>5.1568625445978789E-3</v>
      </c>
      <c r="O148" s="67">
        <v>94178.289950000006</v>
      </c>
      <c r="P148" s="49">
        <f t="shared" si="55"/>
        <v>5.1568625445978789E-3</v>
      </c>
      <c r="Q148" s="67">
        <v>94178.289950000006</v>
      </c>
      <c r="R148" s="49">
        <f t="shared" si="56"/>
        <v>5.1568625445978789E-3</v>
      </c>
      <c r="S148" s="67">
        <v>94178.289950000006</v>
      </c>
      <c r="T148" s="49">
        <f t="shared" si="57"/>
        <v>5.1568625445978789E-3</v>
      </c>
      <c r="U148" s="67">
        <v>94178.289950000006</v>
      </c>
      <c r="V148" s="49">
        <f t="shared" si="58"/>
        <v>5.1568625445978789E-3</v>
      </c>
      <c r="W148" s="67">
        <v>94178.289950000006</v>
      </c>
      <c r="X148" s="49">
        <f t="shared" si="59"/>
        <v>5.1568625445978789E-3</v>
      </c>
      <c r="Y148" s="67">
        <v>94178.289950000006</v>
      </c>
      <c r="Z148" s="49">
        <f t="shared" si="60"/>
        <v>5.1568625445978789E-3</v>
      </c>
      <c r="AA148" s="82">
        <f t="shared" si="48"/>
        <v>1130139.4794000001</v>
      </c>
      <c r="AB148" s="49">
        <f t="shared" si="60"/>
        <v>5.1568625445978797E-3</v>
      </c>
      <c r="AC148" s="82">
        <f t="shared" si="61"/>
        <v>94178.289950000006</v>
      </c>
      <c r="AD148" s="49">
        <f t="shared" si="62"/>
        <v>5.1568625445978789E-3</v>
      </c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</row>
    <row r="149" spans="1:66" x14ac:dyDescent="0.25">
      <c r="A149" s="9">
        <v>6504</v>
      </c>
      <c r="B149" s="10" t="s">
        <v>160</v>
      </c>
      <c r="C149" s="67">
        <v>2249.2637500000001</v>
      </c>
      <c r="D149" s="49">
        <f t="shared" si="33"/>
        <v>1.2316154807498464E-4</v>
      </c>
      <c r="E149" s="67">
        <v>2249.2637500000001</v>
      </c>
      <c r="F149" s="49">
        <f t="shared" si="50"/>
        <v>1.2316154807498464E-4</v>
      </c>
      <c r="G149" s="67">
        <v>2249.2637500000001</v>
      </c>
      <c r="H149" s="49">
        <f t="shared" si="51"/>
        <v>1.2316154807498464E-4</v>
      </c>
      <c r="I149" s="67">
        <v>2249.2637500000001</v>
      </c>
      <c r="J149" s="49">
        <f t="shared" si="52"/>
        <v>1.2316154807498464E-4</v>
      </c>
      <c r="K149" s="67">
        <v>2249.2637500000001</v>
      </c>
      <c r="L149" s="49">
        <f t="shared" si="53"/>
        <v>1.2316154807498464E-4</v>
      </c>
      <c r="M149" s="67">
        <v>2249.2637500000001</v>
      </c>
      <c r="N149" s="49">
        <f t="shared" si="54"/>
        <v>1.2316154807498464E-4</v>
      </c>
      <c r="O149" s="67">
        <v>2249.2637500000001</v>
      </c>
      <c r="P149" s="49">
        <f t="shared" si="55"/>
        <v>1.2316154807498464E-4</v>
      </c>
      <c r="Q149" s="67">
        <v>2249.2637500000001</v>
      </c>
      <c r="R149" s="49">
        <f t="shared" si="56"/>
        <v>1.2316154807498464E-4</v>
      </c>
      <c r="S149" s="67">
        <v>2249.2637500000001</v>
      </c>
      <c r="T149" s="49">
        <f t="shared" si="57"/>
        <v>1.2316154807498464E-4</v>
      </c>
      <c r="U149" s="67">
        <v>2249.2637500000001</v>
      </c>
      <c r="V149" s="49">
        <f t="shared" si="58"/>
        <v>1.2316154807498464E-4</v>
      </c>
      <c r="W149" s="67">
        <v>2249.2637500000001</v>
      </c>
      <c r="X149" s="49">
        <f t="shared" si="59"/>
        <v>1.2316154807498464E-4</v>
      </c>
      <c r="Y149" s="67">
        <v>2249.2637500000001</v>
      </c>
      <c r="Z149" s="49">
        <f t="shared" si="60"/>
        <v>1.2316154807498464E-4</v>
      </c>
      <c r="AA149" s="82">
        <f t="shared" si="48"/>
        <v>26991.164999999994</v>
      </c>
      <c r="AB149" s="49">
        <f t="shared" si="60"/>
        <v>1.2316154807498462E-4</v>
      </c>
      <c r="AC149" s="82">
        <f t="shared" si="61"/>
        <v>2249.2637499999996</v>
      </c>
      <c r="AD149" s="49">
        <f t="shared" si="62"/>
        <v>1.2316154807498462E-4</v>
      </c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</row>
    <row r="150" spans="1:66" x14ac:dyDescent="0.25">
      <c r="A150" s="9">
        <v>6505</v>
      </c>
      <c r="B150" s="10" t="s">
        <v>161</v>
      </c>
      <c r="C150" s="67"/>
      <c r="D150" s="49">
        <f t="shared" si="33"/>
        <v>0</v>
      </c>
      <c r="E150" s="67"/>
      <c r="F150" s="49">
        <f t="shared" si="50"/>
        <v>0</v>
      </c>
      <c r="G150" s="67"/>
      <c r="H150" s="49">
        <f t="shared" si="51"/>
        <v>0</v>
      </c>
      <c r="I150" s="67"/>
      <c r="J150" s="49">
        <f t="shared" si="52"/>
        <v>0</v>
      </c>
      <c r="K150" s="67"/>
      <c r="L150" s="49">
        <f t="shared" si="53"/>
        <v>0</v>
      </c>
      <c r="M150" s="67"/>
      <c r="N150" s="49">
        <f t="shared" si="54"/>
        <v>0</v>
      </c>
      <c r="O150" s="67"/>
      <c r="P150" s="49">
        <f t="shared" si="55"/>
        <v>0</v>
      </c>
      <c r="Q150" s="67"/>
      <c r="R150" s="49">
        <f t="shared" si="56"/>
        <v>0</v>
      </c>
      <c r="S150" s="67"/>
      <c r="T150" s="49">
        <f t="shared" si="57"/>
        <v>0</v>
      </c>
      <c r="U150" s="67"/>
      <c r="V150" s="49">
        <f t="shared" si="58"/>
        <v>0</v>
      </c>
      <c r="W150" s="67"/>
      <c r="X150" s="49">
        <f t="shared" si="59"/>
        <v>0</v>
      </c>
      <c r="Y150" s="67"/>
      <c r="Z150" s="49">
        <f t="shared" si="60"/>
        <v>0</v>
      </c>
      <c r="AA150" s="82">
        <f t="shared" si="48"/>
        <v>0</v>
      </c>
      <c r="AB150" s="49">
        <f t="shared" si="60"/>
        <v>0</v>
      </c>
      <c r="AC150" s="82">
        <f t="shared" si="61"/>
        <v>0</v>
      </c>
      <c r="AD150" s="49">
        <f t="shared" si="62"/>
        <v>0</v>
      </c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</row>
    <row r="151" spans="1:66" x14ac:dyDescent="0.25">
      <c r="A151" s="9">
        <v>6506</v>
      </c>
      <c r="B151" s="10" t="s">
        <v>162</v>
      </c>
      <c r="C151" s="67"/>
      <c r="D151" s="49">
        <f t="shared" si="33"/>
        <v>0</v>
      </c>
      <c r="E151" s="67"/>
      <c r="F151" s="49">
        <f t="shared" si="50"/>
        <v>0</v>
      </c>
      <c r="G151" s="67"/>
      <c r="H151" s="49">
        <f t="shared" si="51"/>
        <v>0</v>
      </c>
      <c r="I151" s="67"/>
      <c r="J151" s="49">
        <f t="shared" si="52"/>
        <v>0</v>
      </c>
      <c r="K151" s="67"/>
      <c r="L151" s="49">
        <f t="shared" si="53"/>
        <v>0</v>
      </c>
      <c r="M151" s="67"/>
      <c r="N151" s="49">
        <f t="shared" si="54"/>
        <v>0</v>
      </c>
      <c r="O151" s="67"/>
      <c r="P151" s="49">
        <f t="shared" si="55"/>
        <v>0</v>
      </c>
      <c r="Q151" s="67"/>
      <c r="R151" s="49">
        <f t="shared" si="56"/>
        <v>0</v>
      </c>
      <c r="S151" s="67"/>
      <c r="T151" s="49">
        <f t="shared" si="57"/>
        <v>0</v>
      </c>
      <c r="U151" s="67"/>
      <c r="V151" s="49">
        <f t="shared" si="58"/>
        <v>0</v>
      </c>
      <c r="W151" s="67"/>
      <c r="X151" s="49">
        <f t="shared" si="59"/>
        <v>0</v>
      </c>
      <c r="Y151" s="67"/>
      <c r="Z151" s="49">
        <f t="shared" si="60"/>
        <v>0</v>
      </c>
      <c r="AA151" s="82">
        <f t="shared" si="48"/>
        <v>0</v>
      </c>
      <c r="AB151" s="49">
        <f t="shared" si="60"/>
        <v>0</v>
      </c>
      <c r="AC151" s="82">
        <f t="shared" si="61"/>
        <v>0</v>
      </c>
      <c r="AD151" s="49">
        <f t="shared" si="62"/>
        <v>0</v>
      </c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</row>
    <row r="152" spans="1:66" x14ac:dyDescent="0.25">
      <c r="A152" s="9">
        <v>6507</v>
      </c>
      <c r="B152" s="10"/>
      <c r="C152" s="67"/>
      <c r="D152" s="49">
        <f t="shared" si="33"/>
        <v>0</v>
      </c>
      <c r="E152" s="67"/>
      <c r="F152" s="49">
        <f t="shared" si="33"/>
        <v>0</v>
      </c>
      <c r="G152" s="67"/>
      <c r="H152" s="49">
        <f t="shared" si="33"/>
        <v>0</v>
      </c>
      <c r="I152" s="67"/>
      <c r="J152" s="49">
        <f t="shared" si="33"/>
        <v>0</v>
      </c>
      <c r="K152" s="67"/>
      <c r="L152" s="49">
        <f t="shared" si="33"/>
        <v>0</v>
      </c>
      <c r="M152" s="67"/>
      <c r="N152" s="49">
        <f t="shared" si="33"/>
        <v>0</v>
      </c>
      <c r="O152" s="67"/>
      <c r="P152" s="49">
        <f t="shared" si="33"/>
        <v>0</v>
      </c>
      <c r="Q152" s="67"/>
      <c r="R152" s="49">
        <f t="shared" si="33"/>
        <v>0</v>
      </c>
      <c r="S152" s="67"/>
      <c r="T152" s="49">
        <f t="shared" si="57"/>
        <v>0</v>
      </c>
      <c r="U152" s="67"/>
      <c r="V152" s="49">
        <f t="shared" si="57"/>
        <v>0</v>
      </c>
      <c r="W152" s="67"/>
      <c r="X152" s="49">
        <f t="shared" si="57"/>
        <v>0</v>
      </c>
      <c r="Y152" s="67"/>
      <c r="Z152" s="49">
        <f t="shared" si="57"/>
        <v>0</v>
      </c>
      <c r="AA152" s="82"/>
      <c r="AB152" s="49">
        <f t="shared" si="57"/>
        <v>0</v>
      </c>
      <c r="AC152" s="82"/>
      <c r="AD152" s="49">
        <f t="shared" si="57"/>
        <v>0</v>
      </c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</row>
    <row r="153" spans="1:66" x14ac:dyDescent="0.25">
      <c r="A153" s="9">
        <v>6508</v>
      </c>
      <c r="B153" s="10"/>
      <c r="C153" s="67"/>
      <c r="D153" s="49">
        <f t="shared" si="33"/>
        <v>0</v>
      </c>
      <c r="E153" s="67"/>
      <c r="F153" s="49">
        <f t="shared" si="33"/>
        <v>0</v>
      </c>
      <c r="G153" s="67"/>
      <c r="H153" s="49">
        <f t="shared" si="33"/>
        <v>0</v>
      </c>
      <c r="I153" s="67"/>
      <c r="J153" s="49">
        <f t="shared" si="33"/>
        <v>0</v>
      </c>
      <c r="K153" s="67"/>
      <c r="L153" s="49">
        <f t="shared" si="33"/>
        <v>0</v>
      </c>
      <c r="M153" s="67"/>
      <c r="N153" s="49">
        <f t="shared" si="33"/>
        <v>0</v>
      </c>
      <c r="O153" s="67"/>
      <c r="P153" s="49">
        <f t="shared" si="33"/>
        <v>0</v>
      </c>
      <c r="Q153" s="67"/>
      <c r="R153" s="49">
        <f t="shared" si="33"/>
        <v>0</v>
      </c>
      <c r="S153" s="67"/>
      <c r="T153" s="49">
        <f t="shared" si="57"/>
        <v>0</v>
      </c>
      <c r="U153" s="67"/>
      <c r="V153" s="49">
        <f t="shared" si="57"/>
        <v>0</v>
      </c>
      <c r="W153" s="67"/>
      <c r="X153" s="49">
        <f t="shared" si="57"/>
        <v>0</v>
      </c>
      <c r="Y153" s="67"/>
      <c r="Z153" s="49">
        <f t="shared" si="57"/>
        <v>0</v>
      </c>
      <c r="AA153" s="82"/>
      <c r="AB153" s="49">
        <f t="shared" si="57"/>
        <v>0</v>
      </c>
      <c r="AC153" s="82"/>
      <c r="AD153" s="49">
        <f t="shared" si="57"/>
        <v>0</v>
      </c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</row>
    <row r="154" spans="1:66" x14ac:dyDescent="0.25">
      <c r="A154" s="9">
        <v>6509</v>
      </c>
      <c r="B154" s="10"/>
      <c r="C154" s="67"/>
      <c r="D154" s="49">
        <f t="shared" si="33"/>
        <v>0</v>
      </c>
      <c r="E154" s="67"/>
      <c r="F154" s="49">
        <f t="shared" si="33"/>
        <v>0</v>
      </c>
      <c r="G154" s="67"/>
      <c r="H154" s="49">
        <f t="shared" si="33"/>
        <v>0</v>
      </c>
      <c r="I154" s="67"/>
      <c r="J154" s="49">
        <f t="shared" si="33"/>
        <v>0</v>
      </c>
      <c r="K154" s="67"/>
      <c r="L154" s="49">
        <f t="shared" si="33"/>
        <v>0</v>
      </c>
      <c r="M154" s="67"/>
      <c r="N154" s="49">
        <f t="shared" si="33"/>
        <v>0</v>
      </c>
      <c r="O154" s="67"/>
      <c r="P154" s="49">
        <f t="shared" si="33"/>
        <v>0</v>
      </c>
      <c r="Q154" s="67"/>
      <c r="R154" s="49">
        <f t="shared" si="33"/>
        <v>0</v>
      </c>
      <c r="S154" s="67"/>
      <c r="T154" s="49">
        <f t="shared" si="57"/>
        <v>0</v>
      </c>
      <c r="U154" s="67"/>
      <c r="V154" s="49">
        <f t="shared" si="57"/>
        <v>0</v>
      </c>
      <c r="W154" s="67"/>
      <c r="X154" s="49">
        <f t="shared" si="57"/>
        <v>0</v>
      </c>
      <c r="Y154" s="67"/>
      <c r="Z154" s="49">
        <f t="shared" si="57"/>
        <v>0</v>
      </c>
      <c r="AA154" s="82"/>
      <c r="AB154" s="49">
        <f t="shared" si="57"/>
        <v>0</v>
      </c>
      <c r="AC154" s="82"/>
      <c r="AD154" s="49">
        <f t="shared" si="57"/>
        <v>0</v>
      </c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</row>
    <row r="155" spans="1:66" x14ac:dyDescent="0.25">
      <c r="A155" s="9">
        <v>6510</v>
      </c>
      <c r="B155" s="10"/>
      <c r="C155" s="67"/>
      <c r="D155" s="49">
        <f t="shared" si="33"/>
        <v>0</v>
      </c>
      <c r="E155" s="67"/>
      <c r="F155" s="49">
        <f t="shared" si="33"/>
        <v>0</v>
      </c>
      <c r="G155" s="67"/>
      <c r="H155" s="49">
        <f t="shared" si="33"/>
        <v>0</v>
      </c>
      <c r="I155" s="67"/>
      <c r="J155" s="49">
        <f t="shared" si="33"/>
        <v>0</v>
      </c>
      <c r="K155" s="67"/>
      <c r="L155" s="49">
        <f t="shared" si="33"/>
        <v>0</v>
      </c>
      <c r="M155" s="67"/>
      <c r="N155" s="49">
        <f t="shared" si="33"/>
        <v>0</v>
      </c>
      <c r="O155" s="67"/>
      <c r="P155" s="49">
        <f t="shared" si="33"/>
        <v>0</v>
      </c>
      <c r="Q155" s="67"/>
      <c r="R155" s="49">
        <f t="shared" si="33"/>
        <v>0</v>
      </c>
      <c r="S155" s="67"/>
      <c r="T155" s="49">
        <f t="shared" si="57"/>
        <v>0</v>
      </c>
      <c r="U155" s="67"/>
      <c r="V155" s="49">
        <f t="shared" si="57"/>
        <v>0</v>
      </c>
      <c r="W155" s="67"/>
      <c r="X155" s="49">
        <f t="shared" si="57"/>
        <v>0</v>
      </c>
      <c r="Y155" s="67"/>
      <c r="Z155" s="49">
        <f t="shared" si="57"/>
        <v>0</v>
      </c>
      <c r="AA155" s="82"/>
      <c r="AB155" s="49">
        <f t="shared" si="57"/>
        <v>0</v>
      </c>
      <c r="AC155" s="82"/>
      <c r="AD155" s="49">
        <f t="shared" si="57"/>
        <v>0</v>
      </c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</row>
    <row r="156" spans="1:66" x14ac:dyDescent="0.25">
      <c r="A156" s="9">
        <v>6604</v>
      </c>
      <c r="B156" s="10" t="s">
        <v>163</v>
      </c>
      <c r="C156" s="67"/>
      <c r="D156" s="49">
        <f t="shared" si="33"/>
        <v>0</v>
      </c>
      <c r="E156" s="67"/>
      <c r="F156" s="49">
        <f t="shared" si="50"/>
        <v>0</v>
      </c>
      <c r="G156" s="67"/>
      <c r="H156" s="49">
        <f t="shared" si="51"/>
        <v>0</v>
      </c>
      <c r="I156" s="67"/>
      <c r="J156" s="49">
        <f t="shared" si="52"/>
        <v>0</v>
      </c>
      <c r="K156" s="67"/>
      <c r="L156" s="49">
        <f t="shared" si="53"/>
        <v>0</v>
      </c>
      <c r="M156" s="67"/>
      <c r="N156" s="49">
        <f t="shared" si="54"/>
        <v>0</v>
      </c>
      <c r="O156" s="67"/>
      <c r="P156" s="49">
        <f t="shared" si="55"/>
        <v>0</v>
      </c>
      <c r="Q156" s="67"/>
      <c r="R156" s="49">
        <f t="shared" si="56"/>
        <v>0</v>
      </c>
      <c r="S156" s="67"/>
      <c r="T156" s="49">
        <f t="shared" si="57"/>
        <v>0</v>
      </c>
      <c r="U156" s="67"/>
      <c r="V156" s="49">
        <f t="shared" si="58"/>
        <v>0</v>
      </c>
      <c r="W156" s="67"/>
      <c r="X156" s="49">
        <f t="shared" si="59"/>
        <v>0</v>
      </c>
      <c r="Y156" s="67"/>
      <c r="Z156" s="49">
        <f t="shared" si="60"/>
        <v>0</v>
      </c>
      <c r="AA156" s="82">
        <f t="shared" si="48"/>
        <v>0</v>
      </c>
      <c r="AB156" s="49">
        <f t="shared" si="60"/>
        <v>0</v>
      </c>
      <c r="AC156" s="82">
        <f t="shared" si="61"/>
        <v>0</v>
      </c>
      <c r="AD156" s="49">
        <f t="shared" si="62"/>
        <v>0</v>
      </c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</row>
    <row r="157" spans="1:66" x14ac:dyDescent="0.25">
      <c r="A157" s="9">
        <v>6701</v>
      </c>
      <c r="B157" s="10" t="s">
        <v>164</v>
      </c>
      <c r="C157" s="67">
        <v>800203.61699999997</v>
      </c>
      <c r="D157" s="49">
        <f t="shared" ref="D157:D165" si="63">IF(C$10&lt;&gt;0,C157/C$10,"-")</f>
        <v>4.3816255983728937E-2</v>
      </c>
      <c r="E157" s="67">
        <v>800203.61699999997</v>
      </c>
      <c r="F157" s="49">
        <f t="shared" si="50"/>
        <v>4.3816255983728937E-2</v>
      </c>
      <c r="G157" s="67">
        <v>800203.61699999997</v>
      </c>
      <c r="H157" s="49">
        <f t="shared" si="51"/>
        <v>4.3816255983728937E-2</v>
      </c>
      <c r="I157" s="67">
        <v>800203.61699999997</v>
      </c>
      <c r="J157" s="49">
        <f t="shared" si="52"/>
        <v>4.3816255983728937E-2</v>
      </c>
      <c r="K157" s="67">
        <v>800203.61699999997</v>
      </c>
      <c r="L157" s="49">
        <f t="shared" si="53"/>
        <v>4.3816255983728937E-2</v>
      </c>
      <c r="M157" s="67">
        <v>800203.61699999997</v>
      </c>
      <c r="N157" s="49">
        <f t="shared" si="54"/>
        <v>4.3816255983728937E-2</v>
      </c>
      <c r="O157" s="67">
        <v>800203.61699999997</v>
      </c>
      <c r="P157" s="49">
        <f t="shared" si="55"/>
        <v>4.3816255983728937E-2</v>
      </c>
      <c r="Q157" s="67">
        <v>800203.61699999997</v>
      </c>
      <c r="R157" s="49">
        <f t="shared" si="56"/>
        <v>4.3816255983728937E-2</v>
      </c>
      <c r="S157" s="67">
        <v>800203.61699999997</v>
      </c>
      <c r="T157" s="49">
        <f t="shared" si="57"/>
        <v>4.3816255983728937E-2</v>
      </c>
      <c r="U157" s="67">
        <v>800203.61699999997</v>
      </c>
      <c r="V157" s="49">
        <f t="shared" si="58"/>
        <v>4.3816255983728937E-2</v>
      </c>
      <c r="W157" s="67">
        <v>800203.61699999997</v>
      </c>
      <c r="X157" s="49">
        <f t="shared" si="59"/>
        <v>4.3816255983728937E-2</v>
      </c>
      <c r="Y157" s="67">
        <v>800203.61699999997</v>
      </c>
      <c r="Z157" s="49">
        <f t="shared" si="60"/>
        <v>4.3816255983728937E-2</v>
      </c>
      <c r="AA157" s="82">
        <f t="shared" si="48"/>
        <v>9602443.4039999992</v>
      </c>
      <c r="AB157" s="49">
        <f t="shared" si="60"/>
        <v>4.3816255983728937E-2</v>
      </c>
      <c r="AC157" s="82">
        <f t="shared" si="61"/>
        <v>800203.61699999997</v>
      </c>
      <c r="AD157" s="49">
        <f t="shared" si="62"/>
        <v>4.3816255983728937E-2</v>
      </c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</row>
    <row r="158" spans="1:66" x14ac:dyDescent="0.25">
      <c r="A158" s="9">
        <v>5152</v>
      </c>
      <c r="B158" s="10" t="s">
        <v>40</v>
      </c>
      <c r="C158" s="67">
        <v>-800000</v>
      </c>
      <c r="D158" s="49">
        <f t="shared" si="63"/>
        <v>-4.3805106653227177E-2</v>
      </c>
      <c r="E158" s="67">
        <v>-800000</v>
      </c>
      <c r="F158" s="49">
        <f t="shared" si="50"/>
        <v>-4.3805106653227177E-2</v>
      </c>
      <c r="G158" s="67">
        <v>-800000</v>
      </c>
      <c r="H158" s="49">
        <f t="shared" si="51"/>
        <v>-4.3805106653227177E-2</v>
      </c>
      <c r="I158" s="67">
        <v>-800000</v>
      </c>
      <c r="J158" s="49">
        <f t="shared" si="52"/>
        <v>-4.3805106653227177E-2</v>
      </c>
      <c r="K158" s="67">
        <v>-800000</v>
      </c>
      <c r="L158" s="49">
        <f t="shared" si="53"/>
        <v>-4.3805106653227177E-2</v>
      </c>
      <c r="M158" s="67">
        <v>-800000</v>
      </c>
      <c r="N158" s="49">
        <f t="shared" si="54"/>
        <v>-4.3805106653227177E-2</v>
      </c>
      <c r="O158" s="67">
        <v>-800000</v>
      </c>
      <c r="P158" s="49">
        <f t="shared" si="55"/>
        <v>-4.3805106653227177E-2</v>
      </c>
      <c r="Q158" s="67">
        <v>-800000</v>
      </c>
      <c r="R158" s="49">
        <f t="shared" si="56"/>
        <v>-4.3805106653227177E-2</v>
      </c>
      <c r="S158" s="67">
        <v>-800000</v>
      </c>
      <c r="T158" s="49">
        <f t="shared" si="57"/>
        <v>-4.3805106653227177E-2</v>
      </c>
      <c r="U158" s="67">
        <v>-800000</v>
      </c>
      <c r="V158" s="49">
        <f t="shared" si="58"/>
        <v>-4.3805106653227177E-2</v>
      </c>
      <c r="W158" s="67">
        <v>-800000</v>
      </c>
      <c r="X158" s="49">
        <f t="shared" si="59"/>
        <v>-4.3805106653227177E-2</v>
      </c>
      <c r="Y158" s="67">
        <v>-800000</v>
      </c>
      <c r="Z158" s="49">
        <f t="shared" si="60"/>
        <v>-4.3805106653227177E-2</v>
      </c>
      <c r="AA158" s="91">
        <f t="shared" si="48"/>
        <v>-9600000</v>
      </c>
      <c r="AB158" s="49">
        <f t="shared" si="60"/>
        <v>-4.3805106653227177E-2</v>
      </c>
      <c r="AC158" s="82">
        <f t="shared" si="61"/>
        <v>-800000</v>
      </c>
      <c r="AD158" s="49">
        <f t="shared" si="62"/>
        <v>-4.3805106653227177E-2</v>
      </c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</row>
    <row r="159" spans="1:66" s="5" customFormat="1" x14ac:dyDescent="0.25">
      <c r="A159" s="12">
        <v>7003</v>
      </c>
      <c r="B159" s="1" t="s">
        <v>165</v>
      </c>
      <c r="C159" s="74">
        <f>SUM(C146:C158)</f>
        <v>1138188.1013500001</v>
      </c>
      <c r="D159" s="56">
        <f t="shared" si="63"/>
        <v>6.2323063963838618E-2</v>
      </c>
      <c r="E159" s="74">
        <f>SUM(E146:E158)</f>
        <v>1138188.1013500001</v>
      </c>
      <c r="F159" s="56">
        <f t="shared" si="50"/>
        <v>6.2323063963838618E-2</v>
      </c>
      <c r="G159" s="74">
        <f>SUM(G146:G158)</f>
        <v>1138188.1013500001</v>
      </c>
      <c r="H159" s="56">
        <f t="shared" si="51"/>
        <v>6.2323063963838618E-2</v>
      </c>
      <c r="I159" s="74">
        <f>SUM(I146:I158)</f>
        <v>1138188.1013500001</v>
      </c>
      <c r="J159" s="56">
        <f t="shared" si="52"/>
        <v>6.2323063963838618E-2</v>
      </c>
      <c r="K159" s="74">
        <f>SUM(K146:K158)</f>
        <v>1138188.1013500001</v>
      </c>
      <c r="L159" s="56">
        <f t="shared" si="53"/>
        <v>6.2323063963838618E-2</v>
      </c>
      <c r="M159" s="74">
        <f>SUM(M146:M158)</f>
        <v>1138188.1013500001</v>
      </c>
      <c r="N159" s="56">
        <f t="shared" si="54"/>
        <v>6.2323063963838618E-2</v>
      </c>
      <c r="O159" s="74">
        <f>SUM(O146:O158)</f>
        <v>1138188.1013500001</v>
      </c>
      <c r="P159" s="56">
        <f t="shared" si="55"/>
        <v>6.2323063963838618E-2</v>
      </c>
      <c r="Q159" s="74">
        <f>SUM(Q146:Q158)</f>
        <v>1138188.1013500001</v>
      </c>
      <c r="R159" s="56">
        <f t="shared" si="56"/>
        <v>6.2323063963838618E-2</v>
      </c>
      <c r="S159" s="74">
        <f>SUM(S146:S158)</f>
        <v>1138188.1013500001</v>
      </c>
      <c r="T159" s="56">
        <f t="shared" si="57"/>
        <v>6.2323063963838618E-2</v>
      </c>
      <c r="U159" s="74">
        <f>SUM(U146:U158)</f>
        <v>1138188.1013500001</v>
      </c>
      <c r="V159" s="56">
        <f t="shared" si="58"/>
        <v>6.2323063963838618E-2</v>
      </c>
      <c r="W159" s="74">
        <f>SUM(W146:W158)</f>
        <v>1138188.1013500001</v>
      </c>
      <c r="X159" s="56">
        <f t="shared" si="59"/>
        <v>6.2323063963838618E-2</v>
      </c>
      <c r="Y159" s="74">
        <f>SUM(Y146:Y158)</f>
        <v>1138188.1013500001</v>
      </c>
      <c r="Z159" s="56">
        <f t="shared" si="60"/>
        <v>6.2323063963838618E-2</v>
      </c>
      <c r="AA159" s="74">
        <f t="shared" si="48"/>
        <v>13658257.216200002</v>
      </c>
      <c r="AB159" s="56">
        <f t="shared" si="60"/>
        <v>6.2323063963838625E-2</v>
      </c>
      <c r="AC159" s="94">
        <f t="shared" si="61"/>
        <v>1138188.1013500001</v>
      </c>
      <c r="AD159" s="56">
        <f t="shared" si="62"/>
        <v>6.2323063963838618E-2</v>
      </c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</row>
    <row r="160" spans="1:66" x14ac:dyDescent="0.25">
      <c r="A160" s="16">
        <v>7004</v>
      </c>
      <c r="B160" s="17" t="s">
        <v>166</v>
      </c>
      <c r="C160" s="79">
        <f>C40+C78+C99+C125+C139+C143+C159</f>
        <v>7794301.6930000009</v>
      </c>
      <c r="D160" s="63">
        <f t="shared" si="63"/>
        <v>0.4267877711866177</v>
      </c>
      <c r="E160" s="79">
        <f>E40+E78+E99+E125+E139+E143+E159</f>
        <v>7794301.6930000009</v>
      </c>
      <c r="F160" s="63">
        <f t="shared" si="50"/>
        <v>0.4267877711866177</v>
      </c>
      <c r="G160" s="79">
        <f>G40+G78+G99+G125+G139+G143+G159</f>
        <v>7794301.6930000009</v>
      </c>
      <c r="H160" s="63">
        <f t="shared" si="51"/>
        <v>0.4267877711866177</v>
      </c>
      <c r="I160" s="79">
        <f>I40+I78+I99+I125+I139+I143+I159</f>
        <v>7794301.6930000009</v>
      </c>
      <c r="J160" s="63">
        <f t="shared" si="52"/>
        <v>0.4267877711866177</v>
      </c>
      <c r="K160" s="79">
        <f>K40+K78+K99+K125+K139+K143+K159</f>
        <v>7794301.6930000009</v>
      </c>
      <c r="L160" s="63">
        <f t="shared" si="53"/>
        <v>0.4267877711866177</v>
      </c>
      <c r="M160" s="79">
        <f>M40+M78+M99+M125+M139+M143+M159</f>
        <v>7794301.6930000009</v>
      </c>
      <c r="N160" s="63">
        <f t="shared" si="54"/>
        <v>0.4267877711866177</v>
      </c>
      <c r="O160" s="79">
        <f>O40+O78+O99+O125+O139+O143+O159</f>
        <v>7794301.6930000009</v>
      </c>
      <c r="P160" s="63">
        <f t="shared" si="55"/>
        <v>0.4267877711866177</v>
      </c>
      <c r="Q160" s="79">
        <f>Q40+Q78+Q99+Q125+Q139+Q143+Q159</f>
        <v>7794301.6930000009</v>
      </c>
      <c r="R160" s="63">
        <f t="shared" si="56"/>
        <v>0.4267877711866177</v>
      </c>
      <c r="S160" s="79">
        <f>S40+S78+S99+S125+S139+S143+S159</f>
        <v>7794301.6930000009</v>
      </c>
      <c r="T160" s="63">
        <f t="shared" si="57"/>
        <v>0.4267877711866177</v>
      </c>
      <c r="U160" s="79">
        <f>U40+U78+U99+U125+U139+U143+U159</f>
        <v>7794301.6930000009</v>
      </c>
      <c r="V160" s="63">
        <f t="shared" si="58"/>
        <v>0.4267877711866177</v>
      </c>
      <c r="W160" s="79">
        <f>W40+W78+W99+W125+W139+W143+W159</f>
        <v>7794301.6930000009</v>
      </c>
      <c r="X160" s="63">
        <f t="shared" si="59"/>
        <v>0.4267877711866177</v>
      </c>
      <c r="Y160" s="79">
        <f>Y40+Y78+Y99+Y125+Y139+Y143+Y159</f>
        <v>7794301.6930000009</v>
      </c>
      <c r="Z160" s="63">
        <f t="shared" si="60"/>
        <v>0.4267877711866177</v>
      </c>
      <c r="AA160" s="86">
        <f t="shared" si="48"/>
        <v>93531620.316000029</v>
      </c>
      <c r="AB160" s="63">
        <f t="shared" si="60"/>
        <v>0.42678777118661781</v>
      </c>
      <c r="AC160" s="86">
        <f t="shared" si="61"/>
        <v>7794301.6930000028</v>
      </c>
      <c r="AD160" s="63">
        <f t="shared" si="62"/>
        <v>0.42678777118661781</v>
      </c>
    </row>
    <row r="161" spans="1:66" x14ac:dyDescent="0.25">
      <c r="A161" s="14">
        <v>7005</v>
      </c>
      <c r="B161" s="3" t="s">
        <v>167</v>
      </c>
      <c r="C161" s="80">
        <f>C36-C160</f>
        <v>1057807.3738500001</v>
      </c>
      <c r="D161" s="64">
        <f t="shared" si="63"/>
        <v>5.7921706037586757E-2</v>
      </c>
      <c r="E161" s="80">
        <f>E36-E160</f>
        <v>1057807.3738500001</v>
      </c>
      <c r="F161" s="64">
        <f t="shared" si="50"/>
        <v>5.7921706037586757E-2</v>
      </c>
      <c r="G161" s="80">
        <f>G36-G160</f>
        <v>1057807.3738500001</v>
      </c>
      <c r="H161" s="64">
        <f t="shared" si="51"/>
        <v>5.7921706037586757E-2</v>
      </c>
      <c r="I161" s="80">
        <f>I36-I160</f>
        <v>1057807.3738500001</v>
      </c>
      <c r="J161" s="64">
        <f t="shared" si="52"/>
        <v>5.7921706037586757E-2</v>
      </c>
      <c r="K161" s="80">
        <f>K36-K160</f>
        <v>1057807.3738500001</v>
      </c>
      <c r="L161" s="64">
        <f t="shared" si="53"/>
        <v>5.7921706037586757E-2</v>
      </c>
      <c r="M161" s="80">
        <f>M36-M160</f>
        <v>1057807.3738500001</v>
      </c>
      <c r="N161" s="64">
        <f t="shared" si="54"/>
        <v>5.7921706037586757E-2</v>
      </c>
      <c r="O161" s="80">
        <f>O36-O160</f>
        <v>1057807.3738500001</v>
      </c>
      <c r="P161" s="64">
        <f t="shared" si="55"/>
        <v>5.7921706037586757E-2</v>
      </c>
      <c r="Q161" s="80">
        <f>Q36-Q160</f>
        <v>1057807.3738500001</v>
      </c>
      <c r="R161" s="64">
        <f t="shared" si="56"/>
        <v>5.7921706037586757E-2</v>
      </c>
      <c r="S161" s="80">
        <f>S36-S160</f>
        <v>1057807.3738500001</v>
      </c>
      <c r="T161" s="64">
        <f t="shared" si="57"/>
        <v>5.7921706037586757E-2</v>
      </c>
      <c r="U161" s="80">
        <f>U36-U160</f>
        <v>1057807.3738500001</v>
      </c>
      <c r="V161" s="64">
        <f t="shared" si="58"/>
        <v>5.7921706037586757E-2</v>
      </c>
      <c r="W161" s="80">
        <f>W36-W160</f>
        <v>1057807.3738500001</v>
      </c>
      <c r="X161" s="64">
        <f t="shared" si="59"/>
        <v>5.7921706037586757E-2</v>
      </c>
      <c r="Y161" s="80">
        <f>Y36-Y160</f>
        <v>1057807.3738500001</v>
      </c>
      <c r="Z161" s="64">
        <f t="shared" si="60"/>
        <v>5.7921706037586757E-2</v>
      </c>
      <c r="AA161" s="80">
        <f t="shared" si="48"/>
        <v>12693688.486199997</v>
      </c>
      <c r="AB161" s="64">
        <f t="shared" si="60"/>
        <v>5.7921706037586743E-2</v>
      </c>
      <c r="AC161" s="80">
        <f t="shared" si="61"/>
        <v>1057807.3738499999</v>
      </c>
      <c r="AD161" s="64">
        <f t="shared" si="62"/>
        <v>5.7921706037586743E-2</v>
      </c>
    </row>
    <row r="162" spans="1:66" s="8" customFormat="1" x14ac:dyDescent="0.25">
      <c r="A162" s="26">
        <v>6602</v>
      </c>
      <c r="B162" s="27" t="s">
        <v>168</v>
      </c>
      <c r="C162" s="69">
        <v>83265.466799999995</v>
      </c>
      <c r="D162" s="60">
        <f t="shared" si="63"/>
        <v>4.5593158171309328E-3</v>
      </c>
      <c r="E162" s="69">
        <v>83265.466799999995</v>
      </c>
      <c r="F162" s="60">
        <f t="shared" si="50"/>
        <v>4.5593158171309328E-3</v>
      </c>
      <c r="G162" s="69">
        <v>83265.466799999995</v>
      </c>
      <c r="H162" s="60">
        <f t="shared" si="51"/>
        <v>4.5593158171309328E-3</v>
      </c>
      <c r="I162" s="69">
        <v>83265.466799999995</v>
      </c>
      <c r="J162" s="60">
        <f t="shared" si="52"/>
        <v>4.5593158171309328E-3</v>
      </c>
      <c r="K162" s="69">
        <v>83265.466799999995</v>
      </c>
      <c r="L162" s="60">
        <f t="shared" si="53"/>
        <v>4.5593158171309328E-3</v>
      </c>
      <c r="M162" s="69">
        <v>83265.466799999995</v>
      </c>
      <c r="N162" s="60">
        <f t="shared" si="54"/>
        <v>4.5593158171309328E-3</v>
      </c>
      <c r="O162" s="69">
        <v>83265.466799999995</v>
      </c>
      <c r="P162" s="60">
        <f t="shared" si="55"/>
        <v>4.5593158171309328E-3</v>
      </c>
      <c r="Q162" s="69">
        <v>83265.466799999995</v>
      </c>
      <c r="R162" s="60">
        <f t="shared" si="56"/>
        <v>4.5593158171309328E-3</v>
      </c>
      <c r="S162" s="69">
        <v>83265.466799999995</v>
      </c>
      <c r="T162" s="60">
        <f t="shared" si="57"/>
        <v>4.5593158171309328E-3</v>
      </c>
      <c r="U162" s="69">
        <v>83265.466799999995</v>
      </c>
      <c r="V162" s="60">
        <f t="shared" si="58"/>
        <v>4.5593158171309328E-3</v>
      </c>
      <c r="W162" s="69">
        <v>83265.466799999995</v>
      </c>
      <c r="X162" s="60">
        <f t="shared" si="59"/>
        <v>4.5593158171309328E-3</v>
      </c>
      <c r="Y162" s="69">
        <v>83265.466799999995</v>
      </c>
      <c r="Z162" s="60">
        <f t="shared" si="60"/>
        <v>4.5593158171309328E-3</v>
      </c>
      <c r="AA162" s="69">
        <f t="shared" si="48"/>
        <v>999185.60160000017</v>
      </c>
      <c r="AB162" s="60">
        <f t="shared" si="60"/>
        <v>4.5593158171309345E-3</v>
      </c>
      <c r="AC162" s="69">
        <f t="shared" si="61"/>
        <v>83265.466800000009</v>
      </c>
      <c r="AD162" s="60">
        <f t="shared" si="62"/>
        <v>4.5593158171309336E-3</v>
      </c>
    </row>
    <row r="163" spans="1:66" x14ac:dyDescent="0.25">
      <c r="A163" s="9">
        <v>6603</v>
      </c>
      <c r="B163" s="10" t="s">
        <v>169</v>
      </c>
      <c r="C163" s="67"/>
      <c r="D163" s="49">
        <f t="shared" si="63"/>
        <v>0</v>
      </c>
      <c r="E163" s="67"/>
      <c r="F163" s="49">
        <f t="shared" si="50"/>
        <v>0</v>
      </c>
      <c r="G163" s="67"/>
      <c r="H163" s="49">
        <f t="shared" si="51"/>
        <v>0</v>
      </c>
      <c r="I163" s="67"/>
      <c r="J163" s="49">
        <f t="shared" si="52"/>
        <v>0</v>
      </c>
      <c r="K163" s="67"/>
      <c r="L163" s="49">
        <f t="shared" si="53"/>
        <v>0</v>
      </c>
      <c r="M163" s="67"/>
      <c r="N163" s="49">
        <f t="shared" si="54"/>
        <v>0</v>
      </c>
      <c r="O163" s="67"/>
      <c r="P163" s="49">
        <f t="shared" si="55"/>
        <v>0</v>
      </c>
      <c r="Q163" s="67"/>
      <c r="R163" s="49">
        <f t="shared" si="56"/>
        <v>0</v>
      </c>
      <c r="S163" s="67"/>
      <c r="T163" s="49">
        <f t="shared" si="57"/>
        <v>0</v>
      </c>
      <c r="U163" s="67"/>
      <c r="V163" s="49">
        <f t="shared" si="58"/>
        <v>0</v>
      </c>
      <c r="W163" s="67"/>
      <c r="X163" s="49">
        <f t="shared" si="59"/>
        <v>0</v>
      </c>
      <c r="Y163" s="67"/>
      <c r="Z163" s="49">
        <f t="shared" ref="Z163:AB165" si="64">IF(Y$10&lt;&gt;0,Y163/Y$10,"-")</f>
        <v>0</v>
      </c>
      <c r="AA163" s="82">
        <f t="shared" si="48"/>
        <v>0</v>
      </c>
      <c r="AB163" s="49">
        <f t="shared" si="64"/>
        <v>0</v>
      </c>
      <c r="AC163" s="82">
        <f t="shared" si="61"/>
        <v>0</v>
      </c>
      <c r="AD163" s="49">
        <f t="shared" si="62"/>
        <v>0</v>
      </c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</row>
    <row r="164" spans="1:66" x14ac:dyDescent="0.25">
      <c r="A164" s="9">
        <v>6128</v>
      </c>
      <c r="B164" s="10" t="s">
        <v>170</v>
      </c>
      <c r="C164" s="67"/>
      <c r="D164" s="49">
        <f t="shared" si="63"/>
        <v>0</v>
      </c>
      <c r="E164" s="67"/>
      <c r="F164" s="49">
        <f t="shared" si="50"/>
        <v>0</v>
      </c>
      <c r="G164" s="67"/>
      <c r="H164" s="49">
        <f t="shared" si="51"/>
        <v>0</v>
      </c>
      <c r="I164" s="67"/>
      <c r="J164" s="49">
        <f t="shared" si="52"/>
        <v>0</v>
      </c>
      <c r="K164" s="67"/>
      <c r="L164" s="49">
        <f t="shared" si="53"/>
        <v>0</v>
      </c>
      <c r="M164" s="67"/>
      <c r="N164" s="49">
        <f t="shared" si="54"/>
        <v>0</v>
      </c>
      <c r="O164" s="67"/>
      <c r="P164" s="49">
        <f t="shared" si="55"/>
        <v>0</v>
      </c>
      <c r="Q164" s="67"/>
      <c r="R164" s="49">
        <f t="shared" si="56"/>
        <v>0</v>
      </c>
      <c r="S164" s="67"/>
      <c r="T164" s="49">
        <f t="shared" si="57"/>
        <v>0</v>
      </c>
      <c r="U164" s="67"/>
      <c r="V164" s="49">
        <f t="shared" si="58"/>
        <v>0</v>
      </c>
      <c r="W164" s="67"/>
      <c r="X164" s="49">
        <f t="shared" si="59"/>
        <v>0</v>
      </c>
      <c r="Y164" s="67"/>
      <c r="Z164" s="49">
        <f t="shared" si="64"/>
        <v>0</v>
      </c>
      <c r="AA164" s="82">
        <f t="shared" si="48"/>
        <v>0</v>
      </c>
      <c r="AB164" s="49">
        <f t="shared" si="64"/>
        <v>0</v>
      </c>
      <c r="AC164" s="82">
        <f t="shared" si="61"/>
        <v>0</v>
      </c>
      <c r="AD164" s="49">
        <f t="shared" si="62"/>
        <v>0</v>
      </c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</row>
    <row r="165" spans="1:66" x14ac:dyDescent="0.25">
      <c r="A165" s="18">
        <v>7006</v>
      </c>
      <c r="B165" s="19" t="s">
        <v>171</v>
      </c>
      <c r="C165" s="75">
        <f>C161-C162-C163-C164</f>
        <v>974541.90705000004</v>
      </c>
      <c r="D165" s="59">
        <f t="shared" si="63"/>
        <v>5.3362390220455823E-2</v>
      </c>
      <c r="E165" s="75">
        <f>E161-E162-E163-E164</f>
        <v>974541.90705000004</v>
      </c>
      <c r="F165" s="59">
        <f t="shared" si="50"/>
        <v>5.3362390220455823E-2</v>
      </c>
      <c r="G165" s="75">
        <f>G161-G162-G163-G164</f>
        <v>974541.90705000004</v>
      </c>
      <c r="H165" s="59">
        <f t="shared" si="51"/>
        <v>5.3362390220455823E-2</v>
      </c>
      <c r="I165" s="75">
        <f>I161-I162-I163-I164</f>
        <v>974541.90705000004</v>
      </c>
      <c r="J165" s="59">
        <f t="shared" si="52"/>
        <v>5.3362390220455823E-2</v>
      </c>
      <c r="K165" s="75">
        <f>K161-K162-K163-K164</f>
        <v>974541.90705000004</v>
      </c>
      <c r="L165" s="59">
        <f t="shared" si="53"/>
        <v>5.3362390220455823E-2</v>
      </c>
      <c r="M165" s="75">
        <f>M161-M162-M163-M164</f>
        <v>974541.90705000004</v>
      </c>
      <c r="N165" s="59">
        <f t="shared" si="54"/>
        <v>5.3362390220455823E-2</v>
      </c>
      <c r="O165" s="75">
        <f>O161-O162-O163-O164</f>
        <v>974541.90705000004</v>
      </c>
      <c r="P165" s="59">
        <f t="shared" si="55"/>
        <v>5.3362390220455823E-2</v>
      </c>
      <c r="Q165" s="75">
        <f>Q161-Q162-Q163-Q164</f>
        <v>974541.90705000004</v>
      </c>
      <c r="R165" s="59">
        <f t="shared" si="56"/>
        <v>5.3362390220455823E-2</v>
      </c>
      <c r="S165" s="75">
        <f>S161-S162-S163-S164</f>
        <v>974541.90705000004</v>
      </c>
      <c r="T165" s="59">
        <f t="shared" si="57"/>
        <v>5.3362390220455823E-2</v>
      </c>
      <c r="U165" s="75">
        <f>U161-U162-U163-U164</f>
        <v>974541.90705000004</v>
      </c>
      <c r="V165" s="59">
        <f t="shared" si="58"/>
        <v>5.3362390220455823E-2</v>
      </c>
      <c r="W165" s="75">
        <f>W161-W162-W163-W164</f>
        <v>974541.90705000004</v>
      </c>
      <c r="X165" s="59">
        <f t="shared" si="59"/>
        <v>5.3362390220455823E-2</v>
      </c>
      <c r="Y165" s="75">
        <f>Y161-Y162-Y163-Y164</f>
        <v>974541.90705000004</v>
      </c>
      <c r="Z165" s="59">
        <f t="shared" si="64"/>
        <v>5.3362390220455823E-2</v>
      </c>
      <c r="AA165" s="75">
        <f t="shared" si="48"/>
        <v>11694502.884600004</v>
      </c>
      <c r="AB165" s="59">
        <f t="shared" si="64"/>
        <v>5.3362390220455837E-2</v>
      </c>
      <c r="AC165" s="75">
        <f t="shared" si="61"/>
        <v>974541.90705000039</v>
      </c>
      <c r="AD165" s="59">
        <f t="shared" si="62"/>
        <v>5.3362390220455837E-2</v>
      </c>
    </row>
    <row r="166" spans="1:66" s="99" customFormat="1" x14ac:dyDescent="0.25">
      <c r="A166" s="95"/>
      <c r="B166" s="96"/>
      <c r="C166" s="97"/>
      <c r="D166" s="98"/>
      <c r="E166" s="97"/>
      <c r="F166" s="98"/>
      <c r="G166" s="97"/>
      <c r="H166" s="98"/>
      <c r="I166" s="97"/>
      <c r="J166" s="98"/>
      <c r="K166" s="97"/>
      <c r="L166" s="98"/>
      <c r="M166" s="97"/>
      <c r="N166" s="98"/>
      <c r="O166" s="97"/>
      <c r="P166" s="98"/>
      <c r="Q166" s="97"/>
      <c r="R166" s="98"/>
      <c r="S166" s="97"/>
      <c r="T166" s="98"/>
      <c r="U166" s="97"/>
      <c r="V166" s="98"/>
      <c r="W166" s="97"/>
      <c r="X166" s="98"/>
      <c r="Y166" s="97"/>
      <c r="Z166" s="98"/>
      <c r="AA166" s="97"/>
      <c r="AB166" s="98"/>
      <c r="AC166" s="97"/>
      <c r="AD166" s="98"/>
    </row>
    <row r="167" spans="1:66" x14ac:dyDescent="0.25">
      <c r="A167" s="42">
        <v>7007</v>
      </c>
      <c r="B167" s="43" t="s">
        <v>172</v>
      </c>
      <c r="C167" s="81">
        <f>C165</f>
        <v>974541.90705000004</v>
      </c>
      <c r="D167" s="65"/>
      <c r="E167" s="81">
        <f>C167+E165</f>
        <v>1949083.8141000001</v>
      </c>
      <c r="F167" s="65"/>
      <c r="G167" s="81">
        <f>E167+G165</f>
        <v>2923625.7211500001</v>
      </c>
      <c r="H167" s="65"/>
      <c r="I167" s="81">
        <f>G167+I165</f>
        <v>3898167.6282000002</v>
      </c>
      <c r="J167" s="65"/>
      <c r="K167" s="81">
        <f>I167+K165</f>
        <v>4872709.5352500007</v>
      </c>
      <c r="L167" s="65"/>
      <c r="M167" s="81">
        <f>K167+M165</f>
        <v>5847251.4423000012</v>
      </c>
      <c r="N167" s="65"/>
      <c r="O167" s="81">
        <f>M167+O165</f>
        <v>6821793.3493500017</v>
      </c>
      <c r="P167" s="65"/>
      <c r="Q167" s="81">
        <f>O167+Q165</f>
        <v>7796335.2564000022</v>
      </c>
      <c r="R167" s="65"/>
      <c r="S167" s="81">
        <f>Q167+S165</f>
        <v>8770877.1634500027</v>
      </c>
      <c r="T167" s="65"/>
      <c r="U167" s="81">
        <f>S167+U165</f>
        <v>9745419.0705000032</v>
      </c>
      <c r="V167" s="65"/>
      <c r="W167" s="81">
        <f>U167+W165</f>
        <v>10719960.977550004</v>
      </c>
      <c r="X167" s="65"/>
      <c r="Y167" s="81">
        <f>W167+Y165</f>
        <v>11694502.884600004</v>
      </c>
      <c r="Z167" s="65"/>
      <c r="AA167" s="92"/>
      <c r="AB167" s="65"/>
      <c r="AC167" s="20"/>
      <c r="AD167" s="65"/>
    </row>
    <row r="168" spans="1:66" s="41" customFormat="1" x14ac:dyDescent="0.25">
      <c r="A168" s="36"/>
      <c r="B168" s="37"/>
      <c r="C168" s="11"/>
      <c r="D168" s="38"/>
      <c r="E168" s="67"/>
      <c r="F168" s="38"/>
      <c r="G168" s="11"/>
      <c r="H168" s="38"/>
      <c r="I168" s="11"/>
      <c r="J168" s="39"/>
      <c r="K168" s="11"/>
      <c r="L168" s="10"/>
      <c r="M168" s="11"/>
      <c r="N168" s="10"/>
      <c r="O168" s="11"/>
      <c r="P168" s="10"/>
      <c r="Q168" s="11"/>
      <c r="R168" s="10"/>
      <c r="S168" s="11"/>
      <c r="T168" s="10"/>
      <c r="U168" s="11"/>
      <c r="V168" s="10"/>
      <c r="W168" s="11"/>
      <c r="X168" s="10"/>
      <c r="Y168" s="11"/>
      <c r="Z168" s="10"/>
      <c r="AA168" s="40"/>
      <c r="AB168" s="10"/>
      <c r="AC168" s="40"/>
      <c r="AD168" s="10"/>
    </row>
    <row r="169" spans="1:66" x14ac:dyDescent="0.25"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</row>
    <row r="170" spans="1:66" x14ac:dyDescent="0.25">
      <c r="AA170" s="44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</row>
    <row r="171" spans="1:66" x14ac:dyDescent="0.25"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</row>
    <row r="172" spans="1:66" x14ac:dyDescent="0.25"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</row>
    <row r="173" spans="1:66" x14ac:dyDescent="0.25"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</row>
    <row r="174" spans="1:66" x14ac:dyDescent="0.25"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</row>
    <row r="175" spans="1:66" x14ac:dyDescent="0.25"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</row>
    <row r="176" spans="1:66" x14ac:dyDescent="0.25"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</row>
    <row r="177" spans="4:66" x14ac:dyDescent="0.25"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</row>
    <row r="178" spans="4:66" x14ac:dyDescent="0.25">
      <c r="D178"/>
      <c r="H17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</row>
    <row r="179" spans="4:66" x14ac:dyDescent="0.25">
      <c r="D179"/>
      <c r="H179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</row>
    <row r="180" spans="4:66" x14ac:dyDescent="0.25">
      <c r="D180"/>
      <c r="H180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</row>
  </sheetData>
  <mergeCells count="1">
    <mergeCell ref="C1:AD1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180"/>
  <sheetViews>
    <sheetView zoomScale="115" zoomScaleNormal="115" workbookViewId="0">
      <pane xSplit="2" ySplit="2" topLeftCell="C3" activePane="bottomRight" state="frozen"/>
      <selection pane="topRight" activeCell="C1" sqref="C1"/>
      <selection pane="bottomLeft" activeCell="A3" sqref="A3"/>
      <selection pane="bottomRight" sqref="A1:XFD1048576"/>
    </sheetView>
  </sheetViews>
  <sheetFormatPr defaultRowHeight="15" x14ac:dyDescent="0.25"/>
  <cols>
    <col min="1" max="1" width="19.28515625" customWidth="1"/>
    <col min="2" max="2" width="43.140625" customWidth="1"/>
    <col min="3" max="3" width="12.28515625" bestFit="1" customWidth="1"/>
    <col min="4" max="4" width="7" style="4" bestFit="1" customWidth="1"/>
    <col min="5" max="5" width="12.28515625" bestFit="1" customWidth="1"/>
    <col min="6" max="6" width="7" bestFit="1" customWidth="1"/>
    <col min="7" max="7" width="12.28515625" bestFit="1" customWidth="1"/>
    <col min="8" max="8" width="7.28515625" style="4" bestFit="1" customWidth="1"/>
    <col min="9" max="9" width="12.28515625" bestFit="1" customWidth="1"/>
    <col min="10" max="10" width="7" bestFit="1" customWidth="1"/>
    <col min="11" max="11" width="12.28515625" bestFit="1" customWidth="1"/>
    <col min="12" max="12" width="7.140625" bestFit="1" customWidth="1"/>
    <col min="13" max="13" width="12.28515625" bestFit="1" customWidth="1"/>
    <col min="14" max="14" width="7" bestFit="1" customWidth="1"/>
    <col min="15" max="15" width="12.28515625" bestFit="1" customWidth="1"/>
    <col min="16" max="16" width="7" bestFit="1" customWidth="1"/>
    <col min="17" max="17" width="12.28515625" bestFit="1" customWidth="1"/>
    <col min="18" max="18" width="7.140625" bestFit="1" customWidth="1"/>
    <col min="19" max="19" width="12.28515625" bestFit="1" customWidth="1"/>
    <col min="20" max="20" width="7" bestFit="1" customWidth="1"/>
    <col min="21" max="21" width="12.28515625" bestFit="1" customWidth="1"/>
    <col min="22" max="22" width="7" bestFit="1" customWidth="1"/>
    <col min="23" max="23" width="12.28515625" bestFit="1" customWidth="1"/>
    <col min="24" max="24" width="7.140625" bestFit="1" customWidth="1"/>
    <col min="25" max="25" width="12.28515625" bestFit="1" customWidth="1"/>
    <col min="26" max="26" width="7" bestFit="1" customWidth="1"/>
    <col min="27" max="27" width="13.42578125" bestFit="1" customWidth="1"/>
    <col min="28" max="28" width="7.85546875" bestFit="1" customWidth="1"/>
    <col min="29" max="29" width="12.28515625" bestFit="1" customWidth="1"/>
    <col min="30" max="30" width="7" bestFit="1" customWidth="1"/>
  </cols>
  <sheetData>
    <row r="1" spans="1:66" ht="18.75" x14ac:dyDescent="0.3">
      <c r="A1" s="22"/>
      <c r="B1" s="23"/>
      <c r="C1" s="100" t="s">
        <v>30</v>
      </c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A1" s="100"/>
      <c r="AB1" s="100"/>
      <c r="AC1" s="100"/>
      <c r="AD1" s="100"/>
    </row>
    <row r="2" spans="1:66" x14ac:dyDescent="0.25">
      <c r="A2" s="21" t="s">
        <v>0</v>
      </c>
      <c r="B2" s="21" t="s">
        <v>1</v>
      </c>
      <c r="C2" s="21" t="s">
        <v>15</v>
      </c>
      <c r="D2" s="48" t="s">
        <v>2</v>
      </c>
      <c r="E2" s="21" t="s">
        <v>16</v>
      </c>
      <c r="F2" s="66" t="s">
        <v>3</v>
      </c>
      <c r="G2" s="21" t="s">
        <v>17</v>
      </c>
      <c r="H2" s="48" t="s">
        <v>4</v>
      </c>
      <c r="I2" s="21" t="s">
        <v>18</v>
      </c>
      <c r="J2" s="48" t="s">
        <v>5</v>
      </c>
      <c r="K2" s="21" t="s">
        <v>19</v>
      </c>
      <c r="L2" s="48" t="s">
        <v>6</v>
      </c>
      <c r="M2" s="21" t="s">
        <v>20</v>
      </c>
      <c r="N2" s="48" t="s">
        <v>7</v>
      </c>
      <c r="O2" s="21" t="s">
        <v>21</v>
      </c>
      <c r="P2" s="48" t="s">
        <v>8</v>
      </c>
      <c r="Q2" s="21" t="s">
        <v>22</v>
      </c>
      <c r="R2" s="48" t="s">
        <v>9</v>
      </c>
      <c r="S2" s="21" t="s">
        <v>23</v>
      </c>
      <c r="T2" s="48" t="s">
        <v>10</v>
      </c>
      <c r="U2" s="21" t="s">
        <v>24</v>
      </c>
      <c r="V2" s="48" t="s">
        <v>11</v>
      </c>
      <c r="W2" s="21" t="s">
        <v>25</v>
      </c>
      <c r="X2" s="48" t="s">
        <v>12</v>
      </c>
      <c r="Y2" s="21" t="s">
        <v>26</v>
      </c>
      <c r="Z2" s="48" t="s">
        <v>13</v>
      </c>
      <c r="AA2" s="21" t="s">
        <v>27</v>
      </c>
      <c r="AB2" s="48" t="s">
        <v>14</v>
      </c>
      <c r="AC2" s="21" t="s">
        <v>28</v>
      </c>
      <c r="AD2" s="48" t="s">
        <v>29</v>
      </c>
    </row>
    <row r="3" spans="1:66" x14ac:dyDescent="0.25">
      <c r="A3" s="9">
        <v>5004</v>
      </c>
      <c r="B3" s="10" t="s">
        <v>31</v>
      </c>
      <c r="C3" s="67">
        <v>18284180.307</v>
      </c>
      <c r="D3" s="49">
        <f>IF(C$3&lt;&gt;0,C3/C$3,"-")</f>
        <v>1</v>
      </c>
      <c r="E3" s="67">
        <v>18284180.307</v>
      </c>
      <c r="F3" s="49">
        <f>IF(E$3&lt;&gt;0,E3/E$3,"-")</f>
        <v>1</v>
      </c>
      <c r="G3" s="67">
        <v>18284180.307</v>
      </c>
      <c r="H3" s="49">
        <f>IF(G$3&lt;&gt;0,G3/G$3,"-")</f>
        <v>1</v>
      </c>
      <c r="I3" s="67">
        <v>18284180.307</v>
      </c>
      <c r="J3" s="49">
        <f>IF(I$3&lt;&gt;0,I3/I$3,"-")</f>
        <v>1</v>
      </c>
      <c r="K3" s="67">
        <v>18284180.307</v>
      </c>
      <c r="L3" s="49">
        <f>IF(K$3&lt;&gt;0,K3/K$3,"-")</f>
        <v>1</v>
      </c>
      <c r="M3" s="67">
        <v>18284180.307</v>
      </c>
      <c r="N3" s="49">
        <f>IF(M$3&lt;&gt;0,M3/M$3,"-")</f>
        <v>1</v>
      </c>
      <c r="O3" s="67">
        <v>18284180.307</v>
      </c>
      <c r="P3" s="49">
        <f>IF(O$3&lt;&gt;0,O3/O$3,"-")</f>
        <v>1</v>
      </c>
      <c r="Q3" s="67">
        <v>18284180.307</v>
      </c>
      <c r="R3" s="49">
        <f>IF(Q$3&lt;&gt;0,Q3/Q$3,"-")</f>
        <v>1</v>
      </c>
      <c r="S3" s="67">
        <v>18284180.307</v>
      </c>
      <c r="T3" s="49">
        <f>IF(S$3&lt;&gt;0,S3/S$3,"-")</f>
        <v>1</v>
      </c>
      <c r="U3" s="67">
        <v>18284180.307</v>
      </c>
      <c r="V3" s="49">
        <f>IF(U$3&lt;&gt;0,U3/U$3,"-")</f>
        <v>1</v>
      </c>
      <c r="W3" s="67">
        <v>18284180.307</v>
      </c>
      <c r="X3" s="49">
        <f>IF(W$3&lt;&gt;0,W3/W$3,"-")</f>
        <v>1</v>
      </c>
      <c r="Y3" s="67">
        <v>18284180.307</v>
      </c>
      <c r="Z3" s="49">
        <f>IF(Y$3&lt;&gt;0,Y3/Y$3,"-")</f>
        <v>1</v>
      </c>
      <c r="AA3" s="82">
        <f t="shared" ref="AA3:AA66" si="0">C3+E3+G3+I3+K3+M3+O3+Q3+S3+U3+W3+Y3</f>
        <v>219410163.68400005</v>
      </c>
      <c r="AB3" s="49">
        <f>IF(AA$3&lt;&gt;0,AA3/AA$3,"-")</f>
        <v>1</v>
      </c>
      <c r="AC3" s="82">
        <f>AA3/12</f>
        <v>18284180.307000004</v>
      </c>
      <c r="AD3" s="49">
        <f>IF(AC$3&lt;&gt;0,AC3/AC$3,"-")</f>
        <v>1</v>
      </c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</row>
    <row r="4" spans="1:66" x14ac:dyDescent="0.25">
      <c r="A4" s="9">
        <v>5005</v>
      </c>
      <c r="B4" s="10" t="s">
        <v>32</v>
      </c>
      <c r="C4" s="67"/>
      <c r="D4" s="49">
        <f t="shared" ref="D4:D10" si="1">IF(C$3&lt;&gt;0,C4/C$3,"-")</f>
        <v>0</v>
      </c>
      <c r="E4" s="67"/>
      <c r="F4" s="49">
        <f t="shared" ref="F4:F10" si="2">IF(E$3&lt;&gt;0,E4/E$3,"-")</f>
        <v>0</v>
      </c>
      <c r="G4" s="67"/>
      <c r="H4" s="49">
        <f t="shared" ref="H4:H10" si="3">IF(G$3&lt;&gt;0,G4/G$3,"-")</f>
        <v>0</v>
      </c>
      <c r="I4" s="67"/>
      <c r="J4" s="49">
        <f t="shared" ref="J4:J10" si="4">IF(I$3&lt;&gt;0,I4/I$3,"-")</f>
        <v>0</v>
      </c>
      <c r="K4" s="67"/>
      <c r="L4" s="49">
        <f t="shared" ref="L4:L10" si="5">IF(K$3&lt;&gt;0,K4/K$3,"-")</f>
        <v>0</v>
      </c>
      <c r="M4" s="67"/>
      <c r="N4" s="49">
        <f t="shared" ref="N4:N10" si="6">IF(M$3&lt;&gt;0,M4/M$3,"-")</f>
        <v>0</v>
      </c>
      <c r="O4" s="67"/>
      <c r="P4" s="49">
        <f t="shared" ref="P4:P10" si="7">IF(O$3&lt;&gt;0,O4/O$3,"-")</f>
        <v>0</v>
      </c>
      <c r="Q4" s="67"/>
      <c r="R4" s="49">
        <f t="shared" ref="R4:R10" si="8">IF(Q$3&lt;&gt;0,Q4/Q$3,"-")</f>
        <v>0</v>
      </c>
      <c r="S4" s="67"/>
      <c r="T4" s="49">
        <f t="shared" ref="T4:T10" si="9">IF(S$3&lt;&gt;0,S4/S$3,"-")</f>
        <v>0</v>
      </c>
      <c r="U4" s="67"/>
      <c r="V4" s="49">
        <f t="shared" ref="V4:V10" si="10">IF(U$3&lt;&gt;0,U4/U$3,"-")</f>
        <v>0</v>
      </c>
      <c r="W4" s="67"/>
      <c r="X4" s="49">
        <f t="shared" ref="X4:X10" si="11">IF(W$3&lt;&gt;0,W4/W$3,"-")</f>
        <v>0</v>
      </c>
      <c r="Y4" s="67"/>
      <c r="Z4" s="49">
        <f t="shared" ref="Z4:AB10" si="12">IF(Y$3&lt;&gt;0,Y4/Y$3,"-")</f>
        <v>0</v>
      </c>
      <c r="AA4" s="82">
        <f t="shared" si="0"/>
        <v>0</v>
      </c>
      <c r="AB4" s="49">
        <f t="shared" si="12"/>
        <v>0</v>
      </c>
      <c r="AC4" s="82">
        <f t="shared" ref="AC4:AC67" si="13">AA4/12</f>
        <v>0</v>
      </c>
      <c r="AD4" s="49">
        <f t="shared" ref="AD4:AD10" si="14">IF(AC$3&lt;&gt;0,AC4/AC$3,"-")</f>
        <v>0</v>
      </c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</row>
    <row r="5" spans="1:66" s="47" customFormat="1" x14ac:dyDescent="0.25">
      <c r="A5" s="45">
        <v>5051</v>
      </c>
      <c r="B5" s="46" t="s">
        <v>33</v>
      </c>
      <c r="C5" s="67">
        <v>1283.0363</v>
      </c>
      <c r="D5" s="49">
        <f t="shared" si="1"/>
        <v>7.017193434199489E-5</v>
      </c>
      <c r="E5" s="67">
        <v>1283.0363</v>
      </c>
      <c r="F5" s="49">
        <f t="shared" si="2"/>
        <v>7.017193434199489E-5</v>
      </c>
      <c r="G5" s="67">
        <v>1283.0363</v>
      </c>
      <c r="H5" s="49">
        <f t="shared" si="3"/>
        <v>7.017193434199489E-5</v>
      </c>
      <c r="I5" s="67">
        <v>1283.0363</v>
      </c>
      <c r="J5" s="49">
        <f t="shared" si="4"/>
        <v>7.017193434199489E-5</v>
      </c>
      <c r="K5" s="67">
        <v>1283.0363</v>
      </c>
      <c r="L5" s="49">
        <f t="shared" si="5"/>
        <v>7.017193434199489E-5</v>
      </c>
      <c r="M5" s="67">
        <v>1283.0363</v>
      </c>
      <c r="N5" s="49">
        <f t="shared" si="6"/>
        <v>7.017193434199489E-5</v>
      </c>
      <c r="O5" s="67">
        <v>1283.0363</v>
      </c>
      <c r="P5" s="49">
        <f t="shared" si="7"/>
        <v>7.017193434199489E-5</v>
      </c>
      <c r="Q5" s="67">
        <v>1283.0363</v>
      </c>
      <c r="R5" s="49">
        <f t="shared" si="8"/>
        <v>7.017193434199489E-5</v>
      </c>
      <c r="S5" s="67">
        <v>1283.0363</v>
      </c>
      <c r="T5" s="49">
        <f t="shared" si="9"/>
        <v>7.017193434199489E-5</v>
      </c>
      <c r="U5" s="67">
        <v>1283.0363</v>
      </c>
      <c r="V5" s="49">
        <f t="shared" si="10"/>
        <v>7.017193434199489E-5</v>
      </c>
      <c r="W5" s="67">
        <v>1283.0363</v>
      </c>
      <c r="X5" s="49">
        <f t="shared" si="11"/>
        <v>7.017193434199489E-5</v>
      </c>
      <c r="Y5" s="67">
        <v>1283.0363</v>
      </c>
      <c r="Z5" s="50">
        <f t="shared" si="12"/>
        <v>7.017193434199489E-5</v>
      </c>
      <c r="AA5" s="83">
        <f t="shared" si="0"/>
        <v>15396.435599999999</v>
      </c>
      <c r="AB5" s="49">
        <f t="shared" si="12"/>
        <v>7.0171934341994876E-5</v>
      </c>
      <c r="AC5" s="83">
        <f t="shared" si="13"/>
        <v>1283.0363</v>
      </c>
      <c r="AD5" s="49">
        <f t="shared" si="14"/>
        <v>7.0171934341994876E-5</v>
      </c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/>
      <c r="AX5" s="30"/>
      <c r="AY5" s="30"/>
      <c r="AZ5" s="30"/>
      <c r="BA5" s="30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0"/>
      <c r="BM5" s="30"/>
      <c r="BN5" s="30"/>
    </row>
    <row r="6" spans="1:66" s="47" customFormat="1" x14ac:dyDescent="0.25">
      <c r="A6" s="45">
        <v>5052</v>
      </c>
      <c r="B6" s="46" t="s">
        <v>34</v>
      </c>
      <c r="C6" s="67">
        <v>13315.05</v>
      </c>
      <c r="D6" s="49">
        <f t="shared" si="1"/>
        <v>7.2822788751992368E-4</v>
      </c>
      <c r="E6" s="67">
        <v>13315.05</v>
      </c>
      <c r="F6" s="49">
        <f t="shared" si="2"/>
        <v>7.2822788751992368E-4</v>
      </c>
      <c r="G6" s="67">
        <v>13315.05</v>
      </c>
      <c r="H6" s="49">
        <f t="shared" si="3"/>
        <v>7.2822788751992368E-4</v>
      </c>
      <c r="I6" s="67">
        <v>13315.05</v>
      </c>
      <c r="J6" s="49">
        <f t="shared" si="4"/>
        <v>7.2822788751992368E-4</v>
      </c>
      <c r="K6" s="67">
        <v>13315.05</v>
      </c>
      <c r="L6" s="49">
        <f t="shared" si="5"/>
        <v>7.2822788751992368E-4</v>
      </c>
      <c r="M6" s="67">
        <v>13315.05</v>
      </c>
      <c r="N6" s="49">
        <f t="shared" si="6"/>
        <v>7.2822788751992368E-4</v>
      </c>
      <c r="O6" s="67">
        <v>13315.05</v>
      </c>
      <c r="P6" s="49">
        <f t="shared" si="7"/>
        <v>7.2822788751992368E-4</v>
      </c>
      <c r="Q6" s="67">
        <v>13315.05</v>
      </c>
      <c r="R6" s="49">
        <f t="shared" si="8"/>
        <v>7.2822788751992368E-4</v>
      </c>
      <c r="S6" s="67">
        <v>13315.05</v>
      </c>
      <c r="T6" s="49">
        <f t="shared" si="9"/>
        <v>7.2822788751992368E-4</v>
      </c>
      <c r="U6" s="67">
        <v>13315.05</v>
      </c>
      <c r="V6" s="49">
        <f t="shared" si="10"/>
        <v>7.2822788751992368E-4</v>
      </c>
      <c r="W6" s="67">
        <v>13315.05</v>
      </c>
      <c r="X6" s="49">
        <f t="shared" si="11"/>
        <v>7.2822788751992368E-4</v>
      </c>
      <c r="Y6" s="67">
        <v>13315.05</v>
      </c>
      <c r="Z6" s="50">
        <f t="shared" si="12"/>
        <v>7.2822788751992368E-4</v>
      </c>
      <c r="AA6" s="83">
        <f t="shared" si="0"/>
        <v>159780.59999999998</v>
      </c>
      <c r="AB6" s="49">
        <f t="shared" si="12"/>
        <v>7.2822788751992346E-4</v>
      </c>
      <c r="AC6" s="83">
        <f t="shared" si="13"/>
        <v>13315.049999999997</v>
      </c>
      <c r="AD6" s="49">
        <f t="shared" si="14"/>
        <v>7.2822788751992346E-4</v>
      </c>
      <c r="AE6" s="30"/>
      <c r="AF6" s="30"/>
      <c r="AG6" s="30"/>
      <c r="AH6" s="30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0"/>
      <c r="AW6" s="30"/>
      <c r="AX6" s="30"/>
      <c r="AY6" s="30"/>
      <c r="AZ6" s="30"/>
      <c r="BA6" s="30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0"/>
      <c r="BM6" s="30"/>
      <c r="BN6" s="30"/>
    </row>
    <row r="7" spans="1:66" x14ac:dyDescent="0.25">
      <c r="A7" s="9">
        <v>5101</v>
      </c>
      <c r="B7" s="10" t="s">
        <v>35</v>
      </c>
      <c r="C7" s="67">
        <v>3916.2921999999999</v>
      </c>
      <c r="D7" s="49">
        <f t="shared" si="1"/>
        <v>2.1419019798774727E-4</v>
      </c>
      <c r="E7" s="67">
        <v>3916.2921999999999</v>
      </c>
      <c r="F7" s="49">
        <f t="shared" si="2"/>
        <v>2.1419019798774727E-4</v>
      </c>
      <c r="G7" s="67">
        <v>3916.2921999999999</v>
      </c>
      <c r="H7" s="49">
        <f t="shared" si="3"/>
        <v>2.1419019798774727E-4</v>
      </c>
      <c r="I7" s="67">
        <v>3916.2921999999999</v>
      </c>
      <c r="J7" s="49">
        <f t="shared" si="4"/>
        <v>2.1419019798774727E-4</v>
      </c>
      <c r="K7" s="67">
        <v>3916.2921999999999</v>
      </c>
      <c r="L7" s="49">
        <f t="shared" si="5"/>
        <v>2.1419019798774727E-4</v>
      </c>
      <c r="M7" s="67">
        <v>3916.2921999999999</v>
      </c>
      <c r="N7" s="49">
        <f t="shared" si="6"/>
        <v>2.1419019798774727E-4</v>
      </c>
      <c r="O7" s="67">
        <v>3916.2921999999999</v>
      </c>
      <c r="P7" s="49">
        <f t="shared" si="7"/>
        <v>2.1419019798774727E-4</v>
      </c>
      <c r="Q7" s="67">
        <v>3916.2921999999999</v>
      </c>
      <c r="R7" s="49">
        <f t="shared" si="8"/>
        <v>2.1419019798774727E-4</v>
      </c>
      <c r="S7" s="67">
        <v>3916.2921999999999</v>
      </c>
      <c r="T7" s="49">
        <f t="shared" si="9"/>
        <v>2.1419019798774727E-4</v>
      </c>
      <c r="U7" s="67">
        <v>3916.2921999999999</v>
      </c>
      <c r="V7" s="49">
        <f t="shared" si="10"/>
        <v>2.1419019798774727E-4</v>
      </c>
      <c r="W7" s="67">
        <v>3916.2921999999999</v>
      </c>
      <c r="X7" s="49">
        <f t="shared" si="11"/>
        <v>2.1419019798774727E-4</v>
      </c>
      <c r="Y7" s="67">
        <v>3916.2921999999999</v>
      </c>
      <c r="Z7" s="49">
        <f t="shared" si="12"/>
        <v>2.1419019798774727E-4</v>
      </c>
      <c r="AA7" s="82">
        <f t="shared" si="0"/>
        <v>46995.506399999984</v>
      </c>
      <c r="AB7" s="49">
        <f t="shared" si="12"/>
        <v>2.1419019798774716E-4</v>
      </c>
      <c r="AC7" s="82">
        <f t="shared" si="13"/>
        <v>3916.2921999999985</v>
      </c>
      <c r="AD7" s="49">
        <f t="shared" si="14"/>
        <v>2.1419019798774716E-4</v>
      </c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</row>
    <row r="8" spans="1:66" x14ac:dyDescent="0.25">
      <c r="A8" s="9">
        <v>5102</v>
      </c>
      <c r="B8" s="10" t="s">
        <v>36</v>
      </c>
      <c r="C8" s="67">
        <v>2955</v>
      </c>
      <c r="D8" s="49">
        <f t="shared" si="1"/>
        <v>1.6161512030532177E-4</v>
      </c>
      <c r="E8" s="67">
        <v>2955</v>
      </c>
      <c r="F8" s="49">
        <f t="shared" si="2"/>
        <v>1.6161512030532177E-4</v>
      </c>
      <c r="G8" s="67">
        <v>2955</v>
      </c>
      <c r="H8" s="49">
        <f t="shared" si="3"/>
        <v>1.6161512030532177E-4</v>
      </c>
      <c r="I8" s="67">
        <v>2955</v>
      </c>
      <c r="J8" s="49">
        <f t="shared" si="4"/>
        <v>1.6161512030532177E-4</v>
      </c>
      <c r="K8" s="67">
        <v>2955</v>
      </c>
      <c r="L8" s="49">
        <f t="shared" si="5"/>
        <v>1.6161512030532177E-4</v>
      </c>
      <c r="M8" s="67">
        <v>2955</v>
      </c>
      <c r="N8" s="49">
        <f t="shared" si="6"/>
        <v>1.6161512030532177E-4</v>
      </c>
      <c r="O8" s="67">
        <v>2955</v>
      </c>
      <c r="P8" s="49">
        <f t="shared" si="7"/>
        <v>1.6161512030532177E-4</v>
      </c>
      <c r="Q8" s="67">
        <v>2955</v>
      </c>
      <c r="R8" s="49">
        <f t="shared" si="8"/>
        <v>1.6161512030532177E-4</v>
      </c>
      <c r="S8" s="67">
        <v>2955</v>
      </c>
      <c r="T8" s="49">
        <f t="shared" si="9"/>
        <v>1.6161512030532177E-4</v>
      </c>
      <c r="U8" s="67">
        <v>2955</v>
      </c>
      <c r="V8" s="49">
        <f t="shared" si="10"/>
        <v>1.6161512030532177E-4</v>
      </c>
      <c r="W8" s="67">
        <v>2955</v>
      </c>
      <c r="X8" s="49">
        <f t="shared" si="11"/>
        <v>1.6161512030532177E-4</v>
      </c>
      <c r="Y8" s="67">
        <v>2955</v>
      </c>
      <c r="Z8" s="49">
        <f t="shared" si="12"/>
        <v>1.6161512030532177E-4</v>
      </c>
      <c r="AA8" s="82">
        <f t="shared" si="0"/>
        <v>35460</v>
      </c>
      <c r="AB8" s="49">
        <f t="shared" si="12"/>
        <v>1.6161512030532174E-4</v>
      </c>
      <c r="AC8" s="82">
        <f t="shared" si="13"/>
        <v>2955</v>
      </c>
      <c r="AD8" s="49">
        <f t="shared" si="14"/>
        <v>1.6161512030532174E-4</v>
      </c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</row>
    <row r="9" spans="1:66" x14ac:dyDescent="0.25">
      <c r="A9" s="9">
        <v>5103</v>
      </c>
      <c r="B9" s="10" t="s">
        <v>37</v>
      </c>
      <c r="C9" s="67"/>
      <c r="D9" s="49">
        <f t="shared" si="1"/>
        <v>0</v>
      </c>
      <c r="E9" s="67"/>
      <c r="F9" s="49">
        <f t="shared" si="2"/>
        <v>0</v>
      </c>
      <c r="G9" s="67"/>
      <c r="H9" s="49">
        <f t="shared" si="3"/>
        <v>0</v>
      </c>
      <c r="I9" s="67"/>
      <c r="J9" s="49">
        <f t="shared" si="4"/>
        <v>0</v>
      </c>
      <c r="K9" s="67"/>
      <c r="L9" s="49">
        <f t="shared" si="5"/>
        <v>0</v>
      </c>
      <c r="M9" s="67"/>
      <c r="N9" s="49">
        <f t="shared" si="6"/>
        <v>0</v>
      </c>
      <c r="O9" s="67"/>
      <c r="P9" s="49">
        <f t="shared" si="7"/>
        <v>0</v>
      </c>
      <c r="Q9" s="67"/>
      <c r="R9" s="49">
        <f t="shared" si="8"/>
        <v>0</v>
      </c>
      <c r="S9" s="67"/>
      <c r="T9" s="49">
        <f t="shared" si="9"/>
        <v>0</v>
      </c>
      <c r="U9" s="67"/>
      <c r="V9" s="49">
        <f t="shared" si="10"/>
        <v>0</v>
      </c>
      <c r="W9" s="67"/>
      <c r="X9" s="49">
        <f t="shared" si="11"/>
        <v>0</v>
      </c>
      <c r="Y9" s="67"/>
      <c r="Z9" s="49">
        <f t="shared" si="12"/>
        <v>0</v>
      </c>
      <c r="AA9" s="82">
        <f t="shared" si="0"/>
        <v>0</v>
      </c>
      <c r="AB9" s="49">
        <f t="shared" si="12"/>
        <v>0</v>
      </c>
      <c r="AC9" s="82">
        <f t="shared" si="13"/>
        <v>0</v>
      </c>
      <c r="AD9" s="49">
        <f t="shared" si="14"/>
        <v>0</v>
      </c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</row>
    <row r="10" spans="1:66" x14ac:dyDescent="0.25">
      <c r="A10" s="13">
        <v>5149</v>
      </c>
      <c r="B10" s="2" t="s">
        <v>38</v>
      </c>
      <c r="C10" s="68">
        <f>C3+C4-C5-C6-C7-C8+C9</f>
        <v>18262710.9285</v>
      </c>
      <c r="D10" s="51">
        <f t="shared" si="1"/>
        <v>0.99882579485984502</v>
      </c>
      <c r="E10" s="68">
        <f>E3+E4-E5-E6-E7-E8+E9</f>
        <v>18262710.9285</v>
      </c>
      <c r="F10" s="51">
        <f t="shared" si="2"/>
        <v>0.99882579485984502</v>
      </c>
      <c r="G10" s="68">
        <f>G3+G4-G5-G6-G7-G8+G9</f>
        <v>18262710.9285</v>
      </c>
      <c r="H10" s="51">
        <f t="shared" si="3"/>
        <v>0.99882579485984502</v>
      </c>
      <c r="I10" s="68">
        <f>I3+I4-I5-I6-I7-I8+I9</f>
        <v>18262710.9285</v>
      </c>
      <c r="J10" s="51">
        <f t="shared" si="4"/>
        <v>0.99882579485984502</v>
      </c>
      <c r="K10" s="68">
        <f>K3+K4-K5-K6-K7-K8+K9</f>
        <v>18262710.9285</v>
      </c>
      <c r="L10" s="51">
        <f t="shared" si="5"/>
        <v>0.99882579485984502</v>
      </c>
      <c r="M10" s="68">
        <f>M3+M4-M5-M6-M7-M8+M9</f>
        <v>18262710.9285</v>
      </c>
      <c r="N10" s="51">
        <f t="shared" si="6"/>
        <v>0.99882579485984502</v>
      </c>
      <c r="O10" s="68">
        <f>O3+O4-O5-O6-O7-O8+O9</f>
        <v>18262710.9285</v>
      </c>
      <c r="P10" s="51">
        <f t="shared" si="7"/>
        <v>0.99882579485984502</v>
      </c>
      <c r="Q10" s="68">
        <f>Q3+Q4-Q5-Q6-Q7-Q8+Q9</f>
        <v>18262710.9285</v>
      </c>
      <c r="R10" s="51">
        <f t="shared" si="8"/>
        <v>0.99882579485984502</v>
      </c>
      <c r="S10" s="68">
        <f>S3+S4-S5-S6-S7-S8+S9</f>
        <v>18262710.9285</v>
      </c>
      <c r="T10" s="51">
        <f t="shared" si="9"/>
        <v>0.99882579485984502</v>
      </c>
      <c r="U10" s="68">
        <f>U3+U4-U5-U6-U7-U8+U9</f>
        <v>18262710.9285</v>
      </c>
      <c r="V10" s="51">
        <f t="shared" si="10"/>
        <v>0.99882579485984502</v>
      </c>
      <c r="W10" s="68">
        <f>W3+W4-W5-W6-W7-W8+W9</f>
        <v>18262710.9285</v>
      </c>
      <c r="X10" s="51">
        <f t="shared" si="11"/>
        <v>0.99882579485984502</v>
      </c>
      <c r="Y10" s="68">
        <f>Y3+Y4-Y5-Y6-Y7-Y8+Y9</f>
        <v>18262710.9285</v>
      </c>
      <c r="Z10" s="51">
        <f t="shared" si="12"/>
        <v>0.99882579485984502</v>
      </c>
      <c r="AA10" s="84">
        <f t="shared" si="0"/>
        <v>219152531.14199999</v>
      </c>
      <c r="AB10" s="51">
        <f t="shared" si="12"/>
        <v>0.9988257948598448</v>
      </c>
      <c r="AC10" s="84">
        <f t="shared" si="13"/>
        <v>18262710.9285</v>
      </c>
      <c r="AD10" s="51">
        <f t="shared" si="14"/>
        <v>0.9988257948598448</v>
      </c>
    </row>
    <row r="11" spans="1:66" s="8" customFormat="1" x14ac:dyDescent="0.25">
      <c r="A11" s="26">
        <v>5151</v>
      </c>
      <c r="B11" s="27" t="s">
        <v>39</v>
      </c>
      <c r="C11" s="69">
        <v>0.03</v>
      </c>
      <c r="D11" s="60">
        <f>IF(C$10&lt;&gt;0,C11/C$10,"-")</f>
        <v>1.642691499496019E-9</v>
      </c>
      <c r="E11" s="69">
        <v>0.03</v>
      </c>
      <c r="F11" s="60">
        <f>IF(E$10&lt;&gt;0,E11/E$10,"-")</f>
        <v>1.642691499496019E-9</v>
      </c>
      <c r="G11" s="69">
        <v>0.03</v>
      </c>
      <c r="H11" s="60">
        <f>IF(G$10&lt;&gt;0,G11/G$10,"-")</f>
        <v>1.642691499496019E-9</v>
      </c>
      <c r="I11" s="69">
        <v>0.03</v>
      </c>
      <c r="J11" s="60">
        <f>IF(I$10&lt;&gt;0,I11/I$10,"-")</f>
        <v>1.642691499496019E-9</v>
      </c>
      <c r="K11" s="69">
        <v>0.03</v>
      </c>
      <c r="L11" s="60">
        <f>IF(K$10&lt;&gt;0,K11/K$10,"-")</f>
        <v>1.642691499496019E-9</v>
      </c>
      <c r="M11" s="69">
        <v>0.03</v>
      </c>
      <c r="N11" s="60">
        <f>IF(M$10&lt;&gt;0,M11/M$10,"-")</f>
        <v>1.642691499496019E-9</v>
      </c>
      <c r="O11" s="69">
        <v>0.03</v>
      </c>
      <c r="P11" s="60">
        <f>IF(O$10&lt;&gt;0,O11/O$10,"-")</f>
        <v>1.642691499496019E-9</v>
      </c>
      <c r="Q11" s="69">
        <v>0.03</v>
      </c>
      <c r="R11" s="60">
        <f>IF(Q$10&lt;&gt;0,Q11/Q$10,"-")</f>
        <v>1.642691499496019E-9</v>
      </c>
      <c r="S11" s="69">
        <v>0.03</v>
      </c>
      <c r="T11" s="60">
        <f>IF(S$10&lt;&gt;0,S11/S$10,"-")</f>
        <v>1.642691499496019E-9</v>
      </c>
      <c r="U11" s="69">
        <v>0.03</v>
      </c>
      <c r="V11" s="60">
        <f>IF(U$10&lt;&gt;0,U11/U$10,"-")</f>
        <v>1.642691499496019E-9</v>
      </c>
      <c r="W11" s="69">
        <v>0.03</v>
      </c>
      <c r="X11" s="60">
        <f>IF(W$10&lt;&gt;0,W11/W$10,"-")</f>
        <v>1.642691499496019E-9</v>
      </c>
      <c r="Y11" s="69">
        <v>0.03</v>
      </c>
      <c r="Z11" s="60">
        <f>IF(Y$10&lt;&gt;0,Y11/Y$10,"-")</f>
        <v>1.642691499496019E-9</v>
      </c>
      <c r="AA11" s="85">
        <f t="shared" si="0"/>
        <v>0.3600000000000001</v>
      </c>
      <c r="AB11" s="60">
        <f>IF(AA$10&lt;&gt;0,AA11/AA$10,"-")</f>
        <v>1.6426914994960196E-9</v>
      </c>
      <c r="AC11" s="85">
        <f t="shared" si="13"/>
        <v>3.0000000000000009E-2</v>
      </c>
      <c r="AD11" s="60">
        <f>IF(AC$10&lt;&gt;0,AC11/AC$10,"-")</f>
        <v>1.6426914994960196E-9</v>
      </c>
    </row>
    <row r="12" spans="1:66" x14ac:dyDescent="0.25">
      <c r="A12" s="9"/>
      <c r="B12" s="10"/>
      <c r="C12" s="67"/>
      <c r="D12" s="49"/>
      <c r="E12" s="67"/>
      <c r="F12" s="49"/>
      <c r="G12" s="67"/>
      <c r="H12" s="49"/>
      <c r="I12" s="67"/>
      <c r="J12" s="49"/>
      <c r="K12" s="67"/>
      <c r="L12" s="49"/>
      <c r="M12" s="67"/>
      <c r="N12" s="49"/>
      <c r="O12" s="67"/>
      <c r="P12" s="49"/>
      <c r="Q12" s="67"/>
      <c r="R12" s="49"/>
      <c r="S12" s="67"/>
      <c r="T12" s="49"/>
      <c r="U12" s="67"/>
      <c r="V12" s="49"/>
      <c r="W12" s="67"/>
      <c r="X12" s="49"/>
      <c r="Y12" s="67"/>
      <c r="Z12" s="49"/>
      <c r="AA12" s="82"/>
      <c r="AB12" s="49"/>
      <c r="AC12" s="82"/>
      <c r="AD12" s="49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</row>
    <row r="13" spans="1:66" s="5" customFormat="1" x14ac:dyDescent="0.25">
      <c r="A13" s="12">
        <v>5198</v>
      </c>
      <c r="B13" s="1" t="s">
        <v>41</v>
      </c>
      <c r="C13" s="70">
        <f>C11+C12</f>
        <v>0.03</v>
      </c>
      <c r="D13" s="53">
        <f t="shared" ref="D13:R80" si="15">IF(C$10&lt;&gt;0,C13/C$10,"-")</f>
        <v>1.642691499496019E-9</v>
      </c>
      <c r="E13" s="70">
        <f>E11+E12</f>
        <v>0.03</v>
      </c>
      <c r="F13" s="53">
        <f t="shared" ref="F13:F80" si="16">IF(E$10&lt;&gt;0,E13/E$10,"-")</f>
        <v>1.642691499496019E-9</v>
      </c>
      <c r="G13" s="70">
        <f>G11+G12</f>
        <v>0.03</v>
      </c>
      <c r="H13" s="53">
        <f t="shared" ref="H13:H80" si="17">IF(G$10&lt;&gt;0,G13/G$10,"-")</f>
        <v>1.642691499496019E-9</v>
      </c>
      <c r="I13" s="70">
        <f>I11+I12</f>
        <v>0.03</v>
      </c>
      <c r="J13" s="53">
        <f t="shared" ref="J13:J80" si="18">IF(I$10&lt;&gt;0,I13/I$10,"-")</f>
        <v>1.642691499496019E-9</v>
      </c>
      <c r="K13" s="70">
        <f>K11+K12</f>
        <v>0.03</v>
      </c>
      <c r="L13" s="53">
        <f t="shared" ref="L13:L80" si="19">IF(K$10&lt;&gt;0,K13/K$10,"-")</f>
        <v>1.642691499496019E-9</v>
      </c>
      <c r="M13" s="70">
        <f>M11+M12</f>
        <v>0.03</v>
      </c>
      <c r="N13" s="53">
        <f t="shared" ref="N13:N80" si="20">IF(M$10&lt;&gt;0,M13/M$10,"-")</f>
        <v>1.642691499496019E-9</v>
      </c>
      <c r="O13" s="70">
        <f>O11+O12</f>
        <v>0.03</v>
      </c>
      <c r="P13" s="53">
        <f t="shared" ref="P13:P80" si="21">IF(O$10&lt;&gt;0,O13/O$10,"-")</f>
        <v>1.642691499496019E-9</v>
      </c>
      <c r="Q13" s="70">
        <f>Q11+Q12</f>
        <v>0.03</v>
      </c>
      <c r="R13" s="53">
        <f t="shared" ref="R13:R80" si="22">IF(Q$10&lt;&gt;0,Q13/Q$10,"-")</f>
        <v>1.642691499496019E-9</v>
      </c>
      <c r="S13" s="70">
        <f>S11+S12</f>
        <v>0.03</v>
      </c>
      <c r="T13" s="53">
        <f t="shared" ref="T13:AD80" si="23">IF(S$10&lt;&gt;0,S13/S$10,"-")</f>
        <v>1.642691499496019E-9</v>
      </c>
      <c r="U13" s="70">
        <f>U11+U12</f>
        <v>0.03</v>
      </c>
      <c r="V13" s="53">
        <f t="shared" ref="V13:V80" si="24">IF(U$10&lt;&gt;0,U13/U$10,"-")</f>
        <v>1.642691499496019E-9</v>
      </c>
      <c r="W13" s="70">
        <f>W11+W12</f>
        <v>0.03</v>
      </c>
      <c r="X13" s="53">
        <f t="shared" ref="X13:X80" si="25">IF(W$10&lt;&gt;0,W13/W$10,"-")</f>
        <v>1.642691499496019E-9</v>
      </c>
      <c r="Y13" s="70">
        <f>Y11+Y12</f>
        <v>0.03</v>
      </c>
      <c r="Z13" s="53">
        <f t="shared" ref="Z13:AB28" si="26">IF(Y$10&lt;&gt;0,Y13/Y$10,"-")</f>
        <v>1.642691499496019E-9</v>
      </c>
      <c r="AA13" s="70">
        <f t="shared" si="0"/>
        <v>0.3600000000000001</v>
      </c>
      <c r="AB13" s="53">
        <f t="shared" si="26"/>
        <v>1.6426914994960196E-9</v>
      </c>
      <c r="AC13" s="93">
        <f t="shared" si="13"/>
        <v>3.0000000000000009E-2</v>
      </c>
      <c r="AD13" s="53">
        <f t="shared" ref="AD13:AD80" si="27">IF(AC$10&lt;&gt;0,AC13/AC$10,"-")</f>
        <v>1.6426914994960196E-9</v>
      </c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</row>
    <row r="14" spans="1:66" x14ac:dyDescent="0.25">
      <c r="A14" s="16">
        <v>5199</v>
      </c>
      <c r="B14" s="17" t="s">
        <v>42</v>
      </c>
      <c r="C14" s="71">
        <f>C10+C13</f>
        <v>18262710.958500002</v>
      </c>
      <c r="D14" s="54">
        <f t="shared" si="15"/>
        <v>1.0000000016426915</v>
      </c>
      <c r="E14" s="71">
        <f>E10+E13</f>
        <v>18262710.958500002</v>
      </c>
      <c r="F14" s="54">
        <f t="shared" si="16"/>
        <v>1.0000000016426915</v>
      </c>
      <c r="G14" s="71">
        <f>G10+G13</f>
        <v>18262710.958500002</v>
      </c>
      <c r="H14" s="54">
        <f t="shared" si="17"/>
        <v>1.0000000016426915</v>
      </c>
      <c r="I14" s="71">
        <f>I10+I13</f>
        <v>18262710.958500002</v>
      </c>
      <c r="J14" s="54">
        <f t="shared" si="18"/>
        <v>1.0000000016426915</v>
      </c>
      <c r="K14" s="71">
        <f>K10+K13</f>
        <v>18262710.958500002</v>
      </c>
      <c r="L14" s="54">
        <f t="shared" si="19"/>
        <v>1.0000000016426915</v>
      </c>
      <c r="M14" s="71">
        <f>M10+M13</f>
        <v>18262710.958500002</v>
      </c>
      <c r="N14" s="54">
        <f t="shared" si="20"/>
        <v>1.0000000016426915</v>
      </c>
      <c r="O14" s="71">
        <f>O10+O13</f>
        <v>18262710.958500002</v>
      </c>
      <c r="P14" s="54">
        <f t="shared" si="21"/>
        <v>1.0000000016426915</v>
      </c>
      <c r="Q14" s="71">
        <f>Q10+Q13</f>
        <v>18262710.958500002</v>
      </c>
      <c r="R14" s="54">
        <f t="shared" si="22"/>
        <v>1.0000000016426915</v>
      </c>
      <c r="S14" s="71">
        <f>S10+S13</f>
        <v>18262710.958500002</v>
      </c>
      <c r="T14" s="54">
        <f t="shared" si="23"/>
        <v>1.0000000016426915</v>
      </c>
      <c r="U14" s="71">
        <f>U10+U13</f>
        <v>18262710.958500002</v>
      </c>
      <c r="V14" s="54">
        <f t="shared" si="24"/>
        <v>1.0000000016426915</v>
      </c>
      <c r="W14" s="71">
        <f>W10+W13</f>
        <v>18262710.958500002</v>
      </c>
      <c r="X14" s="54">
        <f t="shared" si="25"/>
        <v>1.0000000016426915</v>
      </c>
      <c r="Y14" s="71">
        <f>Y10+Y13</f>
        <v>18262710.958500002</v>
      </c>
      <c r="Z14" s="54">
        <f t="shared" si="26"/>
        <v>1.0000000016426915</v>
      </c>
      <c r="AA14" s="86">
        <f t="shared" si="0"/>
        <v>219152531.502</v>
      </c>
      <c r="AB14" s="54">
        <f t="shared" si="26"/>
        <v>1.0000000016426915</v>
      </c>
      <c r="AC14" s="86">
        <f t="shared" si="13"/>
        <v>18262710.958500002</v>
      </c>
      <c r="AD14" s="54">
        <f t="shared" si="27"/>
        <v>1.0000000016426915</v>
      </c>
    </row>
    <row r="15" spans="1:66" s="30" customFormat="1" x14ac:dyDescent="0.25">
      <c r="A15" s="28">
        <v>5502</v>
      </c>
      <c r="B15" s="29" t="s">
        <v>43</v>
      </c>
      <c r="C15" s="72">
        <v>9352069.6687000003</v>
      </c>
      <c r="D15" s="60">
        <f t="shared" si="15"/>
        <v>0.512085511582268</v>
      </c>
      <c r="E15" s="72">
        <v>9352069.6687000003</v>
      </c>
      <c r="F15" s="60">
        <f t="shared" si="16"/>
        <v>0.512085511582268</v>
      </c>
      <c r="G15" s="72">
        <v>9352069.6687000003</v>
      </c>
      <c r="H15" s="60">
        <f t="shared" si="17"/>
        <v>0.512085511582268</v>
      </c>
      <c r="I15" s="72">
        <v>9352069.6687000003</v>
      </c>
      <c r="J15" s="52">
        <f t="shared" si="18"/>
        <v>0.512085511582268</v>
      </c>
      <c r="K15" s="72">
        <v>9352069.6687000003</v>
      </c>
      <c r="L15" s="60">
        <f t="shared" si="19"/>
        <v>0.512085511582268</v>
      </c>
      <c r="M15" s="72">
        <v>9352069.6687000003</v>
      </c>
      <c r="N15" s="60">
        <f t="shared" si="20"/>
        <v>0.512085511582268</v>
      </c>
      <c r="O15" s="72">
        <v>9352069.6687000003</v>
      </c>
      <c r="P15" s="60">
        <f t="shared" si="21"/>
        <v>0.512085511582268</v>
      </c>
      <c r="Q15" s="72">
        <v>9352069.6687000003</v>
      </c>
      <c r="R15" s="60">
        <f t="shared" si="22"/>
        <v>0.512085511582268</v>
      </c>
      <c r="S15" s="72">
        <v>9352069.6687000003</v>
      </c>
      <c r="T15" s="60">
        <f t="shared" si="23"/>
        <v>0.512085511582268</v>
      </c>
      <c r="U15" s="72">
        <v>9352069.6687000003</v>
      </c>
      <c r="V15" s="60">
        <f t="shared" si="24"/>
        <v>0.512085511582268</v>
      </c>
      <c r="W15" s="72">
        <v>9352069.6687000003</v>
      </c>
      <c r="X15" s="60">
        <f t="shared" si="25"/>
        <v>0.512085511582268</v>
      </c>
      <c r="Y15" s="72">
        <v>9352069.6687000003</v>
      </c>
      <c r="Z15" s="52">
        <f t="shared" si="26"/>
        <v>0.512085511582268</v>
      </c>
      <c r="AA15" s="87">
        <f t="shared" si="0"/>
        <v>112224836.02439998</v>
      </c>
      <c r="AB15" s="52">
        <f t="shared" si="26"/>
        <v>0.512085511582268</v>
      </c>
      <c r="AC15" s="87">
        <f t="shared" si="13"/>
        <v>9352069.6686999984</v>
      </c>
      <c r="AD15" s="52">
        <f t="shared" si="27"/>
        <v>0.512085511582268</v>
      </c>
    </row>
    <row r="16" spans="1:66" x14ac:dyDescent="0.25">
      <c r="A16" s="24">
        <v>5503</v>
      </c>
      <c r="B16" s="25" t="s">
        <v>44</v>
      </c>
      <c r="C16" s="73"/>
      <c r="D16" s="55">
        <f t="shared" si="15"/>
        <v>0</v>
      </c>
      <c r="E16" s="73"/>
      <c r="F16" s="55">
        <f t="shared" si="16"/>
        <v>0</v>
      </c>
      <c r="G16" s="73"/>
      <c r="H16" s="55">
        <f t="shared" si="17"/>
        <v>0</v>
      </c>
      <c r="I16" s="73"/>
      <c r="J16" s="55">
        <f t="shared" si="18"/>
        <v>0</v>
      </c>
      <c r="K16" s="73"/>
      <c r="L16" s="55">
        <f t="shared" si="19"/>
        <v>0</v>
      </c>
      <c r="M16" s="73"/>
      <c r="N16" s="55">
        <f t="shared" si="20"/>
        <v>0</v>
      </c>
      <c r="O16" s="73"/>
      <c r="P16" s="55">
        <f t="shared" si="21"/>
        <v>0</v>
      </c>
      <c r="Q16" s="73"/>
      <c r="R16" s="55">
        <f t="shared" si="22"/>
        <v>0</v>
      </c>
      <c r="S16" s="73"/>
      <c r="T16" s="55">
        <f t="shared" si="23"/>
        <v>0</v>
      </c>
      <c r="U16" s="73"/>
      <c r="V16" s="55">
        <f t="shared" si="24"/>
        <v>0</v>
      </c>
      <c r="W16" s="73"/>
      <c r="X16" s="55">
        <f t="shared" si="25"/>
        <v>0</v>
      </c>
      <c r="Y16" s="73"/>
      <c r="Z16" s="55">
        <f t="shared" si="26"/>
        <v>0</v>
      </c>
      <c r="AA16" s="88">
        <f t="shared" si="0"/>
        <v>0</v>
      </c>
      <c r="AB16" s="55">
        <f t="shared" si="26"/>
        <v>0</v>
      </c>
      <c r="AC16" s="88">
        <f t="shared" si="13"/>
        <v>0</v>
      </c>
      <c r="AD16" s="55">
        <f t="shared" si="27"/>
        <v>0</v>
      </c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</row>
    <row r="17" spans="1:66" x14ac:dyDescent="0.25">
      <c r="A17" s="9">
        <v>5504</v>
      </c>
      <c r="B17" s="10" t="s">
        <v>45</v>
      </c>
      <c r="C17" s="67">
        <v>-341.0804</v>
      </c>
      <c r="D17" s="49">
        <f t="shared" si="15"/>
        <v>-1.8676329124156733E-5</v>
      </c>
      <c r="E17" s="67">
        <v>-341.0804</v>
      </c>
      <c r="F17" s="49">
        <f t="shared" si="16"/>
        <v>-1.8676329124156733E-5</v>
      </c>
      <c r="G17" s="67">
        <v>-341.0804</v>
      </c>
      <c r="H17" s="49">
        <f t="shared" si="17"/>
        <v>-1.8676329124156733E-5</v>
      </c>
      <c r="I17" s="67">
        <v>-341.0804</v>
      </c>
      <c r="J17" s="49">
        <f t="shared" si="18"/>
        <v>-1.8676329124156733E-5</v>
      </c>
      <c r="K17" s="67">
        <v>-341.0804</v>
      </c>
      <c r="L17" s="49">
        <f t="shared" si="19"/>
        <v>-1.8676329124156733E-5</v>
      </c>
      <c r="M17" s="67">
        <v>-341.0804</v>
      </c>
      <c r="N17" s="49">
        <f t="shared" si="20"/>
        <v>-1.8676329124156733E-5</v>
      </c>
      <c r="O17" s="67">
        <v>-341.0804</v>
      </c>
      <c r="P17" s="49">
        <f t="shared" si="21"/>
        <v>-1.8676329124156733E-5</v>
      </c>
      <c r="Q17" s="67">
        <v>-341.0804</v>
      </c>
      <c r="R17" s="49">
        <f t="shared" si="22"/>
        <v>-1.8676329124156733E-5</v>
      </c>
      <c r="S17" s="67">
        <v>-341.0804</v>
      </c>
      <c r="T17" s="49">
        <f t="shared" si="23"/>
        <v>-1.8676329124156733E-5</v>
      </c>
      <c r="U17" s="67">
        <v>-341.0804</v>
      </c>
      <c r="V17" s="49">
        <f t="shared" si="24"/>
        <v>-1.8676329124156733E-5</v>
      </c>
      <c r="W17" s="67">
        <v>-341.0804</v>
      </c>
      <c r="X17" s="49">
        <f t="shared" si="25"/>
        <v>-1.8676329124156733E-5</v>
      </c>
      <c r="Y17" s="67">
        <v>-341.0804</v>
      </c>
      <c r="Z17" s="49">
        <f t="shared" si="26"/>
        <v>-1.8676329124156733E-5</v>
      </c>
      <c r="AA17" s="82">
        <f t="shared" si="0"/>
        <v>-4092.9647999999993</v>
      </c>
      <c r="AB17" s="49">
        <f t="shared" si="26"/>
        <v>-1.8676329124156729E-5</v>
      </c>
      <c r="AC17" s="82">
        <f t="shared" si="13"/>
        <v>-341.08039999999994</v>
      </c>
      <c r="AD17" s="49">
        <f t="shared" si="27"/>
        <v>-1.8676329124156729E-5</v>
      </c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</row>
    <row r="18" spans="1:66" x14ac:dyDescent="0.25">
      <c r="A18" s="9">
        <v>5505</v>
      </c>
      <c r="B18" s="10" t="s">
        <v>46</v>
      </c>
      <c r="C18" s="67"/>
      <c r="D18" s="49">
        <f t="shared" si="15"/>
        <v>0</v>
      </c>
      <c r="E18" s="67"/>
      <c r="F18" s="49">
        <f t="shared" si="16"/>
        <v>0</v>
      </c>
      <c r="G18" s="67"/>
      <c r="H18" s="49">
        <f t="shared" si="17"/>
        <v>0</v>
      </c>
      <c r="I18" s="67"/>
      <c r="J18" s="49">
        <f t="shared" si="18"/>
        <v>0</v>
      </c>
      <c r="K18" s="67"/>
      <c r="L18" s="49">
        <f t="shared" si="19"/>
        <v>0</v>
      </c>
      <c r="M18" s="67"/>
      <c r="N18" s="49">
        <f t="shared" si="20"/>
        <v>0</v>
      </c>
      <c r="O18" s="67"/>
      <c r="P18" s="49">
        <f t="shared" si="21"/>
        <v>0</v>
      </c>
      <c r="Q18" s="67"/>
      <c r="R18" s="49">
        <f t="shared" si="22"/>
        <v>0</v>
      </c>
      <c r="S18" s="67"/>
      <c r="T18" s="49">
        <f t="shared" si="23"/>
        <v>0</v>
      </c>
      <c r="U18" s="67"/>
      <c r="V18" s="49">
        <f t="shared" si="24"/>
        <v>0</v>
      </c>
      <c r="W18" s="67"/>
      <c r="X18" s="49">
        <f t="shared" si="25"/>
        <v>0</v>
      </c>
      <c r="Y18" s="67"/>
      <c r="Z18" s="49">
        <f t="shared" si="26"/>
        <v>0</v>
      </c>
      <c r="AA18" s="82">
        <f t="shared" si="0"/>
        <v>0</v>
      </c>
      <c r="AB18" s="49">
        <f t="shared" si="26"/>
        <v>0</v>
      </c>
      <c r="AC18" s="82">
        <f t="shared" si="13"/>
        <v>0</v>
      </c>
      <c r="AD18" s="49">
        <f t="shared" si="27"/>
        <v>0</v>
      </c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</row>
    <row r="19" spans="1:66" x14ac:dyDescent="0.25">
      <c r="A19" s="9">
        <v>5506</v>
      </c>
      <c r="B19" s="10" t="s">
        <v>47</v>
      </c>
      <c r="C19" s="67">
        <v>-203.41235</v>
      </c>
      <c r="D19" s="49">
        <f t="shared" si="15"/>
        <v>-1.1138124607916969E-5</v>
      </c>
      <c r="E19" s="67">
        <v>-203.41235</v>
      </c>
      <c r="F19" s="49">
        <f t="shared" si="16"/>
        <v>-1.1138124607916969E-5</v>
      </c>
      <c r="G19" s="67">
        <v>-203.41235</v>
      </c>
      <c r="H19" s="49">
        <f t="shared" si="17"/>
        <v>-1.1138124607916969E-5</v>
      </c>
      <c r="I19" s="67">
        <v>-203.41235</v>
      </c>
      <c r="J19" s="49">
        <f t="shared" si="18"/>
        <v>-1.1138124607916969E-5</v>
      </c>
      <c r="K19" s="67">
        <v>-203.41235</v>
      </c>
      <c r="L19" s="49">
        <f t="shared" si="19"/>
        <v>-1.1138124607916969E-5</v>
      </c>
      <c r="M19" s="67">
        <v>-203.41235</v>
      </c>
      <c r="N19" s="49">
        <f t="shared" si="20"/>
        <v>-1.1138124607916969E-5</v>
      </c>
      <c r="O19" s="67">
        <v>-203.41235</v>
      </c>
      <c r="P19" s="49">
        <f t="shared" si="21"/>
        <v>-1.1138124607916969E-5</v>
      </c>
      <c r="Q19" s="67">
        <v>-203.41235</v>
      </c>
      <c r="R19" s="49">
        <f t="shared" si="22"/>
        <v>-1.1138124607916969E-5</v>
      </c>
      <c r="S19" s="67">
        <v>-203.41235</v>
      </c>
      <c r="T19" s="49">
        <f t="shared" si="23"/>
        <v>-1.1138124607916969E-5</v>
      </c>
      <c r="U19" s="67">
        <v>-203.41235</v>
      </c>
      <c r="V19" s="49">
        <f t="shared" si="24"/>
        <v>-1.1138124607916969E-5</v>
      </c>
      <c r="W19" s="67">
        <v>-203.41235</v>
      </c>
      <c r="X19" s="49">
        <f t="shared" si="25"/>
        <v>-1.1138124607916969E-5</v>
      </c>
      <c r="Y19" s="67">
        <v>-203.41235</v>
      </c>
      <c r="Z19" s="49">
        <f t="shared" si="26"/>
        <v>-1.1138124607916969E-5</v>
      </c>
      <c r="AA19" s="82">
        <f t="shared" si="0"/>
        <v>-2440.9482000000003</v>
      </c>
      <c r="AB19" s="49">
        <f t="shared" si="26"/>
        <v>-1.1138124607916971E-5</v>
      </c>
      <c r="AC19" s="82">
        <f t="shared" si="13"/>
        <v>-203.41235000000003</v>
      </c>
      <c r="AD19" s="49">
        <f t="shared" si="27"/>
        <v>-1.1138124607916971E-5</v>
      </c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</row>
    <row r="20" spans="1:66" s="5" customFormat="1" x14ac:dyDescent="0.25">
      <c r="A20" s="12">
        <v>5599</v>
      </c>
      <c r="B20" s="1" t="s">
        <v>48</v>
      </c>
      <c r="C20" s="74">
        <f>SUM(C15:C19)</f>
        <v>9351525.1759500001</v>
      </c>
      <c r="D20" s="56">
        <f t="shared" si="15"/>
        <v>0.51205569712853594</v>
      </c>
      <c r="E20" s="74">
        <f>SUM(E15:E19)</f>
        <v>9351525.1759500001</v>
      </c>
      <c r="F20" s="56">
        <f t="shared" si="16"/>
        <v>0.51205569712853594</v>
      </c>
      <c r="G20" s="74">
        <f>SUM(G15:G19)</f>
        <v>9351525.1759500001</v>
      </c>
      <c r="H20" s="56">
        <f t="shared" si="17"/>
        <v>0.51205569712853594</v>
      </c>
      <c r="I20" s="74">
        <f>SUM(I15:I19)</f>
        <v>9351525.1759500001</v>
      </c>
      <c r="J20" s="56">
        <f t="shared" si="18"/>
        <v>0.51205569712853594</v>
      </c>
      <c r="K20" s="74">
        <f>SUM(K15:K19)</f>
        <v>9351525.1759500001</v>
      </c>
      <c r="L20" s="56">
        <f t="shared" si="19"/>
        <v>0.51205569712853594</v>
      </c>
      <c r="M20" s="74">
        <f>SUM(M15:M19)</f>
        <v>9351525.1759500001</v>
      </c>
      <c r="N20" s="56">
        <f t="shared" si="20"/>
        <v>0.51205569712853594</v>
      </c>
      <c r="O20" s="74">
        <f>SUM(O15:O19)</f>
        <v>9351525.1759500001</v>
      </c>
      <c r="P20" s="56">
        <f t="shared" si="21"/>
        <v>0.51205569712853594</v>
      </c>
      <c r="Q20" s="74">
        <f>SUM(Q15:Q19)</f>
        <v>9351525.1759500001</v>
      </c>
      <c r="R20" s="56">
        <f t="shared" si="22"/>
        <v>0.51205569712853594</v>
      </c>
      <c r="S20" s="74">
        <f>SUM(S15:S19)</f>
        <v>9351525.1759500001</v>
      </c>
      <c r="T20" s="56">
        <f t="shared" si="23"/>
        <v>0.51205569712853594</v>
      </c>
      <c r="U20" s="74">
        <f>SUM(U15:U19)</f>
        <v>9351525.1759500001</v>
      </c>
      <c r="V20" s="56">
        <f t="shared" si="24"/>
        <v>0.51205569712853594</v>
      </c>
      <c r="W20" s="74">
        <f>SUM(W15:W19)</f>
        <v>9351525.1759500001</v>
      </c>
      <c r="X20" s="56">
        <f t="shared" si="25"/>
        <v>0.51205569712853594</v>
      </c>
      <c r="Y20" s="74">
        <f>SUM(Y15:Y19)</f>
        <v>9351525.1759500001</v>
      </c>
      <c r="Z20" s="56">
        <f t="shared" si="26"/>
        <v>0.51205569712853594</v>
      </c>
      <c r="AA20" s="70">
        <f t="shared" si="0"/>
        <v>112218302.11140002</v>
      </c>
      <c r="AB20" s="56">
        <f t="shared" si="26"/>
        <v>0.51205569712853616</v>
      </c>
      <c r="AC20" s="93">
        <f t="shared" si="13"/>
        <v>9351525.1759500019</v>
      </c>
      <c r="AD20" s="56">
        <f t="shared" si="27"/>
        <v>0.51205569712853605</v>
      </c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</row>
    <row r="21" spans="1:66" s="8" customFormat="1" x14ac:dyDescent="0.25">
      <c r="A21" s="26">
        <v>5601</v>
      </c>
      <c r="B21" s="27" t="s">
        <v>49</v>
      </c>
      <c r="C21" s="69"/>
      <c r="D21" s="57">
        <f t="shared" si="15"/>
        <v>0</v>
      </c>
      <c r="E21" s="69"/>
      <c r="F21" s="57">
        <f t="shared" si="16"/>
        <v>0</v>
      </c>
      <c r="G21" s="69"/>
      <c r="H21" s="57">
        <f t="shared" si="17"/>
        <v>0</v>
      </c>
      <c r="I21" s="69"/>
      <c r="J21" s="57">
        <f t="shared" si="18"/>
        <v>0</v>
      </c>
      <c r="K21" s="69"/>
      <c r="L21" s="57">
        <f t="shared" si="19"/>
        <v>0</v>
      </c>
      <c r="M21" s="69"/>
      <c r="N21" s="57">
        <f t="shared" si="20"/>
        <v>0</v>
      </c>
      <c r="O21" s="69"/>
      <c r="P21" s="57">
        <f t="shared" si="21"/>
        <v>0</v>
      </c>
      <c r="Q21" s="69"/>
      <c r="R21" s="57">
        <f t="shared" si="22"/>
        <v>0</v>
      </c>
      <c r="S21" s="69"/>
      <c r="T21" s="57">
        <f t="shared" si="23"/>
        <v>0</v>
      </c>
      <c r="U21" s="69"/>
      <c r="V21" s="57">
        <f t="shared" si="24"/>
        <v>0</v>
      </c>
      <c r="W21" s="69"/>
      <c r="X21" s="57">
        <f t="shared" si="25"/>
        <v>0</v>
      </c>
      <c r="Y21" s="69"/>
      <c r="Z21" s="57">
        <f t="shared" si="26"/>
        <v>0</v>
      </c>
      <c r="AA21" s="69">
        <f t="shared" si="0"/>
        <v>0</v>
      </c>
      <c r="AB21" s="57">
        <f t="shared" si="26"/>
        <v>0</v>
      </c>
      <c r="AC21" s="85">
        <f t="shared" si="13"/>
        <v>0</v>
      </c>
      <c r="AD21" s="57">
        <f t="shared" si="27"/>
        <v>0</v>
      </c>
    </row>
    <row r="22" spans="1:66" x14ac:dyDescent="0.25">
      <c r="A22" s="9">
        <v>5602</v>
      </c>
      <c r="B22" s="10" t="s">
        <v>50</v>
      </c>
      <c r="C22" s="67"/>
      <c r="D22" s="49">
        <f t="shared" si="15"/>
        <v>0</v>
      </c>
      <c r="E22" s="67"/>
      <c r="F22" s="49">
        <f t="shared" si="16"/>
        <v>0</v>
      </c>
      <c r="G22" s="67"/>
      <c r="H22" s="49">
        <f t="shared" si="17"/>
        <v>0</v>
      </c>
      <c r="I22" s="67"/>
      <c r="J22" s="49">
        <f t="shared" si="18"/>
        <v>0</v>
      </c>
      <c r="K22" s="67"/>
      <c r="L22" s="49">
        <f t="shared" si="19"/>
        <v>0</v>
      </c>
      <c r="M22" s="67"/>
      <c r="N22" s="49">
        <f t="shared" si="20"/>
        <v>0</v>
      </c>
      <c r="O22" s="67"/>
      <c r="P22" s="49">
        <f t="shared" si="21"/>
        <v>0</v>
      </c>
      <c r="Q22" s="67"/>
      <c r="R22" s="49">
        <f t="shared" si="22"/>
        <v>0</v>
      </c>
      <c r="S22" s="67"/>
      <c r="T22" s="49">
        <f t="shared" si="23"/>
        <v>0</v>
      </c>
      <c r="U22" s="67"/>
      <c r="V22" s="49">
        <f t="shared" si="24"/>
        <v>0</v>
      </c>
      <c r="W22" s="67"/>
      <c r="X22" s="49">
        <f t="shared" si="25"/>
        <v>0</v>
      </c>
      <c r="Y22" s="67"/>
      <c r="Z22" s="49">
        <f t="shared" si="26"/>
        <v>0</v>
      </c>
      <c r="AA22" s="82">
        <f t="shared" si="0"/>
        <v>0</v>
      </c>
      <c r="AB22" s="49">
        <f t="shared" si="26"/>
        <v>0</v>
      </c>
      <c r="AC22" s="82">
        <f t="shared" si="13"/>
        <v>0</v>
      </c>
      <c r="AD22" s="49">
        <f t="shared" si="27"/>
        <v>0</v>
      </c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</row>
    <row r="23" spans="1:66" x14ac:dyDescent="0.25">
      <c r="A23" s="9">
        <v>5603</v>
      </c>
      <c r="B23" s="10" t="s">
        <v>51</v>
      </c>
      <c r="C23" s="67"/>
      <c r="D23" s="49">
        <f t="shared" si="15"/>
        <v>0</v>
      </c>
      <c r="E23" s="67"/>
      <c r="F23" s="49">
        <f t="shared" si="16"/>
        <v>0</v>
      </c>
      <c r="G23" s="67"/>
      <c r="H23" s="49">
        <f t="shared" si="17"/>
        <v>0</v>
      </c>
      <c r="I23" s="67"/>
      <c r="J23" s="49">
        <f t="shared" si="18"/>
        <v>0</v>
      </c>
      <c r="K23" s="67"/>
      <c r="L23" s="49">
        <f t="shared" si="19"/>
        <v>0</v>
      </c>
      <c r="M23" s="67"/>
      <c r="N23" s="49">
        <f t="shared" si="20"/>
        <v>0</v>
      </c>
      <c r="O23" s="67"/>
      <c r="P23" s="49">
        <f t="shared" si="21"/>
        <v>0</v>
      </c>
      <c r="Q23" s="67"/>
      <c r="R23" s="49">
        <f t="shared" si="22"/>
        <v>0</v>
      </c>
      <c r="S23" s="67"/>
      <c r="T23" s="49">
        <f t="shared" si="23"/>
        <v>0</v>
      </c>
      <c r="U23" s="67"/>
      <c r="V23" s="49">
        <f t="shared" si="24"/>
        <v>0</v>
      </c>
      <c r="W23" s="67"/>
      <c r="X23" s="49">
        <f t="shared" si="25"/>
        <v>0</v>
      </c>
      <c r="Y23" s="67"/>
      <c r="Z23" s="49">
        <f t="shared" si="26"/>
        <v>0</v>
      </c>
      <c r="AA23" s="82">
        <f t="shared" si="0"/>
        <v>0</v>
      </c>
      <c r="AB23" s="49">
        <f t="shared" si="26"/>
        <v>0</v>
      </c>
      <c r="AC23" s="82">
        <f t="shared" si="13"/>
        <v>0</v>
      </c>
      <c r="AD23" s="49">
        <f t="shared" si="27"/>
        <v>0</v>
      </c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</row>
    <row r="24" spans="1:66" x14ac:dyDescent="0.25">
      <c r="A24" s="9">
        <v>5604</v>
      </c>
      <c r="B24" s="10" t="s">
        <v>52</v>
      </c>
      <c r="C24" s="67">
        <v>18527.534100000001</v>
      </c>
      <c r="D24" s="49">
        <f t="shared" si="15"/>
        <v>1.0145007590897542E-3</v>
      </c>
      <c r="E24" s="67">
        <v>18527.534100000001</v>
      </c>
      <c r="F24" s="49">
        <f t="shared" si="16"/>
        <v>1.0145007590897542E-3</v>
      </c>
      <c r="G24" s="67">
        <v>18527.534100000001</v>
      </c>
      <c r="H24" s="49">
        <f t="shared" si="17"/>
        <v>1.0145007590897542E-3</v>
      </c>
      <c r="I24" s="67">
        <v>18527.534100000001</v>
      </c>
      <c r="J24" s="49">
        <f t="shared" si="18"/>
        <v>1.0145007590897542E-3</v>
      </c>
      <c r="K24" s="67">
        <v>18527.534100000001</v>
      </c>
      <c r="L24" s="49">
        <f t="shared" si="19"/>
        <v>1.0145007590897542E-3</v>
      </c>
      <c r="M24" s="67">
        <v>18527.534100000001</v>
      </c>
      <c r="N24" s="49">
        <f t="shared" si="20"/>
        <v>1.0145007590897542E-3</v>
      </c>
      <c r="O24" s="67">
        <v>18527.534100000001</v>
      </c>
      <c r="P24" s="49">
        <f t="shared" si="21"/>
        <v>1.0145007590897542E-3</v>
      </c>
      <c r="Q24" s="67">
        <v>18527.534100000001</v>
      </c>
      <c r="R24" s="49">
        <f t="shared" si="22"/>
        <v>1.0145007590897542E-3</v>
      </c>
      <c r="S24" s="67">
        <v>18527.534100000001</v>
      </c>
      <c r="T24" s="49">
        <f t="shared" si="23"/>
        <v>1.0145007590897542E-3</v>
      </c>
      <c r="U24" s="67">
        <v>18527.534100000001</v>
      </c>
      <c r="V24" s="49">
        <f t="shared" si="24"/>
        <v>1.0145007590897542E-3</v>
      </c>
      <c r="W24" s="67">
        <v>18527.534100000001</v>
      </c>
      <c r="X24" s="49">
        <f t="shared" si="25"/>
        <v>1.0145007590897542E-3</v>
      </c>
      <c r="Y24" s="67">
        <v>18527.534100000001</v>
      </c>
      <c r="Z24" s="49">
        <f t="shared" si="26"/>
        <v>1.0145007590897542E-3</v>
      </c>
      <c r="AA24" s="82">
        <f t="shared" si="0"/>
        <v>222330.40919999997</v>
      </c>
      <c r="AB24" s="49">
        <f t="shared" si="26"/>
        <v>1.0145007590897542E-3</v>
      </c>
      <c r="AC24" s="82">
        <f t="shared" si="13"/>
        <v>18527.534099999997</v>
      </c>
      <c r="AD24" s="49">
        <f t="shared" si="27"/>
        <v>1.0145007590897539E-3</v>
      </c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</row>
    <row r="25" spans="1:66" x14ac:dyDescent="0.25">
      <c r="A25" s="9">
        <v>5605</v>
      </c>
      <c r="B25" s="10" t="s">
        <v>53</v>
      </c>
      <c r="C25" s="67"/>
      <c r="D25" s="49">
        <f t="shared" si="15"/>
        <v>0</v>
      </c>
      <c r="E25" s="67"/>
      <c r="F25" s="49">
        <f t="shared" si="16"/>
        <v>0</v>
      </c>
      <c r="G25" s="67"/>
      <c r="H25" s="49">
        <f t="shared" si="17"/>
        <v>0</v>
      </c>
      <c r="I25" s="67"/>
      <c r="J25" s="49">
        <f t="shared" si="18"/>
        <v>0</v>
      </c>
      <c r="K25" s="67"/>
      <c r="L25" s="49">
        <f t="shared" si="19"/>
        <v>0</v>
      </c>
      <c r="M25" s="67"/>
      <c r="N25" s="49">
        <f t="shared" si="20"/>
        <v>0</v>
      </c>
      <c r="O25" s="67"/>
      <c r="P25" s="49">
        <f t="shared" si="21"/>
        <v>0</v>
      </c>
      <c r="Q25" s="67"/>
      <c r="R25" s="49">
        <f t="shared" si="22"/>
        <v>0</v>
      </c>
      <c r="S25" s="67"/>
      <c r="T25" s="49">
        <f t="shared" si="23"/>
        <v>0</v>
      </c>
      <c r="U25" s="67"/>
      <c r="V25" s="49">
        <f t="shared" si="24"/>
        <v>0</v>
      </c>
      <c r="W25" s="67"/>
      <c r="X25" s="49">
        <f t="shared" si="25"/>
        <v>0</v>
      </c>
      <c r="Y25" s="67"/>
      <c r="Z25" s="49">
        <f t="shared" si="26"/>
        <v>0</v>
      </c>
      <c r="AA25" s="82">
        <f t="shared" si="0"/>
        <v>0</v>
      </c>
      <c r="AB25" s="49">
        <f t="shared" si="26"/>
        <v>0</v>
      </c>
      <c r="AC25" s="82">
        <f t="shared" si="13"/>
        <v>0</v>
      </c>
      <c r="AD25" s="49">
        <f t="shared" si="27"/>
        <v>0</v>
      </c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</row>
    <row r="26" spans="1:66" x14ac:dyDescent="0.25">
      <c r="A26" s="9">
        <v>5606</v>
      </c>
      <c r="B26" s="10" t="s">
        <v>54</v>
      </c>
      <c r="C26" s="67">
        <v>40549.181600000004</v>
      </c>
      <c r="D26" s="49">
        <f t="shared" si="15"/>
        <v>2.2203265308613465E-3</v>
      </c>
      <c r="E26" s="67">
        <v>40549.181600000004</v>
      </c>
      <c r="F26" s="49">
        <f t="shared" si="16"/>
        <v>2.2203265308613465E-3</v>
      </c>
      <c r="G26" s="67">
        <v>40549.181600000004</v>
      </c>
      <c r="H26" s="49">
        <f t="shared" si="17"/>
        <v>2.2203265308613465E-3</v>
      </c>
      <c r="I26" s="67">
        <v>40549.181600000004</v>
      </c>
      <c r="J26" s="49">
        <f t="shared" si="18"/>
        <v>2.2203265308613465E-3</v>
      </c>
      <c r="K26" s="67">
        <v>40549.181600000004</v>
      </c>
      <c r="L26" s="49">
        <f t="shared" si="19"/>
        <v>2.2203265308613465E-3</v>
      </c>
      <c r="M26" s="67">
        <v>40549.181600000004</v>
      </c>
      <c r="N26" s="49">
        <f t="shared" si="20"/>
        <v>2.2203265308613465E-3</v>
      </c>
      <c r="O26" s="67">
        <v>40549.181600000004</v>
      </c>
      <c r="P26" s="49">
        <f t="shared" si="21"/>
        <v>2.2203265308613465E-3</v>
      </c>
      <c r="Q26" s="67">
        <v>40549.181600000004</v>
      </c>
      <c r="R26" s="49">
        <f t="shared" si="22"/>
        <v>2.2203265308613465E-3</v>
      </c>
      <c r="S26" s="67">
        <v>40549.181600000004</v>
      </c>
      <c r="T26" s="49">
        <f t="shared" si="23"/>
        <v>2.2203265308613465E-3</v>
      </c>
      <c r="U26" s="67">
        <v>40549.181600000004</v>
      </c>
      <c r="V26" s="49">
        <f t="shared" si="24"/>
        <v>2.2203265308613465E-3</v>
      </c>
      <c r="W26" s="67">
        <v>40549.181600000004</v>
      </c>
      <c r="X26" s="49">
        <f t="shared" si="25"/>
        <v>2.2203265308613465E-3</v>
      </c>
      <c r="Y26" s="67">
        <v>40549.181600000004</v>
      </c>
      <c r="Z26" s="49">
        <f t="shared" si="26"/>
        <v>2.2203265308613465E-3</v>
      </c>
      <c r="AA26" s="82">
        <f t="shared" si="0"/>
        <v>486590.17920000007</v>
      </c>
      <c r="AB26" s="49">
        <f t="shared" si="26"/>
        <v>2.2203265308613465E-3</v>
      </c>
      <c r="AC26" s="82">
        <f t="shared" si="13"/>
        <v>40549.181600000004</v>
      </c>
      <c r="AD26" s="49">
        <f t="shared" si="27"/>
        <v>2.2203265308613465E-3</v>
      </c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</row>
    <row r="27" spans="1:66" x14ac:dyDescent="0.25">
      <c r="A27" s="9">
        <v>5607</v>
      </c>
      <c r="B27" s="10" t="s">
        <v>55</v>
      </c>
      <c r="C27" s="67"/>
      <c r="D27" s="49">
        <f t="shared" si="15"/>
        <v>0</v>
      </c>
      <c r="E27" s="67"/>
      <c r="F27" s="49">
        <f t="shared" si="16"/>
        <v>0</v>
      </c>
      <c r="G27" s="67"/>
      <c r="H27" s="49">
        <f t="shared" si="17"/>
        <v>0</v>
      </c>
      <c r="I27" s="67"/>
      <c r="J27" s="49">
        <f t="shared" si="18"/>
        <v>0</v>
      </c>
      <c r="K27" s="67"/>
      <c r="L27" s="49">
        <f t="shared" si="19"/>
        <v>0</v>
      </c>
      <c r="M27" s="67"/>
      <c r="N27" s="49">
        <f t="shared" si="20"/>
        <v>0</v>
      </c>
      <c r="O27" s="67"/>
      <c r="P27" s="49">
        <f t="shared" si="21"/>
        <v>0</v>
      </c>
      <c r="Q27" s="67"/>
      <c r="R27" s="49">
        <f t="shared" si="22"/>
        <v>0</v>
      </c>
      <c r="S27" s="67"/>
      <c r="T27" s="49">
        <f t="shared" si="23"/>
        <v>0</v>
      </c>
      <c r="U27" s="67"/>
      <c r="V27" s="49">
        <f t="shared" si="24"/>
        <v>0</v>
      </c>
      <c r="W27" s="67"/>
      <c r="X27" s="49">
        <f t="shared" si="25"/>
        <v>0</v>
      </c>
      <c r="Y27" s="67"/>
      <c r="Z27" s="49">
        <f t="shared" si="26"/>
        <v>0</v>
      </c>
      <c r="AA27" s="82">
        <f t="shared" si="0"/>
        <v>0</v>
      </c>
      <c r="AB27" s="49">
        <f t="shared" si="26"/>
        <v>0</v>
      </c>
      <c r="AC27" s="82">
        <f t="shared" si="13"/>
        <v>0</v>
      </c>
      <c r="AD27" s="49">
        <f t="shared" si="27"/>
        <v>0</v>
      </c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</row>
    <row r="28" spans="1:66" x14ac:dyDescent="0.25">
      <c r="A28" s="9">
        <v>5608</v>
      </c>
      <c r="B28" s="10" t="s">
        <v>56</v>
      </c>
      <c r="C28" s="67"/>
      <c r="D28" s="49">
        <f t="shared" si="15"/>
        <v>0</v>
      </c>
      <c r="E28" s="67"/>
      <c r="F28" s="49">
        <f t="shared" si="16"/>
        <v>0</v>
      </c>
      <c r="G28" s="67"/>
      <c r="H28" s="49">
        <f t="shared" si="17"/>
        <v>0</v>
      </c>
      <c r="I28" s="67"/>
      <c r="J28" s="49">
        <f t="shared" si="18"/>
        <v>0</v>
      </c>
      <c r="K28" s="67"/>
      <c r="L28" s="49">
        <f t="shared" si="19"/>
        <v>0</v>
      </c>
      <c r="M28" s="67"/>
      <c r="N28" s="49">
        <f t="shared" si="20"/>
        <v>0</v>
      </c>
      <c r="O28" s="67"/>
      <c r="P28" s="49">
        <f t="shared" si="21"/>
        <v>0</v>
      </c>
      <c r="Q28" s="67"/>
      <c r="R28" s="49">
        <f t="shared" si="22"/>
        <v>0</v>
      </c>
      <c r="S28" s="67"/>
      <c r="T28" s="49">
        <f t="shared" si="23"/>
        <v>0</v>
      </c>
      <c r="U28" s="67"/>
      <c r="V28" s="49">
        <f t="shared" si="24"/>
        <v>0</v>
      </c>
      <c r="W28" s="67"/>
      <c r="X28" s="49">
        <f t="shared" si="25"/>
        <v>0</v>
      </c>
      <c r="Y28" s="67"/>
      <c r="Z28" s="49">
        <f t="shared" si="26"/>
        <v>0</v>
      </c>
      <c r="AA28" s="82">
        <f t="shared" si="0"/>
        <v>0</v>
      </c>
      <c r="AB28" s="49">
        <f t="shared" si="26"/>
        <v>0</v>
      </c>
      <c r="AC28" s="82">
        <f t="shared" si="13"/>
        <v>0</v>
      </c>
      <c r="AD28" s="49">
        <f t="shared" si="27"/>
        <v>0</v>
      </c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</row>
    <row r="29" spans="1:66" x14ac:dyDescent="0.25">
      <c r="A29" s="9">
        <v>5609</v>
      </c>
      <c r="B29" s="10" t="s">
        <v>57</v>
      </c>
      <c r="C29" s="67"/>
      <c r="D29" s="49">
        <f t="shared" si="15"/>
        <v>0</v>
      </c>
      <c r="E29" s="67"/>
      <c r="F29" s="49">
        <f t="shared" si="16"/>
        <v>0</v>
      </c>
      <c r="G29" s="67"/>
      <c r="H29" s="49">
        <f t="shared" si="17"/>
        <v>0</v>
      </c>
      <c r="I29" s="67"/>
      <c r="J29" s="49">
        <f t="shared" si="18"/>
        <v>0</v>
      </c>
      <c r="K29" s="67"/>
      <c r="L29" s="49">
        <f t="shared" si="19"/>
        <v>0</v>
      </c>
      <c r="M29" s="67"/>
      <c r="N29" s="49">
        <f t="shared" si="20"/>
        <v>0</v>
      </c>
      <c r="O29" s="67"/>
      <c r="P29" s="49">
        <f t="shared" si="21"/>
        <v>0</v>
      </c>
      <c r="Q29" s="67"/>
      <c r="R29" s="49">
        <f t="shared" si="22"/>
        <v>0</v>
      </c>
      <c r="S29" s="67"/>
      <c r="T29" s="49">
        <f t="shared" si="23"/>
        <v>0</v>
      </c>
      <c r="U29" s="67"/>
      <c r="V29" s="49">
        <f t="shared" si="24"/>
        <v>0</v>
      </c>
      <c r="W29" s="67"/>
      <c r="X29" s="49">
        <f t="shared" si="25"/>
        <v>0</v>
      </c>
      <c r="Y29" s="67"/>
      <c r="Z29" s="49">
        <f t="shared" ref="Z29:AB44" si="28">IF(Y$10&lt;&gt;0,Y29/Y$10,"-")</f>
        <v>0</v>
      </c>
      <c r="AA29" s="82">
        <f t="shared" si="0"/>
        <v>0</v>
      </c>
      <c r="AB29" s="49">
        <f t="shared" si="28"/>
        <v>0</v>
      </c>
      <c r="AC29" s="82">
        <f t="shared" si="13"/>
        <v>0</v>
      </c>
      <c r="AD29" s="49">
        <f t="shared" si="27"/>
        <v>0</v>
      </c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</row>
    <row r="30" spans="1:66" x14ac:dyDescent="0.25">
      <c r="A30" s="9">
        <v>5610</v>
      </c>
      <c r="B30" s="10" t="s">
        <v>58</v>
      </c>
      <c r="C30" s="67"/>
      <c r="D30" s="49">
        <f t="shared" si="15"/>
        <v>0</v>
      </c>
      <c r="E30" s="67"/>
      <c r="F30" s="49">
        <f t="shared" si="16"/>
        <v>0</v>
      </c>
      <c r="G30" s="67"/>
      <c r="H30" s="49">
        <f t="shared" si="17"/>
        <v>0</v>
      </c>
      <c r="I30" s="67"/>
      <c r="J30" s="49">
        <f t="shared" si="18"/>
        <v>0</v>
      </c>
      <c r="K30" s="67"/>
      <c r="L30" s="49">
        <f t="shared" si="19"/>
        <v>0</v>
      </c>
      <c r="M30" s="67"/>
      <c r="N30" s="49">
        <f t="shared" si="20"/>
        <v>0</v>
      </c>
      <c r="O30" s="67"/>
      <c r="P30" s="49">
        <f t="shared" si="21"/>
        <v>0</v>
      </c>
      <c r="Q30" s="67"/>
      <c r="R30" s="49">
        <f t="shared" si="22"/>
        <v>0</v>
      </c>
      <c r="S30" s="67"/>
      <c r="T30" s="49">
        <f t="shared" si="23"/>
        <v>0</v>
      </c>
      <c r="U30" s="67"/>
      <c r="V30" s="49">
        <f t="shared" si="24"/>
        <v>0</v>
      </c>
      <c r="W30" s="67"/>
      <c r="X30" s="49">
        <f t="shared" si="25"/>
        <v>0</v>
      </c>
      <c r="Y30" s="67"/>
      <c r="Z30" s="49">
        <f t="shared" si="28"/>
        <v>0</v>
      </c>
      <c r="AA30" s="82">
        <f t="shared" si="0"/>
        <v>0</v>
      </c>
      <c r="AB30" s="49">
        <f t="shared" si="28"/>
        <v>0</v>
      </c>
      <c r="AC30" s="82">
        <f t="shared" si="13"/>
        <v>0</v>
      </c>
      <c r="AD30" s="49">
        <f t="shared" si="27"/>
        <v>0</v>
      </c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</row>
    <row r="31" spans="1:66" x14ac:dyDescent="0.25">
      <c r="A31" s="9">
        <v>5611</v>
      </c>
      <c r="B31" s="10" t="s">
        <v>59</v>
      </c>
      <c r="C31" s="67"/>
      <c r="D31" s="49">
        <f t="shared" si="15"/>
        <v>0</v>
      </c>
      <c r="E31" s="67"/>
      <c r="F31" s="49">
        <f t="shared" si="16"/>
        <v>0</v>
      </c>
      <c r="G31" s="67"/>
      <c r="H31" s="49">
        <f t="shared" si="17"/>
        <v>0</v>
      </c>
      <c r="I31" s="67"/>
      <c r="J31" s="49">
        <f t="shared" si="18"/>
        <v>0</v>
      </c>
      <c r="K31" s="67"/>
      <c r="L31" s="49">
        <f t="shared" si="19"/>
        <v>0</v>
      </c>
      <c r="M31" s="67"/>
      <c r="N31" s="49">
        <f t="shared" si="20"/>
        <v>0</v>
      </c>
      <c r="O31" s="67"/>
      <c r="P31" s="49">
        <f t="shared" si="21"/>
        <v>0</v>
      </c>
      <c r="Q31" s="67"/>
      <c r="R31" s="49">
        <f t="shared" si="22"/>
        <v>0</v>
      </c>
      <c r="S31" s="67"/>
      <c r="T31" s="49">
        <f t="shared" si="23"/>
        <v>0</v>
      </c>
      <c r="U31" s="67"/>
      <c r="V31" s="49">
        <f t="shared" si="24"/>
        <v>0</v>
      </c>
      <c r="W31" s="67"/>
      <c r="X31" s="49">
        <f t="shared" si="25"/>
        <v>0</v>
      </c>
      <c r="Y31" s="67"/>
      <c r="Z31" s="49">
        <f t="shared" si="28"/>
        <v>0</v>
      </c>
      <c r="AA31" s="82">
        <f t="shared" si="0"/>
        <v>0</v>
      </c>
      <c r="AB31" s="49">
        <f t="shared" si="28"/>
        <v>0</v>
      </c>
      <c r="AC31" s="82">
        <f t="shared" si="13"/>
        <v>0</v>
      </c>
      <c r="AD31" s="49">
        <f t="shared" si="27"/>
        <v>0</v>
      </c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</row>
    <row r="32" spans="1:66" x14ac:dyDescent="0.25">
      <c r="A32" s="9">
        <v>5612</v>
      </c>
      <c r="B32" s="10" t="s">
        <v>60</v>
      </c>
      <c r="C32" s="67"/>
      <c r="D32" s="49">
        <f t="shared" si="15"/>
        <v>0</v>
      </c>
      <c r="E32" s="67"/>
      <c r="F32" s="49">
        <f t="shared" si="16"/>
        <v>0</v>
      </c>
      <c r="G32" s="67"/>
      <c r="H32" s="49">
        <f t="shared" si="17"/>
        <v>0</v>
      </c>
      <c r="I32" s="67"/>
      <c r="J32" s="49">
        <f t="shared" si="18"/>
        <v>0</v>
      </c>
      <c r="K32" s="67"/>
      <c r="L32" s="49">
        <f t="shared" si="19"/>
        <v>0</v>
      </c>
      <c r="M32" s="67"/>
      <c r="N32" s="49">
        <f t="shared" si="20"/>
        <v>0</v>
      </c>
      <c r="O32" s="67"/>
      <c r="P32" s="49">
        <f t="shared" si="21"/>
        <v>0</v>
      </c>
      <c r="Q32" s="67"/>
      <c r="R32" s="49">
        <f t="shared" si="22"/>
        <v>0</v>
      </c>
      <c r="S32" s="67"/>
      <c r="T32" s="49">
        <f t="shared" si="23"/>
        <v>0</v>
      </c>
      <c r="U32" s="67"/>
      <c r="V32" s="49">
        <f t="shared" si="24"/>
        <v>0</v>
      </c>
      <c r="W32" s="67"/>
      <c r="X32" s="49">
        <f t="shared" si="25"/>
        <v>0</v>
      </c>
      <c r="Y32" s="67"/>
      <c r="Z32" s="49">
        <f t="shared" si="28"/>
        <v>0</v>
      </c>
      <c r="AA32" s="82">
        <f t="shared" si="0"/>
        <v>0</v>
      </c>
      <c r="AB32" s="49">
        <f t="shared" si="28"/>
        <v>0</v>
      </c>
      <c r="AC32" s="82">
        <f t="shared" si="13"/>
        <v>0</v>
      </c>
      <c r="AD32" s="49">
        <f t="shared" si="27"/>
        <v>0</v>
      </c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</row>
    <row r="33" spans="1:66" x14ac:dyDescent="0.25">
      <c r="A33" s="9">
        <v>5613</v>
      </c>
      <c r="B33" s="10" t="s">
        <v>61</v>
      </c>
      <c r="C33" s="67"/>
      <c r="D33" s="49">
        <f t="shared" si="15"/>
        <v>0</v>
      </c>
      <c r="E33" s="67"/>
      <c r="F33" s="49">
        <f t="shared" si="16"/>
        <v>0</v>
      </c>
      <c r="G33" s="67"/>
      <c r="H33" s="49">
        <f t="shared" si="17"/>
        <v>0</v>
      </c>
      <c r="I33" s="67"/>
      <c r="J33" s="49">
        <f t="shared" si="18"/>
        <v>0</v>
      </c>
      <c r="K33" s="67"/>
      <c r="L33" s="49">
        <f t="shared" si="19"/>
        <v>0</v>
      </c>
      <c r="M33" s="67"/>
      <c r="N33" s="49">
        <f t="shared" si="20"/>
        <v>0</v>
      </c>
      <c r="O33" s="67"/>
      <c r="P33" s="49">
        <f t="shared" si="21"/>
        <v>0</v>
      </c>
      <c r="Q33" s="67"/>
      <c r="R33" s="49">
        <f t="shared" si="22"/>
        <v>0</v>
      </c>
      <c r="S33" s="67"/>
      <c r="T33" s="49">
        <f t="shared" si="23"/>
        <v>0</v>
      </c>
      <c r="U33" s="67"/>
      <c r="V33" s="49">
        <f t="shared" si="24"/>
        <v>0</v>
      </c>
      <c r="W33" s="67"/>
      <c r="X33" s="49">
        <f t="shared" si="25"/>
        <v>0</v>
      </c>
      <c r="Y33" s="67"/>
      <c r="Z33" s="49">
        <f t="shared" si="28"/>
        <v>0</v>
      </c>
      <c r="AA33" s="82">
        <f t="shared" si="0"/>
        <v>0</v>
      </c>
      <c r="AB33" s="49">
        <f t="shared" si="28"/>
        <v>0</v>
      </c>
      <c r="AC33" s="82">
        <f t="shared" si="13"/>
        <v>0</v>
      </c>
      <c r="AD33" s="49">
        <f t="shared" si="27"/>
        <v>0</v>
      </c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</row>
    <row r="34" spans="1:66" s="5" customFormat="1" x14ac:dyDescent="0.25">
      <c r="A34" s="12">
        <v>5699</v>
      </c>
      <c r="B34" s="1" t="s">
        <v>62</v>
      </c>
      <c r="C34" s="74">
        <f>SUM(C21:C33)</f>
        <v>59076.715700000001</v>
      </c>
      <c r="D34" s="56">
        <f t="shared" si="15"/>
        <v>3.2348272899511005E-3</v>
      </c>
      <c r="E34" s="74">
        <f>SUM(E21:E33)</f>
        <v>59076.715700000001</v>
      </c>
      <c r="F34" s="56">
        <f t="shared" si="16"/>
        <v>3.2348272899511005E-3</v>
      </c>
      <c r="G34" s="74">
        <f>SUM(G21:G33)</f>
        <v>59076.715700000001</v>
      </c>
      <c r="H34" s="56">
        <f t="shared" si="17"/>
        <v>3.2348272899511005E-3</v>
      </c>
      <c r="I34" s="74">
        <f>SUM(I21:I33)</f>
        <v>59076.715700000001</v>
      </c>
      <c r="J34" s="56">
        <f t="shared" si="18"/>
        <v>3.2348272899511005E-3</v>
      </c>
      <c r="K34" s="74">
        <f>SUM(K21:K33)</f>
        <v>59076.715700000001</v>
      </c>
      <c r="L34" s="56">
        <f t="shared" si="19"/>
        <v>3.2348272899511005E-3</v>
      </c>
      <c r="M34" s="74">
        <f>SUM(M21:M33)</f>
        <v>59076.715700000001</v>
      </c>
      <c r="N34" s="56">
        <f t="shared" si="20"/>
        <v>3.2348272899511005E-3</v>
      </c>
      <c r="O34" s="74">
        <f>SUM(O21:O33)</f>
        <v>59076.715700000001</v>
      </c>
      <c r="P34" s="56">
        <f t="shared" si="21"/>
        <v>3.2348272899511005E-3</v>
      </c>
      <c r="Q34" s="74">
        <f>SUM(Q21:Q33)</f>
        <v>59076.715700000001</v>
      </c>
      <c r="R34" s="56">
        <f t="shared" si="22"/>
        <v>3.2348272899511005E-3</v>
      </c>
      <c r="S34" s="74">
        <f>SUM(S21:S33)</f>
        <v>59076.715700000001</v>
      </c>
      <c r="T34" s="56">
        <f t="shared" si="23"/>
        <v>3.2348272899511005E-3</v>
      </c>
      <c r="U34" s="74">
        <f>SUM(U21:U33)</f>
        <v>59076.715700000001</v>
      </c>
      <c r="V34" s="56">
        <f t="shared" si="24"/>
        <v>3.2348272899511005E-3</v>
      </c>
      <c r="W34" s="74">
        <f>SUM(W21:W33)</f>
        <v>59076.715700000001</v>
      </c>
      <c r="X34" s="56">
        <f t="shared" si="25"/>
        <v>3.2348272899511005E-3</v>
      </c>
      <c r="Y34" s="74">
        <f>SUM(Y21:Y33)</f>
        <v>59076.715700000001</v>
      </c>
      <c r="Z34" s="56">
        <f t="shared" si="28"/>
        <v>3.2348272899511005E-3</v>
      </c>
      <c r="AA34" s="74">
        <f t="shared" si="0"/>
        <v>708920.58840000024</v>
      </c>
      <c r="AB34" s="56">
        <f t="shared" si="28"/>
        <v>3.2348272899511018E-3</v>
      </c>
      <c r="AC34" s="94">
        <f t="shared" si="13"/>
        <v>59076.715700000022</v>
      </c>
      <c r="AD34" s="56">
        <f t="shared" si="27"/>
        <v>3.2348272899511018E-3</v>
      </c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</row>
    <row r="35" spans="1:66" x14ac:dyDescent="0.25">
      <c r="A35" s="13">
        <v>5999</v>
      </c>
      <c r="B35" s="2" t="s">
        <v>63</v>
      </c>
      <c r="C35" s="68">
        <f>C20+C34</f>
        <v>9410601.8916500006</v>
      </c>
      <c r="D35" s="58">
        <f t="shared" si="15"/>
        <v>0.51529052441848711</v>
      </c>
      <c r="E35" s="68">
        <f>E20+E34</f>
        <v>9410601.8916500006</v>
      </c>
      <c r="F35" s="58">
        <f t="shared" si="16"/>
        <v>0.51529052441848711</v>
      </c>
      <c r="G35" s="68">
        <f>G20+G34</f>
        <v>9410601.8916500006</v>
      </c>
      <c r="H35" s="58">
        <f t="shared" si="17"/>
        <v>0.51529052441848711</v>
      </c>
      <c r="I35" s="68">
        <f>I20+I34</f>
        <v>9410601.8916500006</v>
      </c>
      <c r="J35" s="58">
        <f t="shared" si="18"/>
        <v>0.51529052441848711</v>
      </c>
      <c r="K35" s="68">
        <f>K20+K34</f>
        <v>9410601.8916500006</v>
      </c>
      <c r="L35" s="58">
        <f t="shared" si="19"/>
        <v>0.51529052441848711</v>
      </c>
      <c r="M35" s="68">
        <f>M20+M34</f>
        <v>9410601.8916500006</v>
      </c>
      <c r="N35" s="58">
        <f t="shared" si="20"/>
        <v>0.51529052441848711</v>
      </c>
      <c r="O35" s="68">
        <f>O20+O34</f>
        <v>9410601.8916500006</v>
      </c>
      <c r="P35" s="58">
        <f t="shared" si="21"/>
        <v>0.51529052441848711</v>
      </c>
      <c r="Q35" s="68">
        <f>Q20+Q34</f>
        <v>9410601.8916500006</v>
      </c>
      <c r="R35" s="58">
        <f t="shared" si="22"/>
        <v>0.51529052441848711</v>
      </c>
      <c r="S35" s="68">
        <f>S20+S34</f>
        <v>9410601.8916500006</v>
      </c>
      <c r="T35" s="58">
        <f t="shared" si="23"/>
        <v>0.51529052441848711</v>
      </c>
      <c r="U35" s="68">
        <f>U20+U34</f>
        <v>9410601.8916500006</v>
      </c>
      <c r="V35" s="58">
        <f t="shared" si="24"/>
        <v>0.51529052441848711</v>
      </c>
      <c r="W35" s="68">
        <f>W20+W34</f>
        <v>9410601.8916500006</v>
      </c>
      <c r="X35" s="58">
        <f t="shared" si="25"/>
        <v>0.51529052441848711</v>
      </c>
      <c r="Y35" s="68">
        <f>Y20+Y34</f>
        <v>9410601.8916500006</v>
      </c>
      <c r="Z35" s="58">
        <f t="shared" si="28"/>
        <v>0.51529052441848711</v>
      </c>
      <c r="AA35" s="84">
        <f t="shared" si="0"/>
        <v>112927222.69980003</v>
      </c>
      <c r="AB35" s="58">
        <f t="shared" si="28"/>
        <v>0.51529052441848722</v>
      </c>
      <c r="AC35" s="84">
        <f t="shared" si="13"/>
        <v>9410601.8916500024</v>
      </c>
      <c r="AD35" s="58">
        <f t="shared" si="27"/>
        <v>0.51529052441848722</v>
      </c>
    </row>
    <row r="36" spans="1:66" x14ac:dyDescent="0.25">
      <c r="A36" s="18">
        <v>7000</v>
      </c>
      <c r="B36" s="19" t="s">
        <v>64</v>
      </c>
      <c r="C36" s="75">
        <f>C14-C35</f>
        <v>8852109.066850001</v>
      </c>
      <c r="D36" s="59">
        <f t="shared" si="15"/>
        <v>0.48470947722420449</v>
      </c>
      <c r="E36" s="75">
        <f>E14-E35</f>
        <v>8852109.066850001</v>
      </c>
      <c r="F36" s="59">
        <f t="shared" si="16"/>
        <v>0.48470947722420449</v>
      </c>
      <c r="G36" s="75">
        <f>G14-G35</f>
        <v>8852109.066850001</v>
      </c>
      <c r="H36" s="59">
        <f t="shared" si="17"/>
        <v>0.48470947722420449</v>
      </c>
      <c r="I36" s="75">
        <f>I14-I35</f>
        <v>8852109.066850001</v>
      </c>
      <c r="J36" s="59">
        <f t="shared" si="18"/>
        <v>0.48470947722420449</v>
      </c>
      <c r="K36" s="75">
        <f>K14-K35</f>
        <v>8852109.066850001</v>
      </c>
      <c r="L36" s="59">
        <f t="shared" si="19"/>
        <v>0.48470947722420449</v>
      </c>
      <c r="M36" s="75">
        <f>M14-M35</f>
        <v>8852109.066850001</v>
      </c>
      <c r="N36" s="59">
        <f t="shared" si="20"/>
        <v>0.48470947722420449</v>
      </c>
      <c r="O36" s="75">
        <f>O14-O35</f>
        <v>8852109.066850001</v>
      </c>
      <c r="P36" s="59">
        <f t="shared" si="21"/>
        <v>0.48470947722420449</v>
      </c>
      <c r="Q36" s="75">
        <f>Q14-Q35</f>
        <v>8852109.066850001</v>
      </c>
      <c r="R36" s="59">
        <f t="shared" si="22"/>
        <v>0.48470947722420449</v>
      </c>
      <c r="S36" s="75">
        <f>S14-S35</f>
        <v>8852109.066850001</v>
      </c>
      <c r="T36" s="59">
        <f t="shared" si="23"/>
        <v>0.48470947722420449</v>
      </c>
      <c r="U36" s="75">
        <f>U14-U35</f>
        <v>8852109.066850001</v>
      </c>
      <c r="V36" s="59">
        <f t="shared" si="24"/>
        <v>0.48470947722420449</v>
      </c>
      <c r="W36" s="75">
        <f>W14-W35</f>
        <v>8852109.066850001</v>
      </c>
      <c r="X36" s="59">
        <f t="shared" si="25"/>
        <v>0.48470947722420449</v>
      </c>
      <c r="Y36" s="75">
        <f>Y14-Y35</f>
        <v>8852109.066850001</v>
      </c>
      <c r="Z36" s="59">
        <f t="shared" si="28"/>
        <v>0.48470947722420449</v>
      </c>
      <c r="AA36" s="75">
        <f t="shared" si="0"/>
        <v>106225308.80220003</v>
      </c>
      <c r="AB36" s="59">
        <f t="shared" si="28"/>
        <v>0.4847094772242046</v>
      </c>
      <c r="AC36" s="75">
        <f t="shared" si="13"/>
        <v>8852109.0668500029</v>
      </c>
      <c r="AD36" s="59">
        <f t="shared" si="27"/>
        <v>0.48470947722420454</v>
      </c>
    </row>
    <row r="37" spans="1:66" s="30" customFormat="1" x14ac:dyDescent="0.25">
      <c r="A37" s="31">
        <v>6002</v>
      </c>
      <c r="B37" s="32" t="s">
        <v>65</v>
      </c>
      <c r="C37" s="76"/>
      <c r="D37" s="60">
        <f t="shared" si="15"/>
        <v>0</v>
      </c>
      <c r="E37" s="76"/>
      <c r="F37" s="60">
        <f t="shared" si="16"/>
        <v>0</v>
      </c>
      <c r="G37" s="76"/>
      <c r="H37" s="60">
        <f t="shared" si="17"/>
        <v>0</v>
      </c>
      <c r="I37" s="76"/>
      <c r="J37" s="60">
        <f t="shared" si="18"/>
        <v>0</v>
      </c>
      <c r="K37" s="76"/>
      <c r="L37" s="60">
        <f t="shared" si="19"/>
        <v>0</v>
      </c>
      <c r="M37" s="76"/>
      <c r="N37" s="60">
        <f t="shared" si="20"/>
        <v>0</v>
      </c>
      <c r="O37" s="76"/>
      <c r="P37" s="60">
        <f t="shared" si="21"/>
        <v>0</v>
      </c>
      <c r="Q37" s="76"/>
      <c r="R37" s="60">
        <f t="shared" si="22"/>
        <v>0</v>
      </c>
      <c r="S37" s="76"/>
      <c r="T37" s="60">
        <f t="shared" si="23"/>
        <v>0</v>
      </c>
      <c r="U37" s="76"/>
      <c r="V37" s="60">
        <f t="shared" si="24"/>
        <v>0</v>
      </c>
      <c r="W37" s="76"/>
      <c r="X37" s="60">
        <f t="shared" si="25"/>
        <v>0</v>
      </c>
      <c r="Y37" s="76"/>
      <c r="Z37" s="60">
        <f t="shared" si="28"/>
        <v>0</v>
      </c>
      <c r="AA37" s="76">
        <f t="shared" si="0"/>
        <v>0</v>
      </c>
      <c r="AB37" s="60">
        <f t="shared" si="28"/>
        <v>0</v>
      </c>
      <c r="AC37" s="76">
        <f t="shared" si="13"/>
        <v>0</v>
      </c>
      <c r="AD37" s="60">
        <f t="shared" si="27"/>
        <v>0</v>
      </c>
    </row>
    <row r="38" spans="1:66" x14ac:dyDescent="0.25">
      <c r="A38" s="9">
        <v>6003</v>
      </c>
      <c r="B38" s="10" t="s">
        <v>66</v>
      </c>
      <c r="C38" s="67">
        <v>36500</v>
      </c>
      <c r="D38" s="49">
        <f t="shared" si="15"/>
        <v>1.99860799105349E-3</v>
      </c>
      <c r="E38" s="67">
        <v>36500</v>
      </c>
      <c r="F38" s="49">
        <f t="shared" si="16"/>
        <v>1.99860799105349E-3</v>
      </c>
      <c r="G38" s="67">
        <v>36500</v>
      </c>
      <c r="H38" s="49">
        <f t="shared" si="17"/>
        <v>1.99860799105349E-3</v>
      </c>
      <c r="I38" s="67">
        <v>36500</v>
      </c>
      <c r="J38" s="49">
        <f t="shared" si="18"/>
        <v>1.99860799105349E-3</v>
      </c>
      <c r="K38" s="67">
        <v>36500</v>
      </c>
      <c r="L38" s="49">
        <f t="shared" si="19"/>
        <v>1.99860799105349E-3</v>
      </c>
      <c r="M38" s="67">
        <v>36500</v>
      </c>
      <c r="N38" s="49">
        <f t="shared" si="20"/>
        <v>1.99860799105349E-3</v>
      </c>
      <c r="O38" s="67">
        <v>36500</v>
      </c>
      <c r="P38" s="49">
        <f t="shared" si="21"/>
        <v>1.99860799105349E-3</v>
      </c>
      <c r="Q38" s="67">
        <v>36500</v>
      </c>
      <c r="R38" s="49">
        <f t="shared" si="22"/>
        <v>1.99860799105349E-3</v>
      </c>
      <c r="S38" s="67">
        <v>36500</v>
      </c>
      <c r="T38" s="49">
        <f t="shared" si="23"/>
        <v>1.99860799105349E-3</v>
      </c>
      <c r="U38" s="67">
        <v>36500</v>
      </c>
      <c r="V38" s="49">
        <f t="shared" si="24"/>
        <v>1.99860799105349E-3</v>
      </c>
      <c r="W38" s="67">
        <v>36500</v>
      </c>
      <c r="X38" s="49">
        <f t="shared" si="25"/>
        <v>1.99860799105349E-3</v>
      </c>
      <c r="Y38" s="67">
        <v>36500</v>
      </c>
      <c r="Z38" s="49">
        <f t="shared" si="28"/>
        <v>1.99860799105349E-3</v>
      </c>
      <c r="AA38" s="82">
        <f t="shared" si="0"/>
        <v>438000</v>
      </c>
      <c r="AB38" s="49">
        <f t="shared" si="28"/>
        <v>1.99860799105349E-3</v>
      </c>
      <c r="AC38" s="82">
        <f t="shared" si="13"/>
        <v>36500</v>
      </c>
      <c r="AD38" s="49">
        <f t="shared" si="27"/>
        <v>1.99860799105349E-3</v>
      </c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</row>
    <row r="39" spans="1:66" x14ac:dyDescent="0.25">
      <c r="A39" s="9">
        <v>6004</v>
      </c>
      <c r="B39" s="10" t="s">
        <v>67</v>
      </c>
      <c r="C39" s="67"/>
      <c r="D39" s="49">
        <f t="shared" si="15"/>
        <v>0</v>
      </c>
      <c r="E39" s="67"/>
      <c r="F39" s="49">
        <f t="shared" si="16"/>
        <v>0</v>
      </c>
      <c r="G39" s="67"/>
      <c r="H39" s="49">
        <f t="shared" si="17"/>
        <v>0</v>
      </c>
      <c r="I39" s="67"/>
      <c r="J39" s="49">
        <f t="shared" si="18"/>
        <v>0</v>
      </c>
      <c r="K39" s="67"/>
      <c r="L39" s="49">
        <f t="shared" si="19"/>
        <v>0</v>
      </c>
      <c r="M39" s="67"/>
      <c r="N39" s="49">
        <f t="shared" si="20"/>
        <v>0</v>
      </c>
      <c r="O39" s="67"/>
      <c r="P39" s="49">
        <f t="shared" si="21"/>
        <v>0</v>
      </c>
      <c r="Q39" s="67"/>
      <c r="R39" s="49">
        <f t="shared" si="22"/>
        <v>0</v>
      </c>
      <c r="S39" s="67"/>
      <c r="T39" s="49">
        <f t="shared" si="23"/>
        <v>0</v>
      </c>
      <c r="U39" s="67"/>
      <c r="V39" s="49">
        <f t="shared" si="24"/>
        <v>0</v>
      </c>
      <c r="W39" s="67"/>
      <c r="X39" s="49">
        <f t="shared" si="25"/>
        <v>0</v>
      </c>
      <c r="Y39" s="67"/>
      <c r="Z39" s="49">
        <f t="shared" si="28"/>
        <v>0</v>
      </c>
      <c r="AA39" s="82">
        <f t="shared" si="0"/>
        <v>0</v>
      </c>
      <c r="AB39" s="49">
        <f t="shared" si="28"/>
        <v>0</v>
      </c>
      <c r="AC39" s="82">
        <f t="shared" si="13"/>
        <v>0</v>
      </c>
      <c r="AD39" s="49">
        <f t="shared" si="27"/>
        <v>0</v>
      </c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</row>
    <row r="40" spans="1:66" s="5" customFormat="1" x14ac:dyDescent="0.25">
      <c r="A40" s="12">
        <v>6099</v>
      </c>
      <c r="B40" s="1" t="s">
        <v>68</v>
      </c>
      <c r="C40" s="74">
        <f>SUM(C37:C39)</f>
        <v>36500</v>
      </c>
      <c r="D40" s="56">
        <f t="shared" si="15"/>
        <v>1.99860799105349E-3</v>
      </c>
      <c r="E40" s="74">
        <f>SUM(E37:E39)</f>
        <v>36500</v>
      </c>
      <c r="F40" s="56">
        <f t="shared" si="16"/>
        <v>1.99860799105349E-3</v>
      </c>
      <c r="G40" s="74">
        <f>SUM(G37:G39)</f>
        <v>36500</v>
      </c>
      <c r="H40" s="56">
        <f t="shared" si="17"/>
        <v>1.99860799105349E-3</v>
      </c>
      <c r="I40" s="74">
        <f>SUM(I37:I39)</f>
        <v>36500</v>
      </c>
      <c r="J40" s="56">
        <f t="shared" si="18"/>
        <v>1.99860799105349E-3</v>
      </c>
      <c r="K40" s="74">
        <f>SUM(K37:K39)</f>
        <v>36500</v>
      </c>
      <c r="L40" s="56">
        <f t="shared" si="19"/>
        <v>1.99860799105349E-3</v>
      </c>
      <c r="M40" s="74">
        <f>SUM(M37:M39)</f>
        <v>36500</v>
      </c>
      <c r="N40" s="56">
        <f t="shared" si="20"/>
        <v>1.99860799105349E-3</v>
      </c>
      <c r="O40" s="74">
        <f>SUM(O37:O39)</f>
        <v>36500</v>
      </c>
      <c r="P40" s="56">
        <f t="shared" si="21"/>
        <v>1.99860799105349E-3</v>
      </c>
      <c r="Q40" s="74">
        <f>SUM(Q37:Q39)</f>
        <v>36500</v>
      </c>
      <c r="R40" s="56">
        <f t="shared" si="22"/>
        <v>1.99860799105349E-3</v>
      </c>
      <c r="S40" s="74">
        <f>SUM(S37:S39)</f>
        <v>36500</v>
      </c>
      <c r="T40" s="56">
        <f t="shared" si="23"/>
        <v>1.99860799105349E-3</v>
      </c>
      <c r="U40" s="74">
        <f>SUM(U37:U39)</f>
        <v>36500</v>
      </c>
      <c r="V40" s="56">
        <f t="shared" si="24"/>
        <v>1.99860799105349E-3</v>
      </c>
      <c r="W40" s="74">
        <f>SUM(W37:W39)</f>
        <v>36500</v>
      </c>
      <c r="X40" s="56">
        <f t="shared" si="25"/>
        <v>1.99860799105349E-3</v>
      </c>
      <c r="Y40" s="74">
        <f>SUM(Y37:Y39)</f>
        <v>36500</v>
      </c>
      <c r="Z40" s="56">
        <f t="shared" si="28"/>
        <v>1.99860799105349E-3</v>
      </c>
      <c r="AA40" s="74">
        <f t="shared" si="0"/>
        <v>438000</v>
      </c>
      <c r="AB40" s="56">
        <f t="shared" si="28"/>
        <v>1.99860799105349E-3</v>
      </c>
      <c r="AC40" s="94">
        <f t="shared" si="13"/>
        <v>36500</v>
      </c>
      <c r="AD40" s="56">
        <f t="shared" si="27"/>
        <v>1.99860799105349E-3</v>
      </c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</row>
    <row r="41" spans="1:66" s="8" customFormat="1" x14ac:dyDescent="0.25">
      <c r="A41" s="26">
        <v>6101</v>
      </c>
      <c r="B41" s="27" t="s">
        <v>69</v>
      </c>
      <c r="C41" s="69">
        <v>2133555.66395</v>
      </c>
      <c r="D41" s="57">
        <f t="shared" si="15"/>
        <v>0.11682579176240833</v>
      </c>
      <c r="E41" s="69">
        <v>2133555.66395</v>
      </c>
      <c r="F41" s="57">
        <f t="shared" si="16"/>
        <v>0.11682579176240833</v>
      </c>
      <c r="G41" s="69">
        <v>2133555.66395</v>
      </c>
      <c r="H41" s="57">
        <f t="shared" si="17"/>
        <v>0.11682579176240833</v>
      </c>
      <c r="I41" s="69">
        <v>2133555.66395</v>
      </c>
      <c r="J41" s="57">
        <f t="shared" si="18"/>
        <v>0.11682579176240833</v>
      </c>
      <c r="K41" s="69">
        <v>2133555.66395</v>
      </c>
      <c r="L41" s="57">
        <f t="shared" si="19"/>
        <v>0.11682579176240833</v>
      </c>
      <c r="M41" s="69">
        <v>2133555.66395</v>
      </c>
      <c r="N41" s="57">
        <f t="shared" si="20"/>
        <v>0.11682579176240833</v>
      </c>
      <c r="O41" s="69">
        <v>2133555.66395</v>
      </c>
      <c r="P41" s="57">
        <f t="shared" si="21"/>
        <v>0.11682579176240833</v>
      </c>
      <c r="Q41" s="69">
        <v>2133555.66395</v>
      </c>
      <c r="R41" s="57">
        <f t="shared" si="22"/>
        <v>0.11682579176240833</v>
      </c>
      <c r="S41" s="69">
        <v>2133555.66395</v>
      </c>
      <c r="T41" s="57">
        <f t="shared" si="23"/>
        <v>0.11682579176240833</v>
      </c>
      <c r="U41" s="69">
        <v>2133555.66395</v>
      </c>
      <c r="V41" s="57">
        <f t="shared" si="24"/>
        <v>0.11682579176240833</v>
      </c>
      <c r="W41" s="69">
        <v>2133555.66395</v>
      </c>
      <c r="X41" s="57">
        <f t="shared" si="25"/>
        <v>0.11682579176240833</v>
      </c>
      <c r="Y41" s="69">
        <v>2133555.66395</v>
      </c>
      <c r="Z41" s="57">
        <f t="shared" si="28"/>
        <v>0.11682579176240833</v>
      </c>
      <c r="AA41" s="69">
        <f t="shared" si="0"/>
        <v>25602667.967399999</v>
      </c>
      <c r="AB41" s="57">
        <f t="shared" si="28"/>
        <v>0.11682579176240834</v>
      </c>
      <c r="AC41" s="85">
        <f t="shared" si="13"/>
        <v>2133555.66395</v>
      </c>
      <c r="AD41" s="57">
        <f t="shared" si="27"/>
        <v>0.11682579176240833</v>
      </c>
    </row>
    <row r="42" spans="1:66" x14ac:dyDescent="0.25">
      <c r="A42" s="9">
        <v>6102</v>
      </c>
      <c r="B42" s="10" t="s">
        <v>70</v>
      </c>
      <c r="C42" s="67">
        <v>240155.33825</v>
      </c>
      <c r="D42" s="49">
        <f t="shared" si="15"/>
        <v>1.3150037756728872E-2</v>
      </c>
      <c r="E42" s="67">
        <v>240155.33825</v>
      </c>
      <c r="F42" s="49">
        <f t="shared" si="16"/>
        <v>1.3150037756728872E-2</v>
      </c>
      <c r="G42" s="67">
        <v>240155.33825</v>
      </c>
      <c r="H42" s="49">
        <f t="shared" si="17"/>
        <v>1.3150037756728872E-2</v>
      </c>
      <c r="I42" s="67">
        <v>240155.33825</v>
      </c>
      <c r="J42" s="49">
        <f t="shared" si="18"/>
        <v>1.3150037756728872E-2</v>
      </c>
      <c r="K42" s="67">
        <v>240155.33825</v>
      </c>
      <c r="L42" s="49">
        <f t="shared" si="19"/>
        <v>1.3150037756728872E-2</v>
      </c>
      <c r="M42" s="67">
        <v>240155.33825</v>
      </c>
      <c r="N42" s="49">
        <f t="shared" si="20"/>
        <v>1.3150037756728872E-2</v>
      </c>
      <c r="O42" s="67">
        <v>240155.33825</v>
      </c>
      <c r="P42" s="49">
        <f t="shared" si="21"/>
        <v>1.3150037756728872E-2</v>
      </c>
      <c r="Q42" s="67">
        <v>240155.33825</v>
      </c>
      <c r="R42" s="49">
        <f t="shared" si="22"/>
        <v>1.3150037756728872E-2</v>
      </c>
      <c r="S42" s="67">
        <v>240155.33825</v>
      </c>
      <c r="T42" s="49">
        <f t="shared" si="23"/>
        <v>1.3150037756728872E-2</v>
      </c>
      <c r="U42" s="67">
        <v>240155.33825</v>
      </c>
      <c r="V42" s="49">
        <f t="shared" si="24"/>
        <v>1.3150037756728872E-2</v>
      </c>
      <c r="W42" s="67">
        <v>240155.33825</v>
      </c>
      <c r="X42" s="49">
        <f t="shared" si="25"/>
        <v>1.3150037756728872E-2</v>
      </c>
      <c r="Y42" s="67">
        <v>240155.33825</v>
      </c>
      <c r="Z42" s="49">
        <f t="shared" si="28"/>
        <v>1.3150037756728872E-2</v>
      </c>
      <c r="AA42" s="82">
        <f t="shared" si="0"/>
        <v>2881864.0589999999</v>
      </c>
      <c r="AB42" s="49">
        <f t="shared" si="28"/>
        <v>1.3150037756728872E-2</v>
      </c>
      <c r="AC42" s="82">
        <f t="shared" si="13"/>
        <v>240155.33825</v>
      </c>
      <c r="AD42" s="49">
        <f t="shared" si="27"/>
        <v>1.3150037756728872E-2</v>
      </c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</row>
    <row r="43" spans="1:66" x14ac:dyDescent="0.25">
      <c r="A43" s="9">
        <v>6103</v>
      </c>
      <c r="B43" s="10" t="s">
        <v>71</v>
      </c>
      <c r="C43" s="67">
        <v>147.50819999999999</v>
      </c>
      <c r="D43" s="49">
        <f t="shared" si="15"/>
        <v>8.0770155415319548E-6</v>
      </c>
      <c r="E43" s="67">
        <v>147.50819999999999</v>
      </c>
      <c r="F43" s="49">
        <f t="shared" si="16"/>
        <v>8.0770155415319548E-6</v>
      </c>
      <c r="G43" s="67">
        <v>147.50819999999999</v>
      </c>
      <c r="H43" s="49">
        <f t="shared" si="17"/>
        <v>8.0770155415319548E-6</v>
      </c>
      <c r="I43" s="67">
        <v>147.50819999999999</v>
      </c>
      <c r="J43" s="49">
        <f t="shared" si="18"/>
        <v>8.0770155415319548E-6</v>
      </c>
      <c r="K43" s="67">
        <v>147.50819999999999</v>
      </c>
      <c r="L43" s="49">
        <f t="shared" si="19"/>
        <v>8.0770155415319548E-6</v>
      </c>
      <c r="M43" s="67">
        <v>147.50819999999999</v>
      </c>
      <c r="N43" s="49">
        <f t="shared" si="20"/>
        <v>8.0770155415319548E-6</v>
      </c>
      <c r="O43" s="67">
        <v>147.50819999999999</v>
      </c>
      <c r="P43" s="49">
        <f t="shared" si="21"/>
        <v>8.0770155415319548E-6</v>
      </c>
      <c r="Q43" s="67">
        <v>147.50819999999999</v>
      </c>
      <c r="R43" s="49">
        <f t="shared" si="22"/>
        <v>8.0770155415319548E-6</v>
      </c>
      <c r="S43" s="67">
        <v>147.50819999999999</v>
      </c>
      <c r="T43" s="49">
        <f t="shared" si="23"/>
        <v>8.0770155415319548E-6</v>
      </c>
      <c r="U43" s="67">
        <v>147.50819999999999</v>
      </c>
      <c r="V43" s="49">
        <f t="shared" si="24"/>
        <v>8.0770155415319548E-6</v>
      </c>
      <c r="W43" s="67">
        <v>147.50819999999999</v>
      </c>
      <c r="X43" s="49">
        <f t="shared" si="25"/>
        <v>8.0770155415319548E-6</v>
      </c>
      <c r="Y43" s="67">
        <v>147.50819999999999</v>
      </c>
      <c r="Z43" s="49">
        <f t="shared" si="28"/>
        <v>8.0770155415319548E-6</v>
      </c>
      <c r="AA43" s="82">
        <f t="shared" si="0"/>
        <v>1770.0983999999999</v>
      </c>
      <c r="AB43" s="49">
        <f t="shared" si="28"/>
        <v>8.0770155415319565E-6</v>
      </c>
      <c r="AC43" s="82">
        <f t="shared" si="13"/>
        <v>147.50819999999999</v>
      </c>
      <c r="AD43" s="49">
        <f t="shared" si="27"/>
        <v>8.0770155415319548E-6</v>
      </c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</row>
    <row r="44" spans="1:66" x14ac:dyDescent="0.25">
      <c r="A44" s="9">
        <v>6104</v>
      </c>
      <c r="B44" s="10" t="s">
        <v>72</v>
      </c>
      <c r="C44" s="67">
        <v>47343.078600000001</v>
      </c>
      <c r="D44" s="49">
        <f t="shared" si="15"/>
        <v>2.5923357592063964E-3</v>
      </c>
      <c r="E44" s="67">
        <v>47343.078600000001</v>
      </c>
      <c r="F44" s="49">
        <f t="shared" si="16"/>
        <v>2.5923357592063964E-3</v>
      </c>
      <c r="G44" s="67">
        <v>47343.078600000001</v>
      </c>
      <c r="H44" s="49">
        <f t="shared" si="17"/>
        <v>2.5923357592063964E-3</v>
      </c>
      <c r="I44" s="67">
        <v>47343.078600000001</v>
      </c>
      <c r="J44" s="49">
        <f t="shared" si="18"/>
        <v>2.5923357592063964E-3</v>
      </c>
      <c r="K44" s="67">
        <v>47343.078600000001</v>
      </c>
      <c r="L44" s="49">
        <f t="shared" si="19"/>
        <v>2.5923357592063964E-3</v>
      </c>
      <c r="M44" s="67">
        <v>47343.078600000001</v>
      </c>
      <c r="N44" s="49">
        <f t="shared" si="20"/>
        <v>2.5923357592063964E-3</v>
      </c>
      <c r="O44" s="67">
        <v>47343.078600000001</v>
      </c>
      <c r="P44" s="49">
        <f t="shared" si="21"/>
        <v>2.5923357592063964E-3</v>
      </c>
      <c r="Q44" s="67">
        <v>47343.078600000001</v>
      </c>
      <c r="R44" s="49">
        <f t="shared" si="22"/>
        <v>2.5923357592063964E-3</v>
      </c>
      <c r="S44" s="67">
        <v>47343.078600000001</v>
      </c>
      <c r="T44" s="49">
        <f t="shared" si="23"/>
        <v>2.5923357592063964E-3</v>
      </c>
      <c r="U44" s="67">
        <v>47343.078600000001</v>
      </c>
      <c r="V44" s="49">
        <f t="shared" si="24"/>
        <v>2.5923357592063964E-3</v>
      </c>
      <c r="W44" s="67">
        <v>47343.078600000001</v>
      </c>
      <c r="X44" s="49">
        <f t="shared" si="25"/>
        <v>2.5923357592063964E-3</v>
      </c>
      <c r="Y44" s="67">
        <v>47343.078600000001</v>
      </c>
      <c r="Z44" s="49">
        <f t="shared" si="28"/>
        <v>2.5923357592063964E-3</v>
      </c>
      <c r="AA44" s="82">
        <f t="shared" si="0"/>
        <v>568116.94319999998</v>
      </c>
      <c r="AB44" s="49">
        <f t="shared" si="28"/>
        <v>2.5923357592063964E-3</v>
      </c>
      <c r="AC44" s="82">
        <f t="shared" si="13"/>
        <v>47343.078600000001</v>
      </c>
      <c r="AD44" s="49">
        <f t="shared" si="27"/>
        <v>2.5923357592063964E-3</v>
      </c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</row>
    <row r="45" spans="1:66" x14ac:dyDescent="0.25">
      <c r="A45" s="9">
        <v>6105</v>
      </c>
      <c r="B45" s="10" t="s">
        <v>73</v>
      </c>
      <c r="C45" s="67">
        <v>22871.266599999999</v>
      </c>
      <c r="D45" s="49">
        <f t="shared" si="15"/>
        <v>1.2523478408842405E-3</v>
      </c>
      <c r="E45" s="67">
        <v>22871.266599999999</v>
      </c>
      <c r="F45" s="49">
        <f t="shared" si="16"/>
        <v>1.2523478408842405E-3</v>
      </c>
      <c r="G45" s="67">
        <v>22871.266599999999</v>
      </c>
      <c r="H45" s="49">
        <f t="shared" si="17"/>
        <v>1.2523478408842405E-3</v>
      </c>
      <c r="I45" s="67">
        <v>22871.266599999999</v>
      </c>
      <c r="J45" s="49">
        <f t="shared" si="18"/>
        <v>1.2523478408842405E-3</v>
      </c>
      <c r="K45" s="67">
        <v>22871.266599999999</v>
      </c>
      <c r="L45" s="49">
        <f t="shared" si="19"/>
        <v>1.2523478408842405E-3</v>
      </c>
      <c r="M45" s="67">
        <v>22871.266599999999</v>
      </c>
      <c r="N45" s="49">
        <f t="shared" si="20"/>
        <v>1.2523478408842405E-3</v>
      </c>
      <c r="O45" s="67">
        <v>22871.266599999999</v>
      </c>
      <c r="P45" s="49">
        <f t="shared" si="21"/>
        <v>1.2523478408842405E-3</v>
      </c>
      <c r="Q45" s="67">
        <v>22871.266599999999</v>
      </c>
      <c r="R45" s="49">
        <f t="shared" si="22"/>
        <v>1.2523478408842405E-3</v>
      </c>
      <c r="S45" s="67">
        <v>22871.266599999999</v>
      </c>
      <c r="T45" s="49">
        <f t="shared" si="23"/>
        <v>1.2523478408842405E-3</v>
      </c>
      <c r="U45" s="67">
        <v>22871.266599999999</v>
      </c>
      <c r="V45" s="49">
        <f t="shared" si="24"/>
        <v>1.2523478408842405E-3</v>
      </c>
      <c r="W45" s="67">
        <v>22871.266599999999</v>
      </c>
      <c r="X45" s="49">
        <f t="shared" si="25"/>
        <v>1.2523478408842405E-3</v>
      </c>
      <c r="Y45" s="67">
        <v>22871.266599999999</v>
      </c>
      <c r="Z45" s="49">
        <f t="shared" ref="Z45:AB60" si="29">IF(Y$10&lt;&gt;0,Y45/Y$10,"-")</f>
        <v>1.2523478408842405E-3</v>
      </c>
      <c r="AA45" s="82">
        <f t="shared" si="0"/>
        <v>274455.19919999997</v>
      </c>
      <c r="AB45" s="49">
        <f t="shared" si="29"/>
        <v>1.2523478408842405E-3</v>
      </c>
      <c r="AC45" s="82">
        <f t="shared" si="13"/>
        <v>22871.266599999999</v>
      </c>
      <c r="AD45" s="49">
        <f t="shared" si="27"/>
        <v>1.2523478408842405E-3</v>
      </c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</row>
    <row r="46" spans="1:66" x14ac:dyDescent="0.25">
      <c r="A46" s="9">
        <v>6106</v>
      </c>
      <c r="B46" s="10" t="s">
        <v>74</v>
      </c>
      <c r="C46" s="67">
        <v>14021.615</v>
      </c>
      <c r="D46" s="49">
        <f t="shared" si="15"/>
        <v>7.6777292565686247E-4</v>
      </c>
      <c r="E46" s="67">
        <v>14021.615</v>
      </c>
      <c r="F46" s="49">
        <f t="shared" si="16"/>
        <v>7.6777292565686247E-4</v>
      </c>
      <c r="G46" s="67">
        <v>14021.615</v>
      </c>
      <c r="H46" s="49">
        <f t="shared" si="17"/>
        <v>7.6777292565686247E-4</v>
      </c>
      <c r="I46" s="67">
        <v>14021.615</v>
      </c>
      <c r="J46" s="49">
        <f t="shared" si="18"/>
        <v>7.6777292565686247E-4</v>
      </c>
      <c r="K46" s="67">
        <v>14021.615</v>
      </c>
      <c r="L46" s="49">
        <f t="shared" si="19"/>
        <v>7.6777292565686247E-4</v>
      </c>
      <c r="M46" s="67">
        <v>14021.615</v>
      </c>
      <c r="N46" s="49">
        <f t="shared" si="20"/>
        <v>7.6777292565686247E-4</v>
      </c>
      <c r="O46" s="67">
        <v>14021.615</v>
      </c>
      <c r="P46" s="49">
        <f t="shared" si="21"/>
        <v>7.6777292565686247E-4</v>
      </c>
      <c r="Q46" s="67">
        <v>14021.615</v>
      </c>
      <c r="R46" s="49">
        <f t="shared" si="22"/>
        <v>7.6777292565686247E-4</v>
      </c>
      <c r="S46" s="67">
        <v>14021.615</v>
      </c>
      <c r="T46" s="49">
        <f t="shared" si="23"/>
        <v>7.6777292565686247E-4</v>
      </c>
      <c r="U46" s="67">
        <v>14021.615</v>
      </c>
      <c r="V46" s="49">
        <f t="shared" si="24"/>
        <v>7.6777292565686247E-4</v>
      </c>
      <c r="W46" s="67">
        <v>14021.615</v>
      </c>
      <c r="X46" s="49">
        <f t="shared" si="25"/>
        <v>7.6777292565686247E-4</v>
      </c>
      <c r="Y46" s="67">
        <v>14021.615</v>
      </c>
      <c r="Z46" s="49">
        <f t="shared" si="29"/>
        <v>7.6777292565686247E-4</v>
      </c>
      <c r="AA46" s="82">
        <f t="shared" si="0"/>
        <v>168259.38</v>
      </c>
      <c r="AB46" s="49">
        <f t="shared" si="29"/>
        <v>7.6777292565686247E-4</v>
      </c>
      <c r="AC46" s="82">
        <f t="shared" si="13"/>
        <v>14021.615</v>
      </c>
      <c r="AD46" s="49">
        <f t="shared" si="27"/>
        <v>7.6777292565686247E-4</v>
      </c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</row>
    <row r="47" spans="1:66" x14ac:dyDescent="0.25">
      <c r="A47" s="9">
        <v>6107</v>
      </c>
      <c r="B47" s="10" t="s">
        <v>75</v>
      </c>
      <c r="C47" s="67">
        <v>4575</v>
      </c>
      <c r="D47" s="49">
        <f t="shared" si="15"/>
        <v>2.505104536731429E-4</v>
      </c>
      <c r="E47" s="67">
        <v>4575</v>
      </c>
      <c r="F47" s="49">
        <f t="shared" si="16"/>
        <v>2.505104536731429E-4</v>
      </c>
      <c r="G47" s="67">
        <v>4575</v>
      </c>
      <c r="H47" s="49">
        <f t="shared" si="17"/>
        <v>2.505104536731429E-4</v>
      </c>
      <c r="I47" s="67">
        <v>4575</v>
      </c>
      <c r="J47" s="49">
        <f t="shared" si="18"/>
        <v>2.505104536731429E-4</v>
      </c>
      <c r="K47" s="67">
        <v>4575</v>
      </c>
      <c r="L47" s="49">
        <f t="shared" si="19"/>
        <v>2.505104536731429E-4</v>
      </c>
      <c r="M47" s="67">
        <v>4575</v>
      </c>
      <c r="N47" s="49">
        <f t="shared" si="20"/>
        <v>2.505104536731429E-4</v>
      </c>
      <c r="O47" s="67">
        <v>4575</v>
      </c>
      <c r="P47" s="49">
        <f t="shared" si="21"/>
        <v>2.505104536731429E-4</v>
      </c>
      <c r="Q47" s="67">
        <v>4575</v>
      </c>
      <c r="R47" s="49">
        <f t="shared" si="22"/>
        <v>2.505104536731429E-4</v>
      </c>
      <c r="S47" s="67">
        <v>4575</v>
      </c>
      <c r="T47" s="49">
        <f t="shared" si="23"/>
        <v>2.505104536731429E-4</v>
      </c>
      <c r="U47" s="67">
        <v>4575</v>
      </c>
      <c r="V47" s="49">
        <f t="shared" si="24"/>
        <v>2.505104536731429E-4</v>
      </c>
      <c r="W47" s="67">
        <v>4575</v>
      </c>
      <c r="X47" s="49">
        <f t="shared" si="25"/>
        <v>2.505104536731429E-4</v>
      </c>
      <c r="Y47" s="67">
        <v>4575</v>
      </c>
      <c r="Z47" s="49">
        <f t="shared" si="29"/>
        <v>2.505104536731429E-4</v>
      </c>
      <c r="AA47" s="82">
        <f t="shared" si="0"/>
        <v>54900</v>
      </c>
      <c r="AB47" s="49">
        <f t="shared" si="29"/>
        <v>2.505104536731429E-4</v>
      </c>
      <c r="AC47" s="82">
        <f t="shared" si="13"/>
        <v>4575</v>
      </c>
      <c r="AD47" s="49">
        <f t="shared" si="27"/>
        <v>2.505104536731429E-4</v>
      </c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</row>
    <row r="48" spans="1:66" x14ac:dyDescent="0.25">
      <c r="A48" s="9">
        <v>6108</v>
      </c>
      <c r="B48" s="10" t="s">
        <v>76</v>
      </c>
      <c r="C48" s="67">
        <v>5359</v>
      </c>
      <c r="D48" s="49">
        <f t="shared" si="15"/>
        <v>2.9343945819330556E-4</v>
      </c>
      <c r="E48" s="67">
        <v>5359</v>
      </c>
      <c r="F48" s="49">
        <f t="shared" si="16"/>
        <v>2.9343945819330556E-4</v>
      </c>
      <c r="G48" s="67">
        <v>5359</v>
      </c>
      <c r="H48" s="49">
        <f t="shared" si="17"/>
        <v>2.9343945819330556E-4</v>
      </c>
      <c r="I48" s="67">
        <v>5359</v>
      </c>
      <c r="J48" s="49">
        <f t="shared" si="18"/>
        <v>2.9343945819330556E-4</v>
      </c>
      <c r="K48" s="67">
        <v>5359</v>
      </c>
      <c r="L48" s="49">
        <f t="shared" si="19"/>
        <v>2.9343945819330556E-4</v>
      </c>
      <c r="M48" s="67">
        <v>5359</v>
      </c>
      <c r="N48" s="49">
        <f t="shared" si="20"/>
        <v>2.9343945819330556E-4</v>
      </c>
      <c r="O48" s="67">
        <v>5359</v>
      </c>
      <c r="P48" s="49">
        <f t="shared" si="21"/>
        <v>2.9343945819330556E-4</v>
      </c>
      <c r="Q48" s="67">
        <v>5359</v>
      </c>
      <c r="R48" s="49">
        <f t="shared" si="22"/>
        <v>2.9343945819330556E-4</v>
      </c>
      <c r="S48" s="67">
        <v>5359</v>
      </c>
      <c r="T48" s="49">
        <f t="shared" si="23"/>
        <v>2.9343945819330556E-4</v>
      </c>
      <c r="U48" s="67">
        <v>5359</v>
      </c>
      <c r="V48" s="49">
        <f t="shared" si="24"/>
        <v>2.9343945819330556E-4</v>
      </c>
      <c r="W48" s="67">
        <v>5359</v>
      </c>
      <c r="X48" s="49">
        <f t="shared" si="25"/>
        <v>2.9343945819330556E-4</v>
      </c>
      <c r="Y48" s="67">
        <v>5359</v>
      </c>
      <c r="Z48" s="49">
        <f t="shared" si="29"/>
        <v>2.9343945819330556E-4</v>
      </c>
      <c r="AA48" s="82">
        <f t="shared" si="0"/>
        <v>64308</v>
      </c>
      <c r="AB48" s="49">
        <f t="shared" si="29"/>
        <v>2.9343945819330556E-4</v>
      </c>
      <c r="AC48" s="82">
        <f t="shared" si="13"/>
        <v>5359</v>
      </c>
      <c r="AD48" s="49">
        <f t="shared" si="27"/>
        <v>2.9343945819330556E-4</v>
      </c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</row>
    <row r="49" spans="1:66" x14ac:dyDescent="0.25">
      <c r="A49" s="9">
        <v>6109</v>
      </c>
      <c r="B49" s="10" t="s">
        <v>77</v>
      </c>
      <c r="C49" s="67">
        <v>2286</v>
      </c>
      <c r="D49" s="49">
        <f t="shared" si="15"/>
        <v>1.2517309226159665E-4</v>
      </c>
      <c r="E49" s="67">
        <v>2286</v>
      </c>
      <c r="F49" s="49">
        <f t="shared" si="16"/>
        <v>1.2517309226159665E-4</v>
      </c>
      <c r="G49" s="67">
        <v>2286</v>
      </c>
      <c r="H49" s="49">
        <f t="shared" si="17"/>
        <v>1.2517309226159665E-4</v>
      </c>
      <c r="I49" s="67">
        <v>2286</v>
      </c>
      <c r="J49" s="49">
        <f t="shared" si="18"/>
        <v>1.2517309226159665E-4</v>
      </c>
      <c r="K49" s="67">
        <v>2286</v>
      </c>
      <c r="L49" s="49">
        <f t="shared" si="19"/>
        <v>1.2517309226159665E-4</v>
      </c>
      <c r="M49" s="67">
        <v>2286</v>
      </c>
      <c r="N49" s="49">
        <f t="shared" si="20"/>
        <v>1.2517309226159665E-4</v>
      </c>
      <c r="O49" s="67">
        <v>2286</v>
      </c>
      <c r="P49" s="49">
        <f t="shared" si="21"/>
        <v>1.2517309226159665E-4</v>
      </c>
      <c r="Q49" s="67">
        <v>2286</v>
      </c>
      <c r="R49" s="49">
        <f t="shared" si="22"/>
        <v>1.2517309226159665E-4</v>
      </c>
      <c r="S49" s="67">
        <v>2286</v>
      </c>
      <c r="T49" s="49">
        <f t="shared" si="23"/>
        <v>1.2517309226159665E-4</v>
      </c>
      <c r="U49" s="67">
        <v>2286</v>
      </c>
      <c r="V49" s="49">
        <f t="shared" si="24"/>
        <v>1.2517309226159665E-4</v>
      </c>
      <c r="W49" s="67">
        <v>2286</v>
      </c>
      <c r="X49" s="49">
        <f t="shared" si="25"/>
        <v>1.2517309226159665E-4</v>
      </c>
      <c r="Y49" s="67">
        <v>2286</v>
      </c>
      <c r="Z49" s="49">
        <f t="shared" si="29"/>
        <v>1.2517309226159665E-4</v>
      </c>
      <c r="AA49" s="82">
        <f t="shared" si="0"/>
        <v>27432</v>
      </c>
      <c r="AB49" s="49">
        <f t="shared" si="29"/>
        <v>1.2517309226159665E-4</v>
      </c>
      <c r="AC49" s="82">
        <f t="shared" si="13"/>
        <v>2286</v>
      </c>
      <c r="AD49" s="49">
        <f t="shared" si="27"/>
        <v>1.2517309226159665E-4</v>
      </c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</row>
    <row r="50" spans="1:66" x14ac:dyDescent="0.25">
      <c r="A50" s="9">
        <v>6110</v>
      </c>
      <c r="B50" s="10" t="s">
        <v>78</v>
      </c>
      <c r="C50" s="67">
        <v>1882.432</v>
      </c>
      <c r="D50" s="49">
        <f t="shared" si="15"/>
        <v>1.0307516815930968E-4</v>
      </c>
      <c r="E50" s="67">
        <v>1882.432</v>
      </c>
      <c r="F50" s="49">
        <f t="shared" si="16"/>
        <v>1.0307516815930968E-4</v>
      </c>
      <c r="G50" s="67">
        <v>1882.432</v>
      </c>
      <c r="H50" s="49">
        <f t="shared" si="17"/>
        <v>1.0307516815930968E-4</v>
      </c>
      <c r="I50" s="67">
        <v>1882.432</v>
      </c>
      <c r="J50" s="49">
        <f t="shared" si="18"/>
        <v>1.0307516815930968E-4</v>
      </c>
      <c r="K50" s="67">
        <v>1882.432</v>
      </c>
      <c r="L50" s="49">
        <f t="shared" si="19"/>
        <v>1.0307516815930968E-4</v>
      </c>
      <c r="M50" s="67">
        <v>1882.432</v>
      </c>
      <c r="N50" s="49">
        <f t="shared" si="20"/>
        <v>1.0307516815930968E-4</v>
      </c>
      <c r="O50" s="67">
        <v>1882.432</v>
      </c>
      <c r="P50" s="49">
        <f t="shared" si="21"/>
        <v>1.0307516815930968E-4</v>
      </c>
      <c r="Q50" s="67">
        <v>1882.432</v>
      </c>
      <c r="R50" s="49">
        <f t="shared" si="22"/>
        <v>1.0307516815930968E-4</v>
      </c>
      <c r="S50" s="67">
        <v>1882.432</v>
      </c>
      <c r="T50" s="49">
        <f t="shared" si="23"/>
        <v>1.0307516815930968E-4</v>
      </c>
      <c r="U50" s="67">
        <v>1882.432</v>
      </c>
      <c r="V50" s="49">
        <f t="shared" si="24"/>
        <v>1.0307516815930968E-4</v>
      </c>
      <c r="W50" s="67">
        <v>1882.432</v>
      </c>
      <c r="X50" s="49">
        <f t="shared" si="25"/>
        <v>1.0307516815930968E-4</v>
      </c>
      <c r="Y50" s="67">
        <v>1882.432</v>
      </c>
      <c r="Z50" s="49">
        <f t="shared" si="29"/>
        <v>1.0307516815930968E-4</v>
      </c>
      <c r="AA50" s="82">
        <f t="shared" si="0"/>
        <v>22589.184000000005</v>
      </c>
      <c r="AB50" s="49">
        <f t="shared" si="29"/>
        <v>1.030751681593097E-4</v>
      </c>
      <c r="AC50" s="82">
        <f t="shared" si="13"/>
        <v>1882.4320000000005</v>
      </c>
      <c r="AD50" s="49">
        <f t="shared" si="27"/>
        <v>1.0307516815930969E-4</v>
      </c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</row>
    <row r="51" spans="1:66" x14ac:dyDescent="0.25">
      <c r="A51" s="9">
        <v>6111</v>
      </c>
      <c r="B51" s="10" t="s">
        <v>79</v>
      </c>
      <c r="C51" s="67">
        <v>533052.09750000003</v>
      </c>
      <c r="D51" s="49">
        <f t="shared" si="15"/>
        <v>2.918800497839244E-2</v>
      </c>
      <c r="E51" s="67">
        <v>533052.09750000003</v>
      </c>
      <c r="F51" s="49">
        <f t="shared" si="16"/>
        <v>2.918800497839244E-2</v>
      </c>
      <c r="G51" s="67">
        <v>533052.09750000003</v>
      </c>
      <c r="H51" s="49">
        <f t="shared" si="17"/>
        <v>2.918800497839244E-2</v>
      </c>
      <c r="I51" s="67">
        <v>533052.09750000003</v>
      </c>
      <c r="J51" s="49">
        <f t="shared" si="18"/>
        <v>2.918800497839244E-2</v>
      </c>
      <c r="K51" s="67">
        <v>533052.09750000003</v>
      </c>
      <c r="L51" s="49">
        <f t="shared" si="19"/>
        <v>2.918800497839244E-2</v>
      </c>
      <c r="M51" s="67">
        <v>533052.09750000003</v>
      </c>
      <c r="N51" s="49">
        <f t="shared" si="20"/>
        <v>2.918800497839244E-2</v>
      </c>
      <c r="O51" s="67">
        <v>533052.09750000003</v>
      </c>
      <c r="P51" s="49">
        <f t="shared" si="21"/>
        <v>2.918800497839244E-2</v>
      </c>
      <c r="Q51" s="67">
        <v>533052.09750000003</v>
      </c>
      <c r="R51" s="49">
        <f t="shared" si="22"/>
        <v>2.918800497839244E-2</v>
      </c>
      <c r="S51" s="67">
        <v>533052.09750000003</v>
      </c>
      <c r="T51" s="49">
        <f t="shared" si="23"/>
        <v>2.918800497839244E-2</v>
      </c>
      <c r="U51" s="67">
        <v>533052.09750000003</v>
      </c>
      <c r="V51" s="49">
        <f t="shared" si="24"/>
        <v>2.918800497839244E-2</v>
      </c>
      <c r="W51" s="67">
        <v>533052.09750000003</v>
      </c>
      <c r="X51" s="49">
        <f t="shared" si="25"/>
        <v>2.918800497839244E-2</v>
      </c>
      <c r="Y51" s="67">
        <v>533052.09750000003</v>
      </c>
      <c r="Z51" s="49">
        <f t="shared" si="29"/>
        <v>2.918800497839244E-2</v>
      </c>
      <c r="AA51" s="82">
        <f t="shared" si="0"/>
        <v>6396625.1700000009</v>
      </c>
      <c r="AB51" s="49">
        <f t="shared" si="29"/>
        <v>2.9188004978392443E-2</v>
      </c>
      <c r="AC51" s="82">
        <f t="shared" si="13"/>
        <v>533052.09750000003</v>
      </c>
      <c r="AD51" s="49">
        <f t="shared" si="27"/>
        <v>2.918800497839244E-2</v>
      </c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</row>
    <row r="52" spans="1:66" x14ac:dyDescent="0.25">
      <c r="A52" s="9">
        <v>6112</v>
      </c>
      <c r="B52" s="10" t="s">
        <v>80</v>
      </c>
      <c r="C52" s="67">
        <v>55738.8</v>
      </c>
      <c r="D52" s="49">
        <f t="shared" si="15"/>
        <v>3.0520550984036239E-3</v>
      </c>
      <c r="E52" s="67">
        <v>55738.8</v>
      </c>
      <c r="F52" s="49">
        <f t="shared" si="16"/>
        <v>3.0520550984036239E-3</v>
      </c>
      <c r="G52" s="67">
        <v>55738.8</v>
      </c>
      <c r="H52" s="49">
        <f t="shared" si="17"/>
        <v>3.0520550984036239E-3</v>
      </c>
      <c r="I52" s="67">
        <v>55738.8</v>
      </c>
      <c r="J52" s="49">
        <f t="shared" si="18"/>
        <v>3.0520550984036239E-3</v>
      </c>
      <c r="K52" s="67">
        <v>55738.8</v>
      </c>
      <c r="L52" s="49">
        <f t="shared" si="19"/>
        <v>3.0520550984036239E-3</v>
      </c>
      <c r="M52" s="67">
        <v>55738.8</v>
      </c>
      <c r="N52" s="49">
        <f t="shared" si="20"/>
        <v>3.0520550984036239E-3</v>
      </c>
      <c r="O52" s="67">
        <v>55738.8</v>
      </c>
      <c r="P52" s="49">
        <f t="shared" si="21"/>
        <v>3.0520550984036239E-3</v>
      </c>
      <c r="Q52" s="67">
        <v>55738.8</v>
      </c>
      <c r="R52" s="49">
        <f t="shared" si="22"/>
        <v>3.0520550984036239E-3</v>
      </c>
      <c r="S52" s="67">
        <v>55738.8</v>
      </c>
      <c r="T52" s="49">
        <f t="shared" si="23"/>
        <v>3.0520550984036239E-3</v>
      </c>
      <c r="U52" s="67">
        <v>55738.8</v>
      </c>
      <c r="V52" s="49">
        <f t="shared" si="24"/>
        <v>3.0520550984036239E-3</v>
      </c>
      <c r="W52" s="67">
        <v>55738.8</v>
      </c>
      <c r="X52" s="49">
        <f t="shared" si="25"/>
        <v>3.0520550984036239E-3</v>
      </c>
      <c r="Y52" s="67">
        <v>55738.8</v>
      </c>
      <c r="Z52" s="49">
        <f t="shared" si="29"/>
        <v>3.0520550984036239E-3</v>
      </c>
      <c r="AA52" s="82">
        <f t="shared" si="0"/>
        <v>668865.60000000009</v>
      </c>
      <c r="AB52" s="49">
        <f t="shared" si="29"/>
        <v>3.0520550984036244E-3</v>
      </c>
      <c r="AC52" s="82">
        <f t="shared" si="13"/>
        <v>55738.80000000001</v>
      </c>
      <c r="AD52" s="49">
        <f t="shared" si="27"/>
        <v>3.0520550984036239E-3</v>
      </c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</row>
    <row r="53" spans="1:66" x14ac:dyDescent="0.25">
      <c r="A53" s="9">
        <v>6113</v>
      </c>
      <c r="B53" s="10" t="s">
        <v>81</v>
      </c>
      <c r="C53" s="67">
        <v>18252.599999999999</v>
      </c>
      <c r="D53" s="49">
        <f t="shared" si="15"/>
        <v>9.9944636212336794E-4</v>
      </c>
      <c r="E53" s="67">
        <v>18252.599999999999</v>
      </c>
      <c r="F53" s="49">
        <f t="shared" si="16"/>
        <v>9.9944636212336794E-4</v>
      </c>
      <c r="G53" s="67">
        <v>18252.599999999999</v>
      </c>
      <c r="H53" s="49">
        <f t="shared" si="17"/>
        <v>9.9944636212336794E-4</v>
      </c>
      <c r="I53" s="67">
        <v>18252.599999999999</v>
      </c>
      <c r="J53" s="49">
        <f t="shared" si="18"/>
        <v>9.9944636212336794E-4</v>
      </c>
      <c r="K53" s="67">
        <v>18252.599999999999</v>
      </c>
      <c r="L53" s="49">
        <f t="shared" si="19"/>
        <v>9.9944636212336794E-4</v>
      </c>
      <c r="M53" s="67">
        <v>18252.599999999999</v>
      </c>
      <c r="N53" s="49">
        <f t="shared" si="20"/>
        <v>9.9944636212336794E-4</v>
      </c>
      <c r="O53" s="67">
        <v>18252.599999999999</v>
      </c>
      <c r="P53" s="49">
        <f t="shared" si="21"/>
        <v>9.9944636212336794E-4</v>
      </c>
      <c r="Q53" s="67">
        <v>18252.599999999999</v>
      </c>
      <c r="R53" s="49">
        <f t="shared" si="22"/>
        <v>9.9944636212336794E-4</v>
      </c>
      <c r="S53" s="67">
        <v>18252.599999999999</v>
      </c>
      <c r="T53" s="49">
        <f t="shared" si="23"/>
        <v>9.9944636212336794E-4</v>
      </c>
      <c r="U53" s="67">
        <v>18252.599999999999</v>
      </c>
      <c r="V53" s="49">
        <f t="shared" si="24"/>
        <v>9.9944636212336794E-4</v>
      </c>
      <c r="W53" s="67">
        <v>18252.599999999999</v>
      </c>
      <c r="X53" s="49">
        <f t="shared" si="25"/>
        <v>9.9944636212336794E-4</v>
      </c>
      <c r="Y53" s="67">
        <v>18252.599999999999</v>
      </c>
      <c r="Z53" s="49">
        <f t="shared" si="29"/>
        <v>9.9944636212336794E-4</v>
      </c>
      <c r="AA53" s="82">
        <f t="shared" si="0"/>
        <v>219031.20000000004</v>
      </c>
      <c r="AB53" s="49">
        <f t="shared" si="29"/>
        <v>9.9944636212336816E-4</v>
      </c>
      <c r="AC53" s="82">
        <f t="shared" si="13"/>
        <v>18252.600000000002</v>
      </c>
      <c r="AD53" s="49">
        <f t="shared" si="27"/>
        <v>9.9944636212336794E-4</v>
      </c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</row>
    <row r="54" spans="1:66" x14ac:dyDescent="0.25">
      <c r="A54" s="9">
        <v>6114</v>
      </c>
      <c r="B54" s="10" t="s">
        <v>82</v>
      </c>
      <c r="C54" s="67">
        <v>37359.57475</v>
      </c>
      <c r="D54" s="49">
        <f t="shared" si="15"/>
        <v>2.0456751955537037E-3</v>
      </c>
      <c r="E54" s="67">
        <v>37359.57475</v>
      </c>
      <c r="F54" s="49">
        <f t="shared" si="16"/>
        <v>2.0456751955537037E-3</v>
      </c>
      <c r="G54" s="67">
        <v>37359.57475</v>
      </c>
      <c r="H54" s="49">
        <f t="shared" si="17"/>
        <v>2.0456751955537037E-3</v>
      </c>
      <c r="I54" s="67">
        <v>37359.57475</v>
      </c>
      <c r="J54" s="49">
        <f t="shared" si="18"/>
        <v>2.0456751955537037E-3</v>
      </c>
      <c r="K54" s="67">
        <v>37359.57475</v>
      </c>
      <c r="L54" s="49">
        <f t="shared" si="19"/>
        <v>2.0456751955537037E-3</v>
      </c>
      <c r="M54" s="67">
        <v>37359.57475</v>
      </c>
      <c r="N54" s="49">
        <f t="shared" si="20"/>
        <v>2.0456751955537037E-3</v>
      </c>
      <c r="O54" s="67">
        <v>37359.57475</v>
      </c>
      <c r="P54" s="49">
        <f t="shared" si="21"/>
        <v>2.0456751955537037E-3</v>
      </c>
      <c r="Q54" s="67">
        <v>37359.57475</v>
      </c>
      <c r="R54" s="49">
        <f t="shared" si="22"/>
        <v>2.0456751955537037E-3</v>
      </c>
      <c r="S54" s="67">
        <v>37359.57475</v>
      </c>
      <c r="T54" s="49">
        <f t="shared" si="23"/>
        <v>2.0456751955537037E-3</v>
      </c>
      <c r="U54" s="67">
        <v>37359.57475</v>
      </c>
      <c r="V54" s="49">
        <f t="shared" si="24"/>
        <v>2.0456751955537037E-3</v>
      </c>
      <c r="W54" s="67">
        <v>37359.57475</v>
      </c>
      <c r="X54" s="49">
        <f t="shared" si="25"/>
        <v>2.0456751955537037E-3</v>
      </c>
      <c r="Y54" s="67">
        <v>37359.57475</v>
      </c>
      <c r="Z54" s="49">
        <f t="shared" si="29"/>
        <v>2.0456751955537037E-3</v>
      </c>
      <c r="AA54" s="82">
        <f t="shared" si="0"/>
        <v>448314.89700000011</v>
      </c>
      <c r="AB54" s="49">
        <f t="shared" si="29"/>
        <v>2.0456751955537041E-3</v>
      </c>
      <c r="AC54" s="82">
        <f t="shared" si="13"/>
        <v>37359.574750000007</v>
      </c>
      <c r="AD54" s="49">
        <f t="shared" si="27"/>
        <v>2.0456751955537041E-3</v>
      </c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</row>
    <row r="55" spans="1:66" x14ac:dyDescent="0.25">
      <c r="A55" s="9">
        <v>6115</v>
      </c>
      <c r="B55" s="10" t="s">
        <v>83</v>
      </c>
      <c r="C55" s="67">
        <v>2633.9811500000001</v>
      </c>
      <c r="D55" s="49">
        <f t="shared" si="15"/>
        <v>1.4422728149792496E-4</v>
      </c>
      <c r="E55" s="67">
        <v>2633.9811500000001</v>
      </c>
      <c r="F55" s="49">
        <f t="shared" si="16"/>
        <v>1.4422728149792496E-4</v>
      </c>
      <c r="G55" s="67">
        <v>2633.9811500000001</v>
      </c>
      <c r="H55" s="49">
        <f t="shared" si="17"/>
        <v>1.4422728149792496E-4</v>
      </c>
      <c r="I55" s="67">
        <v>2633.9811500000001</v>
      </c>
      <c r="J55" s="49">
        <f t="shared" si="18"/>
        <v>1.4422728149792496E-4</v>
      </c>
      <c r="K55" s="67">
        <v>2633.9811500000001</v>
      </c>
      <c r="L55" s="49">
        <f t="shared" si="19"/>
        <v>1.4422728149792496E-4</v>
      </c>
      <c r="M55" s="67">
        <v>2633.9811500000001</v>
      </c>
      <c r="N55" s="49">
        <f t="shared" si="20"/>
        <v>1.4422728149792496E-4</v>
      </c>
      <c r="O55" s="67">
        <v>2633.9811500000001</v>
      </c>
      <c r="P55" s="49">
        <f t="shared" si="21"/>
        <v>1.4422728149792496E-4</v>
      </c>
      <c r="Q55" s="67">
        <v>2633.9811500000001</v>
      </c>
      <c r="R55" s="49">
        <f t="shared" si="22"/>
        <v>1.4422728149792496E-4</v>
      </c>
      <c r="S55" s="67">
        <v>2633.9811500000001</v>
      </c>
      <c r="T55" s="49">
        <f t="shared" si="23"/>
        <v>1.4422728149792496E-4</v>
      </c>
      <c r="U55" s="67">
        <v>2633.9811500000001</v>
      </c>
      <c r="V55" s="49">
        <f t="shared" si="24"/>
        <v>1.4422728149792496E-4</v>
      </c>
      <c r="W55" s="67">
        <v>2633.9811500000001</v>
      </c>
      <c r="X55" s="49">
        <f t="shared" si="25"/>
        <v>1.4422728149792496E-4</v>
      </c>
      <c r="Y55" s="67">
        <v>2633.9811500000001</v>
      </c>
      <c r="Z55" s="49">
        <f t="shared" si="29"/>
        <v>1.4422728149792496E-4</v>
      </c>
      <c r="AA55" s="82">
        <f t="shared" si="0"/>
        <v>31607.773799999999</v>
      </c>
      <c r="AB55" s="49">
        <f t="shared" si="29"/>
        <v>1.4422728149792496E-4</v>
      </c>
      <c r="AC55" s="82">
        <f t="shared" si="13"/>
        <v>2633.9811500000001</v>
      </c>
      <c r="AD55" s="49">
        <f t="shared" si="27"/>
        <v>1.4422728149792496E-4</v>
      </c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</row>
    <row r="56" spans="1:66" x14ac:dyDescent="0.25">
      <c r="A56" s="9">
        <v>6116</v>
      </c>
      <c r="B56" s="10" t="s">
        <v>53</v>
      </c>
      <c r="C56" s="67">
        <v>49479.155850000003</v>
      </c>
      <c r="D56" s="49">
        <f t="shared" si="15"/>
        <v>2.7092996239011244E-3</v>
      </c>
      <c r="E56" s="67">
        <v>49479.155850000003</v>
      </c>
      <c r="F56" s="49">
        <f t="shared" si="16"/>
        <v>2.7092996239011244E-3</v>
      </c>
      <c r="G56" s="67">
        <v>49479.155850000003</v>
      </c>
      <c r="H56" s="49">
        <f t="shared" si="17"/>
        <v>2.7092996239011244E-3</v>
      </c>
      <c r="I56" s="67">
        <v>49479.155850000003</v>
      </c>
      <c r="J56" s="49">
        <f t="shared" si="18"/>
        <v>2.7092996239011244E-3</v>
      </c>
      <c r="K56" s="67">
        <v>49479.155850000003</v>
      </c>
      <c r="L56" s="49">
        <f t="shared" si="19"/>
        <v>2.7092996239011244E-3</v>
      </c>
      <c r="M56" s="67">
        <v>49479.155850000003</v>
      </c>
      <c r="N56" s="49">
        <f t="shared" si="20"/>
        <v>2.7092996239011244E-3</v>
      </c>
      <c r="O56" s="67">
        <v>49479.155850000003</v>
      </c>
      <c r="P56" s="49">
        <f t="shared" si="21"/>
        <v>2.7092996239011244E-3</v>
      </c>
      <c r="Q56" s="67">
        <v>49479.155850000003</v>
      </c>
      <c r="R56" s="49">
        <f t="shared" si="22"/>
        <v>2.7092996239011244E-3</v>
      </c>
      <c r="S56" s="67">
        <v>49479.155850000003</v>
      </c>
      <c r="T56" s="49">
        <f t="shared" si="23"/>
        <v>2.7092996239011244E-3</v>
      </c>
      <c r="U56" s="67">
        <v>49479.155850000003</v>
      </c>
      <c r="V56" s="49">
        <f t="shared" si="24"/>
        <v>2.7092996239011244E-3</v>
      </c>
      <c r="W56" s="67">
        <v>49479.155850000003</v>
      </c>
      <c r="X56" s="49">
        <f t="shared" si="25"/>
        <v>2.7092996239011244E-3</v>
      </c>
      <c r="Y56" s="67">
        <v>49479.155850000003</v>
      </c>
      <c r="Z56" s="49">
        <f t="shared" si="29"/>
        <v>2.7092996239011244E-3</v>
      </c>
      <c r="AA56" s="82">
        <f t="shared" si="0"/>
        <v>593749.87019999989</v>
      </c>
      <c r="AB56" s="49">
        <f t="shared" si="29"/>
        <v>2.709299623901124E-3</v>
      </c>
      <c r="AC56" s="82">
        <f t="shared" si="13"/>
        <v>49479.155849999988</v>
      </c>
      <c r="AD56" s="49">
        <f t="shared" si="27"/>
        <v>2.7092996239011236E-3</v>
      </c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</row>
    <row r="57" spans="1:66" x14ac:dyDescent="0.25">
      <c r="A57" s="9">
        <v>6117</v>
      </c>
      <c r="B57" s="10" t="s">
        <v>84</v>
      </c>
      <c r="C57" s="67"/>
      <c r="D57" s="49">
        <f t="shared" si="15"/>
        <v>0</v>
      </c>
      <c r="E57" s="67"/>
      <c r="F57" s="49">
        <f t="shared" si="16"/>
        <v>0</v>
      </c>
      <c r="G57" s="67"/>
      <c r="H57" s="49">
        <f t="shared" si="17"/>
        <v>0</v>
      </c>
      <c r="I57" s="67"/>
      <c r="J57" s="49">
        <f t="shared" si="18"/>
        <v>0</v>
      </c>
      <c r="K57" s="67"/>
      <c r="L57" s="49">
        <f t="shared" si="19"/>
        <v>0</v>
      </c>
      <c r="M57" s="67"/>
      <c r="N57" s="49">
        <f t="shared" si="20"/>
        <v>0</v>
      </c>
      <c r="O57" s="67"/>
      <c r="P57" s="49">
        <f t="shared" si="21"/>
        <v>0</v>
      </c>
      <c r="Q57" s="67"/>
      <c r="R57" s="49">
        <f t="shared" si="22"/>
        <v>0</v>
      </c>
      <c r="S57" s="67"/>
      <c r="T57" s="49">
        <f t="shared" si="23"/>
        <v>0</v>
      </c>
      <c r="U57" s="67"/>
      <c r="V57" s="49">
        <f t="shared" si="24"/>
        <v>0</v>
      </c>
      <c r="W57" s="67"/>
      <c r="X57" s="49">
        <f t="shared" si="25"/>
        <v>0</v>
      </c>
      <c r="Y57" s="67"/>
      <c r="Z57" s="49">
        <f t="shared" si="29"/>
        <v>0</v>
      </c>
      <c r="AA57" s="82">
        <f t="shared" si="0"/>
        <v>0</v>
      </c>
      <c r="AB57" s="49">
        <f t="shared" si="29"/>
        <v>0</v>
      </c>
      <c r="AC57" s="82">
        <f t="shared" si="13"/>
        <v>0</v>
      </c>
      <c r="AD57" s="49">
        <f t="shared" si="27"/>
        <v>0</v>
      </c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</row>
    <row r="58" spans="1:66" x14ac:dyDescent="0.25">
      <c r="A58" s="9">
        <v>6118</v>
      </c>
      <c r="B58" s="10" t="s">
        <v>85</v>
      </c>
      <c r="C58" s="67">
        <v>192889.89689999999</v>
      </c>
      <c r="D58" s="49">
        <f t="shared" si="15"/>
        <v>1.0561953132543116E-2</v>
      </c>
      <c r="E58" s="67">
        <v>192889.89689999999</v>
      </c>
      <c r="F58" s="49">
        <f t="shared" si="16"/>
        <v>1.0561953132543116E-2</v>
      </c>
      <c r="G58" s="67">
        <v>192889.89689999999</v>
      </c>
      <c r="H58" s="49">
        <f t="shared" si="17"/>
        <v>1.0561953132543116E-2</v>
      </c>
      <c r="I58" s="67">
        <v>192889.89689999999</v>
      </c>
      <c r="J58" s="49">
        <f t="shared" si="18"/>
        <v>1.0561953132543116E-2</v>
      </c>
      <c r="K58" s="67">
        <v>192889.89689999999</v>
      </c>
      <c r="L58" s="49">
        <f t="shared" si="19"/>
        <v>1.0561953132543116E-2</v>
      </c>
      <c r="M58" s="67">
        <v>192889.89689999999</v>
      </c>
      <c r="N58" s="49">
        <f t="shared" si="20"/>
        <v>1.0561953132543116E-2</v>
      </c>
      <c r="O58" s="67">
        <v>192889.89689999999</v>
      </c>
      <c r="P58" s="49">
        <f t="shared" si="21"/>
        <v>1.0561953132543116E-2</v>
      </c>
      <c r="Q58" s="67">
        <v>192889.89689999999</v>
      </c>
      <c r="R58" s="49">
        <f t="shared" si="22"/>
        <v>1.0561953132543116E-2</v>
      </c>
      <c r="S58" s="67">
        <v>192889.89689999999</v>
      </c>
      <c r="T58" s="49">
        <f t="shared" si="23"/>
        <v>1.0561953132543116E-2</v>
      </c>
      <c r="U58" s="67">
        <v>192889.89689999999</v>
      </c>
      <c r="V58" s="49">
        <f t="shared" si="24"/>
        <v>1.0561953132543116E-2</v>
      </c>
      <c r="W58" s="67">
        <v>192889.89689999999</v>
      </c>
      <c r="X58" s="49">
        <f t="shared" si="25"/>
        <v>1.0561953132543116E-2</v>
      </c>
      <c r="Y58" s="67">
        <v>192889.89689999999</v>
      </c>
      <c r="Z58" s="49">
        <f t="shared" si="29"/>
        <v>1.0561953132543116E-2</v>
      </c>
      <c r="AA58" s="82">
        <f t="shared" si="0"/>
        <v>2314678.7628000001</v>
      </c>
      <c r="AB58" s="49">
        <f t="shared" si="29"/>
        <v>1.0561953132543118E-2</v>
      </c>
      <c r="AC58" s="82">
        <f t="shared" si="13"/>
        <v>192889.89690000002</v>
      </c>
      <c r="AD58" s="49">
        <f t="shared" si="27"/>
        <v>1.0561953132543118E-2</v>
      </c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</row>
    <row r="59" spans="1:66" x14ac:dyDescent="0.25">
      <c r="A59" s="9">
        <v>6119</v>
      </c>
      <c r="B59" s="10" t="s">
        <v>86</v>
      </c>
      <c r="C59" s="67">
        <v>1050</v>
      </c>
      <c r="D59" s="49">
        <f t="shared" si="15"/>
        <v>5.7494202482360667E-5</v>
      </c>
      <c r="E59" s="67">
        <v>1050</v>
      </c>
      <c r="F59" s="49">
        <f t="shared" si="16"/>
        <v>5.7494202482360667E-5</v>
      </c>
      <c r="G59" s="67">
        <v>1050</v>
      </c>
      <c r="H59" s="49">
        <f t="shared" si="17"/>
        <v>5.7494202482360667E-5</v>
      </c>
      <c r="I59" s="67">
        <v>1050</v>
      </c>
      <c r="J59" s="49">
        <f t="shared" si="18"/>
        <v>5.7494202482360667E-5</v>
      </c>
      <c r="K59" s="67">
        <v>1050</v>
      </c>
      <c r="L59" s="49">
        <f t="shared" si="19"/>
        <v>5.7494202482360667E-5</v>
      </c>
      <c r="M59" s="67">
        <v>1050</v>
      </c>
      <c r="N59" s="49">
        <f t="shared" si="20"/>
        <v>5.7494202482360667E-5</v>
      </c>
      <c r="O59" s="67">
        <v>1050</v>
      </c>
      <c r="P59" s="49">
        <f t="shared" si="21"/>
        <v>5.7494202482360667E-5</v>
      </c>
      <c r="Q59" s="67">
        <v>1050</v>
      </c>
      <c r="R59" s="49">
        <f t="shared" si="22"/>
        <v>5.7494202482360667E-5</v>
      </c>
      <c r="S59" s="67">
        <v>1050</v>
      </c>
      <c r="T59" s="49">
        <f t="shared" si="23"/>
        <v>5.7494202482360667E-5</v>
      </c>
      <c r="U59" s="67">
        <v>1050</v>
      </c>
      <c r="V59" s="49">
        <f t="shared" si="24"/>
        <v>5.7494202482360667E-5</v>
      </c>
      <c r="W59" s="67">
        <v>1050</v>
      </c>
      <c r="X59" s="49">
        <f t="shared" si="25"/>
        <v>5.7494202482360667E-5</v>
      </c>
      <c r="Y59" s="67">
        <v>1050</v>
      </c>
      <c r="Z59" s="49">
        <f t="shared" si="29"/>
        <v>5.7494202482360667E-5</v>
      </c>
      <c r="AA59" s="82">
        <f t="shared" si="0"/>
        <v>12600</v>
      </c>
      <c r="AB59" s="49">
        <f t="shared" si="29"/>
        <v>5.7494202482360674E-5</v>
      </c>
      <c r="AC59" s="82">
        <f t="shared" si="13"/>
        <v>1050</v>
      </c>
      <c r="AD59" s="49">
        <f t="shared" si="27"/>
        <v>5.7494202482360667E-5</v>
      </c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</row>
    <row r="60" spans="1:66" x14ac:dyDescent="0.25">
      <c r="A60" s="9">
        <v>6120</v>
      </c>
      <c r="B60" s="10" t="s">
        <v>87</v>
      </c>
      <c r="C60" s="67"/>
      <c r="D60" s="49">
        <f t="shared" si="15"/>
        <v>0</v>
      </c>
      <c r="E60" s="67"/>
      <c r="F60" s="49">
        <f t="shared" si="16"/>
        <v>0</v>
      </c>
      <c r="G60" s="67"/>
      <c r="H60" s="49">
        <f t="shared" si="17"/>
        <v>0</v>
      </c>
      <c r="I60" s="67"/>
      <c r="J60" s="49">
        <f t="shared" si="18"/>
        <v>0</v>
      </c>
      <c r="K60" s="67"/>
      <c r="L60" s="49">
        <f t="shared" si="19"/>
        <v>0</v>
      </c>
      <c r="M60" s="67"/>
      <c r="N60" s="49">
        <f t="shared" si="20"/>
        <v>0</v>
      </c>
      <c r="O60" s="67"/>
      <c r="P60" s="49">
        <f t="shared" si="21"/>
        <v>0</v>
      </c>
      <c r="Q60" s="67"/>
      <c r="R60" s="49">
        <f t="shared" si="22"/>
        <v>0</v>
      </c>
      <c r="S60" s="67"/>
      <c r="T60" s="49">
        <f t="shared" si="23"/>
        <v>0</v>
      </c>
      <c r="U60" s="67"/>
      <c r="V60" s="49">
        <f t="shared" si="24"/>
        <v>0</v>
      </c>
      <c r="W60" s="67"/>
      <c r="X60" s="49">
        <f t="shared" si="25"/>
        <v>0</v>
      </c>
      <c r="Y60" s="67"/>
      <c r="Z60" s="49">
        <f t="shared" si="29"/>
        <v>0</v>
      </c>
      <c r="AA60" s="82">
        <f t="shared" si="0"/>
        <v>0</v>
      </c>
      <c r="AB60" s="49">
        <f t="shared" si="29"/>
        <v>0</v>
      </c>
      <c r="AC60" s="82">
        <f t="shared" si="13"/>
        <v>0</v>
      </c>
      <c r="AD60" s="49">
        <f t="shared" si="27"/>
        <v>0</v>
      </c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</row>
    <row r="61" spans="1:66" x14ac:dyDescent="0.25">
      <c r="A61" s="9">
        <v>6121</v>
      </c>
      <c r="B61" s="10" t="s">
        <v>88</v>
      </c>
      <c r="C61" s="67">
        <v>6273.8078999999998</v>
      </c>
      <c r="D61" s="49">
        <f t="shared" si="15"/>
        <v>3.4353103022669902E-4</v>
      </c>
      <c r="E61" s="67">
        <v>6273.8078999999998</v>
      </c>
      <c r="F61" s="49">
        <f t="shared" si="16"/>
        <v>3.4353103022669902E-4</v>
      </c>
      <c r="G61" s="67">
        <v>6273.8078999999998</v>
      </c>
      <c r="H61" s="49">
        <f t="shared" si="17"/>
        <v>3.4353103022669902E-4</v>
      </c>
      <c r="I61" s="67">
        <v>6273.8078999999998</v>
      </c>
      <c r="J61" s="49">
        <f t="shared" si="18"/>
        <v>3.4353103022669902E-4</v>
      </c>
      <c r="K61" s="67">
        <v>6273.8078999999998</v>
      </c>
      <c r="L61" s="49">
        <f t="shared" si="19"/>
        <v>3.4353103022669902E-4</v>
      </c>
      <c r="M61" s="67">
        <v>6273.8078999999998</v>
      </c>
      <c r="N61" s="49">
        <f t="shared" si="20"/>
        <v>3.4353103022669902E-4</v>
      </c>
      <c r="O61" s="67">
        <v>6273.8078999999998</v>
      </c>
      <c r="P61" s="49">
        <f t="shared" si="21"/>
        <v>3.4353103022669902E-4</v>
      </c>
      <c r="Q61" s="67">
        <v>6273.8078999999998</v>
      </c>
      <c r="R61" s="49">
        <f t="shared" si="22"/>
        <v>3.4353103022669902E-4</v>
      </c>
      <c r="S61" s="67">
        <v>6273.8078999999998</v>
      </c>
      <c r="T61" s="49">
        <f t="shared" si="23"/>
        <v>3.4353103022669902E-4</v>
      </c>
      <c r="U61" s="67">
        <v>6273.8078999999998</v>
      </c>
      <c r="V61" s="49">
        <f t="shared" si="24"/>
        <v>3.4353103022669902E-4</v>
      </c>
      <c r="W61" s="67">
        <v>6273.8078999999998</v>
      </c>
      <c r="X61" s="49">
        <f t="shared" si="25"/>
        <v>3.4353103022669902E-4</v>
      </c>
      <c r="Y61" s="67">
        <v>6273.8078999999998</v>
      </c>
      <c r="Z61" s="49">
        <f t="shared" ref="Z61:AB80" si="30">IF(Y$10&lt;&gt;0,Y61/Y$10,"-")</f>
        <v>3.4353103022669902E-4</v>
      </c>
      <c r="AA61" s="82">
        <f t="shared" si="0"/>
        <v>75285.694799999997</v>
      </c>
      <c r="AB61" s="49">
        <f t="shared" si="30"/>
        <v>3.4353103022669902E-4</v>
      </c>
      <c r="AC61" s="82">
        <f t="shared" si="13"/>
        <v>6273.8078999999998</v>
      </c>
      <c r="AD61" s="49">
        <f t="shared" si="27"/>
        <v>3.4353103022669902E-4</v>
      </c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</row>
    <row r="62" spans="1:66" x14ac:dyDescent="0.25">
      <c r="A62" s="9">
        <v>6122</v>
      </c>
      <c r="B62" s="10" t="s">
        <v>89</v>
      </c>
      <c r="C62" s="67">
        <v>5294.3651499999996</v>
      </c>
      <c r="D62" s="49">
        <f t="shared" si="15"/>
        <v>2.8990028757109882E-4</v>
      </c>
      <c r="E62" s="67">
        <v>5294.3651499999996</v>
      </c>
      <c r="F62" s="49">
        <f t="shared" si="16"/>
        <v>2.8990028757109882E-4</v>
      </c>
      <c r="G62" s="67">
        <v>5294.3651499999996</v>
      </c>
      <c r="H62" s="49">
        <f t="shared" si="17"/>
        <v>2.8990028757109882E-4</v>
      </c>
      <c r="I62" s="67">
        <v>5294.3651499999996</v>
      </c>
      <c r="J62" s="49">
        <f t="shared" si="18"/>
        <v>2.8990028757109882E-4</v>
      </c>
      <c r="K62" s="67">
        <v>5294.3651499999996</v>
      </c>
      <c r="L62" s="49">
        <f t="shared" si="19"/>
        <v>2.8990028757109882E-4</v>
      </c>
      <c r="M62" s="67">
        <v>5294.3651499999996</v>
      </c>
      <c r="N62" s="49">
        <f t="shared" si="20"/>
        <v>2.8990028757109882E-4</v>
      </c>
      <c r="O62" s="67">
        <v>5294.3651499999996</v>
      </c>
      <c r="P62" s="49">
        <f t="shared" si="21"/>
        <v>2.8990028757109882E-4</v>
      </c>
      <c r="Q62" s="67">
        <v>5294.3651499999996</v>
      </c>
      <c r="R62" s="49">
        <f t="shared" si="22"/>
        <v>2.8990028757109882E-4</v>
      </c>
      <c r="S62" s="67">
        <v>5294.3651499999996</v>
      </c>
      <c r="T62" s="49">
        <f t="shared" si="23"/>
        <v>2.8990028757109882E-4</v>
      </c>
      <c r="U62" s="67">
        <v>5294.3651499999996</v>
      </c>
      <c r="V62" s="49">
        <f t="shared" si="24"/>
        <v>2.8990028757109882E-4</v>
      </c>
      <c r="W62" s="67">
        <v>5294.3651499999996</v>
      </c>
      <c r="X62" s="49">
        <f t="shared" si="25"/>
        <v>2.8990028757109882E-4</v>
      </c>
      <c r="Y62" s="67">
        <v>5294.3651499999996</v>
      </c>
      <c r="Z62" s="49">
        <f t="shared" si="30"/>
        <v>2.8990028757109882E-4</v>
      </c>
      <c r="AA62" s="82">
        <f t="shared" si="0"/>
        <v>63532.381799999981</v>
      </c>
      <c r="AB62" s="49">
        <f t="shared" si="30"/>
        <v>2.8990028757109877E-4</v>
      </c>
      <c r="AC62" s="82">
        <f t="shared" si="13"/>
        <v>5294.3651499999987</v>
      </c>
      <c r="AD62" s="49">
        <f t="shared" si="27"/>
        <v>2.8990028757109877E-4</v>
      </c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</row>
    <row r="63" spans="1:66" x14ac:dyDescent="0.25">
      <c r="A63" s="9">
        <v>6123</v>
      </c>
      <c r="B63" s="10" t="s">
        <v>90</v>
      </c>
      <c r="C63" s="67"/>
      <c r="D63" s="49">
        <f t="shared" si="15"/>
        <v>0</v>
      </c>
      <c r="E63" s="67"/>
      <c r="F63" s="49">
        <f t="shared" si="16"/>
        <v>0</v>
      </c>
      <c r="G63" s="67"/>
      <c r="H63" s="49">
        <f t="shared" si="17"/>
        <v>0</v>
      </c>
      <c r="I63" s="67"/>
      <c r="J63" s="49">
        <f t="shared" si="18"/>
        <v>0</v>
      </c>
      <c r="K63" s="67"/>
      <c r="L63" s="49">
        <f t="shared" si="19"/>
        <v>0</v>
      </c>
      <c r="M63" s="67"/>
      <c r="N63" s="49">
        <f t="shared" si="20"/>
        <v>0</v>
      </c>
      <c r="O63" s="67"/>
      <c r="P63" s="49">
        <f t="shared" si="21"/>
        <v>0</v>
      </c>
      <c r="Q63" s="67"/>
      <c r="R63" s="49">
        <f t="shared" si="22"/>
        <v>0</v>
      </c>
      <c r="S63" s="67"/>
      <c r="T63" s="49">
        <f t="shared" si="23"/>
        <v>0</v>
      </c>
      <c r="U63" s="67"/>
      <c r="V63" s="49">
        <f t="shared" si="24"/>
        <v>0</v>
      </c>
      <c r="W63" s="67"/>
      <c r="X63" s="49">
        <f t="shared" si="25"/>
        <v>0</v>
      </c>
      <c r="Y63" s="67"/>
      <c r="Z63" s="49">
        <f t="shared" si="30"/>
        <v>0</v>
      </c>
      <c r="AA63" s="82">
        <f t="shared" si="0"/>
        <v>0</v>
      </c>
      <c r="AB63" s="49">
        <f t="shared" si="30"/>
        <v>0</v>
      </c>
      <c r="AC63" s="82">
        <f t="shared" si="13"/>
        <v>0</v>
      </c>
      <c r="AD63" s="49">
        <f t="shared" si="27"/>
        <v>0</v>
      </c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</row>
    <row r="64" spans="1:66" x14ac:dyDescent="0.25">
      <c r="A64" s="9">
        <v>6124</v>
      </c>
      <c r="B64" s="10" t="s">
        <v>91</v>
      </c>
      <c r="C64" s="67">
        <v>165388.19575000001</v>
      </c>
      <c r="D64" s="49">
        <f t="shared" si="15"/>
        <v>9.0560594425169554E-3</v>
      </c>
      <c r="E64" s="67">
        <v>165388.19575000001</v>
      </c>
      <c r="F64" s="49">
        <f t="shared" si="16"/>
        <v>9.0560594425169554E-3</v>
      </c>
      <c r="G64" s="67">
        <v>165388.19575000001</v>
      </c>
      <c r="H64" s="49">
        <f t="shared" si="17"/>
        <v>9.0560594425169554E-3</v>
      </c>
      <c r="I64" s="67">
        <v>165388.19575000001</v>
      </c>
      <c r="J64" s="49">
        <f t="shared" si="18"/>
        <v>9.0560594425169554E-3</v>
      </c>
      <c r="K64" s="67">
        <v>165388.19575000001</v>
      </c>
      <c r="L64" s="49">
        <f t="shared" si="19"/>
        <v>9.0560594425169554E-3</v>
      </c>
      <c r="M64" s="67">
        <v>165388.19575000001</v>
      </c>
      <c r="N64" s="49">
        <f t="shared" si="20"/>
        <v>9.0560594425169554E-3</v>
      </c>
      <c r="O64" s="67">
        <v>165388.19575000001</v>
      </c>
      <c r="P64" s="49">
        <f t="shared" si="21"/>
        <v>9.0560594425169554E-3</v>
      </c>
      <c r="Q64" s="67">
        <v>165388.19575000001</v>
      </c>
      <c r="R64" s="49">
        <f t="shared" si="22"/>
        <v>9.0560594425169554E-3</v>
      </c>
      <c r="S64" s="67">
        <v>165388.19575000001</v>
      </c>
      <c r="T64" s="49">
        <f t="shared" si="23"/>
        <v>9.0560594425169554E-3</v>
      </c>
      <c r="U64" s="67">
        <v>165388.19575000001</v>
      </c>
      <c r="V64" s="49">
        <f t="shared" si="24"/>
        <v>9.0560594425169554E-3</v>
      </c>
      <c r="W64" s="67">
        <v>165388.19575000001</v>
      </c>
      <c r="X64" s="49">
        <f t="shared" si="25"/>
        <v>9.0560594425169554E-3</v>
      </c>
      <c r="Y64" s="67">
        <v>165388.19575000001</v>
      </c>
      <c r="Z64" s="49">
        <f t="shared" si="30"/>
        <v>9.0560594425169554E-3</v>
      </c>
      <c r="AA64" s="82">
        <f t="shared" si="0"/>
        <v>1984658.3489999997</v>
      </c>
      <c r="AB64" s="49">
        <f t="shared" si="30"/>
        <v>9.0560594425169536E-3</v>
      </c>
      <c r="AC64" s="82">
        <f t="shared" si="13"/>
        <v>165388.19574999998</v>
      </c>
      <c r="AD64" s="49">
        <f t="shared" si="27"/>
        <v>9.0560594425169536E-3</v>
      </c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</row>
    <row r="65" spans="1:66" x14ac:dyDescent="0.25">
      <c r="A65" s="9">
        <v>6125</v>
      </c>
      <c r="B65" s="10" t="s">
        <v>92</v>
      </c>
      <c r="C65" s="67">
        <v>16911.027849999999</v>
      </c>
      <c r="D65" s="49">
        <f t="shared" si="15"/>
        <v>9.2598672323118128E-4</v>
      </c>
      <c r="E65" s="67">
        <v>16911.027849999999</v>
      </c>
      <c r="F65" s="49">
        <f t="shared" si="16"/>
        <v>9.2598672323118128E-4</v>
      </c>
      <c r="G65" s="67">
        <v>16911.027849999999</v>
      </c>
      <c r="H65" s="49">
        <f t="shared" si="17"/>
        <v>9.2598672323118128E-4</v>
      </c>
      <c r="I65" s="67">
        <v>16911.027849999999</v>
      </c>
      <c r="J65" s="49">
        <f t="shared" si="18"/>
        <v>9.2598672323118128E-4</v>
      </c>
      <c r="K65" s="67">
        <v>16911.027849999999</v>
      </c>
      <c r="L65" s="49">
        <f t="shared" si="19"/>
        <v>9.2598672323118128E-4</v>
      </c>
      <c r="M65" s="67">
        <v>16911.027849999999</v>
      </c>
      <c r="N65" s="49">
        <f t="shared" si="20"/>
        <v>9.2598672323118128E-4</v>
      </c>
      <c r="O65" s="67">
        <v>16911.027849999999</v>
      </c>
      <c r="P65" s="49">
        <f t="shared" si="21"/>
        <v>9.2598672323118128E-4</v>
      </c>
      <c r="Q65" s="67">
        <v>16911.027849999999</v>
      </c>
      <c r="R65" s="49">
        <f t="shared" si="22"/>
        <v>9.2598672323118128E-4</v>
      </c>
      <c r="S65" s="67">
        <v>16911.027849999999</v>
      </c>
      <c r="T65" s="49">
        <f t="shared" si="23"/>
        <v>9.2598672323118128E-4</v>
      </c>
      <c r="U65" s="67">
        <v>16911.027849999999</v>
      </c>
      <c r="V65" s="49">
        <f t="shared" si="24"/>
        <v>9.2598672323118128E-4</v>
      </c>
      <c r="W65" s="67">
        <v>16911.027849999999</v>
      </c>
      <c r="X65" s="49">
        <f t="shared" si="25"/>
        <v>9.2598672323118128E-4</v>
      </c>
      <c r="Y65" s="67">
        <v>16911.027849999999</v>
      </c>
      <c r="Z65" s="49">
        <f t="shared" si="30"/>
        <v>9.2598672323118128E-4</v>
      </c>
      <c r="AA65" s="82">
        <f t="shared" si="0"/>
        <v>202932.33420000004</v>
      </c>
      <c r="AB65" s="49">
        <f t="shared" si="30"/>
        <v>9.259867232311816E-4</v>
      </c>
      <c r="AC65" s="82">
        <f t="shared" si="13"/>
        <v>16911.027850000002</v>
      </c>
      <c r="AD65" s="49">
        <f t="shared" si="27"/>
        <v>9.2598672323118139E-4</v>
      </c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</row>
    <row r="66" spans="1:66" x14ac:dyDescent="0.25">
      <c r="A66" s="9">
        <v>6126</v>
      </c>
      <c r="B66" s="10" t="s">
        <v>93</v>
      </c>
      <c r="C66" s="67">
        <v>1903</v>
      </c>
      <c r="D66" s="49">
        <f t="shared" si="15"/>
        <v>1.0420139745136414E-4</v>
      </c>
      <c r="E66" s="67">
        <v>1903</v>
      </c>
      <c r="F66" s="49">
        <f t="shared" si="16"/>
        <v>1.0420139745136414E-4</v>
      </c>
      <c r="G66" s="67">
        <v>1903</v>
      </c>
      <c r="H66" s="49">
        <f t="shared" si="17"/>
        <v>1.0420139745136414E-4</v>
      </c>
      <c r="I66" s="67">
        <v>1903</v>
      </c>
      <c r="J66" s="49">
        <f t="shared" si="18"/>
        <v>1.0420139745136414E-4</v>
      </c>
      <c r="K66" s="67">
        <v>1903</v>
      </c>
      <c r="L66" s="49">
        <f t="shared" si="19"/>
        <v>1.0420139745136414E-4</v>
      </c>
      <c r="M66" s="67">
        <v>1903</v>
      </c>
      <c r="N66" s="49">
        <f t="shared" si="20"/>
        <v>1.0420139745136414E-4</v>
      </c>
      <c r="O66" s="67">
        <v>1903</v>
      </c>
      <c r="P66" s="49">
        <f t="shared" si="21"/>
        <v>1.0420139745136414E-4</v>
      </c>
      <c r="Q66" s="67">
        <v>1903</v>
      </c>
      <c r="R66" s="49">
        <f t="shared" si="22"/>
        <v>1.0420139745136414E-4</v>
      </c>
      <c r="S66" s="67">
        <v>1903</v>
      </c>
      <c r="T66" s="49">
        <f t="shared" si="23"/>
        <v>1.0420139745136414E-4</v>
      </c>
      <c r="U66" s="67">
        <v>1903</v>
      </c>
      <c r="V66" s="49">
        <f t="shared" si="24"/>
        <v>1.0420139745136414E-4</v>
      </c>
      <c r="W66" s="67">
        <v>1903</v>
      </c>
      <c r="X66" s="49">
        <f t="shared" si="25"/>
        <v>1.0420139745136414E-4</v>
      </c>
      <c r="Y66" s="67">
        <v>1903</v>
      </c>
      <c r="Z66" s="49">
        <f t="shared" si="30"/>
        <v>1.0420139745136414E-4</v>
      </c>
      <c r="AA66" s="82">
        <f t="shared" si="0"/>
        <v>22836</v>
      </c>
      <c r="AB66" s="49">
        <f t="shared" si="30"/>
        <v>1.0420139745136415E-4</v>
      </c>
      <c r="AC66" s="82">
        <f t="shared" si="13"/>
        <v>1903</v>
      </c>
      <c r="AD66" s="49">
        <f t="shared" si="27"/>
        <v>1.0420139745136414E-4</v>
      </c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</row>
    <row r="67" spans="1:66" x14ac:dyDescent="0.25">
      <c r="A67" s="9">
        <v>6127</v>
      </c>
      <c r="B67" s="10" t="s">
        <v>94</v>
      </c>
      <c r="C67" s="67">
        <v>18684.87355</v>
      </c>
      <c r="D67" s="49">
        <f t="shared" si="15"/>
        <v>1.0231160983247669E-3</v>
      </c>
      <c r="E67" s="67">
        <v>18684.87355</v>
      </c>
      <c r="F67" s="49">
        <f t="shared" si="16"/>
        <v>1.0231160983247669E-3</v>
      </c>
      <c r="G67" s="67">
        <v>18684.87355</v>
      </c>
      <c r="H67" s="49">
        <f t="shared" si="17"/>
        <v>1.0231160983247669E-3</v>
      </c>
      <c r="I67" s="67">
        <v>18684.87355</v>
      </c>
      <c r="J67" s="49">
        <f t="shared" si="18"/>
        <v>1.0231160983247669E-3</v>
      </c>
      <c r="K67" s="67">
        <v>18684.87355</v>
      </c>
      <c r="L67" s="49">
        <f t="shared" si="19"/>
        <v>1.0231160983247669E-3</v>
      </c>
      <c r="M67" s="67">
        <v>18684.87355</v>
      </c>
      <c r="N67" s="49">
        <f t="shared" si="20"/>
        <v>1.0231160983247669E-3</v>
      </c>
      <c r="O67" s="67">
        <v>18684.87355</v>
      </c>
      <c r="P67" s="49">
        <f t="shared" si="21"/>
        <v>1.0231160983247669E-3</v>
      </c>
      <c r="Q67" s="67">
        <v>18684.87355</v>
      </c>
      <c r="R67" s="49">
        <f t="shared" si="22"/>
        <v>1.0231160983247669E-3</v>
      </c>
      <c r="S67" s="67">
        <v>18684.87355</v>
      </c>
      <c r="T67" s="49">
        <f t="shared" si="23"/>
        <v>1.0231160983247669E-3</v>
      </c>
      <c r="U67" s="67">
        <v>18684.87355</v>
      </c>
      <c r="V67" s="49">
        <f t="shared" si="24"/>
        <v>1.0231160983247669E-3</v>
      </c>
      <c r="W67" s="67">
        <v>18684.87355</v>
      </c>
      <c r="X67" s="49">
        <f t="shared" si="25"/>
        <v>1.0231160983247669E-3</v>
      </c>
      <c r="Y67" s="67">
        <v>18684.87355</v>
      </c>
      <c r="Z67" s="49">
        <f t="shared" si="30"/>
        <v>1.0231160983247669E-3</v>
      </c>
      <c r="AA67" s="82">
        <f t="shared" ref="AA67:AA134" si="31">C67+E67+G67+I67+K67+M67+O67+Q67+S67+U67+W67+Y67</f>
        <v>224218.48259999996</v>
      </c>
      <c r="AB67" s="49">
        <f t="shared" si="30"/>
        <v>1.0231160983247666E-3</v>
      </c>
      <c r="AC67" s="82">
        <f t="shared" si="13"/>
        <v>18684.873549999997</v>
      </c>
      <c r="AD67" s="49">
        <f t="shared" si="27"/>
        <v>1.0231160983247666E-3</v>
      </c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</row>
    <row r="68" spans="1:66" x14ac:dyDescent="0.25">
      <c r="A68" s="9">
        <v>6131</v>
      </c>
      <c r="B68" s="10" t="s">
        <v>95</v>
      </c>
      <c r="C68" s="67">
        <v>5725.6821</v>
      </c>
      <c r="D68" s="49">
        <f t="shared" si="15"/>
        <v>3.1351764381621716E-4</v>
      </c>
      <c r="E68" s="67">
        <v>5725.6821</v>
      </c>
      <c r="F68" s="49">
        <f t="shared" si="16"/>
        <v>3.1351764381621716E-4</v>
      </c>
      <c r="G68" s="67">
        <v>5725.6821</v>
      </c>
      <c r="H68" s="49">
        <f t="shared" si="17"/>
        <v>3.1351764381621716E-4</v>
      </c>
      <c r="I68" s="67">
        <v>5725.6821</v>
      </c>
      <c r="J68" s="49">
        <f t="shared" si="18"/>
        <v>3.1351764381621716E-4</v>
      </c>
      <c r="K68" s="67">
        <v>5725.6821</v>
      </c>
      <c r="L68" s="49">
        <f t="shared" si="19"/>
        <v>3.1351764381621716E-4</v>
      </c>
      <c r="M68" s="67">
        <v>5725.6821</v>
      </c>
      <c r="N68" s="49">
        <f t="shared" si="20"/>
        <v>3.1351764381621716E-4</v>
      </c>
      <c r="O68" s="67">
        <v>5725.6821</v>
      </c>
      <c r="P68" s="49">
        <f t="shared" si="21"/>
        <v>3.1351764381621716E-4</v>
      </c>
      <c r="Q68" s="67">
        <v>5725.6821</v>
      </c>
      <c r="R68" s="49">
        <f t="shared" si="22"/>
        <v>3.1351764381621716E-4</v>
      </c>
      <c r="S68" s="67">
        <v>5725.6821</v>
      </c>
      <c r="T68" s="49">
        <f t="shared" si="23"/>
        <v>3.1351764381621716E-4</v>
      </c>
      <c r="U68" s="67">
        <v>5725.6821</v>
      </c>
      <c r="V68" s="49">
        <f t="shared" si="24"/>
        <v>3.1351764381621716E-4</v>
      </c>
      <c r="W68" s="67">
        <v>5725.6821</v>
      </c>
      <c r="X68" s="49">
        <f t="shared" si="25"/>
        <v>3.1351764381621716E-4</v>
      </c>
      <c r="Y68" s="67">
        <v>5725.6821</v>
      </c>
      <c r="Z68" s="49">
        <f t="shared" si="30"/>
        <v>3.1351764381621716E-4</v>
      </c>
      <c r="AA68" s="82">
        <f t="shared" si="31"/>
        <v>68708.185199999993</v>
      </c>
      <c r="AB68" s="49">
        <f t="shared" si="30"/>
        <v>3.1351764381621716E-4</v>
      </c>
      <c r="AC68" s="82">
        <f t="shared" ref="AC68:AC141" si="32">AA68/12</f>
        <v>5725.6820999999991</v>
      </c>
      <c r="AD68" s="49">
        <f t="shared" si="27"/>
        <v>3.1351764381621711E-4</v>
      </c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</row>
    <row r="69" spans="1:66" x14ac:dyDescent="0.25">
      <c r="A69" s="9">
        <v>6132</v>
      </c>
      <c r="B69" s="10" t="s">
        <v>96</v>
      </c>
      <c r="C69" s="67"/>
      <c r="D69" s="49">
        <f t="shared" si="15"/>
        <v>0</v>
      </c>
      <c r="E69" s="67"/>
      <c r="F69" s="49">
        <f t="shared" si="16"/>
        <v>0</v>
      </c>
      <c r="G69" s="67"/>
      <c r="H69" s="49">
        <f t="shared" si="17"/>
        <v>0</v>
      </c>
      <c r="I69" s="67"/>
      <c r="J69" s="49">
        <f t="shared" si="18"/>
        <v>0</v>
      </c>
      <c r="K69" s="67"/>
      <c r="L69" s="49">
        <f t="shared" si="19"/>
        <v>0</v>
      </c>
      <c r="M69" s="67"/>
      <c r="N69" s="49">
        <f t="shared" si="20"/>
        <v>0</v>
      </c>
      <c r="O69" s="67"/>
      <c r="P69" s="49">
        <f t="shared" si="21"/>
        <v>0</v>
      </c>
      <c r="Q69" s="67"/>
      <c r="R69" s="49">
        <f t="shared" si="22"/>
        <v>0</v>
      </c>
      <c r="S69" s="67"/>
      <c r="T69" s="49">
        <f t="shared" si="23"/>
        <v>0</v>
      </c>
      <c r="U69" s="67"/>
      <c r="V69" s="49">
        <f t="shared" si="24"/>
        <v>0</v>
      </c>
      <c r="W69" s="67"/>
      <c r="X69" s="49">
        <f t="shared" si="25"/>
        <v>0</v>
      </c>
      <c r="Y69" s="67"/>
      <c r="Z69" s="49">
        <f t="shared" si="30"/>
        <v>0</v>
      </c>
      <c r="AA69" s="82">
        <f t="shared" si="31"/>
        <v>0</v>
      </c>
      <c r="AB69" s="49">
        <f t="shared" si="30"/>
        <v>0</v>
      </c>
      <c r="AC69" s="82">
        <f t="shared" si="32"/>
        <v>0</v>
      </c>
      <c r="AD69" s="49">
        <f t="shared" si="27"/>
        <v>0</v>
      </c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</row>
    <row r="70" spans="1:66" x14ac:dyDescent="0.25">
      <c r="A70" s="9">
        <v>6133</v>
      </c>
      <c r="B70" s="10" t="s">
        <v>97</v>
      </c>
      <c r="C70" s="67"/>
      <c r="D70" s="49">
        <f t="shared" si="15"/>
        <v>0</v>
      </c>
      <c r="E70" s="67"/>
      <c r="F70" s="49">
        <f t="shared" si="16"/>
        <v>0</v>
      </c>
      <c r="G70" s="67"/>
      <c r="H70" s="49">
        <f t="shared" si="17"/>
        <v>0</v>
      </c>
      <c r="I70" s="67"/>
      <c r="J70" s="49">
        <f t="shared" si="18"/>
        <v>0</v>
      </c>
      <c r="K70" s="67"/>
      <c r="L70" s="49">
        <f t="shared" si="19"/>
        <v>0</v>
      </c>
      <c r="M70" s="67"/>
      <c r="N70" s="49">
        <f t="shared" si="20"/>
        <v>0</v>
      </c>
      <c r="O70" s="67"/>
      <c r="P70" s="49">
        <f t="shared" si="21"/>
        <v>0</v>
      </c>
      <c r="Q70" s="67"/>
      <c r="R70" s="49">
        <f t="shared" si="22"/>
        <v>0</v>
      </c>
      <c r="S70" s="67"/>
      <c r="T70" s="49">
        <f t="shared" si="23"/>
        <v>0</v>
      </c>
      <c r="U70" s="67"/>
      <c r="V70" s="49">
        <f t="shared" si="24"/>
        <v>0</v>
      </c>
      <c r="W70" s="67"/>
      <c r="X70" s="49">
        <f t="shared" si="25"/>
        <v>0</v>
      </c>
      <c r="Y70" s="67"/>
      <c r="Z70" s="49">
        <f t="shared" si="30"/>
        <v>0</v>
      </c>
      <c r="AA70" s="82">
        <f t="shared" si="31"/>
        <v>0</v>
      </c>
      <c r="AB70" s="49">
        <f t="shared" si="30"/>
        <v>0</v>
      </c>
      <c r="AC70" s="82">
        <f t="shared" si="32"/>
        <v>0</v>
      </c>
      <c r="AD70" s="49">
        <f t="shared" si="27"/>
        <v>0</v>
      </c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</row>
    <row r="71" spans="1:66" x14ac:dyDescent="0.25">
      <c r="A71" s="9">
        <v>6134</v>
      </c>
      <c r="B71" s="10" t="s">
        <v>98</v>
      </c>
      <c r="C71" s="67"/>
      <c r="D71" s="49">
        <f t="shared" si="15"/>
        <v>0</v>
      </c>
      <c r="E71" s="67"/>
      <c r="F71" s="49">
        <f t="shared" si="16"/>
        <v>0</v>
      </c>
      <c r="G71" s="67"/>
      <c r="H71" s="49">
        <f t="shared" si="17"/>
        <v>0</v>
      </c>
      <c r="I71" s="67"/>
      <c r="J71" s="49">
        <f t="shared" si="18"/>
        <v>0</v>
      </c>
      <c r="K71" s="67"/>
      <c r="L71" s="49">
        <f t="shared" si="19"/>
        <v>0</v>
      </c>
      <c r="M71" s="67"/>
      <c r="N71" s="49">
        <f t="shared" si="20"/>
        <v>0</v>
      </c>
      <c r="O71" s="67"/>
      <c r="P71" s="49">
        <f t="shared" si="21"/>
        <v>0</v>
      </c>
      <c r="Q71" s="67"/>
      <c r="R71" s="49">
        <f t="shared" si="22"/>
        <v>0</v>
      </c>
      <c r="S71" s="67"/>
      <c r="T71" s="49">
        <f t="shared" si="23"/>
        <v>0</v>
      </c>
      <c r="U71" s="67"/>
      <c r="V71" s="49">
        <f t="shared" si="24"/>
        <v>0</v>
      </c>
      <c r="W71" s="67"/>
      <c r="X71" s="49">
        <f t="shared" si="25"/>
        <v>0</v>
      </c>
      <c r="Y71" s="67"/>
      <c r="Z71" s="49">
        <f t="shared" si="30"/>
        <v>0</v>
      </c>
      <c r="AA71" s="82">
        <f t="shared" si="31"/>
        <v>0</v>
      </c>
      <c r="AB71" s="49">
        <f t="shared" si="30"/>
        <v>0</v>
      </c>
      <c r="AC71" s="82">
        <f t="shared" si="32"/>
        <v>0</v>
      </c>
      <c r="AD71" s="49">
        <f t="shared" si="27"/>
        <v>0</v>
      </c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</row>
    <row r="72" spans="1:66" x14ac:dyDescent="0.25">
      <c r="A72" s="9">
        <v>6135</v>
      </c>
      <c r="B72" s="10" t="s">
        <v>99</v>
      </c>
      <c r="C72" s="67"/>
      <c r="D72" s="49">
        <f t="shared" si="15"/>
        <v>0</v>
      </c>
      <c r="E72" s="67"/>
      <c r="F72" s="49">
        <f t="shared" si="16"/>
        <v>0</v>
      </c>
      <c r="G72" s="67"/>
      <c r="H72" s="49">
        <f t="shared" si="17"/>
        <v>0</v>
      </c>
      <c r="I72" s="67"/>
      <c r="J72" s="49">
        <f t="shared" si="18"/>
        <v>0</v>
      </c>
      <c r="K72" s="67"/>
      <c r="L72" s="49">
        <f t="shared" si="19"/>
        <v>0</v>
      </c>
      <c r="M72" s="67"/>
      <c r="N72" s="49">
        <f t="shared" si="20"/>
        <v>0</v>
      </c>
      <c r="O72" s="67"/>
      <c r="P72" s="49">
        <f t="shared" si="21"/>
        <v>0</v>
      </c>
      <c r="Q72" s="67"/>
      <c r="R72" s="49">
        <f t="shared" si="22"/>
        <v>0</v>
      </c>
      <c r="S72" s="67"/>
      <c r="T72" s="49">
        <f t="shared" si="23"/>
        <v>0</v>
      </c>
      <c r="U72" s="67"/>
      <c r="V72" s="49">
        <f t="shared" si="24"/>
        <v>0</v>
      </c>
      <c r="W72" s="67"/>
      <c r="X72" s="49">
        <f t="shared" si="25"/>
        <v>0</v>
      </c>
      <c r="Y72" s="67"/>
      <c r="Z72" s="49">
        <f t="shared" si="30"/>
        <v>0</v>
      </c>
      <c r="AA72" s="82">
        <f t="shared" si="31"/>
        <v>0</v>
      </c>
      <c r="AB72" s="49">
        <f t="shared" si="30"/>
        <v>0</v>
      </c>
      <c r="AC72" s="82">
        <f t="shared" si="32"/>
        <v>0</v>
      </c>
      <c r="AD72" s="49">
        <f t="shared" si="27"/>
        <v>0</v>
      </c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</row>
    <row r="73" spans="1:66" x14ac:dyDescent="0.25">
      <c r="A73" s="9">
        <v>6136</v>
      </c>
      <c r="B73" s="10" t="s">
        <v>100</v>
      </c>
      <c r="C73" s="67">
        <v>17764.062249999999</v>
      </c>
      <c r="D73" s="49">
        <f t="shared" si="15"/>
        <v>9.7269580181977083E-4</v>
      </c>
      <c r="E73" s="67">
        <v>17764.062249999999</v>
      </c>
      <c r="F73" s="49">
        <f t="shared" si="16"/>
        <v>9.7269580181977083E-4</v>
      </c>
      <c r="G73" s="67">
        <v>17764.062249999999</v>
      </c>
      <c r="H73" s="49">
        <f t="shared" si="17"/>
        <v>9.7269580181977083E-4</v>
      </c>
      <c r="I73" s="67">
        <v>17764.062249999999</v>
      </c>
      <c r="J73" s="49">
        <f t="shared" si="18"/>
        <v>9.7269580181977083E-4</v>
      </c>
      <c r="K73" s="67">
        <v>17764.062249999999</v>
      </c>
      <c r="L73" s="49">
        <f t="shared" si="19"/>
        <v>9.7269580181977083E-4</v>
      </c>
      <c r="M73" s="67">
        <v>17764.062249999999</v>
      </c>
      <c r="N73" s="49">
        <f t="shared" si="20"/>
        <v>9.7269580181977083E-4</v>
      </c>
      <c r="O73" s="67">
        <v>17764.062249999999</v>
      </c>
      <c r="P73" s="49">
        <f t="shared" si="21"/>
        <v>9.7269580181977083E-4</v>
      </c>
      <c r="Q73" s="67">
        <v>17764.062249999999</v>
      </c>
      <c r="R73" s="49">
        <f t="shared" si="22"/>
        <v>9.7269580181977083E-4</v>
      </c>
      <c r="S73" s="67">
        <v>17764.062249999999</v>
      </c>
      <c r="T73" s="49">
        <f t="shared" si="23"/>
        <v>9.7269580181977083E-4</v>
      </c>
      <c r="U73" s="67">
        <v>17764.062249999999</v>
      </c>
      <c r="V73" s="49">
        <f t="shared" si="24"/>
        <v>9.7269580181977083E-4</v>
      </c>
      <c r="W73" s="67">
        <v>17764.062249999999</v>
      </c>
      <c r="X73" s="49">
        <f t="shared" si="25"/>
        <v>9.7269580181977083E-4</v>
      </c>
      <c r="Y73" s="67">
        <v>17764.062249999999</v>
      </c>
      <c r="Z73" s="49">
        <f t="shared" si="30"/>
        <v>9.7269580181977083E-4</v>
      </c>
      <c r="AA73" s="82">
        <f t="shared" si="31"/>
        <v>213168.74699999994</v>
      </c>
      <c r="AB73" s="49">
        <f t="shared" si="30"/>
        <v>9.7269580181977072E-4</v>
      </c>
      <c r="AC73" s="82">
        <f t="shared" si="32"/>
        <v>17764.062249999995</v>
      </c>
      <c r="AD73" s="49">
        <f t="shared" si="27"/>
        <v>9.7269580181977061E-4</v>
      </c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</row>
    <row r="74" spans="1:66" x14ac:dyDescent="0.25">
      <c r="A74" s="9">
        <v>6137</v>
      </c>
      <c r="B74" s="10"/>
      <c r="C74" s="67"/>
      <c r="D74" s="49">
        <f t="shared" si="15"/>
        <v>0</v>
      </c>
      <c r="E74" s="67"/>
      <c r="F74" s="49">
        <f t="shared" si="15"/>
        <v>0</v>
      </c>
      <c r="G74" s="67"/>
      <c r="H74" s="49">
        <f t="shared" si="15"/>
        <v>0</v>
      </c>
      <c r="I74" s="67"/>
      <c r="J74" s="49">
        <f t="shared" si="15"/>
        <v>0</v>
      </c>
      <c r="K74" s="67"/>
      <c r="L74" s="49">
        <f t="shared" si="15"/>
        <v>0</v>
      </c>
      <c r="M74" s="67"/>
      <c r="N74" s="49">
        <f t="shared" si="15"/>
        <v>0</v>
      </c>
      <c r="O74" s="67"/>
      <c r="P74" s="49">
        <f t="shared" si="15"/>
        <v>0</v>
      </c>
      <c r="Q74" s="67"/>
      <c r="R74" s="49">
        <f t="shared" si="15"/>
        <v>0</v>
      </c>
      <c r="S74" s="67"/>
      <c r="T74" s="49">
        <f t="shared" si="23"/>
        <v>0</v>
      </c>
      <c r="U74" s="67"/>
      <c r="V74" s="49">
        <f t="shared" si="23"/>
        <v>0</v>
      </c>
      <c r="W74" s="67"/>
      <c r="X74" s="49">
        <f t="shared" si="23"/>
        <v>0</v>
      </c>
      <c r="Y74" s="67"/>
      <c r="Z74" s="49">
        <f t="shared" si="23"/>
        <v>0</v>
      </c>
      <c r="AA74" s="82"/>
      <c r="AB74" s="49">
        <f t="shared" si="23"/>
        <v>0</v>
      </c>
      <c r="AC74" s="82"/>
      <c r="AD74" s="49">
        <f t="shared" si="23"/>
        <v>0</v>
      </c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</row>
    <row r="75" spans="1:66" x14ac:dyDescent="0.25">
      <c r="A75" s="9">
        <v>6138</v>
      </c>
      <c r="B75" s="10"/>
      <c r="C75" s="67"/>
      <c r="D75" s="49">
        <f t="shared" si="15"/>
        <v>0</v>
      </c>
      <c r="E75" s="67"/>
      <c r="F75" s="49">
        <f t="shared" si="15"/>
        <v>0</v>
      </c>
      <c r="G75" s="67"/>
      <c r="H75" s="49">
        <f t="shared" si="15"/>
        <v>0</v>
      </c>
      <c r="I75" s="67"/>
      <c r="J75" s="49">
        <f t="shared" si="15"/>
        <v>0</v>
      </c>
      <c r="K75" s="67"/>
      <c r="L75" s="49">
        <f t="shared" si="15"/>
        <v>0</v>
      </c>
      <c r="M75" s="67"/>
      <c r="N75" s="49">
        <f t="shared" si="15"/>
        <v>0</v>
      </c>
      <c r="O75" s="67"/>
      <c r="P75" s="49">
        <f t="shared" si="15"/>
        <v>0</v>
      </c>
      <c r="Q75" s="67"/>
      <c r="R75" s="49">
        <f t="shared" si="15"/>
        <v>0</v>
      </c>
      <c r="S75" s="67"/>
      <c r="T75" s="49">
        <f t="shared" si="23"/>
        <v>0</v>
      </c>
      <c r="U75" s="67"/>
      <c r="V75" s="49">
        <f t="shared" si="23"/>
        <v>0</v>
      </c>
      <c r="W75" s="67"/>
      <c r="X75" s="49">
        <f t="shared" si="23"/>
        <v>0</v>
      </c>
      <c r="Y75" s="67"/>
      <c r="Z75" s="49">
        <f t="shared" si="23"/>
        <v>0</v>
      </c>
      <c r="AA75" s="82"/>
      <c r="AB75" s="49">
        <f t="shared" si="23"/>
        <v>0</v>
      </c>
      <c r="AC75" s="82"/>
      <c r="AD75" s="49">
        <f t="shared" si="23"/>
        <v>0</v>
      </c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</row>
    <row r="76" spans="1:66" x14ac:dyDescent="0.25">
      <c r="A76" s="9">
        <v>6139</v>
      </c>
      <c r="B76" s="10"/>
      <c r="C76" s="67"/>
      <c r="D76" s="49">
        <f t="shared" si="15"/>
        <v>0</v>
      </c>
      <c r="E76" s="67"/>
      <c r="F76" s="49">
        <f t="shared" si="15"/>
        <v>0</v>
      </c>
      <c r="G76" s="67"/>
      <c r="H76" s="49">
        <f t="shared" si="15"/>
        <v>0</v>
      </c>
      <c r="I76" s="67"/>
      <c r="J76" s="49">
        <f t="shared" si="15"/>
        <v>0</v>
      </c>
      <c r="K76" s="67"/>
      <c r="L76" s="49">
        <f t="shared" si="15"/>
        <v>0</v>
      </c>
      <c r="M76" s="67"/>
      <c r="N76" s="49">
        <f t="shared" si="15"/>
        <v>0</v>
      </c>
      <c r="O76" s="67"/>
      <c r="P76" s="49">
        <f t="shared" si="15"/>
        <v>0</v>
      </c>
      <c r="Q76" s="67"/>
      <c r="R76" s="49">
        <f t="shared" si="15"/>
        <v>0</v>
      </c>
      <c r="S76" s="67"/>
      <c r="T76" s="49">
        <f t="shared" si="23"/>
        <v>0</v>
      </c>
      <c r="U76" s="67"/>
      <c r="V76" s="49">
        <f t="shared" si="23"/>
        <v>0</v>
      </c>
      <c r="W76" s="67"/>
      <c r="X76" s="49">
        <f t="shared" si="23"/>
        <v>0</v>
      </c>
      <c r="Y76" s="67"/>
      <c r="Z76" s="49">
        <f t="shared" si="23"/>
        <v>0</v>
      </c>
      <c r="AA76" s="82"/>
      <c r="AB76" s="49">
        <f t="shared" si="23"/>
        <v>0</v>
      </c>
      <c r="AC76" s="82"/>
      <c r="AD76" s="49">
        <f t="shared" si="23"/>
        <v>0</v>
      </c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</row>
    <row r="77" spans="1:66" x14ac:dyDescent="0.25">
      <c r="A77" s="9">
        <v>6140</v>
      </c>
      <c r="B77" s="10"/>
      <c r="C77" s="67"/>
      <c r="D77" s="49">
        <f t="shared" si="15"/>
        <v>0</v>
      </c>
      <c r="E77" s="67"/>
      <c r="F77" s="49">
        <f t="shared" si="15"/>
        <v>0</v>
      </c>
      <c r="G77" s="67"/>
      <c r="H77" s="49">
        <f t="shared" si="15"/>
        <v>0</v>
      </c>
      <c r="I77" s="67"/>
      <c r="J77" s="49">
        <f t="shared" si="15"/>
        <v>0</v>
      </c>
      <c r="K77" s="67"/>
      <c r="L77" s="49">
        <f t="shared" si="15"/>
        <v>0</v>
      </c>
      <c r="M77" s="67"/>
      <c r="N77" s="49">
        <f t="shared" si="15"/>
        <v>0</v>
      </c>
      <c r="O77" s="67"/>
      <c r="P77" s="49">
        <f t="shared" si="15"/>
        <v>0</v>
      </c>
      <c r="Q77" s="67"/>
      <c r="R77" s="49">
        <f t="shared" si="15"/>
        <v>0</v>
      </c>
      <c r="S77" s="67"/>
      <c r="T77" s="49">
        <f t="shared" si="23"/>
        <v>0</v>
      </c>
      <c r="U77" s="67"/>
      <c r="V77" s="49">
        <f t="shared" si="23"/>
        <v>0</v>
      </c>
      <c r="W77" s="67"/>
      <c r="X77" s="49">
        <f t="shared" si="23"/>
        <v>0</v>
      </c>
      <c r="Y77" s="67"/>
      <c r="Z77" s="49">
        <f t="shared" si="23"/>
        <v>0</v>
      </c>
      <c r="AA77" s="82"/>
      <c r="AB77" s="49">
        <f t="shared" si="23"/>
        <v>0</v>
      </c>
      <c r="AC77" s="82"/>
      <c r="AD77" s="49">
        <f t="shared" si="23"/>
        <v>0</v>
      </c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</row>
    <row r="78" spans="1:66" s="5" customFormat="1" x14ac:dyDescent="0.25">
      <c r="A78" s="12">
        <v>6199</v>
      </c>
      <c r="B78" s="1" t="s">
        <v>101</v>
      </c>
      <c r="C78" s="74">
        <f>SUM(C41:C77)</f>
        <v>3600598.0233000009</v>
      </c>
      <c r="D78" s="56">
        <f t="shared" si="15"/>
        <v>0.19715572553256935</v>
      </c>
      <c r="E78" s="74">
        <f>SUM(E41:E77)</f>
        <v>3600598.0233000009</v>
      </c>
      <c r="F78" s="56">
        <f t="shared" si="16"/>
        <v>0.19715572553256935</v>
      </c>
      <c r="G78" s="74">
        <f>SUM(G41:G77)</f>
        <v>3600598.0233000009</v>
      </c>
      <c r="H78" s="56">
        <f t="shared" si="17"/>
        <v>0.19715572553256935</v>
      </c>
      <c r="I78" s="74">
        <f>SUM(I41:I77)</f>
        <v>3600598.0233000009</v>
      </c>
      <c r="J78" s="56">
        <f t="shared" si="18"/>
        <v>0.19715572553256935</v>
      </c>
      <c r="K78" s="74">
        <f>SUM(K41:K77)</f>
        <v>3600598.0233000009</v>
      </c>
      <c r="L78" s="56">
        <f t="shared" si="19"/>
        <v>0.19715572553256935</v>
      </c>
      <c r="M78" s="74">
        <f>SUM(M41:M77)</f>
        <v>3600598.0233000009</v>
      </c>
      <c r="N78" s="56">
        <f t="shared" si="20"/>
        <v>0.19715572553256935</v>
      </c>
      <c r="O78" s="74">
        <f>SUM(O41:O77)</f>
        <v>3600598.0233000009</v>
      </c>
      <c r="P78" s="56">
        <f t="shared" si="21"/>
        <v>0.19715572553256935</v>
      </c>
      <c r="Q78" s="74">
        <f>SUM(Q41:Q77)</f>
        <v>3600598.0233000009</v>
      </c>
      <c r="R78" s="56">
        <f t="shared" si="22"/>
        <v>0.19715572553256935</v>
      </c>
      <c r="S78" s="74">
        <f>SUM(S41:S77)</f>
        <v>3600598.0233000009</v>
      </c>
      <c r="T78" s="56">
        <f t="shared" si="23"/>
        <v>0.19715572553256935</v>
      </c>
      <c r="U78" s="74">
        <f>SUM(U41:U77)</f>
        <v>3600598.0233000009</v>
      </c>
      <c r="V78" s="56">
        <f t="shared" si="24"/>
        <v>0.19715572553256935</v>
      </c>
      <c r="W78" s="74">
        <f>SUM(W41:W77)</f>
        <v>3600598.0233000009</v>
      </c>
      <c r="X78" s="56">
        <f t="shared" si="25"/>
        <v>0.19715572553256935</v>
      </c>
      <c r="Y78" s="74">
        <f>SUM(Y41:Y77)</f>
        <v>3600598.0233000009</v>
      </c>
      <c r="Z78" s="56">
        <f t="shared" si="30"/>
        <v>0.19715572553256935</v>
      </c>
      <c r="AA78" s="74">
        <f t="shared" si="31"/>
        <v>43207176.279600002</v>
      </c>
      <c r="AB78" s="56">
        <f t="shared" si="30"/>
        <v>0.19715572553256933</v>
      </c>
      <c r="AC78" s="94">
        <f t="shared" si="32"/>
        <v>3600598.0233</v>
      </c>
      <c r="AD78" s="56">
        <f t="shared" si="27"/>
        <v>0.1971557255325693</v>
      </c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</row>
    <row r="79" spans="1:66" s="8" customFormat="1" x14ac:dyDescent="0.25">
      <c r="A79" s="26">
        <v>6201</v>
      </c>
      <c r="B79" s="27" t="s">
        <v>102</v>
      </c>
      <c r="C79" s="69">
        <v>1108447.4173999999</v>
      </c>
      <c r="D79" s="57">
        <f t="shared" si="15"/>
        <v>6.0694571673376517E-2</v>
      </c>
      <c r="E79" s="69">
        <v>1108447.4173999999</v>
      </c>
      <c r="F79" s="57">
        <f t="shared" si="16"/>
        <v>6.0694571673376517E-2</v>
      </c>
      <c r="G79" s="69">
        <v>1108447.4173999999</v>
      </c>
      <c r="H79" s="57">
        <f t="shared" si="17"/>
        <v>6.0694571673376517E-2</v>
      </c>
      <c r="I79" s="69">
        <v>1108447.4173999999</v>
      </c>
      <c r="J79" s="57">
        <f t="shared" si="18"/>
        <v>6.0694571673376517E-2</v>
      </c>
      <c r="K79" s="69">
        <v>1108447.4173999999</v>
      </c>
      <c r="L79" s="57">
        <f t="shared" si="19"/>
        <v>6.0694571673376517E-2</v>
      </c>
      <c r="M79" s="69">
        <v>1108447.4173999999</v>
      </c>
      <c r="N79" s="57">
        <f t="shared" si="20"/>
        <v>6.0694571673376517E-2</v>
      </c>
      <c r="O79" s="69">
        <v>1108447.4173999999</v>
      </c>
      <c r="P79" s="57">
        <f t="shared" si="21"/>
        <v>6.0694571673376517E-2</v>
      </c>
      <c r="Q79" s="69">
        <v>1108447.4173999999</v>
      </c>
      <c r="R79" s="57">
        <f t="shared" si="22"/>
        <v>6.0694571673376517E-2</v>
      </c>
      <c r="S79" s="69">
        <v>1108447.4173999999</v>
      </c>
      <c r="T79" s="57">
        <f t="shared" si="23"/>
        <v>6.0694571673376517E-2</v>
      </c>
      <c r="U79" s="69">
        <v>1108447.4173999999</v>
      </c>
      <c r="V79" s="57">
        <f t="shared" si="24"/>
        <v>6.0694571673376517E-2</v>
      </c>
      <c r="W79" s="69">
        <v>1108447.4173999999</v>
      </c>
      <c r="X79" s="57">
        <f t="shared" si="25"/>
        <v>6.0694571673376517E-2</v>
      </c>
      <c r="Y79" s="69">
        <v>1108447.4173999999</v>
      </c>
      <c r="Z79" s="57">
        <f t="shared" si="30"/>
        <v>6.0694571673376517E-2</v>
      </c>
      <c r="AA79" s="69">
        <f t="shared" si="31"/>
        <v>13301369.008800002</v>
      </c>
      <c r="AB79" s="57">
        <f t="shared" si="30"/>
        <v>6.0694571673376538E-2</v>
      </c>
      <c r="AC79" s="85">
        <f t="shared" si="32"/>
        <v>1108447.4174000002</v>
      </c>
      <c r="AD79" s="57">
        <f t="shared" si="27"/>
        <v>6.0694571673376531E-2</v>
      </c>
    </row>
    <row r="80" spans="1:66" x14ac:dyDescent="0.25">
      <c r="A80" s="9">
        <v>6202</v>
      </c>
      <c r="B80" s="10" t="s">
        <v>103</v>
      </c>
      <c r="C80" s="67">
        <v>456495.73090000002</v>
      </c>
      <c r="D80" s="49">
        <f t="shared" si="15"/>
        <v>2.4996055223521742E-2</v>
      </c>
      <c r="E80" s="67">
        <v>456495.73090000002</v>
      </c>
      <c r="F80" s="49">
        <f t="shared" si="16"/>
        <v>2.4996055223521742E-2</v>
      </c>
      <c r="G80" s="67">
        <v>456495.73090000002</v>
      </c>
      <c r="H80" s="49">
        <f t="shared" si="17"/>
        <v>2.4996055223521742E-2</v>
      </c>
      <c r="I80" s="67">
        <v>456495.73090000002</v>
      </c>
      <c r="J80" s="49">
        <f t="shared" si="18"/>
        <v>2.4996055223521742E-2</v>
      </c>
      <c r="K80" s="67">
        <v>456495.73090000002</v>
      </c>
      <c r="L80" s="49">
        <f t="shared" si="19"/>
        <v>2.4996055223521742E-2</v>
      </c>
      <c r="M80" s="67">
        <v>456495.73090000002</v>
      </c>
      <c r="N80" s="49">
        <f t="shared" si="20"/>
        <v>2.4996055223521742E-2</v>
      </c>
      <c r="O80" s="67">
        <v>456495.73090000002</v>
      </c>
      <c r="P80" s="49">
        <f t="shared" si="21"/>
        <v>2.4996055223521742E-2</v>
      </c>
      <c r="Q80" s="67">
        <v>456495.73090000002</v>
      </c>
      <c r="R80" s="49">
        <f t="shared" si="22"/>
        <v>2.4996055223521742E-2</v>
      </c>
      <c r="S80" s="67">
        <v>456495.73090000002</v>
      </c>
      <c r="T80" s="49">
        <f t="shared" si="23"/>
        <v>2.4996055223521742E-2</v>
      </c>
      <c r="U80" s="67">
        <v>456495.73090000002</v>
      </c>
      <c r="V80" s="49">
        <f t="shared" si="24"/>
        <v>2.4996055223521742E-2</v>
      </c>
      <c r="W80" s="67">
        <v>456495.73090000002</v>
      </c>
      <c r="X80" s="49">
        <f t="shared" si="25"/>
        <v>2.4996055223521742E-2</v>
      </c>
      <c r="Y80" s="67">
        <v>456495.73090000002</v>
      </c>
      <c r="Z80" s="49">
        <f t="shared" si="30"/>
        <v>2.4996055223521742E-2</v>
      </c>
      <c r="AA80" s="82">
        <f t="shared" si="31"/>
        <v>5477948.7707999991</v>
      </c>
      <c r="AB80" s="49">
        <f t="shared" si="30"/>
        <v>2.4996055223521739E-2</v>
      </c>
      <c r="AC80" s="82">
        <f t="shared" si="32"/>
        <v>456495.73089999991</v>
      </c>
      <c r="AD80" s="49">
        <f t="shared" si="27"/>
        <v>2.4996055223521736E-2</v>
      </c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</row>
    <row r="81" spans="1:66" x14ac:dyDescent="0.25">
      <c r="A81" s="9">
        <v>6203</v>
      </c>
      <c r="B81" s="10" t="s">
        <v>104</v>
      </c>
      <c r="C81" s="67">
        <v>169990.63605</v>
      </c>
      <c r="D81" s="49">
        <f t="shared" ref="D81:R156" si="33">IF(C$10&lt;&gt;0,C81/C$10,"-")</f>
        <v>9.3080724277752186E-3</v>
      </c>
      <c r="E81" s="67">
        <v>169990.63605</v>
      </c>
      <c r="F81" s="49">
        <f t="shared" ref="F81:F141" si="34">IF(E$10&lt;&gt;0,E81/E$10,"-")</f>
        <v>9.3080724277752186E-3</v>
      </c>
      <c r="G81" s="67">
        <v>169990.63605</v>
      </c>
      <c r="H81" s="49">
        <f t="shared" ref="H81:H141" si="35">IF(G$10&lt;&gt;0,G81/G$10,"-")</f>
        <v>9.3080724277752186E-3</v>
      </c>
      <c r="I81" s="67">
        <v>169990.63605</v>
      </c>
      <c r="J81" s="49">
        <f t="shared" ref="J81:J141" si="36">IF(I$10&lt;&gt;0,I81/I$10,"-")</f>
        <v>9.3080724277752186E-3</v>
      </c>
      <c r="K81" s="67">
        <v>169990.63605</v>
      </c>
      <c r="L81" s="49">
        <f t="shared" ref="L81:L141" si="37">IF(K$10&lt;&gt;0,K81/K$10,"-")</f>
        <v>9.3080724277752186E-3</v>
      </c>
      <c r="M81" s="67">
        <v>169990.63605</v>
      </c>
      <c r="N81" s="49">
        <f t="shared" ref="N81:N141" si="38">IF(M$10&lt;&gt;0,M81/M$10,"-")</f>
        <v>9.3080724277752186E-3</v>
      </c>
      <c r="O81" s="67">
        <v>169990.63605</v>
      </c>
      <c r="P81" s="49">
        <f t="shared" ref="P81:P141" si="39">IF(O$10&lt;&gt;0,O81/O$10,"-")</f>
        <v>9.3080724277752186E-3</v>
      </c>
      <c r="Q81" s="67">
        <v>169990.63605</v>
      </c>
      <c r="R81" s="49">
        <f t="shared" ref="R81:R141" si="40">IF(Q$10&lt;&gt;0,Q81/Q$10,"-")</f>
        <v>9.3080724277752186E-3</v>
      </c>
      <c r="S81" s="67">
        <v>169990.63605</v>
      </c>
      <c r="T81" s="49">
        <f t="shared" ref="T81:AD141" si="41">IF(S$10&lt;&gt;0,S81/S$10,"-")</f>
        <v>9.3080724277752186E-3</v>
      </c>
      <c r="U81" s="67">
        <v>169990.63605</v>
      </c>
      <c r="V81" s="49">
        <f t="shared" ref="V81:V141" si="42">IF(U$10&lt;&gt;0,U81/U$10,"-")</f>
        <v>9.3080724277752186E-3</v>
      </c>
      <c r="W81" s="67">
        <v>169990.63605</v>
      </c>
      <c r="X81" s="49">
        <f t="shared" ref="X81:X141" si="43">IF(W$10&lt;&gt;0,W81/W$10,"-")</f>
        <v>9.3080724277752186E-3</v>
      </c>
      <c r="Y81" s="67">
        <v>169990.63605</v>
      </c>
      <c r="Z81" s="49">
        <f t="shared" ref="Z81:AB100" si="44">IF(Y$10&lt;&gt;0,Y81/Y$10,"-")</f>
        <v>9.3080724277752186E-3</v>
      </c>
      <c r="AA81" s="82">
        <f t="shared" si="31"/>
        <v>2039887.6326000004</v>
      </c>
      <c r="AB81" s="49">
        <f t="shared" si="44"/>
        <v>9.3080724277752203E-3</v>
      </c>
      <c r="AC81" s="82">
        <f t="shared" si="32"/>
        <v>169990.63605000003</v>
      </c>
      <c r="AD81" s="49">
        <f t="shared" ref="AD81:AD141" si="45">IF(AC$10&lt;&gt;0,AC81/AC$10,"-")</f>
        <v>9.3080724277752186E-3</v>
      </c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</row>
    <row r="82" spans="1:66" x14ac:dyDescent="0.25">
      <c r="A82" s="9">
        <v>6204</v>
      </c>
      <c r="B82" s="10" t="s">
        <v>105</v>
      </c>
      <c r="C82" s="67">
        <v>5033.6400000000003</v>
      </c>
      <c r="D82" s="49">
        <f t="shared" si="33"/>
        <v>2.7562392131743804E-4</v>
      </c>
      <c r="E82" s="67">
        <v>5033.6400000000003</v>
      </c>
      <c r="F82" s="49">
        <f t="shared" si="34"/>
        <v>2.7562392131743804E-4</v>
      </c>
      <c r="G82" s="67">
        <v>5033.6400000000003</v>
      </c>
      <c r="H82" s="49">
        <f t="shared" si="35"/>
        <v>2.7562392131743804E-4</v>
      </c>
      <c r="I82" s="67">
        <v>5033.6400000000003</v>
      </c>
      <c r="J82" s="49">
        <f t="shared" si="36"/>
        <v>2.7562392131743804E-4</v>
      </c>
      <c r="K82" s="67">
        <v>5033.6400000000003</v>
      </c>
      <c r="L82" s="49">
        <f t="shared" si="37"/>
        <v>2.7562392131743804E-4</v>
      </c>
      <c r="M82" s="67">
        <v>5033.6400000000003</v>
      </c>
      <c r="N82" s="49">
        <f t="shared" si="38"/>
        <v>2.7562392131743804E-4</v>
      </c>
      <c r="O82" s="67">
        <v>5033.6400000000003</v>
      </c>
      <c r="P82" s="49">
        <f t="shared" si="39"/>
        <v>2.7562392131743804E-4</v>
      </c>
      <c r="Q82" s="67">
        <v>5033.6400000000003</v>
      </c>
      <c r="R82" s="49">
        <f t="shared" si="40"/>
        <v>2.7562392131743804E-4</v>
      </c>
      <c r="S82" s="67">
        <v>5033.6400000000003</v>
      </c>
      <c r="T82" s="49">
        <f t="shared" si="41"/>
        <v>2.7562392131743804E-4</v>
      </c>
      <c r="U82" s="67">
        <v>5033.6400000000003</v>
      </c>
      <c r="V82" s="49">
        <f t="shared" si="42"/>
        <v>2.7562392131743804E-4</v>
      </c>
      <c r="W82" s="67">
        <v>5033.6400000000003</v>
      </c>
      <c r="X82" s="49">
        <f t="shared" si="43"/>
        <v>2.7562392131743804E-4</v>
      </c>
      <c r="Y82" s="67">
        <v>5033.6400000000003</v>
      </c>
      <c r="Z82" s="49">
        <f t="shared" si="44"/>
        <v>2.7562392131743804E-4</v>
      </c>
      <c r="AA82" s="82">
        <f t="shared" si="31"/>
        <v>60403.68</v>
      </c>
      <c r="AB82" s="49">
        <f t="shared" si="44"/>
        <v>2.7562392131743804E-4</v>
      </c>
      <c r="AC82" s="82">
        <f t="shared" si="32"/>
        <v>5033.6400000000003</v>
      </c>
      <c r="AD82" s="49">
        <f t="shared" si="45"/>
        <v>2.7562392131743804E-4</v>
      </c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</row>
    <row r="83" spans="1:66" x14ac:dyDescent="0.25">
      <c r="A83" s="9">
        <v>6205</v>
      </c>
      <c r="B83" s="10" t="s">
        <v>106</v>
      </c>
      <c r="C83" s="67">
        <v>8342.5</v>
      </c>
      <c r="D83" s="49">
        <f t="shared" si="33"/>
        <v>4.5680512781818465E-4</v>
      </c>
      <c r="E83" s="67">
        <v>8342.5</v>
      </c>
      <c r="F83" s="49">
        <f t="shared" si="34"/>
        <v>4.5680512781818465E-4</v>
      </c>
      <c r="G83" s="67">
        <v>8342.5</v>
      </c>
      <c r="H83" s="49">
        <f t="shared" si="35"/>
        <v>4.5680512781818465E-4</v>
      </c>
      <c r="I83" s="67">
        <v>8342.5</v>
      </c>
      <c r="J83" s="49">
        <f t="shared" si="36"/>
        <v>4.5680512781818465E-4</v>
      </c>
      <c r="K83" s="67">
        <v>8342.5</v>
      </c>
      <c r="L83" s="49">
        <f t="shared" si="37"/>
        <v>4.5680512781818465E-4</v>
      </c>
      <c r="M83" s="67">
        <v>8342.5</v>
      </c>
      <c r="N83" s="49">
        <f t="shared" si="38"/>
        <v>4.5680512781818465E-4</v>
      </c>
      <c r="O83" s="67">
        <v>8342.5</v>
      </c>
      <c r="P83" s="49">
        <f t="shared" si="39"/>
        <v>4.5680512781818465E-4</v>
      </c>
      <c r="Q83" s="67">
        <v>8342.5</v>
      </c>
      <c r="R83" s="49">
        <f t="shared" si="40"/>
        <v>4.5680512781818465E-4</v>
      </c>
      <c r="S83" s="67">
        <v>8342.5</v>
      </c>
      <c r="T83" s="49">
        <f t="shared" si="41"/>
        <v>4.5680512781818465E-4</v>
      </c>
      <c r="U83" s="67">
        <v>8342.5</v>
      </c>
      <c r="V83" s="49">
        <f t="shared" si="42"/>
        <v>4.5680512781818465E-4</v>
      </c>
      <c r="W83" s="67">
        <v>8342.5</v>
      </c>
      <c r="X83" s="49">
        <f t="shared" si="43"/>
        <v>4.5680512781818465E-4</v>
      </c>
      <c r="Y83" s="67">
        <v>8342.5</v>
      </c>
      <c r="Z83" s="49">
        <f t="shared" si="44"/>
        <v>4.5680512781818465E-4</v>
      </c>
      <c r="AA83" s="82">
        <f t="shared" si="31"/>
        <v>100110</v>
      </c>
      <c r="AB83" s="49">
        <f t="shared" si="44"/>
        <v>4.5680512781818465E-4</v>
      </c>
      <c r="AC83" s="82">
        <f t="shared" si="32"/>
        <v>8342.5</v>
      </c>
      <c r="AD83" s="49">
        <f t="shared" si="45"/>
        <v>4.5680512781818465E-4</v>
      </c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</row>
    <row r="84" spans="1:66" x14ac:dyDescent="0.25">
      <c r="A84" s="9">
        <v>6206</v>
      </c>
      <c r="B84" s="10" t="s">
        <v>107</v>
      </c>
      <c r="C84" s="67">
        <v>18619.813900000001</v>
      </c>
      <c r="D84" s="49">
        <f t="shared" si="33"/>
        <v>1.0195536671909274E-3</v>
      </c>
      <c r="E84" s="67">
        <v>18619.813900000001</v>
      </c>
      <c r="F84" s="49">
        <f t="shared" si="34"/>
        <v>1.0195536671909274E-3</v>
      </c>
      <c r="G84" s="67">
        <v>18619.813900000001</v>
      </c>
      <c r="H84" s="49">
        <f t="shared" si="35"/>
        <v>1.0195536671909274E-3</v>
      </c>
      <c r="I84" s="67">
        <v>18619.813900000001</v>
      </c>
      <c r="J84" s="49">
        <f t="shared" si="36"/>
        <v>1.0195536671909274E-3</v>
      </c>
      <c r="K84" s="67">
        <v>18619.813900000001</v>
      </c>
      <c r="L84" s="49">
        <f t="shared" si="37"/>
        <v>1.0195536671909274E-3</v>
      </c>
      <c r="M84" s="67">
        <v>18619.813900000001</v>
      </c>
      <c r="N84" s="49">
        <f t="shared" si="38"/>
        <v>1.0195536671909274E-3</v>
      </c>
      <c r="O84" s="67">
        <v>18619.813900000001</v>
      </c>
      <c r="P84" s="49">
        <f t="shared" si="39"/>
        <v>1.0195536671909274E-3</v>
      </c>
      <c r="Q84" s="67">
        <v>18619.813900000001</v>
      </c>
      <c r="R84" s="49">
        <f t="shared" si="40"/>
        <v>1.0195536671909274E-3</v>
      </c>
      <c r="S84" s="67">
        <v>18619.813900000001</v>
      </c>
      <c r="T84" s="49">
        <f t="shared" si="41"/>
        <v>1.0195536671909274E-3</v>
      </c>
      <c r="U84" s="67">
        <v>18619.813900000001</v>
      </c>
      <c r="V84" s="49">
        <f t="shared" si="42"/>
        <v>1.0195536671909274E-3</v>
      </c>
      <c r="W84" s="67">
        <v>18619.813900000001</v>
      </c>
      <c r="X84" s="49">
        <f t="shared" si="43"/>
        <v>1.0195536671909274E-3</v>
      </c>
      <c r="Y84" s="67">
        <v>18619.813900000001</v>
      </c>
      <c r="Z84" s="49">
        <f t="shared" si="44"/>
        <v>1.0195536671909274E-3</v>
      </c>
      <c r="AA84" s="82">
        <f t="shared" si="31"/>
        <v>223437.76680000007</v>
      </c>
      <c r="AB84" s="49">
        <f t="shared" si="44"/>
        <v>1.0195536671909276E-3</v>
      </c>
      <c r="AC84" s="82">
        <f t="shared" si="32"/>
        <v>18619.813900000005</v>
      </c>
      <c r="AD84" s="49">
        <f t="shared" si="45"/>
        <v>1.0195536671909276E-3</v>
      </c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</row>
    <row r="85" spans="1:66" x14ac:dyDescent="0.25">
      <c r="A85" s="9">
        <v>6207</v>
      </c>
      <c r="B85" s="10" t="s">
        <v>108</v>
      </c>
      <c r="C85" s="67">
        <v>69618.509999999995</v>
      </c>
      <c r="D85" s="49">
        <f t="shared" si="33"/>
        <v>3.8120578194859528E-3</v>
      </c>
      <c r="E85" s="67">
        <v>69618.509999999995</v>
      </c>
      <c r="F85" s="49">
        <f t="shared" si="34"/>
        <v>3.8120578194859528E-3</v>
      </c>
      <c r="G85" s="67">
        <v>69618.509999999995</v>
      </c>
      <c r="H85" s="49">
        <f t="shared" si="35"/>
        <v>3.8120578194859528E-3</v>
      </c>
      <c r="I85" s="67">
        <v>69618.509999999995</v>
      </c>
      <c r="J85" s="49">
        <f t="shared" si="36"/>
        <v>3.8120578194859528E-3</v>
      </c>
      <c r="K85" s="67">
        <v>69618.509999999995</v>
      </c>
      <c r="L85" s="49">
        <f t="shared" si="37"/>
        <v>3.8120578194859528E-3</v>
      </c>
      <c r="M85" s="67">
        <v>69618.509999999995</v>
      </c>
      <c r="N85" s="49">
        <f t="shared" si="38"/>
        <v>3.8120578194859528E-3</v>
      </c>
      <c r="O85" s="67">
        <v>69618.509999999995</v>
      </c>
      <c r="P85" s="49">
        <f t="shared" si="39"/>
        <v>3.8120578194859528E-3</v>
      </c>
      <c r="Q85" s="67">
        <v>69618.509999999995</v>
      </c>
      <c r="R85" s="49">
        <f t="shared" si="40"/>
        <v>3.8120578194859528E-3</v>
      </c>
      <c r="S85" s="67">
        <v>69618.509999999995</v>
      </c>
      <c r="T85" s="49">
        <f t="shared" si="41"/>
        <v>3.8120578194859528E-3</v>
      </c>
      <c r="U85" s="67">
        <v>69618.509999999995</v>
      </c>
      <c r="V85" s="49">
        <f t="shared" si="42"/>
        <v>3.8120578194859528E-3</v>
      </c>
      <c r="W85" s="67">
        <v>69618.509999999995</v>
      </c>
      <c r="X85" s="49">
        <f t="shared" si="43"/>
        <v>3.8120578194859528E-3</v>
      </c>
      <c r="Y85" s="67">
        <v>69618.509999999995</v>
      </c>
      <c r="Z85" s="49">
        <f t="shared" si="44"/>
        <v>3.8120578194859528E-3</v>
      </c>
      <c r="AA85" s="82">
        <f t="shared" si="31"/>
        <v>835422.12</v>
      </c>
      <c r="AB85" s="49">
        <f t="shared" si="44"/>
        <v>3.8120578194859537E-3</v>
      </c>
      <c r="AC85" s="82">
        <f t="shared" si="32"/>
        <v>69618.509999999995</v>
      </c>
      <c r="AD85" s="49">
        <f t="shared" si="45"/>
        <v>3.8120578194859528E-3</v>
      </c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</row>
    <row r="86" spans="1:66" x14ac:dyDescent="0.25">
      <c r="A86" s="9">
        <v>6208</v>
      </c>
      <c r="B86" s="10" t="s">
        <v>109</v>
      </c>
      <c r="C86" s="67"/>
      <c r="D86" s="49">
        <f t="shared" si="33"/>
        <v>0</v>
      </c>
      <c r="E86" s="67"/>
      <c r="F86" s="49">
        <f t="shared" si="34"/>
        <v>0</v>
      </c>
      <c r="G86" s="67"/>
      <c r="H86" s="49">
        <f t="shared" si="35"/>
        <v>0</v>
      </c>
      <c r="I86" s="67"/>
      <c r="J86" s="49">
        <f t="shared" si="36"/>
        <v>0</v>
      </c>
      <c r="K86" s="67"/>
      <c r="L86" s="49">
        <f t="shared" si="37"/>
        <v>0</v>
      </c>
      <c r="M86" s="67"/>
      <c r="N86" s="49">
        <f t="shared" si="38"/>
        <v>0</v>
      </c>
      <c r="O86" s="67"/>
      <c r="P86" s="49">
        <f t="shared" si="39"/>
        <v>0</v>
      </c>
      <c r="Q86" s="67"/>
      <c r="R86" s="49">
        <f t="shared" si="40"/>
        <v>0</v>
      </c>
      <c r="S86" s="67"/>
      <c r="T86" s="49">
        <f t="shared" si="41"/>
        <v>0</v>
      </c>
      <c r="U86" s="67"/>
      <c r="V86" s="49">
        <f t="shared" si="42"/>
        <v>0</v>
      </c>
      <c r="W86" s="67"/>
      <c r="X86" s="49">
        <f t="shared" si="43"/>
        <v>0</v>
      </c>
      <c r="Y86" s="67"/>
      <c r="Z86" s="49">
        <f t="shared" si="44"/>
        <v>0</v>
      </c>
      <c r="AA86" s="82">
        <f t="shared" si="31"/>
        <v>0</v>
      </c>
      <c r="AB86" s="49">
        <f t="shared" si="44"/>
        <v>0</v>
      </c>
      <c r="AC86" s="82">
        <f t="shared" si="32"/>
        <v>0</v>
      </c>
      <c r="AD86" s="49">
        <f t="shared" si="45"/>
        <v>0</v>
      </c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</row>
    <row r="87" spans="1:66" x14ac:dyDescent="0.25">
      <c r="A87" s="9">
        <v>6209</v>
      </c>
      <c r="B87" s="10" t="s">
        <v>110</v>
      </c>
      <c r="C87" s="67">
        <v>154073.30059999999</v>
      </c>
      <c r="D87" s="49">
        <f t="shared" si="33"/>
        <v>8.4364967064971628E-3</v>
      </c>
      <c r="E87" s="67">
        <v>154073.30059999999</v>
      </c>
      <c r="F87" s="49">
        <f t="shared" si="34"/>
        <v>8.4364967064971628E-3</v>
      </c>
      <c r="G87" s="67">
        <v>154073.30059999999</v>
      </c>
      <c r="H87" s="49">
        <f t="shared" si="35"/>
        <v>8.4364967064971628E-3</v>
      </c>
      <c r="I87" s="67">
        <v>154073.30059999999</v>
      </c>
      <c r="J87" s="49">
        <f t="shared" si="36"/>
        <v>8.4364967064971628E-3</v>
      </c>
      <c r="K87" s="67">
        <v>154073.30059999999</v>
      </c>
      <c r="L87" s="49">
        <f t="shared" si="37"/>
        <v>8.4364967064971628E-3</v>
      </c>
      <c r="M87" s="67">
        <v>154073.30059999999</v>
      </c>
      <c r="N87" s="49">
        <f t="shared" si="38"/>
        <v>8.4364967064971628E-3</v>
      </c>
      <c r="O87" s="67">
        <v>154073.30059999999</v>
      </c>
      <c r="P87" s="49">
        <f t="shared" si="39"/>
        <v>8.4364967064971628E-3</v>
      </c>
      <c r="Q87" s="67">
        <v>154073.30059999999</v>
      </c>
      <c r="R87" s="49">
        <f t="shared" si="40"/>
        <v>8.4364967064971628E-3</v>
      </c>
      <c r="S87" s="67">
        <v>154073.30059999999</v>
      </c>
      <c r="T87" s="49">
        <f t="shared" si="41"/>
        <v>8.4364967064971628E-3</v>
      </c>
      <c r="U87" s="67">
        <v>154073.30059999999</v>
      </c>
      <c r="V87" s="49">
        <f t="shared" si="42"/>
        <v>8.4364967064971628E-3</v>
      </c>
      <c r="W87" s="67">
        <v>154073.30059999999</v>
      </c>
      <c r="X87" s="49">
        <f t="shared" si="43"/>
        <v>8.4364967064971628E-3</v>
      </c>
      <c r="Y87" s="67">
        <v>154073.30059999999</v>
      </c>
      <c r="Z87" s="49">
        <f t="shared" si="44"/>
        <v>8.4364967064971628E-3</v>
      </c>
      <c r="AA87" s="82">
        <f t="shared" si="31"/>
        <v>1848879.6071999997</v>
      </c>
      <c r="AB87" s="49">
        <f t="shared" si="44"/>
        <v>8.4364967064971628E-3</v>
      </c>
      <c r="AC87" s="82">
        <f t="shared" si="32"/>
        <v>154073.30059999999</v>
      </c>
      <c r="AD87" s="49">
        <f t="shared" si="45"/>
        <v>8.4364967064971628E-3</v>
      </c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</row>
    <row r="88" spans="1:66" x14ac:dyDescent="0.25">
      <c r="A88" s="9">
        <v>6210</v>
      </c>
      <c r="B88" s="10" t="s">
        <v>111</v>
      </c>
      <c r="C88" s="67">
        <v>162239.85440000001</v>
      </c>
      <c r="D88" s="49">
        <f t="shared" si="33"/>
        <v>8.8836676567450607E-3</v>
      </c>
      <c r="E88" s="67">
        <v>162239.85440000001</v>
      </c>
      <c r="F88" s="49">
        <f t="shared" si="34"/>
        <v>8.8836676567450607E-3</v>
      </c>
      <c r="G88" s="67">
        <v>162239.85440000001</v>
      </c>
      <c r="H88" s="49">
        <f t="shared" si="35"/>
        <v>8.8836676567450607E-3</v>
      </c>
      <c r="I88" s="67">
        <v>162239.85440000001</v>
      </c>
      <c r="J88" s="49">
        <f t="shared" si="36"/>
        <v>8.8836676567450607E-3</v>
      </c>
      <c r="K88" s="67">
        <v>162239.85440000001</v>
      </c>
      <c r="L88" s="49">
        <f t="shared" si="37"/>
        <v>8.8836676567450607E-3</v>
      </c>
      <c r="M88" s="67">
        <v>162239.85440000001</v>
      </c>
      <c r="N88" s="49">
        <f t="shared" si="38"/>
        <v>8.8836676567450607E-3</v>
      </c>
      <c r="O88" s="67">
        <v>162239.85440000001</v>
      </c>
      <c r="P88" s="49">
        <f t="shared" si="39"/>
        <v>8.8836676567450607E-3</v>
      </c>
      <c r="Q88" s="67">
        <v>162239.85440000001</v>
      </c>
      <c r="R88" s="49">
        <f t="shared" si="40"/>
        <v>8.8836676567450607E-3</v>
      </c>
      <c r="S88" s="67">
        <v>162239.85440000001</v>
      </c>
      <c r="T88" s="49">
        <f t="shared" si="41"/>
        <v>8.8836676567450607E-3</v>
      </c>
      <c r="U88" s="67">
        <v>162239.85440000001</v>
      </c>
      <c r="V88" s="49">
        <f t="shared" si="42"/>
        <v>8.8836676567450607E-3</v>
      </c>
      <c r="W88" s="67">
        <v>162239.85440000001</v>
      </c>
      <c r="X88" s="49">
        <f t="shared" si="43"/>
        <v>8.8836676567450607E-3</v>
      </c>
      <c r="Y88" s="67">
        <v>162239.85440000001</v>
      </c>
      <c r="Z88" s="49">
        <f t="shared" si="44"/>
        <v>8.8836676567450607E-3</v>
      </c>
      <c r="AA88" s="82">
        <f t="shared" si="31"/>
        <v>1946878.2528000006</v>
      </c>
      <c r="AB88" s="49">
        <f t="shared" si="44"/>
        <v>8.8836676567450642E-3</v>
      </c>
      <c r="AC88" s="82">
        <f t="shared" si="32"/>
        <v>162239.85440000004</v>
      </c>
      <c r="AD88" s="49">
        <f t="shared" si="45"/>
        <v>8.8836676567450625E-3</v>
      </c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</row>
    <row r="89" spans="1:66" x14ac:dyDescent="0.25">
      <c r="A89" s="9">
        <v>6211</v>
      </c>
      <c r="B89" s="10" t="s">
        <v>112</v>
      </c>
      <c r="C89" s="67">
        <v>55387.9107</v>
      </c>
      <c r="D89" s="49">
        <f t="shared" si="33"/>
        <v>3.0328416693911533E-3</v>
      </c>
      <c r="E89" s="67">
        <v>55387.9107</v>
      </c>
      <c r="F89" s="49">
        <f t="shared" si="34"/>
        <v>3.0328416693911533E-3</v>
      </c>
      <c r="G89" s="67">
        <v>55387.9107</v>
      </c>
      <c r="H89" s="49">
        <f t="shared" si="35"/>
        <v>3.0328416693911533E-3</v>
      </c>
      <c r="I89" s="67">
        <v>55387.9107</v>
      </c>
      <c r="J89" s="49">
        <f t="shared" si="36"/>
        <v>3.0328416693911533E-3</v>
      </c>
      <c r="K89" s="67">
        <v>55387.9107</v>
      </c>
      <c r="L89" s="49">
        <f t="shared" si="37"/>
        <v>3.0328416693911533E-3</v>
      </c>
      <c r="M89" s="67">
        <v>55387.9107</v>
      </c>
      <c r="N89" s="49">
        <f t="shared" si="38"/>
        <v>3.0328416693911533E-3</v>
      </c>
      <c r="O89" s="67">
        <v>55387.9107</v>
      </c>
      <c r="P89" s="49">
        <f t="shared" si="39"/>
        <v>3.0328416693911533E-3</v>
      </c>
      <c r="Q89" s="67">
        <v>55387.9107</v>
      </c>
      <c r="R89" s="49">
        <f t="shared" si="40"/>
        <v>3.0328416693911533E-3</v>
      </c>
      <c r="S89" s="67">
        <v>55387.9107</v>
      </c>
      <c r="T89" s="49">
        <f t="shared" si="41"/>
        <v>3.0328416693911533E-3</v>
      </c>
      <c r="U89" s="67">
        <v>55387.9107</v>
      </c>
      <c r="V89" s="49">
        <f t="shared" si="42"/>
        <v>3.0328416693911533E-3</v>
      </c>
      <c r="W89" s="67">
        <v>55387.9107</v>
      </c>
      <c r="X89" s="49">
        <f t="shared" si="43"/>
        <v>3.0328416693911533E-3</v>
      </c>
      <c r="Y89" s="67">
        <v>55387.9107</v>
      </c>
      <c r="Z89" s="49">
        <f t="shared" si="44"/>
        <v>3.0328416693911533E-3</v>
      </c>
      <c r="AA89" s="82">
        <f t="shared" si="31"/>
        <v>664654.92839999998</v>
      </c>
      <c r="AB89" s="49">
        <f t="shared" si="44"/>
        <v>3.0328416693911533E-3</v>
      </c>
      <c r="AC89" s="82">
        <f t="shared" si="32"/>
        <v>55387.9107</v>
      </c>
      <c r="AD89" s="49">
        <f t="shared" si="45"/>
        <v>3.0328416693911533E-3</v>
      </c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</row>
    <row r="90" spans="1:66" x14ac:dyDescent="0.25">
      <c r="A90" s="9">
        <v>6212</v>
      </c>
      <c r="B90" s="10" t="s">
        <v>113</v>
      </c>
      <c r="C90" s="67"/>
      <c r="D90" s="49">
        <f t="shared" si="33"/>
        <v>0</v>
      </c>
      <c r="E90" s="67"/>
      <c r="F90" s="49">
        <f t="shared" si="34"/>
        <v>0</v>
      </c>
      <c r="G90" s="67"/>
      <c r="H90" s="49">
        <f t="shared" si="35"/>
        <v>0</v>
      </c>
      <c r="I90" s="67"/>
      <c r="J90" s="49">
        <f t="shared" si="36"/>
        <v>0</v>
      </c>
      <c r="K90" s="67"/>
      <c r="L90" s="49">
        <f t="shared" si="37"/>
        <v>0</v>
      </c>
      <c r="M90" s="67"/>
      <c r="N90" s="49">
        <f t="shared" si="38"/>
        <v>0</v>
      </c>
      <c r="O90" s="67"/>
      <c r="P90" s="49">
        <f t="shared" si="39"/>
        <v>0</v>
      </c>
      <c r="Q90" s="67"/>
      <c r="R90" s="49">
        <f t="shared" si="40"/>
        <v>0</v>
      </c>
      <c r="S90" s="67"/>
      <c r="T90" s="49">
        <f t="shared" si="41"/>
        <v>0</v>
      </c>
      <c r="U90" s="67"/>
      <c r="V90" s="49">
        <f t="shared" si="42"/>
        <v>0</v>
      </c>
      <c r="W90" s="67"/>
      <c r="X90" s="49">
        <f t="shared" si="43"/>
        <v>0</v>
      </c>
      <c r="Y90" s="67"/>
      <c r="Z90" s="49">
        <f t="shared" si="44"/>
        <v>0</v>
      </c>
      <c r="AA90" s="82">
        <f t="shared" si="31"/>
        <v>0</v>
      </c>
      <c r="AB90" s="49">
        <f t="shared" si="44"/>
        <v>0</v>
      </c>
      <c r="AC90" s="82">
        <f t="shared" si="32"/>
        <v>0</v>
      </c>
      <c r="AD90" s="49">
        <f t="shared" si="45"/>
        <v>0</v>
      </c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</row>
    <row r="91" spans="1:66" x14ac:dyDescent="0.25">
      <c r="A91" s="9">
        <v>6213</v>
      </c>
      <c r="B91" s="10" t="s">
        <v>114</v>
      </c>
      <c r="C91" s="67">
        <v>4154.7124999999996</v>
      </c>
      <c r="D91" s="49">
        <f t="shared" si="33"/>
        <v>2.2749703021999511E-4</v>
      </c>
      <c r="E91" s="67">
        <v>4154.7124999999996</v>
      </c>
      <c r="F91" s="49">
        <f t="shared" si="34"/>
        <v>2.2749703021999511E-4</v>
      </c>
      <c r="G91" s="67">
        <v>4154.7124999999996</v>
      </c>
      <c r="H91" s="49">
        <f t="shared" si="35"/>
        <v>2.2749703021999511E-4</v>
      </c>
      <c r="I91" s="67">
        <v>4154.7124999999996</v>
      </c>
      <c r="J91" s="49">
        <f t="shared" si="36"/>
        <v>2.2749703021999511E-4</v>
      </c>
      <c r="K91" s="67">
        <v>4154.7124999999996</v>
      </c>
      <c r="L91" s="49">
        <f t="shared" si="37"/>
        <v>2.2749703021999511E-4</v>
      </c>
      <c r="M91" s="67">
        <v>4154.7124999999996</v>
      </c>
      <c r="N91" s="49">
        <f t="shared" si="38"/>
        <v>2.2749703021999511E-4</v>
      </c>
      <c r="O91" s="67">
        <v>4154.7124999999996</v>
      </c>
      <c r="P91" s="49">
        <f t="shared" si="39"/>
        <v>2.2749703021999511E-4</v>
      </c>
      <c r="Q91" s="67">
        <v>4154.7124999999996</v>
      </c>
      <c r="R91" s="49">
        <f t="shared" si="40"/>
        <v>2.2749703021999511E-4</v>
      </c>
      <c r="S91" s="67">
        <v>4154.7124999999996</v>
      </c>
      <c r="T91" s="49">
        <f t="shared" si="41"/>
        <v>2.2749703021999511E-4</v>
      </c>
      <c r="U91" s="67">
        <v>4154.7124999999996</v>
      </c>
      <c r="V91" s="49">
        <f t="shared" si="42"/>
        <v>2.2749703021999511E-4</v>
      </c>
      <c r="W91" s="67">
        <v>4154.7124999999996</v>
      </c>
      <c r="X91" s="49">
        <f t="shared" si="43"/>
        <v>2.2749703021999511E-4</v>
      </c>
      <c r="Y91" s="67">
        <v>4154.7124999999996</v>
      </c>
      <c r="Z91" s="49">
        <f t="shared" si="44"/>
        <v>2.2749703021999511E-4</v>
      </c>
      <c r="AA91" s="82">
        <f t="shared" si="31"/>
        <v>49856.55000000001</v>
      </c>
      <c r="AB91" s="49">
        <f t="shared" si="44"/>
        <v>2.2749703021999519E-4</v>
      </c>
      <c r="AC91" s="82">
        <f t="shared" si="32"/>
        <v>4154.7125000000005</v>
      </c>
      <c r="AD91" s="49">
        <f t="shared" si="45"/>
        <v>2.2749703021999516E-4</v>
      </c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</row>
    <row r="92" spans="1:66" x14ac:dyDescent="0.25">
      <c r="A92" s="9">
        <v>6214</v>
      </c>
      <c r="B92" s="10" t="s">
        <v>115</v>
      </c>
      <c r="C92" s="67">
        <v>35492.519999999997</v>
      </c>
      <c r="D92" s="49">
        <f t="shared" si="33"/>
        <v>1.943442029989748E-3</v>
      </c>
      <c r="E92" s="67">
        <v>35492.519999999997</v>
      </c>
      <c r="F92" s="49">
        <f t="shared" si="34"/>
        <v>1.943442029989748E-3</v>
      </c>
      <c r="G92" s="67">
        <v>35492.519999999997</v>
      </c>
      <c r="H92" s="49">
        <f t="shared" si="35"/>
        <v>1.943442029989748E-3</v>
      </c>
      <c r="I92" s="67">
        <v>35492.519999999997</v>
      </c>
      <c r="J92" s="49">
        <f t="shared" si="36"/>
        <v>1.943442029989748E-3</v>
      </c>
      <c r="K92" s="67">
        <v>35492.519999999997</v>
      </c>
      <c r="L92" s="49">
        <f t="shared" si="37"/>
        <v>1.943442029989748E-3</v>
      </c>
      <c r="M92" s="67">
        <v>35492.519999999997</v>
      </c>
      <c r="N92" s="49">
        <f t="shared" si="38"/>
        <v>1.943442029989748E-3</v>
      </c>
      <c r="O92" s="67">
        <v>35492.519999999997</v>
      </c>
      <c r="P92" s="49">
        <f t="shared" si="39"/>
        <v>1.943442029989748E-3</v>
      </c>
      <c r="Q92" s="67">
        <v>35492.519999999997</v>
      </c>
      <c r="R92" s="49">
        <f t="shared" si="40"/>
        <v>1.943442029989748E-3</v>
      </c>
      <c r="S92" s="67">
        <v>35492.519999999997</v>
      </c>
      <c r="T92" s="49">
        <f t="shared" si="41"/>
        <v>1.943442029989748E-3</v>
      </c>
      <c r="U92" s="67">
        <v>35492.519999999997</v>
      </c>
      <c r="V92" s="49">
        <f t="shared" si="42"/>
        <v>1.943442029989748E-3</v>
      </c>
      <c r="W92" s="67">
        <v>35492.519999999997</v>
      </c>
      <c r="X92" s="49">
        <f t="shared" si="43"/>
        <v>1.943442029989748E-3</v>
      </c>
      <c r="Y92" s="67">
        <v>35492.519999999997</v>
      </c>
      <c r="Z92" s="49">
        <f t="shared" si="44"/>
        <v>1.943442029989748E-3</v>
      </c>
      <c r="AA92" s="82">
        <f t="shared" si="31"/>
        <v>425910.24000000005</v>
      </c>
      <c r="AB92" s="49">
        <f t="shared" si="44"/>
        <v>1.9434420299897486E-3</v>
      </c>
      <c r="AC92" s="82">
        <f t="shared" si="32"/>
        <v>35492.520000000004</v>
      </c>
      <c r="AD92" s="49">
        <f t="shared" si="45"/>
        <v>1.9434420299897484E-3</v>
      </c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</row>
    <row r="93" spans="1:66" x14ac:dyDescent="0.25">
      <c r="A93" s="9">
        <v>6215</v>
      </c>
      <c r="B93" s="10" t="s">
        <v>116</v>
      </c>
      <c r="C93" s="67">
        <v>25004.726699999999</v>
      </c>
      <c r="D93" s="49">
        <f t="shared" si="33"/>
        <v>1.3691683999103713E-3</v>
      </c>
      <c r="E93" s="67">
        <v>25004.726699999999</v>
      </c>
      <c r="F93" s="49">
        <f t="shared" si="34"/>
        <v>1.3691683999103713E-3</v>
      </c>
      <c r="G93" s="67">
        <v>25004.726699999999</v>
      </c>
      <c r="H93" s="49">
        <f t="shared" si="35"/>
        <v>1.3691683999103713E-3</v>
      </c>
      <c r="I93" s="67">
        <v>25004.726699999999</v>
      </c>
      <c r="J93" s="49">
        <f t="shared" si="36"/>
        <v>1.3691683999103713E-3</v>
      </c>
      <c r="K93" s="67">
        <v>25004.726699999999</v>
      </c>
      <c r="L93" s="49">
        <f t="shared" si="37"/>
        <v>1.3691683999103713E-3</v>
      </c>
      <c r="M93" s="67">
        <v>25004.726699999999</v>
      </c>
      <c r="N93" s="49">
        <f t="shared" si="38"/>
        <v>1.3691683999103713E-3</v>
      </c>
      <c r="O93" s="67">
        <v>25004.726699999999</v>
      </c>
      <c r="P93" s="49">
        <f t="shared" si="39"/>
        <v>1.3691683999103713E-3</v>
      </c>
      <c r="Q93" s="67">
        <v>25004.726699999999</v>
      </c>
      <c r="R93" s="49">
        <f t="shared" si="40"/>
        <v>1.3691683999103713E-3</v>
      </c>
      <c r="S93" s="67">
        <v>25004.726699999999</v>
      </c>
      <c r="T93" s="49">
        <f t="shared" si="41"/>
        <v>1.3691683999103713E-3</v>
      </c>
      <c r="U93" s="67">
        <v>25004.726699999999</v>
      </c>
      <c r="V93" s="49">
        <f t="shared" si="42"/>
        <v>1.3691683999103713E-3</v>
      </c>
      <c r="W93" s="67">
        <v>25004.726699999999</v>
      </c>
      <c r="X93" s="49">
        <f t="shared" si="43"/>
        <v>1.3691683999103713E-3</v>
      </c>
      <c r="Y93" s="67">
        <v>25004.726699999999</v>
      </c>
      <c r="Z93" s="49">
        <f t="shared" si="44"/>
        <v>1.3691683999103713E-3</v>
      </c>
      <c r="AA93" s="82">
        <f t="shared" si="31"/>
        <v>300056.72039999999</v>
      </c>
      <c r="AB93" s="49">
        <f t="shared" si="44"/>
        <v>1.3691683999103716E-3</v>
      </c>
      <c r="AC93" s="82">
        <f t="shared" si="32"/>
        <v>25004.726699999999</v>
      </c>
      <c r="AD93" s="49">
        <f t="shared" si="45"/>
        <v>1.3691683999103713E-3</v>
      </c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</row>
    <row r="94" spans="1:66" x14ac:dyDescent="0.25">
      <c r="A94" s="9">
        <v>6216</v>
      </c>
      <c r="B94" s="10" t="s">
        <v>117</v>
      </c>
      <c r="C94" s="67">
        <v>4875</v>
      </c>
      <c r="D94" s="49">
        <f t="shared" si="33"/>
        <v>2.6693736866810312E-4</v>
      </c>
      <c r="E94" s="67">
        <v>4875</v>
      </c>
      <c r="F94" s="49">
        <f t="shared" si="34"/>
        <v>2.6693736866810312E-4</v>
      </c>
      <c r="G94" s="67">
        <v>4875</v>
      </c>
      <c r="H94" s="49">
        <f t="shared" si="35"/>
        <v>2.6693736866810312E-4</v>
      </c>
      <c r="I94" s="67">
        <v>4875</v>
      </c>
      <c r="J94" s="49">
        <f t="shared" si="36"/>
        <v>2.6693736866810312E-4</v>
      </c>
      <c r="K94" s="67">
        <v>4875</v>
      </c>
      <c r="L94" s="49">
        <f t="shared" si="37"/>
        <v>2.6693736866810312E-4</v>
      </c>
      <c r="M94" s="67">
        <v>4875</v>
      </c>
      <c r="N94" s="49">
        <f t="shared" si="38"/>
        <v>2.6693736866810312E-4</v>
      </c>
      <c r="O94" s="67">
        <v>4875</v>
      </c>
      <c r="P94" s="49">
        <f t="shared" si="39"/>
        <v>2.6693736866810312E-4</v>
      </c>
      <c r="Q94" s="67">
        <v>4875</v>
      </c>
      <c r="R94" s="49">
        <f t="shared" si="40"/>
        <v>2.6693736866810312E-4</v>
      </c>
      <c r="S94" s="67">
        <v>4875</v>
      </c>
      <c r="T94" s="49">
        <f t="shared" si="41"/>
        <v>2.6693736866810312E-4</v>
      </c>
      <c r="U94" s="67">
        <v>4875</v>
      </c>
      <c r="V94" s="49">
        <f t="shared" si="42"/>
        <v>2.6693736866810312E-4</v>
      </c>
      <c r="W94" s="67">
        <v>4875</v>
      </c>
      <c r="X94" s="49">
        <f t="shared" si="43"/>
        <v>2.6693736866810312E-4</v>
      </c>
      <c r="Y94" s="67">
        <v>4875</v>
      </c>
      <c r="Z94" s="49">
        <f t="shared" si="44"/>
        <v>2.6693736866810312E-4</v>
      </c>
      <c r="AA94" s="82">
        <f t="shared" si="31"/>
        <v>58500</v>
      </c>
      <c r="AB94" s="49">
        <f t="shared" si="44"/>
        <v>2.6693736866810312E-4</v>
      </c>
      <c r="AC94" s="82">
        <f t="shared" si="32"/>
        <v>4875</v>
      </c>
      <c r="AD94" s="49">
        <f t="shared" si="45"/>
        <v>2.6693736866810312E-4</v>
      </c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</row>
    <row r="95" spans="1:66" x14ac:dyDescent="0.25">
      <c r="A95" s="9">
        <v>6217</v>
      </c>
      <c r="B95" s="10"/>
      <c r="C95" s="67"/>
      <c r="D95" s="49">
        <f t="shared" si="33"/>
        <v>0</v>
      </c>
      <c r="E95" s="67"/>
      <c r="F95" s="49">
        <f t="shared" si="33"/>
        <v>0</v>
      </c>
      <c r="G95" s="67"/>
      <c r="H95" s="49">
        <f t="shared" si="33"/>
        <v>0</v>
      </c>
      <c r="I95" s="67"/>
      <c r="J95" s="49">
        <f t="shared" si="33"/>
        <v>0</v>
      </c>
      <c r="K95" s="67"/>
      <c r="L95" s="49">
        <f t="shared" si="33"/>
        <v>0</v>
      </c>
      <c r="M95" s="67"/>
      <c r="N95" s="49">
        <f t="shared" si="33"/>
        <v>0</v>
      </c>
      <c r="O95" s="67"/>
      <c r="P95" s="49">
        <f t="shared" si="33"/>
        <v>0</v>
      </c>
      <c r="Q95" s="67"/>
      <c r="R95" s="49">
        <f t="shared" si="33"/>
        <v>0</v>
      </c>
      <c r="S95" s="67"/>
      <c r="T95" s="49">
        <f t="shared" si="41"/>
        <v>0</v>
      </c>
      <c r="U95" s="67"/>
      <c r="V95" s="49">
        <f t="shared" si="41"/>
        <v>0</v>
      </c>
      <c r="W95" s="67"/>
      <c r="X95" s="49">
        <f t="shared" si="41"/>
        <v>0</v>
      </c>
      <c r="Y95" s="67"/>
      <c r="Z95" s="49">
        <f t="shared" si="41"/>
        <v>0</v>
      </c>
      <c r="AA95" s="82"/>
      <c r="AB95" s="49">
        <f t="shared" si="41"/>
        <v>0</v>
      </c>
      <c r="AC95" s="82"/>
      <c r="AD95" s="49">
        <f t="shared" si="41"/>
        <v>0</v>
      </c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</row>
    <row r="96" spans="1:66" x14ac:dyDescent="0.25">
      <c r="A96" s="9">
        <v>6218</v>
      </c>
      <c r="B96" s="10"/>
      <c r="C96" s="67"/>
      <c r="D96" s="49">
        <f t="shared" si="33"/>
        <v>0</v>
      </c>
      <c r="E96" s="67"/>
      <c r="F96" s="49">
        <f t="shared" si="33"/>
        <v>0</v>
      </c>
      <c r="G96" s="67"/>
      <c r="H96" s="49">
        <f t="shared" si="33"/>
        <v>0</v>
      </c>
      <c r="I96" s="67"/>
      <c r="J96" s="49">
        <f t="shared" si="33"/>
        <v>0</v>
      </c>
      <c r="K96" s="67"/>
      <c r="L96" s="49">
        <f t="shared" si="33"/>
        <v>0</v>
      </c>
      <c r="M96" s="67"/>
      <c r="N96" s="49">
        <f t="shared" si="33"/>
        <v>0</v>
      </c>
      <c r="O96" s="67"/>
      <c r="P96" s="49">
        <f t="shared" si="33"/>
        <v>0</v>
      </c>
      <c r="Q96" s="67"/>
      <c r="R96" s="49">
        <f t="shared" si="33"/>
        <v>0</v>
      </c>
      <c r="S96" s="67"/>
      <c r="T96" s="49">
        <f t="shared" si="41"/>
        <v>0</v>
      </c>
      <c r="U96" s="67"/>
      <c r="V96" s="49">
        <f t="shared" si="41"/>
        <v>0</v>
      </c>
      <c r="W96" s="67"/>
      <c r="X96" s="49">
        <f t="shared" si="41"/>
        <v>0</v>
      </c>
      <c r="Y96" s="67"/>
      <c r="Z96" s="49">
        <f t="shared" si="41"/>
        <v>0</v>
      </c>
      <c r="AA96" s="82"/>
      <c r="AB96" s="49">
        <f t="shared" si="41"/>
        <v>0</v>
      </c>
      <c r="AC96" s="82"/>
      <c r="AD96" s="49">
        <f t="shared" si="41"/>
        <v>0</v>
      </c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</row>
    <row r="97" spans="1:66" x14ac:dyDescent="0.25">
      <c r="A97" s="9">
        <v>6219</v>
      </c>
      <c r="B97" s="10"/>
      <c r="C97" s="67"/>
      <c r="D97" s="49">
        <f t="shared" si="33"/>
        <v>0</v>
      </c>
      <c r="E97" s="67"/>
      <c r="F97" s="49">
        <f t="shared" si="33"/>
        <v>0</v>
      </c>
      <c r="G97" s="67"/>
      <c r="H97" s="49">
        <f t="shared" si="33"/>
        <v>0</v>
      </c>
      <c r="I97" s="67"/>
      <c r="J97" s="49">
        <f t="shared" si="33"/>
        <v>0</v>
      </c>
      <c r="K97" s="67"/>
      <c r="L97" s="49">
        <f t="shared" si="33"/>
        <v>0</v>
      </c>
      <c r="M97" s="67"/>
      <c r="N97" s="49">
        <f t="shared" si="33"/>
        <v>0</v>
      </c>
      <c r="O97" s="67"/>
      <c r="P97" s="49">
        <f t="shared" si="33"/>
        <v>0</v>
      </c>
      <c r="Q97" s="67"/>
      <c r="R97" s="49">
        <f t="shared" si="33"/>
        <v>0</v>
      </c>
      <c r="S97" s="67"/>
      <c r="T97" s="49">
        <f t="shared" si="41"/>
        <v>0</v>
      </c>
      <c r="U97" s="67"/>
      <c r="V97" s="49">
        <f t="shared" si="41"/>
        <v>0</v>
      </c>
      <c r="W97" s="67"/>
      <c r="X97" s="49">
        <f t="shared" si="41"/>
        <v>0</v>
      </c>
      <c r="Y97" s="67"/>
      <c r="Z97" s="49">
        <f t="shared" si="41"/>
        <v>0</v>
      </c>
      <c r="AA97" s="82"/>
      <c r="AB97" s="49">
        <f t="shared" si="41"/>
        <v>0</v>
      </c>
      <c r="AC97" s="82"/>
      <c r="AD97" s="49">
        <f t="shared" si="41"/>
        <v>0</v>
      </c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</row>
    <row r="98" spans="1:66" x14ac:dyDescent="0.25">
      <c r="A98" s="9">
        <v>6220</v>
      </c>
      <c r="B98" s="10"/>
      <c r="C98" s="67"/>
      <c r="D98" s="49">
        <f t="shared" si="33"/>
        <v>0</v>
      </c>
      <c r="E98" s="67"/>
      <c r="F98" s="49">
        <f t="shared" si="33"/>
        <v>0</v>
      </c>
      <c r="G98" s="67"/>
      <c r="H98" s="49">
        <f t="shared" si="33"/>
        <v>0</v>
      </c>
      <c r="I98" s="67"/>
      <c r="J98" s="49">
        <f t="shared" si="33"/>
        <v>0</v>
      </c>
      <c r="K98" s="67"/>
      <c r="L98" s="49">
        <f t="shared" si="33"/>
        <v>0</v>
      </c>
      <c r="M98" s="67"/>
      <c r="N98" s="49">
        <f t="shared" si="33"/>
        <v>0</v>
      </c>
      <c r="O98" s="67"/>
      <c r="P98" s="49">
        <f t="shared" si="33"/>
        <v>0</v>
      </c>
      <c r="Q98" s="67"/>
      <c r="R98" s="49">
        <f t="shared" si="33"/>
        <v>0</v>
      </c>
      <c r="S98" s="67"/>
      <c r="T98" s="49">
        <f t="shared" si="41"/>
        <v>0</v>
      </c>
      <c r="U98" s="67"/>
      <c r="V98" s="49">
        <f t="shared" si="41"/>
        <v>0</v>
      </c>
      <c r="W98" s="67"/>
      <c r="X98" s="49">
        <f t="shared" si="41"/>
        <v>0</v>
      </c>
      <c r="Y98" s="67"/>
      <c r="Z98" s="49">
        <f t="shared" si="41"/>
        <v>0</v>
      </c>
      <c r="AA98" s="82"/>
      <c r="AB98" s="49">
        <f t="shared" si="41"/>
        <v>0</v>
      </c>
      <c r="AC98" s="82"/>
      <c r="AD98" s="49">
        <f t="shared" si="41"/>
        <v>0</v>
      </c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</row>
    <row r="99" spans="1:66" s="5" customFormat="1" x14ac:dyDescent="0.25">
      <c r="A99" s="12">
        <v>6299</v>
      </c>
      <c r="B99" s="1" t="s">
        <v>118</v>
      </c>
      <c r="C99" s="74">
        <f>SUM(C79:C98)</f>
        <v>2277776.2731499998</v>
      </c>
      <c r="D99" s="56">
        <f t="shared" si="33"/>
        <v>0.12472279072190756</v>
      </c>
      <c r="E99" s="74">
        <f>SUM(E79:E98)</f>
        <v>2277776.2731499998</v>
      </c>
      <c r="F99" s="56">
        <f t="shared" si="34"/>
        <v>0.12472279072190756</v>
      </c>
      <c r="G99" s="74">
        <f>SUM(G79:G98)</f>
        <v>2277776.2731499998</v>
      </c>
      <c r="H99" s="56">
        <f t="shared" si="35"/>
        <v>0.12472279072190756</v>
      </c>
      <c r="I99" s="74">
        <f>SUM(I79:I98)</f>
        <v>2277776.2731499998</v>
      </c>
      <c r="J99" s="56">
        <f t="shared" si="36"/>
        <v>0.12472279072190756</v>
      </c>
      <c r="K99" s="74">
        <f>SUM(K79:K98)</f>
        <v>2277776.2731499998</v>
      </c>
      <c r="L99" s="56">
        <f t="shared" si="37"/>
        <v>0.12472279072190756</v>
      </c>
      <c r="M99" s="74">
        <f>SUM(M79:M98)</f>
        <v>2277776.2731499998</v>
      </c>
      <c r="N99" s="56">
        <f t="shared" si="38"/>
        <v>0.12472279072190756</v>
      </c>
      <c r="O99" s="74">
        <f>SUM(O79:O98)</f>
        <v>2277776.2731499998</v>
      </c>
      <c r="P99" s="56">
        <f t="shared" si="39"/>
        <v>0.12472279072190756</v>
      </c>
      <c r="Q99" s="74">
        <f>SUM(Q79:Q98)</f>
        <v>2277776.2731499998</v>
      </c>
      <c r="R99" s="56">
        <f t="shared" si="40"/>
        <v>0.12472279072190756</v>
      </c>
      <c r="S99" s="74">
        <f>SUM(S79:S98)</f>
        <v>2277776.2731499998</v>
      </c>
      <c r="T99" s="56">
        <f t="shared" si="41"/>
        <v>0.12472279072190756</v>
      </c>
      <c r="U99" s="74">
        <f>SUM(U79:U98)</f>
        <v>2277776.2731499998</v>
      </c>
      <c r="V99" s="56">
        <f t="shared" si="42"/>
        <v>0.12472279072190756</v>
      </c>
      <c r="W99" s="74">
        <f>SUM(W79:W98)</f>
        <v>2277776.2731499998</v>
      </c>
      <c r="X99" s="56">
        <f t="shared" si="43"/>
        <v>0.12472279072190756</v>
      </c>
      <c r="Y99" s="74">
        <f>SUM(Y79:Y98)</f>
        <v>2277776.2731499998</v>
      </c>
      <c r="Z99" s="56">
        <f t="shared" si="44"/>
        <v>0.12472279072190756</v>
      </c>
      <c r="AA99" s="74">
        <f t="shared" si="31"/>
        <v>27333315.277800005</v>
      </c>
      <c r="AB99" s="56">
        <f t="shared" si="44"/>
        <v>0.12472279072190762</v>
      </c>
      <c r="AC99" s="94">
        <f t="shared" si="32"/>
        <v>2277776.2731500003</v>
      </c>
      <c r="AD99" s="56">
        <f t="shared" si="45"/>
        <v>0.12472279072190759</v>
      </c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</row>
    <row r="100" spans="1:66" s="8" customFormat="1" x14ac:dyDescent="0.25">
      <c r="A100" s="26">
        <v>6301</v>
      </c>
      <c r="B100" s="27" t="s">
        <v>119</v>
      </c>
      <c r="C100" s="69"/>
      <c r="D100" s="57">
        <f t="shared" si="33"/>
        <v>0</v>
      </c>
      <c r="E100" s="69"/>
      <c r="F100" s="57">
        <f t="shared" si="34"/>
        <v>0</v>
      </c>
      <c r="G100" s="69"/>
      <c r="H100" s="57">
        <f t="shared" si="35"/>
        <v>0</v>
      </c>
      <c r="I100" s="69"/>
      <c r="J100" s="57">
        <f t="shared" si="36"/>
        <v>0</v>
      </c>
      <c r="K100" s="69"/>
      <c r="L100" s="57">
        <f t="shared" si="37"/>
        <v>0</v>
      </c>
      <c r="M100" s="69"/>
      <c r="N100" s="57">
        <f t="shared" si="38"/>
        <v>0</v>
      </c>
      <c r="O100" s="69"/>
      <c r="P100" s="57">
        <f t="shared" si="39"/>
        <v>0</v>
      </c>
      <c r="Q100" s="69"/>
      <c r="R100" s="57">
        <f t="shared" si="40"/>
        <v>0</v>
      </c>
      <c r="S100" s="69"/>
      <c r="T100" s="57">
        <f t="shared" si="41"/>
        <v>0</v>
      </c>
      <c r="U100" s="69"/>
      <c r="V100" s="57">
        <f t="shared" si="42"/>
        <v>0</v>
      </c>
      <c r="W100" s="69"/>
      <c r="X100" s="57">
        <f t="shared" si="43"/>
        <v>0</v>
      </c>
      <c r="Y100" s="69"/>
      <c r="Z100" s="57">
        <f t="shared" si="44"/>
        <v>0</v>
      </c>
      <c r="AA100" s="69">
        <f t="shared" si="31"/>
        <v>0</v>
      </c>
      <c r="AB100" s="57">
        <f t="shared" si="44"/>
        <v>0</v>
      </c>
      <c r="AC100" s="85">
        <f t="shared" si="32"/>
        <v>0</v>
      </c>
      <c r="AD100" s="57">
        <f t="shared" si="45"/>
        <v>0</v>
      </c>
    </row>
    <row r="101" spans="1:66" x14ac:dyDescent="0.25">
      <c r="A101" s="9">
        <v>6302</v>
      </c>
      <c r="B101" s="10" t="s">
        <v>120</v>
      </c>
      <c r="C101" s="67">
        <v>29998.517199999998</v>
      </c>
      <c r="D101" s="49">
        <f t="shared" si="33"/>
        <v>1.6426103067308372E-3</v>
      </c>
      <c r="E101" s="67">
        <v>29998.517199999998</v>
      </c>
      <c r="F101" s="49">
        <f t="shared" si="34"/>
        <v>1.6426103067308372E-3</v>
      </c>
      <c r="G101" s="67">
        <v>29998.517199999998</v>
      </c>
      <c r="H101" s="49">
        <f t="shared" si="35"/>
        <v>1.6426103067308372E-3</v>
      </c>
      <c r="I101" s="67">
        <v>29998.517199999998</v>
      </c>
      <c r="J101" s="49">
        <f t="shared" si="36"/>
        <v>1.6426103067308372E-3</v>
      </c>
      <c r="K101" s="67">
        <v>29998.517199999998</v>
      </c>
      <c r="L101" s="49">
        <f t="shared" si="37"/>
        <v>1.6426103067308372E-3</v>
      </c>
      <c r="M101" s="67">
        <v>29998.517199999998</v>
      </c>
      <c r="N101" s="49">
        <f t="shared" si="38"/>
        <v>1.6426103067308372E-3</v>
      </c>
      <c r="O101" s="67">
        <v>29998.517199999998</v>
      </c>
      <c r="P101" s="49">
        <f t="shared" si="39"/>
        <v>1.6426103067308372E-3</v>
      </c>
      <c r="Q101" s="67">
        <v>29998.517199999998</v>
      </c>
      <c r="R101" s="49">
        <f t="shared" si="40"/>
        <v>1.6426103067308372E-3</v>
      </c>
      <c r="S101" s="67">
        <v>29998.517199999998</v>
      </c>
      <c r="T101" s="49">
        <f t="shared" si="41"/>
        <v>1.6426103067308372E-3</v>
      </c>
      <c r="U101" s="67">
        <v>29998.517199999998</v>
      </c>
      <c r="V101" s="49">
        <f t="shared" si="42"/>
        <v>1.6426103067308372E-3</v>
      </c>
      <c r="W101" s="67">
        <v>29998.517199999998</v>
      </c>
      <c r="X101" s="49">
        <f t="shared" si="43"/>
        <v>1.6426103067308372E-3</v>
      </c>
      <c r="Y101" s="67">
        <v>29998.517199999998</v>
      </c>
      <c r="Z101" s="49">
        <f t="shared" ref="Z101:AB116" si="46">IF(Y$10&lt;&gt;0,Y101/Y$10,"-")</f>
        <v>1.6426103067308372E-3</v>
      </c>
      <c r="AA101" s="82">
        <f t="shared" si="31"/>
        <v>359982.20639999997</v>
      </c>
      <c r="AB101" s="49">
        <f t="shared" si="46"/>
        <v>1.6426103067308372E-3</v>
      </c>
      <c r="AC101" s="82">
        <f t="shared" si="32"/>
        <v>29998.517199999998</v>
      </c>
      <c r="AD101" s="49">
        <f t="shared" si="45"/>
        <v>1.6426103067308372E-3</v>
      </c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</row>
    <row r="102" spans="1:66" x14ac:dyDescent="0.25">
      <c r="A102" s="9">
        <v>6303</v>
      </c>
      <c r="B102" s="10" t="s">
        <v>121</v>
      </c>
      <c r="C102" s="67">
        <v>13235.2</v>
      </c>
      <c r="D102" s="49">
        <f t="shared" si="33"/>
        <v>7.2471168447099036E-4</v>
      </c>
      <c r="E102" s="67">
        <v>13235.2</v>
      </c>
      <c r="F102" s="49">
        <f t="shared" si="34"/>
        <v>7.2471168447099036E-4</v>
      </c>
      <c r="G102" s="67">
        <v>13235.2</v>
      </c>
      <c r="H102" s="49">
        <f t="shared" si="35"/>
        <v>7.2471168447099036E-4</v>
      </c>
      <c r="I102" s="67">
        <v>13235.2</v>
      </c>
      <c r="J102" s="49">
        <f t="shared" si="36"/>
        <v>7.2471168447099036E-4</v>
      </c>
      <c r="K102" s="67">
        <v>13235.2</v>
      </c>
      <c r="L102" s="49">
        <f t="shared" si="37"/>
        <v>7.2471168447099036E-4</v>
      </c>
      <c r="M102" s="67">
        <v>13235.2</v>
      </c>
      <c r="N102" s="49">
        <f t="shared" si="38"/>
        <v>7.2471168447099036E-4</v>
      </c>
      <c r="O102" s="67">
        <v>13235.2</v>
      </c>
      <c r="P102" s="49">
        <f t="shared" si="39"/>
        <v>7.2471168447099036E-4</v>
      </c>
      <c r="Q102" s="67">
        <v>13235.2</v>
      </c>
      <c r="R102" s="49">
        <f t="shared" si="40"/>
        <v>7.2471168447099036E-4</v>
      </c>
      <c r="S102" s="67">
        <v>13235.2</v>
      </c>
      <c r="T102" s="49">
        <f t="shared" si="41"/>
        <v>7.2471168447099036E-4</v>
      </c>
      <c r="U102" s="67">
        <v>13235.2</v>
      </c>
      <c r="V102" s="49">
        <f t="shared" si="42"/>
        <v>7.2471168447099036E-4</v>
      </c>
      <c r="W102" s="67">
        <v>13235.2</v>
      </c>
      <c r="X102" s="49">
        <f t="shared" si="43"/>
        <v>7.2471168447099036E-4</v>
      </c>
      <c r="Y102" s="67">
        <v>13235.2</v>
      </c>
      <c r="Z102" s="49">
        <f t="shared" si="46"/>
        <v>7.2471168447099036E-4</v>
      </c>
      <c r="AA102" s="82">
        <f t="shared" si="31"/>
        <v>158822.40000000002</v>
      </c>
      <c r="AB102" s="49">
        <f t="shared" si="46"/>
        <v>7.2471168447099058E-4</v>
      </c>
      <c r="AC102" s="82">
        <f t="shared" si="32"/>
        <v>13235.200000000003</v>
      </c>
      <c r="AD102" s="49">
        <f t="shared" si="45"/>
        <v>7.2471168447099047E-4</v>
      </c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</row>
    <row r="103" spans="1:66" x14ac:dyDescent="0.25">
      <c r="A103" s="9">
        <v>6304</v>
      </c>
      <c r="B103" s="10" t="s">
        <v>122</v>
      </c>
      <c r="C103" s="67">
        <v>3418.02</v>
      </c>
      <c r="D103" s="49">
        <f t="shared" si="33"/>
        <v>1.8715841330357944E-4</v>
      </c>
      <c r="E103" s="67">
        <v>3418.02</v>
      </c>
      <c r="F103" s="49">
        <f t="shared" si="34"/>
        <v>1.8715841330357944E-4</v>
      </c>
      <c r="G103" s="67">
        <v>3418.02</v>
      </c>
      <c r="H103" s="49">
        <f t="shared" si="35"/>
        <v>1.8715841330357944E-4</v>
      </c>
      <c r="I103" s="67">
        <v>3418.02</v>
      </c>
      <c r="J103" s="49">
        <f t="shared" si="36"/>
        <v>1.8715841330357944E-4</v>
      </c>
      <c r="K103" s="67">
        <v>3418.02</v>
      </c>
      <c r="L103" s="49">
        <f t="shared" si="37"/>
        <v>1.8715841330357944E-4</v>
      </c>
      <c r="M103" s="67">
        <v>3418.02</v>
      </c>
      <c r="N103" s="49">
        <f t="shared" si="38"/>
        <v>1.8715841330357944E-4</v>
      </c>
      <c r="O103" s="67">
        <v>3418.02</v>
      </c>
      <c r="P103" s="49">
        <f t="shared" si="39"/>
        <v>1.8715841330357944E-4</v>
      </c>
      <c r="Q103" s="67">
        <v>3418.02</v>
      </c>
      <c r="R103" s="49">
        <f t="shared" si="40"/>
        <v>1.8715841330357944E-4</v>
      </c>
      <c r="S103" s="67">
        <v>3418.02</v>
      </c>
      <c r="T103" s="49">
        <f t="shared" si="41"/>
        <v>1.8715841330357944E-4</v>
      </c>
      <c r="U103" s="67">
        <v>3418.02</v>
      </c>
      <c r="V103" s="49">
        <f t="shared" si="42"/>
        <v>1.8715841330357944E-4</v>
      </c>
      <c r="W103" s="67">
        <v>3418.02</v>
      </c>
      <c r="X103" s="49">
        <f t="shared" si="43"/>
        <v>1.8715841330357944E-4</v>
      </c>
      <c r="Y103" s="67">
        <v>3418.02</v>
      </c>
      <c r="Z103" s="49">
        <f t="shared" si="46"/>
        <v>1.8715841330357944E-4</v>
      </c>
      <c r="AA103" s="82">
        <f t="shared" si="31"/>
        <v>41016.239999999991</v>
      </c>
      <c r="AB103" s="49">
        <f t="shared" si="46"/>
        <v>1.8715841330357942E-4</v>
      </c>
      <c r="AC103" s="82">
        <f t="shared" si="32"/>
        <v>3418.0199999999991</v>
      </c>
      <c r="AD103" s="49">
        <f t="shared" si="45"/>
        <v>1.8715841330357939E-4</v>
      </c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</row>
    <row r="104" spans="1:66" x14ac:dyDescent="0.25">
      <c r="A104" s="9">
        <v>6305</v>
      </c>
      <c r="B104" s="10" t="s">
        <v>73</v>
      </c>
      <c r="C104" s="67"/>
      <c r="D104" s="49">
        <f t="shared" si="33"/>
        <v>0</v>
      </c>
      <c r="E104" s="67"/>
      <c r="F104" s="49">
        <f t="shared" si="34"/>
        <v>0</v>
      </c>
      <c r="G104" s="67"/>
      <c r="H104" s="49">
        <f t="shared" si="35"/>
        <v>0</v>
      </c>
      <c r="I104" s="67"/>
      <c r="J104" s="49">
        <f t="shared" si="36"/>
        <v>0</v>
      </c>
      <c r="K104" s="67"/>
      <c r="L104" s="49">
        <f t="shared" si="37"/>
        <v>0</v>
      </c>
      <c r="M104" s="67"/>
      <c r="N104" s="49">
        <f t="shared" si="38"/>
        <v>0</v>
      </c>
      <c r="O104" s="67"/>
      <c r="P104" s="49">
        <f t="shared" si="39"/>
        <v>0</v>
      </c>
      <c r="Q104" s="67"/>
      <c r="R104" s="49">
        <f t="shared" si="40"/>
        <v>0</v>
      </c>
      <c r="S104" s="67"/>
      <c r="T104" s="49">
        <f t="shared" si="41"/>
        <v>0</v>
      </c>
      <c r="U104" s="67"/>
      <c r="V104" s="49">
        <f t="shared" si="42"/>
        <v>0</v>
      </c>
      <c r="W104" s="67"/>
      <c r="X104" s="49">
        <f t="shared" si="43"/>
        <v>0</v>
      </c>
      <c r="Y104" s="67"/>
      <c r="Z104" s="49">
        <f t="shared" si="46"/>
        <v>0</v>
      </c>
      <c r="AA104" s="82">
        <f t="shared" si="31"/>
        <v>0</v>
      </c>
      <c r="AB104" s="49">
        <f t="shared" si="46"/>
        <v>0</v>
      </c>
      <c r="AC104" s="82">
        <f t="shared" si="32"/>
        <v>0</v>
      </c>
      <c r="AD104" s="49">
        <f t="shared" si="45"/>
        <v>0</v>
      </c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</row>
    <row r="105" spans="1:66" x14ac:dyDescent="0.25">
      <c r="A105" s="9">
        <v>6306</v>
      </c>
      <c r="B105" s="10" t="s">
        <v>123</v>
      </c>
      <c r="C105" s="67"/>
      <c r="D105" s="49">
        <f t="shared" si="33"/>
        <v>0</v>
      </c>
      <c r="E105" s="67"/>
      <c r="F105" s="49">
        <f t="shared" si="34"/>
        <v>0</v>
      </c>
      <c r="G105" s="67"/>
      <c r="H105" s="49">
        <f t="shared" si="35"/>
        <v>0</v>
      </c>
      <c r="I105" s="67"/>
      <c r="J105" s="49">
        <f t="shared" si="36"/>
        <v>0</v>
      </c>
      <c r="K105" s="67"/>
      <c r="L105" s="49">
        <f t="shared" si="37"/>
        <v>0</v>
      </c>
      <c r="M105" s="67"/>
      <c r="N105" s="49">
        <f t="shared" si="38"/>
        <v>0</v>
      </c>
      <c r="O105" s="67"/>
      <c r="P105" s="49">
        <f t="shared" si="39"/>
        <v>0</v>
      </c>
      <c r="Q105" s="67"/>
      <c r="R105" s="49">
        <f t="shared" si="40"/>
        <v>0</v>
      </c>
      <c r="S105" s="67"/>
      <c r="T105" s="49">
        <f t="shared" si="41"/>
        <v>0</v>
      </c>
      <c r="U105" s="67"/>
      <c r="V105" s="49">
        <f t="shared" si="42"/>
        <v>0</v>
      </c>
      <c r="W105" s="67"/>
      <c r="X105" s="49">
        <f t="shared" si="43"/>
        <v>0</v>
      </c>
      <c r="Y105" s="67"/>
      <c r="Z105" s="49">
        <f t="shared" si="46"/>
        <v>0</v>
      </c>
      <c r="AA105" s="82">
        <f t="shared" si="31"/>
        <v>0</v>
      </c>
      <c r="AB105" s="49">
        <f t="shared" si="46"/>
        <v>0</v>
      </c>
      <c r="AC105" s="82">
        <f t="shared" si="32"/>
        <v>0</v>
      </c>
      <c r="AD105" s="49">
        <f t="shared" si="45"/>
        <v>0</v>
      </c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</row>
    <row r="106" spans="1:66" x14ac:dyDescent="0.25">
      <c r="A106" s="9">
        <v>6307</v>
      </c>
      <c r="B106" s="10" t="s">
        <v>124</v>
      </c>
      <c r="C106" s="67"/>
      <c r="D106" s="49">
        <f t="shared" si="33"/>
        <v>0</v>
      </c>
      <c r="E106" s="67"/>
      <c r="F106" s="49">
        <f t="shared" si="34"/>
        <v>0</v>
      </c>
      <c r="G106" s="67"/>
      <c r="H106" s="49">
        <f t="shared" si="35"/>
        <v>0</v>
      </c>
      <c r="I106" s="67"/>
      <c r="J106" s="49">
        <f t="shared" si="36"/>
        <v>0</v>
      </c>
      <c r="K106" s="67"/>
      <c r="L106" s="49">
        <f t="shared" si="37"/>
        <v>0</v>
      </c>
      <c r="M106" s="67"/>
      <c r="N106" s="49">
        <f t="shared" si="38"/>
        <v>0</v>
      </c>
      <c r="O106" s="67"/>
      <c r="P106" s="49">
        <f t="shared" si="39"/>
        <v>0</v>
      </c>
      <c r="Q106" s="67"/>
      <c r="R106" s="49">
        <f t="shared" si="40"/>
        <v>0</v>
      </c>
      <c r="S106" s="67"/>
      <c r="T106" s="49">
        <f t="shared" si="41"/>
        <v>0</v>
      </c>
      <c r="U106" s="67"/>
      <c r="V106" s="49">
        <f t="shared" si="42"/>
        <v>0</v>
      </c>
      <c r="W106" s="67"/>
      <c r="X106" s="49">
        <f t="shared" si="43"/>
        <v>0</v>
      </c>
      <c r="Y106" s="67"/>
      <c r="Z106" s="49">
        <f t="shared" si="46"/>
        <v>0</v>
      </c>
      <c r="AA106" s="82">
        <f t="shared" si="31"/>
        <v>0</v>
      </c>
      <c r="AB106" s="49">
        <f t="shared" si="46"/>
        <v>0</v>
      </c>
      <c r="AC106" s="82">
        <f t="shared" si="32"/>
        <v>0</v>
      </c>
      <c r="AD106" s="49">
        <f t="shared" si="45"/>
        <v>0</v>
      </c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</row>
    <row r="107" spans="1:66" x14ac:dyDescent="0.25">
      <c r="A107" s="9">
        <v>6308</v>
      </c>
      <c r="B107" s="10" t="s">
        <v>125</v>
      </c>
      <c r="C107" s="67"/>
      <c r="D107" s="49">
        <f t="shared" si="33"/>
        <v>0</v>
      </c>
      <c r="E107" s="67"/>
      <c r="F107" s="49">
        <f t="shared" si="34"/>
        <v>0</v>
      </c>
      <c r="G107" s="67"/>
      <c r="H107" s="49">
        <f t="shared" si="35"/>
        <v>0</v>
      </c>
      <c r="I107" s="67"/>
      <c r="J107" s="49">
        <f t="shared" si="36"/>
        <v>0</v>
      </c>
      <c r="K107" s="67"/>
      <c r="L107" s="49">
        <f t="shared" si="37"/>
        <v>0</v>
      </c>
      <c r="M107" s="67"/>
      <c r="N107" s="49">
        <f t="shared" si="38"/>
        <v>0</v>
      </c>
      <c r="O107" s="67"/>
      <c r="P107" s="49">
        <f t="shared" si="39"/>
        <v>0</v>
      </c>
      <c r="Q107" s="67"/>
      <c r="R107" s="49">
        <f t="shared" si="40"/>
        <v>0</v>
      </c>
      <c r="S107" s="67"/>
      <c r="T107" s="49">
        <f t="shared" si="41"/>
        <v>0</v>
      </c>
      <c r="U107" s="67"/>
      <c r="V107" s="49">
        <f t="shared" si="42"/>
        <v>0</v>
      </c>
      <c r="W107" s="67"/>
      <c r="X107" s="49">
        <f t="shared" si="43"/>
        <v>0</v>
      </c>
      <c r="Y107" s="67"/>
      <c r="Z107" s="49">
        <f t="shared" si="46"/>
        <v>0</v>
      </c>
      <c r="AA107" s="82">
        <f t="shared" si="31"/>
        <v>0</v>
      </c>
      <c r="AB107" s="49">
        <f t="shared" si="46"/>
        <v>0</v>
      </c>
      <c r="AC107" s="82">
        <f t="shared" si="32"/>
        <v>0</v>
      </c>
      <c r="AD107" s="49">
        <f t="shared" si="45"/>
        <v>0</v>
      </c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</row>
    <row r="108" spans="1:66" x14ac:dyDescent="0.25">
      <c r="A108" s="9">
        <v>6309</v>
      </c>
      <c r="B108" s="10" t="s">
        <v>126</v>
      </c>
      <c r="C108" s="67">
        <v>37861.698250000001</v>
      </c>
      <c r="D108" s="49">
        <f t="shared" si="33"/>
        <v>2.0731696623919435E-3</v>
      </c>
      <c r="E108" s="67">
        <v>37861.698250000001</v>
      </c>
      <c r="F108" s="49">
        <f t="shared" si="34"/>
        <v>2.0731696623919435E-3</v>
      </c>
      <c r="G108" s="67">
        <v>37861.698250000001</v>
      </c>
      <c r="H108" s="49">
        <f t="shared" si="35"/>
        <v>2.0731696623919435E-3</v>
      </c>
      <c r="I108" s="67">
        <v>37861.698250000001</v>
      </c>
      <c r="J108" s="49">
        <f t="shared" si="36"/>
        <v>2.0731696623919435E-3</v>
      </c>
      <c r="K108" s="67">
        <v>37861.698250000001</v>
      </c>
      <c r="L108" s="49">
        <f t="shared" si="37"/>
        <v>2.0731696623919435E-3</v>
      </c>
      <c r="M108" s="67">
        <v>37861.698250000001</v>
      </c>
      <c r="N108" s="49">
        <f t="shared" si="38"/>
        <v>2.0731696623919435E-3</v>
      </c>
      <c r="O108" s="67">
        <v>37861.698250000001</v>
      </c>
      <c r="P108" s="49">
        <f t="shared" si="39"/>
        <v>2.0731696623919435E-3</v>
      </c>
      <c r="Q108" s="67">
        <v>37861.698250000001</v>
      </c>
      <c r="R108" s="49">
        <f t="shared" si="40"/>
        <v>2.0731696623919435E-3</v>
      </c>
      <c r="S108" s="67">
        <v>37861.698250000001</v>
      </c>
      <c r="T108" s="49">
        <f t="shared" si="41"/>
        <v>2.0731696623919435E-3</v>
      </c>
      <c r="U108" s="67">
        <v>37861.698250000001</v>
      </c>
      <c r="V108" s="49">
        <f t="shared" si="42"/>
        <v>2.0731696623919435E-3</v>
      </c>
      <c r="W108" s="67">
        <v>37861.698250000001</v>
      </c>
      <c r="X108" s="49">
        <f t="shared" si="43"/>
        <v>2.0731696623919435E-3</v>
      </c>
      <c r="Y108" s="67">
        <v>37861.698250000001</v>
      </c>
      <c r="Z108" s="49">
        <f t="shared" si="46"/>
        <v>2.0731696623919435E-3</v>
      </c>
      <c r="AA108" s="82">
        <f t="shared" si="31"/>
        <v>454340.37900000013</v>
      </c>
      <c r="AB108" s="49">
        <f t="shared" si="46"/>
        <v>2.073169662391944E-3</v>
      </c>
      <c r="AC108" s="82">
        <f t="shared" si="32"/>
        <v>37861.698250000009</v>
      </c>
      <c r="AD108" s="49">
        <f t="shared" si="45"/>
        <v>2.073169662391944E-3</v>
      </c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</row>
    <row r="109" spans="1:66" x14ac:dyDescent="0.25">
      <c r="A109" s="9">
        <v>6310</v>
      </c>
      <c r="B109" s="10" t="s">
        <v>127</v>
      </c>
      <c r="C109" s="67">
        <v>8530.1</v>
      </c>
      <c r="D109" s="49">
        <f t="shared" si="33"/>
        <v>4.6707742532836643E-4</v>
      </c>
      <c r="E109" s="67">
        <v>8530.1</v>
      </c>
      <c r="F109" s="49">
        <f t="shared" si="34"/>
        <v>4.6707742532836643E-4</v>
      </c>
      <c r="G109" s="67">
        <v>8530.1</v>
      </c>
      <c r="H109" s="49">
        <f t="shared" si="35"/>
        <v>4.6707742532836643E-4</v>
      </c>
      <c r="I109" s="67">
        <v>8530.1</v>
      </c>
      <c r="J109" s="49">
        <f t="shared" si="36"/>
        <v>4.6707742532836643E-4</v>
      </c>
      <c r="K109" s="67">
        <v>8530.1</v>
      </c>
      <c r="L109" s="49">
        <f t="shared" si="37"/>
        <v>4.6707742532836643E-4</v>
      </c>
      <c r="M109" s="67">
        <v>8530.1</v>
      </c>
      <c r="N109" s="49">
        <f t="shared" si="38"/>
        <v>4.6707742532836643E-4</v>
      </c>
      <c r="O109" s="67">
        <v>8530.1</v>
      </c>
      <c r="P109" s="49">
        <f t="shared" si="39"/>
        <v>4.6707742532836643E-4</v>
      </c>
      <c r="Q109" s="67">
        <v>8530.1</v>
      </c>
      <c r="R109" s="49">
        <f t="shared" si="40"/>
        <v>4.6707742532836643E-4</v>
      </c>
      <c r="S109" s="67">
        <v>8530.1</v>
      </c>
      <c r="T109" s="49">
        <f t="shared" si="41"/>
        <v>4.6707742532836643E-4</v>
      </c>
      <c r="U109" s="67">
        <v>8530.1</v>
      </c>
      <c r="V109" s="49">
        <f t="shared" si="42"/>
        <v>4.6707742532836643E-4</v>
      </c>
      <c r="W109" s="67">
        <v>8530.1</v>
      </c>
      <c r="X109" s="49">
        <f t="shared" si="43"/>
        <v>4.6707742532836643E-4</v>
      </c>
      <c r="Y109" s="67">
        <v>8530.1</v>
      </c>
      <c r="Z109" s="49">
        <f t="shared" si="46"/>
        <v>4.6707742532836643E-4</v>
      </c>
      <c r="AA109" s="82">
        <f t="shared" si="31"/>
        <v>102361.20000000003</v>
      </c>
      <c r="AB109" s="49">
        <f t="shared" si="46"/>
        <v>4.6707742532836653E-4</v>
      </c>
      <c r="AC109" s="82">
        <f t="shared" si="32"/>
        <v>8530.1000000000022</v>
      </c>
      <c r="AD109" s="49">
        <f t="shared" si="45"/>
        <v>4.6707742532836653E-4</v>
      </c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</row>
    <row r="110" spans="1:66" x14ac:dyDescent="0.25">
      <c r="A110" s="9">
        <v>6311</v>
      </c>
      <c r="B110" s="10" t="s">
        <v>128</v>
      </c>
      <c r="C110" s="67"/>
      <c r="D110" s="49">
        <f t="shared" si="33"/>
        <v>0</v>
      </c>
      <c r="E110" s="67"/>
      <c r="F110" s="49">
        <f t="shared" si="34"/>
        <v>0</v>
      </c>
      <c r="G110" s="67"/>
      <c r="H110" s="49">
        <f t="shared" si="35"/>
        <v>0</v>
      </c>
      <c r="I110" s="67"/>
      <c r="J110" s="49">
        <f t="shared" si="36"/>
        <v>0</v>
      </c>
      <c r="K110" s="67"/>
      <c r="L110" s="49">
        <f t="shared" si="37"/>
        <v>0</v>
      </c>
      <c r="M110" s="67"/>
      <c r="N110" s="49">
        <f t="shared" si="38"/>
        <v>0</v>
      </c>
      <c r="O110" s="67"/>
      <c r="P110" s="49">
        <f t="shared" si="39"/>
        <v>0</v>
      </c>
      <c r="Q110" s="67"/>
      <c r="R110" s="49">
        <f t="shared" si="40"/>
        <v>0</v>
      </c>
      <c r="S110" s="67"/>
      <c r="T110" s="49">
        <f t="shared" si="41"/>
        <v>0</v>
      </c>
      <c r="U110" s="67"/>
      <c r="V110" s="49">
        <f t="shared" si="42"/>
        <v>0</v>
      </c>
      <c r="W110" s="67"/>
      <c r="X110" s="49">
        <f t="shared" si="43"/>
        <v>0</v>
      </c>
      <c r="Y110" s="67"/>
      <c r="Z110" s="49">
        <f t="shared" si="46"/>
        <v>0</v>
      </c>
      <c r="AA110" s="82">
        <f t="shared" si="31"/>
        <v>0</v>
      </c>
      <c r="AB110" s="49">
        <f t="shared" si="46"/>
        <v>0</v>
      </c>
      <c r="AC110" s="82">
        <f t="shared" si="32"/>
        <v>0</v>
      </c>
      <c r="AD110" s="49">
        <f t="shared" si="45"/>
        <v>0</v>
      </c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</row>
    <row r="111" spans="1:66" x14ac:dyDescent="0.25">
      <c r="A111" s="9">
        <v>6312</v>
      </c>
      <c r="B111" s="10" t="s">
        <v>129</v>
      </c>
      <c r="C111" s="67"/>
      <c r="D111" s="49">
        <f t="shared" si="33"/>
        <v>0</v>
      </c>
      <c r="E111" s="67"/>
      <c r="F111" s="49">
        <f t="shared" si="34"/>
        <v>0</v>
      </c>
      <c r="G111" s="67"/>
      <c r="H111" s="49">
        <f t="shared" si="35"/>
        <v>0</v>
      </c>
      <c r="I111" s="67"/>
      <c r="J111" s="49">
        <f t="shared" si="36"/>
        <v>0</v>
      </c>
      <c r="K111" s="67"/>
      <c r="L111" s="49">
        <f t="shared" si="37"/>
        <v>0</v>
      </c>
      <c r="M111" s="67"/>
      <c r="N111" s="49">
        <f t="shared" si="38"/>
        <v>0</v>
      </c>
      <c r="O111" s="67"/>
      <c r="P111" s="49">
        <f t="shared" si="39"/>
        <v>0</v>
      </c>
      <c r="Q111" s="67"/>
      <c r="R111" s="49">
        <f t="shared" si="40"/>
        <v>0</v>
      </c>
      <c r="S111" s="67"/>
      <c r="T111" s="49">
        <f t="shared" si="41"/>
        <v>0</v>
      </c>
      <c r="U111" s="67"/>
      <c r="V111" s="49">
        <f t="shared" si="42"/>
        <v>0</v>
      </c>
      <c r="W111" s="67"/>
      <c r="X111" s="49">
        <f t="shared" si="43"/>
        <v>0</v>
      </c>
      <c r="Y111" s="67"/>
      <c r="Z111" s="49">
        <f t="shared" si="46"/>
        <v>0</v>
      </c>
      <c r="AA111" s="82">
        <f t="shared" si="31"/>
        <v>0</v>
      </c>
      <c r="AB111" s="49">
        <f t="shared" si="46"/>
        <v>0</v>
      </c>
      <c r="AC111" s="82">
        <f t="shared" si="32"/>
        <v>0</v>
      </c>
      <c r="AD111" s="49">
        <f t="shared" si="45"/>
        <v>0</v>
      </c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</row>
    <row r="112" spans="1:66" x14ac:dyDescent="0.25">
      <c r="A112" s="9">
        <v>6313</v>
      </c>
      <c r="B112" s="10" t="s">
        <v>130</v>
      </c>
      <c r="C112" s="67"/>
      <c r="D112" s="49">
        <f t="shared" si="33"/>
        <v>0</v>
      </c>
      <c r="E112" s="67"/>
      <c r="F112" s="49">
        <f t="shared" si="34"/>
        <v>0</v>
      </c>
      <c r="G112" s="67"/>
      <c r="H112" s="49">
        <f t="shared" si="35"/>
        <v>0</v>
      </c>
      <c r="I112" s="67"/>
      <c r="J112" s="49">
        <f t="shared" si="36"/>
        <v>0</v>
      </c>
      <c r="K112" s="67"/>
      <c r="L112" s="49">
        <f t="shared" si="37"/>
        <v>0</v>
      </c>
      <c r="M112" s="67"/>
      <c r="N112" s="49">
        <f t="shared" si="38"/>
        <v>0</v>
      </c>
      <c r="O112" s="67"/>
      <c r="P112" s="49">
        <f t="shared" si="39"/>
        <v>0</v>
      </c>
      <c r="Q112" s="67"/>
      <c r="R112" s="49">
        <f t="shared" si="40"/>
        <v>0</v>
      </c>
      <c r="S112" s="67"/>
      <c r="T112" s="49">
        <f t="shared" si="41"/>
        <v>0</v>
      </c>
      <c r="U112" s="67"/>
      <c r="V112" s="49">
        <f t="shared" si="42"/>
        <v>0</v>
      </c>
      <c r="W112" s="67"/>
      <c r="X112" s="49">
        <f t="shared" si="43"/>
        <v>0</v>
      </c>
      <c r="Y112" s="67"/>
      <c r="Z112" s="49">
        <f t="shared" si="46"/>
        <v>0</v>
      </c>
      <c r="AA112" s="82">
        <f t="shared" si="31"/>
        <v>0</v>
      </c>
      <c r="AB112" s="49">
        <f t="shared" si="46"/>
        <v>0</v>
      </c>
      <c r="AC112" s="82">
        <f t="shared" si="32"/>
        <v>0</v>
      </c>
      <c r="AD112" s="49">
        <f t="shared" si="45"/>
        <v>0</v>
      </c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</row>
    <row r="113" spans="1:66" x14ac:dyDescent="0.25">
      <c r="A113" s="9">
        <v>6314</v>
      </c>
      <c r="B113" s="10" t="s">
        <v>131</v>
      </c>
      <c r="C113" s="67">
        <v>229340.83004999999</v>
      </c>
      <c r="D113" s="49">
        <f t="shared" si="33"/>
        <v>1.2557874400349871E-2</v>
      </c>
      <c r="E113" s="67">
        <v>229340.83004999999</v>
      </c>
      <c r="F113" s="49">
        <f t="shared" si="34"/>
        <v>1.2557874400349871E-2</v>
      </c>
      <c r="G113" s="67">
        <v>229340.83004999999</v>
      </c>
      <c r="H113" s="49">
        <f t="shared" si="35"/>
        <v>1.2557874400349871E-2</v>
      </c>
      <c r="I113" s="67">
        <v>229340.83004999999</v>
      </c>
      <c r="J113" s="49">
        <f t="shared" si="36"/>
        <v>1.2557874400349871E-2</v>
      </c>
      <c r="K113" s="67">
        <v>229340.83004999999</v>
      </c>
      <c r="L113" s="49">
        <f t="shared" si="37"/>
        <v>1.2557874400349871E-2</v>
      </c>
      <c r="M113" s="67">
        <v>229340.83004999999</v>
      </c>
      <c r="N113" s="49">
        <f t="shared" si="38"/>
        <v>1.2557874400349871E-2</v>
      </c>
      <c r="O113" s="67">
        <v>229340.83004999999</v>
      </c>
      <c r="P113" s="49">
        <f t="shared" si="39"/>
        <v>1.2557874400349871E-2</v>
      </c>
      <c r="Q113" s="67">
        <v>229340.83004999999</v>
      </c>
      <c r="R113" s="49">
        <f t="shared" si="40"/>
        <v>1.2557874400349871E-2</v>
      </c>
      <c r="S113" s="67">
        <v>229340.83004999999</v>
      </c>
      <c r="T113" s="49">
        <f t="shared" si="41"/>
        <v>1.2557874400349871E-2</v>
      </c>
      <c r="U113" s="67">
        <v>229340.83004999999</v>
      </c>
      <c r="V113" s="49">
        <f t="shared" si="42"/>
        <v>1.2557874400349871E-2</v>
      </c>
      <c r="W113" s="67">
        <v>229340.83004999999</v>
      </c>
      <c r="X113" s="49">
        <f t="shared" si="43"/>
        <v>1.2557874400349871E-2</v>
      </c>
      <c r="Y113" s="67">
        <v>229340.83004999999</v>
      </c>
      <c r="Z113" s="49">
        <f t="shared" si="46"/>
        <v>1.2557874400349871E-2</v>
      </c>
      <c r="AA113" s="82">
        <f t="shared" si="31"/>
        <v>2752089.9605999999</v>
      </c>
      <c r="AB113" s="49">
        <f t="shared" si="46"/>
        <v>1.2557874400349873E-2</v>
      </c>
      <c r="AC113" s="82">
        <f t="shared" si="32"/>
        <v>229340.83004999999</v>
      </c>
      <c r="AD113" s="49">
        <f t="shared" si="45"/>
        <v>1.2557874400349871E-2</v>
      </c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</row>
    <row r="114" spans="1:66" x14ac:dyDescent="0.25">
      <c r="A114" s="9">
        <v>6315</v>
      </c>
      <c r="B114" s="10" t="s">
        <v>132</v>
      </c>
      <c r="C114" s="67">
        <v>295.83499999999998</v>
      </c>
      <c r="D114" s="49">
        <f t="shared" si="33"/>
        <v>1.6198854658446824E-5</v>
      </c>
      <c r="E114" s="67">
        <v>295.83499999999998</v>
      </c>
      <c r="F114" s="49">
        <f t="shared" si="34"/>
        <v>1.6198854658446824E-5</v>
      </c>
      <c r="G114" s="67">
        <v>295.83499999999998</v>
      </c>
      <c r="H114" s="49">
        <f t="shared" si="35"/>
        <v>1.6198854658446824E-5</v>
      </c>
      <c r="I114" s="67">
        <v>295.83499999999998</v>
      </c>
      <c r="J114" s="49">
        <f t="shared" si="36"/>
        <v>1.6198854658446824E-5</v>
      </c>
      <c r="K114" s="67">
        <v>295.83499999999998</v>
      </c>
      <c r="L114" s="49">
        <f t="shared" si="37"/>
        <v>1.6198854658446824E-5</v>
      </c>
      <c r="M114" s="67">
        <v>295.83499999999998</v>
      </c>
      <c r="N114" s="49">
        <f t="shared" si="38"/>
        <v>1.6198854658446824E-5</v>
      </c>
      <c r="O114" s="67">
        <v>295.83499999999998</v>
      </c>
      <c r="P114" s="49">
        <f t="shared" si="39"/>
        <v>1.6198854658446824E-5</v>
      </c>
      <c r="Q114" s="67">
        <v>295.83499999999998</v>
      </c>
      <c r="R114" s="49">
        <f t="shared" si="40"/>
        <v>1.6198854658446824E-5</v>
      </c>
      <c r="S114" s="67">
        <v>295.83499999999998</v>
      </c>
      <c r="T114" s="49">
        <f t="shared" si="41"/>
        <v>1.6198854658446824E-5</v>
      </c>
      <c r="U114" s="67">
        <v>295.83499999999998</v>
      </c>
      <c r="V114" s="49">
        <f t="shared" si="42"/>
        <v>1.6198854658446824E-5</v>
      </c>
      <c r="W114" s="67">
        <v>295.83499999999998</v>
      </c>
      <c r="X114" s="49">
        <f t="shared" si="43"/>
        <v>1.6198854658446824E-5</v>
      </c>
      <c r="Y114" s="67">
        <v>295.83499999999998</v>
      </c>
      <c r="Z114" s="49">
        <f t="shared" si="46"/>
        <v>1.6198854658446824E-5</v>
      </c>
      <c r="AA114" s="82">
        <f t="shared" si="31"/>
        <v>3550.02</v>
      </c>
      <c r="AB114" s="49">
        <f t="shared" si="46"/>
        <v>1.6198854658446827E-5</v>
      </c>
      <c r="AC114" s="82">
        <f t="shared" si="32"/>
        <v>295.83499999999998</v>
      </c>
      <c r="AD114" s="49">
        <f t="shared" si="45"/>
        <v>1.6198854658446824E-5</v>
      </c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</row>
    <row r="115" spans="1:66" x14ac:dyDescent="0.25">
      <c r="A115" s="9">
        <v>6316</v>
      </c>
      <c r="B115" s="10" t="s">
        <v>133</v>
      </c>
      <c r="C115" s="67"/>
      <c r="D115" s="49">
        <f t="shared" si="33"/>
        <v>0</v>
      </c>
      <c r="E115" s="67"/>
      <c r="F115" s="49">
        <f t="shared" si="34"/>
        <v>0</v>
      </c>
      <c r="G115" s="67"/>
      <c r="H115" s="49">
        <f t="shared" si="35"/>
        <v>0</v>
      </c>
      <c r="I115" s="67"/>
      <c r="J115" s="49">
        <f t="shared" si="36"/>
        <v>0</v>
      </c>
      <c r="K115" s="67"/>
      <c r="L115" s="49">
        <f t="shared" si="37"/>
        <v>0</v>
      </c>
      <c r="M115" s="67"/>
      <c r="N115" s="49">
        <f t="shared" si="38"/>
        <v>0</v>
      </c>
      <c r="O115" s="67"/>
      <c r="P115" s="49">
        <f t="shared" si="39"/>
        <v>0</v>
      </c>
      <c r="Q115" s="67"/>
      <c r="R115" s="49">
        <f t="shared" si="40"/>
        <v>0</v>
      </c>
      <c r="S115" s="67"/>
      <c r="T115" s="49">
        <f t="shared" si="41"/>
        <v>0</v>
      </c>
      <c r="U115" s="67"/>
      <c r="V115" s="49">
        <f t="shared" si="42"/>
        <v>0</v>
      </c>
      <c r="W115" s="67"/>
      <c r="X115" s="49">
        <f t="shared" si="43"/>
        <v>0</v>
      </c>
      <c r="Y115" s="67"/>
      <c r="Z115" s="49">
        <f t="shared" si="46"/>
        <v>0</v>
      </c>
      <c r="AA115" s="82">
        <f t="shared" si="31"/>
        <v>0</v>
      </c>
      <c r="AB115" s="49">
        <f t="shared" si="46"/>
        <v>0</v>
      </c>
      <c r="AC115" s="82">
        <f t="shared" si="32"/>
        <v>0</v>
      </c>
      <c r="AD115" s="49">
        <f t="shared" si="45"/>
        <v>0</v>
      </c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</row>
    <row r="116" spans="1:66" x14ac:dyDescent="0.25">
      <c r="A116" s="9">
        <v>6317</v>
      </c>
      <c r="B116" s="10" t="s">
        <v>134</v>
      </c>
      <c r="C116" s="67">
        <v>2678.6927000000001</v>
      </c>
      <c r="D116" s="49">
        <f t="shared" si="33"/>
        <v>1.4667552426840134E-4</v>
      </c>
      <c r="E116" s="67">
        <v>2678.6927000000001</v>
      </c>
      <c r="F116" s="49">
        <f t="shared" si="34"/>
        <v>1.4667552426840134E-4</v>
      </c>
      <c r="G116" s="67">
        <v>2678.6927000000001</v>
      </c>
      <c r="H116" s="49">
        <f t="shared" si="35"/>
        <v>1.4667552426840134E-4</v>
      </c>
      <c r="I116" s="67">
        <v>2678.6927000000001</v>
      </c>
      <c r="J116" s="49">
        <f t="shared" si="36"/>
        <v>1.4667552426840134E-4</v>
      </c>
      <c r="K116" s="67">
        <v>2678.6927000000001</v>
      </c>
      <c r="L116" s="49">
        <f t="shared" si="37"/>
        <v>1.4667552426840134E-4</v>
      </c>
      <c r="M116" s="67">
        <v>2678.6927000000001</v>
      </c>
      <c r="N116" s="49">
        <f t="shared" si="38"/>
        <v>1.4667552426840134E-4</v>
      </c>
      <c r="O116" s="67">
        <v>2678.6927000000001</v>
      </c>
      <c r="P116" s="49">
        <f t="shared" si="39"/>
        <v>1.4667552426840134E-4</v>
      </c>
      <c r="Q116" s="67">
        <v>2678.6927000000001</v>
      </c>
      <c r="R116" s="49">
        <f t="shared" si="40"/>
        <v>1.4667552426840134E-4</v>
      </c>
      <c r="S116" s="67">
        <v>2678.6927000000001</v>
      </c>
      <c r="T116" s="49">
        <f t="shared" si="41"/>
        <v>1.4667552426840134E-4</v>
      </c>
      <c r="U116" s="67">
        <v>2678.6927000000001</v>
      </c>
      <c r="V116" s="49">
        <f t="shared" si="42"/>
        <v>1.4667552426840134E-4</v>
      </c>
      <c r="W116" s="67">
        <v>2678.6927000000001</v>
      </c>
      <c r="X116" s="49">
        <f t="shared" si="43"/>
        <v>1.4667552426840134E-4</v>
      </c>
      <c r="Y116" s="67">
        <v>2678.6927000000001</v>
      </c>
      <c r="Z116" s="49">
        <f t="shared" si="46"/>
        <v>1.4667552426840134E-4</v>
      </c>
      <c r="AA116" s="82">
        <f t="shared" si="31"/>
        <v>32144.312399999999</v>
      </c>
      <c r="AB116" s="49">
        <f t="shared" si="46"/>
        <v>1.4667552426840134E-4</v>
      </c>
      <c r="AC116" s="82">
        <f t="shared" si="32"/>
        <v>2678.6927000000001</v>
      </c>
      <c r="AD116" s="49">
        <f t="shared" si="45"/>
        <v>1.4667552426840134E-4</v>
      </c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</row>
    <row r="117" spans="1:66" x14ac:dyDescent="0.25">
      <c r="A117" s="9">
        <v>6318</v>
      </c>
      <c r="B117" s="10" t="s">
        <v>135</v>
      </c>
      <c r="C117" s="67">
        <v>6510.85</v>
      </c>
      <c r="D117" s="49">
        <f t="shared" si="33"/>
        <v>3.5651059831645523E-4</v>
      </c>
      <c r="E117" s="67">
        <v>6510.85</v>
      </c>
      <c r="F117" s="49">
        <f t="shared" si="34"/>
        <v>3.5651059831645523E-4</v>
      </c>
      <c r="G117" s="67">
        <v>6510.85</v>
      </c>
      <c r="H117" s="49">
        <f t="shared" si="35"/>
        <v>3.5651059831645523E-4</v>
      </c>
      <c r="I117" s="67">
        <v>6510.85</v>
      </c>
      <c r="J117" s="49">
        <f t="shared" si="36"/>
        <v>3.5651059831645523E-4</v>
      </c>
      <c r="K117" s="67">
        <v>6510.85</v>
      </c>
      <c r="L117" s="49">
        <f t="shared" si="37"/>
        <v>3.5651059831645523E-4</v>
      </c>
      <c r="M117" s="67">
        <v>6510.85</v>
      </c>
      <c r="N117" s="49">
        <f t="shared" si="38"/>
        <v>3.5651059831645523E-4</v>
      </c>
      <c r="O117" s="67">
        <v>6510.85</v>
      </c>
      <c r="P117" s="49">
        <f t="shared" si="39"/>
        <v>3.5651059831645523E-4</v>
      </c>
      <c r="Q117" s="67">
        <v>6510.85</v>
      </c>
      <c r="R117" s="49">
        <f t="shared" si="40"/>
        <v>3.5651059831645523E-4</v>
      </c>
      <c r="S117" s="67">
        <v>6510.85</v>
      </c>
      <c r="T117" s="49">
        <f t="shared" si="41"/>
        <v>3.5651059831645523E-4</v>
      </c>
      <c r="U117" s="67">
        <v>6510.85</v>
      </c>
      <c r="V117" s="49">
        <f t="shared" si="42"/>
        <v>3.5651059831645523E-4</v>
      </c>
      <c r="W117" s="67">
        <v>6510.85</v>
      </c>
      <c r="X117" s="49">
        <f t="shared" si="43"/>
        <v>3.5651059831645523E-4</v>
      </c>
      <c r="Y117" s="67">
        <v>6510.85</v>
      </c>
      <c r="Z117" s="49">
        <f t="shared" ref="Z117:AB136" si="47">IF(Y$10&lt;&gt;0,Y117/Y$10,"-")</f>
        <v>3.5651059831645523E-4</v>
      </c>
      <c r="AA117" s="82">
        <f t="shared" si="31"/>
        <v>78130.2</v>
      </c>
      <c r="AB117" s="49">
        <f t="shared" si="47"/>
        <v>3.5651059831645518E-4</v>
      </c>
      <c r="AC117" s="82">
        <f t="shared" si="32"/>
        <v>6510.8499999999995</v>
      </c>
      <c r="AD117" s="49">
        <f t="shared" si="45"/>
        <v>3.5651059831645518E-4</v>
      </c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</row>
    <row r="118" spans="1:66" x14ac:dyDescent="0.25">
      <c r="A118" s="9">
        <v>6319</v>
      </c>
      <c r="B118" s="10" t="s">
        <v>136</v>
      </c>
      <c r="C118" s="67"/>
      <c r="D118" s="49">
        <f t="shared" si="33"/>
        <v>0</v>
      </c>
      <c r="E118" s="67"/>
      <c r="F118" s="49">
        <f t="shared" si="34"/>
        <v>0</v>
      </c>
      <c r="G118" s="67"/>
      <c r="H118" s="49">
        <f t="shared" si="35"/>
        <v>0</v>
      </c>
      <c r="I118" s="67"/>
      <c r="J118" s="49">
        <f t="shared" si="36"/>
        <v>0</v>
      </c>
      <c r="K118" s="67"/>
      <c r="L118" s="49">
        <f t="shared" si="37"/>
        <v>0</v>
      </c>
      <c r="M118" s="67"/>
      <c r="N118" s="49">
        <f t="shared" si="38"/>
        <v>0</v>
      </c>
      <c r="O118" s="67"/>
      <c r="P118" s="49">
        <f t="shared" si="39"/>
        <v>0</v>
      </c>
      <c r="Q118" s="67"/>
      <c r="R118" s="49">
        <f t="shared" si="40"/>
        <v>0</v>
      </c>
      <c r="S118" s="67"/>
      <c r="T118" s="49">
        <f t="shared" si="41"/>
        <v>0</v>
      </c>
      <c r="U118" s="67"/>
      <c r="V118" s="49">
        <f t="shared" si="42"/>
        <v>0</v>
      </c>
      <c r="W118" s="67"/>
      <c r="X118" s="49">
        <f t="shared" si="43"/>
        <v>0</v>
      </c>
      <c r="Y118" s="67"/>
      <c r="Z118" s="49">
        <f t="shared" si="47"/>
        <v>0</v>
      </c>
      <c r="AA118" s="82">
        <f t="shared" si="31"/>
        <v>0</v>
      </c>
      <c r="AB118" s="49">
        <f t="shared" si="47"/>
        <v>0</v>
      </c>
      <c r="AC118" s="82">
        <f t="shared" si="32"/>
        <v>0</v>
      </c>
      <c r="AD118" s="49">
        <f t="shared" si="45"/>
        <v>0</v>
      </c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</row>
    <row r="119" spans="1:66" x14ac:dyDescent="0.25">
      <c r="A119" s="9">
        <v>6320</v>
      </c>
      <c r="B119" s="10" t="s">
        <v>137</v>
      </c>
      <c r="C119" s="67"/>
      <c r="D119" s="49">
        <f t="shared" si="33"/>
        <v>0</v>
      </c>
      <c r="E119" s="67"/>
      <c r="F119" s="49">
        <f t="shared" si="34"/>
        <v>0</v>
      </c>
      <c r="G119" s="67"/>
      <c r="H119" s="49">
        <f t="shared" si="35"/>
        <v>0</v>
      </c>
      <c r="I119" s="67"/>
      <c r="J119" s="49">
        <f t="shared" si="36"/>
        <v>0</v>
      </c>
      <c r="K119" s="67"/>
      <c r="L119" s="49">
        <f t="shared" si="37"/>
        <v>0</v>
      </c>
      <c r="M119" s="67"/>
      <c r="N119" s="49">
        <f t="shared" si="38"/>
        <v>0</v>
      </c>
      <c r="O119" s="67"/>
      <c r="P119" s="49">
        <f t="shared" si="39"/>
        <v>0</v>
      </c>
      <c r="Q119" s="67"/>
      <c r="R119" s="49">
        <f t="shared" si="40"/>
        <v>0</v>
      </c>
      <c r="S119" s="67"/>
      <c r="T119" s="49">
        <f t="shared" si="41"/>
        <v>0</v>
      </c>
      <c r="U119" s="67"/>
      <c r="V119" s="49">
        <f t="shared" si="42"/>
        <v>0</v>
      </c>
      <c r="W119" s="67"/>
      <c r="X119" s="49">
        <f t="shared" si="43"/>
        <v>0</v>
      </c>
      <c r="Y119" s="67"/>
      <c r="Z119" s="49">
        <f t="shared" si="47"/>
        <v>0</v>
      </c>
      <c r="AA119" s="82">
        <f t="shared" si="31"/>
        <v>0</v>
      </c>
      <c r="AB119" s="49">
        <f t="shared" si="47"/>
        <v>0</v>
      </c>
      <c r="AC119" s="82">
        <f t="shared" si="32"/>
        <v>0</v>
      </c>
      <c r="AD119" s="49">
        <f t="shared" si="45"/>
        <v>0</v>
      </c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</row>
    <row r="120" spans="1:66" x14ac:dyDescent="0.25">
      <c r="A120" s="9">
        <v>6321</v>
      </c>
      <c r="B120" s="10" t="s">
        <v>138</v>
      </c>
      <c r="C120" s="67">
        <v>73959.850000000006</v>
      </c>
      <c r="D120" s="49">
        <f t="shared" si="33"/>
        <v>4.0497738966333548E-3</v>
      </c>
      <c r="E120" s="67">
        <v>73959.850000000006</v>
      </c>
      <c r="F120" s="49">
        <f t="shared" si="34"/>
        <v>4.0497738966333548E-3</v>
      </c>
      <c r="G120" s="67">
        <v>73959.850000000006</v>
      </c>
      <c r="H120" s="49">
        <f t="shared" si="35"/>
        <v>4.0497738966333548E-3</v>
      </c>
      <c r="I120" s="67">
        <v>73959.850000000006</v>
      </c>
      <c r="J120" s="49">
        <f t="shared" si="36"/>
        <v>4.0497738966333548E-3</v>
      </c>
      <c r="K120" s="67">
        <v>73959.850000000006</v>
      </c>
      <c r="L120" s="49">
        <f t="shared" si="37"/>
        <v>4.0497738966333548E-3</v>
      </c>
      <c r="M120" s="67">
        <v>73959.850000000006</v>
      </c>
      <c r="N120" s="49">
        <f t="shared" si="38"/>
        <v>4.0497738966333548E-3</v>
      </c>
      <c r="O120" s="67">
        <v>73959.850000000006</v>
      </c>
      <c r="P120" s="49">
        <f t="shared" si="39"/>
        <v>4.0497738966333548E-3</v>
      </c>
      <c r="Q120" s="67">
        <v>73959.850000000006</v>
      </c>
      <c r="R120" s="49">
        <f t="shared" si="40"/>
        <v>4.0497738966333548E-3</v>
      </c>
      <c r="S120" s="67">
        <v>73959.850000000006</v>
      </c>
      <c r="T120" s="49">
        <f t="shared" si="41"/>
        <v>4.0497738966333548E-3</v>
      </c>
      <c r="U120" s="67">
        <v>73959.850000000006</v>
      </c>
      <c r="V120" s="49">
        <f t="shared" si="42"/>
        <v>4.0497738966333548E-3</v>
      </c>
      <c r="W120" s="67">
        <v>73959.850000000006</v>
      </c>
      <c r="X120" s="49">
        <f t="shared" si="43"/>
        <v>4.0497738966333548E-3</v>
      </c>
      <c r="Y120" s="67">
        <v>73959.850000000006</v>
      </c>
      <c r="Z120" s="49">
        <f t="shared" si="47"/>
        <v>4.0497738966333548E-3</v>
      </c>
      <c r="AA120" s="82">
        <f t="shared" si="31"/>
        <v>887518.19999999984</v>
      </c>
      <c r="AB120" s="49">
        <f t="shared" si="47"/>
        <v>4.0497738966333539E-3</v>
      </c>
      <c r="AC120" s="82">
        <f t="shared" si="32"/>
        <v>73959.849999999991</v>
      </c>
      <c r="AD120" s="49">
        <f t="shared" si="45"/>
        <v>4.0497738966333539E-3</v>
      </c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</row>
    <row r="121" spans="1:66" x14ac:dyDescent="0.25">
      <c r="A121" s="9">
        <v>6322</v>
      </c>
      <c r="B121" s="10"/>
      <c r="C121" s="67"/>
      <c r="D121" s="49">
        <f t="shared" si="33"/>
        <v>0</v>
      </c>
      <c r="E121" s="67"/>
      <c r="F121" s="49">
        <f t="shared" si="33"/>
        <v>0</v>
      </c>
      <c r="G121" s="67"/>
      <c r="H121" s="49">
        <f t="shared" si="33"/>
        <v>0</v>
      </c>
      <c r="I121" s="67"/>
      <c r="J121" s="49">
        <f t="shared" si="33"/>
        <v>0</v>
      </c>
      <c r="K121" s="67"/>
      <c r="L121" s="49">
        <f t="shared" si="33"/>
        <v>0</v>
      </c>
      <c r="M121" s="67"/>
      <c r="N121" s="49">
        <f t="shared" si="33"/>
        <v>0</v>
      </c>
      <c r="O121" s="67"/>
      <c r="P121" s="49">
        <f t="shared" si="33"/>
        <v>0</v>
      </c>
      <c r="Q121" s="67"/>
      <c r="R121" s="49">
        <f t="shared" si="33"/>
        <v>0</v>
      </c>
      <c r="S121" s="67"/>
      <c r="T121" s="49">
        <f t="shared" si="41"/>
        <v>0</v>
      </c>
      <c r="U121" s="67"/>
      <c r="V121" s="49">
        <f t="shared" si="41"/>
        <v>0</v>
      </c>
      <c r="W121" s="67"/>
      <c r="X121" s="49">
        <f t="shared" si="41"/>
        <v>0</v>
      </c>
      <c r="Y121" s="67"/>
      <c r="Z121" s="49">
        <f t="shared" si="41"/>
        <v>0</v>
      </c>
      <c r="AA121" s="82"/>
      <c r="AB121" s="49">
        <f t="shared" si="41"/>
        <v>0</v>
      </c>
      <c r="AC121" s="82"/>
      <c r="AD121" s="49">
        <f t="shared" si="41"/>
        <v>0</v>
      </c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</row>
    <row r="122" spans="1:66" x14ac:dyDescent="0.25">
      <c r="A122" s="9">
        <v>6323</v>
      </c>
      <c r="B122" s="10"/>
      <c r="C122" s="67"/>
      <c r="D122" s="49">
        <f t="shared" si="33"/>
        <v>0</v>
      </c>
      <c r="E122" s="67"/>
      <c r="F122" s="49">
        <f t="shared" si="33"/>
        <v>0</v>
      </c>
      <c r="G122" s="67"/>
      <c r="H122" s="49">
        <f t="shared" si="33"/>
        <v>0</v>
      </c>
      <c r="I122" s="67"/>
      <c r="J122" s="49">
        <f t="shared" si="33"/>
        <v>0</v>
      </c>
      <c r="K122" s="67"/>
      <c r="L122" s="49">
        <f t="shared" si="33"/>
        <v>0</v>
      </c>
      <c r="M122" s="67"/>
      <c r="N122" s="49">
        <f t="shared" si="33"/>
        <v>0</v>
      </c>
      <c r="O122" s="67"/>
      <c r="P122" s="49">
        <f t="shared" si="33"/>
        <v>0</v>
      </c>
      <c r="Q122" s="67"/>
      <c r="R122" s="49">
        <f t="shared" si="33"/>
        <v>0</v>
      </c>
      <c r="S122" s="67"/>
      <c r="T122" s="49">
        <f t="shared" si="41"/>
        <v>0</v>
      </c>
      <c r="U122" s="67"/>
      <c r="V122" s="49">
        <f t="shared" si="41"/>
        <v>0</v>
      </c>
      <c r="W122" s="67"/>
      <c r="X122" s="49">
        <f t="shared" si="41"/>
        <v>0</v>
      </c>
      <c r="Y122" s="67"/>
      <c r="Z122" s="49">
        <f t="shared" si="41"/>
        <v>0</v>
      </c>
      <c r="AA122" s="82"/>
      <c r="AB122" s="49">
        <f t="shared" si="41"/>
        <v>0</v>
      </c>
      <c r="AC122" s="82"/>
      <c r="AD122" s="49">
        <f t="shared" si="41"/>
        <v>0</v>
      </c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</row>
    <row r="123" spans="1:66" x14ac:dyDescent="0.25">
      <c r="A123" s="9">
        <v>6324</v>
      </c>
      <c r="B123" s="10"/>
      <c r="C123" s="67"/>
      <c r="D123" s="49">
        <f t="shared" si="33"/>
        <v>0</v>
      </c>
      <c r="E123" s="67"/>
      <c r="F123" s="49">
        <f t="shared" si="33"/>
        <v>0</v>
      </c>
      <c r="G123" s="67"/>
      <c r="H123" s="49">
        <f t="shared" si="33"/>
        <v>0</v>
      </c>
      <c r="I123" s="67"/>
      <c r="J123" s="49">
        <f t="shared" si="33"/>
        <v>0</v>
      </c>
      <c r="K123" s="67"/>
      <c r="L123" s="49">
        <f t="shared" si="33"/>
        <v>0</v>
      </c>
      <c r="M123" s="67"/>
      <c r="N123" s="49">
        <f t="shared" si="33"/>
        <v>0</v>
      </c>
      <c r="O123" s="67"/>
      <c r="P123" s="49">
        <f t="shared" si="33"/>
        <v>0</v>
      </c>
      <c r="Q123" s="67"/>
      <c r="R123" s="49">
        <f t="shared" si="33"/>
        <v>0</v>
      </c>
      <c r="S123" s="67"/>
      <c r="T123" s="49">
        <f t="shared" si="41"/>
        <v>0</v>
      </c>
      <c r="U123" s="67"/>
      <c r="V123" s="49">
        <f t="shared" si="41"/>
        <v>0</v>
      </c>
      <c r="W123" s="67"/>
      <c r="X123" s="49">
        <f t="shared" si="41"/>
        <v>0</v>
      </c>
      <c r="Y123" s="67"/>
      <c r="Z123" s="49">
        <f t="shared" si="41"/>
        <v>0</v>
      </c>
      <c r="AA123" s="82"/>
      <c r="AB123" s="49">
        <f t="shared" si="41"/>
        <v>0</v>
      </c>
      <c r="AC123" s="82"/>
      <c r="AD123" s="49">
        <f t="shared" si="41"/>
        <v>0</v>
      </c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</row>
    <row r="124" spans="1:66" x14ac:dyDescent="0.25">
      <c r="A124" s="9">
        <v>6325</v>
      </c>
      <c r="B124" s="10"/>
      <c r="C124" s="67"/>
      <c r="D124" s="49">
        <f t="shared" si="33"/>
        <v>0</v>
      </c>
      <c r="E124" s="67"/>
      <c r="F124" s="49">
        <f t="shared" si="33"/>
        <v>0</v>
      </c>
      <c r="G124" s="67"/>
      <c r="H124" s="49">
        <f t="shared" si="33"/>
        <v>0</v>
      </c>
      <c r="I124" s="67"/>
      <c r="J124" s="49">
        <f t="shared" si="33"/>
        <v>0</v>
      </c>
      <c r="K124" s="67"/>
      <c r="L124" s="49">
        <f t="shared" si="33"/>
        <v>0</v>
      </c>
      <c r="M124" s="67"/>
      <c r="N124" s="49">
        <f t="shared" si="33"/>
        <v>0</v>
      </c>
      <c r="O124" s="67"/>
      <c r="P124" s="49">
        <f t="shared" si="33"/>
        <v>0</v>
      </c>
      <c r="Q124" s="67"/>
      <c r="R124" s="49">
        <f t="shared" si="33"/>
        <v>0</v>
      </c>
      <c r="S124" s="67"/>
      <c r="T124" s="49">
        <f t="shared" si="41"/>
        <v>0</v>
      </c>
      <c r="U124" s="67"/>
      <c r="V124" s="49">
        <f t="shared" si="41"/>
        <v>0</v>
      </c>
      <c r="W124" s="67"/>
      <c r="X124" s="49">
        <f t="shared" si="41"/>
        <v>0</v>
      </c>
      <c r="Y124" s="67"/>
      <c r="Z124" s="49">
        <f t="shared" si="41"/>
        <v>0</v>
      </c>
      <c r="AA124" s="82"/>
      <c r="AB124" s="49">
        <f t="shared" si="41"/>
        <v>0</v>
      </c>
      <c r="AC124" s="82"/>
      <c r="AD124" s="49">
        <f t="shared" si="41"/>
        <v>0</v>
      </c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</row>
    <row r="125" spans="1:66" s="5" customFormat="1" x14ac:dyDescent="0.25">
      <c r="A125" s="12">
        <v>6399</v>
      </c>
      <c r="B125" s="1" t="s">
        <v>139</v>
      </c>
      <c r="C125" s="74">
        <f>SUM(C100:C124)</f>
        <v>405829.5932</v>
      </c>
      <c r="D125" s="56">
        <f t="shared" si="33"/>
        <v>2.2221760766452249E-2</v>
      </c>
      <c r="E125" s="74">
        <f>SUM(E100:E124)</f>
        <v>405829.5932</v>
      </c>
      <c r="F125" s="56">
        <f t="shared" si="34"/>
        <v>2.2221760766452249E-2</v>
      </c>
      <c r="G125" s="74">
        <f>SUM(G100:G124)</f>
        <v>405829.5932</v>
      </c>
      <c r="H125" s="56">
        <f t="shared" si="35"/>
        <v>2.2221760766452249E-2</v>
      </c>
      <c r="I125" s="74">
        <f>SUM(I100:I124)</f>
        <v>405829.5932</v>
      </c>
      <c r="J125" s="56">
        <f t="shared" si="36"/>
        <v>2.2221760766452249E-2</v>
      </c>
      <c r="K125" s="74">
        <f>SUM(K100:K124)</f>
        <v>405829.5932</v>
      </c>
      <c r="L125" s="56">
        <f t="shared" si="37"/>
        <v>2.2221760766452249E-2</v>
      </c>
      <c r="M125" s="74">
        <f>SUM(M100:M124)</f>
        <v>405829.5932</v>
      </c>
      <c r="N125" s="56">
        <f t="shared" si="38"/>
        <v>2.2221760766452249E-2</v>
      </c>
      <c r="O125" s="74">
        <f>SUM(O100:O124)</f>
        <v>405829.5932</v>
      </c>
      <c r="P125" s="56">
        <f t="shared" si="39"/>
        <v>2.2221760766452249E-2</v>
      </c>
      <c r="Q125" s="74">
        <f>SUM(Q100:Q124)</f>
        <v>405829.5932</v>
      </c>
      <c r="R125" s="56">
        <f t="shared" si="40"/>
        <v>2.2221760766452249E-2</v>
      </c>
      <c r="S125" s="74">
        <f>SUM(S100:S124)</f>
        <v>405829.5932</v>
      </c>
      <c r="T125" s="56">
        <f t="shared" si="41"/>
        <v>2.2221760766452249E-2</v>
      </c>
      <c r="U125" s="74">
        <f>SUM(U100:U124)</f>
        <v>405829.5932</v>
      </c>
      <c r="V125" s="56">
        <f t="shared" si="42"/>
        <v>2.2221760766452249E-2</v>
      </c>
      <c r="W125" s="74">
        <f>SUM(W100:W124)</f>
        <v>405829.5932</v>
      </c>
      <c r="X125" s="56">
        <f t="shared" si="43"/>
        <v>2.2221760766452249E-2</v>
      </c>
      <c r="Y125" s="74">
        <f>SUM(Y100:Y124)</f>
        <v>405829.5932</v>
      </c>
      <c r="Z125" s="56">
        <f t="shared" si="47"/>
        <v>2.2221760766452249E-2</v>
      </c>
      <c r="AA125" s="74">
        <f t="shared" si="31"/>
        <v>4869955.1184</v>
      </c>
      <c r="AB125" s="56">
        <f t="shared" si="47"/>
        <v>2.2221760766452249E-2</v>
      </c>
      <c r="AC125" s="94">
        <f t="shared" si="32"/>
        <v>405829.5932</v>
      </c>
      <c r="AD125" s="56">
        <f t="shared" si="45"/>
        <v>2.2221760766452249E-2</v>
      </c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</row>
    <row r="126" spans="1:66" s="8" customFormat="1" x14ac:dyDescent="0.25">
      <c r="A126" s="26">
        <v>6401</v>
      </c>
      <c r="B126" s="27" t="s">
        <v>140</v>
      </c>
      <c r="C126" s="69"/>
      <c r="D126" s="57">
        <f t="shared" si="33"/>
        <v>0</v>
      </c>
      <c r="E126" s="69"/>
      <c r="F126" s="57">
        <f t="shared" si="34"/>
        <v>0</v>
      </c>
      <c r="G126" s="69"/>
      <c r="H126" s="57">
        <f t="shared" si="35"/>
        <v>0</v>
      </c>
      <c r="I126" s="69"/>
      <c r="J126" s="57">
        <f t="shared" si="36"/>
        <v>0</v>
      </c>
      <c r="K126" s="69"/>
      <c r="L126" s="57">
        <f t="shared" si="37"/>
        <v>0</v>
      </c>
      <c r="M126" s="69"/>
      <c r="N126" s="57">
        <f t="shared" si="38"/>
        <v>0</v>
      </c>
      <c r="O126" s="69"/>
      <c r="P126" s="57">
        <f t="shared" si="39"/>
        <v>0</v>
      </c>
      <c r="Q126" s="69"/>
      <c r="R126" s="57">
        <f t="shared" si="40"/>
        <v>0</v>
      </c>
      <c r="S126" s="69"/>
      <c r="T126" s="57">
        <f t="shared" si="41"/>
        <v>0</v>
      </c>
      <c r="U126" s="69"/>
      <c r="V126" s="57">
        <f t="shared" si="42"/>
        <v>0</v>
      </c>
      <c r="W126" s="69"/>
      <c r="X126" s="57">
        <f t="shared" si="43"/>
        <v>0</v>
      </c>
      <c r="Y126" s="69"/>
      <c r="Z126" s="57">
        <f t="shared" si="47"/>
        <v>0</v>
      </c>
      <c r="AA126" s="69">
        <f t="shared" si="31"/>
        <v>0</v>
      </c>
      <c r="AB126" s="57">
        <f t="shared" si="47"/>
        <v>0</v>
      </c>
      <c r="AC126" s="85">
        <f t="shared" si="32"/>
        <v>0</v>
      </c>
      <c r="AD126" s="57">
        <f t="shared" si="45"/>
        <v>0</v>
      </c>
    </row>
    <row r="127" spans="1:66" x14ac:dyDescent="0.25">
      <c r="A127" s="9">
        <v>6402</v>
      </c>
      <c r="B127" s="10" t="s">
        <v>141</v>
      </c>
      <c r="C127" s="67">
        <v>-236416.39415000001</v>
      </c>
      <c r="D127" s="49">
        <f t="shared" si="33"/>
        <v>-1.294530670039018E-2</v>
      </c>
      <c r="E127" s="67">
        <v>-236416.39415000001</v>
      </c>
      <c r="F127" s="49">
        <f t="shared" si="34"/>
        <v>-1.294530670039018E-2</v>
      </c>
      <c r="G127" s="67">
        <v>-236416.39415000001</v>
      </c>
      <c r="H127" s="49">
        <f t="shared" si="35"/>
        <v>-1.294530670039018E-2</v>
      </c>
      <c r="I127" s="67">
        <v>-236416.39415000001</v>
      </c>
      <c r="J127" s="49">
        <f t="shared" si="36"/>
        <v>-1.294530670039018E-2</v>
      </c>
      <c r="K127" s="67">
        <v>-236416.39415000001</v>
      </c>
      <c r="L127" s="49">
        <f t="shared" si="37"/>
        <v>-1.294530670039018E-2</v>
      </c>
      <c r="M127" s="67">
        <v>-236416.39415000001</v>
      </c>
      <c r="N127" s="49">
        <f t="shared" si="38"/>
        <v>-1.294530670039018E-2</v>
      </c>
      <c r="O127" s="67">
        <v>-236416.39415000001</v>
      </c>
      <c r="P127" s="49">
        <f t="shared" si="39"/>
        <v>-1.294530670039018E-2</v>
      </c>
      <c r="Q127" s="67">
        <v>-236416.39415000001</v>
      </c>
      <c r="R127" s="49">
        <f t="shared" si="40"/>
        <v>-1.294530670039018E-2</v>
      </c>
      <c r="S127" s="67">
        <v>-236416.39415000001</v>
      </c>
      <c r="T127" s="49">
        <f t="shared" si="41"/>
        <v>-1.294530670039018E-2</v>
      </c>
      <c r="U127" s="67">
        <v>-236416.39415000001</v>
      </c>
      <c r="V127" s="49">
        <f t="shared" si="42"/>
        <v>-1.294530670039018E-2</v>
      </c>
      <c r="W127" s="67">
        <v>-236416.39415000001</v>
      </c>
      <c r="X127" s="49">
        <f t="shared" si="43"/>
        <v>-1.294530670039018E-2</v>
      </c>
      <c r="Y127" s="67">
        <v>-236416.39415000001</v>
      </c>
      <c r="Z127" s="49">
        <f t="shared" si="47"/>
        <v>-1.294530670039018E-2</v>
      </c>
      <c r="AA127" s="82">
        <f t="shared" si="31"/>
        <v>-2836996.7298000003</v>
      </c>
      <c r="AB127" s="49">
        <f t="shared" si="47"/>
        <v>-1.2945306700390182E-2</v>
      </c>
      <c r="AC127" s="82">
        <f t="shared" si="32"/>
        <v>-236416.39415000004</v>
      </c>
      <c r="AD127" s="49">
        <f t="shared" si="45"/>
        <v>-1.294530670039018E-2</v>
      </c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</row>
    <row r="128" spans="1:66" x14ac:dyDescent="0.25">
      <c r="A128" s="9">
        <v>6403</v>
      </c>
      <c r="B128" s="10" t="s">
        <v>142</v>
      </c>
      <c r="C128" s="67">
        <v>163687.19820000001</v>
      </c>
      <c r="D128" s="49">
        <f t="shared" si="33"/>
        <v>8.9629189686486702E-3</v>
      </c>
      <c r="E128" s="67">
        <v>163687.19820000001</v>
      </c>
      <c r="F128" s="49">
        <f t="shared" si="34"/>
        <v>8.9629189686486702E-3</v>
      </c>
      <c r="G128" s="67">
        <v>163687.19820000001</v>
      </c>
      <c r="H128" s="49">
        <f t="shared" si="35"/>
        <v>8.9629189686486702E-3</v>
      </c>
      <c r="I128" s="67">
        <v>163687.19820000001</v>
      </c>
      <c r="J128" s="49">
        <f t="shared" si="36"/>
        <v>8.9629189686486702E-3</v>
      </c>
      <c r="K128" s="67">
        <v>163687.19820000001</v>
      </c>
      <c r="L128" s="49">
        <f t="shared" si="37"/>
        <v>8.9629189686486702E-3</v>
      </c>
      <c r="M128" s="67">
        <v>163687.19820000001</v>
      </c>
      <c r="N128" s="49">
        <f t="shared" si="38"/>
        <v>8.9629189686486702E-3</v>
      </c>
      <c r="O128" s="67">
        <v>163687.19820000001</v>
      </c>
      <c r="P128" s="49">
        <f t="shared" si="39"/>
        <v>8.9629189686486702E-3</v>
      </c>
      <c r="Q128" s="67">
        <v>163687.19820000001</v>
      </c>
      <c r="R128" s="49">
        <f t="shared" si="40"/>
        <v>8.9629189686486702E-3</v>
      </c>
      <c r="S128" s="67">
        <v>163687.19820000001</v>
      </c>
      <c r="T128" s="49">
        <f t="shared" si="41"/>
        <v>8.9629189686486702E-3</v>
      </c>
      <c r="U128" s="67">
        <v>163687.19820000001</v>
      </c>
      <c r="V128" s="49">
        <f t="shared" si="42"/>
        <v>8.9629189686486702E-3</v>
      </c>
      <c r="W128" s="67">
        <v>163687.19820000001</v>
      </c>
      <c r="X128" s="49">
        <f t="shared" si="43"/>
        <v>8.9629189686486702E-3</v>
      </c>
      <c r="Y128" s="67">
        <v>163687.19820000001</v>
      </c>
      <c r="Z128" s="49">
        <f t="shared" si="47"/>
        <v>8.9629189686486702E-3</v>
      </c>
      <c r="AA128" s="82">
        <f t="shared" si="31"/>
        <v>1964246.3784</v>
      </c>
      <c r="AB128" s="49">
        <f t="shared" si="47"/>
        <v>8.9629189686486702E-3</v>
      </c>
      <c r="AC128" s="82">
        <f t="shared" si="32"/>
        <v>163687.19820000001</v>
      </c>
      <c r="AD128" s="49">
        <f t="shared" si="45"/>
        <v>8.9629189686486702E-3</v>
      </c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</row>
    <row r="129" spans="1:66" x14ac:dyDescent="0.25">
      <c r="A129" s="9">
        <v>6404</v>
      </c>
      <c r="B129" s="10" t="s">
        <v>143</v>
      </c>
      <c r="C129" s="67">
        <v>25081.5</v>
      </c>
      <c r="D129" s="49">
        <f t="shared" si="33"/>
        <v>1.3733722281536467E-3</v>
      </c>
      <c r="E129" s="67">
        <v>25081.5</v>
      </c>
      <c r="F129" s="49">
        <f t="shared" si="34"/>
        <v>1.3733722281536467E-3</v>
      </c>
      <c r="G129" s="67">
        <v>25081.5</v>
      </c>
      <c r="H129" s="49">
        <f t="shared" si="35"/>
        <v>1.3733722281536467E-3</v>
      </c>
      <c r="I129" s="67">
        <v>25081.5</v>
      </c>
      <c r="J129" s="49">
        <f t="shared" si="36"/>
        <v>1.3733722281536467E-3</v>
      </c>
      <c r="K129" s="67">
        <v>25081.5</v>
      </c>
      <c r="L129" s="49">
        <f t="shared" si="37"/>
        <v>1.3733722281536467E-3</v>
      </c>
      <c r="M129" s="67">
        <v>25081.5</v>
      </c>
      <c r="N129" s="49">
        <f t="shared" si="38"/>
        <v>1.3733722281536467E-3</v>
      </c>
      <c r="O129" s="67">
        <v>25081.5</v>
      </c>
      <c r="P129" s="49">
        <f t="shared" si="39"/>
        <v>1.3733722281536467E-3</v>
      </c>
      <c r="Q129" s="67">
        <v>25081.5</v>
      </c>
      <c r="R129" s="49">
        <f t="shared" si="40"/>
        <v>1.3733722281536467E-3</v>
      </c>
      <c r="S129" s="67">
        <v>25081.5</v>
      </c>
      <c r="T129" s="49">
        <f t="shared" si="41"/>
        <v>1.3733722281536467E-3</v>
      </c>
      <c r="U129" s="67">
        <v>25081.5</v>
      </c>
      <c r="V129" s="49">
        <f t="shared" si="42"/>
        <v>1.3733722281536467E-3</v>
      </c>
      <c r="W129" s="67">
        <v>25081.5</v>
      </c>
      <c r="X129" s="49">
        <f t="shared" si="43"/>
        <v>1.3733722281536467E-3</v>
      </c>
      <c r="Y129" s="67">
        <v>25081.5</v>
      </c>
      <c r="Z129" s="49">
        <f t="shared" si="47"/>
        <v>1.3733722281536467E-3</v>
      </c>
      <c r="AA129" s="82">
        <f t="shared" si="31"/>
        <v>300978</v>
      </c>
      <c r="AB129" s="49">
        <f t="shared" si="47"/>
        <v>1.3733722281536469E-3</v>
      </c>
      <c r="AC129" s="82">
        <f t="shared" si="32"/>
        <v>25081.5</v>
      </c>
      <c r="AD129" s="49">
        <f t="shared" si="45"/>
        <v>1.3733722281536467E-3</v>
      </c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</row>
    <row r="130" spans="1:66" x14ac:dyDescent="0.25">
      <c r="A130" s="9">
        <v>6406</v>
      </c>
      <c r="B130" s="10" t="s">
        <v>144</v>
      </c>
      <c r="C130" s="67">
        <v>-1321.2790500000001</v>
      </c>
      <c r="D130" s="49">
        <f t="shared" si="33"/>
        <v>-7.2348462129905855E-5</v>
      </c>
      <c r="E130" s="67">
        <v>-1321.2790500000001</v>
      </c>
      <c r="F130" s="49">
        <f t="shared" si="34"/>
        <v>-7.2348462129905855E-5</v>
      </c>
      <c r="G130" s="67">
        <v>-1321.2790500000001</v>
      </c>
      <c r="H130" s="49">
        <f t="shared" si="35"/>
        <v>-7.2348462129905855E-5</v>
      </c>
      <c r="I130" s="67">
        <v>-1321.2790500000001</v>
      </c>
      <c r="J130" s="49">
        <f t="shared" si="36"/>
        <v>-7.2348462129905855E-5</v>
      </c>
      <c r="K130" s="67">
        <v>-1321.2790500000001</v>
      </c>
      <c r="L130" s="49">
        <f t="shared" si="37"/>
        <v>-7.2348462129905855E-5</v>
      </c>
      <c r="M130" s="67">
        <v>-1321.2790500000001</v>
      </c>
      <c r="N130" s="49">
        <f t="shared" si="38"/>
        <v>-7.2348462129905855E-5</v>
      </c>
      <c r="O130" s="67">
        <v>-1321.2790500000001</v>
      </c>
      <c r="P130" s="49">
        <f t="shared" si="39"/>
        <v>-7.2348462129905855E-5</v>
      </c>
      <c r="Q130" s="67">
        <v>-1321.2790500000001</v>
      </c>
      <c r="R130" s="49">
        <f t="shared" si="40"/>
        <v>-7.2348462129905855E-5</v>
      </c>
      <c r="S130" s="67">
        <v>-1321.2790500000001</v>
      </c>
      <c r="T130" s="49">
        <f t="shared" si="41"/>
        <v>-7.2348462129905855E-5</v>
      </c>
      <c r="U130" s="67">
        <v>-1321.2790500000001</v>
      </c>
      <c r="V130" s="49">
        <f t="shared" si="42"/>
        <v>-7.2348462129905855E-5</v>
      </c>
      <c r="W130" s="67">
        <v>-1321.2790500000001</v>
      </c>
      <c r="X130" s="49">
        <f t="shared" si="43"/>
        <v>-7.2348462129905855E-5</v>
      </c>
      <c r="Y130" s="67">
        <v>-1321.2790500000001</v>
      </c>
      <c r="Z130" s="49">
        <f t="shared" si="47"/>
        <v>-7.2348462129905855E-5</v>
      </c>
      <c r="AA130" s="82">
        <f t="shared" si="31"/>
        <v>-15855.348600000005</v>
      </c>
      <c r="AB130" s="49">
        <f t="shared" si="47"/>
        <v>-7.2348462129905882E-5</v>
      </c>
      <c r="AC130" s="82">
        <f t="shared" si="32"/>
        <v>-1321.2790500000003</v>
      </c>
      <c r="AD130" s="49">
        <f t="shared" si="45"/>
        <v>-7.2348462129905868E-5</v>
      </c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</row>
    <row r="131" spans="1:66" x14ac:dyDescent="0.25">
      <c r="A131" s="9">
        <v>6407</v>
      </c>
      <c r="B131" s="10" t="s">
        <v>145</v>
      </c>
      <c r="C131" s="67">
        <v>-651.53465000000006</v>
      </c>
      <c r="D131" s="49">
        <f t="shared" si="33"/>
        <v>-3.5675681039403799E-5</v>
      </c>
      <c r="E131" s="67">
        <v>-651.53465000000006</v>
      </c>
      <c r="F131" s="49">
        <f t="shared" si="34"/>
        <v>-3.5675681039403799E-5</v>
      </c>
      <c r="G131" s="67">
        <v>-651.53465000000006</v>
      </c>
      <c r="H131" s="49">
        <f t="shared" si="35"/>
        <v>-3.5675681039403799E-5</v>
      </c>
      <c r="I131" s="67">
        <v>-651.53465000000006</v>
      </c>
      <c r="J131" s="49">
        <f t="shared" si="36"/>
        <v>-3.5675681039403799E-5</v>
      </c>
      <c r="K131" s="67">
        <v>-651.53465000000006</v>
      </c>
      <c r="L131" s="49">
        <f t="shared" si="37"/>
        <v>-3.5675681039403799E-5</v>
      </c>
      <c r="M131" s="67">
        <v>-651.53465000000006</v>
      </c>
      <c r="N131" s="49">
        <f t="shared" si="38"/>
        <v>-3.5675681039403799E-5</v>
      </c>
      <c r="O131" s="67">
        <v>-651.53465000000006</v>
      </c>
      <c r="P131" s="49">
        <f t="shared" si="39"/>
        <v>-3.5675681039403799E-5</v>
      </c>
      <c r="Q131" s="67">
        <v>-651.53465000000006</v>
      </c>
      <c r="R131" s="49">
        <f t="shared" si="40"/>
        <v>-3.5675681039403799E-5</v>
      </c>
      <c r="S131" s="67">
        <v>-651.53465000000006</v>
      </c>
      <c r="T131" s="49">
        <f t="shared" si="41"/>
        <v>-3.5675681039403799E-5</v>
      </c>
      <c r="U131" s="67">
        <v>-651.53465000000006</v>
      </c>
      <c r="V131" s="49">
        <f t="shared" si="42"/>
        <v>-3.5675681039403799E-5</v>
      </c>
      <c r="W131" s="67">
        <v>-651.53465000000006</v>
      </c>
      <c r="X131" s="49">
        <f t="shared" si="43"/>
        <v>-3.5675681039403799E-5</v>
      </c>
      <c r="Y131" s="67">
        <v>-651.53465000000006</v>
      </c>
      <c r="Z131" s="49">
        <f t="shared" si="47"/>
        <v>-3.5675681039403799E-5</v>
      </c>
      <c r="AA131" s="82">
        <f t="shared" si="31"/>
        <v>-7818.4157999999989</v>
      </c>
      <c r="AB131" s="49">
        <f t="shared" si="47"/>
        <v>-3.5675681039403792E-5</v>
      </c>
      <c r="AC131" s="82">
        <f t="shared" si="32"/>
        <v>-651.53464999999994</v>
      </c>
      <c r="AD131" s="49">
        <f t="shared" si="45"/>
        <v>-3.5675681039403792E-5</v>
      </c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</row>
    <row r="132" spans="1:66" x14ac:dyDescent="0.25">
      <c r="A132" s="9">
        <v>6408</v>
      </c>
      <c r="B132" s="10" t="s">
        <v>146</v>
      </c>
      <c r="C132" s="67">
        <v>-161.8252</v>
      </c>
      <c r="D132" s="49">
        <f t="shared" si="33"/>
        <v>-8.8609626814747721E-6</v>
      </c>
      <c r="E132" s="67">
        <v>-161.8252</v>
      </c>
      <c r="F132" s="49">
        <f t="shared" si="34"/>
        <v>-8.8609626814747721E-6</v>
      </c>
      <c r="G132" s="67">
        <v>-161.8252</v>
      </c>
      <c r="H132" s="49">
        <f t="shared" si="35"/>
        <v>-8.8609626814747721E-6</v>
      </c>
      <c r="I132" s="67">
        <v>-161.8252</v>
      </c>
      <c r="J132" s="49">
        <f t="shared" si="36"/>
        <v>-8.8609626814747721E-6</v>
      </c>
      <c r="K132" s="67">
        <v>-161.8252</v>
      </c>
      <c r="L132" s="49">
        <f t="shared" si="37"/>
        <v>-8.8609626814747721E-6</v>
      </c>
      <c r="M132" s="67">
        <v>-161.8252</v>
      </c>
      <c r="N132" s="49">
        <f t="shared" si="38"/>
        <v>-8.8609626814747721E-6</v>
      </c>
      <c r="O132" s="67">
        <v>-161.8252</v>
      </c>
      <c r="P132" s="49">
        <f t="shared" si="39"/>
        <v>-8.8609626814747721E-6</v>
      </c>
      <c r="Q132" s="67">
        <v>-161.8252</v>
      </c>
      <c r="R132" s="49">
        <f t="shared" si="40"/>
        <v>-8.8609626814747721E-6</v>
      </c>
      <c r="S132" s="67">
        <v>-161.8252</v>
      </c>
      <c r="T132" s="49">
        <f t="shared" si="41"/>
        <v>-8.8609626814747721E-6</v>
      </c>
      <c r="U132" s="67">
        <v>-161.8252</v>
      </c>
      <c r="V132" s="49">
        <f t="shared" si="42"/>
        <v>-8.8609626814747721E-6</v>
      </c>
      <c r="W132" s="67">
        <v>-161.8252</v>
      </c>
      <c r="X132" s="49">
        <f t="shared" si="43"/>
        <v>-8.8609626814747721E-6</v>
      </c>
      <c r="Y132" s="67">
        <v>-161.8252</v>
      </c>
      <c r="Z132" s="49">
        <f t="shared" si="47"/>
        <v>-8.8609626814747721E-6</v>
      </c>
      <c r="AA132" s="82">
        <f t="shared" si="31"/>
        <v>-1941.9023999999999</v>
      </c>
      <c r="AB132" s="49">
        <f t="shared" si="47"/>
        <v>-8.8609626814747738E-6</v>
      </c>
      <c r="AC132" s="82">
        <f t="shared" si="32"/>
        <v>-161.8252</v>
      </c>
      <c r="AD132" s="49">
        <f t="shared" si="45"/>
        <v>-8.8609626814747721E-6</v>
      </c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</row>
    <row r="133" spans="1:66" x14ac:dyDescent="0.25">
      <c r="A133" s="9">
        <v>6409</v>
      </c>
      <c r="B133" s="10" t="s">
        <v>147</v>
      </c>
      <c r="C133" s="67">
        <v>0</v>
      </c>
      <c r="D133" s="49">
        <f t="shared" si="33"/>
        <v>0</v>
      </c>
      <c r="E133" s="67">
        <v>0</v>
      </c>
      <c r="F133" s="49">
        <f t="shared" si="34"/>
        <v>0</v>
      </c>
      <c r="G133" s="67">
        <v>0</v>
      </c>
      <c r="H133" s="49">
        <f t="shared" si="35"/>
        <v>0</v>
      </c>
      <c r="I133" s="67">
        <v>0</v>
      </c>
      <c r="J133" s="49">
        <f t="shared" si="36"/>
        <v>0</v>
      </c>
      <c r="K133" s="67">
        <v>0</v>
      </c>
      <c r="L133" s="49">
        <f t="shared" si="37"/>
        <v>0</v>
      </c>
      <c r="M133" s="67">
        <v>0</v>
      </c>
      <c r="N133" s="49">
        <f t="shared" si="38"/>
        <v>0</v>
      </c>
      <c r="O133" s="67">
        <v>0</v>
      </c>
      <c r="P133" s="49">
        <f t="shared" si="39"/>
        <v>0</v>
      </c>
      <c r="Q133" s="67">
        <v>0</v>
      </c>
      <c r="R133" s="49">
        <f t="shared" si="40"/>
        <v>0</v>
      </c>
      <c r="S133" s="67">
        <v>0</v>
      </c>
      <c r="T133" s="49">
        <f t="shared" si="41"/>
        <v>0</v>
      </c>
      <c r="U133" s="67">
        <v>0</v>
      </c>
      <c r="V133" s="49">
        <f t="shared" si="42"/>
        <v>0</v>
      </c>
      <c r="W133" s="67">
        <v>0</v>
      </c>
      <c r="X133" s="49">
        <f t="shared" si="43"/>
        <v>0</v>
      </c>
      <c r="Y133" s="67">
        <v>0</v>
      </c>
      <c r="Z133" s="49">
        <f t="shared" si="47"/>
        <v>0</v>
      </c>
      <c r="AA133" s="82">
        <f t="shared" si="31"/>
        <v>0</v>
      </c>
      <c r="AB133" s="49">
        <f t="shared" si="47"/>
        <v>0</v>
      </c>
      <c r="AC133" s="82">
        <f t="shared" si="32"/>
        <v>0</v>
      </c>
      <c r="AD133" s="49">
        <f t="shared" si="45"/>
        <v>0</v>
      </c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</row>
    <row r="134" spans="1:66" x14ac:dyDescent="0.25">
      <c r="A134" s="9">
        <v>6410</v>
      </c>
      <c r="B134" s="10" t="s">
        <v>148</v>
      </c>
      <c r="C134" s="67">
        <v>17223</v>
      </c>
      <c r="D134" s="49">
        <f t="shared" si="33"/>
        <v>9.4306918986066456E-4</v>
      </c>
      <c r="E134" s="67">
        <v>17223</v>
      </c>
      <c r="F134" s="49">
        <f t="shared" si="34"/>
        <v>9.4306918986066456E-4</v>
      </c>
      <c r="G134" s="67">
        <v>17223</v>
      </c>
      <c r="H134" s="49">
        <f t="shared" si="35"/>
        <v>9.4306918986066456E-4</v>
      </c>
      <c r="I134" s="67">
        <v>17223</v>
      </c>
      <c r="J134" s="49">
        <f t="shared" si="36"/>
        <v>9.4306918986066456E-4</v>
      </c>
      <c r="K134" s="67">
        <v>17223</v>
      </c>
      <c r="L134" s="49">
        <f t="shared" si="37"/>
        <v>9.4306918986066456E-4</v>
      </c>
      <c r="M134" s="67">
        <v>17223</v>
      </c>
      <c r="N134" s="49">
        <f t="shared" si="38"/>
        <v>9.4306918986066456E-4</v>
      </c>
      <c r="O134" s="67">
        <v>17223</v>
      </c>
      <c r="P134" s="49">
        <f t="shared" si="39"/>
        <v>9.4306918986066456E-4</v>
      </c>
      <c r="Q134" s="67">
        <v>17223</v>
      </c>
      <c r="R134" s="49">
        <f t="shared" si="40"/>
        <v>9.4306918986066456E-4</v>
      </c>
      <c r="S134" s="67">
        <v>17223</v>
      </c>
      <c r="T134" s="49">
        <f t="shared" si="41"/>
        <v>9.4306918986066456E-4</v>
      </c>
      <c r="U134" s="67">
        <v>17223</v>
      </c>
      <c r="V134" s="49">
        <f t="shared" si="42"/>
        <v>9.4306918986066456E-4</v>
      </c>
      <c r="W134" s="67">
        <v>17223</v>
      </c>
      <c r="X134" s="49">
        <f t="shared" si="43"/>
        <v>9.4306918986066456E-4</v>
      </c>
      <c r="Y134" s="67">
        <v>17223</v>
      </c>
      <c r="Z134" s="49">
        <f t="shared" si="47"/>
        <v>9.4306918986066456E-4</v>
      </c>
      <c r="AA134" s="82">
        <f t="shared" si="31"/>
        <v>206676</v>
      </c>
      <c r="AB134" s="49">
        <f t="shared" si="47"/>
        <v>9.4306918986066456E-4</v>
      </c>
      <c r="AC134" s="82">
        <f t="shared" si="32"/>
        <v>17223</v>
      </c>
      <c r="AD134" s="49">
        <f t="shared" si="45"/>
        <v>9.4306918986066456E-4</v>
      </c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</row>
    <row r="135" spans="1:66" x14ac:dyDescent="0.25">
      <c r="A135" s="9">
        <v>6411</v>
      </c>
      <c r="B135" s="10" t="s">
        <v>149</v>
      </c>
      <c r="C135" s="67">
        <v>13658.15</v>
      </c>
      <c r="D135" s="49">
        <f t="shared" si="33"/>
        <v>7.4787089679471844E-4</v>
      </c>
      <c r="E135" s="67">
        <v>13658.15</v>
      </c>
      <c r="F135" s="49">
        <f t="shared" si="34"/>
        <v>7.4787089679471844E-4</v>
      </c>
      <c r="G135" s="67">
        <v>13658.15</v>
      </c>
      <c r="H135" s="49">
        <f t="shared" si="35"/>
        <v>7.4787089679471844E-4</v>
      </c>
      <c r="I135" s="67">
        <v>13658.15</v>
      </c>
      <c r="J135" s="49">
        <f t="shared" si="36"/>
        <v>7.4787089679471844E-4</v>
      </c>
      <c r="K135" s="67">
        <v>13658.15</v>
      </c>
      <c r="L135" s="49">
        <f t="shared" si="37"/>
        <v>7.4787089679471844E-4</v>
      </c>
      <c r="M135" s="67">
        <v>13658.15</v>
      </c>
      <c r="N135" s="49">
        <f t="shared" si="38"/>
        <v>7.4787089679471844E-4</v>
      </c>
      <c r="O135" s="67">
        <v>13658.15</v>
      </c>
      <c r="P135" s="49">
        <f t="shared" si="39"/>
        <v>7.4787089679471844E-4</v>
      </c>
      <c r="Q135" s="67">
        <v>13658.15</v>
      </c>
      <c r="R135" s="49">
        <f t="shared" si="40"/>
        <v>7.4787089679471844E-4</v>
      </c>
      <c r="S135" s="67">
        <v>13658.15</v>
      </c>
      <c r="T135" s="49">
        <f t="shared" si="41"/>
        <v>7.4787089679471844E-4</v>
      </c>
      <c r="U135" s="67">
        <v>13658.15</v>
      </c>
      <c r="V135" s="49">
        <f t="shared" si="42"/>
        <v>7.4787089679471844E-4</v>
      </c>
      <c r="W135" s="67">
        <v>13658.15</v>
      </c>
      <c r="X135" s="49">
        <f t="shared" si="43"/>
        <v>7.4787089679471844E-4</v>
      </c>
      <c r="Y135" s="67">
        <v>13658.15</v>
      </c>
      <c r="Z135" s="49">
        <f t="shared" si="47"/>
        <v>7.4787089679471844E-4</v>
      </c>
      <c r="AA135" s="82">
        <f t="shared" ref="AA135:AA165" si="48">C135+E135+G135+I135+K135+M135+O135+Q135+S135+U135+W135+Y135</f>
        <v>163897.79999999996</v>
      </c>
      <c r="AB135" s="49">
        <f t="shared" si="47"/>
        <v>7.4787089679471833E-4</v>
      </c>
      <c r="AC135" s="82">
        <f t="shared" si="32"/>
        <v>13658.149999999996</v>
      </c>
      <c r="AD135" s="49">
        <f t="shared" si="45"/>
        <v>7.4787089679471822E-4</v>
      </c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</row>
    <row r="136" spans="1:66" x14ac:dyDescent="0.25">
      <c r="A136" s="9">
        <v>6413</v>
      </c>
      <c r="B136" s="10" t="s">
        <v>150</v>
      </c>
      <c r="C136" s="67">
        <v>168490.57519999999</v>
      </c>
      <c r="D136" s="49">
        <f t="shared" si="33"/>
        <v>9.225934520874491E-3</v>
      </c>
      <c r="E136" s="67">
        <v>168490.57519999999</v>
      </c>
      <c r="F136" s="49">
        <f t="shared" si="34"/>
        <v>9.225934520874491E-3</v>
      </c>
      <c r="G136" s="67">
        <v>168490.57519999999</v>
      </c>
      <c r="H136" s="49">
        <f t="shared" si="35"/>
        <v>9.225934520874491E-3</v>
      </c>
      <c r="I136" s="67">
        <v>168490.57519999999</v>
      </c>
      <c r="J136" s="49">
        <f t="shared" si="36"/>
        <v>9.225934520874491E-3</v>
      </c>
      <c r="K136" s="67">
        <v>168490.57519999999</v>
      </c>
      <c r="L136" s="49">
        <f t="shared" si="37"/>
        <v>9.225934520874491E-3</v>
      </c>
      <c r="M136" s="67">
        <v>168490.57519999999</v>
      </c>
      <c r="N136" s="49">
        <f t="shared" si="38"/>
        <v>9.225934520874491E-3</v>
      </c>
      <c r="O136" s="67">
        <v>168490.57519999999</v>
      </c>
      <c r="P136" s="49">
        <f t="shared" si="39"/>
        <v>9.225934520874491E-3</v>
      </c>
      <c r="Q136" s="67">
        <v>168490.57519999999</v>
      </c>
      <c r="R136" s="49">
        <f t="shared" si="40"/>
        <v>9.225934520874491E-3</v>
      </c>
      <c r="S136" s="67">
        <v>168490.57519999999</v>
      </c>
      <c r="T136" s="49">
        <f t="shared" si="41"/>
        <v>9.225934520874491E-3</v>
      </c>
      <c r="U136" s="67">
        <v>168490.57519999999</v>
      </c>
      <c r="V136" s="49">
        <f t="shared" si="42"/>
        <v>9.225934520874491E-3</v>
      </c>
      <c r="W136" s="67">
        <v>168490.57519999999</v>
      </c>
      <c r="X136" s="49">
        <f t="shared" si="43"/>
        <v>9.225934520874491E-3</v>
      </c>
      <c r="Y136" s="67">
        <v>168490.57519999999</v>
      </c>
      <c r="Z136" s="49">
        <f t="shared" si="47"/>
        <v>9.225934520874491E-3</v>
      </c>
      <c r="AA136" s="82">
        <f t="shared" si="48"/>
        <v>2021886.9024000003</v>
      </c>
      <c r="AB136" s="49">
        <f t="shared" si="47"/>
        <v>9.2259345208744944E-3</v>
      </c>
      <c r="AC136" s="82">
        <f t="shared" si="32"/>
        <v>168490.57520000002</v>
      </c>
      <c r="AD136" s="49">
        <f t="shared" si="45"/>
        <v>9.2259345208744927E-3</v>
      </c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</row>
    <row r="137" spans="1:66" x14ac:dyDescent="0.25">
      <c r="A137" s="9">
        <v>6414</v>
      </c>
      <c r="B137" s="10" t="s">
        <v>151</v>
      </c>
      <c r="C137" s="67">
        <v>24802.06165</v>
      </c>
      <c r="D137" s="49">
        <f t="shared" si="33"/>
        <v>1.3580711947477069E-3</v>
      </c>
      <c r="E137" s="67">
        <v>24802.06165</v>
      </c>
      <c r="F137" s="49">
        <f t="shared" si="34"/>
        <v>1.3580711947477069E-3</v>
      </c>
      <c r="G137" s="67">
        <v>24802.06165</v>
      </c>
      <c r="H137" s="49">
        <f t="shared" si="35"/>
        <v>1.3580711947477069E-3</v>
      </c>
      <c r="I137" s="67">
        <v>24802.06165</v>
      </c>
      <c r="J137" s="49">
        <f t="shared" si="36"/>
        <v>1.3580711947477069E-3</v>
      </c>
      <c r="K137" s="67">
        <v>24802.06165</v>
      </c>
      <c r="L137" s="49">
        <f t="shared" si="37"/>
        <v>1.3580711947477069E-3</v>
      </c>
      <c r="M137" s="67">
        <v>24802.06165</v>
      </c>
      <c r="N137" s="49">
        <f t="shared" si="38"/>
        <v>1.3580711947477069E-3</v>
      </c>
      <c r="O137" s="67">
        <v>24802.06165</v>
      </c>
      <c r="P137" s="49">
        <f t="shared" si="39"/>
        <v>1.3580711947477069E-3</v>
      </c>
      <c r="Q137" s="67">
        <v>24802.06165</v>
      </c>
      <c r="R137" s="49">
        <f t="shared" si="40"/>
        <v>1.3580711947477069E-3</v>
      </c>
      <c r="S137" s="67">
        <v>24802.06165</v>
      </c>
      <c r="T137" s="49">
        <f t="shared" si="41"/>
        <v>1.3580711947477069E-3</v>
      </c>
      <c r="U137" s="67">
        <v>24802.06165</v>
      </c>
      <c r="V137" s="49">
        <f t="shared" si="42"/>
        <v>1.3580711947477069E-3</v>
      </c>
      <c r="W137" s="67">
        <v>24802.06165</v>
      </c>
      <c r="X137" s="49">
        <f t="shared" si="43"/>
        <v>1.3580711947477069E-3</v>
      </c>
      <c r="Y137" s="67">
        <v>24802.06165</v>
      </c>
      <c r="Z137" s="49">
        <f t="shared" ref="Z137:AB141" si="49">IF(Y$10&lt;&gt;0,Y137/Y$10,"-")</f>
        <v>1.3580711947477069E-3</v>
      </c>
      <c r="AA137" s="82">
        <f t="shared" si="48"/>
        <v>297624.73979999992</v>
      </c>
      <c r="AB137" s="49">
        <f t="shared" si="49"/>
        <v>1.3580711947477067E-3</v>
      </c>
      <c r="AC137" s="82">
        <f t="shared" si="32"/>
        <v>24802.061649999992</v>
      </c>
      <c r="AD137" s="49">
        <f t="shared" si="45"/>
        <v>1.3580711947477064E-3</v>
      </c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</row>
    <row r="138" spans="1:66" x14ac:dyDescent="0.25">
      <c r="A138" s="9">
        <v>6415</v>
      </c>
      <c r="B138" s="10" t="s">
        <v>152</v>
      </c>
      <c r="C138" s="67">
        <v>209.81</v>
      </c>
      <c r="D138" s="49">
        <f t="shared" si="33"/>
        <v>1.1488436783641993E-5</v>
      </c>
      <c r="E138" s="67">
        <v>209.81</v>
      </c>
      <c r="F138" s="49">
        <f t="shared" si="34"/>
        <v>1.1488436783641993E-5</v>
      </c>
      <c r="G138" s="67">
        <v>209.81</v>
      </c>
      <c r="H138" s="49">
        <f t="shared" si="35"/>
        <v>1.1488436783641993E-5</v>
      </c>
      <c r="I138" s="67">
        <v>209.81</v>
      </c>
      <c r="J138" s="49">
        <f t="shared" si="36"/>
        <v>1.1488436783641993E-5</v>
      </c>
      <c r="K138" s="67">
        <v>209.81</v>
      </c>
      <c r="L138" s="49">
        <f t="shared" si="37"/>
        <v>1.1488436783641993E-5</v>
      </c>
      <c r="M138" s="67">
        <v>209.81</v>
      </c>
      <c r="N138" s="49">
        <f t="shared" si="38"/>
        <v>1.1488436783641993E-5</v>
      </c>
      <c r="O138" s="67">
        <v>209.81</v>
      </c>
      <c r="P138" s="49">
        <f t="shared" si="39"/>
        <v>1.1488436783641993E-5</v>
      </c>
      <c r="Q138" s="67">
        <v>209.81</v>
      </c>
      <c r="R138" s="49">
        <f t="shared" si="40"/>
        <v>1.1488436783641993E-5</v>
      </c>
      <c r="S138" s="67">
        <v>209.81</v>
      </c>
      <c r="T138" s="49">
        <f t="shared" si="41"/>
        <v>1.1488436783641993E-5</v>
      </c>
      <c r="U138" s="67">
        <v>209.81</v>
      </c>
      <c r="V138" s="49">
        <f t="shared" si="42"/>
        <v>1.1488436783641993E-5</v>
      </c>
      <c r="W138" s="67">
        <v>209.81</v>
      </c>
      <c r="X138" s="49">
        <f t="shared" si="43"/>
        <v>1.1488436783641993E-5</v>
      </c>
      <c r="Y138" s="67">
        <v>209.81</v>
      </c>
      <c r="Z138" s="49">
        <f t="shared" si="49"/>
        <v>1.1488436783641993E-5</v>
      </c>
      <c r="AA138" s="82">
        <f t="shared" si="48"/>
        <v>2517.7199999999998</v>
      </c>
      <c r="AB138" s="49">
        <f t="shared" si="49"/>
        <v>1.1488436783641991E-5</v>
      </c>
      <c r="AC138" s="82">
        <f t="shared" si="32"/>
        <v>209.80999999999997</v>
      </c>
      <c r="AD138" s="49">
        <f t="shared" si="45"/>
        <v>1.1488436783641991E-5</v>
      </c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</row>
    <row r="139" spans="1:66" s="5" customFormat="1" x14ac:dyDescent="0.25">
      <c r="A139" s="12">
        <v>6499</v>
      </c>
      <c r="B139" s="1" t="s">
        <v>153</v>
      </c>
      <c r="C139" s="74">
        <f>SUM(C126:C138)</f>
        <v>174601.26199999999</v>
      </c>
      <c r="D139" s="56">
        <f t="shared" si="33"/>
        <v>9.5605336296225758E-3</v>
      </c>
      <c r="E139" s="74">
        <f>SUM(E126:E138)</f>
        <v>174601.26199999999</v>
      </c>
      <c r="F139" s="56">
        <f t="shared" si="34"/>
        <v>9.5605336296225758E-3</v>
      </c>
      <c r="G139" s="74">
        <f>SUM(G126:G138)</f>
        <v>174601.26199999999</v>
      </c>
      <c r="H139" s="56">
        <f t="shared" si="35"/>
        <v>9.5605336296225758E-3</v>
      </c>
      <c r="I139" s="74">
        <f>SUM(I126:I138)</f>
        <v>174601.26199999999</v>
      </c>
      <c r="J139" s="56">
        <f t="shared" si="36"/>
        <v>9.5605336296225758E-3</v>
      </c>
      <c r="K139" s="74">
        <f>SUM(K126:K138)</f>
        <v>174601.26199999999</v>
      </c>
      <c r="L139" s="56">
        <f t="shared" si="37"/>
        <v>9.5605336296225758E-3</v>
      </c>
      <c r="M139" s="74">
        <f>SUM(M126:M138)</f>
        <v>174601.26199999999</v>
      </c>
      <c r="N139" s="56">
        <f t="shared" si="38"/>
        <v>9.5605336296225758E-3</v>
      </c>
      <c r="O139" s="74">
        <f>SUM(O126:O138)</f>
        <v>174601.26199999999</v>
      </c>
      <c r="P139" s="56">
        <f t="shared" si="39"/>
        <v>9.5605336296225758E-3</v>
      </c>
      <c r="Q139" s="74">
        <f>SUM(Q126:Q138)</f>
        <v>174601.26199999999</v>
      </c>
      <c r="R139" s="56">
        <f t="shared" si="40"/>
        <v>9.5605336296225758E-3</v>
      </c>
      <c r="S139" s="74">
        <f>SUM(S126:S138)</f>
        <v>174601.26199999999</v>
      </c>
      <c r="T139" s="56">
        <f t="shared" si="41"/>
        <v>9.5605336296225758E-3</v>
      </c>
      <c r="U139" s="74">
        <f>SUM(U126:U138)</f>
        <v>174601.26199999999</v>
      </c>
      <c r="V139" s="56">
        <f t="shared" si="42"/>
        <v>9.5605336296225758E-3</v>
      </c>
      <c r="W139" s="74">
        <f>SUM(W126:W138)</f>
        <v>174601.26199999999</v>
      </c>
      <c r="X139" s="56">
        <f t="shared" si="43"/>
        <v>9.5605336296225758E-3</v>
      </c>
      <c r="Y139" s="74">
        <f>SUM(Y126:Y138)</f>
        <v>174601.26199999999</v>
      </c>
      <c r="Z139" s="56">
        <f t="shared" si="49"/>
        <v>9.5605336296225758E-3</v>
      </c>
      <c r="AA139" s="74">
        <f t="shared" si="48"/>
        <v>2095215.1440000003</v>
      </c>
      <c r="AB139" s="56">
        <f t="shared" si="49"/>
        <v>9.5605336296225793E-3</v>
      </c>
      <c r="AC139" s="94">
        <f t="shared" si="32"/>
        <v>174601.26200000002</v>
      </c>
      <c r="AD139" s="56">
        <f t="shared" si="45"/>
        <v>9.5605336296225776E-3</v>
      </c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</row>
    <row r="140" spans="1:66" s="8" customFormat="1" x14ac:dyDescent="0.25">
      <c r="A140" s="26"/>
      <c r="B140" s="27"/>
      <c r="C140" s="69"/>
      <c r="D140" s="57">
        <f t="shared" si="33"/>
        <v>0</v>
      </c>
      <c r="E140" s="69"/>
      <c r="F140" s="57">
        <f t="shared" si="34"/>
        <v>0</v>
      </c>
      <c r="G140" s="69"/>
      <c r="H140" s="57">
        <f t="shared" si="35"/>
        <v>0</v>
      </c>
      <c r="I140" s="69"/>
      <c r="J140" s="57">
        <f t="shared" si="36"/>
        <v>0</v>
      </c>
      <c r="K140" s="69"/>
      <c r="L140" s="57">
        <f t="shared" si="37"/>
        <v>0</v>
      </c>
      <c r="M140" s="69"/>
      <c r="N140" s="57">
        <f t="shared" si="38"/>
        <v>0</v>
      </c>
      <c r="O140" s="69"/>
      <c r="P140" s="57">
        <f t="shared" si="39"/>
        <v>0</v>
      </c>
      <c r="Q140" s="69"/>
      <c r="R140" s="57">
        <f t="shared" si="40"/>
        <v>0</v>
      </c>
      <c r="S140" s="69"/>
      <c r="T140" s="57">
        <f t="shared" si="41"/>
        <v>0</v>
      </c>
      <c r="U140" s="69"/>
      <c r="V140" s="57">
        <f t="shared" si="42"/>
        <v>0</v>
      </c>
      <c r="W140" s="69"/>
      <c r="X140" s="57">
        <f t="shared" si="43"/>
        <v>0</v>
      </c>
      <c r="Y140" s="69"/>
      <c r="Z140" s="57">
        <f t="shared" si="49"/>
        <v>0</v>
      </c>
      <c r="AA140" s="69">
        <f t="shared" si="48"/>
        <v>0</v>
      </c>
      <c r="AB140" s="57">
        <f t="shared" si="49"/>
        <v>0</v>
      </c>
      <c r="AC140" s="85">
        <f t="shared" si="32"/>
        <v>0</v>
      </c>
      <c r="AD140" s="57">
        <f t="shared" si="45"/>
        <v>0</v>
      </c>
    </row>
    <row r="141" spans="1:66" x14ac:dyDescent="0.25">
      <c r="A141" s="18">
        <v>7001</v>
      </c>
      <c r="B141" s="19" t="s">
        <v>154</v>
      </c>
      <c r="C141" s="75">
        <f>C36-C40-C78-C99-C125-C139</f>
        <v>2356803.9151999997</v>
      </c>
      <c r="D141" s="59">
        <f t="shared" si="33"/>
        <v>0.12905005858259921</v>
      </c>
      <c r="E141" s="75">
        <f>E36-E40-E78-E99-E125-E139</f>
        <v>2356803.9151999997</v>
      </c>
      <c r="F141" s="59">
        <f t="shared" si="34"/>
        <v>0.12905005858259921</v>
      </c>
      <c r="G141" s="75">
        <f>G36-G40-G78-G99-G125-G139</f>
        <v>2356803.9151999997</v>
      </c>
      <c r="H141" s="59">
        <f t="shared" si="35"/>
        <v>0.12905005858259921</v>
      </c>
      <c r="I141" s="75">
        <f>I36-I40-I78-I99-I125-I139</f>
        <v>2356803.9151999997</v>
      </c>
      <c r="J141" s="59">
        <f t="shared" si="36"/>
        <v>0.12905005858259921</v>
      </c>
      <c r="K141" s="75">
        <f>K36-K40-K78-K99-K125-K139</f>
        <v>2356803.9151999997</v>
      </c>
      <c r="L141" s="59">
        <f t="shared" si="37"/>
        <v>0.12905005858259921</v>
      </c>
      <c r="M141" s="75">
        <f>M36-M40-M78-M99-M125-M139</f>
        <v>2356803.9151999997</v>
      </c>
      <c r="N141" s="59">
        <f t="shared" si="38"/>
        <v>0.12905005858259921</v>
      </c>
      <c r="O141" s="75">
        <f>O36-O40-O78-O99-O125-O139</f>
        <v>2356803.9151999997</v>
      </c>
      <c r="P141" s="59">
        <f t="shared" si="39"/>
        <v>0.12905005858259921</v>
      </c>
      <c r="Q141" s="75">
        <f>Q36-Q40-Q78-Q99-Q125-Q139</f>
        <v>2356803.9151999997</v>
      </c>
      <c r="R141" s="59">
        <f t="shared" si="40"/>
        <v>0.12905005858259921</v>
      </c>
      <c r="S141" s="75">
        <f>S36-S40-S78-S99-S125-S139</f>
        <v>2356803.9151999997</v>
      </c>
      <c r="T141" s="59">
        <f t="shared" si="41"/>
        <v>0.12905005858259921</v>
      </c>
      <c r="U141" s="75">
        <f>U36-U40-U78-U99-U125-U139</f>
        <v>2356803.9151999997</v>
      </c>
      <c r="V141" s="59">
        <f t="shared" si="42"/>
        <v>0.12905005858259921</v>
      </c>
      <c r="W141" s="75">
        <f>W36-W40-W78-W99-W125-W139</f>
        <v>2356803.9151999997</v>
      </c>
      <c r="X141" s="59">
        <f t="shared" si="43"/>
        <v>0.12905005858259921</v>
      </c>
      <c r="Y141" s="75">
        <f>Y36-Y40-Y78-Y99-Y125-Y139</f>
        <v>2356803.9151999997</v>
      </c>
      <c r="Z141" s="59">
        <f t="shared" si="49"/>
        <v>0.12905005858259921</v>
      </c>
      <c r="AA141" s="75">
        <f t="shared" si="48"/>
        <v>28281646.982399989</v>
      </c>
      <c r="AB141" s="59">
        <f t="shared" si="49"/>
        <v>0.12905005858259919</v>
      </c>
      <c r="AC141" s="75">
        <f t="shared" si="32"/>
        <v>2356803.9151999992</v>
      </c>
      <c r="AD141" s="59">
        <f t="shared" si="45"/>
        <v>0.12905005858259919</v>
      </c>
    </row>
    <row r="142" spans="1:66" s="30" customFormat="1" x14ac:dyDescent="0.25">
      <c r="A142" s="31"/>
      <c r="B142" s="32"/>
      <c r="C142" s="76"/>
      <c r="D142" s="60"/>
      <c r="E142" s="76"/>
      <c r="F142" s="60"/>
      <c r="G142" s="76"/>
      <c r="H142" s="60"/>
      <c r="I142" s="76"/>
      <c r="J142" s="60"/>
      <c r="K142" s="76"/>
      <c r="L142" s="60"/>
      <c r="M142" s="76"/>
      <c r="N142" s="60"/>
      <c r="O142" s="76"/>
      <c r="P142" s="60"/>
      <c r="Q142" s="76"/>
      <c r="R142" s="60"/>
      <c r="S142" s="76"/>
      <c r="T142" s="60"/>
      <c r="U142" s="76"/>
      <c r="V142" s="60"/>
      <c r="W142" s="76"/>
      <c r="X142" s="60"/>
      <c r="Y142" s="76"/>
      <c r="Z142" s="60"/>
      <c r="AA142" s="76"/>
      <c r="AB142" s="60"/>
      <c r="AC142" s="76"/>
      <c r="AD142" s="60"/>
    </row>
    <row r="143" spans="1:66" s="7" customFormat="1" x14ac:dyDescent="0.25">
      <c r="A143" s="15">
        <v>6412</v>
      </c>
      <c r="B143" s="6" t="s">
        <v>155</v>
      </c>
      <c r="C143" s="77">
        <v>160808.44</v>
      </c>
      <c r="D143" s="61">
        <f t="shared" si="33"/>
        <v>8.8052885811738535E-3</v>
      </c>
      <c r="E143" s="77">
        <v>160808.44</v>
      </c>
      <c r="F143" s="61">
        <f t="shared" ref="F143:F165" si="50">IF(E$10&lt;&gt;0,E143/E$10,"-")</f>
        <v>8.8052885811738535E-3</v>
      </c>
      <c r="G143" s="77">
        <v>160808.44</v>
      </c>
      <c r="H143" s="61">
        <f t="shared" ref="H143:H165" si="51">IF(G$10&lt;&gt;0,G143/G$10,"-")</f>
        <v>8.8052885811738535E-3</v>
      </c>
      <c r="I143" s="77">
        <v>160808.44</v>
      </c>
      <c r="J143" s="61">
        <f t="shared" ref="J143:J165" si="52">IF(I$10&lt;&gt;0,I143/I$10,"-")</f>
        <v>8.8052885811738535E-3</v>
      </c>
      <c r="K143" s="77">
        <v>160808.44</v>
      </c>
      <c r="L143" s="61">
        <f t="shared" ref="L143:L165" si="53">IF(K$10&lt;&gt;0,K143/K$10,"-")</f>
        <v>8.8052885811738535E-3</v>
      </c>
      <c r="M143" s="77">
        <v>160808.44</v>
      </c>
      <c r="N143" s="61">
        <f t="shared" ref="N143:N165" si="54">IF(M$10&lt;&gt;0,M143/M$10,"-")</f>
        <v>8.8052885811738535E-3</v>
      </c>
      <c r="O143" s="77">
        <v>160808.44</v>
      </c>
      <c r="P143" s="61">
        <f t="shared" ref="P143:P165" si="55">IF(O$10&lt;&gt;0,O143/O$10,"-")</f>
        <v>8.8052885811738535E-3</v>
      </c>
      <c r="Q143" s="77">
        <v>160808.44</v>
      </c>
      <c r="R143" s="61">
        <f t="shared" ref="R143:R165" si="56">IF(Q$10&lt;&gt;0,Q143/Q$10,"-")</f>
        <v>8.8052885811738535E-3</v>
      </c>
      <c r="S143" s="77">
        <v>160808.44</v>
      </c>
      <c r="T143" s="61">
        <f t="shared" ref="T143:AD165" si="57">IF(S$10&lt;&gt;0,S143/S$10,"-")</f>
        <v>8.8052885811738535E-3</v>
      </c>
      <c r="U143" s="77">
        <v>160808.44</v>
      </c>
      <c r="V143" s="61">
        <f t="shared" ref="V143:V165" si="58">IF(U$10&lt;&gt;0,U143/U$10,"-")</f>
        <v>8.8052885811738535E-3</v>
      </c>
      <c r="W143" s="77">
        <v>160808.44</v>
      </c>
      <c r="X143" s="61">
        <f t="shared" ref="X143:X165" si="59">IF(W$10&lt;&gt;0,W143/W$10,"-")</f>
        <v>8.8052885811738535E-3</v>
      </c>
      <c r="Y143" s="77">
        <v>160808.44</v>
      </c>
      <c r="Z143" s="61">
        <f t="shared" ref="Z143:AB162" si="60">IF(Y$10&lt;&gt;0,Y143/Y$10,"-")</f>
        <v>8.8052885811738535E-3</v>
      </c>
      <c r="AA143" s="89">
        <f t="shared" si="48"/>
        <v>1929701.2799999996</v>
      </c>
      <c r="AB143" s="61">
        <f t="shared" si="60"/>
        <v>8.8052885811738518E-3</v>
      </c>
      <c r="AC143" s="89">
        <f t="shared" ref="AC143:AC165" si="61">AA143/12</f>
        <v>160808.43999999997</v>
      </c>
      <c r="AD143" s="61">
        <f t="shared" ref="AD143:AD165" si="62">IF(AC$10&lt;&gt;0,AC143/AC$10,"-")</f>
        <v>8.8052885811738518E-3</v>
      </c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</row>
    <row r="144" spans="1:66" s="35" customFormat="1" x14ac:dyDescent="0.25">
      <c r="A144" s="33"/>
      <c r="B144" s="34"/>
      <c r="C144" s="78"/>
      <c r="D144" s="62">
        <f t="shared" si="33"/>
        <v>0</v>
      </c>
      <c r="E144" s="78"/>
      <c r="F144" s="62">
        <f t="shared" si="50"/>
        <v>0</v>
      </c>
      <c r="G144" s="78"/>
      <c r="H144" s="62">
        <f t="shared" si="51"/>
        <v>0</v>
      </c>
      <c r="I144" s="78"/>
      <c r="J144" s="62">
        <f t="shared" si="52"/>
        <v>0</v>
      </c>
      <c r="K144" s="78"/>
      <c r="L144" s="62">
        <f t="shared" si="53"/>
        <v>0</v>
      </c>
      <c r="M144" s="78"/>
      <c r="N144" s="62">
        <f t="shared" si="54"/>
        <v>0</v>
      </c>
      <c r="O144" s="78"/>
      <c r="P144" s="62">
        <f t="shared" si="55"/>
        <v>0</v>
      </c>
      <c r="Q144" s="78"/>
      <c r="R144" s="62">
        <f t="shared" si="56"/>
        <v>0</v>
      </c>
      <c r="S144" s="78"/>
      <c r="T144" s="62">
        <f t="shared" si="57"/>
        <v>0</v>
      </c>
      <c r="U144" s="78"/>
      <c r="V144" s="62">
        <f t="shared" si="58"/>
        <v>0</v>
      </c>
      <c r="W144" s="78"/>
      <c r="X144" s="62">
        <f t="shared" si="59"/>
        <v>0</v>
      </c>
      <c r="Y144" s="78"/>
      <c r="Z144" s="62">
        <f t="shared" si="60"/>
        <v>0</v>
      </c>
      <c r="AA144" s="90">
        <f t="shared" si="48"/>
        <v>0</v>
      </c>
      <c r="AB144" s="62">
        <f t="shared" si="60"/>
        <v>0</v>
      </c>
      <c r="AC144" s="90">
        <f t="shared" si="61"/>
        <v>0</v>
      </c>
      <c r="AD144" s="62">
        <f t="shared" si="62"/>
        <v>0</v>
      </c>
    </row>
    <row r="145" spans="1:66" x14ac:dyDescent="0.25">
      <c r="A145" s="18">
        <v>7002</v>
      </c>
      <c r="B145" s="19" t="s">
        <v>156</v>
      </c>
      <c r="C145" s="75">
        <f>C141-C143</f>
        <v>2195995.4751999998</v>
      </c>
      <c r="D145" s="59">
        <f t="shared" si="33"/>
        <v>0.12024477000142535</v>
      </c>
      <c r="E145" s="75">
        <f>E141-E143</f>
        <v>2195995.4751999998</v>
      </c>
      <c r="F145" s="59">
        <f t="shared" si="50"/>
        <v>0.12024477000142535</v>
      </c>
      <c r="G145" s="75">
        <f>G141-G143</f>
        <v>2195995.4751999998</v>
      </c>
      <c r="H145" s="59">
        <f t="shared" si="51"/>
        <v>0.12024477000142535</v>
      </c>
      <c r="I145" s="75">
        <f>I141-I143</f>
        <v>2195995.4751999998</v>
      </c>
      <c r="J145" s="59">
        <f t="shared" si="52"/>
        <v>0.12024477000142535</v>
      </c>
      <c r="K145" s="75">
        <f>K141-K143</f>
        <v>2195995.4751999998</v>
      </c>
      <c r="L145" s="59">
        <f t="shared" si="53"/>
        <v>0.12024477000142535</v>
      </c>
      <c r="M145" s="75">
        <f>M141-M143</f>
        <v>2195995.4751999998</v>
      </c>
      <c r="N145" s="59">
        <f t="shared" si="54"/>
        <v>0.12024477000142535</v>
      </c>
      <c r="O145" s="75">
        <f>O141-O143</f>
        <v>2195995.4751999998</v>
      </c>
      <c r="P145" s="59">
        <f t="shared" si="55"/>
        <v>0.12024477000142535</v>
      </c>
      <c r="Q145" s="75">
        <f>Q141-Q143</f>
        <v>2195995.4751999998</v>
      </c>
      <c r="R145" s="59">
        <f t="shared" si="56"/>
        <v>0.12024477000142535</v>
      </c>
      <c r="S145" s="75">
        <f>S141-S143</f>
        <v>2195995.4751999998</v>
      </c>
      <c r="T145" s="59">
        <f t="shared" si="57"/>
        <v>0.12024477000142535</v>
      </c>
      <c r="U145" s="75">
        <f>U141-U143</f>
        <v>2195995.4751999998</v>
      </c>
      <c r="V145" s="59">
        <f t="shared" si="58"/>
        <v>0.12024477000142535</v>
      </c>
      <c r="W145" s="75">
        <f>W141-W143</f>
        <v>2195995.4751999998</v>
      </c>
      <c r="X145" s="59">
        <f t="shared" si="59"/>
        <v>0.12024477000142535</v>
      </c>
      <c r="Y145" s="75">
        <f>Y141-Y143</f>
        <v>2195995.4751999998</v>
      </c>
      <c r="Z145" s="59">
        <f t="shared" si="60"/>
        <v>0.12024477000142535</v>
      </c>
      <c r="AA145" s="75">
        <f t="shared" si="48"/>
        <v>26351945.702400003</v>
      </c>
      <c r="AB145" s="59">
        <f t="shared" si="60"/>
        <v>0.12024477000142539</v>
      </c>
      <c r="AC145" s="75">
        <f t="shared" si="61"/>
        <v>2195995.4752000002</v>
      </c>
      <c r="AD145" s="59">
        <f t="shared" si="62"/>
        <v>0.12024477000142537</v>
      </c>
    </row>
    <row r="146" spans="1:66" s="30" customFormat="1" x14ac:dyDescent="0.25">
      <c r="A146" s="31">
        <v>6501</v>
      </c>
      <c r="B146" s="32" t="s">
        <v>157</v>
      </c>
      <c r="C146" s="76"/>
      <c r="D146" s="60">
        <f t="shared" si="33"/>
        <v>0</v>
      </c>
      <c r="E146" s="76"/>
      <c r="F146" s="60">
        <f t="shared" si="50"/>
        <v>0</v>
      </c>
      <c r="G146" s="76"/>
      <c r="H146" s="60">
        <f t="shared" si="51"/>
        <v>0</v>
      </c>
      <c r="I146" s="76"/>
      <c r="J146" s="60">
        <f t="shared" si="52"/>
        <v>0</v>
      </c>
      <c r="K146" s="76"/>
      <c r="L146" s="60">
        <f t="shared" si="53"/>
        <v>0</v>
      </c>
      <c r="M146" s="76"/>
      <c r="N146" s="60">
        <f t="shared" si="54"/>
        <v>0</v>
      </c>
      <c r="O146" s="76"/>
      <c r="P146" s="60">
        <f t="shared" si="55"/>
        <v>0</v>
      </c>
      <c r="Q146" s="76"/>
      <c r="R146" s="60">
        <f t="shared" si="56"/>
        <v>0</v>
      </c>
      <c r="S146" s="76"/>
      <c r="T146" s="60">
        <f t="shared" si="57"/>
        <v>0</v>
      </c>
      <c r="U146" s="76"/>
      <c r="V146" s="60">
        <f t="shared" si="58"/>
        <v>0</v>
      </c>
      <c r="W146" s="76"/>
      <c r="X146" s="60">
        <f t="shared" si="59"/>
        <v>0</v>
      </c>
      <c r="Y146" s="76"/>
      <c r="Z146" s="60">
        <f t="shared" si="60"/>
        <v>0</v>
      </c>
      <c r="AA146" s="76">
        <f t="shared" si="48"/>
        <v>0</v>
      </c>
      <c r="AB146" s="60">
        <f t="shared" si="60"/>
        <v>0</v>
      </c>
      <c r="AC146" s="76">
        <f t="shared" si="61"/>
        <v>0</v>
      </c>
      <c r="AD146" s="60">
        <f t="shared" si="62"/>
        <v>0</v>
      </c>
    </row>
    <row r="147" spans="1:66" x14ac:dyDescent="0.25">
      <c r="A147" s="9">
        <v>6502</v>
      </c>
      <c r="B147" s="10" t="s">
        <v>158</v>
      </c>
      <c r="C147" s="67">
        <v>1041556.93065</v>
      </c>
      <c r="D147" s="49">
        <f t="shared" si="33"/>
        <v>5.7031890540663988E-2</v>
      </c>
      <c r="E147" s="67">
        <v>1041556.93065</v>
      </c>
      <c r="F147" s="49">
        <f t="shared" si="50"/>
        <v>5.7031890540663988E-2</v>
      </c>
      <c r="G147" s="67">
        <v>1041556.93065</v>
      </c>
      <c r="H147" s="49">
        <f t="shared" si="51"/>
        <v>5.7031890540663988E-2</v>
      </c>
      <c r="I147" s="67">
        <v>1041556.93065</v>
      </c>
      <c r="J147" s="49">
        <f t="shared" si="52"/>
        <v>5.7031890540663988E-2</v>
      </c>
      <c r="K147" s="67">
        <v>1041556.93065</v>
      </c>
      <c r="L147" s="49">
        <f t="shared" si="53"/>
        <v>5.7031890540663988E-2</v>
      </c>
      <c r="M147" s="67">
        <v>1041556.93065</v>
      </c>
      <c r="N147" s="49">
        <f t="shared" si="54"/>
        <v>5.7031890540663988E-2</v>
      </c>
      <c r="O147" s="67">
        <v>1041556.93065</v>
      </c>
      <c r="P147" s="49">
        <f t="shared" si="55"/>
        <v>5.7031890540663988E-2</v>
      </c>
      <c r="Q147" s="67">
        <v>1041556.93065</v>
      </c>
      <c r="R147" s="49">
        <f t="shared" si="56"/>
        <v>5.7031890540663988E-2</v>
      </c>
      <c r="S147" s="67">
        <v>1041556.93065</v>
      </c>
      <c r="T147" s="49">
        <f t="shared" si="57"/>
        <v>5.7031890540663988E-2</v>
      </c>
      <c r="U147" s="67">
        <v>1041556.93065</v>
      </c>
      <c r="V147" s="49">
        <f t="shared" si="58"/>
        <v>5.7031890540663988E-2</v>
      </c>
      <c r="W147" s="67">
        <v>1041556.93065</v>
      </c>
      <c r="X147" s="49">
        <f t="shared" si="59"/>
        <v>5.7031890540663988E-2</v>
      </c>
      <c r="Y147" s="67">
        <v>1041556.93065</v>
      </c>
      <c r="Z147" s="49">
        <f t="shared" si="60"/>
        <v>5.7031890540663988E-2</v>
      </c>
      <c r="AA147" s="82">
        <f t="shared" si="48"/>
        <v>12498683.167799996</v>
      </c>
      <c r="AB147" s="49">
        <f t="shared" si="60"/>
        <v>5.7031890540663974E-2</v>
      </c>
      <c r="AC147" s="82">
        <f t="shared" si="61"/>
        <v>1041556.9306499996</v>
      </c>
      <c r="AD147" s="49">
        <f t="shared" si="62"/>
        <v>5.7031890540663967E-2</v>
      </c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</row>
    <row r="148" spans="1:66" x14ac:dyDescent="0.25">
      <c r="A148" s="9">
        <v>6503</v>
      </c>
      <c r="B148" s="10" t="s">
        <v>159</v>
      </c>
      <c r="C148" s="67">
        <v>94178.289950000006</v>
      </c>
      <c r="D148" s="49">
        <f t="shared" si="33"/>
        <v>5.1568625445978789E-3</v>
      </c>
      <c r="E148" s="67">
        <v>94178.289950000006</v>
      </c>
      <c r="F148" s="49">
        <f t="shared" si="50"/>
        <v>5.1568625445978789E-3</v>
      </c>
      <c r="G148" s="67">
        <v>94178.289950000006</v>
      </c>
      <c r="H148" s="49">
        <f t="shared" si="51"/>
        <v>5.1568625445978789E-3</v>
      </c>
      <c r="I148" s="67">
        <v>94178.289950000006</v>
      </c>
      <c r="J148" s="49">
        <f t="shared" si="52"/>
        <v>5.1568625445978789E-3</v>
      </c>
      <c r="K148" s="67">
        <v>94178.289950000006</v>
      </c>
      <c r="L148" s="49">
        <f t="shared" si="53"/>
        <v>5.1568625445978789E-3</v>
      </c>
      <c r="M148" s="67">
        <v>94178.289950000006</v>
      </c>
      <c r="N148" s="49">
        <f t="shared" si="54"/>
        <v>5.1568625445978789E-3</v>
      </c>
      <c r="O148" s="67">
        <v>94178.289950000006</v>
      </c>
      <c r="P148" s="49">
        <f t="shared" si="55"/>
        <v>5.1568625445978789E-3</v>
      </c>
      <c r="Q148" s="67">
        <v>94178.289950000006</v>
      </c>
      <c r="R148" s="49">
        <f t="shared" si="56"/>
        <v>5.1568625445978789E-3</v>
      </c>
      <c r="S148" s="67">
        <v>94178.289950000006</v>
      </c>
      <c r="T148" s="49">
        <f t="shared" si="57"/>
        <v>5.1568625445978789E-3</v>
      </c>
      <c r="U148" s="67">
        <v>94178.289950000006</v>
      </c>
      <c r="V148" s="49">
        <f t="shared" si="58"/>
        <v>5.1568625445978789E-3</v>
      </c>
      <c r="W148" s="67">
        <v>94178.289950000006</v>
      </c>
      <c r="X148" s="49">
        <f t="shared" si="59"/>
        <v>5.1568625445978789E-3</v>
      </c>
      <c r="Y148" s="67">
        <v>94178.289950000006</v>
      </c>
      <c r="Z148" s="49">
        <f t="shared" si="60"/>
        <v>5.1568625445978789E-3</v>
      </c>
      <c r="AA148" s="82">
        <f t="shared" si="48"/>
        <v>1130139.4794000001</v>
      </c>
      <c r="AB148" s="49">
        <f t="shared" si="60"/>
        <v>5.1568625445978797E-3</v>
      </c>
      <c r="AC148" s="82">
        <f t="shared" si="61"/>
        <v>94178.289950000006</v>
      </c>
      <c r="AD148" s="49">
        <f t="shared" si="62"/>
        <v>5.1568625445978789E-3</v>
      </c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</row>
    <row r="149" spans="1:66" x14ac:dyDescent="0.25">
      <c r="A149" s="9">
        <v>6504</v>
      </c>
      <c r="B149" s="10" t="s">
        <v>160</v>
      </c>
      <c r="C149" s="67">
        <v>2249.2637500000001</v>
      </c>
      <c r="D149" s="49">
        <f t="shared" si="33"/>
        <v>1.2316154807498464E-4</v>
      </c>
      <c r="E149" s="67">
        <v>2249.2637500000001</v>
      </c>
      <c r="F149" s="49">
        <f t="shared" si="50"/>
        <v>1.2316154807498464E-4</v>
      </c>
      <c r="G149" s="67">
        <v>2249.2637500000001</v>
      </c>
      <c r="H149" s="49">
        <f t="shared" si="51"/>
        <v>1.2316154807498464E-4</v>
      </c>
      <c r="I149" s="67">
        <v>2249.2637500000001</v>
      </c>
      <c r="J149" s="49">
        <f t="shared" si="52"/>
        <v>1.2316154807498464E-4</v>
      </c>
      <c r="K149" s="67">
        <v>2249.2637500000001</v>
      </c>
      <c r="L149" s="49">
        <f t="shared" si="53"/>
        <v>1.2316154807498464E-4</v>
      </c>
      <c r="M149" s="67">
        <v>2249.2637500000001</v>
      </c>
      <c r="N149" s="49">
        <f t="shared" si="54"/>
        <v>1.2316154807498464E-4</v>
      </c>
      <c r="O149" s="67">
        <v>2249.2637500000001</v>
      </c>
      <c r="P149" s="49">
        <f t="shared" si="55"/>
        <v>1.2316154807498464E-4</v>
      </c>
      <c r="Q149" s="67">
        <v>2249.2637500000001</v>
      </c>
      <c r="R149" s="49">
        <f t="shared" si="56"/>
        <v>1.2316154807498464E-4</v>
      </c>
      <c r="S149" s="67">
        <v>2249.2637500000001</v>
      </c>
      <c r="T149" s="49">
        <f t="shared" si="57"/>
        <v>1.2316154807498464E-4</v>
      </c>
      <c r="U149" s="67">
        <v>2249.2637500000001</v>
      </c>
      <c r="V149" s="49">
        <f t="shared" si="58"/>
        <v>1.2316154807498464E-4</v>
      </c>
      <c r="W149" s="67">
        <v>2249.2637500000001</v>
      </c>
      <c r="X149" s="49">
        <f t="shared" si="59"/>
        <v>1.2316154807498464E-4</v>
      </c>
      <c r="Y149" s="67">
        <v>2249.2637500000001</v>
      </c>
      <c r="Z149" s="49">
        <f t="shared" si="60"/>
        <v>1.2316154807498464E-4</v>
      </c>
      <c r="AA149" s="82">
        <f t="shared" si="48"/>
        <v>26991.164999999994</v>
      </c>
      <c r="AB149" s="49">
        <f t="shared" si="60"/>
        <v>1.2316154807498462E-4</v>
      </c>
      <c r="AC149" s="82">
        <f t="shared" si="61"/>
        <v>2249.2637499999996</v>
      </c>
      <c r="AD149" s="49">
        <f t="shared" si="62"/>
        <v>1.2316154807498462E-4</v>
      </c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</row>
    <row r="150" spans="1:66" x14ac:dyDescent="0.25">
      <c r="A150" s="9">
        <v>6505</v>
      </c>
      <c r="B150" s="10" t="s">
        <v>161</v>
      </c>
      <c r="C150" s="67"/>
      <c r="D150" s="49">
        <f t="shared" si="33"/>
        <v>0</v>
      </c>
      <c r="E150" s="67"/>
      <c r="F150" s="49">
        <f t="shared" si="50"/>
        <v>0</v>
      </c>
      <c r="G150" s="67"/>
      <c r="H150" s="49">
        <f t="shared" si="51"/>
        <v>0</v>
      </c>
      <c r="I150" s="67"/>
      <c r="J150" s="49">
        <f t="shared" si="52"/>
        <v>0</v>
      </c>
      <c r="K150" s="67"/>
      <c r="L150" s="49">
        <f t="shared" si="53"/>
        <v>0</v>
      </c>
      <c r="M150" s="67"/>
      <c r="N150" s="49">
        <f t="shared" si="54"/>
        <v>0</v>
      </c>
      <c r="O150" s="67"/>
      <c r="P150" s="49">
        <f t="shared" si="55"/>
        <v>0</v>
      </c>
      <c r="Q150" s="67"/>
      <c r="R150" s="49">
        <f t="shared" si="56"/>
        <v>0</v>
      </c>
      <c r="S150" s="67"/>
      <c r="T150" s="49">
        <f t="shared" si="57"/>
        <v>0</v>
      </c>
      <c r="U150" s="67"/>
      <c r="V150" s="49">
        <f t="shared" si="58"/>
        <v>0</v>
      </c>
      <c r="W150" s="67"/>
      <c r="X150" s="49">
        <f t="shared" si="59"/>
        <v>0</v>
      </c>
      <c r="Y150" s="67"/>
      <c r="Z150" s="49">
        <f t="shared" si="60"/>
        <v>0</v>
      </c>
      <c r="AA150" s="82">
        <f t="shared" si="48"/>
        <v>0</v>
      </c>
      <c r="AB150" s="49">
        <f t="shared" si="60"/>
        <v>0</v>
      </c>
      <c r="AC150" s="82">
        <f t="shared" si="61"/>
        <v>0</v>
      </c>
      <c r="AD150" s="49">
        <f t="shared" si="62"/>
        <v>0</v>
      </c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</row>
    <row r="151" spans="1:66" x14ac:dyDescent="0.25">
      <c r="A151" s="9">
        <v>6506</v>
      </c>
      <c r="B151" s="10" t="s">
        <v>162</v>
      </c>
      <c r="C151" s="67"/>
      <c r="D151" s="49">
        <f t="shared" si="33"/>
        <v>0</v>
      </c>
      <c r="E151" s="67"/>
      <c r="F151" s="49">
        <f t="shared" si="50"/>
        <v>0</v>
      </c>
      <c r="G151" s="67"/>
      <c r="H151" s="49">
        <f t="shared" si="51"/>
        <v>0</v>
      </c>
      <c r="I151" s="67"/>
      <c r="J151" s="49">
        <f t="shared" si="52"/>
        <v>0</v>
      </c>
      <c r="K151" s="67"/>
      <c r="L151" s="49">
        <f t="shared" si="53"/>
        <v>0</v>
      </c>
      <c r="M151" s="67"/>
      <c r="N151" s="49">
        <f t="shared" si="54"/>
        <v>0</v>
      </c>
      <c r="O151" s="67"/>
      <c r="P151" s="49">
        <f t="shared" si="55"/>
        <v>0</v>
      </c>
      <c r="Q151" s="67"/>
      <c r="R151" s="49">
        <f t="shared" si="56"/>
        <v>0</v>
      </c>
      <c r="S151" s="67"/>
      <c r="T151" s="49">
        <f t="shared" si="57"/>
        <v>0</v>
      </c>
      <c r="U151" s="67"/>
      <c r="V151" s="49">
        <f t="shared" si="58"/>
        <v>0</v>
      </c>
      <c r="W151" s="67"/>
      <c r="X151" s="49">
        <f t="shared" si="59"/>
        <v>0</v>
      </c>
      <c r="Y151" s="67"/>
      <c r="Z151" s="49">
        <f t="shared" si="60"/>
        <v>0</v>
      </c>
      <c r="AA151" s="82">
        <f t="shared" si="48"/>
        <v>0</v>
      </c>
      <c r="AB151" s="49">
        <f t="shared" si="60"/>
        <v>0</v>
      </c>
      <c r="AC151" s="82">
        <f t="shared" si="61"/>
        <v>0</v>
      </c>
      <c r="AD151" s="49">
        <f t="shared" si="62"/>
        <v>0</v>
      </c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</row>
    <row r="152" spans="1:66" x14ac:dyDescent="0.25">
      <c r="A152" s="9">
        <v>6507</v>
      </c>
      <c r="B152" s="10"/>
      <c r="C152" s="67"/>
      <c r="D152" s="49">
        <f t="shared" si="33"/>
        <v>0</v>
      </c>
      <c r="E152" s="67"/>
      <c r="F152" s="49">
        <f t="shared" si="33"/>
        <v>0</v>
      </c>
      <c r="G152" s="67"/>
      <c r="H152" s="49">
        <f t="shared" si="33"/>
        <v>0</v>
      </c>
      <c r="I152" s="67"/>
      <c r="J152" s="49">
        <f t="shared" si="33"/>
        <v>0</v>
      </c>
      <c r="K152" s="67"/>
      <c r="L152" s="49">
        <f t="shared" si="33"/>
        <v>0</v>
      </c>
      <c r="M152" s="67"/>
      <c r="N152" s="49">
        <f t="shared" si="33"/>
        <v>0</v>
      </c>
      <c r="O152" s="67"/>
      <c r="P152" s="49">
        <f t="shared" si="33"/>
        <v>0</v>
      </c>
      <c r="Q152" s="67"/>
      <c r="R152" s="49">
        <f t="shared" si="33"/>
        <v>0</v>
      </c>
      <c r="S152" s="67"/>
      <c r="T152" s="49">
        <f t="shared" si="57"/>
        <v>0</v>
      </c>
      <c r="U152" s="67"/>
      <c r="V152" s="49">
        <f t="shared" si="57"/>
        <v>0</v>
      </c>
      <c r="W152" s="67"/>
      <c r="X152" s="49">
        <f t="shared" si="57"/>
        <v>0</v>
      </c>
      <c r="Y152" s="67"/>
      <c r="Z152" s="49">
        <f t="shared" si="57"/>
        <v>0</v>
      </c>
      <c r="AA152" s="82"/>
      <c r="AB152" s="49">
        <f t="shared" si="57"/>
        <v>0</v>
      </c>
      <c r="AC152" s="82"/>
      <c r="AD152" s="49">
        <f t="shared" si="57"/>
        <v>0</v>
      </c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</row>
    <row r="153" spans="1:66" x14ac:dyDescent="0.25">
      <c r="A153" s="9">
        <v>6508</v>
      </c>
      <c r="B153" s="10"/>
      <c r="C153" s="67"/>
      <c r="D153" s="49">
        <f t="shared" si="33"/>
        <v>0</v>
      </c>
      <c r="E153" s="67"/>
      <c r="F153" s="49">
        <f t="shared" si="33"/>
        <v>0</v>
      </c>
      <c r="G153" s="67"/>
      <c r="H153" s="49">
        <f t="shared" si="33"/>
        <v>0</v>
      </c>
      <c r="I153" s="67"/>
      <c r="J153" s="49">
        <f t="shared" si="33"/>
        <v>0</v>
      </c>
      <c r="K153" s="67"/>
      <c r="L153" s="49">
        <f t="shared" si="33"/>
        <v>0</v>
      </c>
      <c r="M153" s="67"/>
      <c r="N153" s="49">
        <f t="shared" si="33"/>
        <v>0</v>
      </c>
      <c r="O153" s="67"/>
      <c r="P153" s="49">
        <f t="shared" si="33"/>
        <v>0</v>
      </c>
      <c r="Q153" s="67"/>
      <c r="R153" s="49">
        <f t="shared" si="33"/>
        <v>0</v>
      </c>
      <c r="S153" s="67"/>
      <c r="T153" s="49">
        <f t="shared" si="57"/>
        <v>0</v>
      </c>
      <c r="U153" s="67"/>
      <c r="V153" s="49">
        <f t="shared" si="57"/>
        <v>0</v>
      </c>
      <c r="W153" s="67"/>
      <c r="X153" s="49">
        <f t="shared" si="57"/>
        <v>0</v>
      </c>
      <c r="Y153" s="67"/>
      <c r="Z153" s="49">
        <f t="shared" si="57"/>
        <v>0</v>
      </c>
      <c r="AA153" s="82"/>
      <c r="AB153" s="49">
        <f t="shared" si="57"/>
        <v>0</v>
      </c>
      <c r="AC153" s="82"/>
      <c r="AD153" s="49">
        <f t="shared" si="57"/>
        <v>0</v>
      </c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</row>
    <row r="154" spans="1:66" x14ac:dyDescent="0.25">
      <c r="A154" s="9">
        <v>6509</v>
      </c>
      <c r="B154" s="10"/>
      <c r="C154" s="67"/>
      <c r="D154" s="49">
        <f t="shared" si="33"/>
        <v>0</v>
      </c>
      <c r="E154" s="67"/>
      <c r="F154" s="49">
        <f t="shared" si="33"/>
        <v>0</v>
      </c>
      <c r="G154" s="67"/>
      <c r="H154" s="49">
        <f t="shared" si="33"/>
        <v>0</v>
      </c>
      <c r="I154" s="67"/>
      <c r="J154" s="49">
        <f t="shared" si="33"/>
        <v>0</v>
      </c>
      <c r="K154" s="67"/>
      <c r="L154" s="49">
        <f t="shared" si="33"/>
        <v>0</v>
      </c>
      <c r="M154" s="67"/>
      <c r="N154" s="49">
        <f t="shared" si="33"/>
        <v>0</v>
      </c>
      <c r="O154" s="67"/>
      <c r="P154" s="49">
        <f t="shared" si="33"/>
        <v>0</v>
      </c>
      <c r="Q154" s="67"/>
      <c r="R154" s="49">
        <f t="shared" si="33"/>
        <v>0</v>
      </c>
      <c r="S154" s="67"/>
      <c r="T154" s="49">
        <f t="shared" si="57"/>
        <v>0</v>
      </c>
      <c r="U154" s="67"/>
      <c r="V154" s="49">
        <f t="shared" si="57"/>
        <v>0</v>
      </c>
      <c r="W154" s="67"/>
      <c r="X154" s="49">
        <f t="shared" si="57"/>
        <v>0</v>
      </c>
      <c r="Y154" s="67"/>
      <c r="Z154" s="49">
        <f t="shared" si="57"/>
        <v>0</v>
      </c>
      <c r="AA154" s="82"/>
      <c r="AB154" s="49">
        <f t="shared" si="57"/>
        <v>0</v>
      </c>
      <c r="AC154" s="82"/>
      <c r="AD154" s="49">
        <f t="shared" si="57"/>
        <v>0</v>
      </c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</row>
    <row r="155" spans="1:66" x14ac:dyDescent="0.25">
      <c r="A155" s="9">
        <v>6510</v>
      </c>
      <c r="B155" s="10"/>
      <c r="C155" s="67"/>
      <c r="D155" s="49">
        <f t="shared" si="33"/>
        <v>0</v>
      </c>
      <c r="E155" s="67"/>
      <c r="F155" s="49">
        <f t="shared" si="33"/>
        <v>0</v>
      </c>
      <c r="G155" s="67"/>
      <c r="H155" s="49">
        <f t="shared" si="33"/>
        <v>0</v>
      </c>
      <c r="I155" s="67"/>
      <c r="J155" s="49">
        <f t="shared" si="33"/>
        <v>0</v>
      </c>
      <c r="K155" s="67"/>
      <c r="L155" s="49">
        <f t="shared" si="33"/>
        <v>0</v>
      </c>
      <c r="M155" s="67"/>
      <c r="N155" s="49">
        <f t="shared" si="33"/>
        <v>0</v>
      </c>
      <c r="O155" s="67"/>
      <c r="P155" s="49">
        <f t="shared" si="33"/>
        <v>0</v>
      </c>
      <c r="Q155" s="67"/>
      <c r="R155" s="49">
        <f t="shared" si="33"/>
        <v>0</v>
      </c>
      <c r="S155" s="67"/>
      <c r="T155" s="49">
        <f t="shared" si="57"/>
        <v>0</v>
      </c>
      <c r="U155" s="67"/>
      <c r="V155" s="49">
        <f t="shared" si="57"/>
        <v>0</v>
      </c>
      <c r="W155" s="67"/>
      <c r="X155" s="49">
        <f t="shared" si="57"/>
        <v>0</v>
      </c>
      <c r="Y155" s="67"/>
      <c r="Z155" s="49">
        <f t="shared" si="57"/>
        <v>0</v>
      </c>
      <c r="AA155" s="82"/>
      <c r="AB155" s="49">
        <f t="shared" si="57"/>
        <v>0</v>
      </c>
      <c r="AC155" s="82"/>
      <c r="AD155" s="49">
        <f t="shared" si="57"/>
        <v>0</v>
      </c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</row>
    <row r="156" spans="1:66" x14ac:dyDescent="0.25">
      <c r="A156" s="9">
        <v>6604</v>
      </c>
      <c r="B156" s="10" t="s">
        <v>163</v>
      </c>
      <c r="C156" s="67"/>
      <c r="D156" s="49">
        <f t="shared" si="33"/>
        <v>0</v>
      </c>
      <c r="E156" s="67"/>
      <c r="F156" s="49">
        <f t="shared" si="50"/>
        <v>0</v>
      </c>
      <c r="G156" s="67"/>
      <c r="H156" s="49">
        <f t="shared" si="51"/>
        <v>0</v>
      </c>
      <c r="I156" s="67"/>
      <c r="J156" s="49">
        <f t="shared" si="52"/>
        <v>0</v>
      </c>
      <c r="K156" s="67"/>
      <c r="L156" s="49">
        <f t="shared" si="53"/>
        <v>0</v>
      </c>
      <c r="M156" s="67"/>
      <c r="N156" s="49">
        <f t="shared" si="54"/>
        <v>0</v>
      </c>
      <c r="O156" s="67"/>
      <c r="P156" s="49">
        <f t="shared" si="55"/>
        <v>0</v>
      </c>
      <c r="Q156" s="67"/>
      <c r="R156" s="49">
        <f t="shared" si="56"/>
        <v>0</v>
      </c>
      <c r="S156" s="67"/>
      <c r="T156" s="49">
        <f t="shared" si="57"/>
        <v>0</v>
      </c>
      <c r="U156" s="67"/>
      <c r="V156" s="49">
        <f t="shared" si="58"/>
        <v>0</v>
      </c>
      <c r="W156" s="67"/>
      <c r="X156" s="49">
        <f t="shared" si="59"/>
        <v>0</v>
      </c>
      <c r="Y156" s="67"/>
      <c r="Z156" s="49">
        <f t="shared" si="60"/>
        <v>0</v>
      </c>
      <c r="AA156" s="82">
        <f t="shared" si="48"/>
        <v>0</v>
      </c>
      <c r="AB156" s="49">
        <f t="shared" si="60"/>
        <v>0</v>
      </c>
      <c r="AC156" s="82">
        <f t="shared" si="61"/>
        <v>0</v>
      </c>
      <c r="AD156" s="49">
        <f t="shared" si="62"/>
        <v>0</v>
      </c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</row>
    <row r="157" spans="1:66" x14ac:dyDescent="0.25">
      <c r="A157" s="9">
        <v>6701</v>
      </c>
      <c r="B157" s="10" t="s">
        <v>164</v>
      </c>
      <c r="C157" s="67">
        <v>800203.61699999997</v>
      </c>
      <c r="D157" s="49">
        <f t="shared" ref="D157:D165" si="63">IF(C$10&lt;&gt;0,C157/C$10,"-")</f>
        <v>4.3816255983728937E-2</v>
      </c>
      <c r="E157" s="67">
        <v>800203.61699999997</v>
      </c>
      <c r="F157" s="49">
        <f t="shared" si="50"/>
        <v>4.3816255983728937E-2</v>
      </c>
      <c r="G157" s="67">
        <v>800203.61699999997</v>
      </c>
      <c r="H157" s="49">
        <f t="shared" si="51"/>
        <v>4.3816255983728937E-2</v>
      </c>
      <c r="I157" s="67">
        <v>800203.61699999997</v>
      </c>
      <c r="J157" s="49">
        <f t="shared" si="52"/>
        <v>4.3816255983728937E-2</v>
      </c>
      <c r="K157" s="67">
        <v>800203.61699999997</v>
      </c>
      <c r="L157" s="49">
        <f t="shared" si="53"/>
        <v>4.3816255983728937E-2</v>
      </c>
      <c r="M157" s="67">
        <v>800203.61699999997</v>
      </c>
      <c r="N157" s="49">
        <f t="shared" si="54"/>
        <v>4.3816255983728937E-2</v>
      </c>
      <c r="O157" s="67">
        <v>800203.61699999997</v>
      </c>
      <c r="P157" s="49">
        <f t="shared" si="55"/>
        <v>4.3816255983728937E-2</v>
      </c>
      <c r="Q157" s="67">
        <v>800203.61699999997</v>
      </c>
      <c r="R157" s="49">
        <f t="shared" si="56"/>
        <v>4.3816255983728937E-2</v>
      </c>
      <c r="S157" s="67">
        <v>800203.61699999997</v>
      </c>
      <c r="T157" s="49">
        <f t="shared" si="57"/>
        <v>4.3816255983728937E-2</v>
      </c>
      <c r="U157" s="67">
        <v>800203.61699999997</v>
      </c>
      <c r="V157" s="49">
        <f t="shared" si="58"/>
        <v>4.3816255983728937E-2</v>
      </c>
      <c r="W157" s="67">
        <v>800203.61699999997</v>
      </c>
      <c r="X157" s="49">
        <f t="shared" si="59"/>
        <v>4.3816255983728937E-2</v>
      </c>
      <c r="Y157" s="67">
        <v>800203.61699999997</v>
      </c>
      <c r="Z157" s="49">
        <f t="shared" si="60"/>
        <v>4.3816255983728937E-2</v>
      </c>
      <c r="AA157" s="82">
        <f t="shared" si="48"/>
        <v>9602443.4039999992</v>
      </c>
      <c r="AB157" s="49">
        <f t="shared" si="60"/>
        <v>4.3816255983728937E-2</v>
      </c>
      <c r="AC157" s="82">
        <f t="shared" si="61"/>
        <v>800203.61699999997</v>
      </c>
      <c r="AD157" s="49">
        <f t="shared" si="62"/>
        <v>4.3816255983728937E-2</v>
      </c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</row>
    <row r="158" spans="1:66" x14ac:dyDescent="0.25">
      <c r="A158" s="9">
        <v>5152</v>
      </c>
      <c r="B158" s="10" t="s">
        <v>40</v>
      </c>
      <c r="C158" s="67">
        <v>-800000</v>
      </c>
      <c r="D158" s="49">
        <f t="shared" si="63"/>
        <v>-4.3805106653227177E-2</v>
      </c>
      <c r="E158" s="67">
        <v>-800000</v>
      </c>
      <c r="F158" s="49">
        <f t="shared" si="50"/>
        <v>-4.3805106653227177E-2</v>
      </c>
      <c r="G158" s="67">
        <v>-800000</v>
      </c>
      <c r="H158" s="49">
        <f t="shared" si="51"/>
        <v>-4.3805106653227177E-2</v>
      </c>
      <c r="I158" s="67">
        <v>-800000</v>
      </c>
      <c r="J158" s="49">
        <f t="shared" si="52"/>
        <v>-4.3805106653227177E-2</v>
      </c>
      <c r="K158" s="67">
        <v>-800000</v>
      </c>
      <c r="L158" s="49">
        <f t="shared" si="53"/>
        <v>-4.3805106653227177E-2</v>
      </c>
      <c r="M158" s="67">
        <v>-800000</v>
      </c>
      <c r="N158" s="49">
        <f t="shared" si="54"/>
        <v>-4.3805106653227177E-2</v>
      </c>
      <c r="O158" s="67">
        <v>-800000</v>
      </c>
      <c r="P158" s="49">
        <f t="shared" si="55"/>
        <v>-4.3805106653227177E-2</v>
      </c>
      <c r="Q158" s="67">
        <v>-800000</v>
      </c>
      <c r="R158" s="49">
        <f t="shared" si="56"/>
        <v>-4.3805106653227177E-2</v>
      </c>
      <c r="S158" s="67">
        <v>-800000</v>
      </c>
      <c r="T158" s="49">
        <f t="shared" si="57"/>
        <v>-4.3805106653227177E-2</v>
      </c>
      <c r="U158" s="67">
        <v>-800000</v>
      </c>
      <c r="V158" s="49">
        <f t="shared" si="58"/>
        <v>-4.3805106653227177E-2</v>
      </c>
      <c r="W158" s="67">
        <v>-800000</v>
      </c>
      <c r="X158" s="49">
        <f t="shared" si="59"/>
        <v>-4.3805106653227177E-2</v>
      </c>
      <c r="Y158" s="67">
        <v>-800000</v>
      </c>
      <c r="Z158" s="49">
        <f t="shared" si="60"/>
        <v>-4.3805106653227177E-2</v>
      </c>
      <c r="AA158" s="91">
        <f t="shared" si="48"/>
        <v>-9600000</v>
      </c>
      <c r="AB158" s="49">
        <f t="shared" si="60"/>
        <v>-4.3805106653227177E-2</v>
      </c>
      <c r="AC158" s="82">
        <f t="shared" si="61"/>
        <v>-800000</v>
      </c>
      <c r="AD158" s="49">
        <f t="shared" si="62"/>
        <v>-4.3805106653227177E-2</v>
      </c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</row>
    <row r="159" spans="1:66" s="5" customFormat="1" x14ac:dyDescent="0.25">
      <c r="A159" s="12">
        <v>7003</v>
      </c>
      <c r="B159" s="1" t="s">
        <v>165</v>
      </c>
      <c r="C159" s="74">
        <f>SUM(C146:C158)</f>
        <v>1138188.1013500001</v>
      </c>
      <c r="D159" s="56">
        <f t="shared" si="63"/>
        <v>6.2323063963838618E-2</v>
      </c>
      <c r="E159" s="74">
        <f>SUM(E146:E158)</f>
        <v>1138188.1013500001</v>
      </c>
      <c r="F159" s="56">
        <f t="shared" si="50"/>
        <v>6.2323063963838618E-2</v>
      </c>
      <c r="G159" s="74">
        <f>SUM(G146:G158)</f>
        <v>1138188.1013500001</v>
      </c>
      <c r="H159" s="56">
        <f t="shared" si="51"/>
        <v>6.2323063963838618E-2</v>
      </c>
      <c r="I159" s="74">
        <f>SUM(I146:I158)</f>
        <v>1138188.1013500001</v>
      </c>
      <c r="J159" s="56">
        <f t="shared" si="52"/>
        <v>6.2323063963838618E-2</v>
      </c>
      <c r="K159" s="74">
        <f>SUM(K146:K158)</f>
        <v>1138188.1013500001</v>
      </c>
      <c r="L159" s="56">
        <f t="shared" si="53"/>
        <v>6.2323063963838618E-2</v>
      </c>
      <c r="M159" s="74">
        <f>SUM(M146:M158)</f>
        <v>1138188.1013500001</v>
      </c>
      <c r="N159" s="56">
        <f t="shared" si="54"/>
        <v>6.2323063963838618E-2</v>
      </c>
      <c r="O159" s="74">
        <f>SUM(O146:O158)</f>
        <v>1138188.1013500001</v>
      </c>
      <c r="P159" s="56">
        <f t="shared" si="55"/>
        <v>6.2323063963838618E-2</v>
      </c>
      <c r="Q159" s="74">
        <f>SUM(Q146:Q158)</f>
        <v>1138188.1013500001</v>
      </c>
      <c r="R159" s="56">
        <f t="shared" si="56"/>
        <v>6.2323063963838618E-2</v>
      </c>
      <c r="S159" s="74">
        <f>SUM(S146:S158)</f>
        <v>1138188.1013500001</v>
      </c>
      <c r="T159" s="56">
        <f t="shared" si="57"/>
        <v>6.2323063963838618E-2</v>
      </c>
      <c r="U159" s="74">
        <f>SUM(U146:U158)</f>
        <v>1138188.1013500001</v>
      </c>
      <c r="V159" s="56">
        <f t="shared" si="58"/>
        <v>6.2323063963838618E-2</v>
      </c>
      <c r="W159" s="74">
        <f>SUM(W146:W158)</f>
        <v>1138188.1013500001</v>
      </c>
      <c r="X159" s="56">
        <f t="shared" si="59"/>
        <v>6.2323063963838618E-2</v>
      </c>
      <c r="Y159" s="74">
        <f>SUM(Y146:Y158)</f>
        <v>1138188.1013500001</v>
      </c>
      <c r="Z159" s="56">
        <f t="shared" si="60"/>
        <v>6.2323063963838618E-2</v>
      </c>
      <c r="AA159" s="74">
        <f t="shared" si="48"/>
        <v>13658257.216200002</v>
      </c>
      <c r="AB159" s="56">
        <f t="shared" si="60"/>
        <v>6.2323063963838625E-2</v>
      </c>
      <c r="AC159" s="94">
        <f t="shared" si="61"/>
        <v>1138188.1013500001</v>
      </c>
      <c r="AD159" s="56">
        <f t="shared" si="62"/>
        <v>6.2323063963838618E-2</v>
      </c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</row>
    <row r="160" spans="1:66" x14ac:dyDescent="0.25">
      <c r="A160" s="16">
        <v>7004</v>
      </c>
      <c r="B160" s="17" t="s">
        <v>166</v>
      </c>
      <c r="C160" s="79">
        <f>C40+C78+C99+C125+C139+C143+C159</f>
        <v>7794301.6930000009</v>
      </c>
      <c r="D160" s="63">
        <f t="shared" si="63"/>
        <v>0.4267877711866177</v>
      </c>
      <c r="E160" s="79">
        <f>E40+E78+E99+E125+E139+E143+E159</f>
        <v>7794301.6930000009</v>
      </c>
      <c r="F160" s="63">
        <f t="shared" si="50"/>
        <v>0.4267877711866177</v>
      </c>
      <c r="G160" s="79">
        <f>G40+G78+G99+G125+G139+G143+G159</f>
        <v>7794301.6930000009</v>
      </c>
      <c r="H160" s="63">
        <f t="shared" si="51"/>
        <v>0.4267877711866177</v>
      </c>
      <c r="I160" s="79">
        <f>I40+I78+I99+I125+I139+I143+I159</f>
        <v>7794301.6930000009</v>
      </c>
      <c r="J160" s="63">
        <f t="shared" si="52"/>
        <v>0.4267877711866177</v>
      </c>
      <c r="K160" s="79">
        <f>K40+K78+K99+K125+K139+K143+K159</f>
        <v>7794301.6930000009</v>
      </c>
      <c r="L160" s="63">
        <f t="shared" si="53"/>
        <v>0.4267877711866177</v>
      </c>
      <c r="M160" s="79">
        <f>M40+M78+M99+M125+M139+M143+M159</f>
        <v>7794301.6930000009</v>
      </c>
      <c r="N160" s="63">
        <f t="shared" si="54"/>
        <v>0.4267877711866177</v>
      </c>
      <c r="O160" s="79">
        <f>O40+O78+O99+O125+O139+O143+O159</f>
        <v>7794301.6930000009</v>
      </c>
      <c r="P160" s="63">
        <f t="shared" si="55"/>
        <v>0.4267877711866177</v>
      </c>
      <c r="Q160" s="79">
        <f>Q40+Q78+Q99+Q125+Q139+Q143+Q159</f>
        <v>7794301.6930000009</v>
      </c>
      <c r="R160" s="63">
        <f t="shared" si="56"/>
        <v>0.4267877711866177</v>
      </c>
      <c r="S160" s="79">
        <f>S40+S78+S99+S125+S139+S143+S159</f>
        <v>7794301.6930000009</v>
      </c>
      <c r="T160" s="63">
        <f t="shared" si="57"/>
        <v>0.4267877711866177</v>
      </c>
      <c r="U160" s="79">
        <f>U40+U78+U99+U125+U139+U143+U159</f>
        <v>7794301.6930000009</v>
      </c>
      <c r="V160" s="63">
        <f t="shared" si="58"/>
        <v>0.4267877711866177</v>
      </c>
      <c r="W160" s="79">
        <f>W40+W78+W99+W125+W139+W143+W159</f>
        <v>7794301.6930000009</v>
      </c>
      <c r="X160" s="63">
        <f t="shared" si="59"/>
        <v>0.4267877711866177</v>
      </c>
      <c r="Y160" s="79">
        <f>Y40+Y78+Y99+Y125+Y139+Y143+Y159</f>
        <v>7794301.6930000009</v>
      </c>
      <c r="Z160" s="63">
        <f t="shared" si="60"/>
        <v>0.4267877711866177</v>
      </c>
      <c r="AA160" s="86">
        <f t="shared" si="48"/>
        <v>93531620.316000029</v>
      </c>
      <c r="AB160" s="63">
        <f t="shared" si="60"/>
        <v>0.42678777118661781</v>
      </c>
      <c r="AC160" s="86">
        <f t="shared" si="61"/>
        <v>7794301.6930000028</v>
      </c>
      <c r="AD160" s="63">
        <f t="shared" si="62"/>
        <v>0.42678777118661781</v>
      </c>
    </row>
    <row r="161" spans="1:66" x14ac:dyDescent="0.25">
      <c r="A161" s="14">
        <v>7005</v>
      </c>
      <c r="B161" s="3" t="s">
        <v>167</v>
      </c>
      <c r="C161" s="80">
        <f>C36-C160</f>
        <v>1057807.3738500001</v>
      </c>
      <c r="D161" s="64">
        <f t="shared" si="63"/>
        <v>5.7921706037586757E-2</v>
      </c>
      <c r="E161" s="80">
        <f>E36-E160</f>
        <v>1057807.3738500001</v>
      </c>
      <c r="F161" s="64">
        <f t="shared" si="50"/>
        <v>5.7921706037586757E-2</v>
      </c>
      <c r="G161" s="80">
        <f>G36-G160</f>
        <v>1057807.3738500001</v>
      </c>
      <c r="H161" s="64">
        <f t="shared" si="51"/>
        <v>5.7921706037586757E-2</v>
      </c>
      <c r="I161" s="80">
        <f>I36-I160</f>
        <v>1057807.3738500001</v>
      </c>
      <c r="J161" s="64">
        <f t="shared" si="52"/>
        <v>5.7921706037586757E-2</v>
      </c>
      <c r="K161" s="80">
        <f>K36-K160</f>
        <v>1057807.3738500001</v>
      </c>
      <c r="L161" s="64">
        <f t="shared" si="53"/>
        <v>5.7921706037586757E-2</v>
      </c>
      <c r="M161" s="80">
        <f>M36-M160</f>
        <v>1057807.3738500001</v>
      </c>
      <c r="N161" s="64">
        <f t="shared" si="54"/>
        <v>5.7921706037586757E-2</v>
      </c>
      <c r="O161" s="80">
        <f>O36-O160</f>
        <v>1057807.3738500001</v>
      </c>
      <c r="P161" s="64">
        <f t="shared" si="55"/>
        <v>5.7921706037586757E-2</v>
      </c>
      <c r="Q161" s="80">
        <f>Q36-Q160</f>
        <v>1057807.3738500001</v>
      </c>
      <c r="R161" s="64">
        <f t="shared" si="56"/>
        <v>5.7921706037586757E-2</v>
      </c>
      <c r="S161" s="80">
        <f>S36-S160</f>
        <v>1057807.3738500001</v>
      </c>
      <c r="T161" s="64">
        <f t="shared" si="57"/>
        <v>5.7921706037586757E-2</v>
      </c>
      <c r="U161" s="80">
        <f>U36-U160</f>
        <v>1057807.3738500001</v>
      </c>
      <c r="V161" s="64">
        <f t="shared" si="58"/>
        <v>5.7921706037586757E-2</v>
      </c>
      <c r="W161" s="80">
        <f>W36-W160</f>
        <v>1057807.3738500001</v>
      </c>
      <c r="X161" s="64">
        <f t="shared" si="59"/>
        <v>5.7921706037586757E-2</v>
      </c>
      <c r="Y161" s="80">
        <f>Y36-Y160</f>
        <v>1057807.3738500001</v>
      </c>
      <c r="Z161" s="64">
        <f t="shared" si="60"/>
        <v>5.7921706037586757E-2</v>
      </c>
      <c r="AA161" s="80">
        <f t="shared" si="48"/>
        <v>12693688.486199997</v>
      </c>
      <c r="AB161" s="64">
        <f t="shared" si="60"/>
        <v>5.7921706037586743E-2</v>
      </c>
      <c r="AC161" s="80">
        <f t="shared" si="61"/>
        <v>1057807.3738499999</v>
      </c>
      <c r="AD161" s="64">
        <f t="shared" si="62"/>
        <v>5.7921706037586743E-2</v>
      </c>
    </row>
    <row r="162" spans="1:66" s="8" customFormat="1" x14ac:dyDescent="0.25">
      <c r="A162" s="26">
        <v>6602</v>
      </c>
      <c r="B162" s="27" t="s">
        <v>168</v>
      </c>
      <c r="C162" s="69">
        <v>83265.466799999995</v>
      </c>
      <c r="D162" s="60">
        <f t="shared" si="63"/>
        <v>4.5593158171309328E-3</v>
      </c>
      <c r="E162" s="69">
        <v>83265.466799999995</v>
      </c>
      <c r="F162" s="60">
        <f t="shared" si="50"/>
        <v>4.5593158171309328E-3</v>
      </c>
      <c r="G162" s="69">
        <v>83265.466799999995</v>
      </c>
      <c r="H162" s="60">
        <f t="shared" si="51"/>
        <v>4.5593158171309328E-3</v>
      </c>
      <c r="I162" s="69">
        <v>83265.466799999995</v>
      </c>
      <c r="J162" s="60">
        <f t="shared" si="52"/>
        <v>4.5593158171309328E-3</v>
      </c>
      <c r="K162" s="69">
        <v>83265.466799999995</v>
      </c>
      <c r="L162" s="60">
        <f t="shared" si="53"/>
        <v>4.5593158171309328E-3</v>
      </c>
      <c r="M162" s="69">
        <v>83265.466799999995</v>
      </c>
      <c r="N162" s="60">
        <f t="shared" si="54"/>
        <v>4.5593158171309328E-3</v>
      </c>
      <c r="O162" s="69">
        <v>83265.466799999995</v>
      </c>
      <c r="P162" s="60">
        <f t="shared" si="55"/>
        <v>4.5593158171309328E-3</v>
      </c>
      <c r="Q162" s="69">
        <v>83265.466799999995</v>
      </c>
      <c r="R162" s="60">
        <f t="shared" si="56"/>
        <v>4.5593158171309328E-3</v>
      </c>
      <c r="S162" s="69">
        <v>83265.466799999995</v>
      </c>
      <c r="T162" s="60">
        <f t="shared" si="57"/>
        <v>4.5593158171309328E-3</v>
      </c>
      <c r="U162" s="69">
        <v>83265.466799999995</v>
      </c>
      <c r="V162" s="60">
        <f t="shared" si="58"/>
        <v>4.5593158171309328E-3</v>
      </c>
      <c r="W162" s="69">
        <v>83265.466799999995</v>
      </c>
      <c r="X162" s="60">
        <f t="shared" si="59"/>
        <v>4.5593158171309328E-3</v>
      </c>
      <c r="Y162" s="69">
        <v>83265.466799999995</v>
      </c>
      <c r="Z162" s="60">
        <f t="shared" si="60"/>
        <v>4.5593158171309328E-3</v>
      </c>
      <c r="AA162" s="69">
        <f t="shared" si="48"/>
        <v>999185.60160000017</v>
      </c>
      <c r="AB162" s="60">
        <f t="shared" si="60"/>
        <v>4.5593158171309345E-3</v>
      </c>
      <c r="AC162" s="69">
        <f t="shared" si="61"/>
        <v>83265.466800000009</v>
      </c>
      <c r="AD162" s="60">
        <f t="shared" si="62"/>
        <v>4.5593158171309336E-3</v>
      </c>
    </row>
    <row r="163" spans="1:66" x14ac:dyDescent="0.25">
      <c r="A163" s="9">
        <v>6603</v>
      </c>
      <c r="B163" s="10" t="s">
        <v>169</v>
      </c>
      <c r="C163" s="67"/>
      <c r="D163" s="49">
        <f t="shared" si="63"/>
        <v>0</v>
      </c>
      <c r="E163" s="67"/>
      <c r="F163" s="49">
        <f t="shared" si="50"/>
        <v>0</v>
      </c>
      <c r="G163" s="67"/>
      <c r="H163" s="49">
        <f t="shared" si="51"/>
        <v>0</v>
      </c>
      <c r="I163" s="67"/>
      <c r="J163" s="49">
        <f t="shared" si="52"/>
        <v>0</v>
      </c>
      <c r="K163" s="67"/>
      <c r="L163" s="49">
        <f t="shared" si="53"/>
        <v>0</v>
      </c>
      <c r="M163" s="67"/>
      <c r="N163" s="49">
        <f t="shared" si="54"/>
        <v>0</v>
      </c>
      <c r="O163" s="67"/>
      <c r="P163" s="49">
        <f t="shared" si="55"/>
        <v>0</v>
      </c>
      <c r="Q163" s="67"/>
      <c r="R163" s="49">
        <f t="shared" si="56"/>
        <v>0</v>
      </c>
      <c r="S163" s="67"/>
      <c r="T163" s="49">
        <f t="shared" si="57"/>
        <v>0</v>
      </c>
      <c r="U163" s="67"/>
      <c r="V163" s="49">
        <f t="shared" si="58"/>
        <v>0</v>
      </c>
      <c r="W163" s="67"/>
      <c r="X163" s="49">
        <f t="shared" si="59"/>
        <v>0</v>
      </c>
      <c r="Y163" s="67"/>
      <c r="Z163" s="49">
        <f t="shared" ref="Z163:AB165" si="64">IF(Y$10&lt;&gt;0,Y163/Y$10,"-")</f>
        <v>0</v>
      </c>
      <c r="AA163" s="82">
        <f t="shared" si="48"/>
        <v>0</v>
      </c>
      <c r="AB163" s="49">
        <f t="shared" si="64"/>
        <v>0</v>
      </c>
      <c r="AC163" s="82">
        <f t="shared" si="61"/>
        <v>0</v>
      </c>
      <c r="AD163" s="49">
        <f t="shared" si="62"/>
        <v>0</v>
      </c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</row>
    <row r="164" spans="1:66" x14ac:dyDescent="0.25">
      <c r="A164" s="9">
        <v>6128</v>
      </c>
      <c r="B164" s="10" t="s">
        <v>170</v>
      </c>
      <c r="C164" s="67"/>
      <c r="D164" s="49">
        <f t="shared" si="63"/>
        <v>0</v>
      </c>
      <c r="E164" s="67"/>
      <c r="F164" s="49">
        <f t="shared" si="50"/>
        <v>0</v>
      </c>
      <c r="G164" s="67"/>
      <c r="H164" s="49">
        <f t="shared" si="51"/>
        <v>0</v>
      </c>
      <c r="I164" s="67"/>
      <c r="J164" s="49">
        <f t="shared" si="52"/>
        <v>0</v>
      </c>
      <c r="K164" s="67"/>
      <c r="L164" s="49">
        <f t="shared" si="53"/>
        <v>0</v>
      </c>
      <c r="M164" s="67"/>
      <c r="N164" s="49">
        <f t="shared" si="54"/>
        <v>0</v>
      </c>
      <c r="O164" s="67"/>
      <c r="P164" s="49">
        <f t="shared" si="55"/>
        <v>0</v>
      </c>
      <c r="Q164" s="67"/>
      <c r="R164" s="49">
        <f t="shared" si="56"/>
        <v>0</v>
      </c>
      <c r="S164" s="67"/>
      <c r="T164" s="49">
        <f t="shared" si="57"/>
        <v>0</v>
      </c>
      <c r="U164" s="67"/>
      <c r="V164" s="49">
        <f t="shared" si="58"/>
        <v>0</v>
      </c>
      <c r="W164" s="67"/>
      <c r="X164" s="49">
        <f t="shared" si="59"/>
        <v>0</v>
      </c>
      <c r="Y164" s="67"/>
      <c r="Z164" s="49">
        <f t="shared" si="64"/>
        <v>0</v>
      </c>
      <c r="AA164" s="82">
        <f t="shared" si="48"/>
        <v>0</v>
      </c>
      <c r="AB164" s="49">
        <f t="shared" si="64"/>
        <v>0</v>
      </c>
      <c r="AC164" s="82">
        <f t="shared" si="61"/>
        <v>0</v>
      </c>
      <c r="AD164" s="49">
        <f t="shared" si="62"/>
        <v>0</v>
      </c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</row>
    <row r="165" spans="1:66" x14ac:dyDescent="0.25">
      <c r="A165" s="18">
        <v>7006</v>
      </c>
      <c r="B165" s="19" t="s">
        <v>171</v>
      </c>
      <c r="C165" s="75">
        <f>C161-C162-C163-C164</f>
        <v>974541.90705000004</v>
      </c>
      <c r="D165" s="59">
        <f t="shared" si="63"/>
        <v>5.3362390220455823E-2</v>
      </c>
      <c r="E165" s="75">
        <f>E161-E162-E163-E164</f>
        <v>974541.90705000004</v>
      </c>
      <c r="F165" s="59">
        <f t="shared" si="50"/>
        <v>5.3362390220455823E-2</v>
      </c>
      <c r="G165" s="75">
        <f>G161-G162-G163-G164</f>
        <v>974541.90705000004</v>
      </c>
      <c r="H165" s="59">
        <f t="shared" si="51"/>
        <v>5.3362390220455823E-2</v>
      </c>
      <c r="I165" s="75">
        <f>I161-I162-I163-I164</f>
        <v>974541.90705000004</v>
      </c>
      <c r="J165" s="59">
        <f t="shared" si="52"/>
        <v>5.3362390220455823E-2</v>
      </c>
      <c r="K165" s="75">
        <f>K161-K162-K163-K164</f>
        <v>974541.90705000004</v>
      </c>
      <c r="L165" s="59">
        <f t="shared" si="53"/>
        <v>5.3362390220455823E-2</v>
      </c>
      <c r="M165" s="75">
        <f>M161-M162-M163-M164</f>
        <v>974541.90705000004</v>
      </c>
      <c r="N165" s="59">
        <f t="shared" si="54"/>
        <v>5.3362390220455823E-2</v>
      </c>
      <c r="O165" s="75">
        <f>O161-O162-O163-O164</f>
        <v>974541.90705000004</v>
      </c>
      <c r="P165" s="59">
        <f t="shared" si="55"/>
        <v>5.3362390220455823E-2</v>
      </c>
      <c r="Q165" s="75">
        <f>Q161-Q162-Q163-Q164</f>
        <v>974541.90705000004</v>
      </c>
      <c r="R165" s="59">
        <f t="shared" si="56"/>
        <v>5.3362390220455823E-2</v>
      </c>
      <c r="S165" s="75">
        <f>S161-S162-S163-S164</f>
        <v>974541.90705000004</v>
      </c>
      <c r="T165" s="59">
        <f t="shared" si="57"/>
        <v>5.3362390220455823E-2</v>
      </c>
      <c r="U165" s="75">
        <f>U161-U162-U163-U164</f>
        <v>974541.90705000004</v>
      </c>
      <c r="V165" s="59">
        <f t="shared" si="58"/>
        <v>5.3362390220455823E-2</v>
      </c>
      <c r="W165" s="75">
        <f>W161-W162-W163-W164</f>
        <v>974541.90705000004</v>
      </c>
      <c r="X165" s="59">
        <f t="shared" si="59"/>
        <v>5.3362390220455823E-2</v>
      </c>
      <c r="Y165" s="75">
        <f>Y161-Y162-Y163-Y164</f>
        <v>974541.90705000004</v>
      </c>
      <c r="Z165" s="59">
        <f t="shared" si="64"/>
        <v>5.3362390220455823E-2</v>
      </c>
      <c r="AA165" s="75">
        <f t="shared" si="48"/>
        <v>11694502.884600004</v>
      </c>
      <c r="AB165" s="59">
        <f t="shared" si="64"/>
        <v>5.3362390220455837E-2</v>
      </c>
      <c r="AC165" s="75">
        <f t="shared" si="61"/>
        <v>974541.90705000039</v>
      </c>
      <c r="AD165" s="59">
        <f t="shared" si="62"/>
        <v>5.3362390220455837E-2</v>
      </c>
    </row>
    <row r="166" spans="1:66" s="99" customFormat="1" x14ac:dyDescent="0.25">
      <c r="A166" s="95"/>
      <c r="B166" s="96"/>
      <c r="C166" s="97"/>
      <c r="D166" s="98"/>
      <c r="E166" s="97"/>
      <c r="F166" s="98"/>
      <c r="G166" s="97"/>
      <c r="H166" s="98"/>
      <c r="I166" s="97"/>
      <c r="J166" s="98"/>
      <c r="K166" s="97"/>
      <c r="L166" s="98"/>
      <c r="M166" s="97"/>
      <c r="N166" s="98"/>
      <c r="O166" s="97"/>
      <c r="P166" s="98"/>
      <c r="Q166" s="97"/>
      <c r="R166" s="98"/>
      <c r="S166" s="97"/>
      <c r="T166" s="98"/>
      <c r="U166" s="97"/>
      <c r="V166" s="98"/>
      <c r="W166" s="97"/>
      <c r="X166" s="98"/>
      <c r="Y166" s="97"/>
      <c r="Z166" s="98"/>
      <c r="AA166" s="97"/>
      <c r="AB166" s="98"/>
      <c r="AC166" s="97"/>
      <c r="AD166" s="98"/>
    </row>
    <row r="167" spans="1:66" x14ac:dyDescent="0.25">
      <c r="A167" s="42">
        <v>7007</v>
      </c>
      <c r="B167" s="43" t="s">
        <v>172</v>
      </c>
      <c r="C167" s="81">
        <f>C165</f>
        <v>974541.90705000004</v>
      </c>
      <c r="D167" s="65"/>
      <c r="E167" s="81">
        <f>C167+E165</f>
        <v>1949083.8141000001</v>
      </c>
      <c r="F167" s="65"/>
      <c r="G167" s="81">
        <f>E167+G165</f>
        <v>2923625.7211500001</v>
      </c>
      <c r="H167" s="65"/>
      <c r="I167" s="81">
        <f>G167+I165</f>
        <v>3898167.6282000002</v>
      </c>
      <c r="J167" s="65"/>
      <c r="K167" s="81">
        <f>I167+K165</f>
        <v>4872709.5352500007</v>
      </c>
      <c r="L167" s="65"/>
      <c r="M167" s="81">
        <f>K167+M165</f>
        <v>5847251.4423000012</v>
      </c>
      <c r="N167" s="65"/>
      <c r="O167" s="81">
        <f>M167+O165</f>
        <v>6821793.3493500017</v>
      </c>
      <c r="P167" s="65"/>
      <c r="Q167" s="81">
        <f>O167+Q165</f>
        <v>7796335.2564000022</v>
      </c>
      <c r="R167" s="65"/>
      <c r="S167" s="81">
        <f>Q167+S165</f>
        <v>8770877.1634500027</v>
      </c>
      <c r="T167" s="65"/>
      <c r="U167" s="81">
        <f>S167+U165</f>
        <v>9745419.0705000032</v>
      </c>
      <c r="V167" s="65"/>
      <c r="W167" s="81">
        <f>U167+W165</f>
        <v>10719960.977550004</v>
      </c>
      <c r="X167" s="65"/>
      <c r="Y167" s="81">
        <f>W167+Y165</f>
        <v>11694502.884600004</v>
      </c>
      <c r="Z167" s="65"/>
      <c r="AA167" s="92"/>
      <c r="AB167" s="65"/>
      <c r="AC167" s="20"/>
      <c r="AD167" s="65"/>
    </row>
    <row r="168" spans="1:66" s="41" customFormat="1" x14ac:dyDescent="0.25">
      <c r="A168" s="36"/>
      <c r="B168" s="37"/>
      <c r="C168" s="11"/>
      <c r="D168" s="38"/>
      <c r="E168" s="67"/>
      <c r="F168" s="38"/>
      <c r="G168" s="11"/>
      <c r="H168" s="38"/>
      <c r="I168" s="11"/>
      <c r="J168" s="39"/>
      <c r="K168" s="11"/>
      <c r="L168" s="10"/>
      <c r="M168" s="11"/>
      <c r="N168" s="10"/>
      <c r="O168" s="11"/>
      <c r="P168" s="10"/>
      <c r="Q168" s="11"/>
      <c r="R168" s="10"/>
      <c r="S168" s="11"/>
      <c r="T168" s="10"/>
      <c r="U168" s="11"/>
      <c r="V168" s="10"/>
      <c r="W168" s="11"/>
      <c r="X168" s="10"/>
      <c r="Y168" s="11"/>
      <c r="Z168" s="10"/>
      <c r="AA168" s="40"/>
      <c r="AB168" s="10"/>
      <c r="AC168" s="40"/>
      <c r="AD168" s="10"/>
    </row>
    <row r="169" spans="1:66" x14ac:dyDescent="0.25"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</row>
    <row r="170" spans="1:66" x14ac:dyDescent="0.25">
      <c r="AA170" s="44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</row>
    <row r="171" spans="1:66" x14ac:dyDescent="0.25"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</row>
    <row r="172" spans="1:66" x14ac:dyDescent="0.25"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</row>
    <row r="173" spans="1:66" x14ac:dyDescent="0.25"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</row>
    <row r="174" spans="1:66" x14ac:dyDescent="0.25"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</row>
    <row r="175" spans="1:66" x14ac:dyDescent="0.25"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</row>
    <row r="176" spans="1:66" x14ac:dyDescent="0.25"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</row>
    <row r="177" spans="4:66" x14ac:dyDescent="0.25"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</row>
    <row r="178" spans="4:66" x14ac:dyDescent="0.25">
      <c r="D178"/>
      <c r="H17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</row>
    <row r="179" spans="4:66" x14ac:dyDescent="0.25">
      <c r="D179"/>
      <c r="H179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</row>
    <row r="180" spans="4:66" x14ac:dyDescent="0.25">
      <c r="D180"/>
      <c r="H180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</row>
  </sheetData>
  <mergeCells count="1">
    <mergeCell ref="C1:AD1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180"/>
  <sheetViews>
    <sheetView zoomScale="115" zoomScaleNormal="115" workbookViewId="0">
      <pane xSplit="2" ySplit="2" topLeftCell="C3" activePane="bottomRight" state="frozen"/>
      <selection pane="topRight" activeCell="C1" sqref="C1"/>
      <selection pane="bottomLeft" activeCell="A3" sqref="A3"/>
      <selection pane="bottomRight" sqref="A1:XFD1048576"/>
    </sheetView>
  </sheetViews>
  <sheetFormatPr defaultRowHeight="15" x14ac:dyDescent="0.25"/>
  <cols>
    <col min="1" max="1" width="19.28515625" customWidth="1"/>
    <col min="2" max="2" width="43.140625" customWidth="1"/>
    <col min="3" max="3" width="12.28515625" bestFit="1" customWidth="1"/>
    <col min="4" max="4" width="7" style="4" bestFit="1" customWidth="1"/>
    <col min="5" max="5" width="12.28515625" bestFit="1" customWidth="1"/>
    <col min="6" max="6" width="7" bestFit="1" customWidth="1"/>
    <col min="7" max="7" width="12.28515625" bestFit="1" customWidth="1"/>
    <col min="8" max="8" width="7.28515625" style="4" bestFit="1" customWidth="1"/>
    <col min="9" max="9" width="12.28515625" bestFit="1" customWidth="1"/>
    <col min="10" max="10" width="7" bestFit="1" customWidth="1"/>
    <col min="11" max="11" width="12.28515625" bestFit="1" customWidth="1"/>
    <col min="12" max="12" width="7.140625" bestFit="1" customWidth="1"/>
    <col min="13" max="13" width="12.28515625" bestFit="1" customWidth="1"/>
    <col min="14" max="14" width="7" bestFit="1" customWidth="1"/>
    <col min="15" max="15" width="12.28515625" bestFit="1" customWidth="1"/>
    <col min="16" max="16" width="7" bestFit="1" customWidth="1"/>
    <col min="17" max="17" width="12.28515625" bestFit="1" customWidth="1"/>
    <col min="18" max="18" width="7.140625" bestFit="1" customWidth="1"/>
    <col min="19" max="19" width="12.28515625" bestFit="1" customWidth="1"/>
    <col min="20" max="20" width="7" bestFit="1" customWidth="1"/>
    <col min="21" max="21" width="12.28515625" bestFit="1" customWidth="1"/>
    <col min="22" max="22" width="7" bestFit="1" customWidth="1"/>
    <col min="23" max="23" width="12.28515625" bestFit="1" customWidth="1"/>
    <col min="24" max="24" width="7.140625" bestFit="1" customWidth="1"/>
    <col min="25" max="25" width="12.28515625" bestFit="1" customWidth="1"/>
    <col min="26" max="26" width="7" bestFit="1" customWidth="1"/>
    <col min="27" max="27" width="13.42578125" bestFit="1" customWidth="1"/>
    <col min="28" max="28" width="7.85546875" bestFit="1" customWidth="1"/>
    <col min="29" max="29" width="12.28515625" bestFit="1" customWidth="1"/>
    <col min="30" max="30" width="7" bestFit="1" customWidth="1"/>
  </cols>
  <sheetData>
    <row r="1" spans="1:66" ht="18.75" x14ac:dyDescent="0.3">
      <c r="A1" s="22"/>
      <c r="B1" s="23"/>
      <c r="C1" s="100" t="s">
        <v>30</v>
      </c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A1" s="100"/>
      <c r="AB1" s="100"/>
      <c r="AC1" s="100"/>
      <c r="AD1" s="100"/>
    </row>
    <row r="2" spans="1:66" x14ac:dyDescent="0.25">
      <c r="A2" s="21" t="s">
        <v>0</v>
      </c>
      <c r="B2" s="21" t="s">
        <v>1</v>
      </c>
      <c r="C2" s="21" t="s">
        <v>15</v>
      </c>
      <c r="D2" s="48" t="s">
        <v>2</v>
      </c>
      <c r="E2" s="21" t="s">
        <v>16</v>
      </c>
      <c r="F2" s="66" t="s">
        <v>3</v>
      </c>
      <c r="G2" s="21" t="s">
        <v>17</v>
      </c>
      <c r="H2" s="48" t="s">
        <v>4</v>
      </c>
      <c r="I2" s="21" t="s">
        <v>18</v>
      </c>
      <c r="J2" s="48" t="s">
        <v>5</v>
      </c>
      <c r="K2" s="21" t="s">
        <v>19</v>
      </c>
      <c r="L2" s="48" t="s">
        <v>6</v>
      </c>
      <c r="M2" s="21" t="s">
        <v>20</v>
      </c>
      <c r="N2" s="48" t="s">
        <v>7</v>
      </c>
      <c r="O2" s="21" t="s">
        <v>21</v>
      </c>
      <c r="P2" s="48" t="s">
        <v>8</v>
      </c>
      <c r="Q2" s="21" t="s">
        <v>22</v>
      </c>
      <c r="R2" s="48" t="s">
        <v>9</v>
      </c>
      <c r="S2" s="21" t="s">
        <v>23</v>
      </c>
      <c r="T2" s="48" t="s">
        <v>10</v>
      </c>
      <c r="U2" s="21" t="s">
        <v>24</v>
      </c>
      <c r="V2" s="48" t="s">
        <v>11</v>
      </c>
      <c r="W2" s="21" t="s">
        <v>25</v>
      </c>
      <c r="X2" s="48" t="s">
        <v>12</v>
      </c>
      <c r="Y2" s="21" t="s">
        <v>26</v>
      </c>
      <c r="Z2" s="48" t="s">
        <v>13</v>
      </c>
      <c r="AA2" s="21" t="s">
        <v>27</v>
      </c>
      <c r="AB2" s="48" t="s">
        <v>14</v>
      </c>
      <c r="AC2" s="21" t="s">
        <v>28</v>
      </c>
      <c r="AD2" s="48" t="s">
        <v>29</v>
      </c>
    </row>
    <row r="3" spans="1:66" x14ac:dyDescent="0.25">
      <c r="A3" s="9">
        <v>5004</v>
      </c>
      <c r="B3" s="10" t="s">
        <v>31</v>
      </c>
      <c r="C3" s="67">
        <v>18284180.307</v>
      </c>
      <c r="D3" s="49">
        <f>IF(C$3&lt;&gt;0,C3/C$3,"-")</f>
        <v>1</v>
      </c>
      <c r="E3" s="67">
        <v>18284180.307</v>
      </c>
      <c r="F3" s="49">
        <f>IF(E$3&lt;&gt;0,E3/E$3,"-")</f>
        <v>1</v>
      </c>
      <c r="G3" s="67">
        <v>18284180.307</v>
      </c>
      <c r="H3" s="49">
        <f>IF(G$3&lt;&gt;0,G3/G$3,"-")</f>
        <v>1</v>
      </c>
      <c r="I3" s="67">
        <v>18284180.307</v>
      </c>
      <c r="J3" s="49">
        <f>IF(I$3&lt;&gt;0,I3/I$3,"-")</f>
        <v>1</v>
      </c>
      <c r="K3" s="67">
        <v>18284180.307</v>
      </c>
      <c r="L3" s="49">
        <f>IF(K$3&lt;&gt;0,K3/K$3,"-")</f>
        <v>1</v>
      </c>
      <c r="M3" s="67">
        <v>18284180.307</v>
      </c>
      <c r="N3" s="49">
        <f>IF(M$3&lt;&gt;0,M3/M$3,"-")</f>
        <v>1</v>
      </c>
      <c r="O3" s="67">
        <v>18284180.307</v>
      </c>
      <c r="P3" s="49">
        <f>IF(O$3&lt;&gt;0,O3/O$3,"-")</f>
        <v>1</v>
      </c>
      <c r="Q3" s="67">
        <v>18284180.307</v>
      </c>
      <c r="R3" s="49">
        <f>IF(Q$3&lt;&gt;0,Q3/Q$3,"-")</f>
        <v>1</v>
      </c>
      <c r="S3" s="67">
        <v>18284180.307</v>
      </c>
      <c r="T3" s="49">
        <f>IF(S$3&lt;&gt;0,S3/S$3,"-")</f>
        <v>1</v>
      </c>
      <c r="U3" s="67">
        <v>18284180.307</v>
      </c>
      <c r="V3" s="49">
        <f>IF(U$3&lt;&gt;0,U3/U$3,"-")</f>
        <v>1</v>
      </c>
      <c r="W3" s="67">
        <v>18284180.307</v>
      </c>
      <c r="X3" s="49">
        <f>IF(W$3&lt;&gt;0,W3/W$3,"-")</f>
        <v>1</v>
      </c>
      <c r="Y3" s="67">
        <v>18284180.307</v>
      </c>
      <c r="Z3" s="49">
        <f>IF(Y$3&lt;&gt;0,Y3/Y$3,"-")</f>
        <v>1</v>
      </c>
      <c r="AA3" s="82">
        <f t="shared" ref="AA3:AA66" si="0">C3+E3+G3+I3+K3+M3+O3+Q3+S3+U3+W3+Y3</f>
        <v>219410163.68400005</v>
      </c>
      <c r="AB3" s="49">
        <f>IF(AA$3&lt;&gt;0,AA3/AA$3,"-")</f>
        <v>1</v>
      </c>
      <c r="AC3" s="82">
        <f>AA3/12</f>
        <v>18284180.307000004</v>
      </c>
      <c r="AD3" s="49">
        <f>IF(AC$3&lt;&gt;0,AC3/AC$3,"-")</f>
        <v>1</v>
      </c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</row>
    <row r="4" spans="1:66" x14ac:dyDescent="0.25">
      <c r="A4" s="9">
        <v>5005</v>
      </c>
      <c r="B4" s="10" t="s">
        <v>32</v>
      </c>
      <c r="C4" s="67"/>
      <c r="D4" s="49">
        <f t="shared" ref="D4:D10" si="1">IF(C$3&lt;&gt;0,C4/C$3,"-")</f>
        <v>0</v>
      </c>
      <c r="E4" s="67"/>
      <c r="F4" s="49">
        <f t="shared" ref="F4:F10" si="2">IF(E$3&lt;&gt;0,E4/E$3,"-")</f>
        <v>0</v>
      </c>
      <c r="G4" s="67"/>
      <c r="H4" s="49">
        <f t="shared" ref="H4:H10" si="3">IF(G$3&lt;&gt;0,G4/G$3,"-")</f>
        <v>0</v>
      </c>
      <c r="I4" s="67"/>
      <c r="J4" s="49">
        <f t="shared" ref="J4:J10" si="4">IF(I$3&lt;&gt;0,I4/I$3,"-")</f>
        <v>0</v>
      </c>
      <c r="K4" s="67"/>
      <c r="L4" s="49">
        <f t="shared" ref="L4:L10" si="5">IF(K$3&lt;&gt;0,K4/K$3,"-")</f>
        <v>0</v>
      </c>
      <c r="M4" s="67"/>
      <c r="N4" s="49">
        <f t="shared" ref="N4:N10" si="6">IF(M$3&lt;&gt;0,M4/M$3,"-")</f>
        <v>0</v>
      </c>
      <c r="O4" s="67"/>
      <c r="P4" s="49">
        <f t="shared" ref="P4:P10" si="7">IF(O$3&lt;&gt;0,O4/O$3,"-")</f>
        <v>0</v>
      </c>
      <c r="Q4" s="67"/>
      <c r="R4" s="49">
        <f t="shared" ref="R4:R10" si="8">IF(Q$3&lt;&gt;0,Q4/Q$3,"-")</f>
        <v>0</v>
      </c>
      <c r="S4" s="67"/>
      <c r="T4" s="49">
        <f t="shared" ref="T4:T10" si="9">IF(S$3&lt;&gt;0,S4/S$3,"-")</f>
        <v>0</v>
      </c>
      <c r="U4" s="67"/>
      <c r="V4" s="49">
        <f t="shared" ref="V4:V10" si="10">IF(U$3&lt;&gt;0,U4/U$3,"-")</f>
        <v>0</v>
      </c>
      <c r="W4" s="67"/>
      <c r="X4" s="49">
        <f t="shared" ref="X4:X10" si="11">IF(W$3&lt;&gt;0,W4/W$3,"-")</f>
        <v>0</v>
      </c>
      <c r="Y4" s="67"/>
      <c r="Z4" s="49">
        <f t="shared" ref="Z4:AB10" si="12">IF(Y$3&lt;&gt;0,Y4/Y$3,"-")</f>
        <v>0</v>
      </c>
      <c r="AA4" s="82">
        <f t="shared" si="0"/>
        <v>0</v>
      </c>
      <c r="AB4" s="49">
        <f t="shared" si="12"/>
        <v>0</v>
      </c>
      <c r="AC4" s="82">
        <f t="shared" ref="AC4:AC67" si="13">AA4/12</f>
        <v>0</v>
      </c>
      <c r="AD4" s="49">
        <f t="shared" ref="AD4:AD10" si="14">IF(AC$3&lt;&gt;0,AC4/AC$3,"-")</f>
        <v>0</v>
      </c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</row>
    <row r="5" spans="1:66" s="47" customFormat="1" x14ac:dyDescent="0.25">
      <c r="A5" s="45">
        <v>5051</v>
      </c>
      <c r="B5" s="46" t="s">
        <v>33</v>
      </c>
      <c r="C5" s="67">
        <v>1283.0363</v>
      </c>
      <c r="D5" s="49">
        <f t="shared" si="1"/>
        <v>7.017193434199489E-5</v>
      </c>
      <c r="E5" s="67">
        <v>1283.0363</v>
      </c>
      <c r="F5" s="49">
        <f t="shared" si="2"/>
        <v>7.017193434199489E-5</v>
      </c>
      <c r="G5" s="67">
        <v>1283.0363</v>
      </c>
      <c r="H5" s="49">
        <f t="shared" si="3"/>
        <v>7.017193434199489E-5</v>
      </c>
      <c r="I5" s="67">
        <v>1283.0363</v>
      </c>
      <c r="J5" s="49">
        <f t="shared" si="4"/>
        <v>7.017193434199489E-5</v>
      </c>
      <c r="K5" s="67">
        <v>1283.0363</v>
      </c>
      <c r="L5" s="49">
        <f t="shared" si="5"/>
        <v>7.017193434199489E-5</v>
      </c>
      <c r="M5" s="67">
        <v>1283.0363</v>
      </c>
      <c r="N5" s="49">
        <f t="shared" si="6"/>
        <v>7.017193434199489E-5</v>
      </c>
      <c r="O5" s="67">
        <v>1283.0363</v>
      </c>
      <c r="P5" s="49">
        <f t="shared" si="7"/>
        <v>7.017193434199489E-5</v>
      </c>
      <c r="Q5" s="67">
        <v>1283.0363</v>
      </c>
      <c r="R5" s="49">
        <f t="shared" si="8"/>
        <v>7.017193434199489E-5</v>
      </c>
      <c r="S5" s="67">
        <v>1283.0363</v>
      </c>
      <c r="T5" s="49">
        <f t="shared" si="9"/>
        <v>7.017193434199489E-5</v>
      </c>
      <c r="U5" s="67">
        <v>1283.0363</v>
      </c>
      <c r="V5" s="49">
        <f t="shared" si="10"/>
        <v>7.017193434199489E-5</v>
      </c>
      <c r="W5" s="67">
        <v>1283.0363</v>
      </c>
      <c r="X5" s="49">
        <f t="shared" si="11"/>
        <v>7.017193434199489E-5</v>
      </c>
      <c r="Y5" s="67">
        <v>1283.0363</v>
      </c>
      <c r="Z5" s="50">
        <f t="shared" si="12"/>
        <v>7.017193434199489E-5</v>
      </c>
      <c r="AA5" s="83">
        <f t="shared" si="0"/>
        <v>15396.435599999999</v>
      </c>
      <c r="AB5" s="49">
        <f t="shared" si="12"/>
        <v>7.0171934341994876E-5</v>
      </c>
      <c r="AC5" s="83">
        <f t="shared" si="13"/>
        <v>1283.0363</v>
      </c>
      <c r="AD5" s="49">
        <f t="shared" si="14"/>
        <v>7.0171934341994876E-5</v>
      </c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/>
      <c r="AX5" s="30"/>
      <c r="AY5" s="30"/>
      <c r="AZ5" s="30"/>
      <c r="BA5" s="30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0"/>
      <c r="BM5" s="30"/>
      <c r="BN5" s="30"/>
    </row>
    <row r="6" spans="1:66" s="47" customFormat="1" x14ac:dyDescent="0.25">
      <c r="A6" s="45">
        <v>5052</v>
      </c>
      <c r="B6" s="46" t="s">
        <v>34</v>
      </c>
      <c r="C6" s="67">
        <v>13315.05</v>
      </c>
      <c r="D6" s="49">
        <f t="shared" si="1"/>
        <v>7.2822788751992368E-4</v>
      </c>
      <c r="E6" s="67">
        <v>13315.05</v>
      </c>
      <c r="F6" s="49">
        <f t="shared" si="2"/>
        <v>7.2822788751992368E-4</v>
      </c>
      <c r="G6" s="67">
        <v>13315.05</v>
      </c>
      <c r="H6" s="49">
        <f t="shared" si="3"/>
        <v>7.2822788751992368E-4</v>
      </c>
      <c r="I6" s="67">
        <v>13315.05</v>
      </c>
      <c r="J6" s="49">
        <f t="shared" si="4"/>
        <v>7.2822788751992368E-4</v>
      </c>
      <c r="K6" s="67">
        <v>13315.05</v>
      </c>
      <c r="L6" s="49">
        <f t="shared" si="5"/>
        <v>7.2822788751992368E-4</v>
      </c>
      <c r="M6" s="67">
        <v>13315.05</v>
      </c>
      <c r="N6" s="49">
        <f t="shared" si="6"/>
        <v>7.2822788751992368E-4</v>
      </c>
      <c r="O6" s="67">
        <v>13315.05</v>
      </c>
      <c r="P6" s="49">
        <f t="shared" si="7"/>
        <v>7.2822788751992368E-4</v>
      </c>
      <c r="Q6" s="67">
        <v>13315.05</v>
      </c>
      <c r="R6" s="49">
        <f t="shared" si="8"/>
        <v>7.2822788751992368E-4</v>
      </c>
      <c r="S6" s="67">
        <v>13315.05</v>
      </c>
      <c r="T6" s="49">
        <f t="shared" si="9"/>
        <v>7.2822788751992368E-4</v>
      </c>
      <c r="U6" s="67">
        <v>13315.05</v>
      </c>
      <c r="V6" s="49">
        <f t="shared" si="10"/>
        <v>7.2822788751992368E-4</v>
      </c>
      <c r="W6" s="67">
        <v>13315.05</v>
      </c>
      <c r="X6" s="49">
        <f t="shared" si="11"/>
        <v>7.2822788751992368E-4</v>
      </c>
      <c r="Y6" s="67">
        <v>13315.05</v>
      </c>
      <c r="Z6" s="50">
        <f t="shared" si="12"/>
        <v>7.2822788751992368E-4</v>
      </c>
      <c r="AA6" s="83">
        <f t="shared" si="0"/>
        <v>159780.59999999998</v>
      </c>
      <c r="AB6" s="49">
        <f t="shared" si="12"/>
        <v>7.2822788751992346E-4</v>
      </c>
      <c r="AC6" s="83">
        <f t="shared" si="13"/>
        <v>13315.049999999997</v>
      </c>
      <c r="AD6" s="49">
        <f t="shared" si="14"/>
        <v>7.2822788751992346E-4</v>
      </c>
      <c r="AE6" s="30"/>
      <c r="AF6" s="30"/>
      <c r="AG6" s="30"/>
      <c r="AH6" s="30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0"/>
      <c r="AW6" s="30"/>
      <c r="AX6" s="30"/>
      <c r="AY6" s="30"/>
      <c r="AZ6" s="30"/>
      <c r="BA6" s="30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0"/>
      <c r="BM6" s="30"/>
      <c r="BN6" s="30"/>
    </row>
    <row r="7" spans="1:66" x14ac:dyDescent="0.25">
      <c r="A7" s="9">
        <v>5101</v>
      </c>
      <c r="B7" s="10" t="s">
        <v>35</v>
      </c>
      <c r="C7" s="67">
        <v>3916.2921999999999</v>
      </c>
      <c r="D7" s="49">
        <f t="shared" si="1"/>
        <v>2.1419019798774727E-4</v>
      </c>
      <c r="E7" s="67">
        <v>3916.2921999999999</v>
      </c>
      <c r="F7" s="49">
        <f t="shared" si="2"/>
        <v>2.1419019798774727E-4</v>
      </c>
      <c r="G7" s="67">
        <v>3916.2921999999999</v>
      </c>
      <c r="H7" s="49">
        <f t="shared" si="3"/>
        <v>2.1419019798774727E-4</v>
      </c>
      <c r="I7" s="67">
        <v>3916.2921999999999</v>
      </c>
      <c r="J7" s="49">
        <f t="shared" si="4"/>
        <v>2.1419019798774727E-4</v>
      </c>
      <c r="K7" s="67">
        <v>3916.2921999999999</v>
      </c>
      <c r="L7" s="49">
        <f t="shared" si="5"/>
        <v>2.1419019798774727E-4</v>
      </c>
      <c r="M7" s="67">
        <v>3916.2921999999999</v>
      </c>
      <c r="N7" s="49">
        <f t="shared" si="6"/>
        <v>2.1419019798774727E-4</v>
      </c>
      <c r="O7" s="67">
        <v>3916.2921999999999</v>
      </c>
      <c r="P7" s="49">
        <f t="shared" si="7"/>
        <v>2.1419019798774727E-4</v>
      </c>
      <c r="Q7" s="67">
        <v>3916.2921999999999</v>
      </c>
      <c r="R7" s="49">
        <f t="shared" si="8"/>
        <v>2.1419019798774727E-4</v>
      </c>
      <c r="S7" s="67">
        <v>3916.2921999999999</v>
      </c>
      <c r="T7" s="49">
        <f t="shared" si="9"/>
        <v>2.1419019798774727E-4</v>
      </c>
      <c r="U7" s="67">
        <v>3916.2921999999999</v>
      </c>
      <c r="V7" s="49">
        <f t="shared" si="10"/>
        <v>2.1419019798774727E-4</v>
      </c>
      <c r="W7" s="67">
        <v>3916.2921999999999</v>
      </c>
      <c r="X7" s="49">
        <f t="shared" si="11"/>
        <v>2.1419019798774727E-4</v>
      </c>
      <c r="Y7" s="67">
        <v>3916.2921999999999</v>
      </c>
      <c r="Z7" s="49">
        <f t="shared" si="12"/>
        <v>2.1419019798774727E-4</v>
      </c>
      <c r="AA7" s="82">
        <f t="shared" si="0"/>
        <v>46995.506399999984</v>
      </c>
      <c r="AB7" s="49">
        <f t="shared" si="12"/>
        <v>2.1419019798774716E-4</v>
      </c>
      <c r="AC7" s="82">
        <f t="shared" si="13"/>
        <v>3916.2921999999985</v>
      </c>
      <c r="AD7" s="49">
        <f t="shared" si="14"/>
        <v>2.1419019798774716E-4</v>
      </c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</row>
    <row r="8" spans="1:66" x14ac:dyDescent="0.25">
      <c r="A8" s="9">
        <v>5102</v>
      </c>
      <c r="B8" s="10" t="s">
        <v>36</v>
      </c>
      <c r="C8" s="67">
        <v>2955</v>
      </c>
      <c r="D8" s="49">
        <f t="shared" si="1"/>
        <v>1.6161512030532177E-4</v>
      </c>
      <c r="E8" s="67">
        <v>2955</v>
      </c>
      <c r="F8" s="49">
        <f t="shared" si="2"/>
        <v>1.6161512030532177E-4</v>
      </c>
      <c r="G8" s="67">
        <v>2955</v>
      </c>
      <c r="H8" s="49">
        <f t="shared" si="3"/>
        <v>1.6161512030532177E-4</v>
      </c>
      <c r="I8" s="67">
        <v>2955</v>
      </c>
      <c r="J8" s="49">
        <f t="shared" si="4"/>
        <v>1.6161512030532177E-4</v>
      </c>
      <c r="K8" s="67">
        <v>2955</v>
      </c>
      <c r="L8" s="49">
        <f t="shared" si="5"/>
        <v>1.6161512030532177E-4</v>
      </c>
      <c r="M8" s="67">
        <v>2955</v>
      </c>
      <c r="N8" s="49">
        <f t="shared" si="6"/>
        <v>1.6161512030532177E-4</v>
      </c>
      <c r="O8" s="67">
        <v>2955</v>
      </c>
      <c r="P8" s="49">
        <f t="shared" si="7"/>
        <v>1.6161512030532177E-4</v>
      </c>
      <c r="Q8" s="67">
        <v>2955</v>
      </c>
      <c r="R8" s="49">
        <f t="shared" si="8"/>
        <v>1.6161512030532177E-4</v>
      </c>
      <c r="S8" s="67">
        <v>2955</v>
      </c>
      <c r="T8" s="49">
        <f t="shared" si="9"/>
        <v>1.6161512030532177E-4</v>
      </c>
      <c r="U8" s="67">
        <v>2955</v>
      </c>
      <c r="V8" s="49">
        <f t="shared" si="10"/>
        <v>1.6161512030532177E-4</v>
      </c>
      <c r="W8" s="67">
        <v>2955</v>
      </c>
      <c r="X8" s="49">
        <f t="shared" si="11"/>
        <v>1.6161512030532177E-4</v>
      </c>
      <c r="Y8" s="67">
        <v>2955</v>
      </c>
      <c r="Z8" s="49">
        <f t="shared" si="12"/>
        <v>1.6161512030532177E-4</v>
      </c>
      <c r="AA8" s="82">
        <f t="shared" si="0"/>
        <v>35460</v>
      </c>
      <c r="AB8" s="49">
        <f t="shared" si="12"/>
        <v>1.6161512030532174E-4</v>
      </c>
      <c r="AC8" s="82">
        <f t="shared" si="13"/>
        <v>2955</v>
      </c>
      <c r="AD8" s="49">
        <f t="shared" si="14"/>
        <v>1.6161512030532174E-4</v>
      </c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</row>
    <row r="9" spans="1:66" x14ac:dyDescent="0.25">
      <c r="A9" s="9">
        <v>5103</v>
      </c>
      <c r="B9" s="10" t="s">
        <v>37</v>
      </c>
      <c r="C9" s="67"/>
      <c r="D9" s="49">
        <f t="shared" si="1"/>
        <v>0</v>
      </c>
      <c r="E9" s="67"/>
      <c r="F9" s="49">
        <f t="shared" si="2"/>
        <v>0</v>
      </c>
      <c r="G9" s="67"/>
      <c r="H9" s="49">
        <f t="shared" si="3"/>
        <v>0</v>
      </c>
      <c r="I9" s="67"/>
      <c r="J9" s="49">
        <f t="shared" si="4"/>
        <v>0</v>
      </c>
      <c r="K9" s="67"/>
      <c r="L9" s="49">
        <f t="shared" si="5"/>
        <v>0</v>
      </c>
      <c r="M9" s="67"/>
      <c r="N9" s="49">
        <f t="shared" si="6"/>
        <v>0</v>
      </c>
      <c r="O9" s="67"/>
      <c r="P9" s="49">
        <f t="shared" si="7"/>
        <v>0</v>
      </c>
      <c r="Q9" s="67"/>
      <c r="R9" s="49">
        <f t="shared" si="8"/>
        <v>0</v>
      </c>
      <c r="S9" s="67"/>
      <c r="T9" s="49">
        <f t="shared" si="9"/>
        <v>0</v>
      </c>
      <c r="U9" s="67"/>
      <c r="V9" s="49">
        <f t="shared" si="10"/>
        <v>0</v>
      </c>
      <c r="W9" s="67"/>
      <c r="X9" s="49">
        <f t="shared" si="11"/>
        <v>0</v>
      </c>
      <c r="Y9" s="67"/>
      <c r="Z9" s="49">
        <f t="shared" si="12"/>
        <v>0</v>
      </c>
      <c r="AA9" s="82">
        <f t="shared" si="0"/>
        <v>0</v>
      </c>
      <c r="AB9" s="49">
        <f t="shared" si="12"/>
        <v>0</v>
      </c>
      <c r="AC9" s="82">
        <f t="shared" si="13"/>
        <v>0</v>
      </c>
      <c r="AD9" s="49">
        <f t="shared" si="14"/>
        <v>0</v>
      </c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</row>
    <row r="10" spans="1:66" x14ac:dyDescent="0.25">
      <c r="A10" s="13">
        <v>5149</v>
      </c>
      <c r="B10" s="2" t="s">
        <v>38</v>
      </c>
      <c r="C10" s="68">
        <f>C3+C4-C5-C6-C7-C8+C9</f>
        <v>18262710.9285</v>
      </c>
      <c r="D10" s="51">
        <f t="shared" si="1"/>
        <v>0.99882579485984502</v>
      </c>
      <c r="E10" s="68">
        <f>E3+E4-E5-E6-E7-E8+E9</f>
        <v>18262710.9285</v>
      </c>
      <c r="F10" s="51">
        <f t="shared" si="2"/>
        <v>0.99882579485984502</v>
      </c>
      <c r="G10" s="68">
        <f>G3+G4-G5-G6-G7-G8+G9</f>
        <v>18262710.9285</v>
      </c>
      <c r="H10" s="51">
        <f t="shared" si="3"/>
        <v>0.99882579485984502</v>
      </c>
      <c r="I10" s="68">
        <f>I3+I4-I5-I6-I7-I8+I9</f>
        <v>18262710.9285</v>
      </c>
      <c r="J10" s="51">
        <f t="shared" si="4"/>
        <v>0.99882579485984502</v>
      </c>
      <c r="K10" s="68">
        <f>K3+K4-K5-K6-K7-K8+K9</f>
        <v>18262710.9285</v>
      </c>
      <c r="L10" s="51">
        <f t="shared" si="5"/>
        <v>0.99882579485984502</v>
      </c>
      <c r="M10" s="68">
        <f>M3+M4-M5-M6-M7-M8+M9</f>
        <v>18262710.9285</v>
      </c>
      <c r="N10" s="51">
        <f t="shared" si="6"/>
        <v>0.99882579485984502</v>
      </c>
      <c r="O10" s="68">
        <f>O3+O4-O5-O6-O7-O8+O9</f>
        <v>18262710.9285</v>
      </c>
      <c r="P10" s="51">
        <f t="shared" si="7"/>
        <v>0.99882579485984502</v>
      </c>
      <c r="Q10" s="68">
        <f>Q3+Q4-Q5-Q6-Q7-Q8+Q9</f>
        <v>18262710.9285</v>
      </c>
      <c r="R10" s="51">
        <f t="shared" si="8"/>
        <v>0.99882579485984502</v>
      </c>
      <c r="S10" s="68">
        <f>S3+S4-S5-S6-S7-S8+S9</f>
        <v>18262710.9285</v>
      </c>
      <c r="T10" s="51">
        <f t="shared" si="9"/>
        <v>0.99882579485984502</v>
      </c>
      <c r="U10" s="68">
        <f>U3+U4-U5-U6-U7-U8+U9</f>
        <v>18262710.9285</v>
      </c>
      <c r="V10" s="51">
        <f t="shared" si="10"/>
        <v>0.99882579485984502</v>
      </c>
      <c r="W10" s="68">
        <f>W3+W4-W5-W6-W7-W8+W9</f>
        <v>18262710.9285</v>
      </c>
      <c r="X10" s="51">
        <f t="shared" si="11"/>
        <v>0.99882579485984502</v>
      </c>
      <c r="Y10" s="68">
        <f>Y3+Y4-Y5-Y6-Y7-Y8+Y9</f>
        <v>18262710.9285</v>
      </c>
      <c r="Z10" s="51">
        <f t="shared" si="12"/>
        <v>0.99882579485984502</v>
      </c>
      <c r="AA10" s="84">
        <f t="shared" si="0"/>
        <v>219152531.14199999</v>
      </c>
      <c r="AB10" s="51">
        <f t="shared" si="12"/>
        <v>0.9988257948598448</v>
      </c>
      <c r="AC10" s="84">
        <f t="shared" si="13"/>
        <v>18262710.9285</v>
      </c>
      <c r="AD10" s="51">
        <f t="shared" si="14"/>
        <v>0.9988257948598448</v>
      </c>
    </row>
    <row r="11" spans="1:66" s="8" customFormat="1" x14ac:dyDescent="0.25">
      <c r="A11" s="26">
        <v>5151</v>
      </c>
      <c r="B11" s="27" t="s">
        <v>39</v>
      </c>
      <c r="C11" s="69">
        <v>0.03</v>
      </c>
      <c r="D11" s="60">
        <f>IF(C$10&lt;&gt;0,C11/C$10,"-")</f>
        <v>1.642691499496019E-9</v>
      </c>
      <c r="E11" s="69">
        <v>0.03</v>
      </c>
      <c r="F11" s="60">
        <f>IF(E$10&lt;&gt;0,E11/E$10,"-")</f>
        <v>1.642691499496019E-9</v>
      </c>
      <c r="G11" s="69">
        <v>0.03</v>
      </c>
      <c r="H11" s="60">
        <f>IF(G$10&lt;&gt;0,G11/G$10,"-")</f>
        <v>1.642691499496019E-9</v>
      </c>
      <c r="I11" s="69">
        <v>0.03</v>
      </c>
      <c r="J11" s="60">
        <f>IF(I$10&lt;&gt;0,I11/I$10,"-")</f>
        <v>1.642691499496019E-9</v>
      </c>
      <c r="K11" s="69">
        <v>0.03</v>
      </c>
      <c r="L11" s="60">
        <f>IF(K$10&lt;&gt;0,K11/K$10,"-")</f>
        <v>1.642691499496019E-9</v>
      </c>
      <c r="M11" s="69">
        <v>0.03</v>
      </c>
      <c r="N11" s="60">
        <f>IF(M$10&lt;&gt;0,M11/M$10,"-")</f>
        <v>1.642691499496019E-9</v>
      </c>
      <c r="O11" s="69">
        <v>0.03</v>
      </c>
      <c r="P11" s="60">
        <f>IF(O$10&lt;&gt;0,O11/O$10,"-")</f>
        <v>1.642691499496019E-9</v>
      </c>
      <c r="Q11" s="69">
        <v>0.03</v>
      </c>
      <c r="R11" s="60">
        <f>IF(Q$10&lt;&gt;0,Q11/Q$10,"-")</f>
        <v>1.642691499496019E-9</v>
      </c>
      <c r="S11" s="69">
        <v>0.03</v>
      </c>
      <c r="T11" s="60">
        <f>IF(S$10&lt;&gt;0,S11/S$10,"-")</f>
        <v>1.642691499496019E-9</v>
      </c>
      <c r="U11" s="69">
        <v>0.03</v>
      </c>
      <c r="V11" s="60">
        <f>IF(U$10&lt;&gt;0,U11/U$10,"-")</f>
        <v>1.642691499496019E-9</v>
      </c>
      <c r="W11" s="69">
        <v>0.03</v>
      </c>
      <c r="X11" s="60">
        <f>IF(W$10&lt;&gt;0,W11/W$10,"-")</f>
        <v>1.642691499496019E-9</v>
      </c>
      <c r="Y11" s="69">
        <v>0.03</v>
      </c>
      <c r="Z11" s="60">
        <f>IF(Y$10&lt;&gt;0,Y11/Y$10,"-")</f>
        <v>1.642691499496019E-9</v>
      </c>
      <c r="AA11" s="85">
        <f t="shared" si="0"/>
        <v>0.3600000000000001</v>
      </c>
      <c r="AB11" s="60">
        <f>IF(AA$10&lt;&gt;0,AA11/AA$10,"-")</f>
        <v>1.6426914994960196E-9</v>
      </c>
      <c r="AC11" s="85">
        <f t="shared" si="13"/>
        <v>3.0000000000000009E-2</v>
      </c>
      <c r="AD11" s="60">
        <f>IF(AC$10&lt;&gt;0,AC11/AC$10,"-")</f>
        <v>1.6426914994960196E-9</v>
      </c>
    </row>
    <row r="12" spans="1:66" x14ac:dyDescent="0.25">
      <c r="A12" s="9"/>
      <c r="B12" s="10"/>
      <c r="C12" s="67"/>
      <c r="D12" s="49"/>
      <c r="E12" s="67"/>
      <c r="F12" s="49"/>
      <c r="G12" s="67"/>
      <c r="H12" s="49"/>
      <c r="I12" s="67"/>
      <c r="J12" s="49"/>
      <c r="K12" s="67"/>
      <c r="L12" s="49"/>
      <c r="M12" s="67"/>
      <c r="N12" s="49"/>
      <c r="O12" s="67"/>
      <c r="P12" s="49"/>
      <c r="Q12" s="67"/>
      <c r="R12" s="49"/>
      <c r="S12" s="67"/>
      <c r="T12" s="49"/>
      <c r="U12" s="67"/>
      <c r="V12" s="49"/>
      <c r="W12" s="67"/>
      <c r="X12" s="49"/>
      <c r="Y12" s="67"/>
      <c r="Z12" s="49"/>
      <c r="AA12" s="82"/>
      <c r="AB12" s="49"/>
      <c r="AC12" s="82"/>
      <c r="AD12" s="49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</row>
    <row r="13" spans="1:66" s="5" customFormat="1" x14ac:dyDescent="0.25">
      <c r="A13" s="12">
        <v>5198</v>
      </c>
      <c r="B13" s="1" t="s">
        <v>41</v>
      </c>
      <c r="C13" s="70">
        <f>C11+C12</f>
        <v>0.03</v>
      </c>
      <c r="D13" s="53">
        <f t="shared" ref="D13:R80" si="15">IF(C$10&lt;&gt;0,C13/C$10,"-")</f>
        <v>1.642691499496019E-9</v>
      </c>
      <c r="E13" s="70">
        <f>E11+E12</f>
        <v>0.03</v>
      </c>
      <c r="F13" s="53">
        <f t="shared" ref="F13:F80" si="16">IF(E$10&lt;&gt;0,E13/E$10,"-")</f>
        <v>1.642691499496019E-9</v>
      </c>
      <c r="G13" s="70">
        <f>G11+G12</f>
        <v>0.03</v>
      </c>
      <c r="H13" s="53">
        <f t="shared" ref="H13:H80" si="17">IF(G$10&lt;&gt;0,G13/G$10,"-")</f>
        <v>1.642691499496019E-9</v>
      </c>
      <c r="I13" s="70">
        <f>I11+I12</f>
        <v>0.03</v>
      </c>
      <c r="J13" s="53">
        <f t="shared" ref="J13:J80" si="18">IF(I$10&lt;&gt;0,I13/I$10,"-")</f>
        <v>1.642691499496019E-9</v>
      </c>
      <c r="K13" s="70">
        <f>K11+K12</f>
        <v>0.03</v>
      </c>
      <c r="L13" s="53">
        <f t="shared" ref="L13:L80" si="19">IF(K$10&lt;&gt;0,K13/K$10,"-")</f>
        <v>1.642691499496019E-9</v>
      </c>
      <c r="M13" s="70">
        <f>M11+M12</f>
        <v>0.03</v>
      </c>
      <c r="N13" s="53">
        <f t="shared" ref="N13:N80" si="20">IF(M$10&lt;&gt;0,M13/M$10,"-")</f>
        <v>1.642691499496019E-9</v>
      </c>
      <c r="O13" s="70">
        <f>O11+O12</f>
        <v>0.03</v>
      </c>
      <c r="P13" s="53">
        <f t="shared" ref="P13:P80" si="21">IF(O$10&lt;&gt;0,O13/O$10,"-")</f>
        <v>1.642691499496019E-9</v>
      </c>
      <c r="Q13" s="70">
        <f>Q11+Q12</f>
        <v>0.03</v>
      </c>
      <c r="R13" s="53">
        <f t="shared" ref="R13:R80" si="22">IF(Q$10&lt;&gt;0,Q13/Q$10,"-")</f>
        <v>1.642691499496019E-9</v>
      </c>
      <c r="S13" s="70">
        <f>S11+S12</f>
        <v>0.03</v>
      </c>
      <c r="T13" s="53">
        <f t="shared" ref="T13:AD80" si="23">IF(S$10&lt;&gt;0,S13/S$10,"-")</f>
        <v>1.642691499496019E-9</v>
      </c>
      <c r="U13" s="70">
        <f>U11+U12</f>
        <v>0.03</v>
      </c>
      <c r="V13" s="53">
        <f t="shared" ref="V13:V80" si="24">IF(U$10&lt;&gt;0,U13/U$10,"-")</f>
        <v>1.642691499496019E-9</v>
      </c>
      <c r="W13" s="70">
        <f>W11+W12</f>
        <v>0.03</v>
      </c>
      <c r="X13" s="53">
        <f t="shared" ref="X13:X80" si="25">IF(W$10&lt;&gt;0,W13/W$10,"-")</f>
        <v>1.642691499496019E-9</v>
      </c>
      <c r="Y13" s="70">
        <f>Y11+Y12</f>
        <v>0.03</v>
      </c>
      <c r="Z13" s="53">
        <f t="shared" ref="Z13:AB28" si="26">IF(Y$10&lt;&gt;0,Y13/Y$10,"-")</f>
        <v>1.642691499496019E-9</v>
      </c>
      <c r="AA13" s="70">
        <f t="shared" si="0"/>
        <v>0.3600000000000001</v>
      </c>
      <c r="AB13" s="53">
        <f t="shared" si="26"/>
        <v>1.6426914994960196E-9</v>
      </c>
      <c r="AC13" s="93">
        <f t="shared" si="13"/>
        <v>3.0000000000000009E-2</v>
      </c>
      <c r="AD13" s="53">
        <f t="shared" ref="AD13:AD80" si="27">IF(AC$10&lt;&gt;0,AC13/AC$10,"-")</f>
        <v>1.6426914994960196E-9</v>
      </c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</row>
    <row r="14" spans="1:66" x14ac:dyDescent="0.25">
      <c r="A14" s="16">
        <v>5199</v>
      </c>
      <c r="B14" s="17" t="s">
        <v>42</v>
      </c>
      <c r="C14" s="71">
        <f>C10+C13</f>
        <v>18262710.958500002</v>
      </c>
      <c r="D14" s="54">
        <f t="shared" si="15"/>
        <v>1.0000000016426915</v>
      </c>
      <c r="E14" s="71">
        <f>E10+E13</f>
        <v>18262710.958500002</v>
      </c>
      <c r="F14" s="54">
        <f t="shared" si="16"/>
        <v>1.0000000016426915</v>
      </c>
      <c r="G14" s="71">
        <f>G10+G13</f>
        <v>18262710.958500002</v>
      </c>
      <c r="H14" s="54">
        <f t="shared" si="17"/>
        <v>1.0000000016426915</v>
      </c>
      <c r="I14" s="71">
        <f>I10+I13</f>
        <v>18262710.958500002</v>
      </c>
      <c r="J14" s="54">
        <f t="shared" si="18"/>
        <v>1.0000000016426915</v>
      </c>
      <c r="K14" s="71">
        <f>K10+K13</f>
        <v>18262710.958500002</v>
      </c>
      <c r="L14" s="54">
        <f t="shared" si="19"/>
        <v>1.0000000016426915</v>
      </c>
      <c r="M14" s="71">
        <f>M10+M13</f>
        <v>18262710.958500002</v>
      </c>
      <c r="N14" s="54">
        <f t="shared" si="20"/>
        <v>1.0000000016426915</v>
      </c>
      <c r="O14" s="71">
        <f>O10+O13</f>
        <v>18262710.958500002</v>
      </c>
      <c r="P14" s="54">
        <f t="shared" si="21"/>
        <v>1.0000000016426915</v>
      </c>
      <c r="Q14" s="71">
        <f>Q10+Q13</f>
        <v>18262710.958500002</v>
      </c>
      <c r="R14" s="54">
        <f t="shared" si="22"/>
        <v>1.0000000016426915</v>
      </c>
      <c r="S14" s="71">
        <f>S10+S13</f>
        <v>18262710.958500002</v>
      </c>
      <c r="T14" s="54">
        <f t="shared" si="23"/>
        <v>1.0000000016426915</v>
      </c>
      <c r="U14" s="71">
        <f>U10+U13</f>
        <v>18262710.958500002</v>
      </c>
      <c r="V14" s="54">
        <f t="shared" si="24"/>
        <v>1.0000000016426915</v>
      </c>
      <c r="W14" s="71">
        <f>W10+W13</f>
        <v>18262710.958500002</v>
      </c>
      <c r="X14" s="54">
        <f t="shared" si="25"/>
        <v>1.0000000016426915</v>
      </c>
      <c r="Y14" s="71">
        <f>Y10+Y13</f>
        <v>18262710.958500002</v>
      </c>
      <c r="Z14" s="54">
        <f t="shared" si="26"/>
        <v>1.0000000016426915</v>
      </c>
      <c r="AA14" s="86">
        <f t="shared" si="0"/>
        <v>219152531.502</v>
      </c>
      <c r="AB14" s="54">
        <f t="shared" si="26"/>
        <v>1.0000000016426915</v>
      </c>
      <c r="AC14" s="86">
        <f t="shared" si="13"/>
        <v>18262710.958500002</v>
      </c>
      <c r="AD14" s="54">
        <f t="shared" si="27"/>
        <v>1.0000000016426915</v>
      </c>
    </row>
    <row r="15" spans="1:66" s="30" customFormat="1" x14ac:dyDescent="0.25">
      <c r="A15" s="28">
        <v>5502</v>
      </c>
      <c r="B15" s="29" t="s">
        <v>43</v>
      </c>
      <c r="C15" s="72">
        <v>9352069.6687000003</v>
      </c>
      <c r="D15" s="60">
        <f t="shared" si="15"/>
        <v>0.512085511582268</v>
      </c>
      <c r="E15" s="72">
        <v>9352069.6687000003</v>
      </c>
      <c r="F15" s="60">
        <f t="shared" si="16"/>
        <v>0.512085511582268</v>
      </c>
      <c r="G15" s="72">
        <v>9352069.6687000003</v>
      </c>
      <c r="H15" s="60">
        <f t="shared" si="17"/>
        <v>0.512085511582268</v>
      </c>
      <c r="I15" s="72">
        <v>9352069.6687000003</v>
      </c>
      <c r="J15" s="52">
        <f t="shared" si="18"/>
        <v>0.512085511582268</v>
      </c>
      <c r="K15" s="72">
        <v>9352069.6687000003</v>
      </c>
      <c r="L15" s="60">
        <f t="shared" si="19"/>
        <v>0.512085511582268</v>
      </c>
      <c r="M15" s="72">
        <v>9352069.6687000003</v>
      </c>
      <c r="N15" s="60">
        <f t="shared" si="20"/>
        <v>0.512085511582268</v>
      </c>
      <c r="O15" s="72">
        <v>9352069.6687000003</v>
      </c>
      <c r="P15" s="60">
        <f t="shared" si="21"/>
        <v>0.512085511582268</v>
      </c>
      <c r="Q15" s="72">
        <v>9352069.6687000003</v>
      </c>
      <c r="R15" s="60">
        <f t="shared" si="22"/>
        <v>0.512085511582268</v>
      </c>
      <c r="S15" s="72">
        <v>9352069.6687000003</v>
      </c>
      <c r="T15" s="60">
        <f t="shared" si="23"/>
        <v>0.512085511582268</v>
      </c>
      <c r="U15" s="72">
        <v>9352069.6687000003</v>
      </c>
      <c r="V15" s="60">
        <f t="shared" si="24"/>
        <v>0.512085511582268</v>
      </c>
      <c r="W15" s="72">
        <v>9352069.6687000003</v>
      </c>
      <c r="X15" s="60">
        <f t="shared" si="25"/>
        <v>0.512085511582268</v>
      </c>
      <c r="Y15" s="72">
        <v>9352069.6687000003</v>
      </c>
      <c r="Z15" s="52">
        <f t="shared" si="26"/>
        <v>0.512085511582268</v>
      </c>
      <c r="AA15" s="87">
        <f t="shared" si="0"/>
        <v>112224836.02439998</v>
      </c>
      <c r="AB15" s="52">
        <f t="shared" si="26"/>
        <v>0.512085511582268</v>
      </c>
      <c r="AC15" s="87">
        <f t="shared" si="13"/>
        <v>9352069.6686999984</v>
      </c>
      <c r="AD15" s="52">
        <f t="shared" si="27"/>
        <v>0.512085511582268</v>
      </c>
    </row>
    <row r="16" spans="1:66" x14ac:dyDescent="0.25">
      <c r="A16" s="24">
        <v>5503</v>
      </c>
      <c r="B16" s="25" t="s">
        <v>44</v>
      </c>
      <c r="C16" s="73"/>
      <c r="D16" s="55">
        <f t="shared" si="15"/>
        <v>0</v>
      </c>
      <c r="E16" s="73"/>
      <c r="F16" s="55">
        <f t="shared" si="16"/>
        <v>0</v>
      </c>
      <c r="G16" s="73"/>
      <c r="H16" s="55">
        <f t="shared" si="17"/>
        <v>0</v>
      </c>
      <c r="I16" s="73"/>
      <c r="J16" s="55">
        <f t="shared" si="18"/>
        <v>0</v>
      </c>
      <c r="K16" s="73"/>
      <c r="L16" s="55">
        <f t="shared" si="19"/>
        <v>0</v>
      </c>
      <c r="M16" s="73"/>
      <c r="N16" s="55">
        <f t="shared" si="20"/>
        <v>0</v>
      </c>
      <c r="O16" s="73"/>
      <c r="P16" s="55">
        <f t="shared" si="21"/>
        <v>0</v>
      </c>
      <c r="Q16" s="73"/>
      <c r="R16" s="55">
        <f t="shared" si="22"/>
        <v>0</v>
      </c>
      <c r="S16" s="73"/>
      <c r="T16" s="55">
        <f t="shared" si="23"/>
        <v>0</v>
      </c>
      <c r="U16" s="73"/>
      <c r="V16" s="55">
        <f t="shared" si="24"/>
        <v>0</v>
      </c>
      <c r="W16" s="73"/>
      <c r="X16" s="55">
        <f t="shared" si="25"/>
        <v>0</v>
      </c>
      <c r="Y16" s="73"/>
      <c r="Z16" s="55">
        <f t="shared" si="26"/>
        <v>0</v>
      </c>
      <c r="AA16" s="88">
        <f t="shared" si="0"/>
        <v>0</v>
      </c>
      <c r="AB16" s="55">
        <f t="shared" si="26"/>
        <v>0</v>
      </c>
      <c r="AC16" s="88">
        <f t="shared" si="13"/>
        <v>0</v>
      </c>
      <c r="AD16" s="55">
        <f t="shared" si="27"/>
        <v>0</v>
      </c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</row>
    <row r="17" spans="1:66" x14ac:dyDescent="0.25">
      <c r="A17" s="9">
        <v>5504</v>
      </c>
      <c r="B17" s="10" t="s">
        <v>45</v>
      </c>
      <c r="C17" s="67">
        <v>-341.0804</v>
      </c>
      <c r="D17" s="49">
        <f t="shared" si="15"/>
        <v>-1.8676329124156733E-5</v>
      </c>
      <c r="E17" s="67">
        <v>-341.0804</v>
      </c>
      <c r="F17" s="49">
        <f t="shared" si="16"/>
        <v>-1.8676329124156733E-5</v>
      </c>
      <c r="G17" s="67">
        <v>-341.0804</v>
      </c>
      <c r="H17" s="49">
        <f t="shared" si="17"/>
        <v>-1.8676329124156733E-5</v>
      </c>
      <c r="I17" s="67">
        <v>-341.0804</v>
      </c>
      <c r="J17" s="49">
        <f t="shared" si="18"/>
        <v>-1.8676329124156733E-5</v>
      </c>
      <c r="K17" s="67">
        <v>-341.0804</v>
      </c>
      <c r="L17" s="49">
        <f t="shared" si="19"/>
        <v>-1.8676329124156733E-5</v>
      </c>
      <c r="M17" s="67">
        <v>-341.0804</v>
      </c>
      <c r="N17" s="49">
        <f t="shared" si="20"/>
        <v>-1.8676329124156733E-5</v>
      </c>
      <c r="O17" s="67">
        <v>-341.0804</v>
      </c>
      <c r="P17" s="49">
        <f t="shared" si="21"/>
        <v>-1.8676329124156733E-5</v>
      </c>
      <c r="Q17" s="67">
        <v>-341.0804</v>
      </c>
      <c r="R17" s="49">
        <f t="shared" si="22"/>
        <v>-1.8676329124156733E-5</v>
      </c>
      <c r="S17" s="67">
        <v>-341.0804</v>
      </c>
      <c r="T17" s="49">
        <f t="shared" si="23"/>
        <v>-1.8676329124156733E-5</v>
      </c>
      <c r="U17" s="67">
        <v>-341.0804</v>
      </c>
      <c r="V17" s="49">
        <f t="shared" si="24"/>
        <v>-1.8676329124156733E-5</v>
      </c>
      <c r="W17" s="67">
        <v>-341.0804</v>
      </c>
      <c r="X17" s="49">
        <f t="shared" si="25"/>
        <v>-1.8676329124156733E-5</v>
      </c>
      <c r="Y17" s="67">
        <v>-341.0804</v>
      </c>
      <c r="Z17" s="49">
        <f t="shared" si="26"/>
        <v>-1.8676329124156733E-5</v>
      </c>
      <c r="AA17" s="82">
        <f t="shared" si="0"/>
        <v>-4092.9647999999993</v>
      </c>
      <c r="AB17" s="49">
        <f t="shared" si="26"/>
        <v>-1.8676329124156729E-5</v>
      </c>
      <c r="AC17" s="82">
        <f t="shared" si="13"/>
        <v>-341.08039999999994</v>
      </c>
      <c r="AD17" s="49">
        <f t="shared" si="27"/>
        <v>-1.8676329124156729E-5</v>
      </c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</row>
    <row r="18" spans="1:66" x14ac:dyDescent="0.25">
      <c r="A18" s="9">
        <v>5505</v>
      </c>
      <c r="B18" s="10" t="s">
        <v>46</v>
      </c>
      <c r="C18" s="67"/>
      <c r="D18" s="49">
        <f t="shared" si="15"/>
        <v>0</v>
      </c>
      <c r="E18" s="67"/>
      <c r="F18" s="49">
        <f t="shared" si="16"/>
        <v>0</v>
      </c>
      <c r="G18" s="67"/>
      <c r="H18" s="49">
        <f t="shared" si="17"/>
        <v>0</v>
      </c>
      <c r="I18" s="67"/>
      <c r="J18" s="49">
        <f t="shared" si="18"/>
        <v>0</v>
      </c>
      <c r="K18" s="67"/>
      <c r="L18" s="49">
        <f t="shared" si="19"/>
        <v>0</v>
      </c>
      <c r="M18" s="67"/>
      <c r="N18" s="49">
        <f t="shared" si="20"/>
        <v>0</v>
      </c>
      <c r="O18" s="67"/>
      <c r="P18" s="49">
        <f t="shared" si="21"/>
        <v>0</v>
      </c>
      <c r="Q18" s="67"/>
      <c r="R18" s="49">
        <f t="shared" si="22"/>
        <v>0</v>
      </c>
      <c r="S18" s="67"/>
      <c r="T18" s="49">
        <f t="shared" si="23"/>
        <v>0</v>
      </c>
      <c r="U18" s="67"/>
      <c r="V18" s="49">
        <f t="shared" si="24"/>
        <v>0</v>
      </c>
      <c r="W18" s="67"/>
      <c r="X18" s="49">
        <f t="shared" si="25"/>
        <v>0</v>
      </c>
      <c r="Y18" s="67"/>
      <c r="Z18" s="49">
        <f t="shared" si="26"/>
        <v>0</v>
      </c>
      <c r="AA18" s="82">
        <f t="shared" si="0"/>
        <v>0</v>
      </c>
      <c r="AB18" s="49">
        <f t="shared" si="26"/>
        <v>0</v>
      </c>
      <c r="AC18" s="82">
        <f t="shared" si="13"/>
        <v>0</v>
      </c>
      <c r="AD18" s="49">
        <f t="shared" si="27"/>
        <v>0</v>
      </c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</row>
    <row r="19" spans="1:66" x14ac:dyDescent="0.25">
      <c r="A19" s="9">
        <v>5506</v>
      </c>
      <c r="B19" s="10" t="s">
        <v>47</v>
      </c>
      <c r="C19" s="67">
        <v>-203.41235</v>
      </c>
      <c r="D19" s="49">
        <f t="shared" si="15"/>
        <v>-1.1138124607916969E-5</v>
      </c>
      <c r="E19" s="67">
        <v>-203.41235</v>
      </c>
      <c r="F19" s="49">
        <f t="shared" si="16"/>
        <v>-1.1138124607916969E-5</v>
      </c>
      <c r="G19" s="67">
        <v>-203.41235</v>
      </c>
      <c r="H19" s="49">
        <f t="shared" si="17"/>
        <v>-1.1138124607916969E-5</v>
      </c>
      <c r="I19" s="67">
        <v>-203.41235</v>
      </c>
      <c r="J19" s="49">
        <f t="shared" si="18"/>
        <v>-1.1138124607916969E-5</v>
      </c>
      <c r="K19" s="67">
        <v>-203.41235</v>
      </c>
      <c r="L19" s="49">
        <f t="shared" si="19"/>
        <v>-1.1138124607916969E-5</v>
      </c>
      <c r="M19" s="67">
        <v>-203.41235</v>
      </c>
      <c r="N19" s="49">
        <f t="shared" si="20"/>
        <v>-1.1138124607916969E-5</v>
      </c>
      <c r="O19" s="67">
        <v>-203.41235</v>
      </c>
      <c r="P19" s="49">
        <f t="shared" si="21"/>
        <v>-1.1138124607916969E-5</v>
      </c>
      <c r="Q19" s="67">
        <v>-203.41235</v>
      </c>
      <c r="R19" s="49">
        <f t="shared" si="22"/>
        <v>-1.1138124607916969E-5</v>
      </c>
      <c r="S19" s="67">
        <v>-203.41235</v>
      </c>
      <c r="T19" s="49">
        <f t="shared" si="23"/>
        <v>-1.1138124607916969E-5</v>
      </c>
      <c r="U19" s="67">
        <v>-203.41235</v>
      </c>
      <c r="V19" s="49">
        <f t="shared" si="24"/>
        <v>-1.1138124607916969E-5</v>
      </c>
      <c r="W19" s="67">
        <v>-203.41235</v>
      </c>
      <c r="X19" s="49">
        <f t="shared" si="25"/>
        <v>-1.1138124607916969E-5</v>
      </c>
      <c r="Y19" s="67">
        <v>-203.41235</v>
      </c>
      <c r="Z19" s="49">
        <f t="shared" si="26"/>
        <v>-1.1138124607916969E-5</v>
      </c>
      <c r="AA19" s="82">
        <f t="shared" si="0"/>
        <v>-2440.9482000000003</v>
      </c>
      <c r="AB19" s="49">
        <f t="shared" si="26"/>
        <v>-1.1138124607916971E-5</v>
      </c>
      <c r="AC19" s="82">
        <f t="shared" si="13"/>
        <v>-203.41235000000003</v>
      </c>
      <c r="AD19" s="49">
        <f t="shared" si="27"/>
        <v>-1.1138124607916971E-5</v>
      </c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</row>
    <row r="20" spans="1:66" s="5" customFormat="1" x14ac:dyDescent="0.25">
      <c r="A20" s="12">
        <v>5599</v>
      </c>
      <c r="B20" s="1" t="s">
        <v>48</v>
      </c>
      <c r="C20" s="74">
        <f>SUM(C15:C19)</f>
        <v>9351525.1759500001</v>
      </c>
      <c r="D20" s="56">
        <f t="shared" si="15"/>
        <v>0.51205569712853594</v>
      </c>
      <c r="E20" s="74">
        <f>SUM(E15:E19)</f>
        <v>9351525.1759500001</v>
      </c>
      <c r="F20" s="56">
        <f t="shared" si="16"/>
        <v>0.51205569712853594</v>
      </c>
      <c r="G20" s="74">
        <f>SUM(G15:G19)</f>
        <v>9351525.1759500001</v>
      </c>
      <c r="H20" s="56">
        <f t="shared" si="17"/>
        <v>0.51205569712853594</v>
      </c>
      <c r="I20" s="74">
        <f>SUM(I15:I19)</f>
        <v>9351525.1759500001</v>
      </c>
      <c r="J20" s="56">
        <f t="shared" si="18"/>
        <v>0.51205569712853594</v>
      </c>
      <c r="K20" s="74">
        <f>SUM(K15:K19)</f>
        <v>9351525.1759500001</v>
      </c>
      <c r="L20" s="56">
        <f t="shared" si="19"/>
        <v>0.51205569712853594</v>
      </c>
      <c r="M20" s="74">
        <f>SUM(M15:M19)</f>
        <v>9351525.1759500001</v>
      </c>
      <c r="N20" s="56">
        <f t="shared" si="20"/>
        <v>0.51205569712853594</v>
      </c>
      <c r="O20" s="74">
        <f>SUM(O15:O19)</f>
        <v>9351525.1759500001</v>
      </c>
      <c r="P20" s="56">
        <f t="shared" si="21"/>
        <v>0.51205569712853594</v>
      </c>
      <c r="Q20" s="74">
        <f>SUM(Q15:Q19)</f>
        <v>9351525.1759500001</v>
      </c>
      <c r="R20" s="56">
        <f t="shared" si="22"/>
        <v>0.51205569712853594</v>
      </c>
      <c r="S20" s="74">
        <f>SUM(S15:S19)</f>
        <v>9351525.1759500001</v>
      </c>
      <c r="T20" s="56">
        <f t="shared" si="23"/>
        <v>0.51205569712853594</v>
      </c>
      <c r="U20" s="74">
        <f>SUM(U15:U19)</f>
        <v>9351525.1759500001</v>
      </c>
      <c r="V20" s="56">
        <f t="shared" si="24"/>
        <v>0.51205569712853594</v>
      </c>
      <c r="W20" s="74">
        <f>SUM(W15:W19)</f>
        <v>9351525.1759500001</v>
      </c>
      <c r="X20" s="56">
        <f t="shared" si="25"/>
        <v>0.51205569712853594</v>
      </c>
      <c r="Y20" s="74">
        <f>SUM(Y15:Y19)</f>
        <v>9351525.1759500001</v>
      </c>
      <c r="Z20" s="56">
        <f t="shared" si="26"/>
        <v>0.51205569712853594</v>
      </c>
      <c r="AA20" s="70">
        <f t="shared" si="0"/>
        <v>112218302.11140002</v>
      </c>
      <c r="AB20" s="56">
        <f t="shared" si="26"/>
        <v>0.51205569712853616</v>
      </c>
      <c r="AC20" s="93">
        <f t="shared" si="13"/>
        <v>9351525.1759500019</v>
      </c>
      <c r="AD20" s="56">
        <f t="shared" si="27"/>
        <v>0.51205569712853605</v>
      </c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</row>
    <row r="21" spans="1:66" s="8" customFormat="1" x14ac:dyDescent="0.25">
      <c r="A21" s="26">
        <v>5601</v>
      </c>
      <c r="B21" s="27" t="s">
        <v>49</v>
      </c>
      <c r="C21" s="69"/>
      <c r="D21" s="57">
        <f t="shared" si="15"/>
        <v>0</v>
      </c>
      <c r="E21" s="69"/>
      <c r="F21" s="57">
        <f t="shared" si="16"/>
        <v>0</v>
      </c>
      <c r="G21" s="69"/>
      <c r="H21" s="57">
        <f t="shared" si="17"/>
        <v>0</v>
      </c>
      <c r="I21" s="69"/>
      <c r="J21" s="57">
        <f t="shared" si="18"/>
        <v>0</v>
      </c>
      <c r="K21" s="69"/>
      <c r="L21" s="57">
        <f t="shared" si="19"/>
        <v>0</v>
      </c>
      <c r="M21" s="69"/>
      <c r="N21" s="57">
        <f t="shared" si="20"/>
        <v>0</v>
      </c>
      <c r="O21" s="69"/>
      <c r="P21" s="57">
        <f t="shared" si="21"/>
        <v>0</v>
      </c>
      <c r="Q21" s="69"/>
      <c r="R21" s="57">
        <f t="shared" si="22"/>
        <v>0</v>
      </c>
      <c r="S21" s="69"/>
      <c r="T21" s="57">
        <f t="shared" si="23"/>
        <v>0</v>
      </c>
      <c r="U21" s="69"/>
      <c r="V21" s="57">
        <f t="shared" si="24"/>
        <v>0</v>
      </c>
      <c r="W21" s="69"/>
      <c r="X21" s="57">
        <f t="shared" si="25"/>
        <v>0</v>
      </c>
      <c r="Y21" s="69"/>
      <c r="Z21" s="57">
        <f t="shared" si="26"/>
        <v>0</v>
      </c>
      <c r="AA21" s="69">
        <f t="shared" si="0"/>
        <v>0</v>
      </c>
      <c r="AB21" s="57">
        <f t="shared" si="26"/>
        <v>0</v>
      </c>
      <c r="AC21" s="85">
        <f t="shared" si="13"/>
        <v>0</v>
      </c>
      <c r="AD21" s="57">
        <f t="shared" si="27"/>
        <v>0</v>
      </c>
    </row>
    <row r="22" spans="1:66" x14ac:dyDescent="0.25">
      <c r="A22" s="9">
        <v>5602</v>
      </c>
      <c r="B22" s="10" t="s">
        <v>50</v>
      </c>
      <c r="C22" s="67"/>
      <c r="D22" s="49">
        <f t="shared" si="15"/>
        <v>0</v>
      </c>
      <c r="E22" s="67"/>
      <c r="F22" s="49">
        <f t="shared" si="16"/>
        <v>0</v>
      </c>
      <c r="G22" s="67"/>
      <c r="H22" s="49">
        <f t="shared" si="17"/>
        <v>0</v>
      </c>
      <c r="I22" s="67"/>
      <c r="J22" s="49">
        <f t="shared" si="18"/>
        <v>0</v>
      </c>
      <c r="K22" s="67"/>
      <c r="L22" s="49">
        <f t="shared" si="19"/>
        <v>0</v>
      </c>
      <c r="M22" s="67"/>
      <c r="N22" s="49">
        <f t="shared" si="20"/>
        <v>0</v>
      </c>
      <c r="O22" s="67"/>
      <c r="P22" s="49">
        <f t="shared" si="21"/>
        <v>0</v>
      </c>
      <c r="Q22" s="67"/>
      <c r="R22" s="49">
        <f t="shared" si="22"/>
        <v>0</v>
      </c>
      <c r="S22" s="67"/>
      <c r="T22" s="49">
        <f t="shared" si="23"/>
        <v>0</v>
      </c>
      <c r="U22" s="67"/>
      <c r="V22" s="49">
        <f t="shared" si="24"/>
        <v>0</v>
      </c>
      <c r="W22" s="67"/>
      <c r="X22" s="49">
        <f t="shared" si="25"/>
        <v>0</v>
      </c>
      <c r="Y22" s="67"/>
      <c r="Z22" s="49">
        <f t="shared" si="26"/>
        <v>0</v>
      </c>
      <c r="AA22" s="82">
        <f t="shared" si="0"/>
        <v>0</v>
      </c>
      <c r="AB22" s="49">
        <f t="shared" si="26"/>
        <v>0</v>
      </c>
      <c r="AC22" s="82">
        <f t="shared" si="13"/>
        <v>0</v>
      </c>
      <c r="AD22" s="49">
        <f t="shared" si="27"/>
        <v>0</v>
      </c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</row>
    <row r="23" spans="1:66" x14ac:dyDescent="0.25">
      <c r="A23" s="9">
        <v>5603</v>
      </c>
      <c r="B23" s="10" t="s">
        <v>51</v>
      </c>
      <c r="C23" s="67"/>
      <c r="D23" s="49">
        <f t="shared" si="15"/>
        <v>0</v>
      </c>
      <c r="E23" s="67"/>
      <c r="F23" s="49">
        <f t="shared" si="16"/>
        <v>0</v>
      </c>
      <c r="G23" s="67"/>
      <c r="H23" s="49">
        <f t="shared" si="17"/>
        <v>0</v>
      </c>
      <c r="I23" s="67"/>
      <c r="J23" s="49">
        <f t="shared" si="18"/>
        <v>0</v>
      </c>
      <c r="K23" s="67"/>
      <c r="L23" s="49">
        <f t="shared" si="19"/>
        <v>0</v>
      </c>
      <c r="M23" s="67"/>
      <c r="N23" s="49">
        <f t="shared" si="20"/>
        <v>0</v>
      </c>
      <c r="O23" s="67"/>
      <c r="P23" s="49">
        <f t="shared" si="21"/>
        <v>0</v>
      </c>
      <c r="Q23" s="67"/>
      <c r="R23" s="49">
        <f t="shared" si="22"/>
        <v>0</v>
      </c>
      <c r="S23" s="67"/>
      <c r="T23" s="49">
        <f t="shared" si="23"/>
        <v>0</v>
      </c>
      <c r="U23" s="67"/>
      <c r="V23" s="49">
        <f t="shared" si="24"/>
        <v>0</v>
      </c>
      <c r="W23" s="67"/>
      <c r="X23" s="49">
        <f t="shared" si="25"/>
        <v>0</v>
      </c>
      <c r="Y23" s="67"/>
      <c r="Z23" s="49">
        <f t="shared" si="26"/>
        <v>0</v>
      </c>
      <c r="AA23" s="82">
        <f t="shared" si="0"/>
        <v>0</v>
      </c>
      <c r="AB23" s="49">
        <f t="shared" si="26"/>
        <v>0</v>
      </c>
      <c r="AC23" s="82">
        <f t="shared" si="13"/>
        <v>0</v>
      </c>
      <c r="AD23" s="49">
        <f t="shared" si="27"/>
        <v>0</v>
      </c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</row>
    <row r="24" spans="1:66" x14ac:dyDescent="0.25">
      <c r="A24" s="9">
        <v>5604</v>
      </c>
      <c r="B24" s="10" t="s">
        <v>52</v>
      </c>
      <c r="C24" s="67">
        <v>18527.534100000001</v>
      </c>
      <c r="D24" s="49">
        <f t="shared" si="15"/>
        <v>1.0145007590897542E-3</v>
      </c>
      <c r="E24" s="67">
        <v>18527.534100000001</v>
      </c>
      <c r="F24" s="49">
        <f t="shared" si="16"/>
        <v>1.0145007590897542E-3</v>
      </c>
      <c r="G24" s="67">
        <v>18527.534100000001</v>
      </c>
      <c r="H24" s="49">
        <f t="shared" si="17"/>
        <v>1.0145007590897542E-3</v>
      </c>
      <c r="I24" s="67">
        <v>18527.534100000001</v>
      </c>
      <c r="J24" s="49">
        <f t="shared" si="18"/>
        <v>1.0145007590897542E-3</v>
      </c>
      <c r="K24" s="67">
        <v>18527.534100000001</v>
      </c>
      <c r="L24" s="49">
        <f t="shared" si="19"/>
        <v>1.0145007590897542E-3</v>
      </c>
      <c r="M24" s="67">
        <v>18527.534100000001</v>
      </c>
      <c r="N24" s="49">
        <f t="shared" si="20"/>
        <v>1.0145007590897542E-3</v>
      </c>
      <c r="O24" s="67">
        <v>18527.534100000001</v>
      </c>
      <c r="P24" s="49">
        <f t="shared" si="21"/>
        <v>1.0145007590897542E-3</v>
      </c>
      <c r="Q24" s="67">
        <v>18527.534100000001</v>
      </c>
      <c r="R24" s="49">
        <f t="shared" si="22"/>
        <v>1.0145007590897542E-3</v>
      </c>
      <c r="S24" s="67">
        <v>18527.534100000001</v>
      </c>
      <c r="T24" s="49">
        <f t="shared" si="23"/>
        <v>1.0145007590897542E-3</v>
      </c>
      <c r="U24" s="67">
        <v>18527.534100000001</v>
      </c>
      <c r="V24" s="49">
        <f t="shared" si="24"/>
        <v>1.0145007590897542E-3</v>
      </c>
      <c r="W24" s="67">
        <v>18527.534100000001</v>
      </c>
      <c r="X24" s="49">
        <f t="shared" si="25"/>
        <v>1.0145007590897542E-3</v>
      </c>
      <c r="Y24" s="67">
        <v>18527.534100000001</v>
      </c>
      <c r="Z24" s="49">
        <f t="shared" si="26"/>
        <v>1.0145007590897542E-3</v>
      </c>
      <c r="AA24" s="82">
        <f t="shared" si="0"/>
        <v>222330.40919999997</v>
      </c>
      <c r="AB24" s="49">
        <f t="shared" si="26"/>
        <v>1.0145007590897542E-3</v>
      </c>
      <c r="AC24" s="82">
        <f t="shared" si="13"/>
        <v>18527.534099999997</v>
      </c>
      <c r="AD24" s="49">
        <f t="shared" si="27"/>
        <v>1.0145007590897539E-3</v>
      </c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</row>
    <row r="25" spans="1:66" x14ac:dyDescent="0.25">
      <c r="A25" s="9">
        <v>5605</v>
      </c>
      <c r="B25" s="10" t="s">
        <v>53</v>
      </c>
      <c r="C25" s="67"/>
      <c r="D25" s="49">
        <f t="shared" si="15"/>
        <v>0</v>
      </c>
      <c r="E25" s="67"/>
      <c r="F25" s="49">
        <f t="shared" si="16"/>
        <v>0</v>
      </c>
      <c r="G25" s="67"/>
      <c r="H25" s="49">
        <f t="shared" si="17"/>
        <v>0</v>
      </c>
      <c r="I25" s="67"/>
      <c r="J25" s="49">
        <f t="shared" si="18"/>
        <v>0</v>
      </c>
      <c r="K25" s="67"/>
      <c r="L25" s="49">
        <f t="shared" si="19"/>
        <v>0</v>
      </c>
      <c r="M25" s="67"/>
      <c r="N25" s="49">
        <f t="shared" si="20"/>
        <v>0</v>
      </c>
      <c r="O25" s="67"/>
      <c r="P25" s="49">
        <f t="shared" si="21"/>
        <v>0</v>
      </c>
      <c r="Q25" s="67"/>
      <c r="R25" s="49">
        <f t="shared" si="22"/>
        <v>0</v>
      </c>
      <c r="S25" s="67"/>
      <c r="T25" s="49">
        <f t="shared" si="23"/>
        <v>0</v>
      </c>
      <c r="U25" s="67"/>
      <c r="V25" s="49">
        <f t="shared" si="24"/>
        <v>0</v>
      </c>
      <c r="W25" s="67"/>
      <c r="X25" s="49">
        <f t="shared" si="25"/>
        <v>0</v>
      </c>
      <c r="Y25" s="67"/>
      <c r="Z25" s="49">
        <f t="shared" si="26"/>
        <v>0</v>
      </c>
      <c r="AA25" s="82">
        <f t="shared" si="0"/>
        <v>0</v>
      </c>
      <c r="AB25" s="49">
        <f t="shared" si="26"/>
        <v>0</v>
      </c>
      <c r="AC25" s="82">
        <f t="shared" si="13"/>
        <v>0</v>
      </c>
      <c r="AD25" s="49">
        <f t="shared" si="27"/>
        <v>0</v>
      </c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</row>
    <row r="26" spans="1:66" x14ac:dyDescent="0.25">
      <c r="A26" s="9">
        <v>5606</v>
      </c>
      <c r="B26" s="10" t="s">
        <v>54</v>
      </c>
      <c r="C26" s="67">
        <v>40549.181600000004</v>
      </c>
      <c r="D26" s="49">
        <f t="shared" si="15"/>
        <v>2.2203265308613465E-3</v>
      </c>
      <c r="E26" s="67">
        <v>40549.181600000004</v>
      </c>
      <c r="F26" s="49">
        <f t="shared" si="16"/>
        <v>2.2203265308613465E-3</v>
      </c>
      <c r="G26" s="67">
        <v>40549.181600000004</v>
      </c>
      <c r="H26" s="49">
        <f t="shared" si="17"/>
        <v>2.2203265308613465E-3</v>
      </c>
      <c r="I26" s="67">
        <v>40549.181600000004</v>
      </c>
      <c r="J26" s="49">
        <f t="shared" si="18"/>
        <v>2.2203265308613465E-3</v>
      </c>
      <c r="K26" s="67">
        <v>40549.181600000004</v>
      </c>
      <c r="L26" s="49">
        <f t="shared" si="19"/>
        <v>2.2203265308613465E-3</v>
      </c>
      <c r="M26" s="67">
        <v>40549.181600000004</v>
      </c>
      <c r="N26" s="49">
        <f t="shared" si="20"/>
        <v>2.2203265308613465E-3</v>
      </c>
      <c r="O26" s="67">
        <v>40549.181600000004</v>
      </c>
      <c r="P26" s="49">
        <f t="shared" si="21"/>
        <v>2.2203265308613465E-3</v>
      </c>
      <c r="Q26" s="67">
        <v>40549.181600000004</v>
      </c>
      <c r="R26" s="49">
        <f t="shared" si="22"/>
        <v>2.2203265308613465E-3</v>
      </c>
      <c r="S26" s="67">
        <v>40549.181600000004</v>
      </c>
      <c r="T26" s="49">
        <f t="shared" si="23"/>
        <v>2.2203265308613465E-3</v>
      </c>
      <c r="U26" s="67">
        <v>40549.181600000004</v>
      </c>
      <c r="V26" s="49">
        <f t="shared" si="24"/>
        <v>2.2203265308613465E-3</v>
      </c>
      <c r="W26" s="67">
        <v>40549.181600000004</v>
      </c>
      <c r="X26" s="49">
        <f t="shared" si="25"/>
        <v>2.2203265308613465E-3</v>
      </c>
      <c r="Y26" s="67">
        <v>40549.181600000004</v>
      </c>
      <c r="Z26" s="49">
        <f t="shared" si="26"/>
        <v>2.2203265308613465E-3</v>
      </c>
      <c r="AA26" s="82">
        <f t="shared" si="0"/>
        <v>486590.17920000007</v>
      </c>
      <c r="AB26" s="49">
        <f t="shared" si="26"/>
        <v>2.2203265308613465E-3</v>
      </c>
      <c r="AC26" s="82">
        <f t="shared" si="13"/>
        <v>40549.181600000004</v>
      </c>
      <c r="AD26" s="49">
        <f t="shared" si="27"/>
        <v>2.2203265308613465E-3</v>
      </c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</row>
    <row r="27" spans="1:66" x14ac:dyDescent="0.25">
      <c r="A27" s="9">
        <v>5607</v>
      </c>
      <c r="B27" s="10" t="s">
        <v>55</v>
      </c>
      <c r="C27" s="67"/>
      <c r="D27" s="49">
        <f t="shared" si="15"/>
        <v>0</v>
      </c>
      <c r="E27" s="67"/>
      <c r="F27" s="49">
        <f t="shared" si="16"/>
        <v>0</v>
      </c>
      <c r="G27" s="67"/>
      <c r="H27" s="49">
        <f t="shared" si="17"/>
        <v>0</v>
      </c>
      <c r="I27" s="67"/>
      <c r="J27" s="49">
        <f t="shared" si="18"/>
        <v>0</v>
      </c>
      <c r="K27" s="67"/>
      <c r="L27" s="49">
        <f t="shared" si="19"/>
        <v>0</v>
      </c>
      <c r="M27" s="67"/>
      <c r="N27" s="49">
        <f t="shared" si="20"/>
        <v>0</v>
      </c>
      <c r="O27" s="67"/>
      <c r="P27" s="49">
        <f t="shared" si="21"/>
        <v>0</v>
      </c>
      <c r="Q27" s="67"/>
      <c r="R27" s="49">
        <f t="shared" si="22"/>
        <v>0</v>
      </c>
      <c r="S27" s="67"/>
      <c r="T27" s="49">
        <f t="shared" si="23"/>
        <v>0</v>
      </c>
      <c r="U27" s="67"/>
      <c r="V27" s="49">
        <f t="shared" si="24"/>
        <v>0</v>
      </c>
      <c r="W27" s="67"/>
      <c r="X27" s="49">
        <f t="shared" si="25"/>
        <v>0</v>
      </c>
      <c r="Y27" s="67"/>
      <c r="Z27" s="49">
        <f t="shared" si="26"/>
        <v>0</v>
      </c>
      <c r="AA27" s="82">
        <f t="shared" si="0"/>
        <v>0</v>
      </c>
      <c r="AB27" s="49">
        <f t="shared" si="26"/>
        <v>0</v>
      </c>
      <c r="AC27" s="82">
        <f t="shared" si="13"/>
        <v>0</v>
      </c>
      <c r="AD27" s="49">
        <f t="shared" si="27"/>
        <v>0</v>
      </c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</row>
    <row r="28" spans="1:66" x14ac:dyDescent="0.25">
      <c r="A28" s="9">
        <v>5608</v>
      </c>
      <c r="B28" s="10" t="s">
        <v>56</v>
      </c>
      <c r="C28" s="67"/>
      <c r="D28" s="49">
        <f t="shared" si="15"/>
        <v>0</v>
      </c>
      <c r="E28" s="67"/>
      <c r="F28" s="49">
        <f t="shared" si="16"/>
        <v>0</v>
      </c>
      <c r="G28" s="67"/>
      <c r="H28" s="49">
        <f t="shared" si="17"/>
        <v>0</v>
      </c>
      <c r="I28" s="67"/>
      <c r="J28" s="49">
        <f t="shared" si="18"/>
        <v>0</v>
      </c>
      <c r="K28" s="67"/>
      <c r="L28" s="49">
        <f t="shared" si="19"/>
        <v>0</v>
      </c>
      <c r="M28" s="67"/>
      <c r="N28" s="49">
        <f t="shared" si="20"/>
        <v>0</v>
      </c>
      <c r="O28" s="67"/>
      <c r="P28" s="49">
        <f t="shared" si="21"/>
        <v>0</v>
      </c>
      <c r="Q28" s="67"/>
      <c r="R28" s="49">
        <f t="shared" si="22"/>
        <v>0</v>
      </c>
      <c r="S28" s="67"/>
      <c r="T28" s="49">
        <f t="shared" si="23"/>
        <v>0</v>
      </c>
      <c r="U28" s="67"/>
      <c r="V28" s="49">
        <f t="shared" si="24"/>
        <v>0</v>
      </c>
      <c r="W28" s="67"/>
      <c r="X28" s="49">
        <f t="shared" si="25"/>
        <v>0</v>
      </c>
      <c r="Y28" s="67"/>
      <c r="Z28" s="49">
        <f t="shared" si="26"/>
        <v>0</v>
      </c>
      <c r="AA28" s="82">
        <f t="shared" si="0"/>
        <v>0</v>
      </c>
      <c r="AB28" s="49">
        <f t="shared" si="26"/>
        <v>0</v>
      </c>
      <c r="AC28" s="82">
        <f t="shared" si="13"/>
        <v>0</v>
      </c>
      <c r="AD28" s="49">
        <f t="shared" si="27"/>
        <v>0</v>
      </c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</row>
    <row r="29" spans="1:66" x14ac:dyDescent="0.25">
      <c r="A29" s="9">
        <v>5609</v>
      </c>
      <c r="B29" s="10" t="s">
        <v>57</v>
      </c>
      <c r="C29" s="67"/>
      <c r="D29" s="49">
        <f t="shared" si="15"/>
        <v>0</v>
      </c>
      <c r="E29" s="67"/>
      <c r="F29" s="49">
        <f t="shared" si="16"/>
        <v>0</v>
      </c>
      <c r="G29" s="67"/>
      <c r="H29" s="49">
        <f t="shared" si="17"/>
        <v>0</v>
      </c>
      <c r="I29" s="67"/>
      <c r="J29" s="49">
        <f t="shared" si="18"/>
        <v>0</v>
      </c>
      <c r="K29" s="67"/>
      <c r="L29" s="49">
        <f t="shared" si="19"/>
        <v>0</v>
      </c>
      <c r="M29" s="67"/>
      <c r="N29" s="49">
        <f t="shared" si="20"/>
        <v>0</v>
      </c>
      <c r="O29" s="67"/>
      <c r="P29" s="49">
        <f t="shared" si="21"/>
        <v>0</v>
      </c>
      <c r="Q29" s="67"/>
      <c r="R29" s="49">
        <f t="shared" si="22"/>
        <v>0</v>
      </c>
      <c r="S29" s="67"/>
      <c r="T29" s="49">
        <f t="shared" si="23"/>
        <v>0</v>
      </c>
      <c r="U29" s="67"/>
      <c r="V29" s="49">
        <f t="shared" si="24"/>
        <v>0</v>
      </c>
      <c r="W29" s="67"/>
      <c r="X29" s="49">
        <f t="shared" si="25"/>
        <v>0</v>
      </c>
      <c r="Y29" s="67"/>
      <c r="Z29" s="49">
        <f t="shared" ref="Z29:AB44" si="28">IF(Y$10&lt;&gt;0,Y29/Y$10,"-")</f>
        <v>0</v>
      </c>
      <c r="AA29" s="82">
        <f t="shared" si="0"/>
        <v>0</v>
      </c>
      <c r="AB29" s="49">
        <f t="shared" si="28"/>
        <v>0</v>
      </c>
      <c r="AC29" s="82">
        <f t="shared" si="13"/>
        <v>0</v>
      </c>
      <c r="AD29" s="49">
        <f t="shared" si="27"/>
        <v>0</v>
      </c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</row>
    <row r="30" spans="1:66" x14ac:dyDescent="0.25">
      <c r="A30" s="9">
        <v>5610</v>
      </c>
      <c r="B30" s="10" t="s">
        <v>58</v>
      </c>
      <c r="C30" s="67"/>
      <c r="D30" s="49">
        <f t="shared" si="15"/>
        <v>0</v>
      </c>
      <c r="E30" s="67"/>
      <c r="F30" s="49">
        <f t="shared" si="16"/>
        <v>0</v>
      </c>
      <c r="G30" s="67"/>
      <c r="H30" s="49">
        <f t="shared" si="17"/>
        <v>0</v>
      </c>
      <c r="I30" s="67"/>
      <c r="J30" s="49">
        <f t="shared" si="18"/>
        <v>0</v>
      </c>
      <c r="K30" s="67"/>
      <c r="L30" s="49">
        <f t="shared" si="19"/>
        <v>0</v>
      </c>
      <c r="M30" s="67"/>
      <c r="N30" s="49">
        <f t="shared" si="20"/>
        <v>0</v>
      </c>
      <c r="O30" s="67"/>
      <c r="P30" s="49">
        <f t="shared" si="21"/>
        <v>0</v>
      </c>
      <c r="Q30" s="67"/>
      <c r="R30" s="49">
        <f t="shared" si="22"/>
        <v>0</v>
      </c>
      <c r="S30" s="67"/>
      <c r="T30" s="49">
        <f t="shared" si="23"/>
        <v>0</v>
      </c>
      <c r="U30" s="67"/>
      <c r="V30" s="49">
        <f t="shared" si="24"/>
        <v>0</v>
      </c>
      <c r="W30" s="67"/>
      <c r="X30" s="49">
        <f t="shared" si="25"/>
        <v>0</v>
      </c>
      <c r="Y30" s="67"/>
      <c r="Z30" s="49">
        <f t="shared" si="28"/>
        <v>0</v>
      </c>
      <c r="AA30" s="82">
        <f t="shared" si="0"/>
        <v>0</v>
      </c>
      <c r="AB30" s="49">
        <f t="shared" si="28"/>
        <v>0</v>
      </c>
      <c r="AC30" s="82">
        <f t="shared" si="13"/>
        <v>0</v>
      </c>
      <c r="AD30" s="49">
        <f t="shared" si="27"/>
        <v>0</v>
      </c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</row>
    <row r="31" spans="1:66" x14ac:dyDescent="0.25">
      <c r="A31" s="9">
        <v>5611</v>
      </c>
      <c r="B31" s="10" t="s">
        <v>59</v>
      </c>
      <c r="C31" s="67"/>
      <c r="D31" s="49">
        <f t="shared" si="15"/>
        <v>0</v>
      </c>
      <c r="E31" s="67"/>
      <c r="F31" s="49">
        <f t="shared" si="16"/>
        <v>0</v>
      </c>
      <c r="G31" s="67"/>
      <c r="H31" s="49">
        <f t="shared" si="17"/>
        <v>0</v>
      </c>
      <c r="I31" s="67"/>
      <c r="J31" s="49">
        <f t="shared" si="18"/>
        <v>0</v>
      </c>
      <c r="K31" s="67"/>
      <c r="L31" s="49">
        <f t="shared" si="19"/>
        <v>0</v>
      </c>
      <c r="M31" s="67"/>
      <c r="N31" s="49">
        <f t="shared" si="20"/>
        <v>0</v>
      </c>
      <c r="O31" s="67"/>
      <c r="P31" s="49">
        <f t="shared" si="21"/>
        <v>0</v>
      </c>
      <c r="Q31" s="67"/>
      <c r="R31" s="49">
        <f t="shared" si="22"/>
        <v>0</v>
      </c>
      <c r="S31" s="67"/>
      <c r="T31" s="49">
        <f t="shared" si="23"/>
        <v>0</v>
      </c>
      <c r="U31" s="67"/>
      <c r="V31" s="49">
        <f t="shared" si="24"/>
        <v>0</v>
      </c>
      <c r="W31" s="67"/>
      <c r="X31" s="49">
        <f t="shared" si="25"/>
        <v>0</v>
      </c>
      <c r="Y31" s="67"/>
      <c r="Z31" s="49">
        <f t="shared" si="28"/>
        <v>0</v>
      </c>
      <c r="AA31" s="82">
        <f t="shared" si="0"/>
        <v>0</v>
      </c>
      <c r="AB31" s="49">
        <f t="shared" si="28"/>
        <v>0</v>
      </c>
      <c r="AC31" s="82">
        <f t="shared" si="13"/>
        <v>0</v>
      </c>
      <c r="AD31" s="49">
        <f t="shared" si="27"/>
        <v>0</v>
      </c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</row>
    <row r="32" spans="1:66" x14ac:dyDescent="0.25">
      <c r="A32" s="9">
        <v>5612</v>
      </c>
      <c r="B32" s="10" t="s">
        <v>60</v>
      </c>
      <c r="C32" s="67"/>
      <c r="D32" s="49">
        <f t="shared" si="15"/>
        <v>0</v>
      </c>
      <c r="E32" s="67"/>
      <c r="F32" s="49">
        <f t="shared" si="16"/>
        <v>0</v>
      </c>
      <c r="G32" s="67"/>
      <c r="H32" s="49">
        <f t="shared" si="17"/>
        <v>0</v>
      </c>
      <c r="I32" s="67"/>
      <c r="J32" s="49">
        <f t="shared" si="18"/>
        <v>0</v>
      </c>
      <c r="K32" s="67"/>
      <c r="L32" s="49">
        <f t="shared" si="19"/>
        <v>0</v>
      </c>
      <c r="M32" s="67"/>
      <c r="N32" s="49">
        <f t="shared" si="20"/>
        <v>0</v>
      </c>
      <c r="O32" s="67"/>
      <c r="P32" s="49">
        <f t="shared" si="21"/>
        <v>0</v>
      </c>
      <c r="Q32" s="67"/>
      <c r="R32" s="49">
        <f t="shared" si="22"/>
        <v>0</v>
      </c>
      <c r="S32" s="67"/>
      <c r="T32" s="49">
        <f t="shared" si="23"/>
        <v>0</v>
      </c>
      <c r="U32" s="67"/>
      <c r="V32" s="49">
        <f t="shared" si="24"/>
        <v>0</v>
      </c>
      <c r="W32" s="67"/>
      <c r="X32" s="49">
        <f t="shared" si="25"/>
        <v>0</v>
      </c>
      <c r="Y32" s="67"/>
      <c r="Z32" s="49">
        <f t="shared" si="28"/>
        <v>0</v>
      </c>
      <c r="AA32" s="82">
        <f t="shared" si="0"/>
        <v>0</v>
      </c>
      <c r="AB32" s="49">
        <f t="shared" si="28"/>
        <v>0</v>
      </c>
      <c r="AC32" s="82">
        <f t="shared" si="13"/>
        <v>0</v>
      </c>
      <c r="AD32" s="49">
        <f t="shared" si="27"/>
        <v>0</v>
      </c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</row>
    <row r="33" spans="1:66" x14ac:dyDescent="0.25">
      <c r="A33" s="9">
        <v>5613</v>
      </c>
      <c r="B33" s="10" t="s">
        <v>61</v>
      </c>
      <c r="C33" s="67"/>
      <c r="D33" s="49">
        <f t="shared" si="15"/>
        <v>0</v>
      </c>
      <c r="E33" s="67"/>
      <c r="F33" s="49">
        <f t="shared" si="16"/>
        <v>0</v>
      </c>
      <c r="G33" s="67"/>
      <c r="H33" s="49">
        <f t="shared" si="17"/>
        <v>0</v>
      </c>
      <c r="I33" s="67"/>
      <c r="J33" s="49">
        <f t="shared" si="18"/>
        <v>0</v>
      </c>
      <c r="K33" s="67"/>
      <c r="L33" s="49">
        <f t="shared" si="19"/>
        <v>0</v>
      </c>
      <c r="M33" s="67"/>
      <c r="N33" s="49">
        <f t="shared" si="20"/>
        <v>0</v>
      </c>
      <c r="O33" s="67"/>
      <c r="P33" s="49">
        <f t="shared" si="21"/>
        <v>0</v>
      </c>
      <c r="Q33" s="67"/>
      <c r="R33" s="49">
        <f t="shared" si="22"/>
        <v>0</v>
      </c>
      <c r="S33" s="67"/>
      <c r="T33" s="49">
        <f t="shared" si="23"/>
        <v>0</v>
      </c>
      <c r="U33" s="67"/>
      <c r="V33" s="49">
        <f t="shared" si="24"/>
        <v>0</v>
      </c>
      <c r="W33" s="67"/>
      <c r="X33" s="49">
        <f t="shared" si="25"/>
        <v>0</v>
      </c>
      <c r="Y33" s="67"/>
      <c r="Z33" s="49">
        <f t="shared" si="28"/>
        <v>0</v>
      </c>
      <c r="AA33" s="82">
        <f t="shared" si="0"/>
        <v>0</v>
      </c>
      <c r="AB33" s="49">
        <f t="shared" si="28"/>
        <v>0</v>
      </c>
      <c r="AC33" s="82">
        <f t="shared" si="13"/>
        <v>0</v>
      </c>
      <c r="AD33" s="49">
        <f t="shared" si="27"/>
        <v>0</v>
      </c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</row>
    <row r="34" spans="1:66" s="5" customFormat="1" x14ac:dyDescent="0.25">
      <c r="A34" s="12">
        <v>5699</v>
      </c>
      <c r="B34" s="1" t="s">
        <v>62</v>
      </c>
      <c r="C34" s="74">
        <f>SUM(C21:C33)</f>
        <v>59076.715700000001</v>
      </c>
      <c r="D34" s="56">
        <f t="shared" si="15"/>
        <v>3.2348272899511005E-3</v>
      </c>
      <c r="E34" s="74">
        <f>SUM(E21:E33)</f>
        <v>59076.715700000001</v>
      </c>
      <c r="F34" s="56">
        <f t="shared" si="16"/>
        <v>3.2348272899511005E-3</v>
      </c>
      <c r="G34" s="74">
        <f>SUM(G21:G33)</f>
        <v>59076.715700000001</v>
      </c>
      <c r="H34" s="56">
        <f t="shared" si="17"/>
        <v>3.2348272899511005E-3</v>
      </c>
      <c r="I34" s="74">
        <f>SUM(I21:I33)</f>
        <v>59076.715700000001</v>
      </c>
      <c r="J34" s="56">
        <f t="shared" si="18"/>
        <v>3.2348272899511005E-3</v>
      </c>
      <c r="K34" s="74">
        <f>SUM(K21:K33)</f>
        <v>59076.715700000001</v>
      </c>
      <c r="L34" s="56">
        <f t="shared" si="19"/>
        <v>3.2348272899511005E-3</v>
      </c>
      <c r="M34" s="74">
        <f>SUM(M21:M33)</f>
        <v>59076.715700000001</v>
      </c>
      <c r="N34" s="56">
        <f t="shared" si="20"/>
        <v>3.2348272899511005E-3</v>
      </c>
      <c r="O34" s="74">
        <f>SUM(O21:O33)</f>
        <v>59076.715700000001</v>
      </c>
      <c r="P34" s="56">
        <f t="shared" si="21"/>
        <v>3.2348272899511005E-3</v>
      </c>
      <c r="Q34" s="74">
        <f>SUM(Q21:Q33)</f>
        <v>59076.715700000001</v>
      </c>
      <c r="R34" s="56">
        <f t="shared" si="22"/>
        <v>3.2348272899511005E-3</v>
      </c>
      <c r="S34" s="74">
        <f>SUM(S21:S33)</f>
        <v>59076.715700000001</v>
      </c>
      <c r="T34" s="56">
        <f t="shared" si="23"/>
        <v>3.2348272899511005E-3</v>
      </c>
      <c r="U34" s="74">
        <f>SUM(U21:U33)</f>
        <v>59076.715700000001</v>
      </c>
      <c r="V34" s="56">
        <f t="shared" si="24"/>
        <v>3.2348272899511005E-3</v>
      </c>
      <c r="W34" s="74">
        <f>SUM(W21:W33)</f>
        <v>59076.715700000001</v>
      </c>
      <c r="X34" s="56">
        <f t="shared" si="25"/>
        <v>3.2348272899511005E-3</v>
      </c>
      <c r="Y34" s="74">
        <f>SUM(Y21:Y33)</f>
        <v>59076.715700000001</v>
      </c>
      <c r="Z34" s="56">
        <f t="shared" si="28"/>
        <v>3.2348272899511005E-3</v>
      </c>
      <c r="AA34" s="74">
        <f t="shared" si="0"/>
        <v>708920.58840000024</v>
      </c>
      <c r="AB34" s="56">
        <f t="shared" si="28"/>
        <v>3.2348272899511018E-3</v>
      </c>
      <c r="AC34" s="94">
        <f t="shared" si="13"/>
        <v>59076.715700000022</v>
      </c>
      <c r="AD34" s="56">
        <f t="shared" si="27"/>
        <v>3.2348272899511018E-3</v>
      </c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</row>
    <row r="35" spans="1:66" x14ac:dyDescent="0.25">
      <c r="A35" s="13">
        <v>5999</v>
      </c>
      <c r="B35" s="2" t="s">
        <v>63</v>
      </c>
      <c r="C35" s="68">
        <f>C20+C34</f>
        <v>9410601.8916500006</v>
      </c>
      <c r="D35" s="58">
        <f t="shared" si="15"/>
        <v>0.51529052441848711</v>
      </c>
      <c r="E35" s="68">
        <f>E20+E34</f>
        <v>9410601.8916500006</v>
      </c>
      <c r="F35" s="58">
        <f t="shared" si="16"/>
        <v>0.51529052441848711</v>
      </c>
      <c r="G35" s="68">
        <f>G20+G34</f>
        <v>9410601.8916500006</v>
      </c>
      <c r="H35" s="58">
        <f t="shared" si="17"/>
        <v>0.51529052441848711</v>
      </c>
      <c r="I35" s="68">
        <f>I20+I34</f>
        <v>9410601.8916500006</v>
      </c>
      <c r="J35" s="58">
        <f t="shared" si="18"/>
        <v>0.51529052441848711</v>
      </c>
      <c r="K35" s="68">
        <f>K20+K34</f>
        <v>9410601.8916500006</v>
      </c>
      <c r="L35" s="58">
        <f t="shared" si="19"/>
        <v>0.51529052441848711</v>
      </c>
      <c r="M35" s="68">
        <f>M20+M34</f>
        <v>9410601.8916500006</v>
      </c>
      <c r="N35" s="58">
        <f t="shared" si="20"/>
        <v>0.51529052441848711</v>
      </c>
      <c r="O35" s="68">
        <f>O20+O34</f>
        <v>9410601.8916500006</v>
      </c>
      <c r="P35" s="58">
        <f t="shared" si="21"/>
        <v>0.51529052441848711</v>
      </c>
      <c r="Q35" s="68">
        <f>Q20+Q34</f>
        <v>9410601.8916500006</v>
      </c>
      <c r="R35" s="58">
        <f t="shared" si="22"/>
        <v>0.51529052441848711</v>
      </c>
      <c r="S35" s="68">
        <f>S20+S34</f>
        <v>9410601.8916500006</v>
      </c>
      <c r="T35" s="58">
        <f t="shared" si="23"/>
        <v>0.51529052441848711</v>
      </c>
      <c r="U35" s="68">
        <f>U20+U34</f>
        <v>9410601.8916500006</v>
      </c>
      <c r="V35" s="58">
        <f t="shared" si="24"/>
        <v>0.51529052441848711</v>
      </c>
      <c r="W35" s="68">
        <f>W20+W34</f>
        <v>9410601.8916500006</v>
      </c>
      <c r="X35" s="58">
        <f t="shared" si="25"/>
        <v>0.51529052441848711</v>
      </c>
      <c r="Y35" s="68">
        <f>Y20+Y34</f>
        <v>9410601.8916500006</v>
      </c>
      <c r="Z35" s="58">
        <f t="shared" si="28"/>
        <v>0.51529052441848711</v>
      </c>
      <c r="AA35" s="84">
        <f t="shared" si="0"/>
        <v>112927222.69980003</v>
      </c>
      <c r="AB35" s="58">
        <f t="shared" si="28"/>
        <v>0.51529052441848722</v>
      </c>
      <c r="AC35" s="84">
        <f t="shared" si="13"/>
        <v>9410601.8916500024</v>
      </c>
      <c r="AD35" s="58">
        <f t="shared" si="27"/>
        <v>0.51529052441848722</v>
      </c>
    </row>
    <row r="36" spans="1:66" x14ac:dyDescent="0.25">
      <c r="A36" s="18">
        <v>7000</v>
      </c>
      <c r="B36" s="19" t="s">
        <v>64</v>
      </c>
      <c r="C36" s="75">
        <f>C14-C35</f>
        <v>8852109.066850001</v>
      </c>
      <c r="D36" s="59">
        <f t="shared" si="15"/>
        <v>0.48470947722420449</v>
      </c>
      <c r="E36" s="75">
        <f>E14-E35</f>
        <v>8852109.066850001</v>
      </c>
      <c r="F36" s="59">
        <f t="shared" si="16"/>
        <v>0.48470947722420449</v>
      </c>
      <c r="G36" s="75">
        <f>G14-G35</f>
        <v>8852109.066850001</v>
      </c>
      <c r="H36" s="59">
        <f t="shared" si="17"/>
        <v>0.48470947722420449</v>
      </c>
      <c r="I36" s="75">
        <f>I14-I35</f>
        <v>8852109.066850001</v>
      </c>
      <c r="J36" s="59">
        <f t="shared" si="18"/>
        <v>0.48470947722420449</v>
      </c>
      <c r="K36" s="75">
        <f>K14-K35</f>
        <v>8852109.066850001</v>
      </c>
      <c r="L36" s="59">
        <f t="shared" si="19"/>
        <v>0.48470947722420449</v>
      </c>
      <c r="M36" s="75">
        <f>M14-M35</f>
        <v>8852109.066850001</v>
      </c>
      <c r="N36" s="59">
        <f t="shared" si="20"/>
        <v>0.48470947722420449</v>
      </c>
      <c r="O36" s="75">
        <f>O14-O35</f>
        <v>8852109.066850001</v>
      </c>
      <c r="P36" s="59">
        <f t="shared" si="21"/>
        <v>0.48470947722420449</v>
      </c>
      <c r="Q36" s="75">
        <f>Q14-Q35</f>
        <v>8852109.066850001</v>
      </c>
      <c r="R36" s="59">
        <f t="shared" si="22"/>
        <v>0.48470947722420449</v>
      </c>
      <c r="S36" s="75">
        <f>S14-S35</f>
        <v>8852109.066850001</v>
      </c>
      <c r="T36" s="59">
        <f t="shared" si="23"/>
        <v>0.48470947722420449</v>
      </c>
      <c r="U36" s="75">
        <f>U14-U35</f>
        <v>8852109.066850001</v>
      </c>
      <c r="V36" s="59">
        <f t="shared" si="24"/>
        <v>0.48470947722420449</v>
      </c>
      <c r="W36" s="75">
        <f>W14-W35</f>
        <v>8852109.066850001</v>
      </c>
      <c r="X36" s="59">
        <f t="shared" si="25"/>
        <v>0.48470947722420449</v>
      </c>
      <c r="Y36" s="75">
        <f>Y14-Y35</f>
        <v>8852109.066850001</v>
      </c>
      <c r="Z36" s="59">
        <f t="shared" si="28"/>
        <v>0.48470947722420449</v>
      </c>
      <c r="AA36" s="75">
        <f t="shared" si="0"/>
        <v>106225308.80220003</v>
      </c>
      <c r="AB36" s="59">
        <f t="shared" si="28"/>
        <v>0.4847094772242046</v>
      </c>
      <c r="AC36" s="75">
        <f t="shared" si="13"/>
        <v>8852109.0668500029</v>
      </c>
      <c r="AD36" s="59">
        <f t="shared" si="27"/>
        <v>0.48470947722420454</v>
      </c>
    </row>
    <row r="37" spans="1:66" s="30" customFormat="1" x14ac:dyDescent="0.25">
      <c r="A37" s="31">
        <v>6002</v>
      </c>
      <c r="B37" s="32" t="s">
        <v>65</v>
      </c>
      <c r="C37" s="76"/>
      <c r="D37" s="60">
        <f t="shared" si="15"/>
        <v>0</v>
      </c>
      <c r="E37" s="76"/>
      <c r="F37" s="60">
        <f t="shared" si="16"/>
        <v>0</v>
      </c>
      <c r="G37" s="76"/>
      <c r="H37" s="60">
        <f t="shared" si="17"/>
        <v>0</v>
      </c>
      <c r="I37" s="76"/>
      <c r="J37" s="60">
        <f t="shared" si="18"/>
        <v>0</v>
      </c>
      <c r="K37" s="76"/>
      <c r="L37" s="60">
        <f t="shared" si="19"/>
        <v>0</v>
      </c>
      <c r="M37" s="76"/>
      <c r="N37" s="60">
        <f t="shared" si="20"/>
        <v>0</v>
      </c>
      <c r="O37" s="76"/>
      <c r="P37" s="60">
        <f t="shared" si="21"/>
        <v>0</v>
      </c>
      <c r="Q37" s="76"/>
      <c r="R37" s="60">
        <f t="shared" si="22"/>
        <v>0</v>
      </c>
      <c r="S37" s="76"/>
      <c r="T37" s="60">
        <f t="shared" si="23"/>
        <v>0</v>
      </c>
      <c r="U37" s="76"/>
      <c r="V37" s="60">
        <f t="shared" si="24"/>
        <v>0</v>
      </c>
      <c r="W37" s="76"/>
      <c r="X37" s="60">
        <f t="shared" si="25"/>
        <v>0</v>
      </c>
      <c r="Y37" s="76"/>
      <c r="Z37" s="60">
        <f t="shared" si="28"/>
        <v>0</v>
      </c>
      <c r="AA37" s="76">
        <f t="shared" si="0"/>
        <v>0</v>
      </c>
      <c r="AB37" s="60">
        <f t="shared" si="28"/>
        <v>0</v>
      </c>
      <c r="AC37" s="76">
        <f t="shared" si="13"/>
        <v>0</v>
      </c>
      <c r="AD37" s="60">
        <f t="shared" si="27"/>
        <v>0</v>
      </c>
    </row>
    <row r="38" spans="1:66" x14ac:dyDescent="0.25">
      <c r="A38" s="9">
        <v>6003</v>
      </c>
      <c r="B38" s="10" t="s">
        <v>66</v>
      </c>
      <c r="C38" s="67">
        <v>36500</v>
      </c>
      <c r="D38" s="49">
        <f t="shared" si="15"/>
        <v>1.99860799105349E-3</v>
      </c>
      <c r="E38" s="67">
        <v>36500</v>
      </c>
      <c r="F38" s="49">
        <f t="shared" si="16"/>
        <v>1.99860799105349E-3</v>
      </c>
      <c r="G38" s="67">
        <v>36500</v>
      </c>
      <c r="H38" s="49">
        <f t="shared" si="17"/>
        <v>1.99860799105349E-3</v>
      </c>
      <c r="I38" s="67">
        <v>36500</v>
      </c>
      <c r="J38" s="49">
        <f t="shared" si="18"/>
        <v>1.99860799105349E-3</v>
      </c>
      <c r="K38" s="67">
        <v>36500</v>
      </c>
      <c r="L38" s="49">
        <f t="shared" si="19"/>
        <v>1.99860799105349E-3</v>
      </c>
      <c r="M38" s="67">
        <v>36500</v>
      </c>
      <c r="N38" s="49">
        <f t="shared" si="20"/>
        <v>1.99860799105349E-3</v>
      </c>
      <c r="O38" s="67">
        <v>36500</v>
      </c>
      <c r="P38" s="49">
        <f t="shared" si="21"/>
        <v>1.99860799105349E-3</v>
      </c>
      <c r="Q38" s="67">
        <v>36500</v>
      </c>
      <c r="R38" s="49">
        <f t="shared" si="22"/>
        <v>1.99860799105349E-3</v>
      </c>
      <c r="S38" s="67">
        <v>36500</v>
      </c>
      <c r="T38" s="49">
        <f t="shared" si="23"/>
        <v>1.99860799105349E-3</v>
      </c>
      <c r="U38" s="67">
        <v>36500</v>
      </c>
      <c r="V38" s="49">
        <f t="shared" si="24"/>
        <v>1.99860799105349E-3</v>
      </c>
      <c r="W38" s="67">
        <v>36500</v>
      </c>
      <c r="X38" s="49">
        <f t="shared" si="25"/>
        <v>1.99860799105349E-3</v>
      </c>
      <c r="Y38" s="67">
        <v>36500</v>
      </c>
      <c r="Z38" s="49">
        <f t="shared" si="28"/>
        <v>1.99860799105349E-3</v>
      </c>
      <c r="AA38" s="82">
        <f t="shared" si="0"/>
        <v>438000</v>
      </c>
      <c r="AB38" s="49">
        <f t="shared" si="28"/>
        <v>1.99860799105349E-3</v>
      </c>
      <c r="AC38" s="82">
        <f t="shared" si="13"/>
        <v>36500</v>
      </c>
      <c r="AD38" s="49">
        <f t="shared" si="27"/>
        <v>1.99860799105349E-3</v>
      </c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</row>
    <row r="39" spans="1:66" x14ac:dyDescent="0.25">
      <c r="A39" s="9">
        <v>6004</v>
      </c>
      <c r="B39" s="10" t="s">
        <v>67</v>
      </c>
      <c r="C39" s="67"/>
      <c r="D39" s="49">
        <f t="shared" si="15"/>
        <v>0</v>
      </c>
      <c r="E39" s="67"/>
      <c r="F39" s="49">
        <f t="shared" si="16"/>
        <v>0</v>
      </c>
      <c r="G39" s="67"/>
      <c r="H39" s="49">
        <f t="shared" si="17"/>
        <v>0</v>
      </c>
      <c r="I39" s="67"/>
      <c r="J39" s="49">
        <f t="shared" si="18"/>
        <v>0</v>
      </c>
      <c r="K39" s="67"/>
      <c r="L39" s="49">
        <f t="shared" si="19"/>
        <v>0</v>
      </c>
      <c r="M39" s="67"/>
      <c r="N39" s="49">
        <f t="shared" si="20"/>
        <v>0</v>
      </c>
      <c r="O39" s="67"/>
      <c r="P39" s="49">
        <f t="shared" si="21"/>
        <v>0</v>
      </c>
      <c r="Q39" s="67"/>
      <c r="R39" s="49">
        <f t="shared" si="22"/>
        <v>0</v>
      </c>
      <c r="S39" s="67"/>
      <c r="T39" s="49">
        <f t="shared" si="23"/>
        <v>0</v>
      </c>
      <c r="U39" s="67"/>
      <c r="V39" s="49">
        <f t="shared" si="24"/>
        <v>0</v>
      </c>
      <c r="W39" s="67"/>
      <c r="X39" s="49">
        <f t="shared" si="25"/>
        <v>0</v>
      </c>
      <c r="Y39" s="67"/>
      <c r="Z39" s="49">
        <f t="shared" si="28"/>
        <v>0</v>
      </c>
      <c r="AA39" s="82">
        <f t="shared" si="0"/>
        <v>0</v>
      </c>
      <c r="AB39" s="49">
        <f t="shared" si="28"/>
        <v>0</v>
      </c>
      <c r="AC39" s="82">
        <f t="shared" si="13"/>
        <v>0</v>
      </c>
      <c r="AD39" s="49">
        <f t="shared" si="27"/>
        <v>0</v>
      </c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</row>
    <row r="40" spans="1:66" s="5" customFormat="1" x14ac:dyDescent="0.25">
      <c r="A40" s="12">
        <v>6099</v>
      </c>
      <c r="B40" s="1" t="s">
        <v>68</v>
      </c>
      <c r="C40" s="74">
        <f>SUM(C37:C39)</f>
        <v>36500</v>
      </c>
      <c r="D40" s="56">
        <f t="shared" si="15"/>
        <v>1.99860799105349E-3</v>
      </c>
      <c r="E40" s="74">
        <f>SUM(E37:E39)</f>
        <v>36500</v>
      </c>
      <c r="F40" s="56">
        <f t="shared" si="16"/>
        <v>1.99860799105349E-3</v>
      </c>
      <c r="G40" s="74">
        <f>SUM(G37:G39)</f>
        <v>36500</v>
      </c>
      <c r="H40" s="56">
        <f t="shared" si="17"/>
        <v>1.99860799105349E-3</v>
      </c>
      <c r="I40" s="74">
        <f>SUM(I37:I39)</f>
        <v>36500</v>
      </c>
      <c r="J40" s="56">
        <f t="shared" si="18"/>
        <v>1.99860799105349E-3</v>
      </c>
      <c r="K40" s="74">
        <f>SUM(K37:K39)</f>
        <v>36500</v>
      </c>
      <c r="L40" s="56">
        <f t="shared" si="19"/>
        <v>1.99860799105349E-3</v>
      </c>
      <c r="M40" s="74">
        <f>SUM(M37:M39)</f>
        <v>36500</v>
      </c>
      <c r="N40" s="56">
        <f t="shared" si="20"/>
        <v>1.99860799105349E-3</v>
      </c>
      <c r="O40" s="74">
        <f>SUM(O37:O39)</f>
        <v>36500</v>
      </c>
      <c r="P40" s="56">
        <f t="shared" si="21"/>
        <v>1.99860799105349E-3</v>
      </c>
      <c r="Q40" s="74">
        <f>SUM(Q37:Q39)</f>
        <v>36500</v>
      </c>
      <c r="R40" s="56">
        <f t="shared" si="22"/>
        <v>1.99860799105349E-3</v>
      </c>
      <c r="S40" s="74">
        <f>SUM(S37:S39)</f>
        <v>36500</v>
      </c>
      <c r="T40" s="56">
        <f t="shared" si="23"/>
        <v>1.99860799105349E-3</v>
      </c>
      <c r="U40" s="74">
        <f>SUM(U37:U39)</f>
        <v>36500</v>
      </c>
      <c r="V40" s="56">
        <f t="shared" si="24"/>
        <v>1.99860799105349E-3</v>
      </c>
      <c r="W40" s="74">
        <f>SUM(W37:W39)</f>
        <v>36500</v>
      </c>
      <c r="X40" s="56">
        <f t="shared" si="25"/>
        <v>1.99860799105349E-3</v>
      </c>
      <c r="Y40" s="74">
        <f>SUM(Y37:Y39)</f>
        <v>36500</v>
      </c>
      <c r="Z40" s="56">
        <f t="shared" si="28"/>
        <v>1.99860799105349E-3</v>
      </c>
      <c r="AA40" s="74">
        <f t="shared" si="0"/>
        <v>438000</v>
      </c>
      <c r="AB40" s="56">
        <f t="shared" si="28"/>
        <v>1.99860799105349E-3</v>
      </c>
      <c r="AC40" s="94">
        <f t="shared" si="13"/>
        <v>36500</v>
      </c>
      <c r="AD40" s="56">
        <f t="shared" si="27"/>
        <v>1.99860799105349E-3</v>
      </c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</row>
    <row r="41" spans="1:66" s="8" customFormat="1" x14ac:dyDescent="0.25">
      <c r="A41" s="26">
        <v>6101</v>
      </c>
      <c r="B41" s="27" t="s">
        <v>69</v>
      </c>
      <c r="C41" s="69">
        <v>2133555.66395</v>
      </c>
      <c r="D41" s="57">
        <f t="shared" si="15"/>
        <v>0.11682579176240833</v>
      </c>
      <c r="E41" s="69">
        <v>2133555.66395</v>
      </c>
      <c r="F41" s="57">
        <f t="shared" si="16"/>
        <v>0.11682579176240833</v>
      </c>
      <c r="G41" s="69">
        <v>2133555.66395</v>
      </c>
      <c r="H41" s="57">
        <f t="shared" si="17"/>
        <v>0.11682579176240833</v>
      </c>
      <c r="I41" s="69">
        <v>2133555.66395</v>
      </c>
      <c r="J41" s="57">
        <f t="shared" si="18"/>
        <v>0.11682579176240833</v>
      </c>
      <c r="K41" s="69">
        <v>2133555.66395</v>
      </c>
      <c r="L41" s="57">
        <f t="shared" si="19"/>
        <v>0.11682579176240833</v>
      </c>
      <c r="M41" s="69">
        <v>2133555.66395</v>
      </c>
      <c r="N41" s="57">
        <f t="shared" si="20"/>
        <v>0.11682579176240833</v>
      </c>
      <c r="O41" s="69">
        <v>2133555.66395</v>
      </c>
      <c r="P41" s="57">
        <f t="shared" si="21"/>
        <v>0.11682579176240833</v>
      </c>
      <c r="Q41" s="69">
        <v>2133555.66395</v>
      </c>
      <c r="R41" s="57">
        <f t="shared" si="22"/>
        <v>0.11682579176240833</v>
      </c>
      <c r="S41" s="69">
        <v>2133555.66395</v>
      </c>
      <c r="T41" s="57">
        <f t="shared" si="23"/>
        <v>0.11682579176240833</v>
      </c>
      <c r="U41" s="69">
        <v>2133555.66395</v>
      </c>
      <c r="V41" s="57">
        <f t="shared" si="24"/>
        <v>0.11682579176240833</v>
      </c>
      <c r="W41" s="69">
        <v>2133555.66395</v>
      </c>
      <c r="X41" s="57">
        <f t="shared" si="25"/>
        <v>0.11682579176240833</v>
      </c>
      <c r="Y41" s="69">
        <v>2133555.66395</v>
      </c>
      <c r="Z41" s="57">
        <f t="shared" si="28"/>
        <v>0.11682579176240833</v>
      </c>
      <c r="AA41" s="69">
        <f t="shared" si="0"/>
        <v>25602667.967399999</v>
      </c>
      <c r="AB41" s="57">
        <f t="shared" si="28"/>
        <v>0.11682579176240834</v>
      </c>
      <c r="AC41" s="85">
        <f t="shared" si="13"/>
        <v>2133555.66395</v>
      </c>
      <c r="AD41" s="57">
        <f t="shared" si="27"/>
        <v>0.11682579176240833</v>
      </c>
    </row>
    <row r="42" spans="1:66" x14ac:dyDescent="0.25">
      <c r="A42" s="9">
        <v>6102</v>
      </c>
      <c r="B42" s="10" t="s">
        <v>70</v>
      </c>
      <c r="C42" s="67">
        <v>240155.33825</v>
      </c>
      <c r="D42" s="49">
        <f t="shared" si="15"/>
        <v>1.3150037756728872E-2</v>
      </c>
      <c r="E42" s="67">
        <v>240155.33825</v>
      </c>
      <c r="F42" s="49">
        <f t="shared" si="16"/>
        <v>1.3150037756728872E-2</v>
      </c>
      <c r="G42" s="67">
        <v>240155.33825</v>
      </c>
      <c r="H42" s="49">
        <f t="shared" si="17"/>
        <v>1.3150037756728872E-2</v>
      </c>
      <c r="I42" s="67">
        <v>240155.33825</v>
      </c>
      <c r="J42" s="49">
        <f t="shared" si="18"/>
        <v>1.3150037756728872E-2</v>
      </c>
      <c r="K42" s="67">
        <v>240155.33825</v>
      </c>
      <c r="L42" s="49">
        <f t="shared" si="19"/>
        <v>1.3150037756728872E-2</v>
      </c>
      <c r="M42" s="67">
        <v>240155.33825</v>
      </c>
      <c r="N42" s="49">
        <f t="shared" si="20"/>
        <v>1.3150037756728872E-2</v>
      </c>
      <c r="O42" s="67">
        <v>240155.33825</v>
      </c>
      <c r="P42" s="49">
        <f t="shared" si="21"/>
        <v>1.3150037756728872E-2</v>
      </c>
      <c r="Q42" s="67">
        <v>240155.33825</v>
      </c>
      <c r="R42" s="49">
        <f t="shared" si="22"/>
        <v>1.3150037756728872E-2</v>
      </c>
      <c r="S42" s="67">
        <v>240155.33825</v>
      </c>
      <c r="T42" s="49">
        <f t="shared" si="23"/>
        <v>1.3150037756728872E-2</v>
      </c>
      <c r="U42" s="67">
        <v>240155.33825</v>
      </c>
      <c r="V42" s="49">
        <f t="shared" si="24"/>
        <v>1.3150037756728872E-2</v>
      </c>
      <c r="W42" s="67">
        <v>240155.33825</v>
      </c>
      <c r="X42" s="49">
        <f t="shared" si="25"/>
        <v>1.3150037756728872E-2</v>
      </c>
      <c r="Y42" s="67">
        <v>240155.33825</v>
      </c>
      <c r="Z42" s="49">
        <f t="shared" si="28"/>
        <v>1.3150037756728872E-2</v>
      </c>
      <c r="AA42" s="82">
        <f t="shared" si="0"/>
        <v>2881864.0589999999</v>
      </c>
      <c r="AB42" s="49">
        <f t="shared" si="28"/>
        <v>1.3150037756728872E-2</v>
      </c>
      <c r="AC42" s="82">
        <f t="shared" si="13"/>
        <v>240155.33825</v>
      </c>
      <c r="AD42" s="49">
        <f t="shared" si="27"/>
        <v>1.3150037756728872E-2</v>
      </c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</row>
    <row r="43" spans="1:66" x14ac:dyDescent="0.25">
      <c r="A43" s="9">
        <v>6103</v>
      </c>
      <c r="B43" s="10" t="s">
        <v>71</v>
      </c>
      <c r="C43" s="67">
        <v>147.50819999999999</v>
      </c>
      <c r="D43" s="49">
        <f t="shared" si="15"/>
        <v>8.0770155415319548E-6</v>
      </c>
      <c r="E43" s="67">
        <v>147.50819999999999</v>
      </c>
      <c r="F43" s="49">
        <f t="shared" si="16"/>
        <v>8.0770155415319548E-6</v>
      </c>
      <c r="G43" s="67">
        <v>147.50819999999999</v>
      </c>
      <c r="H43" s="49">
        <f t="shared" si="17"/>
        <v>8.0770155415319548E-6</v>
      </c>
      <c r="I43" s="67">
        <v>147.50819999999999</v>
      </c>
      <c r="J43" s="49">
        <f t="shared" si="18"/>
        <v>8.0770155415319548E-6</v>
      </c>
      <c r="K43" s="67">
        <v>147.50819999999999</v>
      </c>
      <c r="L43" s="49">
        <f t="shared" si="19"/>
        <v>8.0770155415319548E-6</v>
      </c>
      <c r="M43" s="67">
        <v>147.50819999999999</v>
      </c>
      <c r="N43" s="49">
        <f t="shared" si="20"/>
        <v>8.0770155415319548E-6</v>
      </c>
      <c r="O43" s="67">
        <v>147.50819999999999</v>
      </c>
      <c r="P43" s="49">
        <f t="shared" si="21"/>
        <v>8.0770155415319548E-6</v>
      </c>
      <c r="Q43" s="67">
        <v>147.50819999999999</v>
      </c>
      <c r="R43" s="49">
        <f t="shared" si="22"/>
        <v>8.0770155415319548E-6</v>
      </c>
      <c r="S43" s="67">
        <v>147.50819999999999</v>
      </c>
      <c r="T43" s="49">
        <f t="shared" si="23"/>
        <v>8.0770155415319548E-6</v>
      </c>
      <c r="U43" s="67">
        <v>147.50819999999999</v>
      </c>
      <c r="V43" s="49">
        <f t="shared" si="24"/>
        <v>8.0770155415319548E-6</v>
      </c>
      <c r="W43" s="67">
        <v>147.50819999999999</v>
      </c>
      <c r="X43" s="49">
        <f t="shared" si="25"/>
        <v>8.0770155415319548E-6</v>
      </c>
      <c r="Y43" s="67">
        <v>147.50819999999999</v>
      </c>
      <c r="Z43" s="49">
        <f t="shared" si="28"/>
        <v>8.0770155415319548E-6</v>
      </c>
      <c r="AA43" s="82">
        <f t="shared" si="0"/>
        <v>1770.0983999999999</v>
      </c>
      <c r="AB43" s="49">
        <f t="shared" si="28"/>
        <v>8.0770155415319565E-6</v>
      </c>
      <c r="AC43" s="82">
        <f t="shared" si="13"/>
        <v>147.50819999999999</v>
      </c>
      <c r="AD43" s="49">
        <f t="shared" si="27"/>
        <v>8.0770155415319548E-6</v>
      </c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</row>
    <row r="44" spans="1:66" x14ac:dyDescent="0.25">
      <c r="A44" s="9">
        <v>6104</v>
      </c>
      <c r="B44" s="10" t="s">
        <v>72</v>
      </c>
      <c r="C44" s="67">
        <v>47343.078600000001</v>
      </c>
      <c r="D44" s="49">
        <f t="shared" si="15"/>
        <v>2.5923357592063964E-3</v>
      </c>
      <c r="E44" s="67">
        <v>47343.078600000001</v>
      </c>
      <c r="F44" s="49">
        <f t="shared" si="16"/>
        <v>2.5923357592063964E-3</v>
      </c>
      <c r="G44" s="67">
        <v>47343.078600000001</v>
      </c>
      <c r="H44" s="49">
        <f t="shared" si="17"/>
        <v>2.5923357592063964E-3</v>
      </c>
      <c r="I44" s="67">
        <v>47343.078600000001</v>
      </c>
      <c r="J44" s="49">
        <f t="shared" si="18"/>
        <v>2.5923357592063964E-3</v>
      </c>
      <c r="K44" s="67">
        <v>47343.078600000001</v>
      </c>
      <c r="L44" s="49">
        <f t="shared" si="19"/>
        <v>2.5923357592063964E-3</v>
      </c>
      <c r="M44" s="67">
        <v>47343.078600000001</v>
      </c>
      <c r="N44" s="49">
        <f t="shared" si="20"/>
        <v>2.5923357592063964E-3</v>
      </c>
      <c r="O44" s="67">
        <v>47343.078600000001</v>
      </c>
      <c r="P44" s="49">
        <f t="shared" si="21"/>
        <v>2.5923357592063964E-3</v>
      </c>
      <c r="Q44" s="67">
        <v>47343.078600000001</v>
      </c>
      <c r="R44" s="49">
        <f t="shared" si="22"/>
        <v>2.5923357592063964E-3</v>
      </c>
      <c r="S44" s="67">
        <v>47343.078600000001</v>
      </c>
      <c r="T44" s="49">
        <f t="shared" si="23"/>
        <v>2.5923357592063964E-3</v>
      </c>
      <c r="U44" s="67">
        <v>47343.078600000001</v>
      </c>
      <c r="V44" s="49">
        <f t="shared" si="24"/>
        <v>2.5923357592063964E-3</v>
      </c>
      <c r="W44" s="67">
        <v>47343.078600000001</v>
      </c>
      <c r="X44" s="49">
        <f t="shared" si="25"/>
        <v>2.5923357592063964E-3</v>
      </c>
      <c r="Y44" s="67">
        <v>47343.078600000001</v>
      </c>
      <c r="Z44" s="49">
        <f t="shared" si="28"/>
        <v>2.5923357592063964E-3</v>
      </c>
      <c r="AA44" s="82">
        <f t="shared" si="0"/>
        <v>568116.94319999998</v>
      </c>
      <c r="AB44" s="49">
        <f t="shared" si="28"/>
        <v>2.5923357592063964E-3</v>
      </c>
      <c r="AC44" s="82">
        <f t="shared" si="13"/>
        <v>47343.078600000001</v>
      </c>
      <c r="AD44" s="49">
        <f t="shared" si="27"/>
        <v>2.5923357592063964E-3</v>
      </c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</row>
    <row r="45" spans="1:66" x14ac:dyDescent="0.25">
      <c r="A45" s="9">
        <v>6105</v>
      </c>
      <c r="B45" s="10" t="s">
        <v>73</v>
      </c>
      <c r="C45" s="67">
        <v>22871.266599999999</v>
      </c>
      <c r="D45" s="49">
        <f t="shared" si="15"/>
        <v>1.2523478408842405E-3</v>
      </c>
      <c r="E45" s="67">
        <v>22871.266599999999</v>
      </c>
      <c r="F45" s="49">
        <f t="shared" si="16"/>
        <v>1.2523478408842405E-3</v>
      </c>
      <c r="G45" s="67">
        <v>22871.266599999999</v>
      </c>
      <c r="H45" s="49">
        <f t="shared" si="17"/>
        <v>1.2523478408842405E-3</v>
      </c>
      <c r="I45" s="67">
        <v>22871.266599999999</v>
      </c>
      <c r="J45" s="49">
        <f t="shared" si="18"/>
        <v>1.2523478408842405E-3</v>
      </c>
      <c r="K45" s="67">
        <v>22871.266599999999</v>
      </c>
      <c r="L45" s="49">
        <f t="shared" si="19"/>
        <v>1.2523478408842405E-3</v>
      </c>
      <c r="M45" s="67">
        <v>22871.266599999999</v>
      </c>
      <c r="N45" s="49">
        <f t="shared" si="20"/>
        <v>1.2523478408842405E-3</v>
      </c>
      <c r="O45" s="67">
        <v>22871.266599999999</v>
      </c>
      <c r="P45" s="49">
        <f t="shared" si="21"/>
        <v>1.2523478408842405E-3</v>
      </c>
      <c r="Q45" s="67">
        <v>22871.266599999999</v>
      </c>
      <c r="R45" s="49">
        <f t="shared" si="22"/>
        <v>1.2523478408842405E-3</v>
      </c>
      <c r="S45" s="67">
        <v>22871.266599999999</v>
      </c>
      <c r="T45" s="49">
        <f t="shared" si="23"/>
        <v>1.2523478408842405E-3</v>
      </c>
      <c r="U45" s="67">
        <v>22871.266599999999</v>
      </c>
      <c r="V45" s="49">
        <f t="shared" si="24"/>
        <v>1.2523478408842405E-3</v>
      </c>
      <c r="W45" s="67">
        <v>22871.266599999999</v>
      </c>
      <c r="X45" s="49">
        <f t="shared" si="25"/>
        <v>1.2523478408842405E-3</v>
      </c>
      <c r="Y45" s="67">
        <v>22871.266599999999</v>
      </c>
      <c r="Z45" s="49">
        <f t="shared" ref="Z45:AB60" si="29">IF(Y$10&lt;&gt;0,Y45/Y$10,"-")</f>
        <v>1.2523478408842405E-3</v>
      </c>
      <c r="AA45" s="82">
        <f t="shared" si="0"/>
        <v>274455.19919999997</v>
      </c>
      <c r="AB45" s="49">
        <f t="shared" si="29"/>
        <v>1.2523478408842405E-3</v>
      </c>
      <c r="AC45" s="82">
        <f t="shared" si="13"/>
        <v>22871.266599999999</v>
      </c>
      <c r="AD45" s="49">
        <f t="shared" si="27"/>
        <v>1.2523478408842405E-3</v>
      </c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</row>
    <row r="46" spans="1:66" x14ac:dyDescent="0.25">
      <c r="A46" s="9">
        <v>6106</v>
      </c>
      <c r="B46" s="10" t="s">
        <v>74</v>
      </c>
      <c r="C46" s="67">
        <v>14021.615</v>
      </c>
      <c r="D46" s="49">
        <f t="shared" si="15"/>
        <v>7.6777292565686247E-4</v>
      </c>
      <c r="E46" s="67">
        <v>14021.615</v>
      </c>
      <c r="F46" s="49">
        <f t="shared" si="16"/>
        <v>7.6777292565686247E-4</v>
      </c>
      <c r="G46" s="67">
        <v>14021.615</v>
      </c>
      <c r="H46" s="49">
        <f t="shared" si="17"/>
        <v>7.6777292565686247E-4</v>
      </c>
      <c r="I46" s="67">
        <v>14021.615</v>
      </c>
      <c r="J46" s="49">
        <f t="shared" si="18"/>
        <v>7.6777292565686247E-4</v>
      </c>
      <c r="K46" s="67">
        <v>14021.615</v>
      </c>
      <c r="L46" s="49">
        <f t="shared" si="19"/>
        <v>7.6777292565686247E-4</v>
      </c>
      <c r="M46" s="67">
        <v>14021.615</v>
      </c>
      <c r="N46" s="49">
        <f t="shared" si="20"/>
        <v>7.6777292565686247E-4</v>
      </c>
      <c r="O46" s="67">
        <v>14021.615</v>
      </c>
      <c r="P46" s="49">
        <f t="shared" si="21"/>
        <v>7.6777292565686247E-4</v>
      </c>
      <c r="Q46" s="67">
        <v>14021.615</v>
      </c>
      <c r="R46" s="49">
        <f t="shared" si="22"/>
        <v>7.6777292565686247E-4</v>
      </c>
      <c r="S46" s="67">
        <v>14021.615</v>
      </c>
      <c r="T46" s="49">
        <f t="shared" si="23"/>
        <v>7.6777292565686247E-4</v>
      </c>
      <c r="U46" s="67">
        <v>14021.615</v>
      </c>
      <c r="V46" s="49">
        <f t="shared" si="24"/>
        <v>7.6777292565686247E-4</v>
      </c>
      <c r="W46" s="67">
        <v>14021.615</v>
      </c>
      <c r="X46" s="49">
        <f t="shared" si="25"/>
        <v>7.6777292565686247E-4</v>
      </c>
      <c r="Y46" s="67">
        <v>14021.615</v>
      </c>
      <c r="Z46" s="49">
        <f t="shared" si="29"/>
        <v>7.6777292565686247E-4</v>
      </c>
      <c r="AA46" s="82">
        <f t="shared" si="0"/>
        <v>168259.38</v>
      </c>
      <c r="AB46" s="49">
        <f t="shared" si="29"/>
        <v>7.6777292565686247E-4</v>
      </c>
      <c r="AC46" s="82">
        <f t="shared" si="13"/>
        <v>14021.615</v>
      </c>
      <c r="AD46" s="49">
        <f t="shared" si="27"/>
        <v>7.6777292565686247E-4</v>
      </c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</row>
    <row r="47" spans="1:66" x14ac:dyDescent="0.25">
      <c r="A47" s="9">
        <v>6107</v>
      </c>
      <c r="B47" s="10" t="s">
        <v>75</v>
      </c>
      <c r="C47" s="67">
        <v>4575</v>
      </c>
      <c r="D47" s="49">
        <f t="shared" si="15"/>
        <v>2.505104536731429E-4</v>
      </c>
      <c r="E47" s="67">
        <v>4575</v>
      </c>
      <c r="F47" s="49">
        <f t="shared" si="16"/>
        <v>2.505104536731429E-4</v>
      </c>
      <c r="G47" s="67">
        <v>4575</v>
      </c>
      <c r="H47" s="49">
        <f t="shared" si="17"/>
        <v>2.505104536731429E-4</v>
      </c>
      <c r="I47" s="67">
        <v>4575</v>
      </c>
      <c r="J47" s="49">
        <f t="shared" si="18"/>
        <v>2.505104536731429E-4</v>
      </c>
      <c r="K47" s="67">
        <v>4575</v>
      </c>
      <c r="L47" s="49">
        <f t="shared" si="19"/>
        <v>2.505104536731429E-4</v>
      </c>
      <c r="M47" s="67">
        <v>4575</v>
      </c>
      <c r="N47" s="49">
        <f t="shared" si="20"/>
        <v>2.505104536731429E-4</v>
      </c>
      <c r="O47" s="67">
        <v>4575</v>
      </c>
      <c r="P47" s="49">
        <f t="shared" si="21"/>
        <v>2.505104536731429E-4</v>
      </c>
      <c r="Q47" s="67">
        <v>4575</v>
      </c>
      <c r="R47" s="49">
        <f t="shared" si="22"/>
        <v>2.505104536731429E-4</v>
      </c>
      <c r="S47" s="67">
        <v>4575</v>
      </c>
      <c r="T47" s="49">
        <f t="shared" si="23"/>
        <v>2.505104536731429E-4</v>
      </c>
      <c r="U47" s="67">
        <v>4575</v>
      </c>
      <c r="V47" s="49">
        <f t="shared" si="24"/>
        <v>2.505104536731429E-4</v>
      </c>
      <c r="W47" s="67">
        <v>4575</v>
      </c>
      <c r="X47" s="49">
        <f t="shared" si="25"/>
        <v>2.505104536731429E-4</v>
      </c>
      <c r="Y47" s="67">
        <v>4575</v>
      </c>
      <c r="Z47" s="49">
        <f t="shared" si="29"/>
        <v>2.505104536731429E-4</v>
      </c>
      <c r="AA47" s="82">
        <f t="shared" si="0"/>
        <v>54900</v>
      </c>
      <c r="AB47" s="49">
        <f t="shared" si="29"/>
        <v>2.505104536731429E-4</v>
      </c>
      <c r="AC47" s="82">
        <f t="shared" si="13"/>
        <v>4575</v>
      </c>
      <c r="AD47" s="49">
        <f t="shared" si="27"/>
        <v>2.505104536731429E-4</v>
      </c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</row>
    <row r="48" spans="1:66" x14ac:dyDescent="0.25">
      <c r="A48" s="9">
        <v>6108</v>
      </c>
      <c r="B48" s="10" t="s">
        <v>76</v>
      </c>
      <c r="C48" s="67">
        <v>5359</v>
      </c>
      <c r="D48" s="49">
        <f t="shared" si="15"/>
        <v>2.9343945819330556E-4</v>
      </c>
      <c r="E48" s="67">
        <v>5359</v>
      </c>
      <c r="F48" s="49">
        <f t="shared" si="16"/>
        <v>2.9343945819330556E-4</v>
      </c>
      <c r="G48" s="67">
        <v>5359</v>
      </c>
      <c r="H48" s="49">
        <f t="shared" si="17"/>
        <v>2.9343945819330556E-4</v>
      </c>
      <c r="I48" s="67">
        <v>5359</v>
      </c>
      <c r="J48" s="49">
        <f t="shared" si="18"/>
        <v>2.9343945819330556E-4</v>
      </c>
      <c r="K48" s="67">
        <v>5359</v>
      </c>
      <c r="L48" s="49">
        <f t="shared" si="19"/>
        <v>2.9343945819330556E-4</v>
      </c>
      <c r="M48" s="67">
        <v>5359</v>
      </c>
      <c r="N48" s="49">
        <f t="shared" si="20"/>
        <v>2.9343945819330556E-4</v>
      </c>
      <c r="O48" s="67">
        <v>5359</v>
      </c>
      <c r="P48" s="49">
        <f t="shared" si="21"/>
        <v>2.9343945819330556E-4</v>
      </c>
      <c r="Q48" s="67">
        <v>5359</v>
      </c>
      <c r="R48" s="49">
        <f t="shared" si="22"/>
        <v>2.9343945819330556E-4</v>
      </c>
      <c r="S48" s="67">
        <v>5359</v>
      </c>
      <c r="T48" s="49">
        <f t="shared" si="23"/>
        <v>2.9343945819330556E-4</v>
      </c>
      <c r="U48" s="67">
        <v>5359</v>
      </c>
      <c r="V48" s="49">
        <f t="shared" si="24"/>
        <v>2.9343945819330556E-4</v>
      </c>
      <c r="W48" s="67">
        <v>5359</v>
      </c>
      <c r="X48" s="49">
        <f t="shared" si="25"/>
        <v>2.9343945819330556E-4</v>
      </c>
      <c r="Y48" s="67">
        <v>5359</v>
      </c>
      <c r="Z48" s="49">
        <f t="shared" si="29"/>
        <v>2.9343945819330556E-4</v>
      </c>
      <c r="AA48" s="82">
        <f t="shared" si="0"/>
        <v>64308</v>
      </c>
      <c r="AB48" s="49">
        <f t="shared" si="29"/>
        <v>2.9343945819330556E-4</v>
      </c>
      <c r="AC48" s="82">
        <f t="shared" si="13"/>
        <v>5359</v>
      </c>
      <c r="AD48" s="49">
        <f t="shared" si="27"/>
        <v>2.9343945819330556E-4</v>
      </c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</row>
    <row r="49" spans="1:66" x14ac:dyDescent="0.25">
      <c r="A49" s="9">
        <v>6109</v>
      </c>
      <c r="B49" s="10" t="s">
        <v>77</v>
      </c>
      <c r="C49" s="67">
        <v>2286</v>
      </c>
      <c r="D49" s="49">
        <f t="shared" si="15"/>
        <v>1.2517309226159665E-4</v>
      </c>
      <c r="E49" s="67">
        <v>2286</v>
      </c>
      <c r="F49" s="49">
        <f t="shared" si="16"/>
        <v>1.2517309226159665E-4</v>
      </c>
      <c r="G49" s="67">
        <v>2286</v>
      </c>
      <c r="H49" s="49">
        <f t="shared" si="17"/>
        <v>1.2517309226159665E-4</v>
      </c>
      <c r="I49" s="67">
        <v>2286</v>
      </c>
      <c r="J49" s="49">
        <f t="shared" si="18"/>
        <v>1.2517309226159665E-4</v>
      </c>
      <c r="K49" s="67">
        <v>2286</v>
      </c>
      <c r="L49" s="49">
        <f t="shared" si="19"/>
        <v>1.2517309226159665E-4</v>
      </c>
      <c r="M49" s="67">
        <v>2286</v>
      </c>
      <c r="N49" s="49">
        <f t="shared" si="20"/>
        <v>1.2517309226159665E-4</v>
      </c>
      <c r="O49" s="67">
        <v>2286</v>
      </c>
      <c r="P49" s="49">
        <f t="shared" si="21"/>
        <v>1.2517309226159665E-4</v>
      </c>
      <c r="Q49" s="67">
        <v>2286</v>
      </c>
      <c r="R49" s="49">
        <f t="shared" si="22"/>
        <v>1.2517309226159665E-4</v>
      </c>
      <c r="S49" s="67">
        <v>2286</v>
      </c>
      <c r="T49" s="49">
        <f t="shared" si="23"/>
        <v>1.2517309226159665E-4</v>
      </c>
      <c r="U49" s="67">
        <v>2286</v>
      </c>
      <c r="V49" s="49">
        <f t="shared" si="24"/>
        <v>1.2517309226159665E-4</v>
      </c>
      <c r="W49" s="67">
        <v>2286</v>
      </c>
      <c r="X49" s="49">
        <f t="shared" si="25"/>
        <v>1.2517309226159665E-4</v>
      </c>
      <c r="Y49" s="67">
        <v>2286</v>
      </c>
      <c r="Z49" s="49">
        <f t="shared" si="29"/>
        <v>1.2517309226159665E-4</v>
      </c>
      <c r="AA49" s="82">
        <f t="shared" si="0"/>
        <v>27432</v>
      </c>
      <c r="AB49" s="49">
        <f t="shared" si="29"/>
        <v>1.2517309226159665E-4</v>
      </c>
      <c r="AC49" s="82">
        <f t="shared" si="13"/>
        <v>2286</v>
      </c>
      <c r="AD49" s="49">
        <f t="shared" si="27"/>
        <v>1.2517309226159665E-4</v>
      </c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</row>
    <row r="50" spans="1:66" x14ac:dyDescent="0.25">
      <c r="A50" s="9">
        <v>6110</v>
      </c>
      <c r="B50" s="10" t="s">
        <v>78</v>
      </c>
      <c r="C50" s="67">
        <v>1882.432</v>
      </c>
      <c r="D50" s="49">
        <f t="shared" si="15"/>
        <v>1.0307516815930968E-4</v>
      </c>
      <c r="E50" s="67">
        <v>1882.432</v>
      </c>
      <c r="F50" s="49">
        <f t="shared" si="16"/>
        <v>1.0307516815930968E-4</v>
      </c>
      <c r="G50" s="67">
        <v>1882.432</v>
      </c>
      <c r="H50" s="49">
        <f t="shared" si="17"/>
        <v>1.0307516815930968E-4</v>
      </c>
      <c r="I50" s="67">
        <v>1882.432</v>
      </c>
      <c r="J50" s="49">
        <f t="shared" si="18"/>
        <v>1.0307516815930968E-4</v>
      </c>
      <c r="K50" s="67">
        <v>1882.432</v>
      </c>
      <c r="L50" s="49">
        <f t="shared" si="19"/>
        <v>1.0307516815930968E-4</v>
      </c>
      <c r="M50" s="67">
        <v>1882.432</v>
      </c>
      <c r="N50" s="49">
        <f t="shared" si="20"/>
        <v>1.0307516815930968E-4</v>
      </c>
      <c r="O50" s="67">
        <v>1882.432</v>
      </c>
      <c r="P50" s="49">
        <f t="shared" si="21"/>
        <v>1.0307516815930968E-4</v>
      </c>
      <c r="Q50" s="67">
        <v>1882.432</v>
      </c>
      <c r="R50" s="49">
        <f t="shared" si="22"/>
        <v>1.0307516815930968E-4</v>
      </c>
      <c r="S50" s="67">
        <v>1882.432</v>
      </c>
      <c r="T50" s="49">
        <f t="shared" si="23"/>
        <v>1.0307516815930968E-4</v>
      </c>
      <c r="U50" s="67">
        <v>1882.432</v>
      </c>
      <c r="V50" s="49">
        <f t="shared" si="24"/>
        <v>1.0307516815930968E-4</v>
      </c>
      <c r="W50" s="67">
        <v>1882.432</v>
      </c>
      <c r="X50" s="49">
        <f t="shared" si="25"/>
        <v>1.0307516815930968E-4</v>
      </c>
      <c r="Y50" s="67">
        <v>1882.432</v>
      </c>
      <c r="Z50" s="49">
        <f t="shared" si="29"/>
        <v>1.0307516815930968E-4</v>
      </c>
      <c r="AA50" s="82">
        <f t="shared" si="0"/>
        <v>22589.184000000005</v>
      </c>
      <c r="AB50" s="49">
        <f t="shared" si="29"/>
        <v>1.030751681593097E-4</v>
      </c>
      <c r="AC50" s="82">
        <f t="shared" si="13"/>
        <v>1882.4320000000005</v>
      </c>
      <c r="AD50" s="49">
        <f t="shared" si="27"/>
        <v>1.0307516815930969E-4</v>
      </c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</row>
    <row r="51" spans="1:66" x14ac:dyDescent="0.25">
      <c r="A51" s="9">
        <v>6111</v>
      </c>
      <c r="B51" s="10" t="s">
        <v>79</v>
      </c>
      <c r="C51" s="67">
        <v>533052.09750000003</v>
      </c>
      <c r="D51" s="49">
        <f t="shared" si="15"/>
        <v>2.918800497839244E-2</v>
      </c>
      <c r="E51" s="67">
        <v>533052.09750000003</v>
      </c>
      <c r="F51" s="49">
        <f t="shared" si="16"/>
        <v>2.918800497839244E-2</v>
      </c>
      <c r="G51" s="67">
        <v>533052.09750000003</v>
      </c>
      <c r="H51" s="49">
        <f t="shared" si="17"/>
        <v>2.918800497839244E-2</v>
      </c>
      <c r="I51" s="67">
        <v>533052.09750000003</v>
      </c>
      <c r="J51" s="49">
        <f t="shared" si="18"/>
        <v>2.918800497839244E-2</v>
      </c>
      <c r="K51" s="67">
        <v>533052.09750000003</v>
      </c>
      <c r="L51" s="49">
        <f t="shared" si="19"/>
        <v>2.918800497839244E-2</v>
      </c>
      <c r="M51" s="67">
        <v>533052.09750000003</v>
      </c>
      <c r="N51" s="49">
        <f t="shared" si="20"/>
        <v>2.918800497839244E-2</v>
      </c>
      <c r="O51" s="67">
        <v>533052.09750000003</v>
      </c>
      <c r="P51" s="49">
        <f t="shared" si="21"/>
        <v>2.918800497839244E-2</v>
      </c>
      <c r="Q51" s="67">
        <v>533052.09750000003</v>
      </c>
      <c r="R51" s="49">
        <f t="shared" si="22"/>
        <v>2.918800497839244E-2</v>
      </c>
      <c r="S51" s="67">
        <v>533052.09750000003</v>
      </c>
      <c r="T51" s="49">
        <f t="shared" si="23"/>
        <v>2.918800497839244E-2</v>
      </c>
      <c r="U51" s="67">
        <v>533052.09750000003</v>
      </c>
      <c r="V51" s="49">
        <f t="shared" si="24"/>
        <v>2.918800497839244E-2</v>
      </c>
      <c r="W51" s="67">
        <v>533052.09750000003</v>
      </c>
      <c r="X51" s="49">
        <f t="shared" si="25"/>
        <v>2.918800497839244E-2</v>
      </c>
      <c r="Y51" s="67">
        <v>533052.09750000003</v>
      </c>
      <c r="Z51" s="49">
        <f t="shared" si="29"/>
        <v>2.918800497839244E-2</v>
      </c>
      <c r="AA51" s="82">
        <f t="shared" si="0"/>
        <v>6396625.1700000009</v>
      </c>
      <c r="AB51" s="49">
        <f t="shared" si="29"/>
        <v>2.9188004978392443E-2</v>
      </c>
      <c r="AC51" s="82">
        <f t="shared" si="13"/>
        <v>533052.09750000003</v>
      </c>
      <c r="AD51" s="49">
        <f t="shared" si="27"/>
        <v>2.918800497839244E-2</v>
      </c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</row>
    <row r="52" spans="1:66" x14ac:dyDescent="0.25">
      <c r="A52" s="9">
        <v>6112</v>
      </c>
      <c r="B52" s="10" t="s">
        <v>80</v>
      </c>
      <c r="C52" s="67">
        <v>55738.8</v>
      </c>
      <c r="D52" s="49">
        <f t="shared" si="15"/>
        <v>3.0520550984036239E-3</v>
      </c>
      <c r="E52" s="67">
        <v>55738.8</v>
      </c>
      <c r="F52" s="49">
        <f t="shared" si="16"/>
        <v>3.0520550984036239E-3</v>
      </c>
      <c r="G52" s="67">
        <v>55738.8</v>
      </c>
      <c r="H52" s="49">
        <f t="shared" si="17"/>
        <v>3.0520550984036239E-3</v>
      </c>
      <c r="I52" s="67">
        <v>55738.8</v>
      </c>
      <c r="J52" s="49">
        <f t="shared" si="18"/>
        <v>3.0520550984036239E-3</v>
      </c>
      <c r="K52" s="67">
        <v>55738.8</v>
      </c>
      <c r="L52" s="49">
        <f t="shared" si="19"/>
        <v>3.0520550984036239E-3</v>
      </c>
      <c r="M52" s="67">
        <v>55738.8</v>
      </c>
      <c r="N52" s="49">
        <f t="shared" si="20"/>
        <v>3.0520550984036239E-3</v>
      </c>
      <c r="O52" s="67">
        <v>55738.8</v>
      </c>
      <c r="P52" s="49">
        <f t="shared" si="21"/>
        <v>3.0520550984036239E-3</v>
      </c>
      <c r="Q52" s="67">
        <v>55738.8</v>
      </c>
      <c r="R52" s="49">
        <f t="shared" si="22"/>
        <v>3.0520550984036239E-3</v>
      </c>
      <c r="S52" s="67">
        <v>55738.8</v>
      </c>
      <c r="T52" s="49">
        <f t="shared" si="23"/>
        <v>3.0520550984036239E-3</v>
      </c>
      <c r="U52" s="67">
        <v>55738.8</v>
      </c>
      <c r="V52" s="49">
        <f t="shared" si="24"/>
        <v>3.0520550984036239E-3</v>
      </c>
      <c r="W52" s="67">
        <v>55738.8</v>
      </c>
      <c r="X52" s="49">
        <f t="shared" si="25"/>
        <v>3.0520550984036239E-3</v>
      </c>
      <c r="Y52" s="67">
        <v>55738.8</v>
      </c>
      <c r="Z52" s="49">
        <f t="shared" si="29"/>
        <v>3.0520550984036239E-3</v>
      </c>
      <c r="AA52" s="82">
        <f t="shared" si="0"/>
        <v>668865.60000000009</v>
      </c>
      <c r="AB52" s="49">
        <f t="shared" si="29"/>
        <v>3.0520550984036244E-3</v>
      </c>
      <c r="AC52" s="82">
        <f t="shared" si="13"/>
        <v>55738.80000000001</v>
      </c>
      <c r="AD52" s="49">
        <f t="shared" si="27"/>
        <v>3.0520550984036239E-3</v>
      </c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</row>
    <row r="53" spans="1:66" x14ac:dyDescent="0.25">
      <c r="A53" s="9">
        <v>6113</v>
      </c>
      <c r="B53" s="10" t="s">
        <v>81</v>
      </c>
      <c r="C53" s="67">
        <v>18252.599999999999</v>
      </c>
      <c r="D53" s="49">
        <f t="shared" si="15"/>
        <v>9.9944636212336794E-4</v>
      </c>
      <c r="E53" s="67">
        <v>18252.599999999999</v>
      </c>
      <c r="F53" s="49">
        <f t="shared" si="16"/>
        <v>9.9944636212336794E-4</v>
      </c>
      <c r="G53" s="67">
        <v>18252.599999999999</v>
      </c>
      <c r="H53" s="49">
        <f t="shared" si="17"/>
        <v>9.9944636212336794E-4</v>
      </c>
      <c r="I53" s="67">
        <v>18252.599999999999</v>
      </c>
      <c r="J53" s="49">
        <f t="shared" si="18"/>
        <v>9.9944636212336794E-4</v>
      </c>
      <c r="K53" s="67">
        <v>18252.599999999999</v>
      </c>
      <c r="L53" s="49">
        <f t="shared" si="19"/>
        <v>9.9944636212336794E-4</v>
      </c>
      <c r="M53" s="67">
        <v>18252.599999999999</v>
      </c>
      <c r="N53" s="49">
        <f t="shared" si="20"/>
        <v>9.9944636212336794E-4</v>
      </c>
      <c r="O53" s="67">
        <v>18252.599999999999</v>
      </c>
      <c r="P53" s="49">
        <f t="shared" si="21"/>
        <v>9.9944636212336794E-4</v>
      </c>
      <c r="Q53" s="67">
        <v>18252.599999999999</v>
      </c>
      <c r="R53" s="49">
        <f t="shared" si="22"/>
        <v>9.9944636212336794E-4</v>
      </c>
      <c r="S53" s="67">
        <v>18252.599999999999</v>
      </c>
      <c r="T53" s="49">
        <f t="shared" si="23"/>
        <v>9.9944636212336794E-4</v>
      </c>
      <c r="U53" s="67">
        <v>18252.599999999999</v>
      </c>
      <c r="V53" s="49">
        <f t="shared" si="24"/>
        <v>9.9944636212336794E-4</v>
      </c>
      <c r="W53" s="67">
        <v>18252.599999999999</v>
      </c>
      <c r="X53" s="49">
        <f t="shared" si="25"/>
        <v>9.9944636212336794E-4</v>
      </c>
      <c r="Y53" s="67">
        <v>18252.599999999999</v>
      </c>
      <c r="Z53" s="49">
        <f t="shared" si="29"/>
        <v>9.9944636212336794E-4</v>
      </c>
      <c r="AA53" s="82">
        <f t="shared" si="0"/>
        <v>219031.20000000004</v>
      </c>
      <c r="AB53" s="49">
        <f t="shared" si="29"/>
        <v>9.9944636212336816E-4</v>
      </c>
      <c r="AC53" s="82">
        <f t="shared" si="13"/>
        <v>18252.600000000002</v>
      </c>
      <c r="AD53" s="49">
        <f t="shared" si="27"/>
        <v>9.9944636212336794E-4</v>
      </c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</row>
    <row r="54" spans="1:66" x14ac:dyDescent="0.25">
      <c r="A54" s="9">
        <v>6114</v>
      </c>
      <c r="B54" s="10" t="s">
        <v>82</v>
      </c>
      <c r="C54" s="67">
        <v>37359.57475</v>
      </c>
      <c r="D54" s="49">
        <f t="shared" si="15"/>
        <v>2.0456751955537037E-3</v>
      </c>
      <c r="E54" s="67">
        <v>37359.57475</v>
      </c>
      <c r="F54" s="49">
        <f t="shared" si="16"/>
        <v>2.0456751955537037E-3</v>
      </c>
      <c r="G54" s="67">
        <v>37359.57475</v>
      </c>
      <c r="H54" s="49">
        <f t="shared" si="17"/>
        <v>2.0456751955537037E-3</v>
      </c>
      <c r="I54" s="67">
        <v>37359.57475</v>
      </c>
      <c r="J54" s="49">
        <f t="shared" si="18"/>
        <v>2.0456751955537037E-3</v>
      </c>
      <c r="K54" s="67">
        <v>37359.57475</v>
      </c>
      <c r="L54" s="49">
        <f t="shared" si="19"/>
        <v>2.0456751955537037E-3</v>
      </c>
      <c r="M54" s="67">
        <v>37359.57475</v>
      </c>
      <c r="N54" s="49">
        <f t="shared" si="20"/>
        <v>2.0456751955537037E-3</v>
      </c>
      <c r="O54" s="67">
        <v>37359.57475</v>
      </c>
      <c r="P54" s="49">
        <f t="shared" si="21"/>
        <v>2.0456751955537037E-3</v>
      </c>
      <c r="Q54" s="67">
        <v>37359.57475</v>
      </c>
      <c r="R54" s="49">
        <f t="shared" si="22"/>
        <v>2.0456751955537037E-3</v>
      </c>
      <c r="S54" s="67">
        <v>37359.57475</v>
      </c>
      <c r="T54" s="49">
        <f t="shared" si="23"/>
        <v>2.0456751955537037E-3</v>
      </c>
      <c r="U54" s="67">
        <v>37359.57475</v>
      </c>
      <c r="V54" s="49">
        <f t="shared" si="24"/>
        <v>2.0456751955537037E-3</v>
      </c>
      <c r="W54" s="67">
        <v>37359.57475</v>
      </c>
      <c r="X54" s="49">
        <f t="shared" si="25"/>
        <v>2.0456751955537037E-3</v>
      </c>
      <c r="Y54" s="67">
        <v>37359.57475</v>
      </c>
      <c r="Z54" s="49">
        <f t="shared" si="29"/>
        <v>2.0456751955537037E-3</v>
      </c>
      <c r="AA54" s="82">
        <f t="shared" si="0"/>
        <v>448314.89700000011</v>
      </c>
      <c r="AB54" s="49">
        <f t="shared" si="29"/>
        <v>2.0456751955537041E-3</v>
      </c>
      <c r="AC54" s="82">
        <f t="shared" si="13"/>
        <v>37359.574750000007</v>
      </c>
      <c r="AD54" s="49">
        <f t="shared" si="27"/>
        <v>2.0456751955537041E-3</v>
      </c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</row>
    <row r="55" spans="1:66" x14ac:dyDescent="0.25">
      <c r="A55" s="9">
        <v>6115</v>
      </c>
      <c r="B55" s="10" t="s">
        <v>83</v>
      </c>
      <c r="C55" s="67">
        <v>2633.9811500000001</v>
      </c>
      <c r="D55" s="49">
        <f t="shared" si="15"/>
        <v>1.4422728149792496E-4</v>
      </c>
      <c r="E55" s="67">
        <v>2633.9811500000001</v>
      </c>
      <c r="F55" s="49">
        <f t="shared" si="16"/>
        <v>1.4422728149792496E-4</v>
      </c>
      <c r="G55" s="67">
        <v>2633.9811500000001</v>
      </c>
      <c r="H55" s="49">
        <f t="shared" si="17"/>
        <v>1.4422728149792496E-4</v>
      </c>
      <c r="I55" s="67">
        <v>2633.9811500000001</v>
      </c>
      <c r="J55" s="49">
        <f t="shared" si="18"/>
        <v>1.4422728149792496E-4</v>
      </c>
      <c r="K55" s="67">
        <v>2633.9811500000001</v>
      </c>
      <c r="L55" s="49">
        <f t="shared" si="19"/>
        <v>1.4422728149792496E-4</v>
      </c>
      <c r="M55" s="67">
        <v>2633.9811500000001</v>
      </c>
      <c r="N55" s="49">
        <f t="shared" si="20"/>
        <v>1.4422728149792496E-4</v>
      </c>
      <c r="O55" s="67">
        <v>2633.9811500000001</v>
      </c>
      <c r="P55" s="49">
        <f t="shared" si="21"/>
        <v>1.4422728149792496E-4</v>
      </c>
      <c r="Q55" s="67">
        <v>2633.9811500000001</v>
      </c>
      <c r="R55" s="49">
        <f t="shared" si="22"/>
        <v>1.4422728149792496E-4</v>
      </c>
      <c r="S55" s="67">
        <v>2633.9811500000001</v>
      </c>
      <c r="T55" s="49">
        <f t="shared" si="23"/>
        <v>1.4422728149792496E-4</v>
      </c>
      <c r="U55" s="67">
        <v>2633.9811500000001</v>
      </c>
      <c r="V55" s="49">
        <f t="shared" si="24"/>
        <v>1.4422728149792496E-4</v>
      </c>
      <c r="W55" s="67">
        <v>2633.9811500000001</v>
      </c>
      <c r="X55" s="49">
        <f t="shared" si="25"/>
        <v>1.4422728149792496E-4</v>
      </c>
      <c r="Y55" s="67">
        <v>2633.9811500000001</v>
      </c>
      <c r="Z55" s="49">
        <f t="shared" si="29"/>
        <v>1.4422728149792496E-4</v>
      </c>
      <c r="AA55" s="82">
        <f t="shared" si="0"/>
        <v>31607.773799999999</v>
      </c>
      <c r="AB55" s="49">
        <f t="shared" si="29"/>
        <v>1.4422728149792496E-4</v>
      </c>
      <c r="AC55" s="82">
        <f t="shared" si="13"/>
        <v>2633.9811500000001</v>
      </c>
      <c r="AD55" s="49">
        <f t="shared" si="27"/>
        <v>1.4422728149792496E-4</v>
      </c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</row>
    <row r="56" spans="1:66" x14ac:dyDescent="0.25">
      <c r="A56" s="9">
        <v>6116</v>
      </c>
      <c r="B56" s="10" t="s">
        <v>53</v>
      </c>
      <c r="C56" s="67">
        <v>49479.155850000003</v>
      </c>
      <c r="D56" s="49">
        <f t="shared" si="15"/>
        <v>2.7092996239011244E-3</v>
      </c>
      <c r="E56" s="67">
        <v>49479.155850000003</v>
      </c>
      <c r="F56" s="49">
        <f t="shared" si="16"/>
        <v>2.7092996239011244E-3</v>
      </c>
      <c r="G56" s="67">
        <v>49479.155850000003</v>
      </c>
      <c r="H56" s="49">
        <f t="shared" si="17"/>
        <v>2.7092996239011244E-3</v>
      </c>
      <c r="I56" s="67">
        <v>49479.155850000003</v>
      </c>
      <c r="J56" s="49">
        <f t="shared" si="18"/>
        <v>2.7092996239011244E-3</v>
      </c>
      <c r="K56" s="67">
        <v>49479.155850000003</v>
      </c>
      <c r="L56" s="49">
        <f t="shared" si="19"/>
        <v>2.7092996239011244E-3</v>
      </c>
      <c r="M56" s="67">
        <v>49479.155850000003</v>
      </c>
      <c r="N56" s="49">
        <f t="shared" si="20"/>
        <v>2.7092996239011244E-3</v>
      </c>
      <c r="O56" s="67">
        <v>49479.155850000003</v>
      </c>
      <c r="P56" s="49">
        <f t="shared" si="21"/>
        <v>2.7092996239011244E-3</v>
      </c>
      <c r="Q56" s="67">
        <v>49479.155850000003</v>
      </c>
      <c r="R56" s="49">
        <f t="shared" si="22"/>
        <v>2.7092996239011244E-3</v>
      </c>
      <c r="S56" s="67">
        <v>49479.155850000003</v>
      </c>
      <c r="T56" s="49">
        <f t="shared" si="23"/>
        <v>2.7092996239011244E-3</v>
      </c>
      <c r="U56" s="67">
        <v>49479.155850000003</v>
      </c>
      <c r="V56" s="49">
        <f t="shared" si="24"/>
        <v>2.7092996239011244E-3</v>
      </c>
      <c r="W56" s="67">
        <v>49479.155850000003</v>
      </c>
      <c r="X56" s="49">
        <f t="shared" si="25"/>
        <v>2.7092996239011244E-3</v>
      </c>
      <c r="Y56" s="67">
        <v>49479.155850000003</v>
      </c>
      <c r="Z56" s="49">
        <f t="shared" si="29"/>
        <v>2.7092996239011244E-3</v>
      </c>
      <c r="AA56" s="82">
        <f t="shared" si="0"/>
        <v>593749.87019999989</v>
      </c>
      <c r="AB56" s="49">
        <f t="shared" si="29"/>
        <v>2.709299623901124E-3</v>
      </c>
      <c r="AC56" s="82">
        <f t="shared" si="13"/>
        <v>49479.155849999988</v>
      </c>
      <c r="AD56" s="49">
        <f t="shared" si="27"/>
        <v>2.7092996239011236E-3</v>
      </c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</row>
    <row r="57" spans="1:66" x14ac:dyDescent="0.25">
      <c r="A57" s="9">
        <v>6117</v>
      </c>
      <c r="B57" s="10" t="s">
        <v>84</v>
      </c>
      <c r="C57" s="67"/>
      <c r="D57" s="49">
        <f t="shared" si="15"/>
        <v>0</v>
      </c>
      <c r="E57" s="67"/>
      <c r="F57" s="49">
        <f t="shared" si="16"/>
        <v>0</v>
      </c>
      <c r="G57" s="67"/>
      <c r="H57" s="49">
        <f t="shared" si="17"/>
        <v>0</v>
      </c>
      <c r="I57" s="67"/>
      <c r="J57" s="49">
        <f t="shared" si="18"/>
        <v>0</v>
      </c>
      <c r="K57" s="67"/>
      <c r="L57" s="49">
        <f t="shared" si="19"/>
        <v>0</v>
      </c>
      <c r="M57" s="67"/>
      <c r="N57" s="49">
        <f t="shared" si="20"/>
        <v>0</v>
      </c>
      <c r="O57" s="67"/>
      <c r="P57" s="49">
        <f t="shared" si="21"/>
        <v>0</v>
      </c>
      <c r="Q57" s="67"/>
      <c r="R57" s="49">
        <f t="shared" si="22"/>
        <v>0</v>
      </c>
      <c r="S57" s="67"/>
      <c r="T57" s="49">
        <f t="shared" si="23"/>
        <v>0</v>
      </c>
      <c r="U57" s="67"/>
      <c r="V57" s="49">
        <f t="shared" si="24"/>
        <v>0</v>
      </c>
      <c r="W57" s="67"/>
      <c r="X57" s="49">
        <f t="shared" si="25"/>
        <v>0</v>
      </c>
      <c r="Y57" s="67"/>
      <c r="Z57" s="49">
        <f t="shared" si="29"/>
        <v>0</v>
      </c>
      <c r="AA57" s="82">
        <f t="shared" si="0"/>
        <v>0</v>
      </c>
      <c r="AB57" s="49">
        <f t="shared" si="29"/>
        <v>0</v>
      </c>
      <c r="AC57" s="82">
        <f t="shared" si="13"/>
        <v>0</v>
      </c>
      <c r="AD57" s="49">
        <f t="shared" si="27"/>
        <v>0</v>
      </c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</row>
    <row r="58" spans="1:66" x14ac:dyDescent="0.25">
      <c r="A58" s="9">
        <v>6118</v>
      </c>
      <c r="B58" s="10" t="s">
        <v>85</v>
      </c>
      <c r="C58" s="67">
        <v>192889.89689999999</v>
      </c>
      <c r="D58" s="49">
        <f t="shared" si="15"/>
        <v>1.0561953132543116E-2</v>
      </c>
      <c r="E58" s="67">
        <v>192889.89689999999</v>
      </c>
      <c r="F58" s="49">
        <f t="shared" si="16"/>
        <v>1.0561953132543116E-2</v>
      </c>
      <c r="G58" s="67">
        <v>192889.89689999999</v>
      </c>
      <c r="H58" s="49">
        <f t="shared" si="17"/>
        <v>1.0561953132543116E-2</v>
      </c>
      <c r="I58" s="67">
        <v>192889.89689999999</v>
      </c>
      <c r="J58" s="49">
        <f t="shared" si="18"/>
        <v>1.0561953132543116E-2</v>
      </c>
      <c r="K58" s="67">
        <v>192889.89689999999</v>
      </c>
      <c r="L58" s="49">
        <f t="shared" si="19"/>
        <v>1.0561953132543116E-2</v>
      </c>
      <c r="M58" s="67">
        <v>192889.89689999999</v>
      </c>
      <c r="N58" s="49">
        <f t="shared" si="20"/>
        <v>1.0561953132543116E-2</v>
      </c>
      <c r="O58" s="67">
        <v>192889.89689999999</v>
      </c>
      <c r="P58" s="49">
        <f t="shared" si="21"/>
        <v>1.0561953132543116E-2</v>
      </c>
      <c r="Q58" s="67">
        <v>192889.89689999999</v>
      </c>
      <c r="R58" s="49">
        <f t="shared" si="22"/>
        <v>1.0561953132543116E-2</v>
      </c>
      <c r="S58" s="67">
        <v>192889.89689999999</v>
      </c>
      <c r="T58" s="49">
        <f t="shared" si="23"/>
        <v>1.0561953132543116E-2</v>
      </c>
      <c r="U58" s="67">
        <v>192889.89689999999</v>
      </c>
      <c r="V58" s="49">
        <f t="shared" si="24"/>
        <v>1.0561953132543116E-2</v>
      </c>
      <c r="W58" s="67">
        <v>192889.89689999999</v>
      </c>
      <c r="X58" s="49">
        <f t="shared" si="25"/>
        <v>1.0561953132543116E-2</v>
      </c>
      <c r="Y58" s="67">
        <v>192889.89689999999</v>
      </c>
      <c r="Z58" s="49">
        <f t="shared" si="29"/>
        <v>1.0561953132543116E-2</v>
      </c>
      <c r="AA58" s="82">
        <f t="shared" si="0"/>
        <v>2314678.7628000001</v>
      </c>
      <c r="AB58" s="49">
        <f t="shared" si="29"/>
        <v>1.0561953132543118E-2</v>
      </c>
      <c r="AC58" s="82">
        <f t="shared" si="13"/>
        <v>192889.89690000002</v>
      </c>
      <c r="AD58" s="49">
        <f t="shared" si="27"/>
        <v>1.0561953132543118E-2</v>
      </c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</row>
    <row r="59" spans="1:66" x14ac:dyDescent="0.25">
      <c r="A59" s="9">
        <v>6119</v>
      </c>
      <c r="B59" s="10" t="s">
        <v>86</v>
      </c>
      <c r="C59" s="67">
        <v>1050</v>
      </c>
      <c r="D59" s="49">
        <f t="shared" si="15"/>
        <v>5.7494202482360667E-5</v>
      </c>
      <c r="E59" s="67">
        <v>1050</v>
      </c>
      <c r="F59" s="49">
        <f t="shared" si="16"/>
        <v>5.7494202482360667E-5</v>
      </c>
      <c r="G59" s="67">
        <v>1050</v>
      </c>
      <c r="H59" s="49">
        <f t="shared" si="17"/>
        <v>5.7494202482360667E-5</v>
      </c>
      <c r="I59" s="67">
        <v>1050</v>
      </c>
      <c r="J59" s="49">
        <f t="shared" si="18"/>
        <v>5.7494202482360667E-5</v>
      </c>
      <c r="K59" s="67">
        <v>1050</v>
      </c>
      <c r="L59" s="49">
        <f t="shared" si="19"/>
        <v>5.7494202482360667E-5</v>
      </c>
      <c r="M59" s="67">
        <v>1050</v>
      </c>
      <c r="N59" s="49">
        <f t="shared" si="20"/>
        <v>5.7494202482360667E-5</v>
      </c>
      <c r="O59" s="67">
        <v>1050</v>
      </c>
      <c r="P59" s="49">
        <f t="shared" si="21"/>
        <v>5.7494202482360667E-5</v>
      </c>
      <c r="Q59" s="67">
        <v>1050</v>
      </c>
      <c r="R59" s="49">
        <f t="shared" si="22"/>
        <v>5.7494202482360667E-5</v>
      </c>
      <c r="S59" s="67">
        <v>1050</v>
      </c>
      <c r="T59" s="49">
        <f t="shared" si="23"/>
        <v>5.7494202482360667E-5</v>
      </c>
      <c r="U59" s="67">
        <v>1050</v>
      </c>
      <c r="V59" s="49">
        <f t="shared" si="24"/>
        <v>5.7494202482360667E-5</v>
      </c>
      <c r="W59" s="67">
        <v>1050</v>
      </c>
      <c r="X59" s="49">
        <f t="shared" si="25"/>
        <v>5.7494202482360667E-5</v>
      </c>
      <c r="Y59" s="67">
        <v>1050</v>
      </c>
      <c r="Z59" s="49">
        <f t="shared" si="29"/>
        <v>5.7494202482360667E-5</v>
      </c>
      <c r="AA59" s="82">
        <f t="shared" si="0"/>
        <v>12600</v>
      </c>
      <c r="AB59" s="49">
        <f t="shared" si="29"/>
        <v>5.7494202482360674E-5</v>
      </c>
      <c r="AC59" s="82">
        <f t="shared" si="13"/>
        <v>1050</v>
      </c>
      <c r="AD59" s="49">
        <f t="shared" si="27"/>
        <v>5.7494202482360667E-5</v>
      </c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</row>
    <row r="60" spans="1:66" x14ac:dyDescent="0.25">
      <c r="A60" s="9">
        <v>6120</v>
      </c>
      <c r="B60" s="10" t="s">
        <v>87</v>
      </c>
      <c r="C60" s="67"/>
      <c r="D60" s="49">
        <f t="shared" si="15"/>
        <v>0</v>
      </c>
      <c r="E60" s="67"/>
      <c r="F60" s="49">
        <f t="shared" si="16"/>
        <v>0</v>
      </c>
      <c r="G60" s="67"/>
      <c r="H60" s="49">
        <f t="shared" si="17"/>
        <v>0</v>
      </c>
      <c r="I60" s="67"/>
      <c r="J60" s="49">
        <f t="shared" si="18"/>
        <v>0</v>
      </c>
      <c r="K60" s="67"/>
      <c r="L60" s="49">
        <f t="shared" si="19"/>
        <v>0</v>
      </c>
      <c r="M60" s="67"/>
      <c r="N60" s="49">
        <f t="shared" si="20"/>
        <v>0</v>
      </c>
      <c r="O60" s="67"/>
      <c r="P60" s="49">
        <f t="shared" si="21"/>
        <v>0</v>
      </c>
      <c r="Q60" s="67"/>
      <c r="R60" s="49">
        <f t="shared" si="22"/>
        <v>0</v>
      </c>
      <c r="S60" s="67"/>
      <c r="T60" s="49">
        <f t="shared" si="23"/>
        <v>0</v>
      </c>
      <c r="U60" s="67"/>
      <c r="V60" s="49">
        <f t="shared" si="24"/>
        <v>0</v>
      </c>
      <c r="W60" s="67"/>
      <c r="X60" s="49">
        <f t="shared" si="25"/>
        <v>0</v>
      </c>
      <c r="Y60" s="67"/>
      <c r="Z60" s="49">
        <f t="shared" si="29"/>
        <v>0</v>
      </c>
      <c r="AA60" s="82">
        <f t="shared" si="0"/>
        <v>0</v>
      </c>
      <c r="AB60" s="49">
        <f t="shared" si="29"/>
        <v>0</v>
      </c>
      <c r="AC60" s="82">
        <f t="shared" si="13"/>
        <v>0</v>
      </c>
      <c r="AD60" s="49">
        <f t="shared" si="27"/>
        <v>0</v>
      </c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</row>
    <row r="61" spans="1:66" x14ac:dyDescent="0.25">
      <c r="A61" s="9">
        <v>6121</v>
      </c>
      <c r="B61" s="10" t="s">
        <v>88</v>
      </c>
      <c r="C61" s="67">
        <v>6273.8078999999998</v>
      </c>
      <c r="D61" s="49">
        <f t="shared" si="15"/>
        <v>3.4353103022669902E-4</v>
      </c>
      <c r="E61" s="67">
        <v>6273.8078999999998</v>
      </c>
      <c r="F61" s="49">
        <f t="shared" si="16"/>
        <v>3.4353103022669902E-4</v>
      </c>
      <c r="G61" s="67">
        <v>6273.8078999999998</v>
      </c>
      <c r="H61" s="49">
        <f t="shared" si="17"/>
        <v>3.4353103022669902E-4</v>
      </c>
      <c r="I61" s="67">
        <v>6273.8078999999998</v>
      </c>
      <c r="J61" s="49">
        <f t="shared" si="18"/>
        <v>3.4353103022669902E-4</v>
      </c>
      <c r="K61" s="67">
        <v>6273.8078999999998</v>
      </c>
      <c r="L61" s="49">
        <f t="shared" si="19"/>
        <v>3.4353103022669902E-4</v>
      </c>
      <c r="M61" s="67">
        <v>6273.8078999999998</v>
      </c>
      <c r="N61" s="49">
        <f t="shared" si="20"/>
        <v>3.4353103022669902E-4</v>
      </c>
      <c r="O61" s="67">
        <v>6273.8078999999998</v>
      </c>
      <c r="P61" s="49">
        <f t="shared" si="21"/>
        <v>3.4353103022669902E-4</v>
      </c>
      <c r="Q61" s="67">
        <v>6273.8078999999998</v>
      </c>
      <c r="R61" s="49">
        <f t="shared" si="22"/>
        <v>3.4353103022669902E-4</v>
      </c>
      <c r="S61" s="67">
        <v>6273.8078999999998</v>
      </c>
      <c r="T61" s="49">
        <f t="shared" si="23"/>
        <v>3.4353103022669902E-4</v>
      </c>
      <c r="U61" s="67">
        <v>6273.8078999999998</v>
      </c>
      <c r="V61" s="49">
        <f t="shared" si="24"/>
        <v>3.4353103022669902E-4</v>
      </c>
      <c r="W61" s="67">
        <v>6273.8078999999998</v>
      </c>
      <c r="X61" s="49">
        <f t="shared" si="25"/>
        <v>3.4353103022669902E-4</v>
      </c>
      <c r="Y61" s="67">
        <v>6273.8078999999998</v>
      </c>
      <c r="Z61" s="49">
        <f t="shared" ref="Z61:AB80" si="30">IF(Y$10&lt;&gt;0,Y61/Y$10,"-")</f>
        <v>3.4353103022669902E-4</v>
      </c>
      <c r="AA61" s="82">
        <f t="shared" si="0"/>
        <v>75285.694799999997</v>
      </c>
      <c r="AB61" s="49">
        <f t="shared" si="30"/>
        <v>3.4353103022669902E-4</v>
      </c>
      <c r="AC61" s="82">
        <f t="shared" si="13"/>
        <v>6273.8078999999998</v>
      </c>
      <c r="AD61" s="49">
        <f t="shared" si="27"/>
        <v>3.4353103022669902E-4</v>
      </c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</row>
    <row r="62" spans="1:66" x14ac:dyDescent="0.25">
      <c r="A62" s="9">
        <v>6122</v>
      </c>
      <c r="B62" s="10" t="s">
        <v>89</v>
      </c>
      <c r="C62" s="67">
        <v>5294.3651499999996</v>
      </c>
      <c r="D62" s="49">
        <f t="shared" si="15"/>
        <v>2.8990028757109882E-4</v>
      </c>
      <c r="E62" s="67">
        <v>5294.3651499999996</v>
      </c>
      <c r="F62" s="49">
        <f t="shared" si="16"/>
        <v>2.8990028757109882E-4</v>
      </c>
      <c r="G62" s="67">
        <v>5294.3651499999996</v>
      </c>
      <c r="H62" s="49">
        <f t="shared" si="17"/>
        <v>2.8990028757109882E-4</v>
      </c>
      <c r="I62" s="67">
        <v>5294.3651499999996</v>
      </c>
      <c r="J62" s="49">
        <f t="shared" si="18"/>
        <v>2.8990028757109882E-4</v>
      </c>
      <c r="K62" s="67">
        <v>5294.3651499999996</v>
      </c>
      <c r="L62" s="49">
        <f t="shared" si="19"/>
        <v>2.8990028757109882E-4</v>
      </c>
      <c r="M62" s="67">
        <v>5294.3651499999996</v>
      </c>
      <c r="N62" s="49">
        <f t="shared" si="20"/>
        <v>2.8990028757109882E-4</v>
      </c>
      <c r="O62" s="67">
        <v>5294.3651499999996</v>
      </c>
      <c r="P62" s="49">
        <f t="shared" si="21"/>
        <v>2.8990028757109882E-4</v>
      </c>
      <c r="Q62" s="67">
        <v>5294.3651499999996</v>
      </c>
      <c r="R62" s="49">
        <f t="shared" si="22"/>
        <v>2.8990028757109882E-4</v>
      </c>
      <c r="S62" s="67">
        <v>5294.3651499999996</v>
      </c>
      <c r="T62" s="49">
        <f t="shared" si="23"/>
        <v>2.8990028757109882E-4</v>
      </c>
      <c r="U62" s="67">
        <v>5294.3651499999996</v>
      </c>
      <c r="V62" s="49">
        <f t="shared" si="24"/>
        <v>2.8990028757109882E-4</v>
      </c>
      <c r="W62" s="67">
        <v>5294.3651499999996</v>
      </c>
      <c r="X62" s="49">
        <f t="shared" si="25"/>
        <v>2.8990028757109882E-4</v>
      </c>
      <c r="Y62" s="67">
        <v>5294.3651499999996</v>
      </c>
      <c r="Z62" s="49">
        <f t="shared" si="30"/>
        <v>2.8990028757109882E-4</v>
      </c>
      <c r="AA62" s="82">
        <f t="shared" si="0"/>
        <v>63532.381799999981</v>
      </c>
      <c r="AB62" s="49">
        <f t="shared" si="30"/>
        <v>2.8990028757109877E-4</v>
      </c>
      <c r="AC62" s="82">
        <f t="shared" si="13"/>
        <v>5294.3651499999987</v>
      </c>
      <c r="AD62" s="49">
        <f t="shared" si="27"/>
        <v>2.8990028757109877E-4</v>
      </c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</row>
    <row r="63" spans="1:66" x14ac:dyDescent="0.25">
      <c r="A63" s="9">
        <v>6123</v>
      </c>
      <c r="B63" s="10" t="s">
        <v>90</v>
      </c>
      <c r="C63" s="67"/>
      <c r="D63" s="49">
        <f t="shared" si="15"/>
        <v>0</v>
      </c>
      <c r="E63" s="67"/>
      <c r="F63" s="49">
        <f t="shared" si="16"/>
        <v>0</v>
      </c>
      <c r="G63" s="67"/>
      <c r="H63" s="49">
        <f t="shared" si="17"/>
        <v>0</v>
      </c>
      <c r="I63" s="67"/>
      <c r="J63" s="49">
        <f t="shared" si="18"/>
        <v>0</v>
      </c>
      <c r="K63" s="67"/>
      <c r="L63" s="49">
        <f t="shared" si="19"/>
        <v>0</v>
      </c>
      <c r="M63" s="67"/>
      <c r="N63" s="49">
        <f t="shared" si="20"/>
        <v>0</v>
      </c>
      <c r="O63" s="67"/>
      <c r="P63" s="49">
        <f t="shared" si="21"/>
        <v>0</v>
      </c>
      <c r="Q63" s="67"/>
      <c r="R63" s="49">
        <f t="shared" si="22"/>
        <v>0</v>
      </c>
      <c r="S63" s="67"/>
      <c r="T63" s="49">
        <f t="shared" si="23"/>
        <v>0</v>
      </c>
      <c r="U63" s="67"/>
      <c r="V63" s="49">
        <f t="shared" si="24"/>
        <v>0</v>
      </c>
      <c r="W63" s="67"/>
      <c r="X63" s="49">
        <f t="shared" si="25"/>
        <v>0</v>
      </c>
      <c r="Y63" s="67"/>
      <c r="Z63" s="49">
        <f t="shared" si="30"/>
        <v>0</v>
      </c>
      <c r="AA63" s="82">
        <f t="shared" si="0"/>
        <v>0</v>
      </c>
      <c r="AB63" s="49">
        <f t="shared" si="30"/>
        <v>0</v>
      </c>
      <c r="AC63" s="82">
        <f t="shared" si="13"/>
        <v>0</v>
      </c>
      <c r="AD63" s="49">
        <f t="shared" si="27"/>
        <v>0</v>
      </c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</row>
    <row r="64" spans="1:66" x14ac:dyDescent="0.25">
      <c r="A64" s="9">
        <v>6124</v>
      </c>
      <c r="B64" s="10" t="s">
        <v>91</v>
      </c>
      <c r="C64" s="67">
        <v>165388.19575000001</v>
      </c>
      <c r="D64" s="49">
        <f t="shared" si="15"/>
        <v>9.0560594425169554E-3</v>
      </c>
      <c r="E64" s="67">
        <v>165388.19575000001</v>
      </c>
      <c r="F64" s="49">
        <f t="shared" si="16"/>
        <v>9.0560594425169554E-3</v>
      </c>
      <c r="G64" s="67">
        <v>165388.19575000001</v>
      </c>
      <c r="H64" s="49">
        <f t="shared" si="17"/>
        <v>9.0560594425169554E-3</v>
      </c>
      <c r="I64" s="67">
        <v>165388.19575000001</v>
      </c>
      <c r="J64" s="49">
        <f t="shared" si="18"/>
        <v>9.0560594425169554E-3</v>
      </c>
      <c r="K64" s="67">
        <v>165388.19575000001</v>
      </c>
      <c r="L64" s="49">
        <f t="shared" si="19"/>
        <v>9.0560594425169554E-3</v>
      </c>
      <c r="M64" s="67">
        <v>165388.19575000001</v>
      </c>
      <c r="N64" s="49">
        <f t="shared" si="20"/>
        <v>9.0560594425169554E-3</v>
      </c>
      <c r="O64" s="67">
        <v>165388.19575000001</v>
      </c>
      <c r="P64" s="49">
        <f t="shared" si="21"/>
        <v>9.0560594425169554E-3</v>
      </c>
      <c r="Q64" s="67">
        <v>165388.19575000001</v>
      </c>
      <c r="R64" s="49">
        <f t="shared" si="22"/>
        <v>9.0560594425169554E-3</v>
      </c>
      <c r="S64" s="67">
        <v>165388.19575000001</v>
      </c>
      <c r="T64" s="49">
        <f t="shared" si="23"/>
        <v>9.0560594425169554E-3</v>
      </c>
      <c r="U64" s="67">
        <v>165388.19575000001</v>
      </c>
      <c r="V64" s="49">
        <f t="shared" si="24"/>
        <v>9.0560594425169554E-3</v>
      </c>
      <c r="W64" s="67">
        <v>165388.19575000001</v>
      </c>
      <c r="X64" s="49">
        <f t="shared" si="25"/>
        <v>9.0560594425169554E-3</v>
      </c>
      <c r="Y64" s="67">
        <v>165388.19575000001</v>
      </c>
      <c r="Z64" s="49">
        <f t="shared" si="30"/>
        <v>9.0560594425169554E-3</v>
      </c>
      <c r="AA64" s="82">
        <f t="shared" si="0"/>
        <v>1984658.3489999997</v>
      </c>
      <c r="AB64" s="49">
        <f t="shared" si="30"/>
        <v>9.0560594425169536E-3</v>
      </c>
      <c r="AC64" s="82">
        <f t="shared" si="13"/>
        <v>165388.19574999998</v>
      </c>
      <c r="AD64" s="49">
        <f t="shared" si="27"/>
        <v>9.0560594425169536E-3</v>
      </c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</row>
    <row r="65" spans="1:66" x14ac:dyDescent="0.25">
      <c r="A65" s="9">
        <v>6125</v>
      </c>
      <c r="B65" s="10" t="s">
        <v>92</v>
      </c>
      <c r="C65" s="67">
        <v>16911.027849999999</v>
      </c>
      <c r="D65" s="49">
        <f t="shared" si="15"/>
        <v>9.2598672323118128E-4</v>
      </c>
      <c r="E65" s="67">
        <v>16911.027849999999</v>
      </c>
      <c r="F65" s="49">
        <f t="shared" si="16"/>
        <v>9.2598672323118128E-4</v>
      </c>
      <c r="G65" s="67">
        <v>16911.027849999999</v>
      </c>
      <c r="H65" s="49">
        <f t="shared" si="17"/>
        <v>9.2598672323118128E-4</v>
      </c>
      <c r="I65" s="67">
        <v>16911.027849999999</v>
      </c>
      <c r="J65" s="49">
        <f t="shared" si="18"/>
        <v>9.2598672323118128E-4</v>
      </c>
      <c r="K65" s="67">
        <v>16911.027849999999</v>
      </c>
      <c r="L65" s="49">
        <f t="shared" si="19"/>
        <v>9.2598672323118128E-4</v>
      </c>
      <c r="M65" s="67">
        <v>16911.027849999999</v>
      </c>
      <c r="N65" s="49">
        <f t="shared" si="20"/>
        <v>9.2598672323118128E-4</v>
      </c>
      <c r="O65" s="67">
        <v>16911.027849999999</v>
      </c>
      <c r="P65" s="49">
        <f t="shared" si="21"/>
        <v>9.2598672323118128E-4</v>
      </c>
      <c r="Q65" s="67">
        <v>16911.027849999999</v>
      </c>
      <c r="R65" s="49">
        <f t="shared" si="22"/>
        <v>9.2598672323118128E-4</v>
      </c>
      <c r="S65" s="67">
        <v>16911.027849999999</v>
      </c>
      <c r="T65" s="49">
        <f t="shared" si="23"/>
        <v>9.2598672323118128E-4</v>
      </c>
      <c r="U65" s="67">
        <v>16911.027849999999</v>
      </c>
      <c r="V65" s="49">
        <f t="shared" si="24"/>
        <v>9.2598672323118128E-4</v>
      </c>
      <c r="W65" s="67">
        <v>16911.027849999999</v>
      </c>
      <c r="X65" s="49">
        <f t="shared" si="25"/>
        <v>9.2598672323118128E-4</v>
      </c>
      <c r="Y65" s="67">
        <v>16911.027849999999</v>
      </c>
      <c r="Z65" s="49">
        <f t="shared" si="30"/>
        <v>9.2598672323118128E-4</v>
      </c>
      <c r="AA65" s="82">
        <f t="shared" si="0"/>
        <v>202932.33420000004</v>
      </c>
      <c r="AB65" s="49">
        <f t="shared" si="30"/>
        <v>9.259867232311816E-4</v>
      </c>
      <c r="AC65" s="82">
        <f t="shared" si="13"/>
        <v>16911.027850000002</v>
      </c>
      <c r="AD65" s="49">
        <f t="shared" si="27"/>
        <v>9.2598672323118139E-4</v>
      </c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</row>
    <row r="66" spans="1:66" x14ac:dyDescent="0.25">
      <c r="A66" s="9">
        <v>6126</v>
      </c>
      <c r="B66" s="10" t="s">
        <v>93</v>
      </c>
      <c r="C66" s="67">
        <v>1903</v>
      </c>
      <c r="D66" s="49">
        <f t="shared" si="15"/>
        <v>1.0420139745136414E-4</v>
      </c>
      <c r="E66" s="67">
        <v>1903</v>
      </c>
      <c r="F66" s="49">
        <f t="shared" si="16"/>
        <v>1.0420139745136414E-4</v>
      </c>
      <c r="G66" s="67">
        <v>1903</v>
      </c>
      <c r="H66" s="49">
        <f t="shared" si="17"/>
        <v>1.0420139745136414E-4</v>
      </c>
      <c r="I66" s="67">
        <v>1903</v>
      </c>
      <c r="J66" s="49">
        <f t="shared" si="18"/>
        <v>1.0420139745136414E-4</v>
      </c>
      <c r="K66" s="67">
        <v>1903</v>
      </c>
      <c r="L66" s="49">
        <f t="shared" si="19"/>
        <v>1.0420139745136414E-4</v>
      </c>
      <c r="M66" s="67">
        <v>1903</v>
      </c>
      <c r="N66" s="49">
        <f t="shared" si="20"/>
        <v>1.0420139745136414E-4</v>
      </c>
      <c r="O66" s="67">
        <v>1903</v>
      </c>
      <c r="P66" s="49">
        <f t="shared" si="21"/>
        <v>1.0420139745136414E-4</v>
      </c>
      <c r="Q66" s="67">
        <v>1903</v>
      </c>
      <c r="R66" s="49">
        <f t="shared" si="22"/>
        <v>1.0420139745136414E-4</v>
      </c>
      <c r="S66" s="67">
        <v>1903</v>
      </c>
      <c r="T66" s="49">
        <f t="shared" si="23"/>
        <v>1.0420139745136414E-4</v>
      </c>
      <c r="U66" s="67">
        <v>1903</v>
      </c>
      <c r="V66" s="49">
        <f t="shared" si="24"/>
        <v>1.0420139745136414E-4</v>
      </c>
      <c r="W66" s="67">
        <v>1903</v>
      </c>
      <c r="X66" s="49">
        <f t="shared" si="25"/>
        <v>1.0420139745136414E-4</v>
      </c>
      <c r="Y66" s="67">
        <v>1903</v>
      </c>
      <c r="Z66" s="49">
        <f t="shared" si="30"/>
        <v>1.0420139745136414E-4</v>
      </c>
      <c r="AA66" s="82">
        <f t="shared" si="0"/>
        <v>22836</v>
      </c>
      <c r="AB66" s="49">
        <f t="shared" si="30"/>
        <v>1.0420139745136415E-4</v>
      </c>
      <c r="AC66" s="82">
        <f t="shared" si="13"/>
        <v>1903</v>
      </c>
      <c r="AD66" s="49">
        <f t="shared" si="27"/>
        <v>1.0420139745136414E-4</v>
      </c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</row>
    <row r="67" spans="1:66" x14ac:dyDescent="0.25">
      <c r="A67" s="9">
        <v>6127</v>
      </c>
      <c r="B67" s="10" t="s">
        <v>94</v>
      </c>
      <c r="C67" s="67">
        <v>18684.87355</v>
      </c>
      <c r="D67" s="49">
        <f t="shared" si="15"/>
        <v>1.0231160983247669E-3</v>
      </c>
      <c r="E67" s="67">
        <v>18684.87355</v>
      </c>
      <c r="F67" s="49">
        <f t="shared" si="16"/>
        <v>1.0231160983247669E-3</v>
      </c>
      <c r="G67" s="67">
        <v>18684.87355</v>
      </c>
      <c r="H67" s="49">
        <f t="shared" si="17"/>
        <v>1.0231160983247669E-3</v>
      </c>
      <c r="I67" s="67">
        <v>18684.87355</v>
      </c>
      <c r="J67" s="49">
        <f t="shared" si="18"/>
        <v>1.0231160983247669E-3</v>
      </c>
      <c r="K67" s="67">
        <v>18684.87355</v>
      </c>
      <c r="L67" s="49">
        <f t="shared" si="19"/>
        <v>1.0231160983247669E-3</v>
      </c>
      <c r="M67" s="67">
        <v>18684.87355</v>
      </c>
      <c r="N67" s="49">
        <f t="shared" si="20"/>
        <v>1.0231160983247669E-3</v>
      </c>
      <c r="O67" s="67">
        <v>18684.87355</v>
      </c>
      <c r="P67" s="49">
        <f t="shared" si="21"/>
        <v>1.0231160983247669E-3</v>
      </c>
      <c r="Q67" s="67">
        <v>18684.87355</v>
      </c>
      <c r="R67" s="49">
        <f t="shared" si="22"/>
        <v>1.0231160983247669E-3</v>
      </c>
      <c r="S67" s="67">
        <v>18684.87355</v>
      </c>
      <c r="T67" s="49">
        <f t="shared" si="23"/>
        <v>1.0231160983247669E-3</v>
      </c>
      <c r="U67" s="67">
        <v>18684.87355</v>
      </c>
      <c r="V67" s="49">
        <f t="shared" si="24"/>
        <v>1.0231160983247669E-3</v>
      </c>
      <c r="W67" s="67">
        <v>18684.87355</v>
      </c>
      <c r="X67" s="49">
        <f t="shared" si="25"/>
        <v>1.0231160983247669E-3</v>
      </c>
      <c r="Y67" s="67">
        <v>18684.87355</v>
      </c>
      <c r="Z67" s="49">
        <f t="shared" si="30"/>
        <v>1.0231160983247669E-3</v>
      </c>
      <c r="AA67" s="82">
        <f t="shared" ref="AA67:AA134" si="31">C67+E67+G67+I67+K67+M67+O67+Q67+S67+U67+W67+Y67</f>
        <v>224218.48259999996</v>
      </c>
      <c r="AB67" s="49">
        <f t="shared" si="30"/>
        <v>1.0231160983247666E-3</v>
      </c>
      <c r="AC67" s="82">
        <f t="shared" si="13"/>
        <v>18684.873549999997</v>
      </c>
      <c r="AD67" s="49">
        <f t="shared" si="27"/>
        <v>1.0231160983247666E-3</v>
      </c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</row>
    <row r="68" spans="1:66" x14ac:dyDescent="0.25">
      <c r="A68" s="9">
        <v>6131</v>
      </c>
      <c r="B68" s="10" t="s">
        <v>95</v>
      </c>
      <c r="C68" s="67">
        <v>5725.6821</v>
      </c>
      <c r="D68" s="49">
        <f t="shared" si="15"/>
        <v>3.1351764381621716E-4</v>
      </c>
      <c r="E68" s="67">
        <v>5725.6821</v>
      </c>
      <c r="F68" s="49">
        <f t="shared" si="16"/>
        <v>3.1351764381621716E-4</v>
      </c>
      <c r="G68" s="67">
        <v>5725.6821</v>
      </c>
      <c r="H68" s="49">
        <f t="shared" si="17"/>
        <v>3.1351764381621716E-4</v>
      </c>
      <c r="I68" s="67">
        <v>5725.6821</v>
      </c>
      <c r="J68" s="49">
        <f t="shared" si="18"/>
        <v>3.1351764381621716E-4</v>
      </c>
      <c r="K68" s="67">
        <v>5725.6821</v>
      </c>
      <c r="L68" s="49">
        <f t="shared" si="19"/>
        <v>3.1351764381621716E-4</v>
      </c>
      <c r="M68" s="67">
        <v>5725.6821</v>
      </c>
      <c r="N68" s="49">
        <f t="shared" si="20"/>
        <v>3.1351764381621716E-4</v>
      </c>
      <c r="O68" s="67">
        <v>5725.6821</v>
      </c>
      <c r="P68" s="49">
        <f t="shared" si="21"/>
        <v>3.1351764381621716E-4</v>
      </c>
      <c r="Q68" s="67">
        <v>5725.6821</v>
      </c>
      <c r="R68" s="49">
        <f t="shared" si="22"/>
        <v>3.1351764381621716E-4</v>
      </c>
      <c r="S68" s="67">
        <v>5725.6821</v>
      </c>
      <c r="T68" s="49">
        <f t="shared" si="23"/>
        <v>3.1351764381621716E-4</v>
      </c>
      <c r="U68" s="67">
        <v>5725.6821</v>
      </c>
      <c r="V68" s="49">
        <f t="shared" si="24"/>
        <v>3.1351764381621716E-4</v>
      </c>
      <c r="W68" s="67">
        <v>5725.6821</v>
      </c>
      <c r="X68" s="49">
        <f t="shared" si="25"/>
        <v>3.1351764381621716E-4</v>
      </c>
      <c r="Y68" s="67">
        <v>5725.6821</v>
      </c>
      <c r="Z68" s="49">
        <f t="shared" si="30"/>
        <v>3.1351764381621716E-4</v>
      </c>
      <c r="AA68" s="82">
        <f t="shared" si="31"/>
        <v>68708.185199999993</v>
      </c>
      <c r="AB68" s="49">
        <f t="shared" si="30"/>
        <v>3.1351764381621716E-4</v>
      </c>
      <c r="AC68" s="82">
        <f t="shared" ref="AC68:AC141" si="32">AA68/12</f>
        <v>5725.6820999999991</v>
      </c>
      <c r="AD68" s="49">
        <f t="shared" si="27"/>
        <v>3.1351764381621711E-4</v>
      </c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</row>
    <row r="69" spans="1:66" x14ac:dyDescent="0.25">
      <c r="A69" s="9">
        <v>6132</v>
      </c>
      <c r="B69" s="10" t="s">
        <v>96</v>
      </c>
      <c r="C69" s="67"/>
      <c r="D69" s="49">
        <f t="shared" si="15"/>
        <v>0</v>
      </c>
      <c r="E69" s="67"/>
      <c r="F69" s="49">
        <f t="shared" si="16"/>
        <v>0</v>
      </c>
      <c r="G69" s="67"/>
      <c r="H69" s="49">
        <f t="shared" si="17"/>
        <v>0</v>
      </c>
      <c r="I69" s="67"/>
      <c r="J69" s="49">
        <f t="shared" si="18"/>
        <v>0</v>
      </c>
      <c r="K69" s="67"/>
      <c r="L69" s="49">
        <f t="shared" si="19"/>
        <v>0</v>
      </c>
      <c r="M69" s="67"/>
      <c r="N69" s="49">
        <f t="shared" si="20"/>
        <v>0</v>
      </c>
      <c r="O69" s="67"/>
      <c r="P69" s="49">
        <f t="shared" si="21"/>
        <v>0</v>
      </c>
      <c r="Q69" s="67"/>
      <c r="R69" s="49">
        <f t="shared" si="22"/>
        <v>0</v>
      </c>
      <c r="S69" s="67"/>
      <c r="T69" s="49">
        <f t="shared" si="23"/>
        <v>0</v>
      </c>
      <c r="U69" s="67"/>
      <c r="V69" s="49">
        <f t="shared" si="24"/>
        <v>0</v>
      </c>
      <c r="W69" s="67"/>
      <c r="X69" s="49">
        <f t="shared" si="25"/>
        <v>0</v>
      </c>
      <c r="Y69" s="67"/>
      <c r="Z69" s="49">
        <f t="shared" si="30"/>
        <v>0</v>
      </c>
      <c r="AA69" s="82">
        <f t="shared" si="31"/>
        <v>0</v>
      </c>
      <c r="AB69" s="49">
        <f t="shared" si="30"/>
        <v>0</v>
      </c>
      <c r="AC69" s="82">
        <f t="shared" si="32"/>
        <v>0</v>
      </c>
      <c r="AD69" s="49">
        <f t="shared" si="27"/>
        <v>0</v>
      </c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</row>
    <row r="70" spans="1:66" x14ac:dyDescent="0.25">
      <c r="A70" s="9">
        <v>6133</v>
      </c>
      <c r="B70" s="10" t="s">
        <v>97</v>
      </c>
      <c r="C70" s="67"/>
      <c r="D70" s="49">
        <f t="shared" si="15"/>
        <v>0</v>
      </c>
      <c r="E70" s="67"/>
      <c r="F70" s="49">
        <f t="shared" si="16"/>
        <v>0</v>
      </c>
      <c r="G70" s="67"/>
      <c r="H70" s="49">
        <f t="shared" si="17"/>
        <v>0</v>
      </c>
      <c r="I70" s="67"/>
      <c r="J70" s="49">
        <f t="shared" si="18"/>
        <v>0</v>
      </c>
      <c r="K70" s="67"/>
      <c r="L70" s="49">
        <f t="shared" si="19"/>
        <v>0</v>
      </c>
      <c r="M70" s="67"/>
      <c r="N70" s="49">
        <f t="shared" si="20"/>
        <v>0</v>
      </c>
      <c r="O70" s="67"/>
      <c r="P70" s="49">
        <f t="shared" si="21"/>
        <v>0</v>
      </c>
      <c r="Q70" s="67"/>
      <c r="R70" s="49">
        <f t="shared" si="22"/>
        <v>0</v>
      </c>
      <c r="S70" s="67"/>
      <c r="T70" s="49">
        <f t="shared" si="23"/>
        <v>0</v>
      </c>
      <c r="U70" s="67"/>
      <c r="V70" s="49">
        <f t="shared" si="24"/>
        <v>0</v>
      </c>
      <c r="W70" s="67"/>
      <c r="X70" s="49">
        <f t="shared" si="25"/>
        <v>0</v>
      </c>
      <c r="Y70" s="67"/>
      <c r="Z70" s="49">
        <f t="shared" si="30"/>
        <v>0</v>
      </c>
      <c r="AA70" s="82">
        <f t="shared" si="31"/>
        <v>0</v>
      </c>
      <c r="AB70" s="49">
        <f t="shared" si="30"/>
        <v>0</v>
      </c>
      <c r="AC70" s="82">
        <f t="shared" si="32"/>
        <v>0</v>
      </c>
      <c r="AD70" s="49">
        <f t="shared" si="27"/>
        <v>0</v>
      </c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</row>
    <row r="71" spans="1:66" x14ac:dyDescent="0.25">
      <c r="A71" s="9">
        <v>6134</v>
      </c>
      <c r="B71" s="10" t="s">
        <v>98</v>
      </c>
      <c r="C71" s="67"/>
      <c r="D71" s="49">
        <f t="shared" si="15"/>
        <v>0</v>
      </c>
      <c r="E71" s="67"/>
      <c r="F71" s="49">
        <f t="shared" si="16"/>
        <v>0</v>
      </c>
      <c r="G71" s="67"/>
      <c r="H71" s="49">
        <f t="shared" si="17"/>
        <v>0</v>
      </c>
      <c r="I71" s="67"/>
      <c r="J71" s="49">
        <f t="shared" si="18"/>
        <v>0</v>
      </c>
      <c r="K71" s="67"/>
      <c r="L71" s="49">
        <f t="shared" si="19"/>
        <v>0</v>
      </c>
      <c r="M71" s="67"/>
      <c r="N71" s="49">
        <f t="shared" si="20"/>
        <v>0</v>
      </c>
      <c r="O71" s="67"/>
      <c r="P71" s="49">
        <f t="shared" si="21"/>
        <v>0</v>
      </c>
      <c r="Q71" s="67"/>
      <c r="R71" s="49">
        <f t="shared" si="22"/>
        <v>0</v>
      </c>
      <c r="S71" s="67"/>
      <c r="T71" s="49">
        <f t="shared" si="23"/>
        <v>0</v>
      </c>
      <c r="U71" s="67"/>
      <c r="V71" s="49">
        <f t="shared" si="24"/>
        <v>0</v>
      </c>
      <c r="W71" s="67"/>
      <c r="X71" s="49">
        <f t="shared" si="25"/>
        <v>0</v>
      </c>
      <c r="Y71" s="67"/>
      <c r="Z71" s="49">
        <f t="shared" si="30"/>
        <v>0</v>
      </c>
      <c r="AA71" s="82">
        <f t="shared" si="31"/>
        <v>0</v>
      </c>
      <c r="AB71" s="49">
        <f t="shared" si="30"/>
        <v>0</v>
      </c>
      <c r="AC71" s="82">
        <f t="shared" si="32"/>
        <v>0</v>
      </c>
      <c r="AD71" s="49">
        <f t="shared" si="27"/>
        <v>0</v>
      </c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</row>
    <row r="72" spans="1:66" x14ac:dyDescent="0.25">
      <c r="A72" s="9">
        <v>6135</v>
      </c>
      <c r="B72" s="10" t="s">
        <v>99</v>
      </c>
      <c r="C72" s="67"/>
      <c r="D72" s="49">
        <f t="shared" si="15"/>
        <v>0</v>
      </c>
      <c r="E72" s="67"/>
      <c r="F72" s="49">
        <f t="shared" si="16"/>
        <v>0</v>
      </c>
      <c r="G72" s="67"/>
      <c r="H72" s="49">
        <f t="shared" si="17"/>
        <v>0</v>
      </c>
      <c r="I72" s="67"/>
      <c r="J72" s="49">
        <f t="shared" si="18"/>
        <v>0</v>
      </c>
      <c r="K72" s="67"/>
      <c r="L72" s="49">
        <f t="shared" si="19"/>
        <v>0</v>
      </c>
      <c r="M72" s="67"/>
      <c r="N72" s="49">
        <f t="shared" si="20"/>
        <v>0</v>
      </c>
      <c r="O72" s="67"/>
      <c r="P72" s="49">
        <f t="shared" si="21"/>
        <v>0</v>
      </c>
      <c r="Q72" s="67"/>
      <c r="R72" s="49">
        <f t="shared" si="22"/>
        <v>0</v>
      </c>
      <c r="S72" s="67"/>
      <c r="T72" s="49">
        <f t="shared" si="23"/>
        <v>0</v>
      </c>
      <c r="U72" s="67"/>
      <c r="V72" s="49">
        <f t="shared" si="24"/>
        <v>0</v>
      </c>
      <c r="W72" s="67"/>
      <c r="X72" s="49">
        <f t="shared" si="25"/>
        <v>0</v>
      </c>
      <c r="Y72" s="67"/>
      <c r="Z72" s="49">
        <f t="shared" si="30"/>
        <v>0</v>
      </c>
      <c r="AA72" s="82">
        <f t="shared" si="31"/>
        <v>0</v>
      </c>
      <c r="AB72" s="49">
        <f t="shared" si="30"/>
        <v>0</v>
      </c>
      <c r="AC72" s="82">
        <f t="shared" si="32"/>
        <v>0</v>
      </c>
      <c r="AD72" s="49">
        <f t="shared" si="27"/>
        <v>0</v>
      </c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</row>
    <row r="73" spans="1:66" x14ac:dyDescent="0.25">
      <c r="A73" s="9">
        <v>6136</v>
      </c>
      <c r="B73" s="10" t="s">
        <v>100</v>
      </c>
      <c r="C73" s="67">
        <v>17764.062249999999</v>
      </c>
      <c r="D73" s="49">
        <f t="shared" si="15"/>
        <v>9.7269580181977083E-4</v>
      </c>
      <c r="E73" s="67">
        <v>17764.062249999999</v>
      </c>
      <c r="F73" s="49">
        <f t="shared" si="16"/>
        <v>9.7269580181977083E-4</v>
      </c>
      <c r="G73" s="67">
        <v>17764.062249999999</v>
      </c>
      <c r="H73" s="49">
        <f t="shared" si="17"/>
        <v>9.7269580181977083E-4</v>
      </c>
      <c r="I73" s="67">
        <v>17764.062249999999</v>
      </c>
      <c r="J73" s="49">
        <f t="shared" si="18"/>
        <v>9.7269580181977083E-4</v>
      </c>
      <c r="K73" s="67">
        <v>17764.062249999999</v>
      </c>
      <c r="L73" s="49">
        <f t="shared" si="19"/>
        <v>9.7269580181977083E-4</v>
      </c>
      <c r="M73" s="67">
        <v>17764.062249999999</v>
      </c>
      <c r="N73" s="49">
        <f t="shared" si="20"/>
        <v>9.7269580181977083E-4</v>
      </c>
      <c r="O73" s="67">
        <v>17764.062249999999</v>
      </c>
      <c r="P73" s="49">
        <f t="shared" si="21"/>
        <v>9.7269580181977083E-4</v>
      </c>
      <c r="Q73" s="67">
        <v>17764.062249999999</v>
      </c>
      <c r="R73" s="49">
        <f t="shared" si="22"/>
        <v>9.7269580181977083E-4</v>
      </c>
      <c r="S73" s="67">
        <v>17764.062249999999</v>
      </c>
      <c r="T73" s="49">
        <f t="shared" si="23"/>
        <v>9.7269580181977083E-4</v>
      </c>
      <c r="U73" s="67">
        <v>17764.062249999999</v>
      </c>
      <c r="V73" s="49">
        <f t="shared" si="24"/>
        <v>9.7269580181977083E-4</v>
      </c>
      <c r="W73" s="67">
        <v>17764.062249999999</v>
      </c>
      <c r="X73" s="49">
        <f t="shared" si="25"/>
        <v>9.7269580181977083E-4</v>
      </c>
      <c r="Y73" s="67">
        <v>17764.062249999999</v>
      </c>
      <c r="Z73" s="49">
        <f t="shared" si="30"/>
        <v>9.7269580181977083E-4</v>
      </c>
      <c r="AA73" s="82">
        <f t="shared" si="31"/>
        <v>213168.74699999994</v>
      </c>
      <c r="AB73" s="49">
        <f t="shared" si="30"/>
        <v>9.7269580181977072E-4</v>
      </c>
      <c r="AC73" s="82">
        <f t="shared" si="32"/>
        <v>17764.062249999995</v>
      </c>
      <c r="AD73" s="49">
        <f t="shared" si="27"/>
        <v>9.7269580181977061E-4</v>
      </c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</row>
    <row r="74" spans="1:66" x14ac:dyDescent="0.25">
      <c r="A74" s="9">
        <v>6137</v>
      </c>
      <c r="B74" s="10"/>
      <c r="C74" s="67"/>
      <c r="D74" s="49">
        <f t="shared" si="15"/>
        <v>0</v>
      </c>
      <c r="E74" s="67"/>
      <c r="F74" s="49">
        <f t="shared" si="15"/>
        <v>0</v>
      </c>
      <c r="G74" s="67"/>
      <c r="H74" s="49">
        <f t="shared" si="15"/>
        <v>0</v>
      </c>
      <c r="I74" s="67"/>
      <c r="J74" s="49">
        <f t="shared" si="15"/>
        <v>0</v>
      </c>
      <c r="K74" s="67"/>
      <c r="L74" s="49">
        <f t="shared" si="15"/>
        <v>0</v>
      </c>
      <c r="M74" s="67"/>
      <c r="N74" s="49">
        <f t="shared" si="15"/>
        <v>0</v>
      </c>
      <c r="O74" s="67"/>
      <c r="P74" s="49">
        <f t="shared" si="15"/>
        <v>0</v>
      </c>
      <c r="Q74" s="67"/>
      <c r="R74" s="49">
        <f t="shared" si="15"/>
        <v>0</v>
      </c>
      <c r="S74" s="67"/>
      <c r="T74" s="49">
        <f t="shared" si="23"/>
        <v>0</v>
      </c>
      <c r="U74" s="67"/>
      <c r="V74" s="49">
        <f t="shared" si="23"/>
        <v>0</v>
      </c>
      <c r="W74" s="67"/>
      <c r="X74" s="49">
        <f t="shared" si="23"/>
        <v>0</v>
      </c>
      <c r="Y74" s="67"/>
      <c r="Z74" s="49">
        <f t="shared" si="23"/>
        <v>0</v>
      </c>
      <c r="AA74" s="82"/>
      <c r="AB74" s="49">
        <f t="shared" si="23"/>
        <v>0</v>
      </c>
      <c r="AC74" s="82"/>
      <c r="AD74" s="49">
        <f t="shared" si="23"/>
        <v>0</v>
      </c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</row>
    <row r="75" spans="1:66" x14ac:dyDescent="0.25">
      <c r="A75" s="9">
        <v>6138</v>
      </c>
      <c r="B75" s="10"/>
      <c r="C75" s="67"/>
      <c r="D75" s="49">
        <f t="shared" si="15"/>
        <v>0</v>
      </c>
      <c r="E75" s="67"/>
      <c r="F75" s="49">
        <f t="shared" si="15"/>
        <v>0</v>
      </c>
      <c r="G75" s="67"/>
      <c r="H75" s="49">
        <f t="shared" si="15"/>
        <v>0</v>
      </c>
      <c r="I75" s="67"/>
      <c r="J75" s="49">
        <f t="shared" si="15"/>
        <v>0</v>
      </c>
      <c r="K75" s="67"/>
      <c r="L75" s="49">
        <f t="shared" si="15"/>
        <v>0</v>
      </c>
      <c r="M75" s="67"/>
      <c r="N75" s="49">
        <f t="shared" si="15"/>
        <v>0</v>
      </c>
      <c r="O75" s="67"/>
      <c r="P75" s="49">
        <f t="shared" si="15"/>
        <v>0</v>
      </c>
      <c r="Q75" s="67"/>
      <c r="R75" s="49">
        <f t="shared" si="15"/>
        <v>0</v>
      </c>
      <c r="S75" s="67"/>
      <c r="T75" s="49">
        <f t="shared" si="23"/>
        <v>0</v>
      </c>
      <c r="U75" s="67"/>
      <c r="V75" s="49">
        <f t="shared" si="23"/>
        <v>0</v>
      </c>
      <c r="W75" s="67"/>
      <c r="X75" s="49">
        <f t="shared" si="23"/>
        <v>0</v>
      </c>
      <c r="Y75" s="67"/>
      <c r="Z75" s="49">
        <f t="shared" si="23"/>
        <v>0</v>
      </c>
      <c r="AA75" s="82"/>
      <c r="AB75" s="49">
        <f t="shared" si="23"/>
        <v>0</v>
      </c>
      <c r="AC75" s="82"/>
      <c r="AD75" s="49">
        <f t="shared" si="23"/>
        <v>0</v>
      </c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</row>
    <row r="76" spans="1:66" x14ac:dyDescent="0.25">
      <c r="A76" s="9">
        <v>6139</v>
      </c>
      <c r="B76" s="10"/>
      <c r="C76" s="67"/>
      <c r="D76" s="49">
        <f t="shared" si="15"/>
        <v>0</v>
      </c>
      <c r="E76" s="67"/>
      <c r="F76" s="49">
        <f t="shared" si="15"/>
        <v>0</v>
      </c>
      <c r="G76" s="67"/>
      <c r="H76" s="49">
        <f t="shared" si="15"/>
        <v>0</v>
      </c>
      <c r="I76" s="67"/>
      <c r="J76" s="49">
        <f t="shared" si="15"/>
        <v>0</v>
      </c>
      <c r="K76" s="67"/>
      <c r="L76" s="49">
        <f t="shared" si="15"/>
        <v>0</v>
      </c>
      <c r="M76" s="67"/>
      <c r="N76" s="49">
        <f t="shared" si="15"/>
        <v>0</v>
      </c>
      <c r="O76" s="67"/>
      <c r="P76" s="49">
        <f t="shared" si="15"/>
        <v>0</v>
      </c>
      <c r="Q76" s="67"/>
      <c r="R76" s="49">
        <f t="shared" si="15"/>
        <v>0</v>
      </c>
      <c r="S76" s="67"/>
      <c r="T76" s="49">
        <f t="shared" si="23"/>
        <v>0</v>
      </c>
      <c r="U76" s="67"/>
      <c r="V76" s="49">
        <f t="shared" si="23"/>
        <v>0</v>
      </c>
      <c r="W76" s="67"/>
      <c r="X76" s="49">
        <f t="shared" si="23"/>
        <v>0</v>
      </c>
      <c r="Y76" s="67"/>
      <c r="Z76" s="49">
        <f t="shared" si="23"/>
        <v>0</v>
      </c>
      <c r="AA76" s="82"/>
      <c r="AB76" s="49">
        <f t="shared" si="23"/>
        <v>0</v>
      </c>
      <c r="AC76" s="82"/>
      <c r="AD76" s="49">
        <f t="shared" si="23"/>
        <v>0</v>
      </c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</row>
    <row r="77" spans="1:66" x14ac:dyDescent="0.25">
      <c r="A77" s="9">
        <v>6140</v>
      </c>
      <c r="B77" s="10"/>
      <c r="C77" s="67"/>
      <c r="D77" s="49">
        <f t="shared" si="15"/>
        <v>0</v>
      </c>
      <c r="E77" s="67"/>
      <c r="F77" s="49">
        <f t="shared" si="15"/>
        <v>0</v>
      </c>
      <c r="G77" s="67"/>
      <c r="H77" s="49">
        <f t="shared" si="15"/>
        <v>0</v>
      </c>
      <c r="I77" s="67"/>
      <c r="J77" s="49">
        <f t="shared" si="15"/>
        <v>0</v>
      </c>
      <c r="K77" s="67"/>
      <c r="L77" s="49">
        <f t="shared" si="15"/>
        <v>0</v>
      </c>
      <c r="M77" s="67"/>
      <c r="N77" s="49">
        <f t="shared" si="15"/>
        <v>0</v>
      </c>
      <c r="O77" s="67"/>
      <c r="P77" s="49">
        <f t="shared" si="15"/>
        <v>0</v>
      </c>
      <c r="Q77" s="67"/>
      <c r="R77" s="49">
        <f t="shared" si="15"/>
        <v>0</v>
      </c>
      <c r="S77" s="67"/>
      <c r="T77" s="49">
        <f t="shared" si="23"/>
        <v>0</v>
      </c>
      <c r="U77" s="67"/>
      <c r="V77" s="49">
        <f t="shared" si="23"/>
        <v>0</v>
      </c>
      <c r="W77" s="67"/>
      <c r="X77" s="49">
        <f t="shared" si="23"/>
        <v>0</v>
      </c>
      <c r="Y77" s="67"/>
      <c r="Z77" s="49">
        <f t="shared" si="23"/>
        <v>0</v>
      </c>
      <c r="AA77" s="82"/>
      <c r="AB77" s="49">
        <f t="shared" si="23"/>
        <v>0</v>
      </c>
      <c r="AC77" s="82"/>
      <c r="AD77" s="49">
        <f t="shared" si="23"/>
        <v>0</v>
      </c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</row>
    <row r="78" spans="1:66" s="5" customFormat="1" x14ac:dyDescent="0.25">
      <c r="A78" s="12">
        <v>6199</v>
      </c>
      <c r="B78" s="1" t="s">
        <v>101</v>
      </c>
      <c r="C78" s="74">
        <f>SUM(C41:C77)</f>
        <v>3600598.0233000009</v>
      </c>
      <c r="D78" s="56">
        <f t="shared" si="15"/>
        <v>0.19715572553256935</v>
      </c>
      <c r="E78" s="74">
        <f>SUM(E41:E77)</f>
        <v>3600598.0233000009</v>
      </c>
      <c r="F78" s="56">
        <f t="shared" si="16"/>
        <v>0.19715572553256935</v>
      </c>
      <c r="G78" s="74">
        <f>SUM(G41:G77)</f>
        <v>3600598.0233000009</v>
      </c>
      <c r="H78" s="56">
        <f t="shared" si="17"/>
        <v>0.19715572553256935</v>
      </c>
      <c r="I78" s="74">
        <f>SUM(I41:I77)</f>
        <v>3600598.0233000009</v>
      </c>
      <c r="J78" s="56">
        <f t="shared" si="18"/>
        <v>0.19715572553256935</v>
      </c>
      <c r="K78" s="74">
        <f>SUM(K41:K77)</f>
        <v>3600598.0233000009</v>
      </c>
      <c r="L78" s="56">
        <f t="shared" si="19"/>
        <v>0.19715572553256935</v>
      </c>
      <c r="M78" s="74">
        <f>SUM(M41:M77)</f>
        <v>3600598.0233000009</v>
      </c>
      <c r="N78" s="56">
        <f t="shared" si="20"/>
        <v>0.19715572553256935</v>
      </c>
      <c r="O78" s="74">
        <f>SUM(O41:O77)</f>
        <v>3600598.0233000009</v>
      </c>
      <c r="P78" s="56">
        <f t="shared" si="21"/>
        <v>0.19715572553256935</v>
      </c>
      <c r="Q78" s="74">
        <f>SUM(Q41:Q77)</f>
        <v>3600598.0233000009</v>
      </c>
      <c r="R78" s="56">
        <f t="shared" si="22"/>
        <v>0.19715572553256935</v>
      </c>
      <c r="S78" s="74">
        <f>SUM(S41:S77)</f>
        <v>3600598.0233000009</v>
      </c>
      <c r="T78" s="56">
        <f t="shared" si="23"/>
        <v>0.19715572553256935</v>
      </c>
      <c r="U78" s="74">
        <f>SUM(U41:U77)</f>
        <v>3600598.0233000009</v>
      </c>
      <c r="V78" s="56">
        <f t="shared" si="24"/>
        <v>0.19715572553256935</v>
      </c>
      <c r="W78" s="74">
        <f>SUM(W41:W77)</f>
        <v>3600598.0233000009</v>
      </c>
      <c r="X78" s="56">
        <f t="shared" si="25"/>
        <v>0.19715572553256935</v>
      </c>
      <c r="Y78" s="74">
        <f>SUM(Y41:Y77)</f>
        <v>3600598.0233000009</v>
      </c>
      <c r="Z78" s="56">
        <f t="shared" si="30"/>
        <v>0.19715572553256935</v>
      </c>
      <c r="AA78" s="74">
        <f t="shared" si="31"/>
        <v>43207176.279600002</v>
      </c>
      <c r="AB78" s="56">
        <f t="shared" si="30"/>
        <v>0.19715572553256933</v>
      </c>
      <c r="AC78" s="94">
        <f t="shared" si="32"/>
        <v>3600598.0233</v>
      </c>
      <c r="AD78" s="56">
        <f t="shared" si="27"/>
        <v>0.1971557255325693</v>
      </c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</row>
    <row r="79" spans="1:66" s="8" customFormat="1" x14ac:dyDescent="0.25">
      <c r="A79" s="26">
        <v>6201</v>
      </c>
      <c r="B79" s="27" t="s">
        <v>102</v>
      </c>
      <c r="C79" s="69">
        <v>1108447.4173999999</v>
      </c>
      <c r="D79" s="57">
        <f t="shared" si="15"/>
        <v>6.0694571673376517E-2</v>
      </c>
      <c r="E79" s="69">
        <v>1108447.4173999999</v>
      </c>
      <c r="F79" s="57">
        <f t="shared" si="16"/>
        <v>6.0694571673376517E-2</v>
      </c>
      <c r="G79" s="69">
        <v>1108447.4173999999</v>
      </c>
      <c r="H79" s="57">
        <f t="shared" si="17"/>
        <v>6.0694571673376517E-2</v>
      </c>
      <c r="I79" s="69">
        <v>1108447.4173999999</v>
      </c>
      <c r="J79" s="57">
        <f t="shared" si="18"/>
        <v>6.0694571673376517E-2</v>
      </c>
      <c r="K79" s="69">
        <v>1108447.4173999999</v>
      </c>
      <c r="L79" s="57">
        <f t="shared" si="19"/>
        <v>6.0694571673376517E-2</v>
      </c>
      <c r="M79" s="69">
        <v>1108447.4173999999</v>
      </c>
      <c r="N79" s="57">
        <f t="shared" si="20"/>
        <v>6.0694571673376517E-2</v>
      </c>
      <c r="O79" s="69">
        <v>1108447.4173999999</v>
      </c>
      <c r="P79" s="57">
        <f t="shared" si="21"/>
        <v>6.0694571673376517E-2</v>
      </c>
      <c r="Q79" s="69">
        <v>1108447.4173999999</v>
      </c>
      <c r="R79" s="57">
        <f t="shared" si="22"/>
        <v>6.0694571673376517E-2</v>
      </c>
      <c r="S79" s="69">
        <v>1108447.4173999999</v>
      </c>
      <c r="T79" s="57">
        <f t="shared" si="23"/>
        <v>6.0694571673376517E-2</v>
      </c>
      <c r="U79" s="69">
        <v>1108447.4173999999</v>
      </c>
      <c r="V79" s="57">
        <f t="shared" si="24"/>
        <v>6.0694571673376517E-2</v>
      </c>
      <c r="W79" s="69">
        <v>1108447.4173999999</v>
      </c>
      <c r="X79" s="57">
        <f t="shared" si="25"/>
        <v>6.0694571673376517E-2</v>
      </c>
      <c r="Y79" s="69">
        <v>1108447.4173999999</v>
      </c>
      <c r="Z79" s="57">
        <f t="shared" si="30"/>
        <v>6.0694571673376517E-2</v>
      </c>
      <c r="AA79" s="69">
        <f t="shared" si="31"/>
        <v>13301369.008800002</v>
      </c>
      <c r="AB79" s="57">
        <f t="shared" si="30"/>
        <v>6.0694571673376538E-2</v>
      </c>
      <c r="AC79" s="85">
        <f t="shared" si="32"/>
        <v>1108447.4174000002</v>
      </c>
      <c r="AD79" s="57">
        <f t="shared" si="27"/>
        <v>6.0694571673376531E-2</v>
      </c>
    </row>
    <row r="80" spans="1:66" x14ac:dyDescent="0.25">
      <c r="A80" s="9">
        <v>6202</v>
      </c>
      <c r="B80" s="10" t="s">
        <v>103</v>
      </c>
      <c r="C80" s="67">
        <v>456495.73090000002</v>
      </c>
      <c r="D80" s="49">
        <f t="shared" si="15"/>
        <v>2.4996055223521742E-2</v>
      </c>
      <c r="E80" s="67">
        <v>456495.73090000002</v>
      </c>
      <c r="F80" s="49">
        <f t="shared" si="16"/>
        <v>2.4996055223521742E-2</v>
      </c>
      <c r="G80" s="67">
        <v>456495.73090000002</v>
      </c>
      <c r="H80" s="49">
        <f t="shared" si="17"/>
        <v>2.4996055223521742E-2</v>
      </c>
      <c r="I80" s="67">
        <v>456495.73090000002</v>
      </c>
      <c r="J80" s="49">
        <f t="shared" si="18"/>
        <v>2.4996055223521742E-2</v>
      </c>
      <c r="K80" s="67">
        <v>456495.73090000002</v>
      </c>
      <c r="L80" s="49">
        <f t="shared" si="19"/>
        <v>2.4996055223521742E-2</v>
      </c>
      <c r="M80" s="67">
        <v>456495.73090000002</v>
      </c>
      <c r="N80" s="49">
        <f t="shared" si="20"/>
        <v>2.4996055223521742E-2</v>
      </c>
      <c r="O80" s="67">
        <v>456495.73090000002</v>
      </c>
      <c r="P80" s="49">
        <f t="shared" si="21"/>
        <v>2.4996055223521742E-2</v>
      </c>
      <c r="Q80" s="67">
        <v>456495.73090000002</v>
      </c>
      <c r="R80" s="49">
        <f t="shared" si="22"/>
        <v>2.4996055223521742E-2</v>
      </c>
      <c r="S80" s="67">
        <v>456495.73090000002</v>
      </c>
      <c r="T80" s="49">
        <f t="shared" si="23"/>
        <v>2.4996055223521742E-2</v>
      </c>
      <c r="U80" s="67">
        <v>456495.73090000002</v>
      </c>
      <c r="V80" s="49">
        <f t="shared" si="24"/>
        <v>2.4996055223521742E-2</v>
      </c>
      <c r="W80" s="67">
        <v>456495.73090000002</v>
      </c>
      <c r="X80" s="49">
        <f t="shared" si="25"/>
        <v>2.4996055223521742E-2</v>
      </c>
      <c r="Y80" s="67">
        <v>456495.73090000002</v>
      </c>
      <c r="Z80" s="49">
        <f t="shared" si="30"/>
        <v>2.4996055223521742E-2</v>
      </c>
      <c r="AA80" s="82">
        <f t="shared" si="31"/>
        <v>5477948.7707999991</v>
      </c>
      <c r="AB80" s="49">
        <f t="shared" si="30"/>
        <v>2.4996055223521739E-2</v>
      </c>
      <c r="AC80" s="82">
        <f t="shared" si="32"/>
        <v>456495.73089999991</v>
      </c>
      <c r="AD80" s="49">
        <f t="shared" si="27"/>
        <v>2.4996055223521736E-2</v>
      </c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</row>
    <row r="81" spans="1:66" x14ac:dyDescent="0.25">
      <c r="A81" s="9">
        <v>6203</v>
      </c>
      <c r="B81" s="10" t="s">
        <v>104</v>
      </c>
      <c r="C81" s="67">
        <v>169990.63605</v>
      </c>
      <c r="D81" s="49">
        <f t="shared" ref="D81:R156" si="33">IF(C$10&lt;&gt;0,C81/C$10,"-")</f>
        <v>9.3080724277752186E-3</v>
      </c>
      <c r="E81" s="67">
        <v>169990.63605</v>
      </c>
      <c r="F81" s="49">
        <f t="shared" ref="F81:F141" si="34">IF(E$10&lt;&gt;0,E81/E$10,"-")</f>
        <v>9.3080724277752186E-3</v>
      </c>
      <c r="G81" s="67">
        <v>169990.63605</v>
      </c>
      <c r="H81" s="49">
        <f t="shared" ref="H81:H141" si="35">IF(G$10&lt;&gt;0,G81/G$10,"-")</f>
        <v>9.3080724277752186E-3</v>
      </c>
      <c r="I81" s="67">
        <v>169990.63605</v>
      </c>
      <c r="J81" s="49">
        <f t="shared" ref="J81:J141" si="36">IF(I$10&lt;&gt;0,I81/I$10,"-")</f>
        <v>9.3080724277752186E-3</v>
      </c>
      <c r="K81" s="67">
        <v>169990.63605</v>
      </c>
      <c r="L81" s="49">
        <f t="shared" ref="L81:L141" si="37">IF(K$10&lt;&gt;0,K81/K$10,"-")</f>
        <v>9.3080724277752186E-3</v>
      </c>
      <c r="M81" s="67">
        <v>169990.63605</v>
      </c>
      <c r="N81" s="49">
        <f t="shared" ref="N81:N141" si="38">IF(M$10&lt;&gt;0,M81/M$10,"-")</f>
        <v>9.3080724277752186E-3</v>
      </c>
      <c r="O81" s="67">
        <v>169990.63605</v>
      </c>
      <c r="P81" s="49">
        <f t="shared" ref="P81:P141" si="39">IF(O$10&lt;&gt;0,O81/O$10,"-")</f>
        <v>9.3080724277752186E-3</v>
      </c>
      <c r="Q81" s="67">
        <v>169990.63605</v>
      </c>
      <c r="R81" s="49">
        <f t="shared" ref="R81:R141" si="40">IF(Q$10&lt;&gt;0,Q81/Q$10,"-")</f>
        <v>9.3080724277752186E-3</v>
      </c>
      <c r="S81" s="67">
        <v>169990.63605</v>
      </c>
      <c r="T81" s="49">
        <f t="shared" ref="T81:AD141" si="41">IF(S$10&lt;&gt;0,S81/S$10,"-")</f>
        <v>9.3080724277752186E-3</v>
      </c>
      <c r="U81" s="67">
        <v>169990.63605</v>
      </c>
      <c r="V81" s="49">
        <f t="shared" ref="V81:V141" si="42">IF(U$10&lt;&gt;0,U81/U$10,"-")</f>
        <v>9.3080724277752186E-3</v>
      </c>
      <c r="W81" s="67">
        <v>169990.63605</v>
      </c>
      <c r="X81" s="49">
        <f t="shared" ref="X81:X141" si="43">IF(W$10&lt;&gt;0,W81/W$10,"-")</f>
        <v>9.3080724277752186E-3</v>
      </c>
      <c r="Y81" s="67">
        <v>169990.63605</v>
      </c>
      <c r="Z81" s="49">
        <f t="shared" ref="Z81:AB100" si="44">IF(Y$10&lt;&gt;0,Y81/Y$10,"-")</f>
        <v>9.3080724277752186E-3</v>
      </c>
      <c r="AA81" s="82">
        <f t="shared" si="31"/>
        <v>2039887.6326000004</v>
      </c>
      <c r="AB81" s="49">
        <f t="shared" si="44"/>
        <v>9.3080724277752203E-3</v>
      </c>
      <c r="AC81" s="82">
        <f t="shared" si="32"/>
        <v>169990.63605000003</v>
      </c>
      <c r="AD81" s="49">
        <f t="shared" ref="AD81:AD141" si="45">IF(AC$10&lt;&gt;0,AC81/AC$10,"-")</f>
        <v>9.3080724277752186E-3</v>
      </c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</row>
    <row r="82" spans="1:66" x14ac:dyDescent="0.25">
      <c r="A82" s="9">
        <v>6204</v>
      </c>
      <c r="B82" s="10" t="s">
        <v>105</v>
      </c>
      <c r="C82" s="67">
        <v>5033.6400000000003</v>
      </c>
      <c r="D82" s="49">
        <f t="shared" si="33"/>
        <v>2.7562392131743804E-4</v>
      </c>
      <c r="E82" s="67">
        <v>5033.6400000000003</v>
      </c>
      <c r="F82" s="49">
        <f t="shared" si="34"/>
        <v>2.7562392131743804E-4</v>
      </c>
      <c r="G82" s="67">
        <v>5033.6400000000003</v>
      </c>
      <c r="H82" s="49">
        <f t="shared" si="35"/>
        <v>2.7562392131743804E-4</v>
      </c>
      <c r="I82" s="67">
        <v>5033.6400000000003</v>
      </c>
      <c r="J82" s="49">
        <f t="shared" si="36"/>
        <v>2.7562392131743804E-4</v>
      </c>
      <c r="K82" s="67">
        <v>5033.6400000000003</v>
      </c>
      <c r="L82" s="49">
        <f t="shared" si="37"/>
        <v>2.7562392131743804E-4</v>
      </c>
      <c r="M82" s="67">
        <v>5033.6400000000003</v>
      </c>
      <c r="N82" s="49">
        <f t="shared" si="38"/>
        <v>2.7562392131743804E-4</v>
      </c>
      <c r="O82" s="67">
        <v>5033.6400000000003</v>
      </c>
      <c r="P82" s="49">
        <f t="shared" si="39"/>
        <v>2.7562392131743804E-4</v>
      </c>
      <c r="Q82" s="67">
        <v>5033.6400000000003</v>
      </c>
      <c r="R82" s="49">
        <f t="shared" si="40"/>
        <v>2.7562392131743804E-4</v>
      </c>
      <c r="S82" s="67">
        <v>5033.6400000000003</v>
      </c>
      <c r="T82" s="49">
        <f t="shared" si="41"/>
        <v>2.7562392131743804E-4</v>
      </c>
      <c r="U82" s="67">
        <v>5033.6400000000003</v>
      </c>
      <c r="V82" s="49">
        <f t="shared" si="42"/>
        <v>2.7562392131743804E-4</v>
      </c>
      <c r="W82" s="67">
        <v>5033.6400000000003</v>
      </c>
      <c r="X82" s="49">
        <f t="shared" si="43"/>
        <v>2.7562392131743804E-4</v>
      </c>
      <c r="Y82" s="67">
        <v>5033.6400000000003</v>
      </c>
      <c r="Z82" s="49">
        <f t="shared" si="44"/>
        <v>2.7562392131743804E-4</v>
      </c>
      <c r="AA82" s="82">
        <f t="shared" si="31"/>
        <v>60403.68</v>
      </c>
      <c r="AB82" s="49">
        <f t="shared" si="44"/>
        <v>2.7562392131743804E-4</v>
      </c>
      <c r="AC82" s="82">
        <f t="shared" si="32"/>
        <v>5033.6400000000003</v>
      </c>
      <c r="AD82" s="49">
        <f t="shared" si="45"/>
        <v>2.7562392131743804E-4</v>
      </c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</row>
    <row r="83" spans="1:66" x14ac:dyDescent="0.25">
      <c r="A83" s="9">
        <v>6205</v>
      </c>
      <c r="B83" s="10" t="s">
        <v>106</v>
      </c>
      <c r="C83" s="67">
        <v>8342.5</v>
      </c>
      <c r="D83" s="49">
        <f t="shared" si="33"/>
        <v>4.5680512781818465E-4</v>
      </c>
      <c r="E83" s="67">
        <v>8342.5</v>
      </c>
      <c r="F83" s="49">
        <f t="shared" si="34"/>
        <v>4.5680512781818465E-4</v>
      </c>
      <c r="G83" s="67">
        <v>8342.5</v>
      </c>
      <c r="H83" s="49">
        <f t="shared" si="35"/>
        <v>4.5680512781818465E-4</v>
      </c>
      <c r="I83" s="67">
        <v>8342.5</v>
      </c>
      <c r="J83" s="49">
        <f t="shared" si="36"/>
        <v>4.5680512781818465E-4</v>
      </c>
      <c r="K83" s="67">
        <v>8342.5</v>
      </c>
      <c r="L83" s="49">
        <f t="shared" si="37"/>
        <v>4.5680512781818465E-4</v>
      </c>
      <c r="M83" s="67">
        <v>8342.5</v>
      </c>
      <c r="N83" s="49">
        <f t="shared" si="38"/>
        <v>4.5680512781818465E-4</v>
      </c>
      <c r="O83" s="67">
        <v>8342.5</v>
      </c>
      <c r="P83" s="49">
        <f t="shared" si="39"/>
        <v>4.5680512781818465E-4</v>
      </c>
      <c r="Q83" s="67">
        <v>8342.5</v>
      </c>
      <c r="R83" s="49">
        <f t="shared" si="40"/>
        <v>4.5680512781818465E-4</v>
      </c>
      <c r="S83" s="67">
        <v>8342.5</v>
      </c>
      <c r="T83" s="49">
        <f t="shared" si="41"/>
        <v>4.5680512781818465E-4</v>
      </c>
      <c r="U83" s="67">
        <v>8342.5</v>
      </c>
      <c r="V83" s="49">
        <f t="shared" si="42"/>
        <v>4.5680512781818465E-4</v>
      </c>
      <c r="W83" s="67">
        <v>8342.5</v>
      </c>
      <c r="X83" s="49">
        <f t="shared" si="43"/>
        <v>4.5680512781818465E-4</v>
      </c>
      <c r="Y83" s="67">
        <v>8342.5</v>
      </c>
      <c r="Z83" s="49">
        <f t="shared" si="44"/>
        <v>4.5680512781818465E-4</v>
      </c>
      <c r="AA83" s="82">
        <f t="shared" si="31"/>
        <v>100110</v>
      </c>
      <c r="AB83" s="49">
        <f t="shared" si="44"/>
        <v>4.5680512781818465E-4</v>
      </c>
      <c r="AC83" s="82">
        <f t="shared" si="32"/>
        <v>8342.5</v>
      </c>
      <c r="AD83" s="49">
        <f t="shared" si="45"/>
        <v>4.5680512781818465E-4</v>
      </c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</row>
    <row r="84" spans="1:66" x14ac:dyDescent="0.25">
      <c r="A84" s="9">
        <v>6206</v>
      </c>
      <c r="B84" s="10" t="s">
        <v>107</v>
      </c>
      <c r="C84" s="67">
        <v>18619.813900000001</v>
      </c>
      <c r="D84" s="49">
        <f t="shared" si="33"/>
        <v>1.0195536671909274E-3</v>
      </c>
      <c r="E84" s="67">
        <v>18619.813900000001</v>
      </c>
      <c r="F84" s="49">
        <f t="shared" si="34"/>
        <v>1.0195536671909274E-3</v>
      </c>
      <c r="G84" s="67">
        <v>18619.813900000001</v>
      </c>
      <c r="H84" s="49">
        <f t="shared" si="35"/>
        <v>1.0195536671909274E-3</v>
      </c>
      <c r="I84" s="67">
        <v>18619.813900000001</v>
      </c>
      <c r="J84" s="49">
        <f t="shared" si="36"/>
        <v>1.0195536671909274E-3</v>
      </c>
      <c r="K84" s="67">
        <v>18619.813900000001</v>
      </c>
      <c r="L84" s="49">
        <f t="shared" si="37"/>
        <v>1.0195536671909274E-3</v>
      </c>
      <c r="M84" s="67">
        <v>18619.813900000001</v>
      </c>
      <c r="N84" s="49">
        <f t="shared" si="38"/>
        <v>1.0195536671909274E-3</v>
      </c>
      <c r="O84" s="67">
        <v>18619.813900000001</v>
      </c>
      <c r="P84" s="49">
        <f t="shared" si="39"/>
        <v>1.0195536671909274E-3</v>
      </c>
      <c r="Q84" s="67">
        <v>18619.813900000001</v>
      </c>
      <c r="R84" s="49">
        <f t="shared" si="40"/>
        <v>1.0195536671909274E-3</v>
      </c>
      <c r="S84" s="67">
        <v>18619.813900000001</v>
      </c>
      <c r="T84" s="49">
        <f t="shared" si="41"/>
        <v>1.0195536671909274E-3</v>
      </c>
      <c r="U84" s="67">
        <v>18619.813900000001</v>
      </c>
      <c r="V84" s="49">
        <f t="shared" si="42"/>
        <v>1.0195536671909274E-3</v>
      </c>
      <c r="W84" s="67">
        <v>18619.813900000001</v>
      </c>
      <c r="X84" s="49">
        <f t="shared" si="43"/>
        <v>1.0195536671909274E-3</v>
      </c>
      <c r="Y84" s="67">
        <v>18619.813900000001</v>
      </c>
      <c r="Z84" s="49">
        <f t="shared" si="44"/>
        <v>1.0195536671909274E-3</v>
      </c>
      <c r="AA84" s="82">
        <f t="shared" si="31"/>
        <v>223437.76680000007</v>
      </c>
      <c r="AB84" s="49">
        <f t="shared" si="44"/>
        <v>1.0195536671909276E-3</v>
      </c>
      <c r="AC84" s="82">
        <f t="shared" si="32"/>
        <v>18619.813900000005</v>
      </c>
      <c r="AD84" s="49">
        <f t="shared" si="45"/>
        <v>1.0195536671909276E-3</v>
      </c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</row>
    <row r="85" spans="1:66" x14ac:dyDescent="0.25">
      <c r="A85" s="9">
        <v>6207</v>
      </c>
      <c r="B85" s="10" t="s">
        <v>108</v>
      </c>
      <c r="C85" s="67">
        <v>69618.509999999995</v>
      </c>
      <c r="D85" s="49">
        <f t="shared" si="33"/>
        <v>3.8120578194859528E-3</v>
      </c>
      <c r="E85" s="67">
        <v>69618.509999999995</v>
      </c>
      <c r="F85" s="49">
        <f t="shared" si="34"/>
        <v>3.8120578194859528E-3</v>
      </c>
      <c r="G85" s="67">
        <v>69618.509999999995</v>
      </c>
      <c r="H85" s="49">
        <f t="shared" si="35"/>
        <v>3.8120578194859528E-3</v>
      </c>
      <c r="I85" s="67">
        <v>69618.509999999995</v>
      </c>
      <c r="J85" s="49">
        <f t="shared" si="36"/>
        <v>3.8120578194859528E-3</v>
      </c>
      <c r="K85" s="67">
        <v>69618.509999999995</v>
      </c>
      <c r="L85" s="49">
        <f t="shared" si="37"/>
        <v>3.8120578194859528E-3</v>
      </c>
      <c r="M85" s="67">
        <v>69618.509999999995</v>
      </c>
      <c r="N85" s="49">
        <f t="shared" si="38"/>
        <v>3.8120578194859528E-3</v>
      </c>
      <c r="O85" s="67">
        <v>69618.509999999995</v>
      </c>
      <c r="P85" s="49">
        <f t="shared" si="39"/>
        <v>3.8120578194859528E-3</v>
      </c>
      <c r="Q85" s="67">
        <v>69618.509999999995</v>
      </c>
      <c r="R85" s="49">
        <f t="shared" si="40"/>
        <v>3.8120578194859528E-3</v>
      </c>
      <c r="S85" s="67">
        <v>69618.509999999995</v>
      </c>
      <c r="T85" s="49">
        <f t="shared" si="41"/>
        <v>3.8120578194859528E-3</v>
      </c>
      <c r="U85" s="67">
        <v>69618.509999999995</v>
      </c>
      <c r="V85" s="49">
        <f t="shared" si="42"/>
        <v>3.8120578194859528E-3</v>
      </c>
      <c r="W85" s="67">
        <v>69618.509999999995</v>
      </c>
      <c r="X85" s="49">
        <f t="shared" si="43"/>
        <v>3.8120578194859528E-3</v>
      </c>
      <c r="Y85" s="67">
        <v>69618.509999999995</v>
      </c>
      <c r="Z85" s="49">
        <f t="shared" si="44"/>
        <v>3.8120578194859528E-3</v>
      </c>
      <c r="AA85" s="82">
        <f t="shared" si="31"/>
        <v>835422.12</v>
      </c>
      <c r="AB85" s="49">
        <f t="shared" si="44"/>
        <v>3.8120578194859537E-3</v>
      </c>
      <c r="AC85" s="82">
        <f t="shared" si="32"/>
        <v>69618.509999999995</v>
      </c>
      <c r="AD85" s="49">
        <f t="shared" si="45"/>
        <v>3.8120578194859528E-3</v>
      </c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</row>
    <row r="86" spans="1:66" x14ac:dyDescent="0.25">
      <c r="A86" s="9">
        <v>6208</v>
      </c>
      <c r="B86" s="10" t="s">
        <v>109</v>
      </c>
      <c r="C86" s="67"/>
      <c r="D86" s="49">
        <f t="shared" si="33"/>
        <v>0</v>
      </c>
      <c r="E86" s="67"/>
      <c r="F86" s="49">
        <f t="shared" si="34"/>
        <v>0</v>
      </c>
      <c r="G86" s="67"/>
      <c r="H86" s="49">
        <f t="shared" si="35"/>
        <v>0</v>
      </c>
      <c r="I86" s="67"/>
      <c r="J86" s="49">
        <f t="shared" si="36"/>
        <v>0</v>
      </c>
      <c r="K86" s="67"/>
      <c r="L86" s="49">
        <f t="shared" si="37"/>
        <v>0</v>
      </c>
      <c r="M86" s="67"/>
      <c r="N86" s="49">
        <f t="shared" si="38"/>
        <v>0</v>
      </c>
      <c r="O86" s="67"/>
      <c r="P86" s="49">
        <f t="shared" si="39"/>
        <v>0</v>
      </c>
      <c r="Q86" s="67"/>
      <c r="R86" s="49">
        <f t="shared" si="40"/>
        <v>0</v>
      </c>
      <c r="S86" s="67"/>
      <c r="T86" s="49">
        <f t="shared" si="41"/>
        <v>0</v>
      </c>
      <c r="U86" s="67"/>
      <c r="V86" s="49">
        <f t="shared" si="42"/>
        <v>0</v>
      </c>
      <c r="W86" s="67"/>
      <c r="X86" s="49">
        <f t="shared" si="43"/>
        <v>0</v>
      </c>
      <c r="Y86" s="67"/>
      <c r="Z86" s="49">
        <f t="shared" si="44"/>
        <v>0</v>
      </c>
      <c r="AA86" s="82">
        <f t="shared" si="31"/>
        <v>0</v>
      </c>
      <c r="AB86" s="49">
        <f t="shared" si="44"/>
        <v>0</v>
      </c>
      <c r="AC86" s="82">
        <f t="shared" si="32"/>
        <v>0</v>
      </c>
      <c r="AD86" s="49">
        <f t="shared" si="45"/>
        <v>0</v>
      </c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</row>
    <row r="87" spans="1:66" x14ac:dyDescent="0.25">
      <c r="A87" s="9">
        <v>6209</v>
      </c>
      <c r="B87" s="10" t="s">
        <v>110</v>
      </c>
      <c r="C87" s="67">
        <v>154073.30059999999</v>
      </c>
      <c r="D87" s="49">
        <f t="shared" si="33"/>
        <v>8.4364967064971628E-3</v>
      </c>
      <c r="E87" s="67">
        <v>154073.30059999999</v>
      </c>
      <c r="F87" s="49">
        <f t="shared" si="34"/>
        <v>8.4364967064971628E-3</v>
      </c>
      <c r="G87" s="67">
        <v>154073.30059999999</v>
      </c>
      <c r="H87" s="49">
        <f t="shared" si="35"/>
        <v>8.4364967064971628E-3</v>
      </c>
      <c r="I87" s="67">
        <v>154073.30059999999</v>
      </c>
      <c r="J87" s="49">
        <f t="shared" si="36"/>
        <v>8.4364967064971628E-3</v>
      </c>
      <c r="K87" s="67">
        <v>154073.30059999999</v>
      </c>
      <c r="L87" s="49">
        <f t="shared" si="37"/>
        <v>8.4364967064971628E-3</v>
      </c>
      <c r="M87" s="67">
        <v>154073.30059999999</v>
      </c>
      <c r="N87" s="49">
        <f t="shared" si="38"/>
        <v>8.4364967064971628E-3</v>
      </c>
      <c r="O87" s="67">
        <v>154073.30059999999</v>
      </c>
      <c r="P87" s="49">
        <f t="shared" si="39"/>
        <v>8.4364967064971628E-3</v>
      </c>
      <c r="Q87" s="67">
        <v>154073.30059999999</v>
      </c>
      <c r="R87" s="49">
        <f t="shared" si="40"/>
        <v>8.4364967064971628E-3</v>
      </c>
      <c r="S87" s="67">
        <v>154073.30059999999</v>
      </c>
      <c r="T87" s="49">
        <f t="shared" si="41"/>
        <v>8.4364967064971628E-3</v>
      </c>
      <c r="U87" s="67">
        <v>154073.30059999999</v>
      </c>
      <c r="V87" s="49">
        <f t="shared" si="42"/>
        <v>8.4364967064971628E-3</v>
      </c>
      <c r="W87" s="67">
        <v>154073.30059999999</v>
      </c>
      <c r="X87" s="49">
        <f t="shared" si="43"/>
        <v>8.4364967064971628E-3</v>
      </c>
      <c r="Y87" s="67">
        <v>154073.30059999999</v>
      </c>
      <c r="Z87" s="49">
        <f t="shared" si="44"/>
        <v>8.4364967064971628E-3</v>
      </c>
      <c r="AA87" s="82">
        <f t="shared" si="31"/>
        <v>1848879.6071999997</v>
      </c>
      <c r="AB87" s="49">
        <f t="shared" si="44"/>
        <v>8.4364967064971628E-3</v>
      </c>
      <c r="AC87" s="82">
        <f t="shared" si="32"/>
        <v>154073.30059999999</v>
      </c>
      <c r="AD87" s="49">
        <f t="shared" si="45"/>
        <v>8.4364967064971628E-3</v>
      </c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</row>
    <row r="88" spans="1:66" x14ac:dyDescent="0.25">
      <c r="A88" s="9">
        <v>6210</v>
      </c>
      <c r="B88" s="10" t="s">
        <v>111</v>
      </c>
      <c r="C88" s="67">
        <v>162239.85440000001</v>
      </c>
      <c r="D88" s="49">
        <f t="shared" si="33"/>
        <v>8.8836676567450607E-3</v>
      </c>
      <c r="E88" s="67">
        <v>162239.85440000001</v>
      </c>
      <c r="F88" s="49">
        <f t="shared" si="34"/>
        <v>8.8836676567450607E-3</v>
      </c>
      <c r="G88" s="67">
        <v>162239.85440000001</v>
      </c>
      <c r="H88" s="49">
        <f t="shared" si="35"/>
        <v>8.8836676567450607E-3</v>
      </c>
      <c r="I88" s="67">
        <v>162239.85440000001</v>
      </c>
      <c r="J88" s="49">
        <f t="shared" si="36"/>
        <v>8.8836676567450607E-3</v>
      </c>
      <c r="K88" s="67">
        <v>162239.85440000001</v>
      </c>
      <c r="L88" s="49">
        <f t="shared" si="37"/>
        <v>8.8836676567450607E-3</v>
      </c>
      <c r="M88" s="67">
        <v>162239.85440000001</v>
      </c>
      <c r="N88" s="49">
        <f t="shared" si="38"/>
        <v>8.8836676567450607E-3</v>
      </c>
      <c r="O88" s="67">
        <v>162239.85440000001</v>
      </c>
      <c r="P88" s="49">
        <f t="shared" si="39"/>
        <v>8.8836676567450607E-3</v>
      </c>
      <c r="Q88" s="67">
        <v>162239.85440000001</v>
      </c>
      <c r="R88" s="49">
        <f t="shared" si="40"/>
        <v>8.8836676567450607E-3</v>
      </c>
      <c r="S88" s="67">
        <v>162239.85440000001</v>
      </c>
      <c r="T88" s="49">
        <f t="shared" si="41"/>
        <v>8.8836676567450607E-3</v>
      </c>
      <c r="U88" s="67">
        <v>162239.85440000001</v>
      </c>
      <c r="V88" s="49">
        <f t="shared" si="42"/>
        <v>8.8836676567450607E-3</v>
      </c>
      <c r="W88" s="67">
        <v>162239.85440000001</v>
      </c>
      <c r="X88" s="49">
        <f t="shared" si="43"/>
        <v>8.8836676567450607E-3</v>
      </c>
      <c r="Y88" s="67">
        <v>162239.85440000001</v>
      </c>
      <c r="Z88" s="49">
        <f t="shared" si="44"/>
        <v>8.8836676567450607E-3</v>
      </c>
      <c r="AA88" s="82">
        <f t="shared" si="31"/>
        <v>1946878.2528000006</v>
      </c>
      <c r="AB88" s="49">
        <f t="shared" si="44"/>
        <v>8.8836676567450642E-3</v>
      </c>
      <c r="AC88" s="82">
        <f t="shared" si="32"/>
        <v>162239.85440000004</v>
      </c>
      <c r="AD88" s="49">
        <f t="shared" si="45"/>
        <v>8.8836676567450625E-3</v>
      </c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</row>
    <row r="89" spans="1:66" x14ac:dyDescent="0.25">
      <c r="A89" s="9">
        <v>6211</v>
      </c>
      <c r="B89" s="10" t="s">
        <v>112</v>
      </c>
      <c r="C89" s="67">
        <v>55387.9107</v>
      </c>
      <c r="D89" s="49">
        <f t="shared" si="33"/>
        <v>3.0328416693911533E-3</v>
      </c>
      <c r="E89" s="67">
        <v>55387.9107</v>
      </c>
      <c r="F89" s="49">
        <f t="shared" si="34"/>
        <v>3.0328416693911533E-3</v>
      </c>
      <c r="G89" s="67">
        <v>55387.9107</v>
      </c>
      <c r="H89" s="49">
        <f t="shared" si="35"/>
        <v>3.0328416693911533E-3</v>
      </c>
      <c r="I89" s="67">
        <v>55387.9107</v>
      </c>
      <c r="J89" s="49">
        <f t="shared" si="36"/>
        <v>3.0328416693911533E-3</v>
      </c>
      <c r="K89" s="67">
        <v>55387.9107</v>
      </c>
      <c r="L89" s="49">
        <f t="shared" si="37"/>
        <v>3.0328416693911533E-3</v>
      </c>
      <c r="M89" s="67">
        <v>55387.9107</v>
      </c>
      <c r="N89" s="49">
        <f t="shared" si="38"/>
        <v>3.0328416693911533E-3</v>
      </c>
      <c r="O89" s="67">
        <v>55387.9107</v>
      </c>
      <c r="P89" s="49">
        <f t="shared" si="39"/>
        <v>3.0328416693911533E-3</v>
      </c>
      <c r="Q89" s="67">
        <v>55387.9107</v>
      </c>
      <c r="R89" s="49">
        <f t="shared" si="40"/>
        <v>3.0328416693911533E-3</v>
      </c>
      <c r="S89" s="67">
        <v>55387.9107</v>
      </c>
      <c r="T89" s="49">
        <f t="shared" si="41"/>
        <v>3.0328416693911533E-3</v>
      </c>
      <c r="U89" s="67">
        <v>55387.9107</v>
      </c>
      <c r="V89" s="49">
        <f t="shared" si="42"/>
        <v>3.0328416693911533E-3</v>
      </c>
      <c r="W89" s="67">
        <v>55387.9107</v>
      </c>
      <c r="X89" s="49">
        <f t="shared" si="43"/>
        <v>3.0328416693911533E-3</v>
      </c>
      <c r="Y89" s="67">
        <v>55387.9107</v>
      </c>
      <c r="Z89" s="49">
        <f t="shared" si="44"/>
        <v>3.0328416693911533E-3</v>
      </c>
      <c r="AA89" s="82">
        <f t="shared" si="31"/>
        <v>664654.92839999998</v>
      </c>
      <c r="AB89" s="49">
        <f t="shared" si="44"/>
        <v>3.0328416693911533E-3</v>
      </c>
      <c r="AC89" s="82">
        <f t="shared" si="32"/>
        <v>55387.9107</v>
      </c>
      <c r="AD89" s="49">
        <f t="shared" si="45"/>
        <v>3.0328416693911533E-3</v>
      </c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</row>
    <row r="90" spans="1:66" x14ac:dyDescent="0.25">
      <c r="A90" s="9">
        <v>6212</v>
      </c>
      <c r="B90" s="10" t="s">
        <v>113</v>
      </c>
      <c r="C90" s="67"/>
      <c r="D90" s="49">
        <f t="shared" si="33"/>
        <v>0</v>
      </c>
      <c r="E90" s="67"/>
      <c r="F90" s="49">
        <f t="shared" si="34"/>
        <v>0</v>
      </c>
      <c r="G90" s="67"/>
      <c r="H90" s="49">
        <f t="shared" si="35"/>
        <v>0</v>
      </c>
      <c r="I90" s="67"/>
      <c r="J90" s="49">
        <f t="shared" si="36"/>
        <v>0</v>
      </c>
      <c r="K90" s="67"/>
      <c r="L90" s="49">
        <f t="shared" si="37"/>
        <v>0</v>
      </c>
      <c r="M90" s="67"/>
      <c r="N90" s="49">
        <f t="shared" si="38"/>
        <v>0</v>
      </c>
      <c r="O90" s="67"/>
      <c r="P90" s="49">
        <f t="shared" si="39"/>
        <v>0</v>
      </c>
      <c r="Q90" s="67"/>
      <c r="R90" s="49">
        <f t="shared" si="40"/>
        <v>0</v>
      </c>
      <c r="S90" s="67"/>
      <c r="T90" s="49">
        <f t="shared" si="41"/>
        <v>0</v>
      </c>
      <c r="U90" s="67"/>
      <c r="V90" s="49">
        <f t="shared" si="42"/>
        <v>0</v>
      </c>
      <c r="W90" s="67"/>
      <c r="X90" s="49">
        <f t="shared" si="43"/>
        <v>0</v>
      </c>
      <c r="Y90" s="67"/>
      <c r="Z90" s="49">
        <f t="shared" si="44"/>
        <v>0</v>
      </c>
      <c r="AA90" s="82">
        <f t="shared" si="31"/>
        <v>0</v>
      </c>
      <c r="AB90" s="49">
        <f t="shared" si="44"/>
        <v>0</v>
      </c>
      <c r="AC90" s="82">
        <f t="shared" si="32"/>
        <v>0</v>
      </c>
      <c r="AD90" s="49">
        <f t="shared" si="45"/>
        <v>0</v>
      </c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</row>
    <row r="91" spans="1:66" x14ac:dyDescent="0.25">
      <c r="A91" s="9">
        <v>6213</v>
      </c>
      <c r="B91" s="10" t="s">
        <v>114</v>
      </c>
      <c r="C91" s="67">
        <v>4154.7124999999996</v>
      </c>
      <c r="D91" s="49">
        <f t="shared" si="33"/>
        <v>2.2749703021999511E-4</v>
      </c>
      <c r="E91" s="67">
        <v>4154.7124999999996</v>
      </c>
      <c r="F91" s="49">
        <f t="shared" si="34"/>
        <v>2.2749703021999511E-4</v>
      </c>
      <c r="G91" s="67">
        <v>4154.7124999999996</v>
      </c>
      <c r="H91" s="49">
        <f t="shared" si="35"/>
        <v>2.2749703021999511E-4</v>
      </c>
      <c r="I91" s="67">
        <v>4154.7124999999996</v>
      </c>
      <c r="J91" s="49">
        <f t="shared" si="36"/>
        <v>2.2749703021999511E-4</v>
      </c>
      <c r="K91" s="67">
        <v>4154.7124999999996</v>
      </c>
      <c r="L91" s="49">
        <f t="shared" si="37"/>
        <v>2.2749703021999511E-4</v>
      </c>
      <c r="M91" s="67">
        <v>4154.7124999999996</v>
      </c>
      <c r="N91" s="49">
        <f t="shared" si="38"/>
        <v>2.2749703021999511E-4</v>
      </c>
      <c r="O91" s="67">
        <v>4154.7124999999996</v>
      </c>
      <c r="P91" s="49">
        <f t="shared" si="39"/>
        <v>2.2749703021999511E-4</v>
      </c>
      <c r="Q91" s="67">
        <v>4154.7124999999996</v>
      </c>
      <c r="R91" s="49">
        <f t="shared" si="40"/>
        <v>2.2749703021999511E-4</v>
      </c>
      <c r="S91" s="67">
        <v>4154.7124999999996</v>
      </c>
      <c r="T91" s="49">
        <f t="shared" si="41"/>
        <v>2.2749703021999511E-4</v>
      </c>
      <c r="U91" s="67">
        <v>4154.7124999999996</v>
      </c>
      <c r="V91" s="49">
        <f t="shared" si="42"/>
        <v>2.2749703021999511E-4</v>
      </c>
      <c r="W91" s="67">
        <v>4154.7124999999996</v>
      </c>
      <c r="X91" s="49">
        <f t="shared" si="43"/>
        <v>2.2749703021999511E-4</v>
      </c>
      <c r="Y91" s="67">
        <v>4154.7124999999996</v>
      </c>
      <c r="Z91" s="49">
        <f t="shared" si="44"/>
        <v>2.2749703021999511E-4</v>
      </c>
      <c r="AA91" s="82">
        <f t="shared" si="31"/>
        <v>49856.55000000001</v>
      </c>
      <c r="AB91" s="49">
        <f t="shared" si="44"/>
        <v>2.2749703021999519E-4</v>
      </c>
      <c r="AC91" s="82">
        <f t="shared" si="32"/>
        <v>4154.7125000000005</v>
      </c>
      <c r="AD91" s="49">
        <f t="shared" si="45"/>
        <v>2.2749703021999516E-4</v>
      </c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</row>
    <row r="92" spans="1:66" x14ac:dyDescent="0.25">
      <c r="A92" s="9">
        <v>6214</v>
      </c>
      <c r="B92" s="10" t="s">
        <v>115</v>
      </c>
      <c r="C92" s="67">
        <v>35492.519999999997</v>
      </c>
      <c r="D92" s="49">
        <f t="shared" si="33"/>
        <v>1.943442029989748E-3</v>
      </c>
      <c r="E92" s="67">
        <v>35492.519999999997</v>
      </c>
      <c r="F92" s="49">
        <f t="shared" si="34"/>
        <v>1.943442029989748E-3</v>
      </c>
      <c r="G92" s="67">
        <v>35492.519999999997</v>
      </c>
      <c r="H92" s="49">
        <f t="shared" si="35"/>
        <v>1.943442029989748E-3</v>
      </c>
      <c r="I92" s="67">
        <v>35492.519999999997</v>
      </c>
      <c r="J92" s="49">
        <f t="shared" si="36"/>
        <v>1.943442029989748E-3</v>
      </c>
      <c r="K92" s="67">
        <v>35492.519999999997</v>
      </c>
      <c r="L92" s="49">
        <f t="shared" si="37"/>
        <v>1.943442029989748E-3</v>
      </c>
      <c r="M92" s="67">
        <v>35492.519999999997</v>
      </c>
      <c r="N92" s="49">
        <f t="shared" si="38"/>
        <v>1.943442029989748E-3</v>
      </c>
      <c r="O92" s="67">
        <v>35492.519999999997</v>
      </c>
      <c r="P92" s="49">
        <f t="shared" si="39"/>
        <v>1.943442029989748E-3</v>
      </c>
      <c r="Q92" s="67">
        <v>35492.519999999997</v>
      </c>
      <c r="R92" s="49">
        <f t="shared" si="40"/>
        <v>1.943442029989748E-3</v>
      </c>
      <c r="S92" s="67">
        <v>35492.519999999997</v>
      </c>
      <c r="T92" s="49">
        <f t="shared" si="41"/>
        <v>1.943442029989748E-3</v>
      </c>
      <c r="U92" s="67">
        <v>35492.519999999997</v>
      </c>
      <c r="V92" s="49">
        <f t="shared" si="42"/>
        <v>1.943442029989748E-3</v>
      </c>
      <c r="W92" s="67">
        <v>35492.519999999997</v>
      </c>
      <c r="X92" s="49">
        <f t="shared" si="43"/>
        <v>1.943442029989748E-3</v>
      </c>
      <c r="Y92" s="67">
        <v>35492.519999999997</v>
      </c>
      <c r="Z92" s="49">
        <f t="shared" si="44"/>
        <v>1.943442029989748E-3</v>
      </c>
      <c r="AA92" s="82">
        <f t="shared" si="31"/>
        <v>425910.24000000005</v>
      </c>
      <c r="AB92" s="49">
        <f t="shared" si="44"/>
        <v>1.9434420299897486E-3</v>
      </c>
      <c r="AC92" s="82">
        <f t="shared" si="32"/>
        <v>35492.520000000004</v>
      </c>
      <c r="AD92" s="49">
        <f t="shared" si="45"/>
        <v>1.9434420299897484E-3</v>
      </c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</row>
    <row r="93" spans="1:66" x14ac:dyDescent="0.25">
      <c r="A93" s="9">
        <v>6215</v>
      </c>
      <c r="B93" s="10" t="s">
        <v>116</v>
      </c>
      <c r="C93" s="67">
        <v>25004.726699999999</v>
      </c>
      <c r="D93" s="49">
        <f t="shared" si="33"/>
        <v>1.3691683999103713E-3</v>
      </c>
      <c r="E93" s="67">
        <v>25004.726699999999</v>
      </c>
      <c r="F93" s="49">
        <f t="shared" si="34"/>
        <v>1.3691683999103713E-3</v>
      </c>
      <c r="G93" s="67">
        <v>25004.726699999999</v>
      </c>
      <c r="H93" s="49">
        <f t="shared" si="35"/>
        <v>1.3691683999103713E-3</v>
      </c>
      <c r="I93" s="67">
        <v>25004.726699999999</v>
      </c>
      <c r="J93" s="49">
        <f t="shared" si="36"/>
        <v>1.3691683999103713E-3</v>
      </c>
      <c r="K93" s="67">
        <v>25004.726699999999</v>
      </c>
      <c r="L93" s="49">
        <f t="shared" si="37"/>
        <v>1.3691683999103713E-3</v>
      </c>
      <c r="M93" s="67">
        <v>25004.726699999999</v>
      </c>
      <c r="N93" s="49">
        <f t="shared" si="38"/>
        <v>1.3691683999103713E-3</v>
      </c>
      <c r="O93" s="67">
        <v>25004.726699999999</v>
      </c>
      <c r="P93" s="49">
        <f t="shared" si="39"/>
        <v>1.3691683999103713E-3</v>
      </c>
      <c r="Q93" s="67">
        <v>25004.726699999999</v>
      </c>
      <c r="R93" s="49">
        <f t="shared" si="40"/>
        <v>1.3691683999103713E-3</v>
      </c>
      <c r="S93" s="67">
        <v>25004.726699999999</v>
      </c>
      <c r="T93" s="49">
        <f t="shared" si="41"/>
        <v>1.3691683999103713E-3</v>
      </c>
      <c r="U93" s="67">
        <v>25004.726699999999</v>
      </c>
      <c r="V93" s="49">
        <f t="shared" si="42"/>
        <v>1.3691683999103713E-3</v>
      </c>
      <c r="W93" s="67">
        <v>25004.726699999999</v>
      </c>
      <c r="X93" s="49">
        <f t="shared" si="43"/>
        <v>1.3691683999103713E-3</v>
      </c>
      <c r="Y93" s="67">
        <v>25004.726699999999</v>
      </c>
      <c r="Z93" s="49">
        <f t="shared" si="44"/>
        <v>1.3691683999103713E-3</v>
      </c>
      <c r="AA93" s="82">
        <f t="shared" si="31"/>
        <v>300056.72039999999</v>
      </c>
      <c r="AB93" s="49">
        <f t="shared" si="44"/>
        <v>1.3691683999103716E-3</v>
      </c>
      <c r="AC93" s="82">
        <f t="shared" si="32"/>
        <v>25004.726699999999</v>
      </c>
      <c r="AD93" s="49">
        <f t="shared" si="45"/>
        <v>1.3691683999103713E-3</v>
      </c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</row>
    <row r="94" spans="1:66" x14ac:dyDescent="0.25">
      <c r="A94" s="9">
        <v>6216</v>
      </c>
      <c r="B94" s="10" t="s">
        <v>117</v>
      </c>
      <c r="C94" s="67">
        <v>4875</v>
      </c>
      <c r="D94" s="49">
        <f t="shared" si="33"/>
        <v>2.6693736866810312E-4</v>
      </c>
      <c r="E94" s="67">
        <v>4875</v>
      </c>
      <c r="F94" s="49">
        <f t="shared" si="34"/>
        <v>2.6693736866810312E-4</v>
      </c>
      <c r="G94" s="67">
        <v>4875</v>
      </c>
      <c r="H94" s="49">
        <f t="shared" si="35"/>
        <v>2.6693736866810312E-4</v>
      </c>
      <c r="I94" s="67">
        <v>4875</v>
      </c>
      <c r="J94" s="49">
        <f t="shared" si="36"/>
        <v>2.6693736866810312E-4</v>
      </c>
      <c r="K94" s="67">
        <v>4875</v>
      </c>
      <c r="L94" s="49">
        <f t="shared" si="37"/>
        <v>2.6693736866810312E-4</v>
      </c>
      <c r="M94" s="67">
        <v>4875</v>
      </c>
      <c r="N94" s="49">
        <f t="shared" si="38"/>
        <v>2.6693736866810312E-4</v>
      </c>
      <c r="O94" s="67">
        <v>4875</v>
      </c>
      <c r="P94" s="49">
        <f t="shared" si="39"/>
        <v>2.6693736866810312E-4</v>
      </c>
      <c r="Q94" s="67">
        <v>4875</v>
      </c>
      <c r="R94" s="49">
        <f t="shared" si="40"/>
        <v>2.6693736866810312E-4</v>
      </c>
      <c r="S94" s="67">
        <v>4875</v>
      </c>
      <c r="T94" s="49">
        <f t="shared" si="41"/>
        <v>2.6693736866810312E-4</v>
      </c>
      <c r="U94" s="67">
        <v>4875</v>
      </c>
      <c r="V94" s="49">
        <f t="shared" si="42"/>
        <v>2.6693736866810312E-4</v>
      </c>
      <c r="W94" s="67">
        <v>4875</v>
      </c>
      <c r="X94" s="49">
        <f t="shared" si="43"/>
        <v>2.6693736866810312E-4</v>
      </c>
      <c r="Y94" s="67">
        <v>4875</v>
      </c>
      <c r="Z94" s="49">
        <f t="shared" si="44"/>
        <v>2.6693736866810312E-4</v>
      </c>
      <c r="AA94" s="82">
        <f t="shared" si="31"/>
        <v>58500</v>
      </c>
      <c r="AB94" s="49">
        <f t="shared" si="44"/>
        <v>2.6693736866810312E-4</v>
      </c>
      <c r="AC94" s="82">
        <f t="shared" si="32"/>
        <v>4875</v>
      </c>
      <c r="AD94" s="49">
        <f t="shared" si="45"/>
        <v>2.6693736866810312E-4</v>
      </c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</row>
    <row r="95" spans="1:66" x14ac:dyDescent="0.25">
      <c r="A95" s="9">
        <v>6217</v>
      </c>
      <c r="B95" s="10"/>
      <c r="C95" s="67"/>
      <c r="D95" s="49">
        <f t="shared" si="33"/>
        <v>0</v>
      </c>
      <c r="E95" s="67"/>
      <c r="F95" s="49">
        <f t="shared" si="33"/>
        <v>0</v>
      </c>
      <c r="G95" s="67"/>
      <c r="H95" s="49">
        <f t="shared" si="33"/>
        <v>0</v>
      </c>
      <c r="I95" s="67"/>
      <c r="J95" s="49">
        <f t="shared" si="33"/>
        <v>0</v>
      </c>
      <c r="K95" s="67"/>
      <c r="L95" s="49">
        <f t="shared" si="33"/>
        <v>0</v>
      </c>
      <c r="M95" s="67"/>
      <c r="N95" s="49">
        <f t="shared" si="33"/>
        <v>0</v>
      </c>
      <c r="O95" s="67"/>
      <c r="P95" s="49">
        <f t="shared" si="33"/>
        <v>0</v>
      </c>
      <c r="Q95" s="67"/>
      <c r="R95" s="49">
        <f t="shared" si="33"/>
        <v>0</v>
      </c>
      <c r="S95" s="67"/>
      <c r="T95" s="49">
        <f t="shared" si="41"/>
        <v>0</v>
      </c>
      <c r="U95" s="67"/>
      <c r="V95" s="49">
        <f t="shared" si="41"/>
        <v>0</v>
      </c>
      <c r="W95" s="67"/>
      <c r="X95" s="49">
        <f t="shared" si="41"/>
        <v>0</v>
      </c>
      <c r="Y95" s="67"/>
      <c r="Z95" s="49">
        <f t="shared" si="41"/>
        <v>0</v>
      </c>
      <c r="AA95" s="82"/>
      <c r="AB95" s="49">
        <f t="shared" si="41"/>
        <v>0</v>
      </c>
      <c r="AC95" s="82"/>
      <c r="AD95" s="49">
        <f t="shared" si="41"/>
        <v>0</v>
      </c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</row>
    <row r="96" spans="1:66" x14ac:dyDescent="0.25">
      <c r="A96" s="9">
        <v>6218</v>
      </c>
      <c r="B96" s="10"/>
      <c r="C96" s="67"/>
      <c r="D96" s="49">
        <f t="shared" si="33"/>
        <v>0</v>
      </c>
      <c r="E96" s="67"/>
      <c r="F96" s="49">
        <f t="shared" si="33"/>
        <v>0</v>
      </c>
      <c r="G96" s="67"/>
      <c r="H96" s="49">
        <f t="shared" si="33"/>
        <v>0</v>
      </c>
      <c r="I96" s="67"/>
      <c r="J96" s="49">
        <f t="shared" si="33"/>
        <v>0</v>
      </c>
      <c r="K96" s="67"/>
      <c r="L96" s="49">
        <f t="shared" si="33"/>
        <v>0</v>
      </c>
      <c r="M96" s="67"/>
      <c r="N96" s="49">
        <f t="shared" si="33"/>
        <v>0</v>
      </c>
      <c r="O96" s="67"/>
      <c r="P96" s="49">
        <f t="shared" si="33"/>
        <v>0</v>
      </c>
      <c r="Q96" s="67"/>
      <c r="R96" s="49">
        <f t="shared" si="33"/>
        <v>0</v>
      </c>
      <c r="S96" s="67"/>
      <c r="T96" s="49">
        <f t="shared" si="41"/>
        <v>0</v>
      </c>
      <c r="U96" s="67"/>
      <c r="V96" s="49">
        <f t="shared" si="41"/>
        <v>0</v>
      </c>
      <c r="W96" s="67"/>
      <c r="X96" s="49">
        <f t="shared" si="41"/>
        <v>0</v>
      </c>
      <c r="Y96" s="67"/>
      <c r="Z96" s="49">
        <f t="shared" si="41"/>
        <v>0</v>
      </c>
      <c r="AA96" s="82"/>
      <c r="AB96" s="49">
        <f t="shared" si="41"/>
        <v>0</v>
      </c>
      <c r="AC96" s="82"/>
      <c r="AD96" s="49">
        <f t="shared" si="41"/>
        <v>0</v>
      </c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</row>
    <row r="97" spans="1:66" x14ac:dyDescent="0.25">
      <c r="A97" s="9">
        <v>6219</v>
      </c>
      <c r="B97" s="10"/>
      <c r="C97" s="67"/>
      <c r="D97" s="49">
        <f t="shared" si="33"/>
        <v>0</v>
      </c>
      <c r="E97" s="67"/>
      <c r="F97" s="49">
        <f t="shared" si="33"/>
        <v>0</v>
      </c>
      <c r="G97" s="67"/>
      <c r="H97" s="49">
        <f t="shared" si="33"/>
        <v>0</v>
      </c>
      <c r="I97" s="67"/>
      <c r="J97" s="49">
        <f t="shared" si="33"/>
        <v>0</v>
      </c>
      <c r="K97" s="67"/>
      <c r="L97" s="49">
        <f t="shared" si="33"/>
        <v>0</v>
      </c>
      <c r="M97" s="67"/>
      <c r="N97" s="49">
        <f t="shared" si="33"/>
        <v>0</v>
      </c>
      <c r="O97" s="67"/>
      <c r="P97" s="49">
        <f t="shared" si="33"/>
        <v>0</v>
      </c>
      <c r="Q97" s="67"/>
      <c r="R97" s="49">
        <f t="shared" si="33"/>
        <v>0</v>
      </c>
      <c r="S97" s="67"/>
      <c r="T97" s="49">
        <f t="shared" si="41"/>
        <v>0</v>
      </c>
      <c r="U97" s="67"/>
      <c r="V97" s="49">
        <f t="shared" si="41"/>
        <v>0</v>
      </c>
      <c r="W97" s="67"/>
      <c r="X97" s="49">
        <f t="shared" si="41"/>
        <v>0</v>
      </c>
      <c r="Y97" s="67"/>
      <c r="Z97" s="49">
        <f t="shared" si="41"/>
        <v>0</v>
      </c>
      <c r="AA97" s="82"/>
      <c r="AB97" s="49">
        <f t="shared" si="41"/>
        <v>0</v>
      </c>
      <c r="AC97" s="82"/>
      <c r="AD97" s="49">
        <f t="shared" si="41"/>
        <v>0</v>
      </c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</row>
    <row r="98" spans="1:66" x14ac:dyDescent="0.25">
      <c r="A98" s="9">
        <v>6220</v>
      </c>
      <c r="B98" s="10"/>
      <c r="C98" s="67"/>
      <c r="D98" s="49">
        <f t="shared" si="33"/>
        <v>0</v>
      </c>
      <c r="E98" s="67"/>
      <c r="F98" s="49">
        <f t="shared" si="33"/>
        <v>0</v>
      </c>
      <c r="G98" s="67"/>
      <c r="H98" s="49">
        <f t="shared" si="33"/>
        <v>0</v>
      </c>
      <c r="I98" s="67"/>
      <c r="J98" s="49">
        <f t="shared" si="33"/>
        <v>0</v>
      </c>
      <c r="K98" s="67"/>
      <c r="L98" s="49">
        <f t="shared" si="33"/>
        <v>0</v>
      </c>
      <c r="M98" s="67"/>
      <c r="N98" s="49">
        <f t="shared" si="33"/>
        <v>0</v>
      </c>
      <c r="O98" s="67"/>
      <c r="P98" s="49">
        <f t="shared" si="33"/>
        <v>0</v>
      </c>
      <c r="Q98" s="67"/>
      <c r="R98" s="49">
        <f t="shared" si="33"/>
        <v>0</v>
      </c>
      <c r="S98" s="67"/>
      <c r="T98" s="49">
        <f t="shared" si="41"/>
        <v>0</v>
      </c>
      <c r="U98" s="67"/>
      <c r="V98" s="49">
        <f t="shared" si="41"/>
        <v>0</v>
      </c>
      <c r="W98" s="67"/>
      <c r="X98" s="49">
        <f t="shared" si="41"/>
        <v>0</v>
      </c>
      <c r="Y98" s="67"/>
      <c r="Z98" s="49">
        <f t="shared" si="41"/>
        <v>0</v>
      </c>
      <c r="AA98" s="82"/>
      <c r="AB98" s="49">
        <f t="shared" si="41"/>
        <v>0</v>
      </c>
      <c r="AC98" s="82"/>
      <c r="AD98" s="49">
        <f t="shared" si="41"/>
        <v>0</v>
      </c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</row>
    <row r="99" spans="1:66" s="5" customFormat="1" x14ac:dyDescent="0.25">
      <c r="A99" s="12">
        <v>6299</v>
      </c>
      <c r="B99" s="1" t="s">
        <v>118</v>
      </c>
      <c r="C99" s="74">
        <f>SUM(C79:C98)</f>
        <v>2277776.2731499998</v>
      </c>
      <c r="D99" s="56">
        <f t="shared" si="33"/>
        <v>0.12472279072190756</v>
      </c>
      <c r="E99" s="74">
        <f>SUM(E79:E98)</f>
        <v>2277776.2731499998</v>
      </c>
      <c r="F99" s="56">
        <f t="shared" si="34"/>
        <v>0.12472279072190756</v>
      </c>
      <c r="G99" s="74">
        <f>SUM(G79:G98)</f>
        <v>2277776.2731499998</v>
      </c>
      <c r="H99" s="56">
        <f t="shared" si="35"/>
        <v>0.12472279072190756</v>
      </c>
      <c r="I99" s="74">
        <f>SUM(I79:I98)</f>
        <v>2277776.2731499998</v>
      </c>
      <c r="J99" s="56">
        <f t="shared" si="36"/>
        <v>0.12472279072190756</v>
      </c>
      <c r="K99" s="74">
        <f>SUM(K79:K98)</f>
        <v>2277776.2731499998</v>
      </c>
      <c r="L99" s="56">
        <f t="shared" si="37"/>
        <v>0.12472279072190756</v>
      </c>
      <c r="M99" s="74">
        <f>SUM(M79:M98)</f>
        <v>2277776.2731499998</v>
      </c>
      <c r="N99" s="56">
        <f t="shared" si="38"/>
        <v>0.12472279072190756</v>
      </c>
      <c r="O99" s="74">
        <f>SUM(O79:O98)</f>
        <v>2277776.2731499998</v>
      </c>
      <c r="P99" s="56">
        <f t="shared" si="39"/>
        <v>0.12472279072190756</v>
      </c>
      <c r="Q99" s="74">
        <f>SUM(Q79:Q98)</f>
        <v>2277776.2731499998</v>
      </c>
      <c r="R99" s="56">
        <f t="shared" si="40"/>
        <v>0.12472279072190756</v>
      </c>
      <c r="S99" s="74">
        <f>SUM(S79:S98)</f>
        <v>2277776.2731499998</v>
      </c>
      <c r="T99" s="56">
        <f t="shared" si="41"/>
        <v>0.12472279072190756</v>
      </c>
      <c r="U99" s="74">
        <f>SUM(U79:U98)</f>
        <v>2277776.2731499998</v>
      </c>
      <c r="V99" s="56">
        <f t="shared" si="42"/>
        <v>0.12472279072190756</v>
      </c>
      <c r="W99" s="74">
        <f>SUM(W79:W98)</f>
        <v>2277776.2731499998</v>
      </c>
      <c r="X99" s="56">
        <f t="shared" si="43"/>
        <v>0.12472279072190756</v>
      </c>
      <c r="Y99" s="74">
        <f>SUM(Y79:Y98)</f>
        <v>2277776.2731499998</v>
      </c>
      <c r="Z99" s="56">
        <f t="shared" si="44"/>
        <v>0.12472279072190756</v>
      </c>
      <c r="AA99" s="74">
        <f t="shared" si="31"/>
        <v>27333315.277800005</v>
      </c>
      <c r="AB99" s="56">
        <f t="shared" si="44"/>
        <v>0.12472279072190762</v>
      </c>
      <c r="AC99" s="94">
        <f t="shared" si="32"/>
        <v>2277776.2731500003</v>
      </c>
      <c r="AD99" s="56">
        <f t="shared" si="45"/>
        <v>0.12472279072190759</v>
      </c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</row>
    <row r="100" spans="1:66" s="8" customFormat="1" x14ac:dyDescent="0.25">
      <c r="A100" s="26">
        <v>6301</v>
      </c>
      <c r="B100" s="27" t="s">
        <v>119</v>
      </c>
      <c r="C100" s="69"/>
      <c r="D100" s="57">
        <f t="shared" si="33"/>
        <v>0</v>
      </c>
      <c r="E100" s="69"/>
      <c r="F100" s="57">
        <f t="shared" si="34"/>
        <v>0</v>
      </c>
      <c r="G100" s="69"/>
      <c r="H100" s="57">
        <f t="shared" si="35"/>
        <v>0</v>
      </c>
      <c r="I100" s="69"/>
      <c r="J100" s="57">
        <f t="shared" si="36"/>
        <v>0</v>
      </c>
      <c r="K100" s="69"/>
      <c r="L100" s="57">
        <f t="shared" si="37"/>
        <v>0</v>
      </c>
      <c r="M100" s="69"/>
      <c r="N100" s="57">
        <f t="shared" si="38"/>
        <v>0</v>
      </c>
      <c r="O100" s="69"/>
      <c r="P100" s="57">
        <f t="shared" si="39"/>
        <v>0</v>
      </c>
      <c r="Q100" s="69"/>
      <c r="R100" s="57">
        <f t="shared" si="40"/>
        <v>0</v>
      </c>
      <c r="S100" s="69"/>
      <c r="T100" s="57">
        <f t="shared" si="41"/>
        <v>0</v>
      </c>
      <c r="U100" s="69"/>
      <c r="V100" s="57">
        <f t="shared" si="42"/>
        <v>0</v>
      </c>
      <c r="W100" s="69"/>
      <c r="X100" s="57">
        <f t="shared" si="43"/>
        <v>0</v>
      </c>
      <c r="Y100" s="69"/>
      <c r="Z100" s="57">
        <f t="shared" si="44"/>
        <v>0</v>
      </c>
      <c r="AA100" s="69">
        <f t="shared" si="31"/>
        <v>0</v>
      </c>
      <c r="AB100" s="57">
        <f t="shared" si="44"/>
        <v>0</v>
      </c>
      <c r="AC100" s="85">
        <f t="shared" si="32"/>
        <v>0</v>
      </c>
      <c r="AD100" s="57">
        <f t="shared" si="45"/>
        <v>0</v>
      </c>
    </row>
    <row r="101" spans="1:66" x14ac:dyDescent="0.25">
      <c r="A101" s="9">
        <v>6302</v>
      </c>
      <c r="B101" s="10" t="s">
        <v>120</v>
      </c>
      <c r="C101" s="67">
        <v>29998.517199999998</v>
      </c>
      <c r="D101" s="49">
        <f t="shared" si="33"/>
        <v>1.6426103067308372E-3</v>
      </c>
      <c r="E101" s="67">
        <v>29998.517199999998</v>
      </c>
      <c r="F101" s="49">
        <f t="shared" si="34"/>
        <v>1.6426103067308372E-3</v>
      </c>
      <c r="G101" s="67">
        <v>29998.517199999998</v>
      </c>
      <c r="H101" s="49">
        <f t="shared" si="35"/>
        <v>1.6426103067308372E-3</v>
      </c>
      <c r="I101" s="67">
        <v>29998.517199999998</v>
      </c>
      <c r="J101" s="49">
        <f t="shared" si="36"/>
        <v>1.6426103067308372E-3</v>
      </c>
      <c r="K101" s="67">
        <v>29998.517199999998</v>
      </c>
      <c r="L101" s="49">
        <f t="shared" si="37"/>
        <v>1.6426103067308372E-3</v>
      </c>
      <c r="M101" s="67">
        <v>29998.517199999998</v>
      </c>
      <c r="N101" s="49">
        <f t="shared" si="38"/>
        <v>1.6426103067308372E-3</v>
      </c>
      <c r="O101" s="67">
        <v>29998.517199999998</v>
      </c>
      <c r="P101" s="49">
        <f t="shared" si="39"/>
        <v>1.6426103067308372E-3</v>
      </c>
      <c r="Q101" s="67">
        <v>29998.517199999998</v>
      </c>
      <c r="R101" s="49">
        <f t="shared" si="40"/>
        <v>1.6426103067308372E-3</v>
      </c>
      <c r="S101" s="67">
        <v>29998.517199999998</v>
      </c>
      <c r="T101" s="49">
        <f t="shared" si="41"/>
        <v>1.6426103067308372E-3</v>
      </c>
      <c r="U101" s="67">
        <v>29998.517199999998</v>
      </c>
      <c r="V101" s="49">
        <f t="shared" si="42"/>
        <v>1.6426103067308372E-3</v>
      </c>
      <c r="W101" s="67">
        <v>29998.517199999998</v>
      </c>
      <c r="X101" s="49">
        <f t="shared" si="43"/>
        <v>1.6426103067308372E-3</v>
      </c>
      <c r="Y101" s="67">
        <v>29998.517199999998</v>
      </c>
      <c r="Z101" s="49">
        <f t="shared" ref="Z101:AB116" si="46">IF(Y$10&lt;&gt;0,Y101/Y$10,"-")</f>
        <v>1.6426103067308372E-3</v>
      </c>
      <c r="AA101" s="82">
        <f t="shared" si="31"/>
        <v>359982.20639999997</v>
      </c>
      <c r="AB101" s="49">
        <f t="shared" si="46"/>
        <v>1.6426103067308372E-3</v>
      </c>
      <c r="AC101" s="82">
        <f t="shared" si="32"/>
        <v>29998.517199999998</v>
      </c>
      <c r="AD101" s="49">
        <f t="shared" si="45"/>
        <v>1.6426103067308372E-3</v>
      </c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</row>
    <row r="102" spans="1:66" x14ac:dyDescent="0.25">
      <c r="A102" s="9">
        <v>6303</v>
      </c>
      <c r="B102" s="10" t="s">
        <v>121</v>
      </c>
      <c r="C102" s="67">
        <v>13235.2</v>
      </c>
      <c r="D102" s="49">
        <f t="shared" si="33"/>
        <v>7.2471168447099036E-4</v>
      </c>
      <c r="E102" s="67">
        <v>13235.2</v>
      </c>
      <c r="F102" s="49">
        <f t="shared" si="34"/>
        <v>7.2471168447099036E-4</v>
      </c>
      <c r="G102" s="67">
        <v>13235.2</v>
      </c>
      <c r="H102" s="49">
        <f t="shared" si="35"/>
        <v>7.2471168447099036E-4</v>
      </c>
      <c r="I102" s="67">
        <v>13235.2</v>
      </c>
      <c r="J102" s="49">
        <f t="shared" si="36"/>
        <v>7.2471168447099036E-4</v>
      </c>
      <c r="K102" s="67">
        <v>13235.2</v>
      </c>
      <c r="L102" s="49">
        <f t="shared" si="37"/>
        <v>7.2471168447099036E-4</v>
      </c>
      <c r="M102" s="67">
        <v>13235.2</v>
      </c>
      <c r="N102" s="49">
        <f t="shared" si="38"/>
        <v>7.2471168447099036E-4</v>
      </c>
      <c r="O102" s="67">
        <v>13235.2</v>
      </c>
      <c r="P102" s="49">
        <f t="shared" si="39"/>
        <v>7.2471168447099036E-4</v>
      </c>
      <c r="Q102" s="67">
        <v>13235.2</v>
      </c>
      <c r="R102" s="49">
        <f t="shared" si="40"/>
        <v>7.2471168447099036E-4</v>
      </c>
      <c r="S102" s="67">
        <v>13235.2</v>
      </c>
      <c r="T102" s="49">
        <f t="shared" si="41"/>
        <v>7.2471168447099036E-4</v>
      </c>
      <c r="U102" s="67">
        <v>13235.2</v>
      </c>
      <c r="V102" s="49">
        <f t="shared" si="42"/>
        <v>7.2471168447099036E-4</v>
      </c>
      <c r="W102" s="67">
        <v>13235.2</v>
      </c>
      <c r="X102" s="49">
        <f t="shared" si="43"/>
        <v>7.2471168447099036E-4</v>
      </c>
      <c r="Y102" s="67">
        <v>13235.2</v>
      </c>
      <c r="Z102" s="49">
        <f t="shared" si="46"/>
        <v>7.2471168447099036E-4</v>
      </c>
      <c r="AA102" s="82">
        <f t="shared" si="31"/>
        <v>158822.40000000002</v>
      </c>
      <c r="AB102" s="49">
        <f t="shared" si="46"/>
        <v>7.2471168447099058E-4</v>
      </c>
      <c r="AC102" s="82">
        <f t="shared" si="32"/>
        <v>13235.200000000003</v>
      </c>
      <c r="AD102" s="49">
        <f t="shared" si="45"/>
        <v>7.2471168447099047E-4</v>
      </c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</row>
    <row r="103" spans="1:66" x14ac:dyDescent="0.25">
      <c r="A103" s="9">
        <v>6304</v>
      </c>
      <c r="B103" s="10" t="s">
        <v>122</v>
      </c>
      <c r="C103" s="67">
        <v>3418.02</v>
      </c>
      <c r="D103" s="49">
        <f t="shared" si="33"/>
        <v>1.8715841330357944E-4</v>
      </c>
      <c r="E103" s="67">
        <v>3418.02</v>
      </c>
      <c r="F103" s="49">
        <f t="shared" si="34"/>
        <v>1.8715841330357944E-4</v>
      </c>
      <c r="G103" s="67">
        <v>3418.02</v>
      </c>
      <c r="H103" s="49">
        <f t="shared" si="35"/>
        <v>1.8715841330357944E-4</v>
      </c>
      <c r="I103" s="67">
        <v>3418.02</v>
      </c>
      <c r="J103" s="49">
        <f t="shared" si="36"/>
        <v>1.8715841330357944E-4</v>
      </c>
      <c r="K103" s="67">
        <v>3418.02</v>
      </c>
      <c r="L103" s="49">
        <f t="shared" si="37"/>
        <v>1.8715841330357944E-4</v>
      </c>
      <c r="M103" s="67">
        <v>3418.02</v>
      </c>
      <c r="N103" s="49">
        <f t="shared" si="38"/>
        <v>1.8715841330357944E-4</v>
      </c>
      <c r="O103" s="67">
        <v>3418.02</v>
      </c>
      <c r="P103" s="49">
        <f t="shared" si="39"/>
        <v>1.8715841330357944E-4</v>
      </c>
      <c r="Q103" s="67">
        <v>3418.02</v>
      </c>
      <c r="R103" s="49">
        <f t="shared" si="40"/>
        <v>1.8715841330357944E-4</v>
      </c>
      <c r="S103" s="67">
        <v>3418.02</v>
      </c>
      <c r="T103" s="49">
        <f t="shared" si="41"/>
        <v>1.8715841330357944E-4</v>
      </c>
      <c r="U103" s="67">
        <v>3418.02</v>
      </c>
      <c r="V103" s="49">
        <f t="shared" si="42"/>
        <v>1.8715841330357944E-4</v>
      </c>
      <c r="W103" s="67">
        <v>3418.02</v>
      </c>
      <c r="X103" s="49">
        <f t="shared" si="43"/>
        <v>1.8715841330357944E-4</v>
      </c>
      <c r="Y103" s="67">
        <v>3418.02</v>
      </c>
      <c r="Z103" s="49">
        <f t="shared" si="46"/>
        <v>1.8715841330357944E-4</v>
      </c>
      <c r="AA103" s="82">
        <f t="shared" si="31"/>
        <v>41016.239999999991</v>
      </c>
      <c r="AB103" s="49">
        <f t="shared" si="46"/>
        <v>1.8715841330357942E-4</v>
      </c>
      <c r="AC103" s="82">
        <f t="shared" si="32"/>
        <v>3418.0199999999991</v>
      </c>
      <c r="AD103" s="49">
        <f t="shared" si="45"/>
        <v>1.8715841330357939E-4</v>
      </c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</row>
    <row r="104" spans="1:66" x14ac:dyDescent="0.25">
      <c r="A104" s="9">
        <v>6305</v>
      </c>
      <c r="B104" s="10" t="s">
        <v>73</v>
      </c>
      <c r="C104" s="67"/>
      <c r="D104" s="49">
        <f t="shared" si="33"/>
        <v>0</v>
      </c>
      <c r="E104" s="67"/>
      <c r="F104" s="49">
        <f t="shared" si="34"/>
        <v>0</v>
      </c>
      <c r="G104" s="67"/>
      <c r="H104" s="49">
        <f t="shared" si="35"/>
        <v>0</v>
      </c>
      <c r="I104" s="67"/>
      <c r="J104" s="49">
        <f t="shared" si="36"/>
        <v>0</v>
      </c>
      <c r="K104" s="67"/>
      <c r="L104" s="49">
        <f t="shared" si="37"/>
        <v>0</v>
      </c>
      <c r="M104" s="67"/>
      <c r="N104" s="49">
        <f t="shared" si="38"/>
        <v>0</v>
      </c>
      <c r="O104" s="67"/>
      <c r="P104" s="49">
        <f t="shared" si="39"/>
        <v>0</v>
      </c>
      <c r="Q104" s="67"/>
      <c r="R104" s="49">
        <f t="shared" si="40"/>
        <v>0</v>
      </c>
      <c r="S104" s="67"/>
      <c r="T104" s="49">
        <f t="shared" si="41"/>
        <v>0</v>
      </c>
      <c r="U104" s="67"/>
      <c r="V104" s="49">
        <f t="shared" si="42"/>
        <v>0</v>
      </c>
      <c r="W104" s="67"/>
      <c r="X104" s="49">
        <f t="shared" si="43"/>
        <v>0</v>
      </c>
      <c r="Y104" s="67"/>
      <c r="Z104" s="49">
        <f t="shared" si="46"/>
        <v>0</v>
      </c>
      <c r="AA104" s="82">
        <f t="shared" si="31"/>
        <v>0</v>
      </c>
      <c r="AB104" s="49">
        <f t="shared" si="46"/>
        <v>0</v>
      </c>
      <c r="AC104" s="82">
        <f t="shared" si="32"/>
        <v>0</v>
      </c>
      <c r="AD104" s="49">
        <f t="shared" si="45"/>
        <v>0</v>
      </c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</row>
    <row r="105" spans="1:66" x14ac:dyDescent="0.25">
      <c r="A105" s="9">
        <v>6306</v>
      </c>
      <c r="B105" s="10" t="s">
        <v>123</v>
      </c>
      <c r="C105" s="67"/>
      <c r="D105" s="49">
        <f t="shared" si="33"/>
        <v>0</v>
      </c>
      <c r="E105" s="67"/>
      <c r="F105" s="49">
        <f t="shared" si="34"/>
        <v>0</v>
      </c>
      <c r="G105" s="67"/>
      <c r="H105" s="49">
        <f t="shared" si="35"/>
        <v>0</v>
      </c>
      <c r="I105" s="67"/>
      <c r="J105" s="49">
        <f t="shared" si="36"/>
        <v>0</v>
      </c>
      <c r="K105" s="67"/>
      <c r="L105" s="49">
        <f t="shared" si="37"/>
        <v>0</v>
      </c>
      <c r="M105" s="67"/>
      <c r="N105" s="49">
        <f t="shared" si="38"/>
        <v>0</v>
      </c>
      <c r="O105" s="67"/>
      <c r="P105" s="49">
        <f t="shared" si="39"/>
        <v>0</v>
      </c>
      <c r="Q105" s="67"/>
      <c r="R105" s="49">
        <f t="shared" si="40"/>
        <v>0</v>
      </c>
      <c r="S105" s="67"/>
      <c r="T105" s="49">
        <f t="shared" si="41"/>
        <v>0</v>
      </c>
      <c r="U105" s="67"/>
      <c r="V105" s="49">
        <f t="shared" si="42"/>
        <v>0</v>
      </c>
      <c r="W105" s="67"/>
      <c r="X105" s="49">
        <f t="shared" si="43"/>
        <v>0</v>
      </c>
      <c r="Y105" s="67"/>
      <c r="Z105" s="49">
        <f t="shared" si="46"/>
        <v>0</v>
      </c>
      <c r="AA105" s="82">
        <f t="shared" si="31"/>
        <v>0</v>
      </c>
      <c r="AB105" s="49">
        <f t="shared" si="46"/>
        <v>0</v>
      </c>
      <c r="AC105" s="82">
        <f t="shared" si="32"/>
        <v>0</v>
      </c>
      <c r="AD105" s="49">
        <f t="shared" si="45"/>
        <v>0</v>
      </c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</row>
    <row r="106" spans="1:66" x14ac:dyDescent="0.25">
      <c r="A106" s="9">
        <v>6307</v>
      </c>
      <c r="B106" s="10" t="s">
        <v>124</v>
      </c>
      <c r="C106" s="67"/>
      <c r="D106" s="49">
        <f t="shared" si="33"/>
        <v>0</v>
      </c>
      <c r="E106" s="67"/>
      <c r="F106" s="49">
        <f t="shared" si="34"/>
        <v>0</v>
      </c>
      <c r="G106" s="67"/>
      <c r="H106" s="49">
        <f t="shared" si="35"/>
        <v>0</v>
      </c>
      <c r="I106" s="67"/>
      <c r="J106" s="49">
        <f t="shared" si="36"/>
        <v>0</v>
      </c>
      <c r="K106" s="67"/>
      <c r="L106" s="49">
        <f t="shared" si="37"/>
        <v>0</v>
      </c>
      <c r="M106" s="67"/>
      <c r="N106" s="49">
        <f t="shared" si="38"/>
        <v>0</v>
      </c>
      <c r="O106" s="67"/>
      <c r="P106" s="49">
        <f t="shared" si="39"/>
        <v>0</v>
      </c>
      <c r="Q106" s="67"/>
      <c r="R106" s="49">
        <f t="shared" si="40"/>
        <v>0</v>
      </c>
      <c r="S106" s="67"/>
      <c r="T106" s="49">
        <f t="shared" si="41"/>
        <v>0</v>
      </c>
      <c r="U106" s="67"/>
      <c r="V106" s="49">
        <f t="shared" si="42"/>
        <v>0</v>
      </c>
      <c r="W106" s="67"/>
      <c r="X106" s="49">
        <f t="shared" si="43"/>
        <v>0</v>
      </c>
      <c r="Y106" s="67"/>
      <c r="Z106" s="49">
        <f t="shared" si="46"/>
        <v>0</v>
      </c>
      <c r="AA106" s="82">
        <f t="shared" si="31"/>
        <v>0</v>
      </c>
      <c r="AB106" s="49">
        <f t="shared" si="46"/>
        <v>0</v>
      </c>
      <c r="AC106" s="82">
        <f t="shared" si="32"/>
        <v>0</v>
      </c>
      <c r="AD106" s="49">
        <f t="shared" si="45"/>
        <v>0</v>
      </c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</row>
    <row r="107" spans="1:66" x14ac:dyDescent="0.25">
      <c r="A107" s="9">
        <v>6308</v>
      </c>
      <c r="B107" s="10" t="s">
        <v>125</v>
      </c>
      <c r="C107" s="67"/>
      <c r="D107" s="49">
        <f t="shared" si="33"/>
        <v>0</v>
      </c>
      <c r="E107" s="67"/>
      <c r="F107" s="49">
        <f t="shared" si="34"/>
        <v>0</v>
      </c>
      <c r="G107" s="67"/>
      <c r="H107" s="49">
        <f t="shared" si="35"/>
        <v>0</v>
      </c>
      <c r="I107" s="67"/>
      <c r="J107" s="49">
        <f t="shared" si="36"/>
        <v>0</v>
      </c>
      <c r="K107" s="67"/>
      <c r="L107" s="49">
        <f t="shared" si="37"/>
        <v>0</v>
      </c>
      <c r="M107" s="67"/>
      <c r="N107" s="49">
        <f t="shared" si="38"/>
        <v>0</v>
      </c>
      <c r="O107" s="67"/>
      <c r="P107" s="49">
        <f t="shared" si="39"/>
        <v>0</v>
      </c>
      <c r="Q107" s="67"/>
      <c r="R107" s="49">
        <f t="shared" si="40"/>
        <v>0</v>
      </c>
      <c r="S107" s="67"/>
      <c r="T107" s="49">
        <f t="shared" si="41"/>
        <v>0</v>
      </c>
      <c r="U107" s="67"/>
      <c r="V107" s="49">
        <f t="shared" si="42"/>
        <v>0</v>
      </c>
      <c r="W107" s="67"/>
      <c r="X107" s="49">
        <f t="shared" si="43"/>
        <v>0</v>
      </c>
      <c r="Y107" s="67"/>
      <c r="Z107" s="49">
        <f t="shared" si="46"/>
        <v>0</v>
      </c>
      <c r="AA107" s="82">
        <f t="shared" si="31"/>
        <v>0</v>
      </c>
      <c r="AB107" s="49">
        <f t="shared" si="46"/>
        <v>0</v>
      </c>
      <c r="AC107" s="82">
        <f t="shared" si="32"/>
        <v>0</v>
      </c>
      <c r="AD107" s="49">
        <f t="shared" si="45"/>
        <v>0</v>
      </c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</row>
    <row r="108" spans="1:66" x14ac:dyDescent="0.25">
      <c r="A108" s="9">
        <v>6309</v>
      </c>
      <c r="B108" s="10" t="s">
        <v>126</v>
      </c>
      <c r="C108" s="67">
        <v>37861.698250000001</v>
      </c>
      <c r="D108" s="49">
        <f t="shared" si="33"/>
        <v>2.0731696623919435E-3</v>
      </c>
      <c r="E108" s="67">
        <v>37861.698250000001</v>
      </c>
      <c r="F108" s="49">
        <f t="shared" si="34"/>
        <v>2.0731696623919435E-3</v>
      </c>
      <c r="G108" s="67">
        <v>37861.698250000001</v>
      </c>
      <c r="H108" s="49">
        <f t="shared" si="35"/>
        <v>2.0731696623919435E-3</v>
      </c>
      <c r="I108" s="67">
        <v>37861.698250000001</v>
      </c>
      <c r="J108" s="49">
        <f t="shared" si="36"/>
        <v>2.0731696623919435E-3</v>
      </c>
      <c r="K108" s="67">
        <v>37861.698250000001</v>
      </c>
      <c r="L108" s="49">
        <f t="shared" si="37"/>
        <v>2.0731696623919435E-3</v>
      </c>
      <c r="M108" s="67">
        <v>37861.698250000001</v>
      </c>
      <c r="N108" s="49">
        <f t="shared" si="38"/>
        <v>2.0731696623919435E-3</v>
      </c>
      <c r="O108" s="67">
        <v>37861.698250000001</v>
      </c>
      <c r="P108" s="49">
        <f t="shared" si="39"/>
        <v>2.0731696623919435E-3</v>
      </c>
      <c r="Q108" s="67">
        <v>37861.698250000001</v>
      </c>
      <c r="R108" s="49">
        <f t="shared" si="40"/>
        <v>2.0731696623919435E-3</v>
      </c>
      <c r="S108" s="67">
        <v>37861.698250000001</v>
      </c>
      <c r="T108" s="49">
        <f t="shared" si="41"/>
        <v>2.0731696623919435E-3</v>
      </c>
      <c r="U108" s="67">
        <v>37861.698250000001</v>
      </c>
      <c r="V108" s="49">
        <f t="shared" si="42"/>
        <v>2.0731696623919435E-3</v>
      </c>
      <c r="W108" s="67">
        <v>37861.698250000001</v>
      </c>
      <c r="X108" s="49">
        <f t="shared" si="43"/>
        <v>2.0731696623919435E-3</v>
      </c>
      <c r="Y108" s="67">
        <v>37861.698250000001</v>
      </c>
      <c r="Z108" s="49">
        <f t="shared" si="46"/>
        <v>2.0731696623919435E-3</v>
      </c>
      <c r="AA108" s="82">
        <f t="shared" si="31"/>
        <v>454340.37900000013</v>
      </c>
      <c r="AB108" s="49">
        <f t="shared" si="46"/>
        <v>2.073169662391944E-3</v>
      </c>
      <c r="AC108" s="82">
        <f t="shared" si="32"/>
        <v>37861.698250000009</v>
      </c>
      <c r="AD108" s="49">
        <f t="shared" si="45"/>
        <v>2.073169662391944E-3</v>
      </c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</row>
    <row r="109" spans="1:66" x14ac:dyDescent="0.25">
      <c r="A109" s="9">
        <v>6310</v>
      </c>
      <c r="B109" s="10" t="s">
        <v>127</v>
      </c>
      <c r="C109" s="67">
        <v>8530.1</v>
      </c>
      <c r="D109" s="49">
        <f t="shared" si="33"/>
        <v>4.6707742532836643E-4</v>
      </c>
      <c r="E109" s="67">
        <v>8530.1</v>
      </c>
      <c r="F109" s="49">
        <f t="shared" si="34"/>
        <v>4.6707742532836643E-4</v>
      </c>
      <c r="G109" s="67">
        <v>8530.1</v>
      </c>
      <c r="H109" s="49">
        <f t="shared" si="35"/>
        <v>4.6707742532836643E-4</v>
      </c>
      <c r="I109" s="67">
        <v>8530.1</v>
      </c>
      <c r="J109" s="49">
        <f t="shared" si="36"/>
        <v>4.6707742532836643E-4</v>
      </c>
      <c r="K109" s="67">
        <v>8530.1</v>
      </c>
      <c r="L109" s="49">
        <f t="shared" si="37"/>
        <v>4.6707742532836643E-4</v>
      </c>
      <c r="M109" s="67">
        <v>8530.1</v>
      </c>
      <c r="N109" s="49">
        <f t="shared" si="38"/>
        <v>4.6707742532836643E-4</v>
      </c>
      <c r="O109" s="67">
        <v>8530.1</v>
      </c>
      <c r="P109" s="49">
        <f t="shared" si="39"/>
        <v>4.6707742532836643E-4</v>
      </c>
      <c r="Q109" s="67">
        <v>8530.1</v>
      </c>
      <c r="R109" s="49">
        <f t="shared" si="40"/>
        <v>4.6707742532836643E-4</v>
      </c>
      <c r="S109" s="67">
        <v>8530.1</v>
      </c>
      <c r="T109" s="49">
        <f t="shared" si="41"/>
        <v>4.6707742532836643E-4</v>
      </c>
      <c r="U109" s="67">
        <v>8530.1</v>
      </c>
      <c r="V109" s="49">
        <f t="shared" si="42"/>
        <v>4.6707742532836643E-4</v>
      </c>
      <c r="W109" s="67">
        <v>8530.1</v>
      </c>
      <c r="X109" s="49">
        <f t="shared" si="43"/>
        <v>4.6707742532836643E-4</v>
      </c>
      <c r="Y109" s="67">
        <v>8530.1</v>
      </c>
      <c r="Z109" s="49">
        <f t="shared" si="46"/>
        <v>4.6707742532836643E-4</v>
      </c>
      <c r="AA109" s="82">
        <f t="shared" si="31"/>
        <v>102361.20000000003</v>
      </c>
      <c r="AB109" s="49">
        <f t="shared" si="46"/>
        <v>4.6707742532836653E-4</v>
      </c>
      <c r="AC109" s="82">
        <f t="shared" si="32"/>
        <v>8530.1000000000022</v>
      </c>
      <c r="AD109" s="49">
        <f t="shared" si="45"/>
        <v>4.6707742532836653E-4</v>
      </c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</row>
    <row r="110" spans="1:66" x14ac:dyDescent="0.25">
      <c r="A110" s="9">
        <v>6311</v>
      </c>
      <c r="B110" s="10" t="s">
        <v>128</v>
      </c>
      <c r="C110" s="67"/>
      <c r="D110" s="49">
        <f t="shared" si="33"/>
        <v>0</v>
      </c>
      <c r="E110" s="67"/>
      <c r="F110" s="49">
        <f t="shared" si="34"/>
        <v>0</v>
      </c>
      <c r="G110" s="67"/>
      <c r="H110" s="49">
        <f t="shared" si="35"/>
        <v>0</v>
      </c>
      <c r="I110" s="67"/>
      <c r="J110" s="49">
        <f t="shared" si="36"/>
        <v>0</v>
      </c>
      <c r="K110" s="67"/>
      <c r="L110" s="49">
        <f t="shared" si="37"/>
        <v>0</v>
      </c>
      <c r="M110" s="67"/>
      <c r="N110" s="49">
        <f t="shared" si="38"/>
        <v>0</v>
      </c>
      <c r="O110" s="67"/>
      <c r="P110" s="49">
        <f t="shared" si="39"/>
        <v>0</v>
      </c>
      <c r="Q110" s="67"/>
      <c r="R110" s="49">
        <f t="shared" si="40"/>
        <v>0</v>
      </c>
      <c r="S110" s="67"/>
      <c r="T110" s="49">
        <f t="shared" si="41"/>
        <v>0</v>
      </c>
      <c r="U110" s="67"/>
      <c r="V110" s="49">
        <f t="shared" si="42"/>
        <v>0</v>
      </c>
      <c r="W110" s="67"/>
      <c r="X110" s="49">
        <f t="shared" si="43"/>
        <v>0</v>
      </c>
      <c r="Y110" s="67"/>
      <c r="Z110" s="49">
        <f t="shared" si="46"/>
        <v>0</v>
      </c>
      <c r="AA110" s="82">
        <f t="shared" si="31"/>
        <v>0</v>
      </c>
      <c r="AB110" s="49">
        <f t="shared" si="46"/>
        <v>0</v>
      </c>
      <c r="AC110" s="82">
        <f t="shared" si="32"/>
        <v>0</v>
      </c>
      <c r="AD110" s="49">
        <f t="shared" si="45"/>
        <v>0</v>
      </c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</row>
    <row r="111" spans="1:66" x14ac:dyDescent="0.25">
      <c r="A111" s="9">
        <v>6312</v>
      </c>
      <c r="B111" s="10" t="s">
        <v>129</v>
      </c>
      <c r="C111" s="67"/>
      <c r="D111" s="49">
        <f t="shared" si="33"/>
        <v>0</v>
      </c>
      <c r="E111" s="67"/>
      <c r="F111" s="49">
        <f t="shared" si="34"/>
        <v>0</v>
      </c>
      <c r="G111" s="67"/>
      <c r="H111" s="49">
        <f t="shared" si="35"/>
        <v>0</v>
      </c>
      <c r="I111" s="67"/>
      <c r="J111" s="49">
        <f t="shared" si="36"/>
        <v>0</v>
      </c>
      <c r="K111" s="67"/>
      <c r="L111" s="49">
        <f t="shared" si="37"/>
        <v>0</v>
      </c>
      <c r="M111" s="67"/>
      <c r="N111" s="49">
        <f t="shared" si="38"/>
        <v>0</v>
      </c>
      <c r="O111" s="67"/>
      <c r="P111" s="49">
        <f t="shared" si="39"/>
        <v>0</v>
      </c>
      <c r="Q111" s="67"/>
      <c r="R111" s="49">
        <f t="shared" si="40"/>
        <v>0</v>
      </c>
      <c r="S111" s="67"/>
      <c r="T111" s="49">
        <f t="shared" si="41"/>
        <v>0</v>
      </c>
      <c r="U111" s="67"/>
      <c r="V111" s="49">
        <f t="shared" si="42"/>
        <v>0</v>
      </c>
      <c r="W111" s="67"/>
      <c r="X111" s="49">
        <f t="shared" si="43"/>
        <v>0</v>
      </c>
      <c r="Y111" s="67"/>
      <c r="Z111" s="49">
        <f t="shared" si="46"/>
        <v>0</v>
      </c>
      <c r="AA111" s="82">
        <f t="shared" si="31"/>
        <v>0</v>
      </c>
      <c r="AB111" s="49">
        <f t="shared" si="46"/>
        <v>0</v>
      </c>
      <c r="AC111" s="82">
        <f t="shared" si="32"/>
        <v>0</v>
      </c>
      <c r="AD111" s="49">
        <f t="shared" si="45"/>
        <v>0</v>
      </c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</row>
    <row r="112" spans="1:66" x14ac:dyDescent="0.25">
      <c r="A112" s="9">
        <v>6313</v>
      </c>
      <c r="B112" s="10" t="s">
        <v>130</v>
      </c>
      <c r="C112" s="67"/>
      <c r="D112" s="49">
        <f t="shared" si="33"/>
        <v>0</v>
      </c>
      <c r="E112" s="67"/>
      <c r="F112" s="49">
        <f t="shared" si="34"/>
        <v>0</v>
      </c>
      <c r="G112" s="67"/>
      <c r="H112" s="49">
        <f t="shared" si="35"/>
        <v>0</v>
      </c>
      <c r="I112" s="67"/>
      <c r="J112" s="49">
        <f t="shared" si="36"/>
        <v>0</v>
      </c>
      <c r="K112" s="67"/>
      <c r="L112" s="49">
        <f t="shared" si="37"/>
        <v>0</v>
      </c>
      <c r="M112" s="67"/>
      <c r="N112" s="49">
        <f t="shared" si="38"/>
        <v>0</v>
      </c>
      <c r="O112" s="67"/>
      <c r="P112" s="49">
        <f t="shared" si="39"/>
        <v>0</v>
      </c>
      <c r="Q112" s="67"/>
      <c r="R112" s="49">
        <f t="shared" si="40"/>
        <v>0</v>
      </c>
      <c r="S112" s="67"/>
      <c r="T112" s="49">
        <f t="shared" si="41"/>
        <v>0</v>
      </c>
      <c r="U112" s="67"/>
      <c r="V112" s="49">
        <f t="shared" si="42"/>
        <v>0</v>
      </c>
      <c r="W112" s="67"/>
      <c r="X112" s="49">
        <f t="shared" si="43"/>
        <v>0</v>
      </c>
      <c r="Y112" s="67"/>
      <c r="Z112" s="49">
        <f t="shared" si="46"/>
        <v>0</v>
      </c>
      <c r="AA112" s="82">
        <f t="shared" si="31"/>
        <v>0</v>
      </c>
      <c r="AB112" s="49">
        <f t="shared" si="46"/>
        <v>0</v>
      </c>
      <c r="AC112" s="82">
        <f t="shared" si="32"/>
        <v>0</v>
      </c>
      <c r="AD112" s="49">
        <f t="shared" si="45"/>
        <v>0</v>
      </c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</row>
    <row r="113" spans="1:66" x14ac:dyDescent="0.25">
      <c r="A113" s="9">
        <v>6314</v>
      </c>
      <c r="B113" s="10" t="s">
        <v>131</v>
      </c>
      <c r="C113" s="67">
        <v>229340.83004999999</v>
      </c>
      <c r="D113" s="49">
        <f t="shared" si="33"/>
        <v>1.2557874400349871E-2</v>
      </c>
      <c r="E113" s="67">
        <v>229340.83004999999</v>
      </c>
      <c r="F113" s="49">
        <f t="shared" si="34"/>
        <v>1.2557874400349871E-2</v>
      </c>
      <c r="G113" s="67">
        <v>229340.83004999999</v>
      </c>
      <c r="H113" s="49">
        <f t="shared" si="35"/>
        <v>1.2557874400349871E-2</v>
      </c>
      <c r="I113" s="67">
        <v>229340.83004999999</v>
      </c>
      <c r="J113" s="49">
        <f t="shared" si="36"/>
        <v>1.2557874400349871E-2</v>
      </c>
      <c r="K113" s="67">
        <v>229340.83004999999</v>
      </c>
      <c r="L113" s="49">
        <f t="shared" si="37"/>
        <v>1.2557874400349871E-2</v>
      </c>
      <c r="M113" s="67">
        <v>229340.83004999999</v>
      </c>
      <c r="N113" s="49">
        <f t="shared" si="38"/>
        <v>1.2557874400349871E-2</v>
      </c>
      <c r="O113" s="67">
        <v>229340.83004999999</v>
      </c>
      <c r="P113" s="49">
        <f t="shared" si="39"/>
        <v>1.2557874400349871E-2</v>
      </c>
      <c r="Q113" s="67">
        <v>229340.83004999999</v>
      </c>
      <c r="R113" s="49">
        <f t="shared" si="40"/>
        <v>1.2557874400349871E-2</v>
      </c>
      <c r="S113" s="67">
        <v>229340.83004999999</v>
      </c>
      <c r="T113" s="49">
        <f t="shared" si="41"/>
        <v>1.2557874400349871E-2</v>
      </c>
      <c r="U113" s="67">
        <v>229340.83004999999</v>
      </c>
      <c r="V113" s="49">
        <f t="shared" si="42"/>
        <v>1.2557874400349871E-2</v>
      </c>
      <c r="W113" s="67">
        <v>229340.83004999999</v>
      </c>
      <c r="X113" s="49">
        <f t="shared" si="43"/>
        <v>1.2557874400349871E-2</v>
      </c>
      <c r="Y113" s="67">
        <v>229340.83004999999</v>
      </c>
      <c r="Z113" s="49">
        <f t="shared" si="46"/>
        <v>1.2557874400349871E-2</v>
      </c>
      <c r="AA113" s="82">
        <f t="shared" si="31"/>
        <v>2752089.9605999999</v>
      </c>
      <c r="AB113" s="49">
        <f t="shared" si="46"/>
        <v>1.2557874400349873E-2</v>
      </c>
      <c r="AC113" s="82">
        <f t="shared" si="32"/>
        <v>229340.83004999999</v>
      </c>
      <c r="AD113" s="49">
        <f t="shared" si="45"/>
        <v>1.2557874400349871E-2</v>
      </c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</row>
    <row r="114" spans="1:66" x14ac:dyDescent="0.25">
      <c r="A114" s="9">
        <v>6315</v>
      </c>
      <c r="B114" s="10" t="s">
        <v>132</v>
      </c>
      <c r="C114" s="67">
        <v>295.83499999999998</v>
      </c>
      <c r="D114" s="49">
        <f t="shared" si="33"/>
        <v>1.6198854658446824E-5</v>
      </c>
      <c r="E114" s="67">
        <v>295.83499999999998</v>
      </c>
      <c r="F114" s="49">
        <f t="shared" si="34"/>
        <v>1.6198854658446824E-5</v>
      </c>
      <c r="G114" s="67">
        <v>295.83499999999998</v>
      </c>
      <c r="H114" s="49">
        <f t="shared" si="35"/>
        <v>1.6198854658446824E-5</v>
      </c>
      <c r="I114" s="67">
        <v>295.83499999999998</v>
      </c>
      <c r="J114" s="49">
        <f t="shared" si="36"/>
        <v>1.6198854658446824E-5</v>
      </c>
      <c r="K114" s="67">
        <v>295.83499999999998</v>
      </c>
      <c r="L114" s="49">
        <f t="shared" si="37"/>
        <v>1.6198854658446824E-5</v>
      </c>
      <c r="M114" s="67">
        <v>295.83499999999998</v>
      </c>
      <c r="N114" s="49">
        <f t="shared" si="38"/>
        <v>1.6198854658446824E-5</v>
      </c>
      <c r="O114" s="67">
        <v>295.83499999999998</v>
      </c>
      <c r="P114" s="49">
        <f t="shared" si="39"/>
        <v>1.6198854658446824E-5</v>
      </c>
      <c r="Q114" s="67">
        <v>295.83499999999998</v>
      </c>
      <c r="R114" s="49">
        <f t="shared" si="40"/>
        <v>1.6198854658446824E-5</v>
      </c>
      <c r="S114" s="67">
        <v>295.83499999999998</v>
      </c>
      <c r="T114" s="49">
        <f t="shared" si="41"/>
        <v>1.6198854658446824E-5</v>
      </c>
      <c r="U114" s="67">
        <v>295.83499999999998</v>
      </c>
      <c r="V114" s="49">
        <f t="shared" si="42"/>
        <v>1.6198854658446824E-5</v>
      </c>
      <c r="W114" s="67">
        <v>295.83499999999998</v>
      </c>
      <c r="X114" s="49">
        <f t="shared" si="43"/>
        <v>1.6198854658446824E-5</v>
      </c>
      <c r="Y114" s="67">
        <v>295.83499999999998</v>
      </c>
      <c r="Z114" s="49">
        <f t="shared" si="46"/>
        <v>1.6198854658446824E-5</v>
      </c>
      <c r="AA114" s="82">
        <f t="shared" si="31"/>
        <v>3550.02</v>
      </c>
      <c r="AB114" s="49">
        <f t="shared" si="46"/>
        <v>1.6198854658446827E-5</v>
      </c>
      <c r="AC114" s="82">
        <f t="shared" si="32"/>
        <v>295.83499999999998</v>
      </c>
      <c r="AD114" s="49">
        <f t="shared" si="45"/>
        <v>1.6198854658446824E-5</v>
      </c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</row>
    <row r="115" spans="1:66" x14ac:dyDescent="0.25">
      <c r="A115" s="9">
        <v>6316</v>
      </c>
      <c r="B115" s="10" t="s">
        <v>133</v>
      </c>
      <c r="C115" s="67"/>
      <c r="D115" s="49">
        <f t="shared" si="33"/>
        <v>0</v>
      </c>
      <c r="E115" s="67"/>
      <c r="F115" s="49">
        <f t="shared" si="34"/>
        <v>0</v>
      </c>
      <c r="G115" s="67"/>
      <c r="H115" s="49">
        <f t="shared" si="35"/>
        <v>0</v>
      </c>
      <c r="I115" s="67"/>
      <c r="J115" s="49">
        <f t="shared" si="36"/>
        <v>0</v>
      </c>
      <c r="K115" s="67"/>
      <c r="L115" s="49">
        <f t="shared" si="37"/>
        <v>0</v>
      </c>
      <c r="M115" s="67"/>
      <c r="N115" s="49">
        <f t="shared" si="38"/>
        <v>0</v>
      </c>
      <c r="O115" s="67"/>
      <c r="P115" s="49">
        <f t="shared" si="39"/>
        <v>0</v>
      </c>
      <c r="Q115" s="67"/>
      <c r="R115" s="49">
        <f t="shared" si="40"/>
        <v>0</v>
      </c>
      <c r="S115" s="67"/>
      <c r="T115" s="49">
        <f t="shared" si="41"/>
        <v>0</v>
      </c>
      <c r="U115" s="67"/>
      <c r="V115" s="49">
        <f t="shared" si="42"/>
        <v>0</v>
      </c>
      <c r="W115" s="67"/>
      <c r="X115" s="49">
        <f t="shared" si="43"/>
        <v>0</v>
      </c>
      <c r="Y115" s="67"/>
      <c r="Z115" s="49">
        <f t="shared" si="46"/>
        <v>0</v>
      </c>
      <c r="AA115" s="82">
        <f t="shared" si="31"/>
        <v>0</v>
      </c>
      <c r="AB115" s="49">
        <f t="shared" si="46"/>
        <v>0</v>
      </c>
      <c r="AC115" s="82">
        <f t="shared" si="32"/>
        <v>0</v>
      </c>
      <c r="AD115" s="49">
        <f t="shared" si="45"/>
        <v>0</v>
      </c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</row>
    <row r="116" spans="1:66" x14ac:dyDescent="0.25">
      <c r="A116" s="9">
        <v>6317</v>
      </c>
      <c r="B116" s="10" t="s">
        <v>134</v>
      </c>
      <c r="C116" s="67">
        <v>2678.6927000000001</v>
      </c>
      <c r="D116" s="49">
        <f t="shared" si="33"/>
        <v>1.4667552426840134E-4</v>
      </c>
      <c r="E116" s="67">
        <v>2678.6927000000001</v>
      </c>
      <c r="F116" s="49">
        <f t="shared" si="34"/>
        <v>1.4667552426840134E-4</v>
      </c>
      <c r="G116" s="67">
        <v>2678.6927000000001</v>
      </c>
      <c r="H116" s="49">
        <f t="shared" si="35"/>
        <v>1.4667552426840134E-4</v>
      </c>
      <c r="I116" s="67">
        <v>2678.6927000000001</v>
      </c>
      <c r="J116" s="49">
        <f t="shared" si="36"/>
        <v>1.4667552426840134E-4</v>
      </c>
      <c r="K116" s="67">
        <v>2678.6927000000001</v>
      </c>
      <c r="L116" s="49">
        <f t="shared" si="37"/>
        <v>1.4667552426840134E-4</v>
      </c>
      <c r="M116" s="67">
        <v>2678.6927000000001</v>
      </c>
      <c r="N116" s="49">
        <f t="shared" si="38"/>
        <v>1.4667552426840134E-4</v>
      </c>
      <c r="O116" s="67">
        <v>2678.6927000000001</v>
      </c>
      <c r="P116" s="49">
        <f t="shared" si="39"/>
        <v>1.4667552426840134E-4</v>
      </c>
      <c r="Q116" s="67">
        <v>2678.6927000000001</v>
      </c>
      <c r="R116" s="49">
        <f t="shared" si="40"/>
        <v>1.4667552426840134E-4</v>
      </c>
      <c r="S116" s="67">
        <v>2678.6927000000001</v>
      </c>
      <c r="T116" s="49">
        <f t="shared" si="41"/>
        <v>1.4667552426840134E-4</v>
      </c>
      <c r="U116" s="67">
        <v>2678.6927000000001</v>
      </c>
      <c r="V116" s="49">
        <f t="shared" si="42"/>
        <v>1.4667552426840134E-4</v>
      </c>
      <c r="W116" s="67">
        <v>2678.6927000000001</v>
      </c>
      <c r="X116" s="49">
        <f t="shared" si="43"/>
        <v>1.4667552426840134E-4</v>
      </c>
      <c r="Y116" s="67">
        <v>2678.6927000000001</v>
      </c>
      <c r="Z116" s="49">
        <f t="shared" si="46"/>
        <v>1.4667552426840134E-4</v>
      </c>
      <c r="AA116" s="82">
        <f t="shared" si="31"/>
        <v>32144.312399999999</v>
      </c>
      <c r="AB116" s="49">
        <f t="shared" si="46"/>
        <v>1.4667552426840134E-4</v>
      </c>
      <c r="AC116" s="82">
        <f t="shared" si="32"/>
        <v>2678.6927000000001</v>
      </c>
      <c r="AD116" s="49">
        <f t="shared" si="45"/>
        <v>1.4667552426840134E-4</v>
      </c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</row>
    <row r="117" spans="1:66" x14ac:dyDescent="0.25">
      <c r="A117" s="9">
        <v>6318</v>
      </c>
      <c r="B117" s="10" t="s">
        <v>135</v>
      </c>
      <c r="C117" s="67">
        <v>6510.85</v>
      </c>
      <c r="D117" s="49">
        <f t="shared" si="33"/>
        <v>3.5651059831645523E-4</v>
      </c>
      <c r="E117" s="67">
        <v>6510.85</v>
      </c>
      <c r="F117" s="49">
        <f t="shared" si="34"/>
        <v>3.5651059831645523E-4</v>
      </c>
      <c r="G117" s="67">
        <v>6510.85</v>
      </c>
      <c r="H117" s="49">
        <f t="shared" si="35"/>
        <v>3.5651059831645523E-4</v>
      </c>
      <c r="I117" s="67">
        <v>6510.85</v>
      </c>
      <c r="J117" s="49">
        <f t="shared" si="36"/>
        <v>3.5651059831645523E-4</v>
      </c>
      <c r="K117" s="67">
        <v>6510.85</v>
      </c>
      <c r="L117" s="49">
        <f t="shared" si="37"/>
        <v>3.5651059831645523E-4</v>
      </c>
      <c r="M117" s="67">
        <v>6510.85</v>
      </c>
      <c r="N117" s="49">
        <f t="shared" si="38"/>
        <v>3.5651059831645523E-4</v>
      </c>
      <c r="O117" s="67">
        <v>6510.85</v>
      </c>
      <c r="P117" s="49">
        <f t="shared" si="39"/>
        <v>3.5651059831645523E-4</v>
      </c>
      <c r="Q117" s="67">
        <v>6510.85</v>
      </c>
      <c r="R117" s="49">
        <f t="shared" si="40"/>
        <v>3.5651059831645523E-4</v>
      </c>
      <c r="S117" s="67">
        <v>6510.85</v>
      </c>
      <c r="T117" s="49">
        <f t="shared" si="41"/>
        <v>3.5651059831645523E-4</v>
      </c>
      <c r="U117" s="67">
        <v>6510.85</v>
      </c>
      <c r="V117" s="49">
        <f t="shared" si="42"/>
        <v>3.5651059831645523E-4</v>
      </c>
      <c r="W117" s="67">
        <v>6510.85</v>
      </c>
      <c r="X117" s="49">
        <f t="shared" si="43"/>
        <v>3.5651059831645523E-4</v>
      </c>
      <c r="Y117" s="67">
        <v>6510.85</v>
      </c>
      <c r="Z117" s="49">
        <f t="shared" ref="Z117:AB136" si="47">IF(Y$10&lt;&gt;0,Y117/Y$10,"-")</f>
        <v>3.5651059831645523E-4</v>
      </c>
      <c r="AA117" s="82">
        <f t="shared" si="31"/>
        <v>78130.2</v>
      </c>
      <c r="AB117" s="49">
        <f t="shared" si="47"/>
        <v>3.5651059831645518E-4</v>
      </c>
      <c r="AC117" s="82">
        <f t="shared" si="32"/>
        <v>6510.8499999999995</v>
      </c>
      <c r="AD117" s="49">
        <f t="shared" si="45"/>
        <v>3.5651059831645518E-4</v>
      </c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</row>
    <row r="118" spans="1:66" x14ac:dyDescent="0.25">
      <c r="A118" s="9">
        <v>6319</v>
      </c>
      <c r="B118" s="10" t="s">
        <v>136</v>
      </c>
      <c r="C118" s="67"/>
      <c r="D118" s="49">
        <f t="shared" si="33"/>
        <v>0</v>
      </c>
      <c r="E118" s="67"/>
      <c r="F118" s="49">
        <f t="shared" si="34"/>
        <v>0</v>
      </c>
      <c r="G118" s="67"/>
      <c r="H118" s="49">
        <f t="shared" si="35"/>
        <v>0</v>
      </c>
      <c r="I118" s="67"/>
      <c r="J118" s="49">
        <f t="shared" si="36"/>
        <v>0</v>
      </c>
      <c r="K118" s="67"/>
      <c r="L118" s="49">
        <f t="shared" si="37"/>
        <v>0</v>
      </c>
      <c r="M118" s="67"/>
      <c r="N118" s="49">
        <f t="shared" si="38"/>
        <v>0</v>
      </c>
      <c r="O118" s="67"/>
      <c r="P118" s="49">
        <f t="shared" si="39"/>
        <v>0</v>
      </c>
      <c r="Q118" s="67"/>
      <c r="R118" s="49">
        <f t="shared" si="40"/>
        <v>0</v>
      </c>
      <c r="S118" s="67"/>
      <c r="T118" s="49">
        <f t="shared" si="41"/>
        <v>0</v>
      </c>
      <c r="U118" s="67"/>
      <c r="V118" s="49">
        <f t="shared" si="42"/>
        <v>0</v>
      </c>
      <c r="W118" s="67"/>
      <c r="X118" s="49">
        <f t="shared" si="43"/>
        <v>0</v>
      </c>
      <c r="Y118" s="67"/>
      <c r="Z118" s="49">
        <f t="shared" si="47"/>
        <v>0</v>
      </c>
      <c r="AA118" s="82">
        <f t="shared" si="31"/>
        <v>0</v>
      </c>
      <c r="AB118" s="49">
        <f t="shared" si="47"/>
        <v>0</v>
      </c>
      <c r="AC118" s="82">
        <f t="shared" si="32"/>
        <v>0</v>
      </c>
      <c r="AD118" s="49">
        <f t="shared" si="45"/>
        <v>0</v>
      </c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</row>
    <row r="119" spans="1:66" x14ac:dyDescent="0.25">
      <c r="A119" s="9">
        <v>6320</v>
      </c>
      <c r="B119" s="10" t="s">
        <v>137</v>
      </c>
      <c r="C119" s="67"/>
      <c r="D119" s="49">
        <f t="shared" si="33"/>
        <v>0</v>
      </c>
      <c r="E119" s="67"/>
      <c r="F119" s="49">
        <f t="shared" si="34"/>
        <v>0</v>
      </c>
      <c r="G119" s="67"/>
      <c r="H119" s="49">
        <f t="shared" si="35"/>
        <v>0</v>
      </c>
      <c r="I119" s="67"/>
      <c r="J119" s="49">
        <f t="shared" si="36"/>
        <v>0</v>
      </c>
      <c r="K119" s="67"/>
      <c r="L119" s="49">
        <f t="shared" si="37"/>
        <v>0</v>
      </c>
      <c r="M119" s="67"/>
      <c r="N119" s="49">
        <f t="shared" si="38"/>
        <v>0</v>
      </c>
      <c r="O119" s="67"/>
      <c r="P119" s="49">
        <f t="shared" si="39"/>
        <v>0</v>
      </c>
      <c r="Q119" s="67"/>
      <c r="R119" s="49">
        <f t="shared" si="40"/>
        <v>0</v>
      </c>
      <c r="S119" s="67"/>
      <c r="T119" s="49">
        <f t="shared" si="41"/>
        <v>0</v>
      </c>
      <c r="U119" s="67"/>
      <c r="V119" s="49">
        <f t="shared" si="42"/>
        <v>0</v>
      </c>
      <c r="W119" s="67"/>
      <c r="X119" s="49">
        <f t="shared" si="43"/>
        <v>0</v>
      </c>
      <c r="Y119" s="67"/>
      <c r="Z119" s="49">
        <f t="shared" si="47"/>
        <v>0</v>
      </c>
      <c r="AA119" s="82">
        <f t="shared" si="31"/>
        <v>0</v>
      </c>
      <c r="AB119" s="49">
        <f t="shared" si="47"/>
        <v>0</v>
      </c>
      <c r="AC119" s="82">
        <f t="shared" si="32"/>
        <v>0</v>
      </c>
      <c r="AD119" s="49">
        <f t="shared" si="45"/>
        <v>0</v>
      </c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</row>
    <row r="120" spans="1:66" x14ac:dyDescent="0.25">
      <c r="A120" s="9">
        <v>6321</v>
      </c>
      <c r="B120" s="10" t="s">
        <v>138</v>
      </c>
      <c r="C120" s="67">
        <v>73959.850000000006</v>
      </c>
      <c r="D120" s="49">
        <f t="shared" si="33"/>
        <v>4.0497738966333548E-3</v>
      </c>
      <c r="E120" s="67">
        <v>73959.850000000006</v>
      </c>
      <c r="F120" s="49">
        <f t="shared" si="34"/>
        <v>4.0497738966333548E-3</v>
      </c>
      <c r="G120" s="67">
        <v>73959.850000000006</v>
      </c>
      <c r="H120" s="49">
        <f t="shared" si="35"/>
        <v>4.0497738966333548E-3</v>
      </c>
      <c r="I120" s="67">
        <v>73959.850000000006</v>
      </c>
      <c r="J120" s="49">
        <f t="shared" si="36"/>
        <v>4.0497738966333548E-3</v>
      </c>
      <c r="K120" s="67">
        <v>73959.850000000006</v>
      </c>
      <c r="L120" s="49">
        <f t="shared" si="37"/>
        <v>4.0497738966333548E-3</v>
      </c>
      <c r="M120" s="67">
        <v>73959.850000000006</v>
      </c>
      <c r="N120" s="49">
        <f t="shared" si="38"/>
        <v>4.0497738966333548E-3</v>
      </c>
      <c r="O120" s="67">
        <v>73959.850000000006</v>
      </c>
      <c r="P120" s="49">
        <f t="shared" si="39"/>
        <v>4.0497738966333548E-3</v>
      </c>
      <c r="Q120" s="67">
        <v>73959.850000000006</v>
      </c>
      <c r="R120" s="49">
        <f t="shared" si="40"/>
        <v>4.0497738966333548E-3</v>
      </c>
      <c r="S120" s="67">
        <v>73959.850000000006</v>
      </c>
      <c r="T120" s="49">
        <f t="shared" si="41"/>
        <v>4.0497738966333548E-3</v>
      </c>
      <c r="U120" s="67">
        <v>73959.850000000006</v>
      </c>
      <c r="V120" s="49">
        <f t="shared" si="42"/>
        <v>4.0497738966333548E-3</v>
      </c>
      <c r="W120" s="67">
        <v>73959.850000000006</v>
      </c>
      <c r="X120" s="49">
        <f t="shared" si="43"/>
        <v>4.0497738966333548E-3</v>
      </c>
      <c r="Y120" s="67">
        <v>73959.850000000006</v>
      </c>
      <c r="Z120" s="49">
        <f t="shared" si="47"/>
        <v>4.0497738966333548E-3</v>
      </c>
      <c r="AA120" s="82">
        <f t="shared" si="31"/>
        <v>887518.19999999984</v>
      </c>
      <c r="AB120" s="49">
        <f t="shared" si="47"/>
        <v>4.0497738966333539E-3</v>
      </c>
      <c r="AC120" s="82">
        <f t="shared" si="32"/>
        <v>73959.849999999991</v>
      </c>
      <c r="AD120" s="49">
        <f t="shared" si="45"/>
        <v>4.0497738966333539E-3</v>
      </c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</row>
    <row r="121" spans="1:66" x14ac:dyDescent="0.25">
      <c r="A121" s="9">
        <v>6322</v>
      </c>
      <c r="B121" s="10"/>
      <c r="C121" s="67"/>
      <c r="D121" s="49">
        <f t="shared" si="33"/>
        <v>0</v>
      </c>
      <c r="E121" s="67"/>
      <c r="F121" s="49">
        <f t="shared" si="33"/>
        <v>0</v>
      </c>
      <c r="G121" s="67"/>
      <c r="H121" s="49">
        <f t="shared" si="33"/>
        <v>0</v>
      </c>
      <c r="I121" s="67"/>
      <c r="J121" s="49">
        <f t="shared" si="33"/>
        <v>0</v>
      </c>
      <c r="K121" s="67"/>
      <c r="L121" s="49">
        <f t="shared" si="33"/>
        <v>0</v>
      </c>
      <c r="M121" s="67"/>
      <c r="N121" s="49">
        <f t="shared" si="33"/>
        <v>0</v>
      </c>
      <c r="O121" s="67"/>
      <c r="P121" s="49">
        <f t="shared" si="33"/>
        <v>0</v>
      </c>
      <c r="Q121" s="67"/>
      <c r="R121" s="49">
        <f t="shared" si="33"/>
        <v>0</v>
      </c>
      <c r="S121" s="67"/>
      <c r="T121" s="49">
        <f t="shared" si="41"/>
        <v>0</v>
      </c>
      <c r="U121" s="67"/>
      <c r="V121" s="49">
        <f t="shared" si="41"/>
        <v>0</v>
      </c>
      <c r="W121" s="67"/>
      <c r="X121" s="49">
        <f t="shared" si="41"/>
        <v>0</v>
      </c>
      <c r="Y121" s="67"/>
      <c r="Z121" s="49">
        <f t="shared" si="41"/>
        <v>0</v>
      </c>
      <c r="AA121" s="82"/>
      <c r="AB121" s="49">
        <f t="shared" si="41"/>
        <v>0</v>
      </c>
      <c r="AC121" s="82"/>
      <c r="AD121" s="49">
        <f t="shared" si="41"/>
        <v>0</v>
      </c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</row>
    <row r="122" spans="1:66" x14ac:dyDescent="0.25">
      <c r="A122" s="9">
        <v>6323</v>
      </c>
      <c r="B122" s="10"/>
      <c r="C122" s="67"/>
      <c r="D122" s="49">
        <f t="shared" si="33"/>
        <v>0</v>
      </c>
      <c r="E122" s="67"/>
      <c r="F122" s="49">
        <f t="shared" si="33"/>
        <v>0</v>
      </c>
      <c r="G122" s="67"/>
      <c r="H122" s="49">
        <f t="shared" si="33"/>
        <v>0</v>
      </c>
      <c r="I122" s="67"/>
      <c r="J122" s="49">
        <f t="shared" si="33"/>
        <v>0</v>
      </c>
      <c r="K122" s="67"/>
      <c r="L122" s="49">
        <f t="shared" si="33"/>
        <v>0</v>
      </c>
      <c r="M122" s="67"/>
      <c r="N122" s="49">
        <f t="shared" si="33"/>
        <v>0</v>
      </c>
      <c r="O122" s="67"/>
      <c r="P122" s="49">
        <f t="shared" si="33"/>
        <v>0</v>
      </c>
      <c r="Q122" s="67"/>
      <c r="R122" s="49">
        <f t="shared" si="33"/>
        <v>0</v>
      </c>
      <c r="S122" s="67"/>
      <c r="T122" s="49">
        <f t="shared" si="41"/>
        <v>0</v>
      </c>
      <c r="U122" s="67"/>
      <c r="V122" s="49">
        <f t="shared" si="41"/>
        <v>0</v>
      </c>
      <c r="W122" s="67"/>
      <c r="X122" s="49">
        <f t="shared" si="41"/>
        <v>0</v>
      </c>
      <c r="Y122" s="67"/>
      <c r="Z122" s="49">
        <f t="shared" si="41"/>
        <v>0</v>
      </c>
      <c r="AA122" s="82"/>
      <c r="AB122" s="49">
        <f t="shared" si="41"/>
        <v>0</v>
      </c>
      <c r="AC122" s="82"/>
      <c r="AD122" s="49">
        <f t="shared" si="41"/>
        <v>0</v>
      </c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</row>
    <row r="123" spans="1:66" x14ac:dyDescent="0.25">
      <c r="A123" s="9">
        <v>6324</v>
      </c>
      <c r="B123" s="10"/>
      <c r="C123" s="67"/>
      <c r="D123" s="49">
        <f t="shared" si="33"/>
        <v>0</v>
      </c>
      <c r="E123" s="67"/>
      <c r="F123" s="49">
        <f t="shared" si="33"/>
        <v>0</v>
      </c>
      <c r="G123" s="67"/>
      <c r="H123" s="49">
        <f t="shared" si="33"/>
        <v>0</v>
      </c>
      <c r="I123" s="67"/>
      <c r="J123" s="49">
        <f t="shared" si="33"/>
        <v>0</v>
      </c>
      <c r="K123" s="67"/>
      <c r="L123" s="49">
        <f t="shared" si="33"/>
        <v>0</v>
      </c>
      <c r="M123" s="67"/>
      <c r="N123" s="49">
        <f t="shared" si="33"/>
        <v>0</v>
      </c>
      <c r="O123" s="67"/>
      <c r="P123" s="49">
        <f t="shared" si="33"/>
        <v>0</v>
      </c>
      <c r="Q123" s="67"/>
      <c r="R123" s="49">
        <f t="shared" si="33"/>
        <v>0</v>
      </c>
      <c r="S123" s="67"/>
      <c r="T123" s="49">
        <f t="shared" si="41"/>
        <v>0</v>
      </c>
      <c r="U123" s="67"/>
      <c r="V123" s="49">
        <f t="shared" si="41"/>
        <v>0</v>
      </c>
      <c r="W123" s="67"/>
      <c r="X123" s="49">
        <f t="shared" si="41"/>
        <v>0</v>
      </c>
      <c r="Y123" s="67"/>
      <c r="Z123" s="49">
        <f t="shared" si="41"/>
        <v>0</v>
      </c>
      <c r="AA123" s="82"/>
      <c r="AB123" s="49">
        <f t="shared" si="41"/>
        <v>0</v>
      </c>
      <c r="AC123" s="82"/>
      <c r="AD123" s="49">
        <f t="shared" si="41"/>
        <v>0</v>
      </c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</row>
    <row r="124" spans="1:66" x14ac:dyDescent="0.25">
      <c r="A124" s="9">
        <v>6325</v>
      </c>
      <c r="B124" s="10"/>
      <c r="C124" s="67"/>
      <c r="D124" s="49">
        <f t="shared" si="33"/>
        <v>0</v>
      </c>
      <c r="E124" s="67"/>
      <c r="F124" s="49">
        <f t="shared" si="33"/>
        <v>0</v>
      </c>
      <c r="G124" s="67"/>
      <c r="H124" s="49">
        <f t="shared" si="33"/>
        <v>0</v>
      </c>
      <c r="I124" s="67"/>
      <c r="J124" s="49">
        <f t="shared" si="33"/>
        <v>0</v>
      </c>
      <c r="K124" s="67"/>
      <c r="L124" s="49">
        <f t="shared" si="33"/>
        <v>0</v>
      </c>
      <c r="M124" s="67"/>
      <c r="N124" s="49">
        <f t="shared" si="33"/>
        <v>0</v>
      </c>
      <c r="O124" s="67"/>
      <c r="P124" s="49">
        <f t="shared" si="33"/>
        <v>0</v>
      </c>
      <c r="Q124" s="67"/>
      <c r="R124" s="49">
        <f t="shared" si="33"/>
        <v>0</v>
      </c>
      <c r="S124" s="67"/>
      <c r="T124" s="49">
        <f t="shared" si="41"/>
        <v>0</v>
      </c>
      <c r="U124" s="67"/>
      <c r="V124" s="49">
        <f t="shared" si="41"/>
        <v>0</v>
      </c>
      <c r="W124" s="67"/>
      <c r="X124" s="49">
        <f t="shared" si="41"/>
        <v>0</v>
      </c>
      <c r="Y124" s="67"/>
      <c r="Z124" s="49">
        <f t="shared" si="41"/>
        <v>0</v>
      </c>
      <c r="AA124" s="82"/>
      <c r="AB124" s="49">
        <f t="shared" si="41"/>
        <v>0</v>
      </c>
      <c r="AC124" s="82"/>
      <c r="AD124" s="49">
        <f t="shared" si="41"/>
        <v>0</v>
      </c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</row>
    <row r="125" spans="1:66" s="5" customFormat="1" x14ac:dyDescent="0.25">
      <c r="A125" s="12">
        <v>6399</v>
      </c>
      <c r="B125" s="1" t="s">
        <v>139</v>
      </c>
      <c r="C125" s="74">
        <f>SUM(C100:C124)</f>
        <v>405829.5932</v>
      </c>
      <c r="D125" s="56">
        <f t="shared" si="33"/>
        <v>2.2221760766452249E-2</v>
      </c>
      <c r="E125" s="74">
        <f>SUM(E100:E124)</f>
        <v>405829.5932</v>
      </c>
      <c r="F125" s="56">
        <f t="shared" si="34"/>
        <v>2.2221760766452249E-2</v>
      </c>
      <c r="G125" s="74">
        <f>SUM(G100:G124)</f>
        <v>405829.5932</v>
      </c>
      <c r="H125" s="56">
        <f t="shared" si="35"/>
        <v>2.2221760766452249E-2</v>
      </c>
      <c r="I125" s="74">
        <f>SUM(I100:I124)</f>
        <v>405829.5932</v>
      </c>
      <c r="J125" s="56">
        <f t="shared" si="36"/>
        <v>2.2221760766452249E-2</v>
      </c>
      <c r="K125" s="74">
        <f>SUM(K100:K124)</f>
        <v>405829.5932</v>
      </c>
      <c r="L125" s="56">
        <f t="shared" si="37"/>
        <v>2.2221760766452249E-2</v>
      </c>
      <c r="M125" s="74">
        <f>SUM(M100:M124)</f>
        <v>405829.5932</v>
      </c>
      <c r="N125" s="56">
        <f t="shared" si="38"/>
        <v>2.2221760766452249E-2</v>
      </c>
      <c r="O125" s="74">
        <f>SUM(O100:O124)</f>
        <v>405829.5932</v>
      </c>
      <c r="P125" s="56">
        <f t="shared" si="39"/>
        <v>2.2221760766452249E-2</v>
      </c>
      <c r="Q125" s="74">
        <f>SUM(Q100:Q124)</f>
        <v>405829.5932</v>
      </c>
      <c r="R125" s="56">
        <f t="shared" si="40"/>
        <v>2.2221760766452249E-2</v>
      </c>
      <c r="S125" s="74">
        <f>SUM(S100:S124)</f>
        <v>405829.5932</v>
      </c>
      <c r="T125" s="56">
        <f t="shared" si="41"/>
        <v>2.2221760766452249E-2</v>
      </c>
      <c r="U125" s="74">
        <f>SUM(U100:U124)</f>
        <v>405829.5932</v>
      </c>
      <c r="V125" s="56">
        <f t="shared" si="42"/>
        <v>2.2221760766452249E-2</v>
      </c>
      <c r="W125" s="74">
        <f>SUM(W100:W124)</f>
        <v>405829.5932</v>
      </c>
      <c r="X125" s="56">
        <f t="shared" si="43"/>
        <v>2.2221760766452249E-2</v>
      </c>
      <c r="Y125" s="74">
        <f>SUM(Y100:Y124)</f>
        <v>405829.5932</v>
      </c>
      <c r="Z125" s="56">
        <f t="shared" si="47"/>
        <v>2.2221760766452249E-2</v>
      </c>
      <c r="AA125" s="74">
        <f t="shared" si="31"/>
        <v>4869955.1184</v>
      </c>
      <c r="AB125" s="56">
        <f t="shared" si="47"/>
        <v>2.2221760766452249E-2</v>
      </c>
      <c r="AC125" s="94">
        <f t="shared" si="32"/>
        <v>405829.5932</v>
      </c>
      <c r="AD125" s="56">
        <f t="shared" si="45"/>
        <v>2.2221760766452249E-2</v>
      </c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</row>
    <row r="126" spans="1:66" s="8" customFormat="1" x14ac:dyDescent="0.25">
      <c r="A126" s="26">
        <v>6401</v>
      </c>
      <c r="B126" s="27" t="s">
        <v>140</v>
      </c>
      <c r="C126" s="69"/>
      <c r="D126" s="57">
        <f t="shared" si="33"/>
        <v>0</v>
      </c>
      <c r="E126" s="69"/>
      <c r="F126" s="57">
        <f t="shared" si="34"/>
        <v>0</v>
      </c>
      <c r="G126" s="69"/>
      <c r="H126" s="57">
        <f t="shared" si="35"/>
        <v>0</v>
      </c>
      <c r="I126" s="69"/>
      <c r="J126" s="57">
        <f t="shared" si="36"/>
        <v>0</v>
      </c>
      <c r="K126" s="69"/>
      <c r="L126" s="57">
        <f t="shared" si="37"/>
        <v>0</v>
      </c>
      <c r="M126" s="69"/>
      <c r="N126" s="57">
        <f t="shared" si="38"/>
        <v>0</v>
      </c>
      <c r="O126" s="69"/>
      <c r="P126" s="57">
        <f t="shared" si="39"/>
        <v>0</v>
      </c>
      <c r="Q126" s="69"/>
      <c r="R126" s="57">
        <f t="shared" si="40"/>
        <v>0</v>
      </c>
      <c r="S126" s="69"/>
      <c r="T126" s="57">
        <f t="shared" si="41"/>
        <v>0</v>
      </c>
      <c r="U126" s="69"/>
      <c r="V126" s="57">
        <f t="shared" si="42"/>
        <v>0</v>
      </c>
      <c r="W126" s="69"/>
      <c r="X126" s="57">
        <f t="shared" si="43"/>
        <v>0</v>
      </c>
      <c r="Y126" s="69"/>
      <c r="Z126" s="57">
        <f t="shared" si="47"/>
        <v>0</v>
      </c>
      <c r="AA126" s="69">
        <f t="shared" si="31"/>
        <v>0</v>
      </c>
      <c r="AB126" s="57">
        <f t="shared" si="47"/>
        <v>0</v>
      </c>
      <c r="AC126" s="85">
        <f t="shared" si="32"/>
        <v>0</v>
      </c>
      <c r="AD126" s="57">
        <f t="shared" si="45"/>
        <v>0</v>
      </c>
    </row>
    <row r="127" spans="1:66" x14ac:dyDescent="0.25">
      <c r="A127" s="9">
        <v>6402</v>
      </c>
      <c r="B127" s="10" t="s">
        <v>141</v>
      </c>
      <c r="C127" s="67">
        <v>-236416.39415000001</v>
      </c>
      <c r="D127" s="49">
        <f t="shared" si="33"/>
        <v>-1.294530670039018E-2</v>
      </c>
      <c r="E127" s="67">
        <v>-236416.39415000001</v>
      </c>
      <c r="F127" s="49">
        <f t="shared" si="34"/>
        <v>-1.294530670039018E-2</v>
      </c>
      <c r="G127" s="67">
        <v>-236416.39415000001</v>
      </c>
      <c r="H127" s="49">
        <f t="shared" si="35"/>
        <v>-1.294530670039018E-2</v>
      </c>
      <c r="I127" s="67">
        <v>-236416.39415000001</v>
      </c>
      <c r="J127" s="49">
        <f t="shared" si="36"/>
        <v>-1.294530670039018E-2</v>
      </c>
      <c r="K127" s="67">
        <v>-236416.39415000001</v>
      </c>
      <c r="L127" s="49">
        <f t="shared" si="37"/>
        <v>-1.294530670039018E-2</v>
      </c>
      <c r="M127" s="67">
        <v>-236416.39415000001</v>
      </c>
      <c r="N127" s="49">
        <f t="shared" si="38"/>
        <v>-1.294530670039018E-2</v>
      </c>
      <c r="O127" s="67">
        <v>-236416.39415000001</v>
      </c>
      <c r="P127" s="49">
        <f t="shared" si="39"/>
        <v>-1.294530670039018E-2</v>
      </c>
      <c r="Q127" s="67">
        <v>-236416.39415000001</v>
      </c>
      <c r="R127" s="49">
        <f t="shared" si="40"/>
        <v>-1.294530670039018E-2</v>
      </c>
      <c r="S127" s="67">
        <v>-236416.39415000001</v>
      </c>
      <c r="T127" s="49">
        <f t="shared" si="41"/>
        <v>-1.294530670039018E-2</v>
      </c>
      <c r="U127" s="67">
        <v>-236416.39415000001</v>
      </c>
      <c r="V127" s="49">
        <f t="shared" si="42"/>
        <v>-1.294530670039018E-2</v>
      </c>
      <c r="W127" s="67">
        <v>-236416.39415000001</v>
      </c>
      <c r="X127" s="49">
        <f t="shared" si="43"/>
        <v>-1.294530670039018E-2</v>
      </c>
      <c r="Y127" s="67">
        <v>-236416.39415000001</v>
      </c>
      <c r="Z127" s="49">
        <f t="shared" si="47"/>
        <v>-1.294530670039018E-2</v>
      </c>
      <c r="AA127" s="82">
        <f t="shared" si="31"/>
        <v>-2836996.7298000003</v>
      </c>
      <c r="AB127" s="49">
        <f t="shared" si="47"/>
        <v>-1.2945306700390182E-2</v>
      </c>
      <c r="AC127" s="82">
        <f t="shared" si="32"/>
        <v>-236416.39415000004</v>
      </c>
      <c r="AD127" s="49">
        <f t="shared" si="45"/>
        <v>-1.294530670039018E-2</v>
      </c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</row>
    <row r="128" spans="1:66" x14ac:dyDescent="0.25">
      <c r="A128" s="9">
        <v>6403</v>
      </c>
      <c r="B128" s="10" t="s">
        <v>142</v>
      </c>
      <c r="C128" s="67">
        <v>163687.19820000001</v>
      </c>
      <c r="D128" s="49">
        <f t="shared" si="33"/>
        <v>8.9629189686486702E-3</v>
      </c>
      <c r="E128" s="67">
        <v>163687.19820000001</v>
      </c>
      <c r="F128" s="49">
        <f t="shared" si="34"/>
        <v>8.9629189686486702E-3</v>
      </c>
      <c r="G128" s="67">
        <v>163687.19820000001</v>
      </c>
      <c r="H128" s="49">
        <f t="shared" si="35"/>
        <v>8.9629189686486702E-3</v>
      </c>
      <c r="I128" s="67">
        <v>163687.19820000001</v>
      </c>
      <c r="J128" s="49">
        <f t="shared" si="36"/>
        <v>8.9629189686486702E-3</v>
      </c>
      <c r="K128" s="67">
        <v>163687.19820000001</v>
      </c>
      <c r="L128" s="49">
        <f t="shared" si="37"/>
        <v>8.9629189686486702E-3</v>
      </c>
      <c r="M128" s="67">
        <v>163687.19820000001</v>
      </c>
      <c r="N128" s="49">
        <f t="shared" si="38"/>
        <v>8.9629189686486702E-3</v>
      </c>
      <c r="O128" s="67">
        <v>163687.19820000001</v>
      </c>
      <c r="P128" s="49">
        <f t="shared" si="39"/>
        <v>8.9629189686486702E-3</v>
      </c>
      <c r="Q128" s="67">
        <v>163687.19820000001</v>
      </c>
      <c r="R128" s="49">
        <f t="shared" si="40"/>
        <v>8.9629189686486702E-3</v>
      </c>
      <c r="S128" s="67">
        <v>163687.19820000001</v>
      </c>
      <c r="T128" s="49">
        <f t="shared" si="41"/>
        <v>8.9629189686486702E-3</v>
      </c>
      <c r="U128" s="67">
        <v>163687.19820000001</v>
      </c>
      <c r="V128" s="49">
        <f t="shared" si="42"/>
        <v>8.9629189686486702E-3</v>
      </c>
      <c r="W128" s="67">
        <v>163687.19820000001</v>
      </c>
      <c r="X128" s="49">
        <f t="shared" si="43"/>
        <v>8.9629189686486702E-3</v>
      </c>
      <c r="Y128" s="67">
        <v>163687.19820000001</v>
      </c>
      <c r="Z128" s="49">
        <f t="shared" si="47"/>
        <v>8.9629189686486702E-3</v>
      </c>
      <c r="AA128" s="82">
        <f t="shared" si="31"/>
        <v>1964246.3784</v>
      </c>
      <c r="AB128" s="49">
        <f t="shared" si="47"/>
        <v>8.9629189686486702E-3</v>
      </c>
      <c r="AC128" s="82">
        <f t="shared" si="32"/>
        <v>163687.19820000001</v>
      </c>
      <c r="AD128" s="49">
        <f t="shared" si="45"/>
        <v>8.9629189686486702E-3</v>
      </c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</row>
    <row r="129" spans="1:66" x14ac:dyDescent="0.25">
      <c r="A129" s="9">
        <v>6404</v>
      </c>
      <c r="B129" s="10" t="s">
        <v>143</v>
      </c>
      <c r="C129" s="67">
        <v>25081.5</v>
      </c>
      <c r="D129" s="49">
        <f t="shared" si="33"/>
        <v>1.3733722281536467E-3</v>
      </c>
      <c r="E129" s="67">
        <v>25081.5</v>
      </c>
      <c r="F129" s="49">
        <f t="shared" si="34"/>
        <v>1.3733722281536467E-3</v>
      </c>
      <c r="G129" s="67">
        <v>25081.5</v>
      </c>
      <c r="H129" s="49">
        <f t="shared" si="35"/>
        <v>1.3733722281536467E-3</v>
      </c>
      <c r="I129" s="67">
        <v>25081.5</v>
      </c>
      <c r="J129" s="49">
        <f t="shared" si="36"/>
        <v>1.3733722281536467E-3</v>
      </c>
      <c r="K129" s="67">
        <v>25081.5</v>
      </c>
      <c r="L129" s="49">
        <f t="shared" si="37"/>
        <v>1.3733722281536467E-3</v>
      </c>
      <c r="M129" s="67">
        <v>25081.5</v>
      </c>
      <c r="N129" s="49">
        <f t="shared" si="38"/>
        <v>1.3733722281536467E-3</v>
      </c>
      <c r="O129" s="67">
        <v>25081.5</v>
      </c>
      <c r="P129" s="49">
        <f t="shared" si="39"/>
        <v>1.3733722281536467E-3</v>
      </c>
      <c r="Q129" s="67">
        <v>25081.5</v>
      </c>
      <c r="R129" s="49">
        <f t="shared" si="40"/>
        <v>1.3733722281536467E-3</v>
      </c>
      <c r="S129" s="67">
        <v>25081.5</v>
      </c>
      <c r="T129" s="49">
        <f t="shared" si="41"/>
        <v>1.3733722281536467E-3</v>
      </c>
      <c r="U129" s="67">
        <v>25081.5</v>
      </c>
      <c r="V129" s="49">
        <f t="shared" si="42"/>
        <v>1.3733722281536467E-3</v>
      </c>
      <c r="W129" s="67">
        <v>25081.5</v>
      </c>
      <c r="X129" s="49">
        <f t="shared" si="43"/>
        <v>1.3733722281536467E-3</v>
      </c>
      <c r="Y129" s="67">
        <v>25081.5</v>
      </c>
      <c r="Z129" s="49">
        <f t="shared" si="47"/>
        <v>1.3733722281536467E-3</v>
      </c>
      <c r="AA129" s="82">
        <f t="shared" si="31"/>
        <v>300978</v>
      </c>
      <c r="AB129" s="49">
        <f t="shared" si="47"/>
        <v>1.3733722281536469E-3</v>
      </c>
      <c r="AC129" s="82">
        <f t="shared" si="32"/>
        <v>25081.5</v>
      </c>
      <c r="AD129" s="49">
        <f t="shared" si="45"/>
        <v>1.3733722281536467E-3</v>
      </c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</row>
    <row r="130" spans="1:66" x14ac:dyDescent="0.25">
      <c r="A130" s="9">
        <v>6406</v>
      </c>
      <c r="B130" s="10" t="s">
        <v>144</v>
      </c>
      <c r="C130" s="67">
        <v>-1321.2790500000001</v>
      </c>
      <c r="D130" s="49">
        <f t="shared" si="33"/>
        <v>-7.2348462129905855E-5</v>
      </c>
      <c r="E130" s="67">
        <v>-1321.2790500000001</v>
      </c>
      <c r="F130" s="49">
        <f t="shared" si="34"/>
        <v>-7.2348462129905855E-5</v>
      </c>
      <c r="G130" s="67">
        <v>-1321.2790500000001</v>
      </c>
      <c r="H130" s="49">
        <f t="shared" si="35"/>
        <v>-7.2348462129905855E-5</v>
      </c>
      <c r="I130" s="67">
        <v>-1321.2790500000001</v>
      </c>
      <c r="J130" s="49">
        <f t="shared" si="36"/>
        <v>-7.2348462129905855E-5</v>
      </c>
      <c r="K130" s="67">
        <v>-1321.2790500000001</v>
      </c>
      <c r="L130" s="49">
        <f t="shared" si="37"/>
        <v>-7.2348462129905855E-5</v>
      </c>
      <c r="M130" s="67">
        <v>-1321.2790500000001</v>
      </c>
      <c r="N130" s="49">
        <f t="shared" si="38"/>
        <v>-7.2348462129905855E-5</v>
      </c>
      <c r="O130" s="67">
        <v>-1321.2790500000001</v>
      </c>
      <c r="P130" s="49">
        <f t="shared" si="39"/>
        <v>-7.2348462129905855E-5</v>
      </c>
      <c r="Q130" s="67">
        <v>-1321.2790500000001</v>
      </c>
      <c r="R130" s="49">
        <f t="shared" si="40"/>
        <v>-7.2348462129905855E-5</v>
      </c>
      <c r="S130" s="67">
        <v>-1321.2790500000001</v>
      </c>
      <c r="T130" s="49">
        <f t="shared" si="41"/>
        <v>-7.2348462129905855E-5</v>
      </c>
      <c r="U130" s="67">
        <v>-1321.2790500000001</v>
      </c>
      <c r="V130" s="49">
        <f t="shared" si="42"/>
        <v>-7.2348462129905855E-5</v>
      </c>
      <c r="W130" s="67">
        <v>-1321.2790500000001</v>
      </c>
      <c r="X130" s="49">
        <f t="shared" si="43"/>
        <v>-7.2348462129905855E-5</v>
      </c>
      <c r="Y130" s="67">
        <v>-1321.2790500000001</v>
      </c>
      <c r="Z130" s="49">
        <f t="shared" si="47"/>
        <v>-7.2348462129905855E-5</v>
      </c>
      <c r="AA130" s="82">
        <f t="shared" si="31"/>
        <v>-15855.348600000005</v>
      </c>
      <c r="AB130" s="49">
        <f t="shared" si="47"/>
        <v>-7.2348462129905882E-5</v>
      </c>
      <c r="AC130" s="82">
        <f t="shared" si="32"/>
        <v>-1321.2790500000003</v>
      </c>
      <c r="AD130" s="49">
        <f t="shared" si="45"/>
        <v>-7.2348462129905868E-5</v>
      </c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</row>
    <row r="131" spans="1:66" x14ac:dyDescent="0.25">
      <c r="A131" s="9">
        <v>6407</v>
      </c>
      <c r="B131" s="10" t="s">
        <v>145</v>
      </c>
      <c r="C131" s="67">
        <v>-651.53465000000006</v>
      </c>
      <c r="D131" s="49">
        <f t="shared" si="33"/>
        <v>-3.5675681039403799E-5</v>
      </c>
      <c r="E131" s="67">
        <v>-651.53465000000006</v>
      </c>
      <c r="F131" s="49">
        <f t="shared" si="34"/>
        <v>-3.5675681039403799E-5</v>
      </c>
      <c r="G131" s="67">
        <v>-651.53465000000006</v>
      </c>
      <c r="H131" s="49">
        <f t="shared" si="35"/>
        <v>-3.5675681039403799E-5</v>
      </c>
      <c r="I131" s="67">
        <v>-651.53465000000006</v>
      </c>
      <c r="J131" s="49">
        <f t="shared" si="36"/>
        <v>-3.5675681039403799E-5</v>
      </c>
      <c r="K131" s="67">
        <v>-651.53465000000006</v>
      </c>
      <c r="L131" s="49">
        <f t="shared" si="37"/>
        <v>-3.5675681039403799E-5</v>
      </c>
      <c r="M131" s="67">
        <v>-651.53465000000006</v>
      </c>
      <c r="N131" s="49">
        <f t="shared" si="38"/>
        <v>-3.5675681039403799E-5</v>
      </c>
      <c r="O131" s="67">
        <v>-651.53465000000006</v>
      </c>
      <c r="P131" s="49">
        <f t="shared" si="39"/>
        <v>-3.5675681039403799E-5</v>
      </c>
      <c r="Q131" s="67">
        <v>-651.53465000000006</v>
      </c>
      <c r="R131" s="49">
        <f t="shared" si="40"/>
        <v>-3.5675681039403799E-5</v>
      </c>
      <c r="S131" s="67">
        <v>-651.53465000000006</v>
      </c>
      <c r="T131" s="49">
        <f t="shared" si="41"/>
        <v>-3.5675681039403799E-5</v>
      </c>
      <c r="U131" s="67">
        <v>-651.53465000000006</v>
      </c>
      <c r="V131" s="49">
        <f t="shared" si="42"/>
        <v>-3.5675681039403799E-5</v>
      </c>
      <c r="W131" s="67">
        <v>-651.53465000000006</v>
      </c>
      <c r="X131" s="49">
        <f t="shared" si="43"/>
        <v>-3.5675681039403799E-5</v>
      </c>
      <c r="Y131" s="67">
        <v>-651.53465000000006</v>
      </c>
      <c r="Z131" s="49">
        <f t="shared" si="47"/>
        <v>-3.5675681039403799E-5</v>
      </c>
      <c r="AA131" s="82">
        <f t="shared" si="31"/>
        <v>-7818.4157999999989</v>
      </c>
      <c r="AB131" s="49">
        <f t="shared" si="47"/>
        <v>-3.5675681039403792E-5</v>
      </c>
      <c r="AC131" s="82">
        <f t="shared" si="32"/>
        <v>-651.53464999999994</v>
      </c>
      <c r="AD131" s="49">
        <f t="shared" si="45"/>
        <v>-3.5675681039403792E-5</v>
      </c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</row>
    <row r="132" spans="1:66" x14ac:dyDescent="0.25">
      <c r="A132" s="9">
        <v>6408</v>
      </c>
      <c r="B132" s="10" t="s">
        <v>146</v>
      </c>
      <c r="C132" s="67">
        <v>-161.8252</v>
      </c>
      <c r="D132" s="49">
        <f t="shared" si="33"/>
        <v>-8.8609626814747721E-6</v>
      </c>
      <c r="E132" s="67">
        <v>-161.8252</v>
      </c>
      <c r="F132" s="49">
        <f t="shared" si="34"/>
        <v>-8.8609626814747721E-6</v>
      </c>
      <c r="G132" s="67">
        <v>-161.8252</v>
      </c>
      <c r="H132" s="49">
        <f t="shared" si="35"/>
        <v>-8.8609626814747721E-6</v>
      </c>
      <c r="I132" s="67">
        <v>-161.8252</v>
      </c>
      <c r="J132" s="49">
        <f t="shared" si="36"/>
        <v>-8.8609626814747721E-6</v>
      </c>
      <c r="K132" s="67">
        <v>-161.8252</v>
      </c>
      <c r="L132" s="49">
        <f t="shared" si="37"/>
        <v>-8.8609626814747721E-6</v>
      </c>
      <c r="M132" s="67">
        <v>-161.8252</v>
      </c>
      <c r="N132" s="49">
        <f t="shared" si="38"/>
        <v>-8.8609626814747721E-6</v>
      </c>
      <c r="O132" s="67">
        <v>-161.8252</v>
      </c>
      <c r="P132" s="49">
        <f t="shared" si="39"/>
        <v>-8.8609626814747721E-6</v>
      </c>
      <c r="Q132" s="67">
        <v>-161.8252</v>
      </c>
      <c r="R132" s="49">
        <f t="shared" si="40"/>
        <v>-8.8609626814747721E-6</v>
      </c>
      <c r="S132" s="67">
        <v>-161.8252</v>
      </c>
      <c r="T132" s="49">
        <f t="shared" si="41"/>
        <v>-8.8609626814747721E-6</v>
      </c>
      <c r="U132" s="67">
        <v>-161.8252</v>
      </c>
      <c r="V132" s="49">
        <f t="shared" si="42"/>
        <v>-8.8609626814747721E-6</v>
      </c>
      <c r="W132" s="67">
        <v>-161.8252</v>
      </c>
      <c r="X132" s="49">
        <f t="shared" si="43"/>
        <v>-8.8609626814747721E-6</v>
      </c>
      <c r="Y132" s="67">
        <v>-161.8252</v>
      </c>
      <c r="Z132" s="49">
        <f t="shared" si="47"/>
        <v>-8.8609626814747721E-6</v>
      </c>
      <c r="AA132" s="82">
        <f t="shared" si="31"/>
        <v>-1941.9023999999999</v>
      </c>
      <c r="AB132" s="49">
        <f t="shared" si="47"/>
        <v>-8.8609626814747738E-6</v>
      </c>
      <c r="AC132" s="82">
        <f t="shared" si="32"/>
        <v>-161.8252</v>
      </c>
      <c r="AD132" s="49">
        <f t="shared" si="45"/>
        <v>-8.8609626814747721E-6</v>
      </c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</row>
    <row r="133" spans="1:66" x14ac:dyDescent="0.25">
      <c r="A133" s="9">
        <v>6409</v>
      </c>
      <c r="B133" s="10" t="s">
        <v>147</v>
      </c>
      <c r="C133" s="67">
        <v>0</v>
      </c>
      <c r="D133" s="49">
        <f t="shared" si="33"/>
        <v>0</v>
      </c>
      <c r="E133" s="67">
        <v>0</v>
      </c>
      <c r="F133" s="49">
        <f t="shared" si="34"/>
        <v>0</v>
      </c>
      <c r="G133" s="67">
        <v>0</v>
      </c>
      <c r="H133" s="49">
        <f t="shared" si="35"/>
        <v>0</v>
      </c>
      <c r="I133" s="67">
        <v>0</v>
      </c>
      <c r="J133" s="49">
        <f t="shared" si="36"/>
        <v>0</v>
      </c>
      <c r="K133" s="67">
        <v>0</v>
      </c>
      <c r="L133" s="49">
        <f t="shared" si="37"/>
        <v>0</v>
      </c>
      <c r="M133" s="67">
        <v>0</v>
      </c>
      <c r="N133" s="49">
        <f t="shared" si="38"/>
        <v>0</v>
      </c>
      <c r="O133" s="67">
        <v>0</v>
      </c>
      <c r="P133" s="49">
        <f t="shared" si="39"/>
        <v>0</v>
      </c>
      <c r="Q133" s="67">
        <v>0</v>
      </c>
      <c r="R133" s="49">
        <f t="shared" si="40"/>
        <v>0</v>
      </c>
      <c r="S133" s="67">
        <v>0</v>
      </c>
      <c r="T133" s="49">
        <f t="shared" si="41"/>
        <v>0</v>
      </c>
      <c r="U133" s="67">
        <v>0</v>
      </c>
      <c r="V133" s="49">
        <f t="shared" si="42"/>
        <v>0</v>
      </c>
      <c r="W133" s="67">
        <v>0</v>
      </c>
      <c r="X133" s="49">
        <f t="shared" si="43"/>
        <v>0</v>
      </c>
      <c r="Y133" s="67">
        <v>0</v>
      </c>
      <c r="Z133" s="49">
        <f t="shared" si="47"/>
        <v>0</v>
      </c>
      <c r="AA133" s="82">
        <f t="shared" si="31"/>
        <v>0</v>
      </c>
      <c r="AB133" s="49">
        <f t="shared" si="47"/>
        <v>0</v>
      </c>
      <c r="AC133" s="82">
        <f t="shared" si="32"/>
        <v>0</v>
      </c>
      <c r="AD133" s="49">
        <f t="shared" si="45"/>
        <v>0</v>
      </c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</row>
    <row r="134" spans="1:66" x14ac:dyDescent="0.25">
      <c r="A134" s="9">
        <v>6410</v>
      </c>
      <c r="B134" s="10" t="s">
        <v>148</v>
      </c>
      <c r="C134" s="67">
        <v>17223</v>
      </c>
      <c r="D134" s="49">
        <f t="shared" si="33"/>
        <v>9.4306918986066456E-4</v>
      </c>
      <c r="E134" s="67">
        <v>17223</v>
      </c>
      <c r="F134" s="49">
        <f t="shared" si="34"/>
        <v>9.4306918986066456E-4</v>
      </c>
      <c r="G134" s="67">
        <v>17223</v>
      </c>
      <c r="H134" s="49">
        <f t="shared" si="35"/>
        <v>9.4306918986066456E-4</v>
      </c>
      <c r="I134" s="67">
        <v>17223</v>
      </c>
      <c r="J134" s="49">
        <f t="shared" si="36"/>
        <v>9.4306918986066456E-4</v>
      </c>
      <c r="K134" s="67">
        <v>17223</v>
      </c>
      <c r="L134" s="49">
        <f t="shared" si="37"/>
        <v>9.4306918986066456E-4</v>
      </c>
      <c r="M134" s="67">
        <v>17223</v>
      </c>
      <c r="N134" s="49">
        <f t="shared" si="38"/>
        <v>9.4306918986066456E-4</v>
      </c>
      <c r="O134" s="67">
        <v>17223</v>
      </c>
      <c r="P134" s="49">
        <f t="shared" si="39"/>
        <v>9.4306918986066456E-4</v>
      </c>
      <c r="Q134" s="67">
        <v>17223</v>
      </c>
      <c r="R134" s="49">
        <f t="shared" si="40"/>
        <v>9.4306918986066456E-4</v>
      </c>
      <c r="S134" s="67">
        <v>17223</v>
      </c>
      <c r="T134" s="49">
        <f t="shared" si="41"/>
        <v>9.4306918986066456E-4</v>
      </c>
      <c r="U134" s="67">
        <v>17223</v>
      </c>
      <c r="V134" s="49">
        <f t="shared" si="42"/>
        <v>9.4306918986066456E-4</v>
      </c>
      <c r="W134" s="67">
        <v>17223</v>
      </c>
      <c r="X134" s="49">
        <f t="shared" si="43"/>
        <v>9.4306918986066456E-4</v>
      </c>
      <c r="Y134" s="67">
        <v>17223</v>
      </c>
      <c r="Z134" s="49">
        <f t="shared" si="47"/>
        <v>9.4306918986066456E-4</v>
      </c>
      <c r="AA134" s="82">
        <f t="shared" si="31"/>
        <v>206676</v>
      </c>
      <c r="AB134" s="49">
        <f t="shared" si="47"/>
        <v>9.4306918986066456E-4</v>
      </c>
      <c r="AC134" s="82">
        <f t="shared" si="32"/>
        <v>17223</v>
      </c>
      <c r="AD134" s="49">
        <f t="shared" si="45"/>
        <v>9.4306918986066456E-4</v>
      </c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</row>
    <row r="135" spans="1:66" x14ac:dyDescent="0.25">
      <c r="A135" s="9">
        <v>6411</v>
      </c>
      <c r="B135" s="10" t="s">
        <v>149</v>
      </c>
      <c r="C135" s="67">
        <v>13658.15</v>
      </c>
      <c r="D135" s="49">
        <f t="shared" si="33"/>
        <v>7.4787089679471844E-4</v>
      </c>
      <c r="E135" s="67">
        <v>13658.15</v>
      </c>
      <c r="F135" s="49">
        <f t="shared" si="34"/>
        <v>7.4787089679471844E-4</v>
      </c>
      <c r="G135" s="67">
        <v>13658.15</v>
      </c>
      <c r="H135" s="49">
        <f t="shared" si="35"/>
        <v>7.4787089679471844E-4</v>
      </c>
      <c r="I135" s="67">
        <v>13658.15</v>
      </c>
      <c r="J135" s="49">
        <f t="shared" si="36"/>
        <v>7.4787089679471844E-4</v>
      </c>
      <c r="K135" s="67">
        <v>13658.15</v>
      </c>
      <c r="L135" s="49">
        <f t="shared" si="37"/>
        <v>7.4787089679471844E-4</v>
      </c>
      <c r="M135" s="67">
        <v>13658.15</v>
      </c>
      <c r="N135" s="49">
        <f t="shared" si="38"/>
        <v>7.4787089679471844E-4</v>
      </c>
      <c r="O135" s="67">
        <v>13658.15</v>
      </c>
      <c r="P135" s="49">
        <f t="shared" si="39"/>
        <v>7.4787089679471844E-4</v>
      </c>
      <c r="Q135" s="67">
        <v>13658.15</v>
      </c>
      <c r="R135" s="49">
        <f t="shared" si="40"/>
        <v>7.4787089679471844E-4</v>
      </c>
      <c r="S135" s="67">
        <v>13658.15</v>
      </c>
      <c r="T135" s="49">
        <f t="shared" si="41"/>
        <v>7.4787089679471844E-4</v>
      </c>
      <c r="U135" s="67">
        <v>13658.15</v>
      </c>
      <c r="V135" s="49">
        <f t="shared" si="42"/>
        <v>7.4787089679471844E-4</v>
      </c>
      <c r="W135" s="67">
        <v>13658.15</v>
      </c>
      <c r="X135" s="49">
        <f t="shared" si="43"/>
        <v>7.4787089679471844E-4</v>
      </c>
      <c r="Y135" s="67">
        <v>13658.15</v>
      </c>
      <c r="Z135" s="49">
        <f t="shared" si="47"/>
        <v>7.4787089679471844E-4</v>
      </c>
      <c r="AA135" s="82">
        <f t="shared" ref="AA135:AA165" si="48">C135+E135+G135+I135+K135+M135+O135+Q135+S135+U135+W135+Y135</f>
        <v>163897.79999999996</v>
      </c>
      <c r="AB135" s="49">
        <f t="shared" si="47"/>
        <v>7.4787089679471833E-4</v>
      </c>
      <c r="AC135" s="82">
        <f t="shared" si="32"/>
        <v>13658.149999999996</v>
      </c>
      <c r="AD135" s="49">
        <f t="shared" si="45"/>
        <v>7.4787089679471822E-4</v>
      </c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</row>
    <row r="136" spans="1:66" x14ac:dyDescent="0.25">
      <c r="A136" s="9">
        <v>6413</v>
      </c>
      <c r="B136" s="10" t="s">
        <v>150</v>
      </c>
      <c r="C136" s="67">
        <v>168490.57519999999</v>
      </c>
      <c r="D136" s="49">
        <f t="shared" si="33"/>
        <v>9.225934520874491E-3</v>
      </c>
      <c r="E136" s="67">
        <v>168490.57519999999</v>
      </c>
      <c r="F136" s="49">
        <f t="shared" si="34"/>
        <v>9.225934520874491E-3</v>
      </c>
      <c r="G136" s="67">
        <v>168490.57519999999</v>
      </c>
      <c r="H136" s="49">
        <f t="shared" si="35"/>
        <v>9.225934520874491E-3</v>
      </c>
      <c r="I136" s="67">
        <v>168490.57519999999</v>
      </c>
      <c r="J136" s="49">
        <f t="shared" si="36"/>
        <v>9.225934520874491E-3</v>
      </c>
      <c r="K136" s="67">
        <v>168490.57519999999</v>
      </c>
      <c r="L136" s="49">
        <f t="shared" si="37"/>
        <v>9.225934520874491E-3</v>
      </c>
      <c r="M136" s="67">
        <v>168490.57519999999</v>
      </c>
      <c r="N136" s="49">
        <f t="shared" si="38"/>
        <v>9.225934520874491E-3</v>
      </c>
      <c r="O136" s="67">
        <v>168490.57519999999</v>
      </c>
      <c r="P136" s="49">
        <f t="shared" si="39"/>
        <v>9.225934520874491E-3</v>
      </c>
      <c r="Q136" s="67">
        <v>168490.57519999999</v>
      </c>
      <c r="R136" s="49">
        <f t="shared" si="40"/>
        <v>9.225934520874491E-3</v>
      </c>
      <c r="S136" s="67">
        <v>168490.57519999999</v>
      </c>
      <c r="T136" s="49">
        <f t="shared" si="41"/>
        <v>9.225934520874491E-3</v>
      </c>
      <c r="U136" s="67">
        <v>168490.57519999999</v>
      </c>
      <c r="V136" s="49">
        <f t="shared" si="42"/>
        <v>9.225934520874491E-3</v>
      </c>
      <c r="W136" s="67">
        <v>168490.57519999999</v>
      </c>
      <c r="X136" s="49">
        <f t="shared" si="43"/>
        <v>9.225934520874491E-3</v>
      </c>
      <c r="Y136" s="67">
        <v>168490.57519999999</v>
      </c>
      <c r="Z136" s="49">
        <f t="shared" si="47"/>
        <v>9.225934520874491E-3</v>
      </c>
      <c r="AA136" s="82">
        <f t="shared" si="48"/>
        <v>2021886.9024000003</v>
      </c>
      <c r="AB136" s="49">
        <f t="shared" si="47"/>
        <v>9.2259345208744944E-3</v>
      </c>
      <c r="AC136" s="82">
        <f t="shared" si="32"/>
        <v>168490.57520000002</v>
      </c>
      <c r="AD136" s="49">
        <f t="shared" si="45"/>
        <v>9.2259345208744927E-3</v>
      </c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</row>
    <row r="137" spans="1:66" x14ac:dyDescent="0.25">
      <c r="A137" s="9">
        <v>6414</v>
      </c>
      <c r="B137" s="10" t="s">
        <v>151</v>
      </c>
      <c r="C137" s="67">
        <v>24802.06165</v>
      </c>
      <c r="D137" s="49">
        <f t="shared" si="33"/>
        <v>1.3580711947477069E-3</v>
      </c>
      <c r="E137" s="67">
        <v>24802.06165</v>
      </c>
      <c r="F137" s="49">
        <f t="shared" si="34"/>
        <v>1.3580711947477069E-3</v>
      </c>
      <c r="G137" s="67">
        <v>24802.06165</v>
      </c>
      <c r="H137" s="49">
        <f t="shared" si="35"/>
        <v>1.3580711947477069E-3</v>
      </c>
      <c r="I137" s="67">
        <v>24802.06165</v>
      </c>
      <c r="J137" s="49">
        <f t="shared" si="36"/>
        <v>1.3580711947477069E-3</v>
      </c>
      <c r="K137" s="67">
        <v>24802.06165</v>
      </c>
      <c r="L137" s="49">
        <f t="shared" si="37"/>
        <v>1.3580711947477069E-3</v>
      </c>
      <c r="M137" s="67">
        <v>24802.06165</v>
      </c>
      <c r="N137" s="49">
        <f t="shared" si="38"/>
        <v>1.3580711947477069E-3</v>
      </c>
      <c r="O137" s="67">
        <v>24802.06165</v>
      </c>
      <c r="P137" s="49">
        <f t="shared" si="39"/>
        <v>1.3580711947477069E-3</v>
      </c>
      <c r="Q137" s="67">
        <v>24802.06165</v>
      </c>
      <c r="R137" s="49">
        <f t="shared" si="40"/>
        <v>1.3580711947477069E-3</v>
      </c>
      <c r="S137" s="67">
        <v>24802.06165</v>
      </c>
      <c r="T137" s="49">
        <f t="shared" si="41"/>
        <v>1.3580711947477069E-3</v>
      </c>
      <c r="U137" s="67">
        <v>24802.06165</v>
      </c>
      <c r="V137" s="49">
        <f t="shared" si="42"/>
        <v>1.3580711947477069E-3</v>
      </c>
      <c r="W137" s="67">
        <v>24802.06165</v>
      </c>
      <c r="X137" s="49">
        <f t="shared" si="43"/>
        <v>1.3580711947477069E-3</v>
      </c>
      <c r="Y137" s="67">
        <v>24802.06165</v>
      </c>
      <c r="Z137" s="49">
        <f t="shared" ref="Z137:AB141" si="49">IF(Y$10&lt;&gt;0,Y137/Y$10,"-")</f>
        <v>1.3580711947477069E-3</v>
      </c>
      <c r="AA137" s="82">
        <f t="shared" si="48"/>
        <v>297624.73979999992</v>
      </c>
      <c r="AB137" s="49">
        <f t="shared" si="49"/>
        <v>1.3580711947477067E-3</v>
      </c>
      <c r="AC137" s="82">
        <f t="shared" si="32"/>
        <v>24802.061649999992</v>
      </c>
      <c r="AD137" s="49">
        <f t="shared" si="45"/>
        <v>1.3580711947477064E-3</v>
      </c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</row>
    <row r="138" spans="1:66" x14ac:dyDescent="0.25">
      <c r="A138" s="9">
        <v>6415</v>
      </c>
      <c r="B138" s="10" t="s">
        <v>152</v>
      </c>
      <c r="C138" s="67">
        <v>209.81</v>
      </c>
      <c r="D138" s="49">
        <f t="shared" si="33"/>
        <v>1.1488436783641993E-5</v>
      </c>
      <c r="E138" s="67">
        <v>209.81</v>
      </c>
      <c r="F138" s="49">
        <f t="shared" si="34"/>
        <v>1.1488436783641993E-5</v>
      </c>
      <c r="G138" s="67">
        <v>209.81</v>
      </c>
      <c r="H138" s="49">
        <f t="shared" si="35"/>
        <v>1.1488436783641993E-5</v>
      </c>
      <c r="I138" s="67">
        <v>209.81</v>
      </c>
      <c r="J138" s="49">
        <f t="shared" si="36"/>
        <v>1.1488436783641993E-5</v>
      </c>
      <c r="K138" s="67">
        <v>209.81</v>
      </c>
      <c r="L138" s="49">
        <f t="shared" si="37"/>
        <v>1.1488436783641993E-5</v>
      </c>
      <c r="M138" s="67">
        <v>209.81</v>
      </c>
      <c r="N138" s="49">
        <f t="shared" si="38"/>
        <v>1.1488436783641993E-5</v>
      </c>
      <c r="O138" s="67">
        <v>209.81</v>
      </c>
      <c r="P138" s="49">
        <f t="shared" si="39"/>
        <v>1.1488436783641993E-5</v>
      </c>
      <c r="Q138" s="67">
        <v>209.81</v>
      </c>
      <c r="R138" s="49">
        <f t="shared" si="40"/>
        <v>1.1488436783641993E-5</v>
      </c>
      <c r="S138" s="67">
        <v>209.81</v>
      </c>
      <c r="T138" s="49">
        <f t="shared" si="41"/>
        <v>1.1488436783641993E-5</v>
      </c>
      <c r="U138" s="67">
        <v>209.81</v>
      </c>
      <c r="V138" s="49">
        <f t="shared" si="42"/>
        <v>1.1488436783641993E-5</v>
      </c>
      <c r="W138" s="67">
        <v>209.81</v>
      </c>
      <c r="X138" s="49">
        <f t="shared" si="43"/>
        <v>1.1488436783641993E-5</v>
      </c>
      <c r="Y138" s="67">
        <v>209.81</v>
      </c>
      <c r="Z138" s="49">
        <f t="shared" si="49"/>
        <v>1.1488436783641993E-5</v>
      </c>
      <c r="AA138" s="82">
        <f t="shared" si="48"/>
        <v>2517.7199999999998</v>
      </c>
      <c r="AB138" s="49">
        <f t="shared" si="49"/>
        <v>1.1488436783641991E-5</v>
      </c>
      <c r="AC138" s="82">
        <f t="shared" si="32"/>
        <v>209.80999999999997</v>
      </c>
      <c r="AD138" s="49">
        <f t="shared" si="45"/>
        <v>1.1488436783641991E-5</v>
      </c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</row>
    <row r="139" spans="1:66" s="5" customFormat="1" x14ac:dyDescent="0.25">
      <c r="A139" s="12">
        <v>6499</v>
      </c>
      <c r="B139" s="1" t="s">
        <v>153</v>
      </c>
      <c r="C139" s="74">
        <f>SUM(C126:C138)</f>
        <v>174601.26199999999</v>
      </c>
      <c r="D139" s="56">
        <f t="shared" si="33"/>
        <v>9.5605336296225758E-3</v>
      </c>
      <c r="E139" s="74">
        <f>SUM(E126:E138)</f>
        <v>174601.26199999999</v>
      </c>
      <c r="F139" s="56">
        <f t="shared" si="34"/>
        <v>9.5605336296225758E-3</v>
      </c>
      <c r="G139" s="74">
        <f>SUM(G126:G138)</f>
        <v>174601.26199999999</v>
      </c>
      <c r="H139" s="56">
        <f t="shared" si="35"/>
        <v>9.5605336296225758E-3</v>
      </c>
      <c r="I139" s="74">
        <f>SUM(I126:I138)</f>
        <v>174601.26199999999</v>
      </c>
      <c r="J139" s="56">
        <f t="shared" si="36"/>
        <v>9.5605336296225758E-3</v>
      </c>
      <c r="K139" s="74">
        <f>SUM(K126:K138)</f>
        <v>174601.26199999999</v>
      </c>
      <c r="L139" s="56">
        <f t="shared" si="37"/>
        <v>9.5605336296225758E-3</v>
      </c>
      <c r="M139" s="74">
        <f>SUM(M126:M138)</f>
        <v>174601.26199999999</v>
      </c>
      <c r="N139" s="56">
        <f t="shared" si="38"/>
        <v>9.5605336296225758E-3</v>
      </c>
      <c r="O139" s="74">
        <f>SUM(O126:O138)</f>
        <v>174601.26199999999</v>
      </c>
      <c r="P139" s="56">
        <f t="shared" si="39"/>
        <v>9.5605336296225758E-3</v>
      </c>
      <c r="Q139" s="74">
        <f>SUM(Q126:Q138)</f>
        <v>174601.26199999999</v>
      </c>
      <c r="R139" s="56">
        <f t="shared" si="40"/>
        <v>9.5605336296225758E-3</v>
      </c>
      <c r="S139" s="74">
        <f>SUM(S126:S138)</f>
        <v>174601.26199999999</v>
      </c>
      <c r="T139" s="56">
        <f t="shared" si="41"/>
        <v>9.5605336296225758E-3</v>
      </c>
      <c r="U139" s="74">
        <f>SUM(U126:U138)</f>
        <v>174601.26199999999</v>
      </c>
      <c r="V139" s="56">
        <f t="shared" si="42"/>
        <v>9.5605336296225758E-3</v>
      </c>
      <c r="W139" s="74">
        <f>SUM(W126:W138)</f>
        <v>174601.26199999999</v>
      </c>
      <c r="X139" s="56">
        <f t="shared" si="43"/>
        <v>9.5605336296225758E-3</v>
      </c>
      <c r="Y139" s="74">
        <f>SUM(Y126:Y138)</f>
        <v>174601.26199999999</v>
      </c>
      <c r="Z139" s="56">
        <f t="shared" si="49"/>
        <v>9.5605336296225758E-3</v>
      </c>
      <c r="AA139" s="74">
        <f t="shared" si="48"/>
        <v>2095215.1440000003</v>
      </c>
      <c r="AB139" s="56">
        <f t="shared" si="49"/>
        <v>9.5605336296225793E-3</v>
      </c>
      <c r="AC139" s="94">
        <f t="shared" si="32"/>
        <v>174601.26200000002</v>
      </c>
      <c r="AD139" s="56">
        <f t="shared" si="45"/>
        <v>9.5605336296225776E-3</v>
      </c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</row>
    <row r="140" spans="1:66" s="8" customFormat="1" x14ac:dyDescent="0.25">
      <c r="A140" s="26"/>
      <c r="B140" s="27"/>
      <c r="C140" s="69"/>
      <c r="D140" s="57">
        <f t="shared" si="33"/>
        <v>0</v>
      </c>
      <c r="E140" s="69"/>
      <c r="F140" s="57">
        <f t="shared" si="34"/>
        <v>0</v>
      </c>
      <c r="G140" s="69"/>
      <c r="H140" s="57">
        <f t="shared" si="35"/>
        <v>0</v>
      </c>
      <c r="I140" s="69"/>
      <c r="J140" s="57">
        <f t="shared" si="36"/>
        <v>0</v>
      </c>
      <c r="K140" s="69"/>
      <c r="L140" s="57">
        <f t="shared" si="37"/>
        <v>0</v>
      </c>
      <c r="M140" s="69"/>
      <c r="N140" s="57">
        <f t="shared" si="38"/>
        <v>0</v>
      </c>
      <c r="O140" s="69"/>
      <c r="P140" s="57">
        <f t="shared" si="39"/>
        <v>0</v>
      </c>
      <c r="Q140" s="69"/>
      <c r="R140" s="57">
        <f t="shared" si="40"/>
        <v>0</v>
      </c>
      <c r="S140" s="69"/>
      <c r="T140" s="57">
        <f t="shared" si="41"/>
        <v>0</v>
      </c>
      <c r="U140" s="69"/>
      <c r="V140" s="57">
        <f t="shared" si="42"/>
        <v>0</v>
      </c>
      <c r="W140" s="69"/>
      <c r="X140" s="57">
        <f t="shared" si="43"/>
        <v>0</v>
      </c>
      <c r="Y140" s="69"/>
      <c r="Z140" s="57">
        <f t="shared" si="49"/>
        <v>0</v>
      </c>
      <c r="AA140" s="69">
        <f t="shared" si="48"/>
        <v>0</v>
      </c>
      <c r="AB140" s="57">
        <f t="shared" si="49"/>
        <v>0</v>
      </c>
      <c r="AC140" s="85">
        <f t="shared" si="32"/>
        <v>0</v>
      </c>
      <c r="AD140" s="57">
        <f t="shared" si="45"/>
        <v>0</v>
      </c>
    </row>
    <row r="141" spans="1:66" x14ac:dyDescent="0.25">
      <c r="A141" s="18">
        <v>7001</v>
      </c>
      <c r="B141" s="19" t="s">
        <v>154</v>
      </c>
      <c r="C141" s="75">
        <f>C36-C40-C78-C99-C125-C139</f>
        <v>2356803.9151999997</v>
      </c>
      <c r="D141" s="59">
        <f t="shared" si="33"/>
        <v>0.12905005858259921</v>
      </c>
      <c r="E141" s="75">
        <f>E36-E40-E78-E99-E125-E139</f>
        <v>2356803.9151999997</v>
      </c>
      <c r="F141" s="59">
        <f t="shared" si="34"/>
        <v>0.12905005858259921</v>
      </c>
      <c r="G141" s="75">
        <f>G36-G40-G78-G99-G125-G139</f>
        <v>2356803.9151999997</v>
      </c>
      <c r="H141" s="59">
        <f t="shared" si="35"/>
        <v>0.12905005858259921</v>
      </c>
      <c r="I141" s="75">
        <f>I36-I40-I78-I99-I125-I139</f>
        <v>2356803.9151999997</v>
      </c>
      <c r="J141" s="59">
        <f t="shared" si="36"/>
        <v>0.12905005858259921</v>
      </c>
      <c r="K141" s="75">
        <f>K36-K40-K78-K99-K125-K139</f>
        <v>2356803.9151999997</v>
      </c>
      <c r="L141" s="59">
        <f t="shared" si="37"/>
        <v>0.12905005858259921</v>
      </c>
      <c r="M141" s="75">
        <f>M36-M40-M78-M99-M125-M139</f>
        <v>2356803.9151999997</v>
      </c>
      <c r="N141" s="59">
        <f t="shared" si="38"/>
        <v>0.12905005858259921</v>
      </c>
      <c r="O141" s="75">
        <f>O36-O40-O78-O99-O125-O139</f>
        <v>2356803.9151999997</v>
      </c>
      <c r="P141" s="59">
        <f t="shared" si="39"/>
        <v>0.12905005858259921</v>
      </c>
      <c r="Q141" s="75">
        <f>Q36-Q40-Q78-Q99-Q125-Q139</f>
        <v>2356803.9151999997</v>
      </c>
      <c r="R141" s="59">
        <f t="shared" si="40"/>
        <v>0.12905005858259921</v>
      </c>
      <c r="S141" s="75">
        <f>S36-S40-S78-S99-S125-S139</f>
        <v>2356803.9151999997</v>
      </c>
      <c r="T141" s="59">
        <f t="shared" si="41"/>
        <v>0.12905005858259921</v>
      </c>
      <c r="U141" s="75">
        <f>U36-U40-U78-U99-U125-U139</f>
        <v>2356803.9151999997</v>
      </c>
      <c r="V141" s="59">
        <f t="shared" si="42"/>
        <v>0.12905005858259921</v>
      </c>
      <c r="W141" s="75">
        <f>W36-W40-W78-W99-W125-W139</f>
        <v>2356803.9151999997</v>
      </c>
      <c r="X141" s="59">
        <f t="shared" si="43"/>
        <v>0.12905005858259921</v>
      </c>
      <c r="Y141" s="75">
        <f>Y36-Y40-Y78-Y99-Y125-Y139</f>
        <v>2356803.9151999997</v>
      </c>
      <c r="Z141" s="59">
        <f t="shared" si="49"/>
        <v>0.12905005858259921</v>
      </c>
      <c r="AA141" s="75">
        <f t="shared" si="48"/>
        <v>28281646.982399989</v>
      </c>
      <c r="AB141" s="59">
        <f t="shared" si="49"/>
        <v>0.12905005858259919</v>
      </c>
      <c r="AC141" s="75">
        <f t="shared" si="32"/>
        <v>2356803.9151999992</v>
      </c>
      <c r="AD141" s="59">
        <f t="shared" si="45"/>
        <v>0.12905005858259919</v>
      </c>
    </row>
    <row r="142" spans="1:66" s="30" customFormat="1" x14ac:dyDescent="0.25">
      <c r="A142" s="31"/>
      <c r="B142" s="32"/>
      <c r="C142" s="76"/>
      <c r="D142" s="60"/>
      <c r="E142" s="76"/>
      <c r="F142" s="60"/>
      <c r="G142" s="76"/>
      <c r="H142" s="60"/>
      <c r="I142" s="76"/>
      <c r="J142" s="60"/>
      <c r="K142" s="76"/>
      <c r="L142" s="60"/>
      <c r="M142" s="76"/>
      <c r="N142" s="60"/>
      <c r="O142" s="76"/>
      <c r="P142" s="60"/>
      <c r="Q142" s="76"/>
      <c r="R142" s="60"/>
      <c r="S142" s="76"/>
      <c r="T142" s="60"/>
      <c r="U142" s="76"/>
      <c r="V142" s="60"/>
      <c r="W142" s="76"/>
      <c r="X142" s="60"/>
      <c r="Y142" s="76"/>
      <c r="Z142" s="60"/>
      <c r="AA142" s="76"/>
      <c r="AB142" s="60"/>
      <c r="AC142" s="76"/>
      <c r="AD142" s="60"/>
    </row>
    <row r="143" spans="1:66" s="7" customFormat="1" x14ac:dyDescent="0.25">
      <c r="A143" s="15">
        <v>6412</v>
      </c>
      <c r="B143" s="6" t="s">
        <v>155</v>
      </c>
      <c r="C143" s="77">
        <v>160808.44</v>
      </c>
      <c r="D143" s="61">
        <f t="shared" si="33"/>
        <v>8.8052885811738535E-3</v>
      </c>
      <c r="E143" s="77">
        <v>160808.44</v>
      </c>
      <c r="F143" s="61">
        <f t="shared" ref="F143:F165" si="50">IF(E$10&lt;&gt;0,E143/E$10,"-")</f>
        <v>8.8052885811738535E-3</v>
      </c>
      <c r="G143" s="77">
        <v>160808.44</v>
      </c>
      <c r="H143" s="61">
        <f t="shared" ref="H143:H165" si="51">IF(G$10&lt;&gt;0,G143/G$10,"-")</f>
        <v>8.8052885811738535E-3</v>
      </c>
      <c r="I143" s="77">
        <v>160808.44</v>
      </c>
      <c r="J143" s="61">
        <f t="shared" ref="J143:J165" si="52">IF(I$10&lt;&gt;0,I143/I$10,"-")</f>
        <v>8.8052885811738535E-3</v>
      </c>
      <c r="K143" s="77">
        <v>160808.44</v>
      </c>
      <c r="L143" s="61">
        <f t="shared" ref="L143:L165" si="53">IF(K$10&lt;&gt;0,K143/K$10,"-")</f>
        <v>8.8052885811738535E-3</v>
      </c>
      <c r="M143" s="77">
        <v>160808.44</v>
      </c>
      <c r="N143" s="61">
        <f t="shared" ref="N143:N165" si="54">IF(M$10&lt;&gt;0,M143/M$10,"-")</f>
        <v>8.8052885811738535E-3</v>
      </c>
      <c r="O143" s="77">
        <v>160808.44</v>
      </c>
      <c r="P143" s="61">
        <f t="shared" ref="P143:P165" si="55">IF(O$10&lt;&gt;0,O143/O$10,"-")</f>
        <v>8.8052885811738535E-3</v>
      </c>
      <c r="Q143" s="77">
        <v>160808.44</v>
      </c>
      <c r="R143" s="61">
        <f t="shared" ref="R143:R165" si="56">IF(Q$10&lt;&gt;0,Q143/Q$10,"-")</f>
        <v>8.8052885811738535E-3</v>
      </c>
      <c r="S143" s="77">
        <v>160808.44</v>
      </c>
      <c r="T143" s="61">
        <f t="shared" ref="T143:AD165" si="57">IF(S$10&lt;&gt;0,S143/S$10,"-")</f>
        <v>8.8052885811738535E-3</v>
      </c>
      <c r="U143" s="77">
        <v>160808.44</v>
      </c>
      <c r="V143" s="61">
        <f t="shared" ref="V143:V165" si="58">IF(U$10&lt;&gt;0,U143/U$10,"-")</f>
        <v>8.8052885811738535E-3</v>
      </c>
      <c r="W143" s="77">
        <v>160808.44</v>
      </c>
      <c r="X143" s="61">
        <f t="shared" ref="X143:X165" si="59">IF(W$10&lt;&gt;0,W143/W$10,"-")</f>
        <v>8.8052885811738535E-3</v>
      </c>
      <c r="Y143" s="77">
        <v>160808.44</v>
      </c>
      <c r="Z143" s="61">
        <f t="shared" ref="Z143:AB162" si="60">IF(Y$10&lt;&gt;0,Y143/Y$10,"-")</f>
        <v>8.8052885811738535E-3</v>
      </c>
      <c r="AA143" s="89">
        <f t="shared" si="48"/>
        <v>1929701.2799999996</v>
      </c>
      <c r="AB143" s="61">
        <f t="shared" si="60"/>
        <v>8.8052885811738518E-3</v>
      </c>
      <c r="AC143" s="89">
        <f t="shared" ref="AC143:AC165" si="61">AA143/12</f>
        <v>160808.43999999997</v>
      </c>
      <c r="AD143" s="61">
        <f t="shared" ref="AD143:AD165" si="62">IF(AC$10&lt;&gt;0,AC143/AC$10,"-")</f>
        <v>8.8052885811738518E-3</v>
      </c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</row>
    <row r="144" spans="1:66" s="35" customFormat="1" x14ac:dyDescent="0.25">
      <c r="A144" s="33"/>
      <c r="B144" s="34"/>
      <c r="C144" s="78"/>
      <c r="D144" s="62">
        <f t="shared" si="33"/>
        <v>0</v>
      </c>
      <c r="E144" s="78"/>
      <c r="F144" s="62">
        <f t="shared" si="50"/>
        <v>0</v>
      </c>
      <c r="G144" s="78"/>
      <c r="H144" s="62">
        <f t="shared" si="51"/>
        <v>0</v>
      </c>
      <c r="I144" s="78"/>
      <c r="J144" s="62">
        <f t="shared" si="52"/>
        <v>0</v>
      </c>
      <c r="K144" s="78"/>
      <c r="L144" s="62">
        <f t="shared" si="53"/>
        <v>0</v>
      </c>
      <c r="M144" s="78"/>
      <c r="N144" s="62">
        <f t="shared" si="54"/>
        <v>0</v>
      </c>
      <c r="O144" s="78"/>
      <c r="P144" s="62">
        <f t="shared" si="55"/>
        <v>0</v>
      </c>
      <c r="Q144" s="78"/>
      <c r="R144" s="62">
        <f t="shared" si="56"/>
        <v>0</v>
      </c>
      <c r="S144" s="78"/>
      <c r="T144" s="62">
        <f t="shared" si="57"/>
        <v>0</v>
      </c>
      <c r="U144" s="78"/>
      <c r="V144" s="62">
        <f t="shared" si="58"/>
        <v>0</v>
      </c>
      <c r="W144" s="78"/>
      <c r="X144" s="62">
        <f t="shared" si="59"/>
        <v>0</v>
      </c>
      <c r="Y144" s="78"/>
      <c r="Z144" s="62">
        <f t="shared" si="60"/>
        <v>0</v>
      </c>
      <c r="AA144" s="90">
        <f t="shared" si="48"/>
        <v>0</v>
      </c>
      <c r="AB144" s="62">
        <f t="shared" si="60"/>
        <v>0</v>
      </c>
      <c r="AC144" s="90">
        <f t="shared" si="61"/>
        <v>0</v>
      </c>
      <c r="AD144" s="62">
        <f t="shared" si="62"/>
        <v>0</v>
      </c>
    </row>
    <row r="145" spans="1:66" x14ac:dyDescent="0.25">
      <c r="A145" s="18">
        <v>7002</v>
      </c>
      <c r="B145" s="19" t="s">
        <v>156</v>
      </c>
      <c r="C145" s="75">
        <f>C141-C143</f>
        <v>2195995.4751999998</v>
      </c>
      <c r="D145" s="59">
        <f t="shared" si="33"/>
        <v>0.12024477000142535</v>
      </c>
      <c r="E145" s="75">
        <f>E141-E143</f>
        <v>2195995.4751999998</v>
      </c>
      <c r="F145" s="59">
        <f t="shared" si="50"/>
        <v>0.12024477000142535</v>
      </c>
      <c r="G145" s="75">
        <f>G141-G143</f>
        <v>2195995.4751999998</v>
      </c>
      <c r="H145" s="59">
        <f t="shared" si="51"/>
        <v>0.12024477000142535</v>
      </c>
      <c r="I145" s="75">
        <f>I141-I143</f>
        <v>2195995.4751999998</v>
      </c>
      <c r="J145" s="59">
        <f t="shared" si="52"/>
        <v>0.12024477000142535</v>
      </c>
      <c r="K145" s="75">
        <f>K141-K143</f>
        <v>2195995.4751999998</v>
      </c>
      <c r="L145" s="59">
        <f t="shared" si="53"/>
        <v>0.12024477000142535</v>
      </c>
      <c r="M145" s="75">
        <f>M141-M143</f>
        <v>2195995.4751999998</v>
      </c>
      <c r="N145" s="59">
        <f t="shared" si="54"/>
        <v>0.12024477000142535</v>
      </c>
      <c r="O145" s="75">
        <f>O141-O143</f>
        <v>2195995.4751999998</v>
      </c>
      <c r="P145" s="59">
        <f t="shared" si="55"/>
        <v>0.12024477000142535</v>
      </c>
      <c r="Q145" s="75">
        <f>Q141-Q143</f>
        <v>2195995.4751999998</v>
      </c>
      <c r="R145" s="59">
        <f t="shared" si="56"/>
        <v>0.12024477000142535</v>
      </c>
      <c r="S145" s="75">
        <f>S141-S143</f>
        <v>2195995.4751999998</v>
      </c>
      <c r="T145" s="59">
        <f t="shared" si="57"/>
        <v>0.12024477000142535</v>
      </c>
      <c r="U145" s="75">
        <f>U141-U143</f>
        <v>2195995.4751999998</v>
      </c>
      <c r="V145" s="59">
        <f t="shared" si="58"/>
        <v>0.12024477000142535</v>
      </c>
      <c r="W145" s="75">
        <f>W141-W143</f>
        <v>2195995.4751999998</v>
      </c>
      <c r="X145" s="59">
        <f t="shared" si="59"/>
        <v>0.12024477000142535</v>
      </c>
      <c r="Y145" s="75">
        <f>Y141-Y143</f>
        <v>2195995.4751999998</v>
      </c>
      <c r="Z145" s="59">
        <f t="shared" si="60"/>
        <v>0.12024477000142535</v>
      </c>
      <c r="AA145" s="75">
        <f t="shared" si="48"/>
        <v>26351945.702400003</v>
      </c>
      <c r="AB145" s="59">
        <f t="shared" si="60"/>
        <v>0.12024477000142539</v>
      </c>
      <c r="AC145" s="75">
        <f t="shared" si="61"/>
        <v>2195995.4752000002</v>
      </c>
      <c r="AD145" s="59">
        <f t="shared" si="62"/>
        <v>0.12024477000142537</v>
      </c>
    </row>
    <row r="146" spans="1:66" s="30" customFormat="1" x14ac:dyDescent="0.25">
      <c r="A146" s="31">
        <v>6501</v>
      </c>
      <c r="B146" s="32" t="s">
        <v>157</v>
      </c>
      <c r="C146" s="76"/>
      <c r="D146" s="60">
        <f t="shared" si="33"/>
        <v>0</v>
      </c>
      <c r="E146" s="76"/>
      <c r="F146" s="60">
        <f t="shared" si="50"/>
        <v>0</v>
      </c>
      <c r="G146" s="76"/>
      <c r="H146" s="60">
        <f t="shared" si="51"/>
        <v>0</v>
      </c>
      <c r="I146" s="76"/>
      <c r="J146" s="60">
        <f t="shared" si="52"/>
        <v>0</v>
      </c>
      <c r="K146" s="76"/>
      <c r="L146" s="60">
        <f t="shared" si="53"/>
        <v>0</v>
      </c>
      <c r="M146" s="76"/>
      <c r="N146" s="60">
        <f t="shared" si="54"/>
        <v>0</v>
      </c>
      <c r="O146" s="76"/>
      <c r="P146" s="60">
        <f t="shared" si="55"/>
        <v>0</v>
      </c>
      <c r="Q146" s="76"/>
      <c r="R146" s="60">
        <f t="shared" si="56"/>
        <v>0</v>
      </c>
      <c r="S146" s="76"/>
      <c r="T146" s="60">
        <f t="shared" si="57"/>
        <v>0</v>
      </c>
      <c r="U146" s="76"/>
      <c r="V146" s="60">
        <f t="shared" si="58"/>
        <v>0</v>
      </c>
      <c r="W146" s="76"/>
      <c r="X146" s="60">
        <f t="shared" si="59"/>
        <v>0</v>
      </c>
      <c r="Y146" s="76"/>
      <c r="Z146" s="60">
        <f t="shared" si="60"/>
        <v>0</v>
      </c>
      <c r="AA146" s="76">
        <f t="shared" si="48"/>
        <v>0</v>
      </c>
      <c r="AB146" s="60">
        <f t="shared" si="60"/>
        <v>0</v>
      </c>
      <c r="AC146" s="76">
        <f t="shared" si="61"/>
        <v>0</v>
      </c>
      <c r="AD146" s="60">
        <f t="shared" si="62"/>
        <v>0</v>
      </c>
    </row>
    <row r="147" spans="1:66" x14ac:dyDescent="0.25">
      <c r="A147" s="9">
        <v>6502</v>
      </c>
      <c r="B147" s="10" t="s">
        <v>158</v>
      </c>
      <c r="C147" s="67">
        <v>1041556.93065</v>
      </c>
      <c r="D147" s="49">
        <f t="shared" si="33"/>
        <v>5.7031890540663988E-2</v>
      </c>
      <c r="E147" s="67">
        <v>1041556.93065</v>
      </c>
      <c r="F147" s="49">
        <f t="shared" si="50"/>
        <v>5.7031890540663988E-2</v>
      </c>
      <c r="G147" s="67">
        <v>1041556.93065</v>
      </c>
      <c r="H147" s="49">
        <f t="shared" si="51"/>
        <v>5.7031890540663988E-2</v>
      </c>
      <c r="I147" s="67">
        <v>1041556.93065</v>
      </c>
      <c r="J147" s="49">
        <f t="shared" si="52"/>
        <v>5.7031890540663988E-2</v>
      </c>
      <c r="K147" s="67">
        <v>1041556.93065</v>
      </c>
      <c r="L147" s="49">
        <f t="shared" si="53"/>
        <v>5.7031890540663988E-2</v>
      </c>
      <c r="M147" s="67">
        <v>1041556.93065</v>
      </c>
      <c r="N147" s="49">
        <f t="shared" si="54"/>
        <v>5.7031890540663988E-2</v>
      </c>
      <c r="O147" s="67">
        <v>1041556.93065</v>
      </c>
      <c r="P147" s="49">
        <f t="shared" si="55"/>
        <v>5.7031890540663988E-2</v>
      </c>
      <c r="Q147" s="67">
        <v>1041556.93065</v>
      </c>
      <c r="R147" s="49">
        <f t="shared" si="56"/>
        <v>5.7031890540663988E-2</v>
      </c>
      <c r="S147" s="67">
        <v>1041556.93065</v>
      </c>
      <c r="T147" s="49">
        <f t="shared" si="57"/>
        <v>5.7031890540663988E-2</v>
      </c>
      <c r="U147" s="67">
        <v>1041556.93065</v>
      </c>
      <c r="V147" s="49">
        <f t="shared" si="58"/>
        <v>5.7031890540663988E-2</v>
      </c>
      <c r="W147" s="67">
        <v>1041556.93065</v>
      </c>
      <c r="X147" s="49">
        <f t="shared" si="59"/>
        <v>5.7031890540663988E-2</v>
      </c>
      <c r="Y147" s="67">
        <v>1041556.93065</v>
      </c>
      <c r="Z147" s="49">
        <f t="shared" si="60"/>
        <v>5.7031890540663988E-2</v>
      </c>
      <c r="AA147" s="82">
        <f t="shared" si="48"/>
        <v>12498683.167799996</v>
      </c>
      <c r="AB147" s="49">
        <f t="shared" si="60"/>
        <v>5.7031890540663974E-2</v>
      </c>
      <c r="AC147" s="82">
        <f t="shared" si="61"/>
        <v>1041556.9306499996</v>
      </c>
      <c r="AD147" s="49">
        <f t="shared" si="62"/>
        <v>5.7031890540663967E-2</v>
      </c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</row>
    <row r="148" spans="1:66" x14ac:dyDescent="0.25">
      <c r="A148" s="9">
        <v>6503</v>
      </c>
      <c r="B148" s="10" t="s">
        <v>159</v>
      </c>
      <c r="C148" s="67">
        <v>94178.289950000006</v>
      </c>
      <c r="D148" s="49">
        <f t="shared" si="33"/>
        <v>5.1568625445978789E-3</v>
      </c>
      <c r="E148" s="67">
        <v>94178.289950000006</v>
      </c>
      <c r="F148" s="49">
        <f t="shared" si="50"/>
        <v>5.1568625445978789E-3</v>
      </c>
      <c r="G148" s="67">
        <v>94178.289950000006</v>
      </c>
      <c r="H148" s="49">
        <f t="shared" si="51"/>
        <v>5.1568625445978789E-3</v>
      </c>
      <c r="I148" s="67">
        <v>94178.289950000006</v>
      </c>
      <c r="J148" s="49">
        <f t="shared" si="52"/>
        <v>5.1568625445978789E-3</v>
      </c>
      <c r="K148" s="67">
        <v>94178.289950000006</v>
      </c>
      <c r="L148" s="49">
        <f t="shared" si="53"/>
        <v>5.1568625445978789E-3</v>
      </c>
      <c r="M148" s="67">
        <v>94178.289950000006</v>
      </c>
      <c r="N148" s="49">
        <f t="shared" si="54"/>
        <v>5.1568625445978789E-3</v>
      </c>
      <c r="O148" s="67">
        <v>94178.289950000006</v>
      </c>
      <c r="P148" s="49">
        <f t="shared" si="55"/>
        <v>5.1568625445978789E-3</v>
      </c>
      <c r="Q148" s="67">
        <v>94178.289950000006</v>
      </c>
      <c r="R148" s="49">
        <f t="shared" si="56"/>
        <v>5.1568625445978789E-3</v>
      </c>
      <c r="S148" s="67">
        <v>94178.289950000006</v>
      </c>
      <c r="T148" s="49">
        <f t="shared" si="57"/>
        <v>5.1568625445978789E-3</v>
      </c>
      <c r="U148" s="67">
        <v>94178.289950000006</v>
      </c>
      <c r="V148" s="49">
        <f t="shared" si="58"/>
        <v>5.1568625445978789E-3</v>
      </c>
      <c r="W148" s="67">
        <v>94178.289950000006</v>
      </c>
      <c r="X148" s="49">
        <f t="shared" si="59"/>
        <v>5.1568625445978789E-3</v>
      </c>
      <c r="Y148" s="67">
        <v>94178.289950000006</v>
      </c>
      <c r="Z148" s="49">
        <f t="shared" si="60"/>
        <v>5.1568625445978789E-3</v>
      </c>
      <c r="AA148" s="82">
        <f t="shared" si="48"/>
        <v>1130139.4794000001</v>
      </c>
      <c r="AB148" s="49">
        <f t="shared" si="60"/>
        <v>5.1568625445978797E-3</v>
      </c>
      <c r="AC148" s="82">
        <f t="shared" si="61"/>
        <v>94178.289950000006</v>
      </c>
      <c r="AD148" s="49">
        <f t="shared" si="62"/>
        <v>5.1568625445978789E-3</v>
      </c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</row>
    <row r="149" spans="1:66" x14ac:dyDescent="0.25">
      <c r="A149" s="9">
        <v>6504</v>
      </c>
      <c r="B149" s="10" t="s">
        <v>160</v>
      </c>
      <c r="C149" s="67">
        <v>2249.2637500000001</v>
      </c>
      <c r="D149" s="49">
        <f t="shared" si="33"/>
        <v>1.2316154807498464E-4</v>
      </c>
      <c r="E149" s="67">
        <v>2249.2637500000001</v>
      </c>
      <c r="F149" s="49">
        <f t="shared" si="50"/>
        <v>1.2316154807498464E-4</v>
      </c>
      <c r="G149" s="67">
        <v>2249.2637500000001</v>
      </c>
      <c r="H149" s="49">
        <f t="shared" si="51"/>
        <v>1.2316154807498464E-4</v>
      </c>
      <c r="I149" s="67">
        <v>2249.2637500000001</v>
      </c>
      <c r="J149" s="49">
        <f t="shared" si="52"/>
        <v>1.2316154807498464E-4</v>
      </c>
      <c r="K149" s="67">
        <v>2249.2637500000001</v>
      </c>
      <c r="L149" s="49">
        <f t="shared" si="53"/>
        <v>1.2316154807498464E-4</v>
      </c>
      <c r="M149" s="67">
        <v>2249.2637500000001</v>
      </c>
      <c r="N149" s="49">
        <f t="shared" si="54"/>
        <v>1.2316154807498464E-4</v>
      </c>
      <c r="O149" s="67">
        <v>2249.2637500000001</v>
      </c>
      <c r="P149" s="49">
        <f t="shared" si="55"/>
        <v>1.2316154807498464E-4</v>
      </c>
      <c r="Q149" s="67">
        <v>2249.2637500000001</v>
      </c>
      <c r="R149" s="49">
        <f t="shared" si="56"/>
        <v>1.2316154807498464E-4</v>
      </c>
      <c r="S149" s="67">
        <v>2249.2637500000001</v>
      </c>
      <c r="T149" s="49">
        <f t="shared" si="57"/>
        <v>1.2316154807498464E-4</v>
      </c>
      <c r="U149" s="67">
        <v>2249.2637500000001</v>
      </c>
      <c r="V149" s="49">
        <f t="shared" si="58"/>
        <v>1.2316154807498464E-4</v>
      </c>
      <c r="W149" s="67">
        <v>2249.2637500000001</v>
      </c>
      <c r="X149" s="49">
        <f t="shared" si="59"/>
        <v>1.2316154807498464E-4</v>
      </c>
      <c r="Y149" s="67">
        <v>2249.2637500000001</v>
      </c>
      <c r="Z149" s="49">
        <f t="shared" si="60"/>
        <v>1.2316154807498464E-4</v>
      </c>
      <c r="AA149" s="82">
        <f t="shared" si="48"/>
        <v>26991.164999999994</v>
      </c>
      <c r="AB149" s="49">
        <f t="shared" si="60"/>
        <v>1.2316154807498462E-4</v>
      </c>
      <c r="AC149" s="82">
        <f t="shared" si="61"/>
        <v>2249.2637499999996</v>
      </c>
      <c r="AD149" s="49">
        <f t="shared" si="62"/>
        <v>1.2316154807498462E-4</v>
      </c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</row>
    <row r="150" spans="1:66" x14ac:dyDescent="0.25">
      <c r="A150" s="9">
        <v>6505</v>
      </c>
      <c r="B150" s="10" t="s">
        <v>161</v>
      </c>
      <c r="C150" s="67"/>
      <c r="D150" s="49">
        <f t="shared" si="33"/>
        <v>0</v>
      </c>
      <c r="E150" s="67"/>
      <c r="F150" s="49">
        <f t="shared" si="50"/>
        <v>0</v>
      </c>
      <c r="G150" s="67"/>
      <c r="H150" s="49">
        <f t="shared" si="51"/>
        <v>0</v>
      </c>
      <c r="I150" s="67"/>
      <c r="J150" s="49">
        <f t="shared" si="52"/>
        <v>0</v>
      </c>
      <c r="K150" s="67"/>
      <c r="L150" s="49">
        <f t="shared" si="53"/>
        <v>0</v>
      </c>
      <c r="M150" s="67"/>
      <c r="N150" s="49">
        <f t="shared" si="54"/>
        <v>0</v>
      </c>
      <c r="O150" s="67"/>
      <c r="P150" s="49">
        <f t="shared" si="55"/>
        <v>0</v>
      </c>
      <c r="Q150" s="67"/>
      <c r="R150" s="49">
        <f t="shared" si="56"/>
        <v>0</v>
      </c>
      <c r="S150" s="67"/>
      <c r="T150" s="49">
        <f t="shared" si="57"/>
        <v>0</v>
      </c>
      <c r="U150" s="67"/>
      <c r="V150" s="49">
        <f t="shared" si="58"/>
        <v>0</v>
      </c>
      <c r="W150" s="67"/>
      <c r="X150" s="49">
        <f t="shared" si="59"/>
        <v>0</v>
      </c>
      <c r="Y150" s="67"/>
      <c r="Z150" s="49">
        <f t="shared" si="60"/>
        <v>0</v>
      </c>
      <c r="AA150" s="82">
        <f t="shared" si="48"/>
        <v>0</v>
      </c>
      <c r="AB150" s="49">
        <f t="shared" si="60"/>
        <v>0</v>
      </c>
      <c r="AC150" s="82">
        <f t="shared" si="61"/>
        <v>0</v>
      </c>
      <c r="AD150" s="49">
        <f t="shared" si="62"/>
        <v>0</v>
      </c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</row>
    <row r="151" spans="1:66" x14ac:dyDescent="0.25">
      <c r="A151" s="9">
        <v>6506</v>
      </c>
      <c r="B151" s="10" t="s">
        <v>162</v>
      </c>
      <c r="C151" s="67"/>
      <c r="D151" s="49">
        <f t="shared" si="33"/>
        <v>0</v>
      </c>
      <c r="E151" s="67"/>
      <c r="F151" s="49">
        <f t="shared" si="50"/>
        <v>0</v>
      </c>
      <c r="G151" s="67"/>
      <c r="H151" s="49">
        <f t="shared" si="51"/>
        <v>0</v>
      </c>
      <c r="I151" s="67"/>
      <c r="J151" s="49">
        <f t="shared" si="52"/>
        <v>0</v>
      </c>
      <c r="K151" s="67"/>
      <c r="L151" s="49">
        <f t="shared" si="53"/>
        <v>0</v>
      </c>
      <c r="M151" s="67"/>
      <c r="N151" s="49">
        <f t="shared" si="54"/>
        <v>0</v>
      </c>
      <c r="O151" s="67"/>
      <c r="P151" s="49">
        <f t="shared" si="55"/>
        <v>0</v>
      </c>
      <c r="Q151" s="67"/>
      <c r="R151" s="49">
        <f t="shared" si="56"/>
        <v>0</v>
      </c>
      <c r="S151" s="67"/>
      <c r="T151" s="49">
        <f t="shared" si="57"/>
        <v>0</v>
      </c>
      <c r="U151" s="67"/>
      <c r="V151" s="49">
        <f t="shared" si="58"/>
        <v>0</v>
      </c>
      <c r="W151" s="67"/>
      <c r="X151" s="49">
        <f t="shared" si="59"/>
        <v>0</v>
      </c>
      <c r="Y151" s="67"/>
      <c r="Z151" s="49">
        <f t="shared" si="60"/>
        <v>0</v>
      </c>
      <c r="AA151" s="82">
        <f t="shared" si="48"/>
        <v>0</v>
      </c>
      <c r="AB151" s="49">
        <f t="shared" si="60"/>
        <v>0</v>
      </c>
      <c r="AC151" s="82">
        <f t="shared" si="61"/>
        <v>0</v>
      </c>
      <c r="AD151" s="49">
        <f t="shared" si="62"/>
        <v>0</v>
      </c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</row>
    <row r="152" spans="1:66" x14ac:dyDescent="0.25">
      <c r="A152" s="9">
        <v>6507</v>
      </c>
      <c r="B152" s="10"/>
      <c r="C152" s="67"/>
      <c r="D152" s="49">
        <f t="shared" si="33"/>
        <v>0</v>
      </c>
      <c r="E152" s="67"/>
      <c r="F152" s="49">
        <f t="shared" si="33"/>
        <v>0</v>
      </c>
      <c r="G152" s="67"/>
      <c r="H152" s="49">
        <f t="shared" si="33"/>
        <v>0</v>
      </c>
      <c r="I152" s="67"/>
      <c r="J152" s="49">
        <f t="shared" si="33"/>
        <v>0</v>
      </c>
      <c r="K152" s="67"/>
      <c r="L152" s="49">
        <f t="shared" si="33"/>
        <v>0</v>
      </c>
      <c r="M152" s="67"/>
      <c r="N152" s="49">
        <f t="shared" si="33"/>
        <v>0</v>
      </c>
      <c r="O152" s="67"/>
      <c r="P152" s="49">
        <f t="shared" si="33"/>
        <v>0</v>
      </c>
      <c r="Q152" s="67"/>
      <c r="R152" s="49">
        <f t="shared" si="33"/>
        <v>0</v>
      </c>
      <c r="S152" s="67"/>
      <c r="T152" s="49">
        <f t="shared" si="57"/>
        <v>0</v>
      </c>
      <c r="U152" s="67"/>
      <c r="V152" s="49">
        <f t="shared" si="57"/>
        <v>0</v>
      </c>
      <c r="W152" s="67"/>
      <c r="X152" s="49">
        <f t="shared" si="57"/>
        <v>0</v>
      </c>
      <c r="Y152" s="67"/>
      <c r="Z152" s="49">
        <f t="shared" si="57"/>
        <v>0</v>
      </c>
      <c r="AA152" s="82"/>
      <c r="AB152" s="49">
        <f t="shared" si="57"/>
        <v>0</v>
      </c>
      <c r="AC152" s="82"/>
      <c r="AD152" s="49">
        <f t="shared" si="57"/>
        <v>0</v>
      </c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</row>
    <row r="153" spans="1:66" x14ac:dyDescent="0.25">
      <c r="A153" s="9">
        <v>6508</v>
      </c>
      <c r="B153" s="10"/>
      <c r="C153" s="67"/>
      <c r="D153" s="49">
        <f t="shared" si="33"/>
        <v>0</v>
      </c>
      <c r="E153" s="67"/>
      <c r="F153" s="49">
        <f t="shared" si="33"/>
        <v>0</v>
      </c>
      <c r="G153" s="67"/>
      <c r="H153" s="49">
        <f t="shared" si="33"/>
        <v>0</v>
      </c>
      <c r="I153" s="67"/>
      <c r="J153" s="49">
        <f t="shared" si="33"/>
        <v>0</v>
      </c>
      <c r="K153" s="67"/>
      <c r="L153" s="49">
        <f t="shared" si="33"/>
        <v>0</v>
      </c>
      <c r="M153" s="67"/>
      <c r="N153" s="49">
        <f t="shared" si="33"/>
        <v>0</v>
      </c>
      <c r="O153" s="67"/>
      <c r="P153" s="49">
        <f t="shared" si="33"/>
        <v>0</v>
      </c>
      <c r="Q153" s="67"/>
      <c r="R153" s="49">
        <f t="shared" si="33"/>
        <v>0</v>
      </c>
      <c r="S153" s="67"/>
      <c r="T153" s="49">
        <f t="shared" si="57"/>
        <v>0</v>
      </c>
      <c r="U153" s="67"/>
      <c r="V153" s="49">
        <f t="shared" si="57"/>
        <v>0</v>
      </c>
      <c r="W153" s="67"/>
      <c r="X153" s="49">
        <f t="shared" si="57"/>
        <v>0</v>
      </c>
      <c r="Y153" s="67"/>
      <c r="Z153" s="49">
        <f t="shared" si="57"/>
        <v>0</v>
      </c>
      <c r="AA153" s="82"/>
      <c r="AB153" s="49">
        <f t="shared" si="57"/>
        <v>0</v>
      </c>
      <c r="AC153" s="82"/>
      <c r="AD153" s="49">
        <f t="shared" si="57"/>
        <v>0</v>
      </c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</row>
    <row r="154" spans="1:66" x14ac:dyDescent="0.25">
      <c r="A154" s="9">
        <v>6509</v>
      </c>
      <c r="B154" s="10"/>
      <c r="C154" s="67"/>
      <c r="D154" s="49">
        <f t="shared" si="33"/>
        <v>0</v>
      </c>
      <c r="E154" s="67"/>
      <c r="F154" s="49">
        <f t="shared" si="33"/>
        <v>0</v>
      </c>
      <c r="G154" s="67"/>
      <c r="H154" s="49">
        <f t="shared" si="33"/>
        <v>0</v>
      </c>
      <c r="I154" s="67"/>
      <c r="J154" s="49">
        <f t="shared" si="33"/>
        <v>0</v>
      </c>
      <c r="K154" s="67"/>
      <c r="L154" s="49">
        <f t="shared" si="33"/>
        <v>0</v>
      </c>
      <c r="M154" s="67"/>
      <c r="N154" s="49">
        <f t="shared" si="33"/>
        <v>0</v>
      </c>
      <c r="O154" s="67"/>
      <c r="P154" s="49">
        <f t="shared" si="33"/>
        <v>0</v>
      </c>
      <c r="Q154" s="67"/>
      <c r="R154" s="49">
        <f t="shared" si="33"/>
        <v>0</v>
      </c>
      <c r="S154" s="67"/>
      <c r="T154" s="49">
        <f t="shared" si="57"/>
        <v>0</v>
      </c>
      <c r="U154" s="67"/>
      <c r="V154" s="49">
        <f t="shared" si="57"/>
        <v>0</v>
      </c>
      <c r="W154" s="67"/>
      <c r="X154" s="49">
        <f t="shared" si="57"/>
        <v>0</v>
      </c>
      <c r="Y154" s="67"/>
      <c r="Z154" s="49">
        <f t="shared" si="57"/>
        <v>0</v>
      </c>
      <c r="AA154" s="82"/>
      <c r="AB154" s="49">
        <f t="shared" si="57"/>
        <v>0</v>
      </c>
      <c r="AC154" s="82"/>
      <c r="AD154" s="49">
        <f t="shared" si="57"/>
        <v>0</v>
      </c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</row>
    <row r="155" spans="1:66" x14ac:dyDescent="0.25">
      <c r="A155" s="9">
        <v>6510</v>
      </c>
      <c r="B155" s="10"/>
      <c r="C155" s="67"/>
      <c r="D155" s="49">
        <f t="shared" si="33"/>
        <v>0</v>
      </c>
      <c r="E155" s="67"/>
      <c r="F155" s="49">
        <f t="shared" si="33"/>
        <v>0</v>
      </c>
      <c r="G155" s="67"/>
      <c r="H155" s="49">
        <f t="shared" si="33"/>
        <v>0</v>
      </c>
      <c r="I155" s="67"/>
      <c r="J155" s="49">
        <f t="shared" si="33"/>
        <v>0</v>
      </c>
      <c r="K155" s="67"/>
      <c r="L155" s="49">
        <f t="shared" si="33"/>
        <v>0</v>
      </c>
      <c r="M155" s="67"/>
      <c r="N155" s="49">
        <f t="shared" si="33"/>
        <v>0</v>
      </c>
      <c r="O155" s="67"/>
      <c r="P155" s="49">
        <f t="shared" si="33"/>
        <v>0</v>
      </c>
      <c r="Q155" s="67"/>
      <c r="R155" s="49">
        <f t="shared" si="33"/>
        <v>0</v>
      </c>
      <c r="S155" s="67"/>
      <c r="T155" s="49">
        <f t="shared" si="57"/>
        <v>0</v>
      </c>
      <c r="U155" s="67"/>
      <c r="V155" s="49">
        <f t="shared" si="57"/>
        <v>0</v>
      </c>
      <c r="W155" s="67"/>
      <c r="X155" s="49">
        <f t="shared" si="57"/>
        <v>0</v>
      </c>
      <c r="Y155" s="67"/>
      <c r="Z155" s="49">
        <f t="shared" si="57"/>
        <v>0</v>
      </c>
      <c r="AA155" s="82"/>
      <c r="AB155" s="49">
        <f t="shared" si="57"/>
        <v>0</v>
      </c>
      <c r="AC155" s="82"/>
      <c r="AD155" s="49">
        <f t="shared" si="57"/>
        <v>0</v>
      </c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</row>
    <row r="156" spans="1:66" x14ac:dyDescent="0.25">
      <c r="A156" s="9">
        <v>6604</v>
      </c>
      <c r="B156" s="10" t="s">
        <v>163</v>
      </c>
      <c r="C156" s="67"/>
      <c r="D156" s="49">
        <f t="shared" si="33"/>
        <v>0</v>
      </c>
      <c r="E156" s="67"/>
      <c r="F156" s="49">
        <f t="shared" si="50"/>
        <v>0</v>
      </c>
      <c r="G156" s="67"/>
      <c r="H156" s="49">
        <f t="shared" si="51"/>
        <v>0</v>
      </c>
      <c r="I156" s="67"/>
      <c r="J156" s="49">
        <f t="shared" si="52"/>
        <v>0</v>
      </c>
      <c r="K156" s="67"/>
      <c r="L156" s="49">
        <f t="shared" si="53"/>
        <v>0</v>
      </c>
      <c r="M156" s="67"/>
      <c r="N156" s="49">
        <f t="shared" si="54"/>
        <v>0</v>
      </c>
      <c r="O156" s="67"/>
      <c r="P156" s="49">
        <f t="shared" si="55"/>
        <v>0</v>
      </c>
      <c r="Q156" s="67"/>
      <c r="R156" s="49">
        <f t="shared" si="56"/>
        <v>0</v>
      </c>
      <c r="S156" s="67"/>
      <c r="T156" s="49">
        <f t="shared" si="57"/>
        <v>0</v>
      </c>
      <c r="U156" s="67"/>
      <c r="V156" s="49">
        <f t="shared" si="58"/>
        <v>0</v>
      </c>
      <c r="W156" s="67"/>
      <c r="X156" s="49">
        <f t="shared" si="59"/>
        <v>0</v>
      </c>
      <c r="Y156" s="67"/>
      <c r="Z156" s="49">
        <f t="shared" si="60"/>
        <v>0</v>
      </c>
      <c r="AA156" s="82">
        <f t="shared" si="48"/>
        <v>0</v>
      </c>
      <c r="AB156" s="49">
        <f t="shared" si="60"/>
        <v>0</v>
      </c>
      <c r="AC156" s="82">
        <f t="shared" si="61"/>
        <v>0</v>
      </c>
      <c r="AD156" s="49">
        <f t="shared" si="62"/>
        <v>0</v>
      </c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</row>
    <row r="157" spans="1:66" x14ac:dyDescent="0.25">
      <c r="A157" s="9">
        <v>6701</v>
      </c>
      <c r="B157" s="10" t="s">
        <v>164</v>
      </c>
      <c r="C157" s="67">
        <v>800203.61699999997</v>
      </c>
      <c r="D157" s="49">
        <f t="shared" ref="D157:D165" si="63">IF(C$10&lt;&gt;0,C157/C$10,"-")</f>
        <v>4.3816255983728937E-2</v>
      </c>
      <c r="E157" s="67">
        <v>800203.61699999997</v>
      </c>
      <c r="F157" s="49">
        <f t="shared" si="50"/>
        <v>4.3816255983728937E-2</v>
      </c>
      <c r="G157" s="67">
        <v>800203.61699999997</v>
      </c>
      <c r="H157" s="49">
        <f t="shared" si="51"/>
        <v>4.3816255983728937E-2</v>
      </c>
      <c r="I157" s="67">
        <v>800203.61699999997</v>
      </c>
      <c r="J157" s="49">
        <f t="shared" si="52"/>
        <v>4.3816255983728937E-2</v>
      </c>
      <c r="K157" s="67">
        <v>800203.61699999997</v>
      </c>
      <c r="L157" s="49">
        <f t="shared" si="53"/>
        <v>4.3816255983728937E-2</v>
      </c>
      <c r="M157" s="67">
        <v>800203.61699999997</v>
      </c>
      <c r="N157" s="49">
        <f t="shared" si="54"/>
        <v>4.3816255983728937E-2</v>
      </c>
      <c r="O157" s="67">
        <v>800203.61699999997</v>
      </c>
      <c r="P157" s="49">
        <f t="shared" si="55"/>
        <v>4.3816255983728937E-2</v>
      </c>
      <c r="Q157" s="67">
        <v>800203.61699999997</v>
      </c>
      <c r="R157" s="49">
        <f t="shared" si="56"/>
        <v>4.3816255983728937E-2</v>
      </c>
      <c r="S157" s="67">
        <v>800203.61699999997</v>
      </c>
      <c r="T157" s="49">
        <f t="shared" si="57"/>
        <v>4.3816255983728937E-2</v>
      </c>
      <c r="U157" s="67">
        <v>800203.61699999997</v>
      </c>
      <c r="V157" s="49">
        <f t="shared" si="58"/>
        <v>4.3816255983728937E-2</v>
      </c>
      <c r="W157" s="67">
        <v>800203.61699999997</v>
      </c>
      <c r="X157" s="49">
        <f t="shared" si="59"/>
        <v>4.3816255983728937E-2</v>
      </c>
      <c r="Y157" s="67">
        <v>800203.61699999997</v>
      </c>
      <c r="Z157" s="49">
        <f t="shared" si="60"/>
        <v>4.3816255983728937E-2</v>
      </c>
      <c r="AA157" s="82">
        <f t="shared" si="48"/>
        <v>9602443.4039999992</v>
      </c>
      <c r="AB157" s="49">
        <f t="shared" si="60"/>
        <v>4.3816255983728937E-2</v>
      </c>
      <c r="AC157" s="82">
        <f t="shared" si="61"/>
        <v>800203.61699999997</v>
      </c>
      <c r="AD157" s="49">
        <f t="shared" si="62"/>
        <v>4.3816255983728937E-2</v>
      </c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</row>
    <row r="158" spans="1:66" x14ac:dyDescent="0.25">
      <c r="A158" s="9">
        <v>5152</v>
      </c>
      <c r="B158" s="10" t="s">
        <v>40</v>
      </c>
      <c r="C158" s="67">
        <v>-800000</v>
      </c>
      <c r="D158" s="49">
        <f t="shared" si="63"/>
        <v>-4.3805106653227177E-2</v>
      </c>
      <c r="E158" s="67">
        <v>-800000</v>
      </c>
      <c r="F158" s="49">
        <f t="shared" si="50"/>
        <v>-4.3805106653227177E-2</v>
      </c>
      <c r="G158" s="67">
        <v>-800000</v>
      </c>
      <c r="H158" s="49">
        <f t="shared" si="51"/>
        <v>-4.3805106653227177E-2</v>
      </c>
      <c r="I158" s="67">
        <v>-800000</v>
      </c>
      <c r="J158" s="49">
        <f t="shared" si="52"/>
        <v>-4.3805106653227177E-2</v>
      </c>
      <c r="K158" s="67">
        <v>-800000</v>
      </c>
      <c r="L158" s="49">
        <f t="shared" si="53"/>
        <v>-4.3805106653227177E-2</v>
      </c>
      <c r="M158" s="67">
        <v>-800000</v>
      </c>
      <c r="N158" s="49">
        <f t="shared" si="54"/>
        <v>-4.3805106653227177E-2</v>
      </c>
      <c r="O158" s="67">
        <v>-800000</v>
      </c>
      <c r="P158" s="49">
        <f t="shared" si="55"/>
        <v>-4.3805106653227177E-2</v>
      </c>
      <c r="Q158" s="67">
        <v>-800000</v>
      </c>
      <c r="R158" s="49">
        <f t="shared" si="56"/>
        <v>-4.3805106653227177E-2</v>
      </c>
      <c r="S158" s="67">
        <v>-800000</v>
      </c>
      <c r="T158" s="49">
        <f t="shared" si="57"/>
        <v>-4.3805106653227177E-2</v>
      </c>
      <c r="U158" s="67">
        <v>-800000</v>
      </c>
      <c r="V158" s="49">
        <f t="shared" si="58"/>
        <v>-4.3805106653227177E-2</v>
      </c>
      <c r="W158" s="67">
        <v>-800000</v>
      </c>
      <c r="X158" s="49">
        <f t="shared" si="59"/>
        <v>-4.3805106653227177E-2</v>
      </c>
      <c r="Y158" s="67">
        <v>-800000</v>
      </c>
      <c r="Z158" s="49">
        <f t="shared" si="60"/>
        <v>-4.3805106653227177E-2</v>
      </c>
      <c r="AA158" s="91">
        <f t="shared" si="48"/>
        <v>-9600000</v>
      </c>
      <c r="AB158" s="49">
        <f t="shared" si="60"/>
        <v>-4.3805106653227177E-2</v>
      </c>
      <c r="AC158" s="82">
        <f t="shared" si="61"/>
        <v>-800000</v>
      </c>
      <c r="AD158" s="49">
        <f t="shared" si="62"/>
        <v>-4.3805106653227177E-2</v>
      </c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</row>
    <row r="159" spans="1:66" s="5" customFormat="1" x14ac:dyDescent="0.25">
      <c r="A159" s="12">
        <v>7003</v>
      </c>
      <c r="B159" s="1" t="s">
        <v>165</v>
      </c>
      <c r="C159" s="74">
        <f>SUM(C146:C158)</f>
        <v>1138188.1013500001</v>
      </c>
      <c r="D159" s="56">
        <f t="shared" si="63"/>
        <v>6.2323063963838618E-2</v>
      </c>
      <c r="E159" s="74">
        <f>SUM(E146:E158)</f>
        <v>1138188.1013500001</v>
      </c>
      <c r="F159" s="56">
        <f t="shared" si="50"/>
        <v>6.2323063963838618E-2</v>
      </c>
      <c r="G159" s="74">
        <f>SUM(G146:G158)</f>
        <v>1138188.1013500001</v>
      </c>
      <c r="H159" s="56">
        <f t="shared" si="51"/>
        <v>6.2323063963838618E-2</v>
      </c>
      <c r="I159" s="74">
        <f>SUM(I146:I158)</f>
        <v>1138188.1013500001</v>
      </c>
      <c r="J159" s="56">
        <f t="shared" si="52"/>
        <v>6.2323063963838618E-2</v>
      </c>
      <c r="K159" s="74">
        <f>SUM(K146:K158)</f>
        <v>1138188.1013500001</v>
      </c>
      <c r="L159" s="56">
        <f t="shared" si="53"/>
        <v>6.2323063963838618E-2</v>
      </c>
      <c r="M159" s="74">
        <f>SUM(M146:M158)</f>
        <v>1138188.1013500001</v>
      </c>
      <c r="N159" s="56">
        <f t="shared" si="54"/>
        <v>6.2323063963838618E-2</v>
      </c>
      <c r="O159" s="74">
        <f>SUM(O146:O158)</f>
        <v>1138188.1013500001</v>
      </c>
      <c r="P159" s="56">
        <f t="shared" si="55"/>
        <v>6.2323063963838618E-2</v>
      </c>
      <c r="Q159" s="74">
        <f>SUM(Q146:Q158)</f>
        <v>1138188.1013500001</v>
      </c>
      <c r="R159" s="56">
        <f t="shared" si="56"/>
        <v>6.2323063963838618E-2</v>
      </c>
      <c r="S159" s="74">
        <f>SUM(S146:S158)</f>
        <v>1138188.1013500001</v>
      </c>
      <c r="T159" s="56">
        <f t="shared" si="57"/>
        <v>6.2323063963838618E-2</v>
      </c>
      <c r="U159" s="74">
        <f>SUM(U146:U158)</f>
        <v>1138188.1013500001</v>
      </c>
      <c r="V159" s="56">
        <f t="shared" si="58"/>
        <v>6.2323063963838618E-2</v>
      </c>
      <c r="W159" s="74">
        <f>SUM(W146:W158)</f>
        <v>1138188.1013500001</v>
      </c>
      <c r="X159" s="56">
        <f t="shared" si="59"/>
        <v>6.2323063963838618E-2</v>
      </c>
      <c r="Y159" s="74">
        <f>SUM(Y146:Y158)</f>
        <v>1138188.1013500001</v>
      </c>
      <c r="Z159" s="56">
        <f t="shared" si="60"/>
        <v>6.2323063963838618E-2</v>
      </c>
      <c r="AA159" s="74">
        <f t="shared" si="48"/>
        <v>13658257.216200002</v>
      </c>
      <c r="AB159" s="56">
        <f t="shared" si="60"/>
        <v>6.2323063963838625E-2</v>
      </c>
      <c r="AC159" s="94">
        <f t="shared" si="61"/>
        <v>1138188.1013500001</v>
      </c>
      <c r="AD159" s="56">
        <f t="shared" si="62"/>
        <v>6.2323063963838618E-2</v>
      </c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</row>
    <row r="160" spans="1:66" x14ac:dyDescent="0.25">
      <c r="A160" s="16">
        <v>7004</v>
      </c>
      <c r="B160" s="17" t="s">
        <v>166</v>
      </c>
      <c r="C160" s="79">
        <f>C40+C78+C99+C125+C139+C143+C159</f>
        <v>7794301.6930000009</v>
      </c>
      <c r="D160" s="63">
        <f t="shared" si="63"/>
        <v>0.4267877711866177</v>
      </c>
      <c r="E160" s="79">
        <f>E40+E78+E99+E125+E139+E143+E159</f>
        <v>7794301.6930000009</v>
      </c>
      <c r="F160" s="63">
        <f t="shared" si="50"/>
        <v>0.4267877711866177</v>
      </c>
      <c r="G160" s="79">
        <f>G40+G78+G99+G125+G139+G143+G159</f>
        <v>7794301.6930000009</v>
      </c>
      <c r="H160" s="63">
        <f t="shared" si="51"/>
        <v>0.4267877711866177</v>
      </c>
      <c r="I160" s="79">
        <f>I40+I78+I99+I125+I139+I143+I159</f>
        <v>7794301.6930000009</v>
      </c>
      <c r="J160" s="63">
        <f t="shared" si="52"/>
        <v>0.4267877711866177</v>
      </c>
      <c r="K160" s="79">
        <f>K40+K78+K99+K125+K139+K143+K159</f>
        <v>7794301.6930000009</v>
      </c>
      <c r="L160" s="63">
        <f t="shared" si="53"/>
        <v>0.4267877711866177</v>
      </c>
      <c r="M160" s="79">
        <f>M40+M78+M99+M125+M139+M143+M159</f>
        <v>7794301.6930000009</v>
      </c>
      <c r="N160" s="63">
        <f t="shared" si="54"/>
        <v>0.4267877711866177</v>
      </c>
      <c r="O160" s="79">
        <f>O40+O78+O99+O125+O139+O143+O159</f>
        <v>7794301.6930000009</v>
      </c>
      <c r="P160" s="63">
        <f t="shared" si="55"/>
        <v>0.4267877711866177</v>
      </c>
      <c r="Q160" s="79">
        <f>Q40+Q78+Q99+Q125+Q139+Q143+Q159</f>
        <v>7794301.6930000009</v>
      </c>
      <c r="R160" s="63">
        <f t="shared" si="56"/>
        <v>0.4267877711866177</v>
      </c>
      <c r="S160" s="79">
        <f>S40+S78+S99+S125+S139+S143+S159</f>
        <v>7794301.6930000009</v>
      </c>
      <c r="T160" s="63">
        <f t="shared" si="57"/>
        <v>0.4267877711866177</v>
      </c>
      <c r="U160" s="79">
        <f>U40+U78+U99+U125+U139+U143+U159</f>
        <v>7794301.6930000009</v>
      </c>
      <c r="V160" s="63">
        <f t="shared" si="58"/>
        <v>0.4267877711866177</v>
      </c>
      <c r="W160" s="79">
        <f>W40+W78+W99+W125+W139+W143+W159</f>
        <v>7794301.6930000009</v>
      </c>
      <c r="X160" s="63">
        <f t="shared" si="59"/>
        <v>0.4267877711866177</v>
      </c>
      <c r="Y160" s="79">
        <f>Y40+Y78+Y99+Y125+Y139+Y143+Y159</f>
        <v>7794301.6930000009</v>
      </c>
      <c r="Z160" s="63">
        <f t="shared" si="60"/>
        <v>0.4267877711866177</v>
      </c>
      <c r="AA160" s="86">
        <f t="shared" si="48"/>
        <v>93531620.316000029</v>
      </c>
      <c r="AB160" s="63">
        <f t="shared" si="60"/>
        <v>0.42678777118661781</v>
      </c>
      <c r="AC160" s="86">
        <f t="shared" si="61"/>
        <v>7794301.6930000028</v>
      </c>
      <c r="AD160" s="63">
        <f t="shared" si="62"/>
        <v>0.42678777118661781</v>
      </c>
    </row>
    <row r="161" spans="1:66" x14ac:dyDescent="0.25">
      <c r="A161" s="14">
        <v>7005</v>
      </c>
      <c r="B161" s="3" t="s">
        <v>167</v>
      </c>
      <c r="C161" s="80">
        <f>C36-C160</f>
        <v>1057807.3738500001</v>
      </c>
      <c r="D161" s="64">
        <f t="shared" si="63"/>
        <v>5.7921706037586757E-2</v>
      </c>
      <c r="E161" s="80">
        <f>E36-E160</f>
        <v>1057807.3738500001</v>
      </c>
      <c r="F161" s="64">
        <f t="shared" si="50"/>
        <v>5.7921706037586757E-2</v>
      </c>
      <c r="G161" s="80">
        <f>G36-G160</f>
        <v>1057807.3738500001</v>
      </c>
      <c r="H161" s="64">
        <f t="shared" si="51"/>
        <v>5.7921706037586757E-2</v>
      </c>
      <c r="I161" s="80">
        <f>I36-I160</f>
        <v>1057807.3738500001</v>
      </c>
      <c r="J161" s="64">
        <f t="shared" si="52"/>
        <v>5.7921706037586757E-2</v>
      </c>
      <c r="K161" s="80">
        <f>K36-K160</f>
        <v>1057807.3738500001</v>
      </c>
      <c r="L161" s="64">
        <f t="shared" si="53"/>
        <v>5.7921706037586757E-2</v>
      </c>
      <c r="M161" s="80">
        <f>M36-M160</f>
        <v>1057807.3738500001</v>
      </c>
      <c r="N161" s="64">
        <f t="shared" si="54"/>
        <v>5.7921706037586757E-2</v>
      </c>
      <c r="O161" s="80">
        <f>O36-O160</f>
        <v>1057807.3738500001</v>
      </c>
      <c r="P161" s="64">
        <f t="shared" si="55"/>
        <v>5.7921706037586757E-2</v>
      </c>
      <c r="Q161" s="80">
        <f>Q36-Q160</f>
        <v>1057807.3738500001</v>
      </c>
      <c r="R161" s="64">
        <f t="shared" si="56"/>
        <v>5.7921706037586757E-2</v>
      </c>
      <c r="S161" s="80">
        <f>S36-S160</f>
        <v>1057807.3738500001</v>
      </c>
      <c r="T161" s="64">
        <f t="shared" si="57"/>
        <v>5.7921706037586757E-2</v>
      </c>
      <c r="U161" s="80">
        <f>U36-U160</f>
        <v>1057807.3738500001</v>
      </c>
      <c r="V161" s="64">
        <f t="shared" si="58"/>
        <v>5.7921706037586757E-2</v>
      </c>
      <c r="W161" s="80">
        <f>W36-W160</f>
        <v>1057807.3738500001</v>
      </c>
      <c r="X161" s="64">
        <f t="shared" si="59"/>
        <v>5.7921706037586757E-2</v>
      </c>
      <c r="Y161" s="80">
        <f>Y36-Y160</f>
        <v>1057807.3738500001</v>
      </c>
      <c r="Z161" s="64">
        <f t="shared" si="60"/>
        <v>5.7921706037586757E-2</v>
      </c>
      <c r="AA161" s="80">
        <f t="shared" si="48"/>
        <v>12693688.486199997</v>
      </c>
      <c r="AB161" s="64">
        <f t="shared" si="60"/>
        <v>5.7921706037586743E-2</v>
      </c>
      <c r="AC161" s="80">
        <f t="shared" si="61"/>
        <v>1057807.3738499999</v>
      </c>
      <c r="AD161" s="64">
        <f t="shared" si="62"/>
        <v>5.7921706037586743E-2</v>
      </c>
    </row>
    <row r="162" spans="1:66" s="8" customFormat="1" x14ac:dyDescent="0.25">
      <c r="A162" s="26">
        <v>6602</v>
      </c>
      <c r="B162" s="27" t="s">
        <v>168</v>
      </c>
      <c r="C162" s="69">
        <v>83265.466799999995</v>
      </c>
      <c r="D162" s="60">
        <f t="shared" si="63"/>
        <v>4.5593158171309328E-3</v>
      </c>
      <c r="E162" s="69">
        <v>83265.466799999995</v>
      </c>
      <c r="F162" s="60">
        <f t="shared" si="50"/>
        <v>4.5593158171309328E-3</v>
      </c>
      <c r="G162" s="69">
        <v>83265.466799999995</v>
      </c>
      <c r="H162" s="60">
        <f t="shared" si="51"/>
        <v>4.5593158171309328E-3</v>
      </c>
      <c r="I162" s="69">
        <v>83265.466799999995</v>
      </c>
      <c r="J162" s="60">
        <f t="shared" si="52"/>
        <v>4.5593158171309328E-3</v>
      </c>
      <c r="K162" s="69">
        <v>83265.466799999995</v>
      </c>
      <c r="L162" s="60">
        <f t="shared" si="53"/>
        <v>4.5593158171309328E-3</v>
      </c>
      <c r="M162" s="69">
        <v>83265.466799999995</v>
      </c>
      <c r="N162" s="60">
        <f t="shared" si="54"/>
        <v>4.5593158171309328E-3</v>
      </c>
      <c r="O162" s="69">
        <v>83265.466799999995</v>
      </c>
      <c r="P162" s="60">
        <f t="shared" si="55"/>
        <v>4.5593158171309328E-3</v>
      </c>
      <c r="Q162" s="69">
        <v>83265.466799999995</v>
      </c>
      <c r="R162" s="60">
        <f t="shared" si="56"/>
        <v>4.5593158171309328E-3</v>
      </c>
      <c r="S162" s="69">
        <v>83265.466799999995</v>
      </c>
      <c r="T162" s="60">
        <f t="shared" si="57"/>
        <v>4.5593158171309328E-3</v>
      </c>
      <c r="U162" s="69">
        <v>83265.466799999995</v>
      </c>
      <c r="V162" s="60">
        <f t="shared" si="58"/>
        <v>4.5593158171309328E-3</v>
      </c>
      <c r="W162" s="69">
        <v>83265.466799999995</v>
      </c>
      <c r="X162" s="60">
        <f t="shared" si="59"/>
        <v>4.5593158171309328E-3</v>
      </c>
      <c r="Y162" s="69">
        <v>83265.466799999995</v>
      </c>
      <c r="Z162" s="60">
        <f t="shared" si="60"/>
        <v>4.5593158171309328E-3</v>
      </c>
      <c r="AA162" s="69">
        <f t="shared" si="48"/>
        <v>999185.60160000017</v>
      </c>
      <c r="AB162" s="60">
        <f t="shared" si="60"/>
        <v>4.5593158171309345E-3</v>
      </c>
      <c r="AC162" s="69">
        <f t="shared" si="61"/>
        <v>83265.466800000009</v>
      </c>
      <c r="AD162" s="60">
        <f t="shared" si="62"/>
        <v>4.5593158171309336E-3</v>
      </c>
    </row>
    <row r="163" spans="1:66" x14ac:dyDescent="0.25">
      <c r="A163" s="9">
        <v>6603</v>
      </c>
      <c r="B163" s="10" t="s">
        <v>169</v>
      </c>
      <c r="C163" s="67"/>
      <c r="D163" s="49">
        <f t="shared" si="63"/>
        <v>0</v>
      </c>
      <c r="E163" s="67"/>
      <c r="F163" s="49">
        <f t="shared" si="50"/>
        <v>0</v>
      </c>
      <c r="G163" s="67"/>
      <c r="H163" s="49">
        <f t="shared" si="51"/>
        <v>0</v>
      </c>
      <c r="I163" s="67"/>
      <c r="J163" s="49">
        <f t="shared" si="52"/>
        <v>0</v>
      </c>
      <c r="K163" s="67"/>
      <c r="L163" s="49">
        <f t="shared" si="53"/>
        <v>0</v>
      </c>
      <c r="M163" s="67"/>
      <c r="N163" s="49">
        <f t="shared" si="54"/>
        <v>0</v>
      </c>
      <c r="O163" s="67"/>
      <c r="P163" s="49">
        <f t="shared" si="55"/>
        <v>0</v>
      </c>
      <c r="Q163" s="67"/>
      <c r="R163" s="49">
        <f t="shared" si="56"/>
        <v>0</v>
      </c>
      <c r="S163" s="67"/>
      <c r="T163" s="49">
        <f t="shared" si="57"/>
        <v>0</v>
      </c>
      <c r="U163" s="67"/>
      <c r="V163" s="49">
        <f t="shared" si="58"/>
        <v>0</v>
      </c>
      <c r="W163" s="67"/>
      <c r="X163" s="49">
        <f t="shared" si="59"/>
        <v>0</v>
      </c>
      <c r="Y163" s="67"/>
      <c r="Z163" s="49">
        <f t="shared" ref="Z163:AB165" si="64">IF(Y$10&lt;&gt;0,Y163/Y$10,"-")</f>
        <v>0</v>
      </c>
      <c r="AA163" s="82">
        <f t="shared" si="48"/>
        <v>0</v>
      </c>
      <c r="AB163" s="49">
        <f t="shared" si="64"/>
        <v>0</v>
      </c>
      <c r="AC163" s="82">
        <f t="shared" si="61"/>
        <v>0</v>
      </c>
      <c r="AD163" s="49">
        <f t="shared" si="62"/>
        <v>0</v>
      </c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</row>
    <row r="164" spans="1:66" x14ac:dyDescent="0.25">
      <c r="A164" s="9">
        <v>6128</v>
      </c>
      <c r="B164" s="10" t="s">
        <v>170</v>
      </c>
      <c r="C164" s="67"/>
      <c r="D164" s="49">
        <f t="shared" si="63"/>
        <v>0</v>
      </c>
      <c r="E164" s="67"/>
      <c r="F164" s="49">
        <f t="shared" si="50"/>
        <v>0</v>
      </c>
      <c r="G164" s="67"/>
      <c r="H164" s="49">
        <f t="shared" si="51"/>
        <v>0</v>
      </c>
      <c r="I164" s="67"/>
      <c r="J164" s="49">
        <f t="shared" si="52"/>
        <v>0</v>
      </c>
      <c r="K164" s="67"/>
      <c r="L164" s="49">
        <f t="shared" si="53"/>
        <v>0</v>
      </c>
      <c r="M164" s="67"/>
      <c r="N164" s="49">
        <f t="shared" si="54"/>
        <v>0</v>
      </c>
      <c r="O164" s="67"/>
      <c r="P164" s="49">
        <f t="shared" si="55"/>
        <v>0</v>
      </c>
      <c r="Q164" s="67"/>
      <c r="R164" s="49">
        <f t="shared" si="56"/>
        <v>0</v>
      </c>
      <c r="S164" s="67"/>
      <c r="T164" s="49">
        <f t="shared" si="57"/>
        <v>0</v>
      </c>
      <c r="U164" s="67"/>
      <c r="V164" s="49">
        <f t="shared" si="58"/>
        <v>0</v>
      </c>
      <c r="W164" s="67"/>
      <c r="X164" s="49">
        <f t="shared" si="59"/>
        <v>0</v>
      </c>
      <c r="Y164" s="67"/>
      <c r="Z164" s="49">
        <f t="shared" si="64"/>
        <v>0</v>
      </c>
      <c r="AA164" s="82">
        <f t="shared" si="48"/>
        <v>0</v>
      </c>
      <c r="AB164" s="49">
        <f t="shared" si="64"/>
        <v>0</v>
      </c>
      <c r="AC164" s="82">
        <f t="shared" si="61"/>
        <v>0</v>
      </c>
      <c r="AD164" s="49">
        <f t="shared" si="62"/>
        <v>0</v>
      </c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</row>
    <row r="165" spans="1:66" x14ac:dyDescent="0.25">
      <c r="A165" s="18">
        <v>7006</v>
      </c>
      <c r="B165" s="19" t="s">
        <v>171</v>
      </c>
      <c r="C165" s="75">
        <f>C161-C162-C163-C164</f>
        <v>974541.90705000004</v>
      </c>
      <c r="D165" s="59">
        <f t="shared" si="63"/>
        <v>5.3362390220455823E-2</v>
      </c>
      <c r="E165" s="75">
        <f>E161-E162-E163-E164</f>
        <v>974541.90705000004</v>
      </c>
      <c r="F165" s="59">
        <f t="shared" si="50"/>
        <v>5.3362390220455823E-2</v>
      </c>
      <c r="G165" s="75">
        <f>G161-G162-G163-G164</f>
        <v>974541.90705000004</v>
      </c>
      <c r="H165" s="59">
        <f t="shared" si="51"/>
        <v>5.3362390220455823E-2</v>
      </c>
      <c r="I165" s="75">
        <f>I161-I162-I163-I164</f>
        <v>974541.90705000004</v>
      </c>
      <c r="J165" s="59">
        <f t="shared" si="52"/>
        <v>5.3362390220455823E-2</v>
      </c>
      <c r="K165" s="75">
        <f>K161-K162-K163-K164</f>
        <v>974541.90705000004</v>
      </c>
      <c r="L165" s="59">
        <f t="shared" si="53"/>
        <v>5.3362390220455823E-2</v>
      </c>
      <c r="M165" s="75">
        <f>M161-M162-M163-M164</f>
        <v>974541.90705000004</v>
      </c>
      <c r="N165" s="59">
        <f t="shared" si="54"/>
        <v>5.3362390220455823E-2</v>
      </c>
      <c r="O165" s="75">
        <f>O161-O162-O163-O164</f>
        <v>974541.90705000004</v>
      </c>
      <c r="P165" s="59">
        <f t="shared" si="55"/>
        <v>5.3362390220455823E-2</v>
      </c>
      <c r="Q165" s="75">
        <f>Q161-Q162-Q163-Q164</f>
        <v>974541.90705000004</v>
      </c>
      <c r="R165" s="59">
        <f t="shared" si="56"/>
        <v>5.3362390220455823E-2</v>
      </c>
      <c r="S165" s="75">
        <f>S161-S162-S163-S164</f>
        <v>974541.90705000004</v>
      </c>
      <c r="T165" s="59">
        <f t="shared" si="57"/>
        <v>5.3362390220455823E-2</v>
      </c>
      <c r="U165" s="75">
        <f>U161-U162-U163-U164</f>
        <v>974541.90705000004</v>
      </c>
      <c r="V165" s="59">
        <f t="shared" si="58"/>
        <v>5.3362390220455823E-2</v>
      </c>
      <c r="W165" s="75">
        <f>W161-W162-W163-W164</f>
        <v>974541.90705000004</v>
      </c>
      <c r="X165" s="59">
        <f t="shared" si="59"/>
        <v>5.3362390220455823E-2</v>
      </c>
      <c r="Y165" s="75">
        <f>Y161-Y162-Y163-Y164</f>
        <v>974541.90705000004</v>
      </c>
      <c r="Z165" s="59">
        <f t="shared" si="64"/>
        <v>5.3362390220455823E-2</v>
      </c>
      <c r="AA165" s="75">
        <f t="shared" si="48"/>
        <v>11694502.884600004</v>
      </c>
      <c r="AB165" s="59">
        <f t="shared" si="64"/>
        <v>5.3362390220455837E-2</v>
      </c>
      <c r="AC165" s="75">
        <f t="shared" si="61"/>
        <v>974541.90705000039</v>
      </c>
      <c r="AD165" s="59">
        <f t="shared" si="62"/>
        <v>5.3362390220455837E-2</v>
      </c>
    </row>
    <row r="166" spans="1:66" s="99" customFormat="1" x14ac:dyDescent="0.25">
      <c r="A166" s="95"/>
      <c r="B166" s="96"/>
      <c r="C166" s="97"/>
      <c r="D166" s="98"/>
      <c r="E166" s="97"/>
      <c r="F166" s="98"/>
      <c r="G166" s="97"/>
      <c r="H166" s="98"/>
      <c r="I166" s="97"/>
      <c r="J166" s="98"/>
      <c r="K166" s="97"/>
      <c r="L166" s="98"/>
      <c r="M166" s="97"/>
      <c r="N166" s="98"/>
      <c r="O166" s="97"/>
      <c r="P166" s="98"/>
      <c r="Q166" s="97"/>
      <c r="R166" s="98"/>
      <c r="S166" s="97"/>
      <c r="T166" s="98"/>
      <c r="U166" s="97"/>
      <c r="V166" s="98"/>
      <c r="W166" s="97"/>
      <c r="X166" s="98"/>
      <c r="Y166" s="97"/>
      <c r="Z166" s="98"/>
      <c r="AA166" s="97"/>
      <c r="AB166" s="98"/>
      <c r="AC166" s="97"/>
      <c r="AD166" s="98"/>
    </row>
    <row r="167" spans="1:66" x14ac:dyDescent="0.25">
      <c r="A167" s="42">
        <v>7007</v>
      </c>
      <c r="B167" s="43" t="s">
        <v>172</v>
      </c>
      <c r="C167" s="81">
        <f>C165</f>
        <v>974541.90705000004</v>
      </c>
      <c r="D167" s="65"/>
      <c r="E167" s="81">
        <f>C167+E165</f>
        <v>1949083.8141000001</v>
      </c>
      <c r="F167" s="65"/>
      <c r="G167" s="81">
        <f>E167+G165</f>
        <v>2923625.7211500001</v>
      </c>
      <c r="H167" s="65"/>
      <c r="I167" s="81">
        <f>G167+I165</f>
        <v>3898167.6282000002</v>
      </c>
      <c r="J167" s="65"/>
      <c r="K167" s="81">
        <f>I167+K165</f>
        <v>4872709.5352500007</v>
      </c>
      <c r="L167" s="65"/>
      <c r="M167" s="81">
        <f>K167+M165</f>
        <v>5847251.4423000012</v>
      </c>
      <c r="N167" s="65"/>
      <c r="O167" s="81">
        <f>M167+O165</f>
        <v>6821793.3493500017</v>
      </c>
      <c r="P167" s="65"/>
      <c r="Q167" s="81">
        <f>O167+Q165</f>
        <v>7796335.2564000022</v>
      </c>
      <c r="R167" s="65"/>
      <c r="S167" s="81">
        <f>Q167+S165</f>
        <v>8770877.1634500027</v>
      </c>
      <c r="T167" s="65"/>
      <c r="U167" s="81">
        <f>S167+U165</f>
        <v>9745419.0705000032</v>
      </c>
      <c r="V167" s="65"/>
      <c r="W167" s="81">
        <f>U167+W165</f>
        <v>10719960.977550004</v>
      </c>
      <c r="X167" s="65"/>
      <c r="Y167" s="81">
        <f>W167+Y165</f>
        <v>11694502.884600004</v>
      </c>
      <c r="Z167" s="65"/>
      <c r="AA167" s="92"/>
      <c r="AB167" s="65"/>
      <c r="AC167" s="20"/>
      <c r="AD167" s="65"/>
    </row>
    <row r="168" spans="1:66" s="41" customFormat="1" x14ac:dyDescent="0.25">
      <c r="A168" s="36"/>
      <c r="B168" s="37"/>
      <c r="C168" s="11"/>
      <c r="D168" s="38"/>
      <c r="E168" s="67"/>
      <c r="F168" s="38"/>
      <c r="G168" s="11"/>
      <c r="H168" s="38"/>
      <c r="I168" s="11"/>
      <c r="J168" s="39"/>
      <c r="K168" s="11"/>
      <c r="L168" s="10"/>
      <c r="M168" s="11"/>
      <c r="N168" s="10"/>
      <c r="O168" s="11"/>
      <c r="P168" s="10"/>
      <c r="Q168" s="11"/>
      <c r="R168" s="10"/>
      <c r="S168" s="11"/>
      <c r="T168" s="10"/>
      <c r="U168" s="11"/>
      <c r="V168" s="10"/>
      <c r="W168" s="11"/>
      <c r="X168" s="10"/>
      <c r="Y168" s="11"/>
      <c r="Z168" s="10"/>
      <c r="AA168" s="40"/>
      <c r="AB168" s="10"/>
      <c r="AC168" s="40"/>
      <c r="AD168" s="10"/>
    </row>
    <row r="169" spans="1:66" x14ac:dyDescent="0.25"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</row>
    <row r="170" spans="1:66" x14ac:dyDescent="0.25">
      <c r="AA170" s="44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</row>
    <row r="171" spans="1:66" x14ac:dyDescent="0.25"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</row>
    <row r="172" spans="1:66" x14ac:dyDescent="0.25"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</row>
    <row r="173" spans="1:66" x14ac:dyDescent="0.25"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</row>
    <row r="174" spans="1:66" x14ac:dyDescent="0.25"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</row>
    <row r="175" spans="1:66" x14ac:dyDescent="0.25"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</row>
    <row r="176" spans="1:66" x14ac:dyDescent="0.25"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</row>
    <row r="177" spans="4:66" x14ac:dyDescent="0.25"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</row>
    <row r="178" spans="4:66" x14ac:dyDescent="0.25">
      <c r="D178"/>
      <c r="H17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</row>
    <row r="179" spans="4:66" x14ac:dyDescent="0.25">
      <c r="D179"/>
      <c r="H179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</row>
    <row r="180" spans="4:66" x14ac:dyDescent="0.25">
      <c r="D180"/>
      <c r="H180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</row>
  </sheetData>
  <mergeCells count="1">
    <mergeCell ref="C1:AD1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180"/>
  <sheetViews>
    <sheetView zoomScale="115" zoomScaleNormal="115" workbookViewId="0">
      <pane xSplit="2" ySplit="2" topLeftCell="C3" activePane="bottomRight" state="frozen"/>
      <selection pane="topRight" activeCell="C1" sqref="C1"/>
      <selection pane="bottomLeft" activeCell="A3" sqref="A3"/>
      <selection pane="bottomRight" sqref="A1:XFD1048576"/>
    </sheetView>
  </sheetViews>
  <sheetFormatPr defaultRowHeight="15" x14ac:dyDescent="0.25"/>
  <cols>
    <col min="1" max="1" width="19.28515625" customWidth="1"/>
    <col min="2" max="2" width="43.140625" customWidth="1"/>
    <col min="3" max="3" width="12.28515625" bestFit="1" customWidth="1"/>
    <col min="4" max="4" width="7" style="4" bestFit="1" customWidth="1"/>
    <col min="5" max="5" width="12.28515625" bestFit="1" customWidth="1"/>
    <col min="6" max="6" width="7" bestFit="1" customWidth="1"/>
    <col min="7" max="7" width="12.28515625" bestFit="1" customWidth="1"/>
    <col min="8" max="8" width="7.28515625" style="4" bestFit="1" customWidth="1"/>
    <col min="9" max="9" width="12.28515625" bestFit="1" customWidth="1"/>
    <col min="10" max="10" width="7" bestFit="1" customWidth="1"/>
    <col min="11" max="11" width="12.28515625" bestFit="1" customWidth="1"/>
    <col min="12" max="12" width="7.140625" bestFit="1" customWidth="1"/>
    <col min="13" max="13" width="12.28515625" bestFit="1" customWidth="1"/>
    <col min="14" max="14" width="7" bestFit="1" customWidth="1"/>
    <col min="15" max="15" width="12.28515625" bestFit="1" customWidth="1"/>
    <col min="16" max="16" width="7" bestFit="1" customWidth="1"/>
    <col min="17" max="17" width="12.28515625" bestFit="1" customWidth="1"/>
    <col min="18" max="18" width="7.140625" bestFit="1" customWidth="1"/>
    <col min="19" max="19" width="12.28515625" bestFit="1" customWidth="1"/>
    <col min="20" max="20" width="7" bestFit="1" customWidth="1"/>
    <col min="21" max="21" width="12.28515625" bestFit="1" customWidth="1"/>
    <col min="22" max="22" width="7" bestFit="1" customWidth="1"/>
    <col min="23" max="23" width="12.28515625" bestFit="1" customWidth="1"/>
    <col min="24" max="24" width="7.140625" bestFit="1" customWidth="1"/>
    <col min="25" max="25" width="12.28515625" bestFit="1" customWidth="1"/>
    <col min="26" max="26" width="7" bestFit="1" customWidth="1"/>
    <col min="27" max="27" width="13.42578125" bestFit="1" customWidth="1"/>
    <col min="28" max="28" width="7.85546875" bestFit="1" customWidth="1"/>
    <col min="29" max="29" width="12.28515625" bestFit="1" customWidth="1"/>
    <col min="30" max="30" width="7" bestFit="1" customWidth="1"/>
  </cols>
  <sheetData>
    <row r="1" spans="1:66" ht="18.75" x14ac:dyDescent="0.3">
      <c r="A1" s="22"/>
      <c r="B1" s="23"/>
      <c r="C1" s="100" t="s">
        <v>30</v>
      </c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A1" s="100"/>
      <c r="AB1" s="100"/>
      <c r="AC1" s="100"/>
      <c r="AD1" s="100"/>
    </row>
    <row r="2" spans="1:66" x14ac:dyDescent="0.25">
      <c r="A2" s="21" t="s">
        <v>0</v>
      </c>
      <c r="B2" s="21" t="s">
        <v>1</v>
      </c>
      <c r="C2" s="21" t="s">
        <v>15</v>
      </c>
      <c r="D2" s="48" t="s">
        <v>2</v>
      </c>
      <c r="E2" s="21" t="s">
        <v>16</v>
      </c>
      <c r="F2" s="66" t="s">
        <v>3</v>
      </c>
      <c r="G2" s="21" t="s">
        <v>17</v>
      </c>
      <c r="H2" s="48" t="s">
        <v>4</v>
      </c>
      <c r="I2" s="21" t="s">
        <v>18</v>
      </c>
      <c r="J2" s="48" t="s">
        <v>5</v>
      </c>
      <c r="K2" s="21" t="s">
        <v>19</v>
      </c>
      <c r="L2" s="48" t="s">
        <v>6</v>
      </c>
      <c r="M2" s="21" t="s">
        <v>20</v>
      </c>
      <c r="N2" s="48" t="s">
        <v>7</v>
      </c>
      <c r="O2" s="21" t="s">
        <v>21</v>
      </c>
      <c r="P2" s="48" t="s">
        <v>8</v>
      </c>
      <c r="Q2" s="21" t="s">
        <v>22</v>
      </c>
      <c r="R2" s="48" t="s">
        <v>9</v>
      </c>
      <c r="S2" s="21" t="s">
        <v>23</v>
      </c>
      <c r="T2" s="48" t="s">
        <v>10</v>
      </c>
      <c r="U2" s="21" t="s">
        <v>24</v>
      </c>
      <c r="V2" s="48" t="s">
        <v>11</v>
      </c>
      <c r="W2" s="21" t="s">
        <v>25</v>
      </c>
      <c r="X2" s="48" t="s">
        <v>12</v>
      </c>
      <c r="Y2" s="21" t="s">
        <v>26</v>
      </c>
      <c r="Z2" s="48" t="s">
        <v>13</v>
      </c>
      <c r="AA2" s="21" t="s">
        <v>27</v>
      </c>
      <c r="AB2" s="48" t="s">
        <v>14</v>
      </c>
      <c r="AC2" s="21" t="s">
        <v>28</v>
      </c>
      <c r="AD2" s="48" t="s">
        <v>29</v>
      </c>
    </row>
    <row r="3" spans="1:66" x14ac:dyDescent="0.25">
      <c r="A3" s="9">
        <v>5004</v>
      </c>
      <c r="B3" s="10" t="s">
        <v>31</v>
      </c>
      <c r="C3" s="67">
        <v>18284180.307</v>
      </c>
      <c r="D3" s="49">
        <f>IF(C$3&lt;&gt;0,C3/C$3,"-")</f>
        <v>1</v>
      </c>
      <c r="E3" s="67">
        <v>18284180.307</v>
      </c>
      <c r="F3" s="49">
        <f>IF(E$3&lt;&gt;0,E3/E$3,"-")</f>
        <v>1</v>
      </c>
      <c r="G3" s="67">
        <v>18284180.307</v>
      </c>
      <c r="H3" s="49">
        <f>IF(G$3&lt;&gt;0,G3/G$3,"-")</f>
        <v>1</v>
      </c>
      <c r="I3" s="67">
        <v>18284180.307</v>
      </c>
      <c r="J3" s="49">
        <f>IF(I$3&lt;&gt;0,I3/I$3,"-")</f>
        <v>1</v>
      </c>
      <c r="K3" s="67">
        <v>18284180.307</v>
      </c>
      <c r="L3" s="49">
        <f>IF(K$3&lt;&gt;0,K3/K$3,"-")</f>
        <v>1</v>
      </c>
      <c r="M3" s="67">
        <v>18284180.307</v>
      </c>
      <c r="N3" s="49">
        <f>IF(M$3&lt;&gt;0,M3/M$3,"-")</f>
        <v>1</v>
      </c>
      <c r="O3" s="67">
        <v>18284180.307</v>
      </c>
      <c r="P3" s="49">
        <f>IF(O$3&lt;&gt;0,O3/O$3,"-")</f>
        <v>1</v>
      </c>
      <c r="Q3" s="67">
        <v>18284180.307</v>
      </c>
      <c r="R3" s="49">
        <f>IF(Q$3&lt;&gt;0,Q3/Q$3,"-")</f>
        <v>1</v>
      </c>
      <c r="S3" s="67">
        <v>18284180.307</v>
      </c>
      <c r="T3" s="49">
        <f>IF(S$3&lt;&gt;0,S3/S$3,"-")</f>
        <v>1</v>
      </c>
      <c r="U3" s="67">
        <v>18284180.307</v>
      </c>
      <c r="V3" s="49">
        <f>IF(U$3&lt;&gt;0,U3/U$3,"-")</f>
        <v>1</v>
      </c>
      <c r="W3" s="67">
        <v>18284180.307</v>
      </c>
      <c r="X3" s="49">
        <f>IF(W$3&lt;&gt;0,W3/W$3,"-")</f>
        <v>1</v>
      </c>
      <c r="Y3" s="67">
        <v>18284180.307</v>
      </c>
      <c r="Z3" s="49">
        <f>IF(Y$3&lt;&gt;0,Y3/Y$3,"-")</f>
        <v>1</v>
      </c>
      <c r="AA3" s="82">
        <f t="shared" ref="AA3:AA66" si="0">C3+E3+G3+I3+K3+M3+O3+Q3+S3+U3+W3+Y3</f>
        <v>219410163.68400005</v>
      </c>
      <c r="AB3" s="49">
        <f>IF(AA$3&lt;&gt;0,AA3/AA$3,"-")</f>
        <v>1</v>
      </c>
      <c r="AC3" s="82">
        <f>AA3/12</f>
        <v>18284180.307000004</v>
      </c>
      <c r="AD3" s="49">
        <f>IF(AC$3&lt;&gt;0,AC3/AC$3,"-")</f>
        <v>1</v>
      </c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</row>
    <row r="4" spans="1:66" x14ac:dyDescent="0.25">
      <c r="A4" s="9">
        <v>5005</v>
      </c>
      <c r="B4" s="10" t="s">
        <v>32</v>
      </c>
      <c r="C4" s="67"/>
      <c r="D4" s="49">
        <f t="shared" ref="D4:D10" si="1">IF(C$3&lt;&gt;0,C4/C$3,"-")</f>
        <v>0</v>
      </c>
      <c r="E4" s="67"/>
      <c r="F4" s="49">
        <f t="shared" ref="F4:F10" si="2">IF(E$3&lt;&gt;0,E4/E$3,"-")</f>
        <v>0</v>
      </c>
      <c r="G4" s="67"/>
      <c r="H4" s="49">
        <f t="shared" ref="H4:H10" si="3">IF(G$3&lt;&gt;0,G4/G$3,"-")</f>
        <v>0</v>
      </c>
      <c r="I4" s="67"/>
      <c r="J4" s="49">
        <f t="shared" ref="J4:J10" si="4">IF(I$3&lt;&gt;0,I4/I$3,"-")</f>
        <v>0</v>
      </c>
      <c r="K4" s="67"/>
      <c r="L4" s="49">
        <f t="shared" ref="L4:L10" si="5">IF(K$3&lt;&gt;0,K4/K$3,"-")</f>
        <v>0</v>
      </c>
      <c r="M4" s="67"/>
      <c r="N4" s="49">
        <f t="shared" ref="N4:N10" si="6">IF(M$3&lt;&gt;0,M4/M$3,"-")</f>
        <v>0</v>
      </c>
      <c r="O4" s="67"/>
      <c r="P4" s="49">
        <f t="shared" ref="P4:P10" si="7">IF(O$3&lt;&gt;0,O4/O$3,"-")</f>
        <v>0</v>
      </c>
      <c r="Q4" s="67"/>
      <c r="R4" s="49">
        <f t="shared" ref="R4:R10" si="8">IF(Q$3&lt;&gt;0,Q4/Q$3,"-")</f>
        <v>0</v>
      </c>
      <c r="S4" s="67"/>
      <c r="T4" s="49">
        <f t="shared" ref="T4:T10" si="9">IF(S$3&lt;&gt;0,S4/S$3,"-")</f>
        <v>0</v>
      </c>
      <c r="U4" s="67"/>
      <c r="V4" s="49">
        <f t="shared" ref="V4:V10" si="10">IF(U$3&lt;&gt;0,U4/U$3,"-")</f>
        <v>0</v>
      </c>
      <c r="W4" s="67"/>
      <c r="X4" s="49">
        <f t="shared" ref="X4:X10" si="11">IF(W$3&lt;&gt;0,W4/W$3,"-")</f>
        <v>0</v>
      </c>
      <c r="Y4" s="67"/>
      <c r="Z4" s="49">
        <f t="shared" ref="Z4:AB10" si="12">IF(Y$3&lt;&gt;0,Y4/Y$3,"-")</f>
        <v>0</v>
      </c>
      <c r="AA4" s="82">
        <f t="shared" si="0"/>
        <v>0</v>
      </c>
      <c r="AB4" s="49">
        <f t="shared" si="12"/>
        <v>0</v>
      </c>
      <c r="AC4" s="82">
        <f t="shared" ref="AC4:AC67" si="13">AA4/12</f>
        <v>0</v>
      </c>
      <c r="AD4" s="49">
        <f t="shared" ref="AD4:AD10" si="14">IF(AC$3&lt;&gt;0,AC4/AC$3,"-")</f>
        <v>0</v>
      </c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</row>
    <row r="5" spans="1:66" s="47" customFormat="1" x14ac:dyDescent="0.25">
      <c r="A5" s="45">
        <v>5051</v>
      </c>
      <c r="B5" s="46" t="s">
        <v>33</v>
      </c>
      <c r="C5" s="67">
        <v>1283.0363</v>
      </c>
      <c r="D5" s="49">
        <f t="shared" si="1"/>
        <v>7.017193434199489E-5</v>
      </c>
      <c r="E5" s="67">
        <v>1283.0363</v>
      </c>
      <c r="F5" s="49">
        <f t="shared" si="2"/>
        <v>7.017193434199489E-5</v>
      </c>
      <c r="G5" s="67">
        <v>1283.0363</v>
      </c>
      <c r="H5" s="49">
        <f t="shared" si="3"/>
        <v>7.017193434199489E-5</v>
      </c>
      <c r="I5" s="67">
        <v>1283.0363</v>
      </c>
      <c r="J5" s="49">
        <f t="shared" si="4"/>
        <v>7.017193434199489E-5</v>
      </c>
      <c r="K5" s="67">
        <v>1283.0363</v>
      </c>
      <c r="L5" s="49">
        <f t="shared" si="5"/>
        <v>7.017193434199489E-5</v>
      </c>
      <c r="M5" s="67">
        <v>1283.0363</v>
      </c>
      <c r="N5" s="49">
        <f t="shared" si="6"/>
        <v>7.017193434199489E-5</v>
      </c>
      <c r="O5" s="67">
        <v>1283.0363</v>
      </c>
      <c r="P5" s="49">
        <f t="shared" si="7"/>
        <v>7.017193434199489E-5</v>
      </c>
      <c r="Q5" s="67">
        <v>1283.0363</v>
      </c>
      <c r="R5" s="49">
        <f t="shared" si="8"/>
        <v>7.017193434199489E-5</v>
      </c>
      <c r="S5" s="67">
        <v>1283.0363</v>
      </c>
      <c r="T5" s="49">
        <f t="shared" si="9"/>
        <v>7.017193434199489E-5</v>
      </c>
      <c r="U5" s="67">
        <v>1283.0363</v>
      </c>
      <c r="V5" s="49">
        <f t="shared" si="10"/>
        <v>7.017193434199489E-5</v>
      </c>
      <c r="W5" s="67">
        <v>1283.0363</v>
      </c>
      <c r="X5" s="49">
        <f t="shared" si="11"/>
        <v>7.017193434199489E-5</v>
      </c>
      <c r="Y5" s="67">
        <v>1283.0363</v>
      </c>
      <c r="Z5" s="50">
        <f t="shared" si="12"/>
        <v>7.017193434199489E-5</v>
      </c>
      <c r="AA5" s="83">
        <f t="shared" si="0"/>
        <v>15396.435599999999</v>
      </c>
      <c r="AB5" s="49">
        <f t="shared" si="12"/>
        <v>7.0171934341994876E-5</v>
      </c>
      <c r="AC5" s="83">
        <f t="shared" si="13"/>
        <v>1283.0363</v>
      </c>
      <c r="AD5" s="49">
        <f t="shared" si="14"/>
        <v>7.0171934341994876E-5</v>
      </c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/>
      <c r="AX5" s="30"/>
      <c r="AY5" s="30"/>
      <c r="AZ5" s="30"/>
      <c r="BA5" s="30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0"/>
      <c r="BM5" s="30"/>
      <c r="BN5" s="30"/>
    </row>
    <row r="6" spans="1:66" s="47" customFormat="1" x14ac:dyDescent="0.25">
      <c r="A6" s="45">
        <v>5052</v>
      </c>
      <c r="B6" s="46" t="s">
        <v>34</v>
      </c>
      <c r="C6" s="67">
        <v>13315.05</v>
      </c>
      <c r="D6" s="49">
        <f t="shared" si="1"/>
        <v>7.2822788751992368E-4</v>
      </c>
      <c r="E6" s="67">
        <v>13315.05</v>
      </c>
      <c r="F6" s="49">
        <f t="shared" si="2"/>
        <v>7.2822788751992368E-4</v>
      </c>
      <c r="G6" s="67">
        <v>13315.05</v>
      </c>
      <c r="H6" s="49">
        <f t="shared" si="3"/>
        <v>7.2822788751992368E-4</v>
      </c>
      <c r="I6" s="67">
        <v>13315.05</v>
      </c>
      <c r="J6" s="49">
        <f t="shared" si="4"/>
        <v>7.2822788751992368E-4</v>
      </c>
      <c r="K6" s="67">
        <v>13315.05</v>
      </c>
      <c r="L6" s="49">
        <f t="shared" si="5"/>
        <v>7.2822788751992368E-4</v>
      </c>
      <c r="M6" s="67">
        <v>13315.05</v>
      </c>
      <c r="N6" s="49">
        <f t="shared" si="6"/>
        <v>7.2822788751992368E-4</v>
      </c>
      <c r="O6" s="67">
        <v>13315.05</v>
      </c>
      <c r="P6" s="49">
        <f t="shared" si="7"/>
        <v>7.2822788751992368E-4</v>
      </c>
      <c r="Q6" s="67">
        <v>13315.05</v>
      </c>
      <c r="R6" s="49">
        <f t="shared" si="8"/>
        <v>7.2822788751992368E-4</v>
      </c>
      <c r="S6" s="67">
        <v>13315.05</v>
      </c>
      <c r="T6" s="49">
        <f t="shared" si="9"/>
        <v>7.2822788751992368E-4</v>
      </c>
      <c r="U6" s="67">
        <v>13315.05</v>
      </c>
      <c r="V6" s="49">
        <f t="shared" si="10"/>
        <v>7.2822788751992368E-4</v>
      </c>
      <c r="W6" s="67">
        <v>13315.05</v>
      </c>
      <c r="X6" s="49">
        <f t="shared" si="11"/>
        <v>7.2822788751992368E-4</v>
      </c>
      <c r="Y6" s="67">
        <v>13315.05</v>
      </c>
      <c r="Z6" s="50">
        <f t="shared" si="12"/>
        <v>7.2822788751992368E-4</v>
      </c>
      <c r="AA6" s="83">
        <f t="shared" si="0"/>
        <v>159780.59999999998</v>
      </c>
      <c r="AB6" s="49">
        <f t="shared" si="12"/>
        <v>7.2822788751992346E-4</v>
      </c>
      <c r="AC6" s="83">
        <f t="shared" si="13"/>
        <v>13315.049999999997</v>
      </c>
      <c r="AD6" s="49">
        <f t="shared" si="14"/>
        <v>7.2822788751992346E-4</v>
      </c>
      <c r="AE6" s="30"/>
      <c r="AF6" s="30"/>
      <c r="AG6" s="30"/>
      <c r="AH6" s="30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0"/>
      <c r="AW6" s="30"/>
      <c r="AX6" s="30"/>
      <c r="AY6" s="30"/>
      <c r="AZ6" s="30"/>
      <c r="BA6" s="30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0"/>
      <c r="BM6" s="30"/>
      <c r="BN6" s="30"/>
    </row>
    <row r="7" spans="1:66" x14ac:dyDescent="0.25">
      <c r="A7" s="9">
        <v>5101</v>
      </c>
      <c r="B7" s="10" t="s">
        <v>35</v>
      </c>
      <c r="C7" s="67">
        <v>3916.2921999999999</v>
      </c>
      <c r="D7" s="49">
        <f t="shared" si="1"/>
        <v>2.1419019798774727E-4</v>
      </c>
      <c r="E7" s="67">
        <v>3916.2921999999999</v>
      </c>
      <c r="F7" s="49">
        <f t="shared" si="2"/>
        <v>2.1419019798774727E-4</v>
      </c>
      <c r="G7" s="67">
        <v>3916.2921999999999</v>
      </c>
      <c r="H7" s="49">
        <f t="shared" si="3"/>
        <v>2.1419019798774727E-4</v>
      </c>
      <c r="I7" s="67">
        <v>3916.2921999999999</v>
      </c>
      <c r="J7" s="49">
        <f t="shared" si="4"/>
        <v>2.1419019798774727E-4</v>
      </c>
      <c r="K7" s="67">
        <v>3916.2921999999999</v>
      </c>
      <c r="L7" s="49">
        <f t="shared" si="5"/>
        <v>2.1419019798774727E-4</v>
      </c>
      <c r="M7" s="67">
        <v>3916.2921999999999</v>
      </c>
      <c r="N7" s="49">
        <f t="shared" si="6"/>
        <v>2.1419019798774727E-4</v>
      </c>
      <c r="O7" s="67">
        <v>3916.2921999999999</v>
      </c>
      <c r="P7" s="49">
        <f t="shared" si="7"/>
        <v>2.1419019798774727E-4</v>
      </c>
      <c r="Q7" s="67">
        <v>3916.2921999999999</v>
      </c>
      <c r="R7" s="49">
        <f t="shared" si="8"/>
        <v>2.1419019798774727E-4</v>
      </c>
      <c r="S7" s="67">
        <v>3916.2921999999999</v>
      </c>
      <c r="T7" s="49">
        <f t="shared" si="9"/>
        <v>2.1419019798774727E-4</v>
      </c>
      <c r="U7" s="67">
        <v>3916.2921999999999</v>
      </c>
      <c r="V7" s="49">
        <f t="shared" si="10"/>
        <v>2.1419019798774727E-4</v>
      </c>
      <c r="W7" s="67">
        <v>3916.2921999999999</v>
      </c>
      <c r="X7" s="49">
        <f t="shared" si="11"/>
        <v>2.1419019798774727E-4</v>
      </c>
      <c r="Y7" s="67">
        <v>3916.2921999999999</v>
      </c>
      <c r="Z7" s="49">
        <f t="shared" si="12"/>
        <v>2.1419019798774727E-4</v>
      </c>
      <c r="AA7" s="82">
        <f t="shared" si="0"/>
        <v>46995.506399999984</v>
      </c>
      <c r="AB7" s="49">
        <f t="shared" si="12"/>
        <v>2.1419019798774716E-4</v>
      </c>
      <c r="AC7" s="82">
        <f t="shared" si="13"/>
        <v>3916.2921999999985</v>
      </c>
      <c r="AD7" s="49">
        <f t="shared" si="14"/>
        <v>2.1419019798774716E-4</v>
      </c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</row>
    <row r="8" spans="1:66" x14ac:dyDescent="0.25">
      <c r="A8" s="9">
        <v>5102</v>
      </c>
      <c r="B8" s="10" t="s">
        <v>36</v>
      </c>
      <c r="C8" s="67">
        <v>2955</v>
      </c>
      <c r="D8" s="49">
        <f t="shared" si="1"/>
        <v>1.6161512030532177E-4</v>
      </c>
      <c r="E8" s="67">
        <v>2955</v>
      </c>
      <c r="F8" s="49">
        <f t="shared" si="2"/>
        <v>1.6161512030532177E-4</v>
      </c>
      <c r="G8" s="67">
        <v>2955</v>
      </c>
      <c r="H8" s="49">
        <f t="shared" si="3"/>
        <v>1.6161512030532177E-4</v>
      </c>
      <c r="I8" s="67">
        <v>2955</v>
      </c>
      <c r="J8" s="49">
        <f t="shared" si="4"/>
        <v>1.6161512030532177E-4</v>
      </c>
      <c r="K8" s="67">
        <v>2955</v>
      </c>
      <c r="L8" s="49">
        <f t="shared" si="5"/>
        <v>1.6161512030532177E-4</v>
      </c>
      <c r="M8" s="67">
        <v>2955</v>
      </c>
      <c r="N8" s="49">
        <f t="shared" si="6"/>
        <v>1.6161512030532177E-4</v>
      </c>
      <c r="O8" s="67">
        <v>2955</v>
      </c>
      <c r="P8" s="49">
        <f t="shared" si="7"/>
        <v>1.6161512030532177E-4</v>
      </c>
      <c r="Q8" s="67">
        <v>2955</v>
      </c>
      <c r="R8" s="49">
        <f t="shared" si="8"/>
        <v>1.6161512030532177E-4</v>
      </c>
      <c r="S8" s="67">
        <v>2955</v>
      </c>
      <c r="T8" s="49">
        <f t="shared" si="9"/>
        <v>1.6161512030532177E-4</v>
      </c>
      <c r="U8" s="67">
        <v>2955</v>
      </c>
      <c r="V8" s="49">
        <f t="shared" si="10"/>
        <v>1.6161512030532177E-4</v>
      </c>
      <c r="W8" s="67">
        <v>2955</v>
      </c>
      <c r="X8" s="49">
        <f t="shared" si="11"/>
        <v>1.6161512030532177E-4</v>
      </c>
      <c r="Y8" s="67">
        <v>2955</v>
      </c>
      <c r="Z8" s="49">
        <f t="shared" si="12"/>
        <v>1.6161512030532177E-4</v>
      </c>
      <c r="AA8" s="82">
        <f t="shared" si="0"/>
        <v>35460</v>
      </c>
      <c r="AB8" s="49">
        <f t="shared" si="12"/>
        <v>1.6161512030532174E-4</v>
      </c>
      <c r="AC8" s="82">
        <f t="shared" si="13"/>
        <v>2955</v>
      </c>
      <c r="AD8" s="49">
        <f t="shared" si="14"/>
        <v>1.6161512030532174E-4</v>
      </c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</row>
    <row r="9" spans="1:66" x14ac:dyDescent="0.25">
      <c r="A9" s="9">
        <v>5103</v>
      </c>
      <c r="B9" s="10" t="s">
        <v>37</v>
      </c>
      <c r="C9" s="67"/>
      <c r="D9" s="49">
        <f t="shared" si="1"/>
        <v>0</v>
      </c>
      <c r="E9" s="67"/>
      <c r="F9" s="49">
        <f t="shared" si="2"/>
        <v>0</v>
      </c>
      <c r="G9" s="67"/>
      <c r="H9" s="49">
        <f t="shared" si="3"/>
        <v>0</v>
      </c>
      <c r="I9" s="67"/>
      <c r="J9" s="49">
        <f t="shared" si="4"/>
        <v>0</v>
      </c>
      <c r="K9" s="67"/>
      <c r="L9" s="49">
        <f t="shared" si="5"/>
        <v>0</v>
      </c>
      <c r="M9" s="67"/>
      <c r="N9" s="49">
        <f t="shared" si="6"/>
        <v>0</v>
      </c>
      <c r="O9" s="67"/>
      <c r="P9" s="49">
        <f t="shared" si="7"/>
        <v>0</v>
      </c>
      <c r="Q9" s="67"/>
      <c r="R9" s="49">
        <f t="shared" si="8"/>
        <v>0</v>
      </c>
      <c r="S9" s="67"/>
      <c r="T9" s="49">
        <f t="shared" si="9"/>
        <v>0</v>
      </c>
      <c r="U9" s="67"/>
      <c r="V9" s="49">
        <f t="shared" si="10"/>
        <v>0</v>
      </c>
      <c r="W9" s="67"/>
      <c r="X9" s="49">
        <f t="shared" si="11"/>
        <v>0</v>
      </c>
      <c r="Y9" s="67"/>
      <c r="Z9" s="49">
        <f t="shared" si="12"/>
        <v>0</v>
      </c>
      <c r="AA9" s="82">
        <f t="shared" si="0"/>
        <v>0</v>
      </c>
      <c r="AB9" s="49">
        <f t="shared" si="12"/>
        <v>0</v>
      </c>
      <c r="AC9" s="82">
        <f t="shared" si="13"/>
        <v>0</v>
      </c>
      <c r="AD9" s="49">
        <f t="shared" si="14"/>
        <v>0</v>
      </c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</row>
    <row r="10" spans="1:66" x14ac:dyDescent="0.25">
      <c r="A10" s="13">
        <v>5149</v>
      </c>
      <c r="B10" s="2" t="s">
        <v>38</v>
      </c>
      <c r="C10" s="68">
        <f>C3+C4-C5-C6-C7-C8+C9</f>
        <v>18262710.9285</v>
      </c>
      <c r="D10" s="51">
        <f t="shared" si="1"/>
        <v>0.99882579485984502</v>
      </c>
      <c r="E10" s="68">
        <f>E3+E4-E5-E6-E7-E8+E9</f>
        <v>18262710.9285</v>
      </c>
      <c r="F10" s="51">
        <f t="shared" si="2"/>
        <v>0.99882579485984502</v>
      </c>
      <c r="G10" s="68">
        <f>G3+G4-G5-G6-G7-G8+G9</f>
        <v>18262710.9285</v>
      </c>
      <c r="H10" s="51">
        <f t="shared" si="3"/>
        <v>0.99882579485984502</v>
      </c>
      <c r="I10" s="68">
        <f>I3+I4-I5-I6-I7-I8+I9</f>
        <v>18262710.9285</v>
      </c>
      <c r="J10" s="51">
        <f t="shared" si="4"/>
        <v>0.99882579485984502</v>
      </c>
      <c r="K10" s="68">
        <f>K3+K4-K5-K6-K7-K8+K9</f>
        <v>18262710.9285</v>
      </c>
      <c r="L10" s="51">
        <f t="shared" si="5"/>
        <v>0.99882579485984502</v>
      </c>
      <c r="M10" s="68">
        <f>M3+M4-M5-M6-M7-M8+M9</f>
        <v>18262710.9285</v>
      </c>
      <c r="N10" s="51">
        <f t="shared" si="6"/>
        <v>0.99882579485984502</v>
      </c>
      <c r="O10" s="68">
        <f>O3+O4-O5-O6-O7-O8+O9</f>
        <v>18262710.9285</v>
      </c>
      <c r="P10" s="51">
        <f t="shared" si="7"/>
        <v>0.99882579485984502</v>
      </c>
      <c r="Q10" s="68">
        <f>Q3+Q4-Q5-Q6-Q7-Q8+Q9</f>
        <v>18262710.9285</v>
      </c>
      <c r="R10" s="51">
        <f t="shared" si="8"/>
        <v>0.99882579485984502</v>
      </c>
      <c r="S10" s="68">
        <f>S3+S4-S5-S6-S7-S8+S9</f>
        <v>18262710.9285</v>
      </c>
      <c r="T10" s="51">
        <f t="shared" si="9"/>
        <v>0.99882579485984502</v>
      </c>
      <c r="U10" s="68">
        <f>U3+U4-U5-U6-U7-U8+U9</f>
        <v>18262710.9285</v>
      </c>
      <c r="V10" s="51">
        <f t="shared" si="10"/>
        <v>0.99882579485984502</v>
      </c>
      <c r="W10" s="68">
        <f>W3+W4-W5-W6-W7-W8+W9</f>
        <v>18262710.9285</v>
      </c>
      <c r="X10" s="51">
        <f t="shared" si="11"/>
        <v>0.99882579485984502</v>
      </c>
      <c r="Y10" s="68">
        <f>Y3+Y4-Y5-Y6-Y7-Y8+Y9</f>
        <v>18262710.9285</v>
      </c>
      <c r="Z10" s="51">
        <f t="shared" si="12"/>
        <v>0.99882579485984502</v>
      </c>
      <c r="AA10" s="84">
        <f t="shared" si="0"/>
        <v>219152531.14199999</v>
      </c>
      <c r="AB10" s="51">
        <f t="shared" si="12"/>
        <v>0.9988257948598448</v>
      </c>
      <c r="AC10" s="84">
        <f t="shared" si="13"/>
        <v>18262710.9285</v>
      </c>
      <c r="AD10" s="51">
        <f t="shared" si="14"/>
        <v>0.9988257948598448</v>
      </c>
    </row>
    <row r="11" spans="1:66" s="8" customFormat="1" x14ac:dyDescent="0.25">
      <c r="A11" s="26">
        <v>5151</v>
      </c>
      <c r="B11" s="27" t="s">
        <v>39</v>
      </c>
      <c r="C11" s="69">
        <v>0.03</v>
      </c>
      <c r="D11" s="60">
        <f>IF(C$10&lt;&gt;0,C11/C$10,"-")</f>
        <v>1.642691499496019E-9</v>
      </c>
      <c r="E11" s="69">
        <v>0.03</v>
      </c>
      <c r="F11" s="60">
        <f>IF(E$10&lt;&gt;0,E11/E$10,"-")</f>
        <v>1.642691499496019E-9</v>
      </c>
      <c r="G11" s="69">
        <v>0.03</v>
      </c>
      <c r="H11" s="60">
        <f>IF(G$10&lt;&gt;0,G11/G$10,"-")</f>
        <v>1.642691499496019E-9</v>
      </c>
      <c r="I11" s="69">
        <v>0.03</v>
      </c>
      <c r="J11" s="60">
        <f>IF(I$10&lt;&gt;0,I11/I$10,"-")</f>
        <v>1.642691499496019E-9</v>
      </c>
      <c r="K11" s="69">
        <v>0.03</v>
      </c>
      <c r="L11" s="60">
        <f>IF(K$10&lt;&gt;0,K11/K$10,"-")</f>
        <v>1.642691499496019E-9</v>
      </c>
      <c r="M11" s="69">
        <v>0.03</v>
      </c>
      <c r="N11" s="60">
        <f>IF(M$10&lt;&gt;0,M11/M$10,"-")</f>
        <v>1.642691499496019E-9</v>
      </c>
      <c r="O11" s="69">
        <v>0.03</v>
      </c>
      <c r="P11" s="60">
        <f>IF(O$10&lt;&gt;0,O11/O$10,"-")</f>
        <v>1.642691499496019E-9</v>
      </c>
      <c r="Q11" s="69">
        <v>0.03</v>
      </c>
      <c r="R11" s="60">
        <f>IF(Q$10&lt;&gt;0,Q11/Q$10,"-")</f>
        <v>1.642691499496019E-9</v>
      </c>
      <c r="S11" s="69">
        <v>0.03</v>
      </c>
      <c r="T11" s="60">
        <f>IF(S$10&lt;&gt;0,S11/S$10,"-")</f>
        <v>1.642691499496019E-9</v>
      </c>
      <c r="U11" s="69">
        <v>0.03</v>
      </c>
      <c r="V11" s="60">
        <f>IF(U$10&lt;&gt;0,U11/U$10,"-")</f>
        <v>1.642691499496019E-9</v>
      </c>
      <c r="W11" s="69">
        <v>0.03</v>
      </c>
      <c r="X11" s="60">
        <f>IF(W$10&lt;&gt;0,W11/W$10,"-")</f>
        <v>1.642691499496019E-9</v>
      </c>
      <c r="Y11" s="69">
        <v>0.03</v>
      </c>
      <c r="Z11" s="60">
        <f>IF(Y$10&lt;&gt;0,Y11/Y$10,"-")</f>
        <v>1.642691499496019E-9</v>
      </c>
      <c r="AA11" s="85">
        <f t="shared" si="0"/>
        <v>0.3600000000000001</v>
      </c>
      <c r="AB11" s="60">
        <f>IF(AA$10&lt;&gt;0,AA11/AA$10,"-")</f>
        <v>1.6426914994960196E-9</v>
      </c>
      <c r="AC11" s="85">
        <f t="shared" si="13"/>
        <v>3.0000000000000009E-2</v>
      </c>
      <c r="AD11" s="60">
        <f>IF(AC$10&lt;&gt;0,AC11/AC$10,"-")</f>
        <v>1.6426914994960196E-9</v>
      </c>
    </row>
    <row r="12" spans="1:66" x14ac:dyDescent="0.25">
      <c r="A12" s="9"/>
      <c r="B12" s="10"/>
      <c r="C12" s="67"/>
      <c r="D12" s="49"/>
      <c r="E12" s="67"/>
      <c r="F12" s="49"/>
      <c r="G12" s="67"/>
      <c r="H12" s="49"/>
      <c r="I12" s="67"/>
      <c r="J12" s="49"/>
      <c r="K12" s="67"/>
      <c r="L12" s="49"/>
      <c r="M12" s="67"/>
      <c r="N12" s="49"/>
      <c r="O12" s="67"/>
      <c r="P12" s="49"/>
      <c r="Q12" s="67"/>
      <c r="R12" s="49"/>
      <c r="S12" s="67"/>
      <c r="T12" s="49"/>
      <c r="U12" s="67"/>
      <c r="V12" s="49"/>
      <c r="W12" s="67"/>
      <c r="X12" s="49"/>
      <c r="Y12" s="67"/>
      <c r="Z12" s="49"/>
      <c r="AA12" s="82"/>
      <c r="AB12" s="49"/>
      <c r="AC12" s="82"/>
      <c r="AD12" s="49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</row>
    <row r="13" spans="1:66" s="5" customFormat="1" x14ac:dyDescent="0.25">
      <c r="A13" s="12">
        <v>5198</v>
      </c>
      <c r="B13" s="1" t="s">
        <v>41</v>
      </c>
      <c r="C13" s="70">
        <f>C11+C12</f>
        <v>0.03</v>
      </c>
      <c r="D13" s="53">
        <f t="shared" ref="D13:R80" si="15">IF(C$10&lt;&gt;0,C13/C$10,"-")</f>
        <v>1.642691499496019E-9</v>
      </c>
      <c r="E13" s="70">
        <f>E11+E12</f>
        <v>0.03</v>
      </c>
      <c r="F13" s="53">
        <f t="shared" ref="F13:F80" si="16">IF(E$10&lt;&gt;0,E13/E$10,"-")</f>
        <v>1.642691499496019E-9</v>
      </c>
      <c r="G13" s="70">
        <f>G11+G12</f>
        <v>0.03</v>
      </c>
      <c r="H13" s="53">
        <f t="shared" ref="H13:H80" si="17">IF(G$10&lt;&gt;0,G13/G$10,"-")</f>
        <v>1.642691499496019E-9</v>
      </c>
      <c r="I13" s="70">
        <f>I11+I12</f>
        <v>0.03</v>
      </c>
      <c r="J13" s="53">
        <f t="shared" ref="J13:J80" si="18">IF(I$10&lt;&gt;0,I13/I$10,"-")</f>
        <v>1.642691499496019E-9</v>
      </c>
      <c r="K13" s="70">
        <f>K11+K12</f>
        <v>0.03</v>
      </c>
      <c r="L13" s="53">
        <f t="shared" ref="L13:L80" si="19">IF(K$10&lt;&gt;0,K13/K$10,"-")</f>
        <v>1.642691499496019E-9</v>
      </c>
      <c r="M13" s="70">
        <f>M11+M12</f>
        <v>0.03</v>
      </c>
      <c r="N13" s="53">
        <f t="shared" ref="N13:N80" si="20">IF(M$10&lt;&gt;0,M13/M$10,"-")</f>
        <v>1.642691499496019E-9</v>
      </c>
      <c r="O13" s="70">
        <f>O11+O12</f>
        <v>0.03</v>
      </c>
      <c r="P13" s="53">
        <f t="shared" ref="P13:P80" si="21">IF(O$10&lt;&gt;0,O13/O$10,"-")</f>
        <v>1.642691499496019E-9</v>
      </c>
      <c r="Q13" s="70">
        <f>Q11+Q12</f>
        <v>0.03</v>
      </c>
      <c r="R13" s="53">
        <f t="shared" ref="R13:R80" si="22">IF(Q$10&lt;&gt;0,Q13/Q$10,"-")</f>
        <v>1.642691499496019E-9</v>
      </c>
      <c r="S13" s="70">
        <f>S11+S12</f>
        <v>0.03</v>
      </c>
      <c r="T13" s="53">
        <f t="shared" ref="T13:AD80" si="23">IF(S$10&lt;&gt;0,S13/S$10,"-")</f>
        <v>1.642691499496019E-9</v>
      </c>
      <c r="U13" s="70">
        <f>U11+U12</f>
        <v>0.03</v>
      </c>
      <c r="V13" s="53">
        <f t="shared" ref="V13:V80" si="24">IF(U$10&lt;&gt;0,U13/U$10,"-")</f>
        <v>1.642691499496019E-9</v>
      </c>
      <c r="W13" s="70">
        <f>W11+W12</f>
        <v>0.03</v>
      </c>
      <c r="X13" s="53">
        <f t="shared" ref="X13:X80" si="25">IF(W$10&lt;&gt;0,W13/W$10,"-")</f>
        <v>1.642691499496019E-9</v>
      </c>
      <c r="Y13" s="70">
        <f>Y11+Y12</f>
        <v>0.03</v>
      </c>
      <c r="Z13" s="53">
        <f t="shared" ref="Z13:AB28" si="26">IF(Y$10&lt;&gt;0,Y13/Y$10,"-")</f>
        <v>1.642691499496019E-9</v>
      </c>
      <c r="AA13" s="70">
        <f t="shared" si="0"/>
        <v>0.3600000000000001</v>
      </c>
      <c r="AB13" s="53">
        <f t="shared" si="26"/>
        <v>1.6426914994960196E-9</v>
      </c>
      <c r="AC13" s="93">
        <f t="shared" si="13"/>
        <v>3.0000000000000009E-2</v>
      </c>
      <c r="AD13" s="53">
        <f t="shared" ref="AD13:AD80" si="27">IF(AC$10&lt;&gt;0,AC13/AC$10,"-")</f>
        <v>1.6426914994960196E-9</v>
      </c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</row>
    <row r="14" spans="1:66" x14ac:dyDescent="0.25">
      <c r="A14" s="16">
        <v>5199</v>
      </c>
      <c r="B14" s="17" t="s">
        <v>42</v>
      </c>
      <c r="C14" s="71">
        <f>C10+C13</f>
        <v>18262710.958500002</v>
      </c>
      <c r="D14" s="54">
        <f t="shared" si="15"/>
        <v>1.0000000016426915</v>
      </c>
      <c r="E14" s="71">
        <f>E10+E13</f>
        <v>18262710.958500002</v>
      </c>
      <c r="F14" s="54">
        <f t="shared" si="16"/>
        <v>1.0000000016426915</v>
      </c>
      <c r="G14" s="71">
        <f>G10+G13</f>
        <v>18262710.958500002</v>
      </c>
      <c r="H14" s="54">
        <f t="shared" si="17"/>
        <v>1.0000000016426915</v>
      </c>
      <c r="I14" s="71">
        <f>I10+I13</f>
        <v>18262710.958500002</v>
      </c>
      <c r="J14" s="54">
        <f t="shared" si="18"/>
        <v>1.0000000016426915</v>
      </c>
      <c r="K14" s="71">
        <f>K10+K13</f>
        <v>18262710.958500002</v>
      </c>
      <c r="L14" s="54">
        <f t="shared" si="19"/>
        <v>1.0000000016426915</v>
      </c>
      <c r="M14" s="71">
        <f>M10+M13</f>
        <v>18262710.958500002</v>
      </c>
      <c r="N14" s="54">
        <f t="shared" si="20"/>
        <v>1.0000000016426915</v>
      </c>
      <c r="O14" s="71">
        <f>O10+O13</f>
        <v>18262710.958500002</v>
      </c>
      <c r="P14" s="54">
        <f t="shared" si="21"/>
        <v>1.0000000016426915</v>
      </c>
      <c r="Q14" s="71">
        <f>Q10+Q13</f>
        <v>18262710.958500002</v>
      </c>
      <c r="R14" s="54">
        <f t="shared" si="22"/>
        <v>1.0000000016426915</v>
      </c>
      <c r="S14" s="71">
        <f>S10+S13</f>
        <v>18262710.958500002</v>
      </c>
      <c r="T14" s="54">
        <f t="shared" si="23"/>
        <v>1.0000000016426915</v>
      </c>
      <c r="U14" s="71">
        <f>U10+U13</f>
        <v>18262710.958500002</v>
      </c>
      <c r="V14" s="54">
        <f t="shared" si="24"/>
        <v>1.0000000016426915</v>
      </c>
      <c r="W14" s="71">
        <f>W10+W13</f>
        <v>18262710.958500002</v>
      </c>
      <c r="X14" s="54">
        <f t="shared" si="25"/>
        <v>1.0000000016426915</v>
      </c>
      <c r="Y14" s="71">
        <f>Y10+Y13</f>
        <v>18262710.958500002</v>
      </c>
      <c r="Z14" s="54">
        <f t="shared" si="26"/>
        <v>1.0000000016426915</v>
      </c>
      <c r="AA14" s="86">
        <f t="shared" si="0"/>
        <v>219152531.502</v>
      </c>
      <c r="AB14" s="54">
        <f t="shared" si="26"/>
        <v>1.0000000016426915</v>
      </c>
      <c r="AC14" s="86">
        <f t="shared" si="13"/>
        <v>18262710.958500002</v>
      </c>
      <c r="AD14" s="54">
        <f t="shared" si="27"/>
        <v>1.0000000016426915</v>
      </c>
    </row>
    <row r="15" spans="1:66" s="30" customFormat="1" x14ac:dyDescent="0.25">
      <c r="A15" s="28">
        <v>5502</v>
      </c>
      <c r="B15" s="29" t="s">
        <v>43</v>
      </c>
      <c r="C15" s="72">
        <v>9352069.6687000003</v>
      </c>
      <c r="D15" s="60">
        <f t="shared" si="15"/>
        <v>0.512085511582268</v>
      </c>
      <c r="E15" s="72">
        <v>9352069.6687000003</v>
      </c>
      <c r="F15" s="60">
        <f t="shared" si="16"/>
        <v>0.512085511582268</v>
      </c>
      <c r="G15" s="72">
        <v>9352069.6687000003</v>
      </c>
      <c r="H15" s="60">
        <f t="shared" si="17"/>
        <v>0.512085511582268</v>
      </c>
      <c r="I15" s="72">
        <v>9352069.6687000003</v>
      </c>
      <c r="J15" s="52">
        <f t="shared" si="18"/>
        <v>0.512085511582268</v>
      </c>
      <c r="K15" s="72">
        <v>9352069.6687000003</v>
      </c>
      <c r="L15" s="60">
        <f t="shared" si="19"/>
        <v>0.512085511582268</v>
      </c>
      <c r="M15" s="72">
        <v>9352069.6687000003</v>
      </c>
      <c r="N15" s="60">
        <f t="shared" si="20"/>
        <v>0.512085511582268</v>
      </c>
      <c r="O15" s="72">
        <v>9352069.6687000003</v>
      </c>
      <c r="P15" s="60">
        <f t="shared" si="21"/>
        <v>0.512085511582268</v>
      </c>
      <c r="Q15" s="72">
        <v>9352069.6687000003</v>
      </c>
      <c r="R15" s="60">
        <f t="shared" si="22"/>
        <v>0.512085511582268</v>
      </c>
      <c r="S15" s="72">
        <v>9352069.6687000003</v>
      </c>
      <c r="T15" s="60">
        <f t="shared" si="23"/>
        <v>0.512085511582268</v>
      </c>
      <c r="U15" s="72">
        <v>9352069.6687000003</v>
      </c>
      <c r="V15" s="60">
        <f t="shared" si="24"/>
        <v>0.512085511582268</v>
      </c>
      <c r="W15" s="72">
        <v>9352069.6687000003</v>
      </c>
      <c r="X15" s="60">
        <f t="shared" si="25"/>
        <v>0.512085511582268</v>
      </c>
      <c r="Y15" s="72">
        <v>9352069.6687000003</v>
      </c>
      <c r="Z15" s="52">
        <f t="shared" si="26"/>
        <v>0.512085511582268</v>
      </c>
      <c r="AA15" s="87">
        <f t="shared" si="0"/>
        <v>112224836.02439998</v>
      </c>
      <c r="AB15" s="52">
        <f t="shared" si="26"/>
        <v>0.512085511582268</v>
      </c>
      <c r="AC15" s="87">
        <f t="shared" si="13"/>
        <v>9352069.6686999984</v>
      </c>
      <c r="AD15" s="52">
        <f t="shared" si="27"/>
        <v>0.512085511582268</v>
      </c>
    </row>
    <row r="16" spans="1:66" x14ac:dyDescent="0.25">
      <c r="A16" s="24">
        <v>5503</v>
      </c>
      <c r="B16" s="25" t="s">
        <v>44</v>
      </c>
      <c r="C16" s="73"/>
      <c r="D16" s="55">
        <f t="shared" si="15"/>
        <v>0</v>
      </c>
      <c r="E16" s="73"/>
      <c r="F16" s="55">
        <f t="shared" si="16"/>
        <v>0</v>
      </c>
      <c r="G16" s="73"/>
      <c r="H16" s="55">
        <f t="shared" si="17"/>
        <v>0</v>
      </c>
      <c r="I16" s="73"/>
      <c r="J16" s="55">
        <f t="shared" si="18"/>
        <v>0</v>
      </c>
      <c r="K16" s="73"/>
      <c r="L16" s="55">
        <f t="shared" si="19"/>
        <v>0</v>
      </c>
      <c r="M16" s="73"/>
      <c r="N16" s="55">
        <f t="shared" si="20"/>
        <v>0</v>
      </c>
      <c r="O16" s="73"/>
      <c r="P16" s="55">
        <f t="shared" si="21"/>
        <v>0</v>
      </c>
      <c r="Q16" s="73"/>
      <c r="R16" s="55">
        <f t="shared" si="22"/>
        <v>0</v>
      </c>
      <c r="S16" s="73"/>
      <c r="T16" s="55">
        <f t="shared" si="23"/>
        <v>0</v>
      </c>
      <c r="U16" s="73"/>
      <c r="V16" s="55">
        <f t="shared" si="24"/>
        <v>0</v>
      </c>
      <c r="W16" s="73"/>
      <c r="X16" s="55">
        <f t="shared" si="25"/>
        <v>0</v>
      </c>
      <c r="Y16" s="73"/>
      <c r="Z16" s="55">
        <f t="shared" si="26"/>
        <v>0</v>
      </c>
      <c r="AA16" s="88">
        <f t="shared" si="0"/>
        <v>0</v>
      </c>
      <c r="AB16" s="55">
        <f t="shared" si="26"/>
        <v>0</v>
      </c>
      <c r="AC16" s="88">
        <f t="shared" si="13"/>
        <v>0</v>
      </c>
      <c r="AD16" s="55">
        <f t="shared" si="27"/>
        <v>0</v>
      </c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</row>
    <row r="17" spans="1:66" x14ac:dyDescent="0.25">
      <c r="A17" s="9">
        <v>5504</v>
      </c>
      <c r="B17" s="10" t="s">
        <v>45</v>
      </c>
      <c r="C17" s="67">
        <v>-341.0804</v>
      </c>
      <c r="D17" s="49">
        <f t="shared" si="15"/>
        <v>-1.8676329124156733E-5</v>
      </c>
      <c r="E17" s="67">
        <v>-341.0804</v>
      </c>
      <c r="F17" s="49">
        <f t="shared" si="16"/>
        <v>-1.8676329124156733E-5</v>
      </c>
      <c r="G17" s="67">
        <v>-341.0804</v>
      </c>
      <c r="H17" s="49">
        <f t="shared" si="17"/>
        <v>-1.8676329124156733E-5</v>
      </c>
      <c r="I17" s="67">
        <v>-341.0804</v>
      </c>
      <c r="J17" s="49">
        <f t="shared" si="18"/>
        <v>-1.8676329124156733E-5</v>
      </c>
      <c r="K17" s="67">
        <v>-341.0804</v>
      </c>
      <c r="L17" s="49">
        <f t="shared" si="19"/>
        <v>-1.8676329124156733E-5</v>
      </c>
      <c r="M17" s="67">
        <v>-341.0804</v>
      </c>
      <c r="N17" s="49">
        <f t="shared" si="20"/>
        <v>-1.8676329124156733E-5</v>
      </c>
      <c r="O17" s="67">
        <v>-341.0804</v>
      </c>
      <c r="P17" s="49">
        <f t="shared" si="21"/>
        <v>-1.8676329124156733E-5</v>
      </c>
      <c r="Q17" s="67">
        <v>-341.0804</v>
      </c>
      <c r="R17" s="49">
        <f t="shared" si="22"/>
        <v>-1.8676329124156733E-5</v>
      </c>
      <c r="S17" s="67">
        <v>-341.0804</v>
      </c>
      <c r="T17" s="49">
        <f t="shared" si="23"/>
        <v>-1.8676329124156733E-5</v>
      </c>
      <c r="U17" s="67">
        <v>-341.0804</v>
      </c>
      <c r="V17" s="49">
        <f t="shared" si="24"/>
        <v>-1.8676329124156733E-5</v>
      </c>
      <c r="W17" s="67">
        <v>-341.0804</v>
      </c>
      <c r="X17" s="49">
        <f t="shared" si="25"/>
        <v>-1.8676329124156733E-5</v>
      </c>
      <c r="Y17" s="67">
        <v>-341.0804</v>
      </c>
      <c r="Z17" s="49">
        <f t="shared" si="26"/>
        <v>-1.8676329124156733E-5</v>
      </c>
      <c r="AA17" s="82">
        <f t="shared" si="0"/>
        <v>-4092.9647999999993</v>
      </c>
      <c r="AB17" s="49">
        <f t="shared" si="26"/>
        <v>-1.8676329124156729E-5</v>
      </c>
      <c r="AC17" s="82">
        <f t="shared" si="13"/>
        <v>-341.08039999999994</v>
      </c>
      <c r="AD17" s="49">
        <f t="shared" si="27"/>
        <v>-1.8676329124156729E-5</v>
      </c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</row>
    <row r="18" spans="1:66" x14ac:dyDescent="0.25">
      <c r="A18" s="9">
        <v>5505</v>
      </c>
      <c r="B18" s="10" t="s">
        <v>46</v>
      </c>
      <c r="C18" s="67"/>
      <c r="D18" s="49">
        <f t="shared" si="15"/>
        <v>0</v>
      </c>
      <c r="E18" s="67"/>
      <c r="F18" s="49">
        <f t="shared" si="16"/>
        <v>0</v>
      </c>
      <c r="G18" s="67"/>
      <c r="H18" s="49">
        <f t="shared" si="17"/>
        <v>0</v>
      </c>
      <c r="I18" s="67"/>
      <c r="J18" s="49">
        <f t="shared" si="18"/>
        <v>0</v>
      </c>
      <c r="K18" s="67"/>
      <c r="L18" s="49">
        <f t="shared" si="19"/>
        <v>0</v>
      </c>
      <c r="M18" s="67"/>
      <c r="N18" s="49">
        <f t="shared" si="20"/>
        <v>0</v>
      </c>
      <c r="O18" s="67"/>
      <c r="P18" s="49">
        <f t="shared" si="21"/>
        <v>0</v>
      </c>
      <c r="Q18" s="67"/>
      <c r="R18" s="49">
        <f t="shared" si="22"/>
        <v>0</v>
      </c>
      <c r="S18" s="67"/>
      <c r="T18" s="49">
        <f t="shared" si="23"/>
        <v>0</v>
      </c>
      <c r="U18" s="67"/>
      <c r="V18" s="49">
        <f t="shared" si="24"/>
        <v>0</v>
      </c>
      <c r="W18" s="67"/>
      <c r="X18" s="49">
        <f t="shared" si="25"/>
        <v>0</v>
      </c>
      <c r="Y18" s="67"/>
      <c r="Z18" s="49">
        <f t="shared" si="26"/>
        <v>0</v>
      </c>
      <c r="AA18" s="82">
        <f t="shared" si="0"/>
        <v>0</v>
      </c>
      <c r="AB18" s="49">
        <f t="shared" si="26"/>
        <v>0</v>
      </c>
      <c r="AC18" s="82">
        <f t="shared" si="13"/>
        <v>0</v>
      </c>
      <c r="AD18" s="49">
        <f t="shared" si="27"/>
        <v>0</v>
      </c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</row>
    <row r="19" spans="1:66" x14ac:dyDescent="0.25">
      <c r="A19" s="9">
        <v>5506</v>
      </c>
      <c r="B19" s="10" t="s">
        <v>47</v>
      </c>
      <c r="C19" s="67">
        <v>-203.41235</v>
      </c>
      <c r="D19" s="49">
        <f t="shared" si="15"/>
        <v>-1.1138124607916969E-5</v>
      </c>
      <c r="E19" s="67">
        <v>-203.41235</v>
      </c>
      <c r="F19" s="49">
        <f t="shared" si="16"/>
        <v>-1.1138124607916969E-5</v>
      </c>
      <c r="G19" s="67">
        <v>-203.41235</v>
      </c>
      <c r="H19" s="49">
        <f t="shared" si="17"/>
        <v>-1.1138124607916969E-5</v>
      </c>
      <c r="I19" s="67">
        <v>-203.41235</v>
      </c>
      <c r="J19" s="49">
        <f t="shared" si="18"/>
        <v>-1.1138124607916969E-5</v>
      </c>
      <c r="K19" s="67">
        <v>-203.41235</v>
      </c>
      <c r="L19" s="49">
        <f t="shared" si="19"/>
        <v>-1.1138124607916969E-5</v>
      </c>
      <c r="M19" s="67">
        <v>-203.41235</v>
      </c>
      <c r="N19" s="49">
        <f t="shared" si="20"/>
        <v>-1.1138124607916969E-5</v>
      </c>
      <c r="O19" s="67">
        <v>-203.41235</v>
      </c>
      <c r="P19" s="49">
        <f t="shared" si="21"/>
        <v>-1.1138124607916969E-5</v>
      </c>
      <c r="Q19" s="67">
        <v>-203.41235</v>
      </c>
      <c r="R19" s="49">
        <f t="shared" si="22"/>
        <v>-1.1138124607916969E-5</v>
      </c>
      <c r="S19" s="67">
        <v>-203.41235</v>
      </c>
      <c r="T19" s="49">
        <f t="shared" si="23"/>
        <v>-1.1138124607916969E-5</v>
      </c>
      <c r="U19" s="67">
        <v>-203.41235</v>
      </c>
      <c r="V19" s="49">
        <f t="shared" si="24"/>
        <v>-1.1138124607916969E-5</v>
      </c>
      <c r="W19" s="67">
        <v>-203.41235</v>
      </c>
      <c r="X19" s="49">
        <f t="shared" si="25"/>
        <v>-1.1138124607916969E-5</v>
      </c>
      <c r="Y19" s="67">
        <v>-203.41235</v>
      </c>
      <c r="Z19" s="49">
        <f t="shared" si="26"/>
        <v>-1.1138124607916969E-5</v>
      </c>
      <c r="AA19" s="82">
        <f t="shared" si="0"/>
        <v>-2440.9482000000003</v>
      </c>
      <c r="AB19" s="49">
        <f t="shared" si="26"/>
        <v>-1.1138124607916971E-5</v>
      </c>
      <c r="AC19" s="82">
        <f t="shared" si="13"/>
        <v>-203.41235000000003</v>
      </c>
      <c r="AD19" s="49">
        <f t="shared" si="27"/>
        <v>-1.1138124607916971E-5</v>
      </c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</row>
    <row r="20" spans="1:66" s="5" customFormat="1" x14ac:dyDescent="0.25">
      <c r="A20" s="12">
        <v>5599</v>
      </c>
      <c r="B20" s="1" t="s">
        <v>48</v>
      </c>
      <c r="C20" s="74">
        <f>SUM(C15:C19)</f>
        <v>9351525.1759500001</v>
      </c>
      <c r="D20" s="56">
        <f t="shared" si="15"/>
        <v>0.51205569712853594</v>
      </c>
      <c r="E20" s="74">
        <f>SUM(E15:E19)</f>
        <v>9351525.1759500001</v>
      </c>
      <c r="F20" s="56">
        <f t="shared" si="16"/>
        <v>0.51205569712853594</v>
      </c>
      <c r="G20" s="74">
        <f>SUM(G15:G19)</f>
        <v>9351525.1759500001</v>
      </c>
      <c r="H20" s="56">
        <f t="shared" si="17"/>
        <v>0.51205569712853594</v>
      </c>
      <c r="I20" s="74">
        <f>SUM(I15:I19)</f>
        <v>9351525.1759500001</v>
      </c>
      <c r="J20" s="56">
        <f t="shared" si="18"/>
        <v>0.51205569712853594</v>
      </c>
      <c r="K20" s="74">
        <f>SUM(K15:K19)</f>
        <v>9351525.1759500001</v>
      </c>
      <c r="L20" s="56">
        <f t="shared" si="19"/>
        <v>0.51205569712853594</v>
      </c>
      <c r="M20" s="74">
        <f>SUM(M15:M19)</f>
        <v>9351525.1759500001</v>
      </c>
      <c r="N20" s="56">
        <f t="shared" si="20"/>
        <v>0.51205569712853594</v>
      </c>
      <c r="O20" s="74">
        <f>SUM(O15:O19)</f>
        <v>9351525.1759500001</v>
      </c>
      <c r="P20" s="56">
        <f t="shared" si="21"/>
        <v>0.51205569712853594</v>
      </c>
      <c r="Q20" s="74">
        <f>SUM(Q15:Q19)</f>
        <v>9351525.1759500001</v>
      </c>
      <c r="R20" s="56">
        <f t="shared" si="22"/>
        <v>0.51205569712853594</v>
      </c>
      <c r="S20" s="74">
        <f>SUM(S15:S19)</f>
        <v>9351525.1759500001</v>
      </c>
      <c r="T20" s="56">
        <f t="shared" si="23"/>
        <v>0.51205569712853594</v>
      </c>
      <c r="U20" s="74">
        <f>SUM(U15:U19)</f>
        <v>9351525.1759500001</v>
      </c>
      <c r="V20" s="56">
        <f t="shared" si="24"/>
        <v>0.51205569712853594</v>
      </c>
      <c r="W20" s="74">
        <f>SUM(W15:W19)</f>
        <v>9351525.1759500001</v>
      </c>
      <c r="X20" s="56">
        <f t="shared" si="25"/>
        <v>0.51205569712853594</v>
      </c>
      <c r="Y20" s="74">
        <f>SUM(Y15:Y19)</f>
        <v>9351525.1759500001</v>
      </c>
      <c r="Z20" s="56">
        <f t="shared" si="26"/>
        <v>0.51205569712853594</v>
      </c>
      <c r="AA20" s="70">
        <f t="shared" si="0"/>
        <v>112218302.11140002</v>
      </c>
      <c r="AB20" s="56">
        <f t="shared" si="26"/>
        <v>0.51205569712853616</v>
      </c>
      <c r="AC20" s="93">
        <f t="shared" si="13"/>
        <v>9351525.1759500019</v>
      </c>
      <c r="AD20" s="56">
        <f t="shared" si="27"/>
        <v>0.51205569712853605</v>
      </c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</row>
    <row r="21" spans="1:66" s="8" customFormat="1" x14ac:dyDescent="0.25">
      <c r="A21" s="26">
        <v>5601</v>
      </c>
      <c r="B21" s="27" t="s">
        <v>49</v>
      </c>
      <c r="C21" s="69"/>
      <c r="D21" s="57">
        <f t="shared" si="15"/>
        <v>0</v>
      </c>
      <c r="E21" s="69"/>
      <c r="F21" s="57">
        <f t="shared" si="16"/>
        <v>0</v>
      </c>
      <c r="G21" s="69"/>
      <c r="H21" s="57">
        <f t="shared" si="17"/>
        <v>0</v>
      </c>
      <c r="I21" s="69"/>
      <c r="J21" s="57">
        <f t="shared" si="18"/>
        <v>0</v>
      </c>
      <c r="K21" s="69"/>
      <c r="L21" s="57">
        <f t="shared" si="19"/>
        <v>0</v>
      </c>
      <c r="M21" s="69"/>
      <c r="N21" s="57">
        <f t="shared" si="20"/>
        <v>0</v>
      </c>
      <c r="O21" s="69"/>
      <c r="P21" s="57">
        <f t="shared" si="21"/>
        <v>0</v>
      </c>
      <c r="Q21" s="69"/>
      <c r="R21" s="57">
        <f t="shared" si="22"/>
        <v>0</v>
      </c>
      <c r="S21" s="69"/>
      <c r="T21" s="57">
        <f t="shared" si="23"/>
        <v>0</v>
      </c>
      <c r="U21" s="69"/>
      <c r="V21" s="57">
        <f t="shared" si="24"/>
        <v>0</v>
      </c>
      <c r="W21" s="69"/>
      <c r="X21" s="57">
        <f t="shared" si="25"/>
        <v>0</v>
      </c>
      <c r="Y21" s="69"/>
      <c r="Z21" s="57">
        <f t="shared" si="26"/>
        <v>0</v>
      </c>
      <c r="AA21" s="69">
        <f t="shared" si="0"/>
        <v>0</v>
      </c>
      <c r="AB21" s="57">
        <f t="shared" si="26"/>
        <v>0</v>
      </c>
      <c r="AC21" s="85">
        <f t="shared" si="13"/>
        <v>0</v>
      </c>
      <c r="AD21" s="57">
        <f t="shared" si="27"/>
        <v>0</v>
      </c>
    </row>
    <row r="22" spans="1:66" x14ac:dyDescent="0.25">
      <c r="A22" s="9">
        <v>5602</v>
      </c>
      <c r="B22" s="10" t="s">
        <v>50</v>
      </c>
      <c r="C22" s="67"/>
      <c r="D22" s="49">
        <f t="shared" si="15"/>
        <v>0</v>
      </c>
      <c r="E22" s="67"/>
      <c r="F22" s="49">
        <f t="shared" si="16"/>
        <v>0</v>
      </c>
      <c r="G22" s="67"/>
      <c r="H22" s="49">
        <f t="shared" si="17"/>
        <v>0</v>
      </c>
      <c r="I22" s="67"/>
      <c r="J22" s="49">
        <f t="shared" si="18"/>
        <v>0</v>
      </c>
      <c r="K22" s="67"/>
      <c r="L22" s="49">
        <f t="shared" si="19"/>
        <v>0</v>
      </c>
      <c r="M22" s="67"/>
      <c r="N22" s="49">
        <f t="shared" si="20"/>
        <v>0</v>
      </c>
      <c r="O22" s="67"/>
      <c r="P22" s="49">
        <f t="shared" si="21"/>
        <v>0</v>
      </c>
      <c r="Q22" s="67"/>
      <c r="R22" s="49">
        <f t="shared" si="22"/>
        <v>0</v>
      </c>
      <c r="S22" s="67"/>
      <c r="T22" s="49">
        <f t="shared" si="23"/>
        <v>0</v>
      </c>
      <c r="U22" s="67"/>
      <c r="V22" s="49">
        <f t="shared" si="24"/>
        <v>0</v>
      </c>
      <c r="W22" s="67"/>
      <c r="X22" s="49">
        <f t="shared" si="25"/>
        <v>0</v>
      </c>
      <c r="Y22" s="67"/>
      <c r="Z22" s="49">
        <f t="shared" si="26"/>
        <v>0</v>
      </c>
      <c r="AA22" s="82">
        <f t="shared" si="0"/>
        <v>0</v>
      </c>
      <c r="AB22" s="49">
        <f t="shared" si="26"/>
        <v>0</v>
      </c>
      <c r="AC22" s="82">
        <f t="shared" si="13"/>
        <v>0</v>
      </c>
      <c r="AD22" s="49">
        <f t="shared" si="27"/>
        <v>0</v>
      </c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</row>
    <row r="23" spans="1:66" x14ac:dyDescent="0.25">
      <c r="A23" s="9">
        <v>5603</v>
      </c>
      <c r="B23" s="10" t="s">
        <v>51</v>
      </c>
      <c r="C23" s="67"/>
      <c r="D23" s="49">
        <f t="shared" si="15"/>
        <v>0</v>
      </c>
      <c r="E23" s="67"/>
      <c r="F23" s="49">
        <f t="shared" si="16"/>
        <v>0</v>
      </c>
      <c r="G23" s="67"/>
      <c r="H23" s="49">
        <f t="shared" si="17"/>
        <v>0</v>
      </c>
      <c r="I23" s="67"/>
      <c r="J23" s="49">
        <f t="shared" si="18"/>
        <v>0</v>
      </c>
      <c r="K23" s="67"/>
      <c r="L23" s="49">
        <f t="shared" si="19"/>
        <v>0</v>
      </c>
      <c r="M23" s="67"/>
      <c r="N23" s="49">
        <f t="shared" si="20"/>
        <v>0</v>
      </c>
      <c r="O23" s="67"/>
      <c r="P23" s="49">
        <f t="shared" si="21"/>
        <v>0</v>
      </c>
      <c r="Q23" s="67"/>
      <c r="R23" s="49">
        <f t="shared" si="22"/>
        <v>0</v>
      </c>
      <c r="S23" s="67"/>
      <c r="T23" s="49">
        <f t="shared" si="23"/>
        <v>0</v>
      </c>
      <c r="U23" s="67"/>
      <c r="V23" s="49">
        <f t="shared" si="24"/>
        <v>0</v>
      </c>
      <c r="W23" s="67"/>
      <c r="X23" s="49">
        <f t="shared" si="25"/>
        <v>0</v>
      </c>
      <c r="Y23" s="67"/>
      <c r="Z23" s="49">
        <f t="shared" si="26"/>
        <v>0</v>
      </c>
      <c r="AA23" s="82">
        <f t="shared" si="0"/>
        <v>0</v>
      </c>
      <c r="AB23" s="49">
        <f t="shared" si="26"/>
        <v>0</v>
      </c>
      <c r="AC23" s="82">
        <f t="shared" si="13"/>
        <v>0</v>
      </c>
      <c r="AD23" s="49">
        <f t="shared" si="27"/>
        <v>0</v>
      </c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</row>
    <row r="24" spans="1:66" x14ac:dyDescent="0.25">
      <c r="A24" s="9">
        <v>5604</v>
      </c>
      <c r="B24" s="10" t="s">
        <v>52</v>
      </c>
      <c r="C24" s="67">
        <v>18527.534100000001</v>
      </c>
      <c r="D24" s="49">
        <f t="shared" si="15"/>
        <v>1.0145007590897542E-3</v>
      </c>
      <c r="E24" s="67">
        <v>18527.534100000001</v>
      </c>
      <c r="F24" s="49">
        <f t="shared" si="16"/>
        <v>1.0145007590897542E-3</v>
      </c>
      <c r="G24" s="67">
        <v>18527.534100000001</v>
      </c>
      <c r="H24" s="49">
        <f t="shared" si="17"/>
        <v>1.0145007590897542E-3</v>
      </c>
      <c r="I24" s="67">
        <v>18527.534100000001</v>
      </c>
      <c r="J24" s="49">
        <f t="shared" si="18"/>
        <v>1.0145007590897542E-3</v>
      </c>
      <c r="K24" s="67">
        <v>18527.534100000001</v>
      </c>
      <c r="L24" s="49">
        <f t="shared" si="19"/>
        <v>1.0145007590897542E-3</v>
      </c>
      <c r="M24" s="67">
        <v>18527.534100000001</v>
      </c>
      <c r="N24" s="49">
        <f t="shared" si="20"/>
        <v>1.0145007590897542E-3</v>
      </c>
      <c r="O24" s="67">
        <v>18527.534100000001</v>
      </c>
      <c r="P24" s="49">
        <f t="shared" si="21"/>
        <v>1.0145007590897542E-3</v>
      </c>
      <c r="Q24" s="67">
        <v>18527.534100000001</v>
      </c>
      <c r="R24" s="49">
        <f t="shared" si="22"/>
        <v>1.0145007590897542E-3</v>
      </c>
      <c r="S24" s="67">
        <v>18527.534100000001</v>
      </c>
      <c r="T24" s="49">
        <f t="shared" si="23"/>
        <v>1.0145007590897542E-3</v>
      </c>
      <c r="U24" s="67">
        <v>18527.534100000001</v>
      </c>
      <c r="V24" s="49">
        <f t="shared" si="24"/>
        <v>1.0145007590897542E-3</v>
      </c>
      <c r="W24" s="67">
        <v>18527.534100000001</v>
      </c>
      <c r="X24" s="49">
        <f t="shared" si="25"/>
        <v>1.0145007590897542E-3</v>
      </c>
      <c r="Y24" s="67">
        <v>18527.534100000001</v>
      </c>
      <c r="Z24" s="49">
        <f t="shared" si="26"/>
        <v>1.0145007590897542E-3</v>
      </c>
      <c r="AA24" s="82">
        <f t="shared" si="0"/>
        <v>222330.40919999997</v>
      </c>
      <c r="AB24" s="49">
        <f t="shared" si="26"/>
        <v>1.0145007590897542E-3</v>
      </c>
      <c r="AC24" s="82">
        <f t="shared" si="13"/>
        <v>18527.534099999997</v>
      </c>
      <c r="AD24" s="49">
        <f t="shared" si="27"/>
        <v>1.0145007590897539E-3</v>
      </c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</row>
    <row r="25" spans="1:66" x14ac:dyDescent="0.25">
      <c r="A25" s="9">
        <v>5605</v>
      </c>
      <c r="B25" s="10" t="s">
        <v>53</v>
      </c>
      <c r="C25" s="67"/>
      <c r="D25" s="49">
        <f t="shared" si="15"/>
        <v>0</v>
      </c>
      <c r="E25" s="67"/>
      <c r="F25" s="49">
        <f t="shared" si="16"/>
        <v>0</v>
      </c>
      <c r="G25" s="67"/>
      <c r="H25" s="49">
        <f t="shared" si="17"/>
        <v>0</v>
      </c>
      <c r="I25" s="67"/>
      <c r="J25" s="49">
        <f t="shared" si="18"/>
        <v>0</v>
      </c>
      <c r="K25" s="67"/>
      <c r="L25" s="49">
        <f t="shared" si="19"/>
        <v>0</v>
      </c>
      <c r="M25" s="67"/>
      <c r="N25" s="49">
        <f t="shared" si="20"/>
        <v>0</v>
      </c>
      <c r="O25" s="67"/>
      <c r="P25" s="49">
        <f t="shared" si="21"/>
        <v>0</v>
      </c>
      <c r="Q25" s="67"/>
      <c r="R25" s="49">
        <f t="shared" si="22"/>
        <v>0</v>
      </c>
      <c r="S25" s="67"/>
      <c r="T25" s="49">
        <f t="shared" si="23"/>
        <v>0</v>
      </c>
      <c r="U25" s="67"/>
      <c r="V25" s="49">
        <f t="shared" si="24"/>
        <v>0</v>
      </c>
      <c r="W25" s="67"/>
      <c r="X25" s="49">
        <f t="shared" si="25"/>
        <v>0</v>
      </c>
      <c r="Y25" s="67"/>
      <c r="Z25" s="49">
        <f t="shared" si="26"/>
        <v>0</v>
      </c>
      <c r="AA25" s="82">
        <f t="shared" si="0"/>
        <v>0</v>
      </c>
      <c r="AB25" s="49">
        <f t="shared" si="26"/>
        <v>0</v>
      </c>
      <c r="AC25" s="82">
        <f t="shared" si="13"/>
        <v>0</v>
      </c>
      <c r="AD25" s="49">
        <f t="shared" si="27"/>
        <v>0</v>
      </c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</row>
    <row r="26" spans="1:66" x14ac:dyDescent="0.25">
      <c r="A26" s="9">
        <v>5606</v>
      </c>
      <c r="B26" s="10" t="s">
        <v>54</v>
      </c>
      <c r="C26" s="67">
        <v>40549.181600000004</v>
      </c>
      <c r="D26" s="49">
        <f t="shared" si="15"/>
        <v>2.2203265308613465E-3</v>
      </c>
      <c r="E26" s="67">
        <v>40549.181600000004</v>
      </c>
      <c r="F26" s="49">
        <f t="shared" si="16"/>
        <v>2.2203265308613465E-3</v>
      </c>
      <c r="G26" s="67">
        <v>40549.181600000004</v>
      </c>
      <c r="H26" s="49">
        <f t="shared" si="17"/>
        <v>2.2203265308613465E-3</v>
      </c>
      <c r="I26" s="67">
        <v>40549.181600000004</v>
      </c>
      <c r="J26" s="49">
        <f t="shared" si="18"/>
        <v>2.2203265308613465E-3</v>
      </c>
      <c r="K26" s="67">
        <v>40549.181600000004</v>
      </c>
      <c r="L26" s="49">
        <f t="shared" si="19"/>
        <v>2.2203265308613465E-3</v>
      </c>
      <c r="M26" s="67">
        <v>40549.181600000004</v>
      </c>
      <c r="N26" s="49">
        <f t="shared" si="20"/>
        <v>2.2203265308613465E-3</v>
      </c>
      <c r="O26" s="67">
        <v>40549.181600000004</v>
      </c>
      <c r="P26" s="49">
        <f t="shared" si="21"/>
        <v>2.2203265308613465E-3</v>
      </c>
      <c r="Q26" s="67">
        <v>40549.181600000004</v>
      </c>
      <c r="R26" s="49">
        <f t="shared" si="22"/>
        <v>2.2203265308613465E-3</v>
      </c>
      <c r="S26" s="67">
        <v>40549.181600000004</v>
      </c>
      <c r="T26" s="49">
        <f t="shared" si="23"/>
        <v>2.2203265308613465E-3</v>
      </c>
      <c r="U26" s="67">
        <v>40549.181600000004</v>
      </c>
      <c r="V26" s="49">
        <f t="shared" si="24"/>
        <v>2.2203265308613465E-3</v>
      </c>
      <c r="W26" s="67">
        <v>40549.181600000004</v>
      </c>
      <c r="X26" s="49">
        <f t="shared" si="25"/>
        <v>2.2203265308613465E-3</v>
      </c>
      <c r="Y26" s="67">
        <v>40549.181600000004</v>
      </c>
      <c r="Z26" s="49">
        <f t="shared" si="26"/>
        <v>2.2203265308613465E-3</v>
      </c>
      <c r="AA26" s="82">
        <f t="shared" si="0"/>
        <v>486590.17920000007</v>
      </c>
      <c r="AB26" s="49">
        <f t="shared" si="26"/>
        <v>2.2203265308613465E-3</v>
      </c>
      <c r="AC26" s="82">
        <f t="shared" si="13"/>
        <v>40549.181600000004</v>
      </c>
      <c r="AD26" s="49">
        <f t="shared" si="27"/>
        <v>2.2203265308613465E-3</v>
      </c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</row>
    <row r="27" spans="1:66" x14ac:dyDescent="0.25">
      <c r="A27" s="9">
        <v>5607</v>
      </c>
      <c r="B27" s="10" t="s">
        <v>55</v>
      </c>
      <c r="C27" s="67"/>
      <c r="D27" s="49">
        <f t="shared" si="15"/>
        <v>0</v>
      </c>
      <c r="E27" s="67"/>
      <c r="F27" s="49">
        <f t="shared" si="16"/>
        <v>0</v>
      </c>
      <c r="G27" s="67"/>
      <c r="H27" s="49">
        <f t="shared" si="17"/>
        <v>0</v>
      </c>
      <c r="I27" s="67"/>
      <c r="J27" s="49">
        <f t="shared" si="18"/>
        <v>0</v>
      </c>
      <c r="K27" s="67"/>
      <c r="L27" s="49">
        <f t="shared" si="19"/>
        <v>0</v>
      </c>
      <c r="M27" s="67"/>
      <c r="N27" s="49">
        <f t="shared" si="20"/>
        <v>0</v>
      </c>
      <c r="O27" s="67"/>
      <c r="P27" s="49">
        <f t="shared" si="21"/>
        <v>0</v>
      </c>
      <c r="Q27" s="67"/>
      <c r="R27" s="49">
        <f t="shared" si="22"/>
        <v>0</v>
      </c>
      <c r="S27" s="67"/>
      <c r="T27" s="49">
        <f t="shared" si="23"/>
        <v>0</v>
      </c>
      <c r="U27" s="67"/>
      <c r="V27" s="49">
        <f t="shared" si="24"/>
        <v>0</v>
      </c>
      <c r="W27" s="67"/>
      <c r="X27" s="49">
        <f t="shared" si="25"/>
        <v>0</v>
      </c>
      <c r="Y27" s="67"/>
      <c r="Z27" s="49">
        <f t="shared" si="26"/>
        <v>0</v>
      </c>
      <c r="AA27" s="82">
        <f t="shared" si="0"/>
        <v>0</v>
      </c>
      <c r="AB27" s="49">
        <f t="shared" si="26"/>
        <v>0</v>
      </c>
      <c r="AC27" s="82">
        <f t="shared" si="13"/>
        <v>0</v>
      </c>
      <c r="AD27" s="49">
        <f t="shared" si="27"/>
        <v>0</v>
      </c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</row>
    <row r="28" spans="1:66" x14ac:dyDescent="0.25">
      <c r="A28" s="9">
        <v>5608</v>
      </c>
      <c r="B28" s="10" t="s">
        <v>56</v>
      </c>
      <c r="C28" s="67"/>
      <c r="D28" s="49">
        <f t="shared" si="15"/>
        <v>0</v>
      </c>
      <c r="E28" s="67"/>
      <c r="F28" s="49">
        <f t="shared" si="16"/>
        <v>0</v>
      </c>
      <c r="G28" s="67"/>
      <c r="H28" s="49">
        <f t="shared" si="17"/>
        <v>0</v>
      </c>
      <c r="I28" s="67"/>
      <c r="J28" s="49">
        <f t="shared" si="18"/>
        <v>0</v>
      </c>
      <c r="K28" s="67"/>
      <c r="L28" s="49">
        <f t="shared" si="19"/>
        <v>0</v>
      </c>
      <c r="M28" s="67"/>
      <c r="N28" s="49">
        <f t="shared" si="20"/>
        <v>0</v>
      </c>
      <c r="O28" s="67"/>
      <c r="P28" s="49">
        <f t="shared" si="21"/>
        <v>0</v>
      </c>
      <c r="Q28" s="67"/>
      <c r="R28" s="49">
        <f t="shared" si="22"/>
        <v>0</v>
      </c>
      <c r="S28" s="67"/>
      <c r="T28" s="49">
        <f t="shared" si="23"/>
        <v>0</v>
      </c>
      <c r="U28" s="67"/>
      <c r="V28" s="49">
        <f t="shared" si="24"/>
        <v>0</v>
      </c>
      <c r="W28" s="67"/>
      <c r="X28" s="49">
        <f t="shared" si="25"/>
        <v>0</v>
      </c>
      <c r="Y28" s="67"/>
      <c r="Z28" s="49">
        <f t="shared" si="26"/>
        <v>0</v>
      </c>
      <c r="AA28" s="82">
        <f t="shared" si="0"/>
        <v>0</v>
      </c>
      <c r="AB28" s="49">
        <f t="shared" si="26"/>
        <v>0</v>
      </c>
      <c r="AC28" s="82">
        <f t="shared" si="13"/>
        <v>0</v>
      </c>
      <c r="AD28" s="49">
        <f t="shared" si="27"/>
        <v>0</v>
      </c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</row>
    <row r="29" spans="1:66" x14ac:dyDescent="0.25">
      <c r="A29" s="9">
        <v>5609</v>
      </c>
      <c r="B29" s="10" t="s">
        <v>57</v>
      </c>
      <c r="C29" s="67"/>
      <c r="D29" s="49">
        <f t="shared" si="15"/>
        <v>0</v>
      </c>
      <c r="E29" s="67"/>
      <c r="F29" s="49">
        <f t="shared" si="16"/>
        <v>0</v>
      </c>
      <c r="G29" s="67"/>
      <c r="H29" s="49">
        <f t="shared" si="17"/>
        <v>0</v>
      </c>
      <c r="I29" s="67"/>
      <c r="J29" s="49">
        <f t="shared" si="18"/>
        <v>0</v>
      </c>
      <c r="K29" s="67"/>
      <c r="L29" s="49">
        <f t="shared" si="19"/>
        <v>0</v>
      </c>
      <c r="M29" s="67"/>
      <c r="N29" s="49">
        <f t="shared" si="20"/>
        <v>0</v>
      </c>
      <c r="O29" s="67"/>
      <c r="P29" s="49">
        <f t="shared" si="21"/>
        <v>0</v>
      </c>
      <c r="Q29" s="67"/>
      <c r="R29" s="49">
        <f t="shared" si="22"/>
        <v>0</v>
      </c>
      <c r="S29" s="67"/>
      <c r="T29" s="49">
        <f t="shared" si="23"/>
        <v>0</v>
      </c>
      <c r="U29" s="67"/>
      <c r="V29" s="49">
        <f t="shared" si="24"/>
        <v>0</v>
      </c>
      <c r="W29" s="67"/>
      <c r="X29" s="49">
        <f t="shared" si="25"/>
        <v>0</v>
      </c>
      <c r="Y29" s="67"/>
      <c r="Z29" s="49">
        <f t="shared" ref="Z29:AB44" si="28">IF(Y$10&lt;&gt;0,Y29/Y$10,"-")</f>
        <v>0</v>
      </c>
      <c r="AA29" s="82">
        <f t="shared" si="0"/>
        <v>0</v>
      </c>
      <c r="AB29" s="49">
        <f t="shared" si="28"/>
        <v>0</v>
      </c>
      <c r="AC29" s="82">
        <f t="shared" si="13"/>
        <v>0</v>
      </c>
      <c r="AD29" s="49">
        <f t="shared" si="27"/>
        <v>0</v>
      </c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</row>
    <row r="30" spans="1:66" x14ac:dyDescent="0.25">
      <c r="A30" s="9">
        <v>5610</v>
      </c>
      <c r="B30" s="10" t="s">
        <v>58</v>
      </c>
      <c r="C30" s="67"/>
      <c r="D30" s="49">
        <f t="shared" si="15"/>
        <v>0</v>
      </c>
      <c r="E30" s="67"/>
      <c r="F30" s="49">
        <f t="shared" si="16"/>
        <v>0</v>
      </c>
      <c r="G30" s="67"/>
      <c r="H30" s="49">
        <f t="shared" si="17"/>
        <v>0</v>
      </c>
      <c r="I30" s="67"/>
      <c r="J30" s="49">
        <f t="shared" si="18"/>
        <v>0</v>
      </c>
      <c r="K30" s="67"/>
      <c r="L30" s="49">
        <f t="shared" si="19"/>
        <v>0</v>
      </c>
      <c r="M30" s="67"/>
      <c r="N30" s="49">
        <f t="shared" si="20"/>
        <v>0</v>
      </c>
      <c r="O30" s="67"/>
      <c r="P30" s="49">
        <f t="shared" si="21"/>
        <v>0</v>
      </c>
      <c r="Q30" s="67"/>
      <c r="R30" s="49">
        <f t="shared" si="22"/>
        <v>0</v>
      </c>
      <c r="S30" s="67"/>
      <c r="T30" s="49">
        <f t="shared" si="23"/>
        <v>0</v>
      </c>
      <c r="U30" s="67"/>
      <c r="V30" s="49">
        <f t="shared" si="24"/>
        <v>0</v>
      </c>
      <c r="W30" s="67"/>
      <c r="X30" s="49">
        <f t="shared" si="25"/>
        <v>0</v>
      </c>
      <c r="Y30" s="67"/>
      <c r="Z30" s="49">
        <f t="shared" si="28"/>
        <v>0</v>
      </c>
      <c r="AA30" s="82">
        <f t="shared" si="0"/>
        <v>0</v>
      </c>
      <c r="AB30" s="49">
        <f t="shared" si="28"/>
        <v>0</v>
      </c>
      <c r="AC30" s="82">
        <f t="shared" si="13"/>
        <v>0</v>
      </c>
      <c r="AD30" s="49">
        <f t="shared" si="27"/>
        <v>0</v>
      </c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</row>
    <row r="31" spans="1:66" x14ac:dyDescent="0.25">
      <c r="A31" s="9">
        <v>5611</v>
      </c>
      <c r="B31" s="10" t="s">
        <v>59</v>
      </c>
      <c r="C31" s="67"/>
      <c r="D31" s="49">
        <f t="shared" si="15"/>
        <v>0</v>
      </c>
      <c r="E31" s="67"/>
      <c r="F31" s="49">
        <f t="shared" si="16"/>
        <v>0</v>
      </c>
      <c r="G31" s="67"/>
      <c r="H31" s="49">
        <f t="shared" si="17"/>
        <v>0</v>
      </c>
      <c r="I31" s="67"/>
      <c r="J31" s="49">
        <f t="shared" si="18"/>
        <v>0</v>
      </c>
      <c r="K31" s="67"/>
      <c r="L31" s="49">
        <f t="shared" si="19"/>
        <v>0</v>
      </c>
      <c r="M31" s="67"/>
      <c r="N31" s="49">
        <f t="shared" si="20"/>
        <v>0</v>
      </c>
      <c r="O31" s="67"/>
      <c r="P31" s="49">
        <f t="shared" si="21"/>
        <v>0</v>
      </c>
      <c r="Q31" s="67"/>
      <c r="R31" s="49">
        <f t="shared" si="22"/>
        <v>0</v>
      </c>
      <c r="S31" s="67"/>
      <c r="T31" s="49">
        <f t="shared" si="23"/>
        <v>0</v>
      </c>
      <c r="U31" s="67"/>
      <c r="V31" s="49">
        <f t="shared" si="24"/>
        <v>0</v>
      </c>
      <c r="W31" s="67"/>
      <c r="X31" s="49">
        <f t="shared" si="25"/>
        <v>0</v>
      </c>
      <c r="Y31" s="67"/>
      <c r="Z31" s="49">
        <f t="shared" si="28"/>
        <v>0</v>
      </c>
      <c r="AA31" s="82">
        <f t="shared" si="0"/>
        <v>0</v>
      </c>
      <c r="AB31" s="49">
        <f t="shared" si="28"/>
        <v>0</v>
      </c>
      <c r="AC31" s="82">
        <f t="shared" si="13"/>
        <v>0</v>
      </c>
      <c r="AD31" s="49">
        <f t="shared" si="27"/>
        <v>0</v>
      </c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</row>
    <row r="32" spans="1:66" x14ac:dyDescent="0.25">
      <c r="A32" s="9">
        <v>5612</v>
      </c>
      <c r="B32" s="10" t="s">
        <v>60</v>
      </c>
      <c r="C32" s="67"/>
      <c r="D32" s="49">
        <f t="shared" si="15"/>
        <v>0</v>
      </c>
      <c r="E32" s="67"/>
      <c r="F32" s="49">
        <f t="shared" si="16"/>
        <v>0</v>
      </c>
      <c r="G32" s="67"/>
      <c r="H32" s="49">
        <f t="shared" si="17"/>
        <v>0</v>
      </c>
      <c r="I32" s="67"/>
      <c r="J32" s="49">
        <f t="shared" si="18"/>
        <v>0</v>
      </c>
      <c r="K32" s="67"/>
      <c r="L32" s="49">
        <f t="shared" si="19"/>
        <v>0</v>
      </c>
      <c r="M32" s="67"/>
      <c r="N32" s="49">
        <f t="shared" si="20"/>
        <v>0</v>
      </c>
      <c r="O32" s="67"/>
      <c r="P32" s="49">
        <f t="shared" si="21"/>
        <v>0</v>
      </c>
      <c r="Q32" s="67"/>
      <c r="R32" s="49">
        <f t="shared" si="22"/>
        <v>0</v>
      </c>
      <c r="S32" s="67"/>
      <c r="T32" s="49">
        <f t="shared" si="23"/>
        <v>0</v>
      </c>
      <c r="U32" s="67"/>
      <c r="V32" s="49">
        <f t="shared" si="24"/>
        <v>0</v>
      </c>
      <c r="W32" s="67"/>
      <c r="X32" s="49">
        <f t="shared" si="25"/>
        <v>0</v>
      </c>
      <c r="Y32" s="67"/>
      <c r="Z32" s="49">
        <f t="shared" si="28"/>
        <v>0</v>
      </c>
      <c r="AA32" s="82">
        <f t="shared" si="0"/>
        <v>0</v>
      </c>
      <c r="AB32" s="49">
        <f t="shared" si="28"/>
        <v>0</v>
      </c>
      <c r="AC32" s="82">
        <f t="shared" si="13"/>
        <v>0</v>
      </c>
      <c r="AD32" s="49">
        <f t="shared" si="27"/>
        <v>0</v>
      </c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</row>
    <row r="33" spans="1:66" x14ac:dyDescent="0.25">
      <c r="A33" s="9">
        <v>5613</v>
      </c>
      <c r="B33" s="10" t="s">
        <v>61</v>
      </c>
      <c r="C33" s="67"/>
      <c r="D33" s="49">
        <f t="shared" si="15"/>
        <v>0</v>
      </c>
      <c r="E33" s="67"/>
      <c r="F33" s="49">
        <f t="shared" si="16"/>
        <v>0</v>
      </c>
      <c r="G33" s="67"/>
      <c r="H33" s="49">
        <f t="shared" si="17"/>
        <v>0</v>
      </c>
      <c r="I33" s="67"/>
      <c r="J33" s="49">
        <f t="shared" si="18"/>
        <v>0</v>
      </c>
      <c r="K33" s="67"/>
      <c r="L33" s="49">
        <f t="shared" si="19"/>
        <v>0</v>
      </c>
      <c r="M33" s="67"/>
      <c r="N33" s="49">
        <f t="shared" si="20"/>
        <v>0</v>
      </c>
      <c r="O33" s="67"/>
      <c r="P33" s="49">
        <f t="shared" si="21"/>
        <v>0</v>
      </c>
      <c r="Q33" s="67"/>
      <c r="R33" s="49">
        <f t="shared" si="22"/>
        <v>0</v>
      </c>
      <c r="S33" s="67"/>
      <c r="T33" s="49">
        <f t="shared" si="23"/>
        <v>0</v>
      </c>
      <c r="U33" s="67"/>
      <c r="V33" s="49">
        <f t="shared" si="24"/>
        <v>0</v>
      </c>
      <c r="W33" s="67"/>
      <c r="X33" s="49">
        <f t="shared" si="25"/>
        <v>0</v>
      </c>
      <c r="Y33" s="67"/>
      <c r="Z33" s="49">
        <f t="shared" si="28"/>
        <v>0</v>
      </c>
      <c r="AA33" s="82">
        <f t="shared" si="0"/>
        <v>0</v>
      </c>
      <c r="AB33" s="49">
        <f t="shared" si="28"/>
        <v>0</v>
      </c>
      <c r="AC33" s="82">
        <f t="shared" si="13"/>
        <v>0</v>
      </c>
      <c r="AD33" s="49">
        <f t="shared" si="27"/>
        <v>0</v>
      </c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</row>
    <row r="34" spans="1:66" s="5" customFormat="1" x14ac:dyDescent="0.25">
      <c r="A34" s="12">
        <v>5699</v>
      </c>
      <c r="B34" s="1" t="s">
        <v>62</v>
      </c>
      <c r="C34" s="74">
        <f>SUM(C21:C33)</f>
        <v>59076.715700000001</v>
      </c>
      <c r="D34" s="56">
        <f t="shared" si="15"/>
        <v>3.2348272899511005E-3</v>
      </c>
      <c r="E34" s="74">
        <f>SUM(E21:E33)</f>
        <v>59076.715700000001</v>
      </c>
      <c r="F34" s="56">
        <f t="shared" si="16"/>
        <v>3.2348272899511005E-3</v>
      </c>
      <c r="G34" s="74">
        <f>SUM(G21:G33)</f>
        <v>59076.715700000001</v>
      </c>
      <c r="H34" s="56">
        <f t="shared" si="17"/>
        <v>3.2348272899511005E-3</v>
      </c>
      <c r="I34" s="74">
        <f>SUM(I21:I33)</f>
        <v>59076.715700000001</v>
      </c>
      <c r="J34" s="56">
        <f t="shared" si="18"/>
        <v>3.2348272899511005E-3</v>
      </c>
      <c r="K34" s="74">
        <f>SUM(K21:K33)</f>
        <v>59076.715700000001</v>
      </c>
      <c r="L34" s="56">
        <f t="shared" si="19"/>
        <v>3.2348272899511005E-3</v>
      </c>
      <c r="M34" s="74">
        <f>SUM(M21:M33)</f>
        <v>59076.715700000001</v>
      </c>
      <c r="N34" s="56">
        <f t="shared" si="20"/>
        <v>3.2348272899511005E-3</v>
      </c>
      <c r="O34" s="74">
        <f>SUM(O21:O33)</f>
        <v>59076.715700000001</v>
      </c>
      <c r="P34" s="56">
        <f t="shared" si="21"/>
        <v>3.2348272899511005E-3</v>
      </c>
      <c r="Q34" s="74">
        <f>SUM(Q21:Q33)</f>
        <v>59076.715700000001</v>
      </c>
      <c r="R34" s="56">
        <f t="shared" si="22"/>
        <v>3.2348272899511005E-3</v>
      </c>
      <c r="S34" s="74">
        <f>SUM(S21:S33)</f>
        <v>59076.715700000001</v>
      </c>
      <c r="T34" s="56">
        <f t="shared" si="23"/>
        <v>3.2348272899511005E-3</v>
      </c>
      <c r="U34" s="74">
        <f>SUM(U21:U33)</f>
        <v>59076.715700000001</v>
      </c>
      <c r="V34" s="56">
        <f t="shared" si="24"/>
        <v>3.2348272899511005E-3</v>
      </c>
      <c r="W34" s="74">
        <f>SUM(W21:W33)</f>
        <v>59076.715700000001</v>
      </c>
      <c r="X34" s="56">
        <f t="shared" si="25"/>
        <v>3.2348272899511005E-3</v>
      </c>
      <c r="Y34" s="74">
        <f>SUM(Y21:Y33)</f>
        <v>59076.715700000001</v>
      </c>
      <c r="Z34" s="56">
        <f t="shared" si="28"/>
        <v>3.2348272899511005E-3</v>
      </c>
      <c r="AA34" s="74">
        <f t="shared" si="0"/>
        <v>708920.58840000024</v>
      </c>
      <c r="AB34" s="56">
        <f t="shared" si="28"/>
        <v>3.2348272899511018E-3</v>
      </c>
      <c r="AC34" s="94">
        <f t="shared" si="13"/>
        <v>59076.715700000022</v>
      </c>
      <c r="AD34" s="56">
        <f t="shared" si="27"/>
        <v>3.2348272899511018E-3</v>
      </c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</row>
    <row r="35" spans="1:66" x14ac:dyDescent="0.25">
      <c r="A35" s="13">
        <v>5999</v>
      </c>
      <c r="B35" s="2" t="s">
        <v>63</v>
      </c>
      <c r="C35" s="68">
        <f>C20+C34</f>
        <v>9410601.8916500006</v>
      </c>
      <c r="D35" s="58">
        <f t="shared" si="15"/>
        <v>0.51529052441848711</v>
      </c>
      <c r="E35" s="68">
        <f>E20+E34</f>
        <v>9410601.8916500006</v>
      </c>
      <c r="F35" s="58">
        <f t="shared" si="16"/>
        <v>0.51529052441848711</v>
      </c>
      <c r="G35" s="68">
        <f>G20+G34</f>
        <v>9410601.8916500006</v>
      </c>
      <c r="H35" s="58">
        <f t="shared" si="17"/>
        <v>0.51529052441848711</v>
      </c>
      <c r="I35" s="68">
        <f>I20+I34</f>
        <v>9410601.8916500006</v>
      </c>
      <c r="J35" s="58">
        <f t="shared" si="18"/>
        <v>0.51529052441848711</v>
      </c>
      <c r="K35" s="68">
        <f>K20+K34</f>
        <v>9410601.8916500006</v>
      </c>
      <c r="L35" s="58">
        <f t="shared" si="19"/>
        <v>0.51529052441848711</v>
      </c>
      <c r="M35" s="68">
        <f>M20+M34</f>
        <v>9410601.8916500006</v>
      </c>
      <c r="N35" s="58">
        <f t="shared" si="20"/>
        <v>0.51529052441848711</v>
      </c>
      <c r="O35" s="68">
        <f>O20+O34</f>
        <v>9410601.8916500006</v>
      </c>
      <c r="P35" s="58">
        <f t="shared" si="21"/>
        <v>0.51529052441848711</v>
      </c>
      <c r="Q35" s="68">
        <f>Q20+Q34</f>
        <v>9410601.8916500006</v>
      </c>
      <c r="R35" s="58">
        <f t="shared" si="22"/>
        <v>0.51529052441848711</v>
      </c>
      <c r="S35" s="68">
        <f>S20+S34</f>
        <v>9410601.8916500006</v>
      </c>
      <c r="T35" s="58">
        <f t="shared" si="23"/>
        <v>0.51529052441848711</v>
      </c>
      <c r="U35" s="68">
        <f>U20+U34</f>
        <v>9410601.8916500006</v>
      </c>
      <c r="V35" s="58">
        <f t="shared" si="24"/>
        <v>0.51529052441848711</v>
      </c>
      <c r="W35" s="68">
        <f>W20+W34</f>
        <v>9410601.8916500006</v>
      </c>
      <c r="X35" s="58">
        <f t="shared" si="25"/>
        <v>0.51529052441848711</v>
      </c>
      <c r="Y35" s="68">
        <f>Y20+Y34</f>
        <v>9410601.8916500006</v>
      </c>
      <c r="Z35" s="58">
        <f t="shared" si="28"/>
        <v>0.51529052441848711</v>
      </c>
      <c r="AA35" s="84">
        <f t="shared" si="0"/>
        <v>112927222.69980003</v>
      </c>
      <c r="AB35" s="58">
        <f t="shared" si="28"/>
        <v>0.51529052441848722</v>
      </c>
      <c r="AC35" s="84">
        <f t="shared" si="13"/>
        <v>9410601.8916500024</v>
      </c>
      <c r="AD35" s="58">
        <f t="shared" si="27"/>
        <v>0.51529052441848722</v>
      </c>
    </row>
    <row r="36" spans="1:66" x14ac:dyDescent="0.25">
      <c r="A36" s="18">
        <v>7000</v>
      </c>
      <c r="B36" s="19" t="s">
        <v>64</v>
      </c>
      <c r="C36" s="75">
        <f>C14-C35</f>
        <v>8852109.066850001</v>
      </c>
      <c r="D36" s="59">
        <f t="shared" si="15"/>
        <v>0.48470947722420449</v>
      </c>
      <c r="E36" s="75">
        <f>E14-E35</f>
        <v>8852109.066850001</v>
      </c>
      <c r="F36" s="59">
        <f t="shared" si="16"/>
        <v>0.48470947722420449</v>
      </c>
      <c r="G36" s="75">
        <f>G14-G35</f>
        <v>8852109.066850001</v>
      </c>
      <c r="H36" s="59">
        <f t="shared" si="17"/>
        <v>0.48470947722420449</v>
      </c>
      <c r="I36" s="75">
        <f>I14-I35</f>
        <v>8852109.066850001</v>
      </c>
      <c r="J36" s="59">
        <f t="shared" si="18"/>
        <v>0.48470947722420449</v>
      </c>
      <c r="K36" s="75">
        <f>K14-K35</f>
        <v>8852109.066850001</v>
      </c>
      <c r="L36" s="59">
        <f t="shared" si="19"/>
        <v>0.48470947722420449</v>
      </c>
      <c r="M36" s="75">
        <f>M14-M35</f>
        <v>8852109.066850001</v>
      </c>
      <c r="N36" s="59">
        <f t="shared" si="20"/>
        <v>0.48470947722420449</v>
      </c>
      <c r="O36" s="75">
        <f>O14-O35</f>
        <v>8852109.066850001</v>
      </c>
      <c r="P36" s="59">
        <f t="shared" si="21"/>
        <v>0.48470947722420449</v>
      </c>
      <c r="Q36" s="75">
        <f>Q14-Q35</f>
        <v>8852109.066850001</v>
      </c>
      <c r="R36" s="59">
        <f t="shared" si="22"/>
        <v>0.48470947722420449</v>
      </c>
      <c r="S36" s="75">
        <f>S14-S35</f>
        <v>8852109.066850001</v>
      </c>
      <c r="T36" s="59">
        <f t="shared" si="23"/>
        <v>0.48470947722420449</v>
      </c>
      <c r="U36" s="75">
        <f>U14-U35</f>
        <v>8852109.066850001</v>
      </c>
      <c r="V36" s="59">
        <f t="shared" si="24"/>
        <v>0.48470947722420449</v>
      </c>
      <c r="W36" s="75">
        <f>W14-W35</f>
        <v>8852109.066850001</v>
      </c>
      <c r="X36" s="59">
        <f t="shared" si="25"/>
        <v>0.48470947722420449</v>
      </c>
      <c r="Y36" s="75">
        <f>Y14-Y35</f>
        <v>8852109.066850001</v>
      </c>
      <c r="Z36" s="59">
        <f t="shared" si="28"/>
        <v>0.48470947722420449</v>
      </c>
      <c r="AA36" s="75">
        <f t="shared" si="0"/>
        <v>106225308.80220003</v>
      </c>
      <c r="AB36" s="59">
        <f t="shared" si="28"/>
        <v>0.4847094772242046</v>
      </c>
      <c r="AC36" s="75">
        <f t="shared" si="13"/>
        <v>8852109.0668500029</v>
      </c>
      <c r="AD36" s="59">
        <f t="shared" si="27"/>
        <v>0.48470947722420454</v>
      </c>
    </row>
    <row r="37" spans="1:66" s="30" customFormat="1" x14ac:dyDescent="0.25">
      <c r="A37" s="31">
        <v>6002</v>
      </c>
      <c r="B37" s="32" t="s">
        <v>65</v>
      </c>
      <c r="C37" s="76"/>
      <c r="D37" s="60">
        <f t="shared" si="15"/>
        <v>0</v>
      </c>
      <c r="E37" s="76"/>
      <c r="F37" s="60">
        <f t="shared" si="16"/>
        <v>0</v>
      </c>
      <c r="G37" s="76"/>
      <c r="H37" s="60">
        <f t="shared" si="17"/>
        <v>0</v>
      </c>
      <c r="I37" s="76"/>
      <c r="J37" s="60">
        <f t="shared" si="18"/>
        <v>0</v>
      </c>
      <c r="K37" s="76"/>
      <c r="L37" s="60">
        <f t="shared" si="19"/>
        <v>0</v>
      </c>
      <c r="M37" s="76"/>
      <c r="N37" s="60">
        <f t="shared" si="20"/>
        <v>0</v>
      </c>
      <c r="O37" s="76"/>
      <c r="P37" s="60">
        <f t="shared" si="21"/>
        <v>0</v>
      </c>
      <c r="Q37" s="76"/>
      <c r="R37" s="60">
        <f t="shared" si="22"/>
        <v>0</v>
      </c>
      <c r="S37" s="76"/>
      <c r="T37" s="60">
        <f t="shared" si="23"/>
        <v>0</v>
      </c>
      <c r="U37" s="76"/>
      <c r="V37" s="60">
        <f t="shared" si="24"/>
        <v>0</v>
      </c>
      <c r="W37" s="76"/>
      <c r="X37" s="60">
        <f t="shared" si="25"/>
        <v>0</v>
      </c>
      <c r="Y37" s="76"/>
      <c r="Z37" s="60">
        <f t="shared" si="28"/>
        <v>0</v>
      </c>
      <c r="AA37" s="76">
        <f t="shared" si="0"/>
        <v>0</v>
      </c>
      <c r="AB37" s="60">
        <f t="shared" si="28"/>
        <v>0</v>
      </c>
      <c r="AC37" s="76">
        <f t="shared" si="13"/>
        <v>0</v>
      </c>
      <c r="AD37" s="60">
        <f t="shared" si="27"/>
        <v>0</v>
      </c>
    </row>
    <row r="38" spans="1:66" x14ac:dyDescent="0.25">
      <c r="A38" s="9">
        <v>6003</v>
      </c>
      <c r="B38" s="10" t="s">
        <v>66</v>
      </c>
      <c r="C38" s="67">
        <v>36500</v>
      </c>
      <c r="D38" s="49">
        <f t="shared" si="15"/>
        <v>1.99860799105349E-3</v>
      </c>
      <c r="E38" s="67">
        <v>36500</v>
      </c>
      <c r="F38" s="49">
        <f t="shared" si="16"/>
        <v>1.99860799105349E-3</v>
      </c>
      <c r="G38" s="67">
        <v>36500</v>
      </c>
      <c r="H38" s="49">
        <f t="shared" si="17"/>
        <v>1.99860799105349E-3</v>
      </c>
      <c r="I38" s="67">
        <v>36500</v>
      </c>
      <c r="J38" s="49">
        <f t="shared" si="18"/>
        <v>1.99860799105349E-3</v>
      </c>
      <c r="K38" s="67">
        <v>36500</v>
      </c>
      <c r="L38" s="49">
        <f t="shared" si="19"/>
        <v>1.99860799105349E-3</v>
      </c>
      <c r="M38" s="67">
        <v>36500</v>
      </c>
      <c r="N38" s="49">
        <f t="shared" si="20"/>
        <v>1.99860799105349E-3</v>
      </c>
      <c r="O38" s="67">
        <v>36500</v>
      </c>
      <c r="P38" s="49">
        <f t="shared" si="21"/>
        <v>1.99860799105349E-3</v>
      </c>
      <c r="Q38" s="67">
        <v>36500</v>
      </c>
      <c r="R38" s="49">
        <f t="shared" si="22"/>
        <v>1.99860799105349E-3</v>
      </c>
      <c r="S38" s="67">
        <v>36500</v>
      </c>
      <c r="T38" s="49">
        <f t="shared" si="23"/>
        <v>1.99860799105349E-3</v>
      </c>
      <c r="U38" s="67">
        <v>36500</v>
      </c>
      <c r="V38" s="49">
        <f t="shared" si="24"/>
        <v>1.99860799105349E-3</v>
      </c>
      <c r="W38" s="67">
        <v>36500</v>
      </c>
      <c r="X38" s="49">
        <f t="shared" si="25"/>
        <v>1.99860799105349E-3</v>
      </c>
      <c r="Y38" s="67">
        <v>36500</v>
      </c>
      <c r="Z38" s="49">
        <f t="shared" si="28"/>
        <v>1.99860799105349E-3</v>
      </c>
      <c r="AA38" s="82">
        <f t="shared" si="0"/>
        <v>438000</v>
      </c>
      <c r="AB38" s="49">
        <f t="shared" si="28"/>
        <v>1.99860799105349E-3</v>
      </c>
      <c r="AC38" s="82">
        <f t="shared" si="13"/>
        <v>36500</v>
      </c>
      <c r="AD38" s="49">
        <f t="shared" si="27"/>
        <v>1.99860799105349E-3</v>
      </c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</row>
    <row r="39" spans="1:66" x14ac:dyDescent="0.25">
      <c r="A39" s="9">
        <v>6004</v>
      </c>
      <c r="B39" s="10" t="s">
        <v>67</v>
      </c>
      <c r="C39" s="67"/>
      <c r="D39" s="49">
        <f t="shared" si="15"/>
        <v>0</v>
      </c>
      <c r="E39" s="67"/>
      <c r="F39" s="49">
        <f t="shared" si="16"/>
        <v>0</v>
      </c>
      <c r="G39" s="67"/>
      <c r="H39" s="49">
        <f t="shared" si="17"/>
        <v>0</v>
      </c>
      <c r="I39" s="67"/>
      <c r="J39" s="49">
        <f t="shared" si="18"/>
        <v>0</v>
      </c>
      <c r="K39" s="67"/>
      <c r="L39" s="49">
        <f t="shared" si="19"/>
        <v>0</v>
      </c>
      <c r="M39" s="67"/>
      <c r="N39" s="49">
        <f t="shared" si="20"/>
        <v>0</v>
      </c>
      <c r="O39" s="67"/>
      <c r="P39" s="49">
        <f t="shared" si="21"/>
        <v>0</v>
      </c>
      <c r="Q39" s="67"/>
      <c r="R39" s="49">
        <f t="shared" si="22"/>
        <v>0</v>
      </c>
      <c r="S39" s="67"/>
      <c r="T39" s="49">
        <f t="shared" si="23"/>
        <v>0</v>
      </c>
      <c r="U39" s="67"/>
      <c r="V39" s="49">
        <f t="shared" si="24"/>
        <v>0</v>
      </c>
      <c r="W39" s="67"/>
      <c r="X39" s="49">
        <f t="shared" si="25"/>
        <v>0</v>
      </c>
      <c r="Y39" s="67"/>
      <c r="Z39" s="49">
        <f t="shared" si="28"/>
        <v>0</v>
      </c>
      <c r="AA39" s="82">
        <f t="shared" si="0"/>
        <v>0</v>
      </c>
      <c r="AB39" s="49">
        <f t="shared" si="28"/>
        <v>0</v>
      </c>
      <c r="AC39" s="82">
        <f t="shared" si="13"/>
        <v>0</v>
      </c>
      <c r="AD39" s="49">
        <f t="shared" si="27"/>
        <v>0</v>
      </c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</row>
    <row r="40" spans="1:66" s="5" customFormat="1" x14ac:dyDescent="0.25">
      <c r="A40" s="12">
        <v>6099</v>
      </c>
      <c r="B40" s="1" t="s">
        <v>68</v>
      </c>
      <c r="C40" s="74">
        <f>SUM(C37:C39)</f>
        <v>36500</v>
      </c>
      <c r="D40" s="56">
        <f t="shared" si="15"/>
        <v>1.99860799105349E-3</v>
      </c>
      <c r="E40" s="74">
        <f>SUM(E37:E39)</f>
        <v>36500</v>
      </c>
      <c r="F40" s="56">
        <f t="shared" si="16"/>
        <v>1.99860799105349E-3</v>
      </c>
      <c r="G40" s="74">
        <f>SUM(G37:G39)</f>
        <v>36500</v>
      </c>
      <c r="H40" s="56">
        <f t="shared" si="17"/>
        <v>1.99860799105349E-3</v>
      </c>
      <c r="I40" s="74">
        <f>SUM(I37:I39)</f>
        <v>36500</v>
      </c>
      <c r="J40" s="56">
        <f t="shared" si="18"/>
        <v>1.99860799105349E-3</v>
      </c>
      <c r="K40" s="74">
        <f>SUM(K37:K39)</f>
        <v>36500</v>
      </c>
      <c r="L40" s="56">
        <f t="shared" si="19"/>
        <v>1.99860799105349E-3</v>
      </c>
      <c r="M40" s="74">
        <f>SUM(M37:M39)</f>
        <v>36500</v>
      </c>
      <c r="N40" s="56">
        <f t="shared" si="20"/>
        <v>1.99860799105349E-3</v>
      </c>
      <c r="O40" s="74">
        <f>SUM(O37:O39)</f>
        <v>36500</v>
      </c>
      <c r="P40" s="56">
        <f t="shared" si="21"/>
        <v>1.99860799105349E-3</v>
      </c>
      <c r="Q40" s="74">
        <f>SUM(Q37:Q39)</f>
        <v>36500</v>
      </c>
      <c r="R40" s="56">
        <f t="shared" si="22"/>
        <v>1.99860799105349E-3</v>
      </c>
      <c r="S40" s="74">
        <f>SUM(S37:S39)</f>
        <v>36500</v>
      </c>
      <c r="T40" s="56">
        <f t="shared" si="23"/>
        <v>1.99860799105349E-3</v>
      </c>
      <c r="U40" s="74">
        <f>SUM(U37:U39)</f>
        <v>36500</v>
      </c>
      <c r="V40" s="56">
        <f t="shared" si="24"/>
        <v>1.99860799105349E-3</v>
      </c>
      <c r="W40" s="74">
        <f>SUM(W37:W39)</f>
        <v>36500</v>
      </c>
      <c r="X40" s="56">
        <f t="shared" si="25"/>
        <v>1.99860799105349E-3</v>
      </c>
      <c r="Y40" s="74">
        <f>SUM(Y37:Y39)</f>
        <v>36500</v>
      </c>
      <c r="Z40" s="56">
        <f t="shared" si="28"/>
        <v>1.99860799105349E-3</v>
      </c>
      <c r="AA40" s="74">
        <f t="shared" si="0"/>
        <v>438000</v>
      </c>
      <c r="AB40" s="56">
        <f t="shared" si="28"/>
        <v>1.99860799105349E-3</v>
      </c>
      <c r="AC40" s="94">
        <f t="shared" si="13"/>
        <v>36500</v>
      </c>
      <c r="AD40" s="56">
        <f t="shared" si="27"/>
        <v>1.99860799105349E-3</v>
      </c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</row>
    <row r="41" spans="1:66" s="8" customFormat="1" x14ac:dyDescent="0.25">
      <c r="A41" s="26">
        <v>6101</v>
      </c>
      <c r="B41" s="27" t="s">
        <v>69</v>
      </c>
      <c r="C41" s="69">
        <v>2133555.66395</v>
      </c>
      <c r="D41" s="57">
        <f t="shared" si="15"/>
        <v>0.11682579176240833</v>
      </c>
      <c r="E41" s="69">
        <v>2133555.66395</v>
      </c>
      <c r="F41" s="57">
        <f t="shared" si="16"/>
        <v>0.11682579176240833</v>
      </c>
      <c r="G41" s="69">
        <v>2133555.66395</v>
      </c>
      <c r="H41" s="57">
        <f t="shared" si="17"/>
        <v>0.11682579176240833</v>
      </c>
      <c r="I41" s="69">
        <v>2133555.66395</v>
      </c>
      <c r="J41" s="57">
        <f t="shared" si="18"/>
        <v>0.11682579176240833</v>
      </c>
      <c r="K41" s="69">
        <v>2133555.66395</v>
      </c>
      <c r="L41" s="57">
        <f t="shared" si="19"/>
        <v>0.11682579176240833</v>
      </c>
      <c r="M41" s="69">
        <v>2133555.66395</v>
      </c>
      <c r="N41" s="57">
        <f t="shared" si="20"/>
        <v>0.11682579176240833</v>
      </c>
      <c r="O41" s="69">
        <v>2133555.66395</v>
      </c>
      <c r="P41" s="57">
        <f t="shared" si="21"/>
        <v>0.11682579176240833</v>
      </c>
      <c r="Q41" s="69">
        <v>2133555.66395</v>
      </c>
      <c r="R41" s="57">
        <f t="shared" si="22"/>
        <v>0.11682579176240833</v>
      </c>
      <c r="S41" s="69">
        <v>2133555.66395</v>
      </c>
      <c r="T41" s="57">
        <f t="shared" si="23"/>
        <v>0.11682579176240833</v>
      </c>
      <c r="U41" s="69">
        <v>2133555.66395</v>
      </c>
      <c r="V41" s="57">
        <f t="shared" si="24"/>
        <v>0.11682579176240833</v>
      </c>
      <c r="W41" s="69">
        <v>2133555.66395</v>
      </c>
      <c r="X41" s="57">
        <f t="shared" si="25"/>
        <v>0.11682579176240833</v>
      </c>
      <c r="Y41" s="69">
        <v>2133555.66395</v>
      </c>
      <c r="Z41" s="57">
        <f t="shared" si="28"/>
        <v>0.11682579176240833</v>
      </c>
      <c r="AA41" s="69">
        <f t="shared" si="0"/>
        <v>25602667.967399999</v>
      </c>
      <c r="AB41" s="57">
        <f t="shared" si="28"/>
        <v>0.11682579176240834</v>
      </c>
      <c r="AC41" s="85">
        <f t="shared" si="13"/>
        <v>2133555.66395</v>
      </c>
      <c r="AD41" s="57">
        <f t="shared" si="27"/>
        <v>0.11682579176240833</v>
      </c>
    </row>
    <row r="42" spans="1:66" x14ac:dyDescent="0.25">
      <c r="A42" s="9">
        <v>6102</v>
      </c>
      <c r="B42" s="10" t="s">
        <v>70</v>
      </c>
      <c r="C42" s="67">
        <v>240155.33825</v>
      </c>
      <c r="D42" s="49">
        <f t="shared" si="15"/>
        <v>1.3150037756728872E-2</v>
      </c>
      <c r="E42" s="67">
        <v>240155.33825</v>
      </c>
      <c r="F42" s="49">
        <f t="shared" si="16"/>
        <v>1.3150037756728872E-2</v>
      </c>
      <c r="G42" s="67">
        <v>240155.33825</v>
      </c>
      <c r="H42" s="49">
        <f t="shared" si="17"/>
        <v>1.3150037756728872E-2</v>
      </c>
      <c r="I42" s="67">
        <v>240155.33825</v>
      </c>
      <c r="J42" s="49">
        <f t="shared" si="18"/>
        <v>1.3150037756728872E-2</v>
      </c>
      <c r="K42" s="67">
        <v>240155.33825</v>
      </c>
      <c r="L42" s="49">
        <f t="shared" si="19"/>
        <v>1.3150037756728872E-2</v>
      </c>
      <c r="M42" s="67">
        <v>240155.33825</v>
      </c>
      <c r="N42" s="49">
        <f t="shared" si="20"/>
        <v>1.3150037756728872E-2</v>
      </c>
      <c r="O42" s="67">
        <v>240155.33825</v>
      </c>
      <c r="P42" s="49">
        <f t="shared" si="21"/>
        <v>1.3150037756728872E-2</v>
      </c>
      <c r="Q42" s="67">
        <v>240155.33825</v>
      </c>
      <c r="R42" s="49">
        <f t="shared" si="22"/>
        <v>1.3150037756728872E-2</v>
      </c>
      <c r="S42" s="67">
        <v>240155.33825</v>
      </c>
      <c r="T42" s="49">
        <f t="shared" si="23"/>
        <v>1.3150037756728872E-2</v>
      </c>
      <c r="U42" s="67">
        <v>240155.33825</v>
      </c>
      <c r="V42" s="49">
        <f t="shared" si="24"/>
        <v>1.3150037756728872E-2</v>
      </c>
      <c r="W42" s="67">
        <v>240155.33825</v>
      </c>
      <c r="X42" s="49">
        <f t="shared" si="25"/>
        <v>1.3150037756728872E-2</v>
      </c>
      <c r="Y42" s="67">
        <v>240155.33825</v>
      </c>
      <c r="Z42" s="49">
        <f t="shared" si="28"/>
        <v>1.3150037756728872E-2</v>
      </c>
      <c r="AA42" s="82">
        <f t="shared" si="0"/>
        <v>2881864.0589999999</v>
      </c>
      <c r="AB42" s="49">
        <f t="shared" si="28"/>
        <v>1.3150037756728872E-2</v>
      </c>
      <c r="AC42" s="82">
        <f t="shared" si="13"/>
        <v>240155.33825</v>
      </c>
      <c r="AD42" s="49">
        <f t="shared" si="27"/>
        <v>1.3150037756728872E-2</v>
      </c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</row>
    <row r="43" spans="1:66" x14ac:dyDescent="0.25">
      <c r="A43" s="9">
        <v>6103</v>
      </c>
      <c r="B43" s="10" t="s">
        <v>71</v>
      </c>
      <c r="C43" s="67">
        <v>147.50819999999999</v>
      </c>
      <c r="D43" s="49">
        <f t="shared" si="15"/>
        <v>8.0770155415319548E-6</v>
      </c>
      <c r="E43" s="67">
        <v>147.50819999999999</v>
      </c>
      <c r="F43" s="49">
        <f t="shared" si="16"/>
        <v>8.0770155415319548E-6</v>
      </c>
      <c r="G43" s="67">
        <v>147.50819999999999</v>
      </c>
      <c r="H43" s="49">
        <f t="shared" si="17"/>
        <v>8.0770155415319548E-6</v>
      </c>
      <c r="I43" s="67">
        <v>147.50819999999999</v>
      </c>
      <c r="J43" s="49">
        <f t="shared" si="18"/>
        <v>8.0770155415319548E-6</v>
      </c>
      <c r="K43" s="67">
        <v>147.50819999999999</v>
      </c>
      <c r="L43" s="49">
        <f t="shared" si="19"/>
        <v>8.0770155415319548E-6</v>
      </c>
      <c r="M43" s="67">
        <v>147.50819999999999</v>
      </c>
      <c r="N43" s="49">
        <f t="shared" si="20"/>
        <v>8.0770155415319548E-6</v>
      </c>
      <c r="O43" s="67">
        <v>147.50819999999999</v>
      </c>
      <c r="P43" s="49">
        <f t="shared" si="21"/>
        <v>8.0770155415319548E-6</v>
      </c>
      <c r="Q43" s="67">
        <v>147.50819999999999</v>
      </c>
      <c r="R43" s="49">
        <f t="shared" si="22"/>
        <v>8.0770155415319548E-6</v>
      </c>
      <c r="S43" s="67">
        <v>147.50819999999999</v>
      </c>
      <c r="T43" s="49">
        <f t="shared" si="23"/>
        <v>8.0770155415319548E-6</v>
      </c>
      <c r="U43" s="67">
        <v>147.50819999999999</v>
      </c>
      <c r="V43" s="49">
        <f t="shared" si="24"/>
        <v>8.0770155415319548E-6</v>
      </c>
      <c r="W43" s="67">
        <v>147.50819999999999</v>
      </c>
      <c r="X43" s="49">
        <f t="shared" si="25"/>
        <v>8.0770155415319548E-6</v>
      </c>
      <c r="Y43" s="67">
        <v>147.50819999999999</v>
      </c>
      <c r="Z43" s="49">
        <f t="shared" si="28"/>
        <v>8.0770155415319548E-6</v>
      </c>
      <c r="AA43" s="82">
        <f t="shared" si="0"/>
        <v>1770.0983999999999</v>
      </c>
      <c r="AB43" s="49">
        <f t="shared" si="28"/>
        <v>8.0770155415319565E-6</v>
      </c>
      <c r="AC43" s="82">
        <f t="shared" si="13"/>
        <v>147.50819999999999</v>
      </c>
      <c r="AD43" s="49">
        <f t="shared" si="27"/>
        <v>8.0770155415319548E-6</v>
      </c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</row>
    <row r="44" spans="1:66" x14ac:dyDescent="0.25">
      <c r="A44" s="9">
        <v>6104</v>
      </c>
      <c r="B44" s="10" t="s">
        <v>72</v>
      </c>
      <c r="C44" s="67">
        <v>47343.078600000001</v>
      </c>
      <c r="D44" s="49">
        <f t="shared" si="15"/>
        <v>2.5923357592063964E-3</v>
      </c>
      <c r="E44" s="67">
        <v>47343.078600000001</v>
      </c>
      <c r="F44" s="49">
        <f t="shared" si="16"/>
        <v>2.5923357592063964E-3</v>
      </c>
      <c r="G44" s="67">
        <v>47343.078600000001</v>
      </c>
      <c r="H44" s="49">
        <f t="shared" si="17"/>
        <v>2.5923357592063964E-3</v>
      </c>
      <c r="I44" s="67">
        <v>47343.078600000001</v>
      </c>
      <c r="J44" s="49">
        <f t="shared" si="18"/>
        <v>2.5923357592063964E-3</v>
      </c>
      <c r="K44" s="67">
        <v>47343.078600000001</v>
      </c>
      <c r="L44" s="49">
        <f t="shared" si="19"/>
        <v>2.5923357592063964E-3</v>
      </c>
      <c r="M44" s="67">
        <v>47343.078600000001</v>
      </c>
      <c r="N44" s="49">
        <f t="shared" si="20"/>
        <v>2.5923357592063964E-3</v>
      </c>
      <c r="O44" s="67">
        <v>47343.078600000001</v>
      </c>
      <c r="P44" s="49">
        <f t="shared" si="21"/>
        <v>2.5923357592063964E-3</v>
      </c>
      <c r="Q44" s="67">
        <v>47343.078600000001</v>
      </c>
      <c r="R44" s="49">
        <f t="shared" si="22"/>
        <v>2.5923357592063964E-3</v>
      </c>
      <c r="S44" s="67">
        <v>47343.078600000001</v>
      </c>
      <c r="T44" s="49">
        <f t="shared" si="23"/>
        <v>2.5923357592063964E-3</v>
      </c>
      <c r="U44" s="67">
        <v>47343.078600000001</v>
      </c>
      <c r="V44" s="49">
        <f t="shared" si="24"/>
        <v>2.5923357592063964E-3</v>
      </c>
      <c r="W44" s="67">
        <v>47343.078600000001</v>
      </c>
      <c r="X44" s="49">
        <f t="shared" si="25"/>
        <v>2.5923357592063964E-3</v>
      </c>
      <c r="Y44" s="67">
        <v>47343.078600000001</v>
      </c>
      <c r="Z44" s="49">
        <f t="shared" si="28"/>
        <v>2.5923357592063964E-3</v>
      </c>
      <c r="AA44" s="82">
        <f t="shared" si="0"/>
        <v>568116.94319999998</v>
      </c>
      <c r="AB44" s="49">
        <f t="shared" si="28"/>
        <v>2.5923357592063964E-3</v>
      </c>
      <c r="AC44" s="82">
        <f t="shared" si="13"/>
        <v>47343.078600000001</v>
      </c>
      <c r="AD44" s="49">
        <f t="shared" si="27"/>
        <v>2.5923357592063964E-3</v>
      </c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</row>
    <row r="45" spans="1:66" x14ac:dyDescent="0.25">
      <c r="A45" s="9">
        <v>6105</v>
      </c>
      <c r="B45" s="10" t="s">
        <v>73</v>
      </c>
      <c r="C45" s="67">
        <v>22871.266599999999</v>
      </c>
      <c r="D45" s="49">
        <f t="shared" si="15"/>
        <v>1.2523478408842405E-3</v>
      </c>
      <c r="E45" s="67">
        <v>22871.266599999999</v>
      </c>
      <c r="F45" s="49">
        <f t="shared" si="16"/>
        <v>1.2523478408842405E-3</v>
      </c>
      <c r="G45" s="67">
        <v>22871.266599999999</v>
      </c>
      <c r="H45" s="49">
        <f t="shared" si="17"/>
        <v>1.2523478408842405E-3</v>
      </c>
      <c r="I45" s="67">
        <v>22871.266599999999</v>
      </c>
      <c r="J45" s="49">
        <f t="shared" si="18"/>
        <v>1.2523478408842405E-3</v>
      </c>
      <c r="K45" s="67">
        <v>22871.266599999999</v>
      </c>
      <c r="L45" s="49">
        <f t="shared" si="19"/>
        <v>1.2523478408842405E-3</v>
      </c>
      <c r="M45" s="67">
        <v>22871.266599999999</v>
      </c>
      <c r="N45" s="49">
        <f t="shared" si="20"/>
        <v>1.2523478408842405E-3</v>
      </c>
      <c r="O45" s="67">
        <v>22871.266599999999</v>
      </c>
      <c r="P45" s="49">
        <f t="shared" si="21"/>
        <v>1.2523478408842405E-3</v>
      </c>
      <c r="Q45" s="67">
        <v>22871.266599999999</v>
      </c>
      <c r="R45" s="49">
        <f t="shared" si="22"/>
        <v>1.2523478408842405E-3</v>
      </c>
      <c r="S45" s="67">
        <v>22871.266599999999</v>
      </c>
      <c r="T45" s="49">
        <f t="shared" si="23"/>
        <v>1.2523478408842405E-3</v>
      </c>
      <c r="U45" s="67">
        <v>22871.266599999999</v>
      </c>
      <c r="V45" s="49">
        <f t="shared" si="24"/>
        <v>1.2523478408842405E-3</v>
      </c>
      <c r="W45" s="67">
        <v>22871.266599999999</v>
      </c>
      <c r="X45" s="49">
        <f t="shared" si="25"/>
        <v>1.2523478408842405E-3</v>
      </c>
      <c r="Y45" s="67">
        <v>22871.266599999999</v>
      </c>
      <c r="Z45" s="49">
        <f t="shared" ref="Z45:AB60" si="29">IF(Y$10&lt;&gt;0,Y45/Y$10,"-")</f>
        <v>1.2523478408842405E-3</v>
      </c>
      <c r="AA45" s="82">
        <f t="shared" si="0"/>
        <v>274455.19919999997</v>
      </c>
      <c r="AB45" s="49">
        <f t="shared" si="29"/>
        <v>1.2523478408842405E-3</v>
      </c>
      <c r="AC45" s="82">
        <f t="shared" si="13"/>
        <v>22871.266599999999</v>
      </c>
      <c r="AD45" s="49">
        <f t="shared" si="27"/>
        <v>1.2523478408842405E-3</v>
      </c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</row>
    <row r="46" spans="1:66" x14ac:dyDescent="0.25">
      <c r="A46" s="9">
        <v>6106</v>
      </c>
      <c r="B46" s="10" t="s">
        <v>74</v>
      </c>
      <c r="C46" s="67">
        <v>14021.615</v>
      </c>
      <c r="D46" s="49">
        <f t="shared" si="15"/>
        <v>7.6777292565686247E-4</v>
      </c>
      <c r="E46" s="67">
        <v>14021.615</v>
      </c>
      <c r="F46" s="49">
        <f t="shared" si="16"/>
        <v>7.6777292565686247E-4</v>
      </c>
      <c r="G46" s="67">
        <v>14021.615</v>
      </c>
      <c r="H46" s="49">
        <f t="shared" si="17"/>
        <v>7.6777292565686247E-4</v>
      </c>
      <c r="I46" s="67">
        <v>14021.615</v>
      </c>
      <c r="J46" s="49">
        <f t="shared" si="18"/>
        <v>7.6777292565686247E-4</v>
      </c>
      <c r="K46" s="67">
        <v>14021.615</v>
      </c>
      <c r="L46" s="49">
        <f t="shared" si="19"/>
        <v>7.6777292565686247E-4</v>
      </c>
      <c r="M46" s="67">
        <v>14021.615</v>
      </c>
      <c r="N46" s="49">
        <f t="shared" si="20"/>
        <v>7.6777292565686247E-4</v>
      </c>
      <c r="O46" s="67">
        <v>14021.615</v>
      </c>
      <c r="P46" s="49">
        <f t="shared" si="21"/>
        <v>7.6777292565686247E-4</v>
      </c>
      <c r="Q46" s="67">
        <v>14021.615</v>
      </c>
      <c r="R46" s="49">
        <f t="shared" si="22"/>
        <v>7.6777292565686247E-4</v>
      </c>
      <c r="S46" s="67">
        <v>14021.615</v>
      </c>
      <c r="T46" s="49">
        <f t="shared" si="23"/>
        <v>7.6777292565686247E-4</v>
      </c>
      <c r="U46" s="67">
        <v>14021.615</v>
      </c>
      <c r="V46" s="49">
        <f t="shared" si="24"/>
        <v>7.6777292565686247E-4</v>
      </c>
      <c r="W46" s="67">
        <v>14021.615</v>
      </c>
      <c r="X46" s="49">
        <f t="shared" si="25"/>
        <v>7.6777292565686247E-4</v>
      </c>
      <c r="Y46" s="67">
        <v>14021.615</v>
      </c>
      <c r="Z46" s="49">
        <f t="shared" si="29"/>
        <v>7.6777292565686247E-4</v>
      </c>
      <c r="AA46" s="82">
        <f t="shared" si="0"/>
        <v>168259.38</v>
      </c>
      <c r="AB46" s="49">
        <f t="shared" si="29"/>
        <v>7.6777292565686247E-4</v>
      </c>
      <c r="AC46" s="82">
        <f t="shared" si="13"/>
        <v>14021.615</v>
      </c>
      <c r="AD46" s="49">
        <f t="shared" si="27"/>
        <v>7.6777292565686247E-4</v>
      </c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</row>
    <row r="47" spans="1:66" x14ac:dyDescent="0.25">
      <c r="A47" s="9">
        <v>6107</v>
      </c>
      <c r="B47" s="10" t="s">
        <v>75</v>
      </c>
      <c r="C47" s="67">
        <v>4575</v>
      </c>
      <c r="D47" s="49">
        <f t="shared" si="15"/>
        <v>2.505104536731429E-4</v>
      </c>
      <c r="E47" s="67">
        <v>4575</v>
      </c>
      <c r="F47" s="49">
        <f t="shared" si="16"/>
        <v>2.505104536731429E-4</v>
      </c>
      <c r="G47" s="67">
        <v>4575</v>
      </c>
      <c r="H47" s="49">
        <f t="shared" si="17"/>
        <v>2.505104536731429E-4</v>
      </c>
      <c r="I47" s="67">
        <v>4575</v>
      </c>
      <c r="J47" s="49">
        <f t="shared" si="18"/>
        <v>2.505104536731429E-4</v>
      </c>
      <c r="K47" s="67">
        <v>4575</v>
      </c>
      <c r="L47" s="49">
        <f t="shared" si="19"/>
        <v>2.505104536731429E-4</v>
      </c>
      <c r="M47" s="67">
        <v>4575</v>
      </c>
      <c r="N47" s="49">
        <f t="shared" si="20"/>
        <v>2.505104536731429E-4</v>
      </c>
      <c r="O47" s="67">
        <v>4575</v>
      </c>
      <c r="P47" s="49">
        <f t="shared" si="21"/>
        <v>2.505104536731429E-4</v>
      </c>
      <c r="Q47" s="67">
        <v>4575</v>
      </c>
      <c r="R47" s="49">
        <f t="shared" si="22"/>
        <v>2.505104536731429E-4</v>
      </c>
      <c r="S47" s="67">
        <v>4575</v>
      </c>
      <c r="T47" s="49">
        <f t="shared" si="23"/>
        <v>2.505104536731429E-4</v>
      </c>
      <c r="U47" s="67">
        <v>4575</v>
      </c>
      <c r="V47" s="49">
        <f t="shared" si="24"/>
        <v>2.505104536731429E-4</v>
      </c>
      <c r="W47" s="67">
        <v>4575</v>
      </c>
      <c r="X47" s="49">
        <f t="shared" si="25"/>
        <v>2.505104536731429E-4</v>
      </c>
      <c r="Y47" s="67">
        <v>4575</v>
      </c>
      <c r="Z47" s="49">
        <f t="shared" si="29"/>
        <v>2.505104536731429E-4</v>
      </c>
      <c r="AA47" s="82">
        <f t="shared" si="0"/>
        <v>54900</v>
      </c>
      <c r="AB47" s="49">
        <f t="shared" si="29"/>
        <v>2.505104536731429E-4</v>
      </c>
      <c r="AC47" s="82">
        <f t="shared" si="13"/>
        <v>4575</v>
      </c>
      <c r="AD47" s="49">
        <f t="shared" si="27"/>
        <v>2.505104536731429E-4</v>
      </c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</row>
    <row r="48" spans="1:66" x14ac:dyDescent="0.25">
      <c r="A48" s="9">
        <v>6108</v>
      </c>
      <c r="B48" s="10" t="s">
        <v>76</v>
      </c>
      <c r="C48" s="67">
        <v>5359</v>
      </c>
      <c r="D48" s="49">
        <f t="shared" si="15"/>
        <v>2.9343945819330556E-4</v>
      </c>
      <c r="E48" s="67">
        <v>5359</v>
      </c>
      <c r="F48" s="49">
        <f t="shared" si="16"/>
        <v>2.9343945819330556E-4</v>
      </c>
      <c r="G48" s="67">
        <v>5359</v>
      </c>
      <c r="H48" s="49">
        <f t="shared" si="17"/>
        <v>2.9343945819330556E-4</v>
      </c>
      <c r="I48" s="67">
        <v>5359</v>
      </c>
      <c r="J48" s="49">
        <f t="shared" si="18"/>
        <v>2.9343945819330556E-4</v>
      </c>
      <c r="K48" s="67">
        <v>5359</v>
      </c>
      <c r="L48" s="49">
        <f t="shared" si="19"/>
        <v>2.9343945819330556E-4</v>
      </c>
      <c r="M48" s="67">
        <v>5359</v>
      </c>
      <c r="N48" s="49">
        <f t="shared" si="20"/>
        <v>2.9343945819330556E-4</v>
      </c>
      <c r="O48" s="67">
        <v>5359</v>
      </c>
      <c r="P48" s="49">
        <f t="shared" si="21"/>
        <v>2.9343945819330556E-4</v>
      </c>
      <c r="Q48" s="67">
        <v>5359</v>
      </c>
      <c r="R48" s="49">
        <f t="shared" si="22"/>
        <v>2.9343945819330556E-4</v>
      </c>
      <c r="S48" s="67">
        <v>5359</v>
      </c>
      <c r="T48" s="49">
        <f t="shared" si="23"/>
        <v>2.9343945819330556E-4</v>
      </c>
      <c r="U48" s="67">
        <v>5359</v>
      </c>
      <c r="V48" s="49">
        <f t="shared" si="24"/>
        <v>2.9343945819330556E-4</v>
      </c>
      <c r="W48" s="67">
        <v>5359</v>
      </c>
      <c r="X48" s="49">
        <f t="shared" si="25"/>
        <v>2.9343945819330556E-4</v>
      </c>
      <c r="Y48" s="67">
        <v>5359</v>
      </c>
      <c r="Z48" s="49">
        <f t="shared" si="29"/>
        <v>2.9343945819330556E-4</v>
      </c>
      <c r="AA48" s="82">
        <f t="shared" si="0"/>
        <v>64308</v>
      </c>
      <c r="AB48" s="49">
        <f t="shared" si="29"/>
        <v>2.9343945819330556E-4</v>
      </c>
      <c r="AC48" s="82">
        <f t="shared" si="13"/>
        <v>5359</v>
      </c>
      <c r="AD48" s="49">
        <f t="shared" si="27"/>
        <v>2.9343945819330556E-4</v>
      </c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</row>
    <row r="49" spans="1:66" x14ac:dyDescent="0.25">
      <c r="A49" s="9">
        <v>6109</v>
      </c>
      <c r="B49" s="10" t="s">
        <v>77</v>
      </c>
      <c r="C49" s="67">
        <v>2286</v>
      </c>
      <c r="D49" s="49">
        <f t="shared" si="15"/>
        <v>1.2517309226159665E-4</v>
      </c>
      <c r="E49" s="67">
        <v>2286</v>
      </c>
      <c r="F49" s="49">
        <f t="shared" si="16"/>
        <v>1.2517309226159665E-4</v>
      </c>
      <c r="G49" s="67">
        <v>2286</v>
      </c>
      <c r="H49" s="49">
        <f t="shared" si="17"/>
        <v>1.2517309226159665E-4</v>
      </c>
      <c r="I49" s="67">
        <v>2286</v>
      </c>
      <c r="J49" s="49">
        <f t="shared" si="18"/>
        <v>1.2517309226159665E-4</v>
      </c>
      <c r="K49" s="67">
        <v>2286</v>
      </c>
      <c r="L49" s="49">
        <f t="shared" si="19"/>
        <v>1.2517309226159665E-4</v>
      </c>
      <c r="M49" s="67">
        <v>2286</v>
      </c>
      <c r="N49" s="49">
        <f t="shared" si="20"/>
        <v>1.2517309226159665E-4</v>
      </c>
      <c r="O49" s="67">
        <v>2286</v>
      </c>
      <c r="P49" s="49">
        <f t="shared" si="21"/>
        <v>1.2517309226159665E-4</v>
      </c>
      <c r="Q49" s="67">
        <v>2286</v>
      </c>
      <c r="R49" s="49">
        <f t="shared" si="22"/>
        <v>1.2517309226159665E-4</v>
      </c>
      <c r="S49" s="67">
        <v>2286</v>
      </c>
      <c r="T49" s="49">
        <f t="shared" si="23"/>
        <v>1.2517309226159665E-4</v>
      </c>
      <c r="U49" s="67">
        <v>2286</v>
      </c>
      <c r="V49" s="49">
        <f t="shared" si="24"/>
        <v>1.2517309226159665E-4</v>
      </c>
      <c r="W49" s="67">
        <v>2286</v>
      </c>
      <c r="X49" s="49">
        <f t="shared" si="25"/>
        <v>1.2517309226159665E-4</v>
      </c>
      <c r="Y49" s="67">
        <v>2286</v>
      </c>
      <c r="Z49" s="49">
        <f t="shared" si="29"/>
        <v>1.2517309226159665E-4</v>
      </c>
      <c r="AA49" s="82">
        <f t="shared" si="0"/>
        <v>27432</v>
      </c>
      <c r="AB49" s="49">
        <f t="shared" si="29"/>
        <v>1.2517309226159665E-4</v>
      </c>
      <c r="AC49" s="82">
        <f t="shared" si="13"/>
        <v>2286</v>
      </c>
      <c r="AD49" s="49">
        <f t="shared" si="27"/>
        <v>1.2517309226159665E-4</v>
      </c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</row>
    <row r="50" spans="1:66" x14ac:dyDescent="0.25">
      <c r="A50" s="9">
        <v>6110</v>
      </c>
      <c r="B50" s="10" t="s">
        <v>78</v>
      </c>
      <c r="C50" s="67">
        <v>1882.432</v>
      </c>
      <c r="D50" s="49">
        <f t="shared" si="15"/>
        <v>1.0307516815930968E-4</v>
      </c>
      <c r="E50" s="67">
        <v>1882.432</v>
      </c>
      <c r="F50" s="49">
        <f t="shared" si="16"/>
        <v>1.0307516815930968E-4</v>
      </c>
      <c r="G50" s="67">
        <v>1882.432</v>
      </c>
      <c r="H50" s="49">
        <f t="shared" si="17"/>
        <v>1.0307516815930968E-4</v>
      </c>
      <c r="I50" s="67">
        <v>1882.432</v>
      </c>
      <c r="J50" s="49">
        <f t="shared" si="18"/>
        <v>1.0307516815930968E-4</v>
      </c>
      <c r="K50" s="67">
        <v>1882.432</v>
      </c>
      <c r="L50" s="49">
        <f t="shared" si="19"/>
        <v>1.0307516815930968E-4</v>
      </c>
      <c r="M50" s="67">
        <v>1882.432</v>
      </c>
      <c r="N50" s="49">
        <f t="shared" si="20"/>
        <v>1.0307516815930968E-4</v>
      </c>
      <c r="O50" s="67">
        <v>1882.432</v>
      </c>
      <c r="P50" s="49">
        <f t="shared" si="21"/>
        <v>1.0307516815930968E-4</v>
      </c>
      <c r="Q50" s="67">
        <v>1882.432</v>
      </c>
      <c r="R50" s="49">
        <f t="shared" si="22"/>
        <v>1.0307516815930968E-4</v>
      </c>
      <c r="S50" s="67">
        <v>1882.432</v>
      </c>
      <c r="T50" s="49">
        <f t="shared" si="23"/>
        <v>1.0307516815930968E-4</v>
      </c>
      <c r="U50" s="67">
        <v>1882.432</v>
      </c>
      <c r="V50" s="49">
        <f t="shared" si="24"/>
        <v>1.0307516815930968E-4</v>
      </c>
      <c r="W50" s="67">
        <v>1882.432</v>
      </c>
      <c r="X50" s="49">
        <f t="shared" si="25"/>
        <v>1.0307516815930968E-4</v>
      </c>
      <c r="Y50" s="67">
        <v>1882.432</v>
      </c>
      <c r="Z50" s="49">
        <f t="shared" si="29"/>
        <v>1.0307516815930968E-4</v>
      </c>
      <c r="AA50" s="82">
        <f t="shared" si="0"/>
        <v>22589.184000000005</v>
      </c>
      <c r="AB50" s="49">
        <f t="shared" si="29"/>
        <v>1.030751681593097E-4</v>
      </c>
      <c r="AC50" s="82">
        <f t="shared" si="13"/>
        <v>1882.4320000000005</v>
      </c>
      <c r="AD50" s="49">
        <f t="shared" si="27"/>
        <v>1.0307516815930969E-4</v>
      </c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</row>
    <row r="51" spans="1:66" x14ac:dyDescent="0.25">
      <c r="A51" s="9">
        <v>6111</v>
      </c>
      <c r="B51" s="10" t="s">
        <v>79</v>
      </c>
      <c r="C51" s="67">
        <v>533052.09750000003</v>
      </c>
      <c r="D51" s="49">
        <f t="shared" si="15"/>
        <v>2.918800497839244E-2</v>
      </c>
      <c r="E51" s="67">
        <v>533052.09750000003</v>
      </c>
      <c r="F51" s="49">
        <f t="shared" si="16"/>
        <v>2.918800497839244E-2</v>
      </c>
      <c r="G51" s="67">
        <v>533052.09750000003</v>
      </c>
      <c r="H51" s="49">
        <f t="shared" si="17"/>
        <v>2.918800497839244E-2</v>
      </c>
      <c r="I51" s="67">
        <v>533052.09750000003</v>
      </c>
      <c r="J51" s="49">
        <f t="shared" si="18"/>
        <v>2.918800497839244E-2</v>
      </c>
      <c r="K51" s="67">
        <v>533052.09750000003</v>
      </c>
      <c r="L51" s="49">
        <f t="shared" si="19"/>
        <v>2.918800497839244E-2</v>
      </c>
      <c r="M51" s="67">
        <v>533052.09750000003</v>
      </c>
      <c r="N51" s="49">
        <f t="shared" si="20"/>
        <v>2.918800497839244E-2</v>
      </c>
      <c r="O51" s="67">
        <v>533052.09750000003</v>
      </c>
      <c r="P51" s="49">
        <f t="shared" si="21"/>
        <v>2.918800497839244E-2</v>
      </c>
      <c r="Q51" s="67">
        <v>533052.09750000003</v>
      </c>
      <c r="R51" s="49">
        <f t="shared" si="22"/>
        <v>2.918800497839244E-2</v>
      </c>
      <c r="S51" s="67">
        <v>533052.09750000003</v>
      </c>
      <c r="T51" s="49">
        <f t="shared" si="23"/>
        <v>2.918800497839244E-2</v>
      </c>
      <c r="U51" s="67">
        <v>533052.09750000003</v>
      </c>
      <c r="V51" s="49">
        <f t="shared" si="24"/>
        <v>2.918800497839244E-2</v>
      </c>
      <c r="W51" s="67">
        <v>533052.09750000003</v>
      </c>
      <c r="X51" s="49">
        <f t="shared" si="25"/>
        <v>2.918800497839244E-2</v>
      </c>
      <c r="Y51" s="67">
        <v>533052.09750000003</v>
      </c>
      <c r="Z51" s="49">
        <f t="shared" si="29"/>
        <v>2.918800497839244E-2</v>
      </c>
      <c r="AA51" s="82">
        <f t="shared" si="0"/>
        <v>6396625.1700000009</v>
      </c>
      <c r="AB51" s="49">
        <f t="shared" si="29"/>
        <v>2.9188004978392443E-2</v>
      </c>
      <c r="AC51" s="82">
        <f t="shared" si="13"/>
        <v>533052.09750000003</v>
      </c>
      <c r="AD51" s="49">
        <f t="shared" si="27"/>
        <v>2.918800497839244E-2</v>
      </c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</row>
    <row r="52" spans="1:66" x14ac:dyDescent="0.25">
      <c r="A52" s="9">
        <v>6112</v>
      </c>
      <c r="B52" s="10" t="s">
        <v>80</v>
      </c>
      <c r="C52" s="67">
        <v>55738.8</v>
      </c>
      <c r="D52" s="49">
        <f t="shared" si="15"/>
        <v>3.0520550984036239E-3</v>
      </c>
      <c r="E52" s="67">
        <v>55738.8</v>
      </c>
      <c r="F52" s="49">
        <f t="shared" si="16"/>
        <v>3.0520550984036239E-3</v>
      </c>
      <c r="G52" s="67">
        <v>55738.8</v>
      </c>
      <c r="H52" s="49">
        <f t="shared" si="17"/>
        <v>3.0520550984036239E-3</v>
      </c>
      <c r="I52" s="67">
        <v>55738.8</v>
      </c>
      <c r="J52" s="49">
        <f t="shared" si="18"/>
        <v>3.0520550984036239E-3</v>
      </c>
      <c r="K52" s="67">
        <v>55738.8</v>
      </c>
      <c r="L52" s="49">
        <f t="shared" si="19"/>
        <v>3.0520550984036239E-3</v>
      </c>
      <c r="M52" s="67">
        <v>55738.8</v>
      </c>
      <c r="N52" s="49">
        <f t="shared" si="20"/>
        <v>3.0520550984036239E-3</v>
      </c>
      <c r="O52" s="67">
        <v>55738.8</v>
      </c>
      <c r="P52" s="49">
        <f t="shared" si="21"/>
        <v>3.0520550984036239E-3</v>
      </c>
      <c r="Q52" s="67">
        <v>55738.8</v>
      </c>
      <c r="R52" s="49">
        <f t="shared" si="22"/>
        <v>3.0520550984036239E-3</v>
      </c>
      <c r="S52" s="67">
        <v>55738.8</v>
      </c>
      <c r="T52" s="49">
        <f t="shared" si="23"/>
        <v>3.0520550984036239E-3</v>
      </c>
      <c r="U52" s="67">
        <v>55738.8</v>
      </c>
      <c r="V52" s="49">
        <f t="shared" si="24"/>
        <v>3.0520550984036239E-3</v>
      </c>
      <c r="W52" s="67">
        <v>55738.8</v>
      </c>
      <c r="X52" s="49">
        <f t="shared" si="25"/>
        <v>3.0520550984036239E-3</v>
      </c>
      <c r="Y52" s="67">
        <v>55738.8</v>
      </c>
      <c r="Z52" s="49">
        <f t="shared" si="29"/>
        <v>3.0520550984036239E-3</v>
      </c>
      <c r="AA52" s="82">
        <f t="shared" si="0"/>
        <v>668865.60000000009</v>
      </c>
      <c r="AB52" s="49">
        <f t="shared" si="29"/>
        <v>3.0520550984036244E-3</v>
      </c>
      <c r="AC52" s="82">
        <f t="shared" si="13"/>
        <v>55738.80000000001</v>
      </c>
      <c r="AD52" s="49">
        <f t="shared" si="27"/>
        <v>3.0520550984036239E-3</v>
      </c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</row>
    <row r="53" spans="1:66" x14ac:dyDescent="0.25">
      <c r="A53" s="9">
        <v>6113</v>
      </c>
      <c r="B53" s="10" t="s">
        <v>81</v>
      </c>
      <c r="C53" s="67">
        <v>18252.599999999999</v>
      </c>
      <c r="D53" s="49">
        <f t="shared" si="15"/>
        <v>9.9944636212336794E-4</v>
      </c>
      <c r="E53" s="67">
        <v>18252.599999999999</v>
      </c>
      <c r="F53" s="49">
        <f t="shared" si="16"/>
        <v>9.9944636212336794E-4</v>
      </c>
      <c r="G53" s="67">
        <v>18252.599999999999</v>
      </c>
      <c r="H53" s="49">
        <f t="shared" si="17"/>
        <v>9.9944636212336794E-4</v>
      </c>
      <c r="I53" s="67">
        <v>18252.599999999999</v>
      </c>
      <c r="J53" s="49">
        <f t="shared" si="18"/>
        <v>9.9944636212336794E-4</v>
      </c>
      <c r="K53" s="67">
        <v>18252.599999999999</v>
      </c>
      <c r="L53" s="49">
        <f t="shared" si="19"/>
        <v>9.9944636212336794E-4</v>
      </c>
      <c r="M53" s="67">
        <v>18252.599999999999</v>
      </c>
      <c r="N53" s="49">
        <f t="shared" si="20"/>
        <v>9.9944636212336794E-4</v>
      </c>
      <c r="O53" s="67">
        <v>18252.599999999999</v>
      </c>
      <c r="P53" s="49">
        <f t="shared" si="21"/>
        <v>9.9944636212336794E-4</v>
      </c>
      <c r="Q53" s="67">
        <v>18252.599999999999</v>
      </c>
      <c r="R53" s="49">
        <f t="shared" si="22"/>
        <v>9.9944636212336794E-4</v>
      </c>
      <c r="S53" s="67">
        <v>18252.599999999999</v>
      </c>
      <c r="T53" s="49">
        <f t="shared" si="23"/>
        <v>9.9944636212336794E-4</v>
      </c>
      <c r="U53" s="67">
        <v>18252.599999999999</v>
      </c>
      <c r="V53" s="49">
        <f t="shared" si="24"/>
        <v>9.9944636212336794E-4</v>
      </c>
      <c r="W53" s="67">
        <v>18252.599999999999</v>
      </c>
      <c r="X53" s="49">
        <f t="shared" si="25"/>
        <v>9.9944636212336794E-4</v>
      </c>
      <c r="Y53" s="67">
        <v>18252.599999999999</v>
      </c>
      <c r="Z53" s="49">
        <f t="shared" si="29"/>
        <v>9.9944636212336794E-4</v>
      </c>
      <c r="AA53" s="82">
        <f t="shared" si="0"/>
        <v>219031.20000000004</v>
      </c>
      <c r="AB53" s="49">
        <f t="shared" si="29"/>
        <v>9.9944636212336816E-4</v>
      </c>
      <c r="AC53" s="82">
        <f t="shared" si="13"/>
        <v>18252.600000000002</v>
      </c>
      <c r="AD53" s="49">
        <f t="shared" si="27"/>
        <v>9.9944636212336794E-4</v>
      </c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</row>
    <row r="54" spans="1:66" x14ac:dyDescent="0.25">
      <c r="A54" s="9">
        <v>6114</v>
      </c>
      <c r="B54" s="10" t="s">
        <v>82</v>
      </c>
      <c r="C54" s="67">
        <v>37359.57475</v>
      </c>
      <c r="D54" s="49">
        <f t="shared" si="15"/>
        <v>2.0456751955537037E-3</v>
      </c>
      <c r="E54" s="67">
        <v>37359.57475</v>
      </c>
      <c r="F54" s="49">
        <f t="shared" si="16"/>
        <v>2.0456751955537037E-3</v>
      </c>
      <c r="G54" s="67">
        <v>37359.57475</v>
      </c>
      <c r="H54" s="49">
        <f t="shared" si="17"/>
        <v>2.0456751955537037E-3</v>
      </c>
      <c r="I54" s="67">
        <v>37359.57475</v>
      </c>
      <c r="J54" s="49">
        <f t="shared" si="18"/>
        <v>2.0456751955537037E-3</v>
      </c>
      <c r="K54" s="67">
        <v>37359.57475</v>
      </c>
      <c r="L54" s="49">
        <f t="shared" si="19"/>
        <v>2.0456751955537037E-3</v>
      </c>
      <c r="M54" s="67">
        <v>37359.57475</v>
      </c>
      <c r="N54" s="49">
        <f t="shared" si="20"/>
        <v>2.0456751955537037E-3</v>
      </c>
      <c r="O54" s="67">
        <v>37359.57475</v>
      </c>
      <c r="P54" s="49">
        <f t="shared" si="21"/>
        <v>2.0456751955537037E-3</v>
      </c>
      <c r="Q54" s="67">
        <v>37359.57475</v>
      </c>
      <c r="R54" s="49">
        <f t="shared" si="22"/>
        <v>2.0456751955537037E-3</v>
      </c>
      <c r="S54" s="67">
        <v>37359.57475</v>
      </c>
      <c r="T54" s="49">
        <f t="shared" si="23"/>
        <v>2.0456751955537037E-3</v>
      </c>
      <c r="U54" s="67">
        <v>37359.57475</v>
      </c>
      <c r="V54" s="49">
        <f t="shared" si="24"/>
        <v>2.0456751955537037E-3</v>
      </c>
      <c r="W54" s="67">
        <v>37359.57475</v>
      </c>
      <c r="X54" s="49">
        <f t="shared" si="25"/>
        <v>2.0456751955537037E-3</v>
      </c>
      <c r="Y54" s="67">
        <v>37359.57475</v>
      </c>
      <c r="Z54" s="49">
        <f t="shared" si="29"/>
        <v>2.0456751955537037E-3</v>
      </c>
      <c r="AA54" s="82">
        <f t="shared" si="0"/>
        <v>448314.89700000011</v>
      </c>
      <c r="AB54" s="49">
        <f t="shared" si="29"/>
        <v>2.0456751955537041E-3</v>
      </c>
      <c r="AC54" s="82">
        <f t="shared" si="13"/>
        <v>37359.574750000007</v>
      </c>
      <c r="AD54" s="49">
        <f t="shared" si="27"/>
        <v>2.0456751955537041E-3</v>
      </c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</row>
    <row r="55" spans="1:66" x14ac:dyDescent="0.25">
      <c r="A55" s="9">
        <v>6115</v>
      </c>
      <c r="B55" s="10" t="s">
        <v>83</v>
      </c>
      <c r="C55" s="67">
        <v>2633.9811500000001</v>
      </c>
      <c r="D55" s="49">
        <f t="shared" si="15"/>
        <v>1.4422728149792496E-4</v>
      </c>
      <c r="E55" s="67">
        <v>2633.9811500000001</v>
      </c>
      <c r="F55" s="49">
        <f t="shared" si="16"/>
        <v>1.4422728149792496E-4</v>
      </c>
      <c r="G55" s="67">
        <v>2633.9811500000001</v>
      </c>
      <c r="H55" s="49">
        <f t="shared" si="17"/>
        <v>1.4422728149792496E-4</v>
      </c>
      <c r="I55" s="67">
        <v>2633.9811500000001</v>
      </c>
      <c r="J55" s="49">
        <f t="shared" si="18"/>
        <v>1.4422728149792496E-4</v>
      </c>
      <c r="K55" s="67">
        <v>2633.9811500000001</v>
      </c>
      <c r="L55" s="49">
        <f t="shared" si="19"/>
        <v>1.4422728149792496E-4</v>
      </c>
      <c r="M55" s="67">
        <v>2633.9811500000001</v>
      </c>
      <c r="N55" s="49">
        <f t="shared" si="20"/>
        <v>1.4422728149792496E-4</v>
      </c>
      <c r="O55" s="67">
        <v>2633.9811500000001</v>
      </c>
      <c r="P55" s="49">
        <f t="shared" si="21"/>
        <v>1.4422728149792496E-4</v>
      </c>
      <c r="Q55" s="67">
        <v>2633.9811500000001</v>
      </c>
      <c r="R55" s="49">
        <f t="shared" si="22"/>
        <v>1.4422728149792496E-4</v>
      </c>
      <c r="S55" s="67">
        <v>2633.9811500000001</v>
      </c>
      <c r="T55" s="49">
        <f t="shared" si="23"/>
        <v>1.4422728149792496E-4</v>
      </c>
      <c r="U55" s="67">
        <v>2633.9811500000001</v>
      </c>
      <c r="V55" s="49">
        <f t="shared" si="24"/>
        <v>1.4422728149792496E-4</v>
      </c>
      <c r="W55" s="67">
        <v>2633.9811500000001</v>
      </c>
      <c r="X55" s="49">
        <f t="shared" si="25"/>
        <v>1.4422728149792496E-4</v>
      </c>
      <c r="Y55" s="67">
        <v>2633.9811500000001</v>
      </c>
      <c r="Z55" s="49">
        <f t="shared" si="29"/>
        <v>1.4422728149792496E-4</v>
      </c>
      <c r="AA55" s="82">
        <f t="shared" si="0"/>
        <v>31607.773799999999</v>
      </c>
      <c r="AB55" s="49">
        <f t="shared" si="29"/>
        <v>1.4422728149792496E-4</v>
      </c>
      <c r="AC55" s="82">
        <f t="shared" si="13"/>
        <v>2633.9811500000001</v>
      </c>
      <c r="AD55" s="49">
        <f t="shared" si="27"/>
        <v>1.4422728149792496E-4</v>
      </c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</row>
    <row r="56" spans="1:66" x14ac:dyDescent="0.25">
      <c r="A56" s="9">
        <v>6116</v>
      </c>
      <c r="B56" s="10" t="s">
        <v>53</v>
      </c>
      <c r="C56" s="67">
        <v>49479.155850000003</v>
      </c>
      <c r="D56" s="49">
        <f t="shared" si="15"/>
        <v>2.7092996239011244E-3</v>
      </c>
      <c r="E56" s="67">
        <v>49479.155850000003</v>
      </c>
      <c r="F56" s="49">
        <f t="shared" si="16"/>
        <v>2.7092996239011244E-3</v>
      </c>
      <c r="G56" s="67">
        <v>49479.155850000003</v>
      </c>
      <c r="H56" s="49">
        <f t="shared" si="17"/>
        <v>2.7092996239011244E-3</v>
      </c>
      <c r="I56" s="67">
        <v>49479.155850000003</v>
      </c>
      <c r="J56" s="49">
        <f t="shared" si="18"/>
        <v>2.7092996239011244E-3</v>
      </c>
      <c r="K56" s="67">
        <v>49479.155850000003</v>
      </c>
      <c r="L56" s="49">
        <f t="shared" si="19"/>
        <v>2.7092996239011244E-3</v>
      </c>
      <c r="M56" s="67">
        <v>49479.155850000003</v>
      </c>
      <c r="N56" s="49">
        <f t="shared" si="20"/>
        <v>2.7092996239011244E-3</v>
      </c>
      <c r="O56" s="67">
        <v>49479.155850000003</v>
      </c>
      <c r="P56" s="49">
        <f t="shared" si="21"/>
        <v>2.7092996239011244E-3</v>
      </c>
      <c r="Q56" s="67">
        <v>49479.155850000003</v>
      </c>
      <c r="R56" s="49">
        <f t="shared" si="22"/>
        <v>2.7092996239011244E-3</v>
      </c>
      <c r="S56" s="67">
        <v>49479.155850000003</v>
      </c>
      <c r="T56" s="49">
        <f t="shared" si="23"/>
        <v>2.7092996239011244E-3</v>
      </c>
      <c r="U56" s="67">
        <v>49479.155850000003</v>
      </c>
      <c r="V56" s="49">
        <f t="shared" si="24"/>
        <v>2.7092996239011244E-3</v>
      </c>
      <c r="W56" s="67">
        <v>49479.155850000003</v>
      </c>
      <c r="X56" s="49">
        <f t="shared" si="25"/>
        <v>2.7092996239011244E-3</v>
      </c>
      <c r="Y56" s="67">
        <v>49479.155850000003</v>
      </c>
      <c r="Z56" s="49">
        <f t="shared" si="29"/>
        <v>2.7092996239011244E-3</v>
      </c>
      <c r="AA56" s="82">
        <f t="shared" si="0"/>
        <v>593749.87019999989</v>
      </c>
      <c r="AB56" s="49">
        <f t="shared" si="29"/>
        <v>2.709299623901124E-3</v>
      </c>
      <c r="AC56" s="82">
        <f t="shared" si="13"/>
        <v>49479.155849999988</v>
      </c>
      <c r="AD56" s="49">
        <f t="shared" si="27"/>
        <v>2.7092996239011236E-3</v>
      </c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</row>
    <row r="57" spans="1:66" x14ac:dyDescent="0.25">
      <c r="A57" s="9">
        <v>6117</v>
      </c>
      <c r="B57" s="10" t="s">
        <v>84</v>
      </c>
      <c r="C57" s="67"/>
      <c r="D57" s="49">
        <f t="shared" si="15"/>
        <v>0</v>
      </c>
      <c r="E57" s="67"/>
      <c r="F57" s="49">
        <f t="shared" si="16"/>
        <v>0</v>
      </c>
      <c r="G57" s="67"/>
      <c r="H57" s="49">
        <f t="shared" si="17"/>
        <v>0</v>
      </c>
      <c r="I57" s="67"/>
      <c r="J57" s="49">
        <f t="shared" si="18"/>
        <v>0</v>
      </c>
      <c r="K57" s="67"/>
      <c r="L57" s="49">
        <f t="shared" si="19"/>
        <v>0</v>
      </c>
      <c r="M57" s="67"/>
      <c r="N57" s="49">
        <f t="shared" si="20"/>
        <v>0</v>
      </c>
      <c r="O57" s="67"/>
      <c r="P57" s="49">
        <f t="shared" si="21"/>
        <v>0</v>
      </c>
      <c r="Q57" s="67"/>
      <c r="R57" s="49">
        <f t="shared" si="22"/>
        <v>0</v>
      </c>
      <c r="S57" s="67"/>
      <c r="T57" s="49">
        <f t="shared" si="23"/>
        <v>0</v>
      </c>
      <c r="U57" s="67"/>
      <c r="V57" s="49">
        <f t="shared" si="24"/>
        <v>0</v>
      </c>
      <c r="W57" s="67"/>
      <c r="X57" s="49">
        <f t="shared" si="25"/>
        <v>0</v>
      </c>
      <c r="Y57" s="67"/>
      <c r="Z57" s="49">
        <f t="shared" si="29"/>
        <v>0</v>
      </c>
      <c r="AA57" s="82">
        <f t="shared" si="0"/>
        <v>0</v>
      </c>
      <c r="AB57" s="49">
        <f t="shared" si="29"/>
        <v>0</v>
      </c>
      <c r="AC57" s="82">
        <f t="shared" si="13"/>
        <v>0</v>
      </c>
      <c r="AD57" s="49">
        <f t="shared" si="27"/>
        <v>0</v>
      </c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</row>
    <row r="58" spans="1:66" x14ac:dyDescent="0.25">
      <c r="A58" s="9">
        <v>6118</v>
      </c>
      <c r="B58" s="10" t="s">
        <v>85</v>
      </c>
      <c r="C58" s="67">
        <v>192889.89689999999</v>
      </c>
      <c r="D58" s="49">
        <f t="shared" si="15"/>
        <v>1.0561953132543116E-2</v>
      </c>
      <c r="E58" s="67">
        <v>192889.89689999999</v>
      </c>
      <c r="F58" s="49">
        <f t="shared" si="16"/>
        <v>1.0561953132543116E-2</v>
      </c>
      <c r="G58" s="67">
        <v>192889.89689999999</v>
      </c>
      <c r="H58" s="49">
        <f t="shared" si="17"/>
        <v>1.0561953132543116E-2</v>
      </c>
      <c r="I58" s="67">
        <v>192889.89689999999</v>
      </c>
      <c r="J58" s="49">
        <f t="shared" si="18"/>
        <v>1.0561953132543116E-2</v>
      </c>
      <c r="K58" s="67">
        <v>192889.89689999999</v>
      </c>
      <c r="L58" s="49">
        <f t="shared" si="19"/>
        <v>1.0561953132543116E-2</v>
      </c>
      <c r="M58" s="67">
        <v>192889.89689999999</v>
      </c>
      <c r="N58" s="49">
        <f t="shared" si="20"/>
        <v>1.0561953132543116E-2</v>
      </c>
      <c r="O58" s="67">
        <v>192889.89689999999</v>
      </c>
      <c r="P58" s="49">
        <f t="shared" si="21"/>
        <v>1.0561953132543116E-2</v>
      </c>
      <c r="Q58" s="67">
        <v>192889.89689999999</v>
      </c>
      <c r="R58" s="49">
        <f t="shared" si="22"/>
        <v>1.0561953132543116E-2</v>
      </c>
      <c r="S58" s="67">
        <v>192889.89689999999</v>
      </c>
      <c r="T58" s="49">
        <f t="shared" si="23"/>
        <v>1.0561953132543116E-2</v>
      </c>
      <c r="U58" s="67">
        <v>192889.89689999999</v>
      </c>
      <c r="V58" s="49">
        <f t="shared" si="24"/>
        <v>1.0561953132543116E-2</v>
      </c>
      <c r="W58" s="67">
        <v>192889.89689999999</v>
      </c>
      <c r="X58" s="49">
        <f t="shared" si="25"/>
        <v>1.0561953132543116E-2</v>
      </c>
      <c r="Y58" s="67">
        <v>192889.89689999999</v>
      </c>
      <c r="Z58" s="49">
        <f t="shared" si="29"/>
        <v>1.0561953132543116E-2</v>
      </c>
      <c r="AA58" s="82">
        <f t="shared" si="0"/>
        <v>2314678.7628000001</v>
      </c>
      <c r="AB58" s="49">
        <f t="shared" si="29"/>
        <v>1.0561953132543118E-2</v>
      </c>
      <c r="AC58" s="82">
        <f t="shared" si="13"/>
        <v>192889.89690000002</v>
      </c>
      <c r="AD58" s="49">
        <f t="shared" si="27"/>
        <v>1.0561953132543118E-2</v>
      </c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</row>
    <row r="59" spans="1:66" x14ac:dyDescent="0.25">
      <c r="A59" s="9">
        <v>6119</v>
      </c>
      <c r="B59" s="10" t="s">
        <v>86</v>
      </c>
      <c r="C59" s="67">
        <v>1050</v>
      </c>
      <c r="D59" s="49">
        <f t="shared" si="15"/>
        <v>5.7494202482360667E-5</v>
      </c>
      <c r="E59" s="67">
        <v>1050</v>
      </c>
      <c r="F59" s="49">
        <f t="shared" si="16"/>
        <v>5.7494202482360667E-5</v>
      </c>
      <c r="G59" s="67">
        <v>1050</v>
      </c>
      <c r="H59" s="49">
        <f t="shared" si="17"/>
        <v>5.7494202482360667E-5</v>
      </c>
      <c r="I59" s="67">
        <v>1050</v>
      </c>
      <c r="J59" s="49">
        <f t="shared" si="18"/>
        <v>5.7494202482360667E-5</v>
      </c>
      <c r="K59" s="67">
        <v>1050</v>
      </c>
      <c r="L59" s="49">
        <f t="shared" si="19"/>
        <v>5.7494202482360667E-5</v>
      </c>
      <c r="M59" s="67">
        <v>1050</v>
      </c>
      <c r="N59" s="49">
        <f t="shared" si="20"/>
        <v>5.7494202482360667E-5</v>
      </c>
      <c r="O59" s="67">
        <v>1050</v>
      </c>
      <c r="P59" s="49">
        <f t="shared" si="21"/>
        <v>5.7494202482360667E-5</v>
      </c>
      <c r="Q59" s="67">
        <v>1050</v>
      </c>
      <c r="R59" s="49">
        <f t="shared" si="22"/>
        <v>5.7494202482360667E-5</v>
      </c>
      <c r="S59" s="67">
        <v>1050</v>
      </c>
      <c r="T59" s="49">
        <f t="shared" si="23"/>
        <v>5.7494202482360667E-5</v>
      </c>
      <c r="U59" s="67">
        <v>1050</v>
      </c>
      <c r="V59" s="49">
        <f t="shared" si="24"/>
        <v>5.7494202482360667E-5</v>
      </c>
      <c r="W59" s="67">
        <v>1050</v>
      </c>
      <c r="X59" s="49">
        <f t="shared" si="25"/>
        <v>5.7494202482360667E-5</v>
      </c>
      <c r="Y59" s="67">
        <v>1050</v>
      </c>
      <c r="Z59" s="49">
        <f t="shared" si="29"/>
        <v>5.7494202482360667E-5</v>
      </c>
      <c r="AA59" s="82">
        <f t="shared" si="0"/>
        <v>12600</v>
      </c>
      <c r="AB59" s="49">
        <f t="shared" si="29"/>
        <v>5.7494202482360674E-5</v>
      </c>
      <c r="AC59" s="82">
        <f t="shared" si="13"/>
        <v>1050</v>
      </c>
      <c r="AD59" s="49">
        <f t="shared" si="27"/>
        <v>5.7494202482360667E-5</v>
      </c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</row>
    <row r="60" spans="1:66" x14ac:dyDescent="0.25">
      <c r="A60" s="9">
        <v>6120</v>
      </c>
      <c r="B60" s="10" t="s">
        <v>87</v>
      </c>
      <c r="C60" s="67"/>
      <c r="D60" s="49">
        <f t="shared" si="15"/>
        <v>0</v>
      </c>
      <c r="E60" s="67"/>
      <c r="F60" s="49">
        <f t="shared" si="16"/>
        <v>0</v>
      </c>
      <c r="G60" s="67"/>
      <c r="H60" s="49">
        <f t="shared" si="17"/>
        <v>0</v>
      </c>
      <c r="I60" s="67"/>
      <c r="J60" s="49">
        <f t="shared" si="18"/>
        <v>0</v>
      </c>
      <c r="K60" s="67"/>
      <c r="L60" s="49">
        <f t="shared" si="19"/>
        <v>0</v>
      </c>
      <c r="M60" s="67"/>
      <c r="N60" s="49">
        <f t="shared" si="20"/>
        <v>0</v>
      </c>
      <c r="O60" s="67"/>
      <c r="P60" s="49">
        <f t="shared" si="21"/>
        <v>0</v>
      </c>
      <c r="Q60" s="67"/>
      <c r="R60" s="49">
        <f t="shared" si="22"/>
        <v>0</v>
      </c>
      <c r="S60" s="67"/>
      <c r="T60" s="49">
        <f t="shared" si="23"/>
        <v>0</v>
      </c>
      <c r="U60" s="67"/>
      <c r="V60" s="49">
        <f t="shared" si="24"/>
        <v>0</v>
      </c>
      <c r="W60" s="67"/>
      <c r="X60" s="49">
        <f t="shared" si="25"/>
        <v>0</v>
      </c>
      <c r="Y60" s="67"/>
      <c r="Z60" s="49">
        <f t="shared" si="29"/>
        <v>0</v>
      </c>
      <c r="AA60" s="82">
        <f t="shared" si="0"/>
        <v>0</v>
      </c>
      <c r="AB60" s="49">
        <f t="shared" si="29"/>
        <v>0</v>
      </c>
      <c r="AC60" s="82">
        <f t="shared" si="13"/>
        <v>0</v>
      </c>
      <c r="AD60" s="49">
        <f t="shared" si="27"/>
        <v>0</v>
      </c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</row>
    <row r="61" spans="1:66" x14ac:dyDescent="0.25">
      <c r="A61" s="9">
        <v>6121</v>
      </c>
      <c r="B61" s="10" t="s">
        <v>88</v>
      </c>
      <c r="C61" s="67">
        <v>6273.8078999999998</v>
      </c>
      <c r="D61" s="49">
        <f t="shared" si="15"/>
        <v>3.4353103022669902E-4</v>
      </c>
      <c r="E61" s="67">
        <v>6273.8078999999998</v>
      </c>
      <c r="F61" s="49">
        <f t="shared" si="16"/>
        <v>3.4353103022669902E-4</v>
      </c>
      <c r="G61" s="67">
        <v>6273.8078999999998</v>
      </c>
      <c r="H61" s="49">
        <f t="shared" si="17"/>
        <v>3.4353103022669902E-4</v>
      </c>
      <c r="I61" s="67">
        <v>6273.8078999999998</v>
      </c>
      <c r="J61" s="49">
        <f t="shared" si="18"/>
        <v>3.4353103022669902E-4</v>
      </c>
      <c r="K61" s="67">
        <v>6273.8078999999998</v>
      </c>
      <c r="L61" s="49">
        <f t="shared" si="19"/>
        <v>3.4353103022669902E-4</v>
      </c>
      <c r="M61" s="67">
        <v>6273.8078999999998</v>
      </c>
      <c r="N61" s="49">
        <f t="shared" si="20"/>
        <v>3.4353103022669902E-4</v>
      </c>
      <c r="O61" s="67">
        <v>6273.8078999999998</v>
      </c>
      <c r="P61" s="49">
        <f t="shared" si="21"/>
        <v>3.4353103022669902E-4</v>
      </c>
      <c r="Q61" s="67">
        <v>6273.8078999999998</v>
      </c>
      <c r="R61" s="49">
        <f t="shared" si="22"/>
        <v>3.4353103022669902E-4</v>
      </c>
      <c r="S61" s="67">
        <v>6273.8078999999998</v>
      </c>
      <c r="T61" s="49">
        <f t="shared" si="23"/>
        <v>3.4353103022669902E-4</v>
      </c>
      <c r="U61" s="67">
        <v>6273.8078999999998</v>
      </c>
      <c r="V61" s="49">
        <f t="shared" si="24"/>
        <v>3.4353103022669902E-4</v>
      </c>
      <c r="W61" s="67">
        <v>6273.8078999999998</v>
      </c>
      <c r="X61" s="49">
        <f t="shared" si="25"/>
        <v>3.4353103022669902E-4</v>
      </c>
      <c r="Y61" s="67">
        <v>6273.8078999999998</v>
      </c>
      <c r="Z61" s="49">
        <f t="shared" ref="Z61:AB80" si="30">IF(Y$10&lt;&gt;0,Y61/Y$10,"-")</f>
        <v>3.4353103022669902E-4</v>
      </c>
      <c r="AA61" s="82">
        <f t="shared" si="0"/>
        <v>75285.694799999997</v>
      </c>
      <c r="AB61" s="49">
        <f t="shared" si="30"/>
        <v>3.4353103022669902E-4</v>
      </c>
      <c r="AC61" s="82">
        <f t="shared" si="13"/>
        <v>6273.8078999999998</v>
      </c>
      <c r="AD61" s="49">
        <f t="shared" si="27"/>
        <v>3.4353103022669902E-4</v>
      </c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</row>
    <row r="62" spans="1:66" x14ac:dyDescent="0.25">
      <c r="A62" s="9">
        <v>6122</v>
      </c>
      <c r="B62" s="10" t="s">
        <v>89</v>
      </c>
      <c r="C62" s="67">
        <v>5294.3651499999996</v>
      </c>
      <c r="D62" s="49">
        <f t="shared" si="15"/>
        <v>2.8990028757109882E-4</v>
      </c>
      <c r="E62" s="67">
        <v>5294.3651499999996</v>
      </c>
      <c r="F62" s="49">
        <f t="shared" si="16"/>
        <v>2.8990028757109882E-4</v>
      </c>
      <c r="G62" s="67">
        <v>5294.3651499999996</v>
      </c>
      <c r="H62" s="49">
        <f t="shared" si="17"/>
        <v>2.8990028757109882E-4</v>
      </c>
      <c r="I62" s="67">
        <v>5294.3651499999996</v>
      </c>
      <c r="J62" s="49">
        <f t="shared" si="18"/>
        <v>2.8990028757109882E-4</v>
      </c>
      <c r="K62" s="67">
        <v>5294.3651499999996</v>
      </c>
      <c r="L62" s="49">
        <f t="shared" si="19"/>
        <v>2.8990028757109882E-4</v>
      </c>
      <c r="M62" s="67">
        <v>5294.3651499999996</v>
      </c>
      <c r="N62" s="49">
        <f t="shared" si="20"/>
        <v>2.8990028757109882E-4</v>
      </c>
      <c r="O62" s="67">
        <v>5294.3651499999996</v>
      </c>
      <c r="P62" s="49">
        <f t="shared" si="21"/>
        <v>2.8990028757109882E-4</v>
      </c>
      <c r="Q62" s="67">
        <v>5294.3651499999996</v>
      </c>
      <c r="R62" s="49">
        <f t="shared" si="22"/>
        <v>2.8990028757109882E-4</v>
      </c>
      <c r="S62" s="67">
        <v>5294.3651499999996</v>
      </c>
      <c r="T62" s="49">
        <f t="shared" si="23"/>
        <v>2.8990028757109882E-4</v>
      </c>
      <c r="U62" s="67">
        <v>5294.3651499999996</v>
      </c>
      <c r="V62" s="49">
        <f t="shared" si="24"/>
        <v>2.8990028757109882E-4</v>
      </c>
      <c r="W62" s="67">
        <v>5294.3651499999996</v>
      </c>
      <c r="X62" s="49">
        <f t="shared" si="25"/>
        <v>2.8990028757109882E-4</v>
      </c>
      <c r="Y62" s="67">
        <v>5294.3651499999996</v>
      </c>
      <c r="Z62" s="49">
        <f t="shared" si="30"/>
        <v>2.8990028757109882E-4</v>
      </c>
      <c r="AA62" s="82">
        <f t="shared" si="0"/>
        <v>63532.381799999981</v>
      </c>
      <c r="AB62" s="49">
        <f t="shared" si="30"/>
        <v>2.8990028757109877E-4</v>
      </c>
      <c r="AC62" s="82">
        <f t="shared" si="13"/>
        <v>5294.3651499999987</v>
      </c>
      <c r="AD62" s="49">
        <f t="shared" si="27"/>
        <v>2.8990028757109877E-4</v>
      </c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</row>
    <row r="63" spans="1:66" x14ac:dyDescent="0.25">
      <c r="A63" s="9">
        <v>6123</v>
      </c>
      <c r="B63" s="10" t="s">
        <v>90</v>
      </c>
      <c r="C63" s="67"/>
      <c r="D63" s="49">
        <f t="shared" si="15"/>
        <v>0</v>
      </c>
      <c r="E63" s="67"/>
      <c r="F63" s="49">
        <f t="shared" si="16"/>
        <v>0</v>
      </c>
      <c r="G63" s="67"/>
      <c r="H63" s="49">
        <f t="shared" si="17"/>
        <v>0</v>
      </c>
      <c r="I63" s="67"/>
      <c r="J63" s="49">
        <f t="shared" si="18"/>
        <v>0</v>
      </c>
      <c r="K63" s="67"/>
      <c r="L63" s="49">
        <f t="shared" si="19"/>
        <v>0</v>
      </c>
      <c r="M63" s="67"/>
      <c r="N63" s="49">
        <f t="shared" si="20"/>
        <v>0</v>
      </c>
      <c r="O63" s="67"/>
      <c r="P63" s="49">
        <f t="shared" si="21"/>
        <v>0</v>
      </c>
      <c r="Q63" s="67"/>
      <c r="R63" s="49">
        <f t="shared" si="22"/>
        <v>0</v>
      </c>
      <c r="S63" s="67"/>
      <c r="T63" s="49">
        <f t="shared" si="23"/>
        <v>0</v>
      </c>
      <c r="U63" s="67"/>
      <c r="V63" s="49">
        <f t="shared" si="24"/>
        <v>0</v>
      </c>
      <c r="W63" s="67"/>
      <c r="X63" s="49">
        <f t="shared" si="25"/>
        <v>0</v>
      </c>
      <c r="Y63" s="67"/>
      <c r="Z63" s="49">
        <f t="shared" si="30"/>
        <v>0</v>
      </c>
      <c r="AA63" s="82">
        <f t="shared" si="0"/>
        <v>0</v>
      </c>
      <c r="AB63" s="49">
        <f t="shared" si="30"/>
        <v>0</v>
      </c>
      <c r="AC63" s="82">
        <f t="shared" si="13"/>
        <v>0</v>
      </c>
      <c r="AD63" s="49">
        <f t="shared" si="27"/>
        <v>0</v>
      </c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</row>
    <row r="64" spans="1:66" x14ac:dyDescent="0.25">
      <c r="A64" s="9">
        <v>6124</v>
      </c>
      <c r="B64" s="10" t="s">
        <v>91</v>
      </c>
      <c r="C64" s="67">
        <v>165388.19575000001</v>
      </c>
      <c r="D64" s="49">
        <f t="shared" si="15"/>
        <v>9.0560594425169554E-3</v>
      </c>
      <c r="E64" s="67">
        <v>165388.19575000001</v>
      </c>
      <c r="F64" s="49">
        <f t="shared" si="16"/>
        <v>9.0560594425169554E-3</v>
      </c>
      <c r="G64" s="67">
        <v>165388.19575000001</v>
      </c>
      <c r="H64" s="49">
        <f t="shared" si="17"/>
        <v>9.0560594425169554E-3</v>
      </c>
      <c r="I64" s="67">
        <v>165388.19575000001</v>
      </c>
      <c r="J64" s="49">
        <f t="shared" si="18"/>
        <v>9.0560594425169554E-3</v>
      </c>
      <c r="K64" s="67">
        <v>165388.19575000001</v>
      </c>
      <c r="L64" s="49">
        <f t="shared" si="19"/>
        <v>9.0560594425169554E-3</v>
      </c>
      <c r="M64" s="67">
        <v>165388.19575000001</v>
      </c>
      <c r="N64" s="49">
        <f t="shared" si="20"/>
        <v>9.0560594425169554E-3</v>
      </c>
      <c r="O64" s="67">
        <v>165388.19575000001</v>
      </c>
      <c r="P64" s="49">
        <f t="shared" si="21"/>
        <v>9.0560594425169554E-3</v>
      </c>
      <c r="Q64" s="67">
        <v>165388.19575000001</v>
      </c>
      <c r="R64" s="49">
        <f t="shared" si="22"/>
        <v>9.0560594425169554E-3</v>
      </c>
      <c r="S64" s="67">
        <v>165388.19575000001</v>
      </c>
      <c r="T64" s="49">
        <f t="shared" si="23"/>
        <v>9.0560594425169554E-3</v>
      </c>
      <c r="U64" s="67">
        <v>165388.19575000001</v>
      </c>
      <c r="V64" s="49">
        <f t="shared" si="24"/>
        <v>9.0560594425169554E-3</v>
      </c>
      <c r="W64" s="67">
        <v>165388.19575000001</v>
      </c>
      <c r="X64" s="49">
        <f t="shared" si="25"/>
        <v>9.0560594425169554E-3</v>
      </c>
      <c r="Y64" s="67">
        <v>165388.19575000001</v>
      </c>
      <c r="Z64" s="49">
        <f t="shared" si="30"/>
        <v>9.0560594425169554E-3</v>
      </c>
      <c r="AA64" s="82">
        <f t="shared" si="0"/>
        <v>1984658.3489999997</v>
      </c>
      <c r="AB64" s="49">
        <f t="shared" si="30"/>
        <v>9.0560594425169536E-3</v>
      </c>
      <c r="AC64" s="82">
        <f t="shared" si="13"/>
        <v>165388.19574999998</v>
      </c>
      <c r="AD64" s="49">
        <f t="shared" si="27"/>
        <v>9.0560594425169536E-3</v>
      </c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</row>
    <row r="65" spans="1:66" x14ac:dyDescent="0.25">
      <c r="A65" s="9">
        <v>6125</v>
      </c>
      <c r="B65" s="10" t="s">
        <v>92</v>
      </c>
      <c r="C65" s="67">
        <v>16911.027849999999</v>
      </c>
      <c r="D65" s="49">
        <f t="shared" si="15"/>
        <v>9.2598672323118128E-4</v>
      </c>
      <c r="E65" s="67">
        <v>16911.027849999999</v>
      </c>
      <c r="F65" s="49">
        <f t="shared" si="16"/>
        <v>9.2598672323118128E-4</v>
      </c>
      <c r="G65" s="67">
        <v>16911.027849999999</v>
      </c>
      <c r="H65" s="49">
        <f t="shared" si="17"/>
        <v>9.2598672323118128E-4</v>
      </c>
      <c r="I65" s="67">
        <v>16911.027849999999</v>
      </c>
      <c r="J65" s="49">
        <f t="shared" si="18"/>
        <v>9.2598672323118128E-4</v>
      </c>
      <c r="K65" s="67">
        <v>16911.027849999999</v>
      </c>
      <c r="L65" s="49">
        <f t="shared" si="19"/>
        <v>9.2598672323118128E-4</v>
      </c>
      <c r="M65" s="67">
        <v>16911.027849999999</v>
      </c>
      <c r="N65" s="49">
        <f t="shared" si="20"/>
        <v>9.2598672323118128E-4</v>
      </c>
      <c r="O65" s="67">
        <v>16911.027849999999</v>
      </c>
      <c r="P65" s="49">
        <f t="shared" si="21"/>
        <v>9.2598672323118128E-4</v>
      </c>
      <c r="Q65" s="67">
        <v>16911.027849999999</v>
      </c>
      <c r="R65" s="49">
        <f t="shared" si="22"/>
        <v>9.2598672323118128E-4</v>
      </c>
      <c r="S65" s="67">
        <v>16911.027849999999</v>
      </c>
      <c r="T65" s="49">
        <f t="shared" si="23"/>
        <v>9.2598672323118128E-4</v>
      </c>
      <c r="U65" s="67">
        <v>16911.027849999999</v>
      </c>
      <c r="V65" s="49">
        <f t="shared" si="24"/>
        <v>9.2598672323118128E-4</v>
      </c>
      <c r="W65" s="67">
        <v>16911.027849999999</v>
      </c>
      <c r="X65" s="49">
        <f t="shared" si="25"/>
        <v>9.2598672323118128E-4</v>
      </c>
      <c r="Y65" s="67">
        <v>16911.027849999999</v>
      </c>
      <c r="Z65" s="49">
        <f t="shared" si="30"/>
        <v>9.2598672323118128E-4</v>
      </c>
      <c r="AA65" s="82">
        <f t="shared" si="0"/>
        <v>202932.33420000004</v>
      </c>
      <c r="AB65" s="49">
        <f t="shared" si="30"/>
        <v>9.259867232311816E-4</v>
      </c>
      <c r="AC65" s="82">
        <f t="shared" si="13"/>
        <v>16911.027850000002</v>
      </c>
      <c r="AD65" s="49">
        <f t="shared" si="27"/>
        <v>9.2598672323118139E-4</v>
      </c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</row>
    <row r="66" spans="1:66" x14ac:dyDescent="0.25">
      <c r="A66" s="9">
        <v>6126</v>
      </c>
      <c r="B66" s="10" t="s">
        <v>93</v>
      </c>
      <c r="C66" s="67">
        <v>1903</v>
      </c>
      <c r="D66" s="49">
        <f t="shared" si="15"/>
        <v>1.0420139745136414E-4</v>
      </c>
      <c r="E66" s="67">
        <v>1903</v>
      </c>
      <c r="F66" s="49">
        <f t="shared" si="16"/>
        <v>1.0420139745136414E-4</v>
      </c>
      <c r="G66" s="67">
        <v>1903</v>
      </c>
      <c r="H66" s="49">
        <f t="shared" si="17"/>
        <v>1.0420139745136414E-4</v>
      </c>
      <c r="I66" s="67">
        <v>1903</v>
      </c>
      <c r="J66" s="49">
        <f t="shared" si="18"/>
        <v>1.0420139745136414E-4</v>
      </c>
      <c r="K66" s="67">
        <v>1903</v>
      </c>
      <c r="L66" s="49">
        <f t="shared" si="19"/>
        <v>1.0420139745136414E-4</v>
      </c>
      <c r="M66" s="67">
        <v>1903</v>
      </c>
      <c r="N66" s="49">
        <f t="shared" si="20"/>
        <v>1.0420139745136414E-4</v>
      </c>
      <c r="O66" s="67">
        <v>1903</v>
      </c>
      <c r="P66" s="49">
        <f t="shared" si="21"/>
        <v>1.0420139745136414E-4</v>
      </c>
      <c r="Q66" s="67">
        <v>1903</v>
      </c>
      <c r="R66" s="49">
        <f t="shared" si="22"/>
        <v>1.0420139745136414E-4</v>
      </c>
      <c r="S66" s="67">
        <v>1903</v>
      </c>
      <c r="T66" s="49">
        <f t="shared" si="23"/>
        <v>1.0420139745136414E-4</v>
      </c>
      <c r="U66" s="67">
        <v>1903</v>
      </c>
      <c r="V66" s="49">
        <f t="shared" si="24"/>
        <v>1.0420139745136414E-4</v>
      </c>
      <c r="W66" s="67">
        <v>1903</v>
      </c>
      <c r="X66" s="49">
        <f t="shared" si="25"/>
        <v>1.0420139745136414E-4</v>
      </c>
      <c r="Y66" s="67">
        <v>1903</v>
      </c>
      <c r="Z66" s="49">
        <f t="shared" si="30"/>
        <v>1.0420139745136414E-4</v>
      </c>
      <c r="AA66" s="82">
        <f t="shared" si="0"/>
        <v>22836</v>
      </c>
      <c r="AB66" s="49">
        <f t="shared" si="30"/>
        <v>1.0420139745136415E-4</v>
      </c>
      <c r="AC66" s="82">
        <f t="shared" si="13"/>
        <v>1903</v>
      </c>
      <c r="AD66" s="49">
        <f t="shared" si="27"/>
        <v>1.0420139745136414E-4</v>
      </c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</row>
    <row r="67" spans="1:66" x14ac:dyDescent="0.25">
      <c r="A67" s="9">
        <v>6127</v>
      </c>
      <c r="B67" s="10" t="s">
        <v>94</v>
      </c>
      <c r="C67" s="67">
        <v>18684.87355</v>
      </c>
      <c r="D67" s="49">
        <f t="shared" si="15"/>
        <v>1.0231160983247669E-3</v>
      </c>
      <c r="E67" s="67">
        <v>18684.87355</v>
      </c>
      <c r="F67" s="49">
        <f t="shared" si="16"/>
        <v>1.0231160983247669E-3</v>
      </c>
      <c r="G67" s="67">
        <v>18684.87355</v>
      </c>
      <c r="H67" s="49">
        <f t="shared" si="17"/>
        <v>1.0231160983247669E-3</v>
      </c>
      <c r="I67" s="67">
        <v>18684.87355</v>
      </c>
      <c r="J67" s="49">
        <f t="shared" si="18"/>
        <v>1.0231160983247669E-3</v>
      </c>
      <c r="K67" s="67">
        <v>18684.87355</v>
      </c>
      <c r="L67" s="49">
        <f t="shared" si="19"/>
        <v>1.0231160983247669E-3</v>
      </c>
      <c r="M67" s="67">
        <v>18684.87355</v>
      </c>
      <c r="N67" s="49">
        <f t="shared" si="20"/>
        <v>1.0231160983247669E-3</v>
      </c>
      <c r="O67" s="67">
        <v>18684.87355</v>
      </c>
      <c r="P67" s="49">
        <f t="shared" si="21"/>
        <v>1.0231160983247669E-3</v>
      </c>
      <c r="Q67" s="67">
        <v>18684.87355</v>
      </c>
      <c r="R67" s="49">
        <f t="shared" si="22"/>
        <v>1.0231160983247669E-3</v>
      </c>
      <c r="S67" s="67">
        <v>18684.87355</v>
      </c>
      <c r="T67" s="49">
        <f t="shared" si="23"/>
        <v>1.0231160983247669E-3</v>
      </c>
      <c r="U67" s="67">
        <v>18684.87355</v>
      </c>
      <c r="V67" s="49">
        <f t="shared" si="24"/>
        <v>1.0231160983247669E-3</v>
      </c>
      <c r="W67" s="67">
        <v>18684.87355</v>
      </c>
      <c r="X67" s="49">
        <f t="shared" si="25"/>
        <v>1.0231160983247669E-3</v>
      </c>
      <c r="Y67" s="67">
        <v>18684.87355</v>
      </c>
      <c r="Z67" s="49">
        <f t="shared" si="30"/>
        <v>1.0231160983247669E-3</v>
      </c>
      <c r="AA67" s="82">
        <f t="shared" ref="AA67:AA134" si="31">C67+E67+G67+I67+K67+M67+O67+Q67+S67+U67+W67+Y67</f>
        <v>224218.48259999996</v>
      </c>
      <c r="AB67" s="49">
        <f t="shared" si="30"/>
        <v>1.0231160983247666E-3</v>
      </c>
      <c r="AC67" s="82">
        <f t="shared" si="13"/>
        <v>18684.873549999997</v>
      </c>
      <c r="AD67" s="49">
        <f t="shared" si="27"/>
        <v>1.0231160983247666E-3</v>
      </c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</row>
    <row r="68" spans="1:66" x14ac:dyDescent="0.25">
      <c r="A68" s="9">
        <v>6131</v>
      </c>
      <c r="B68" s="10" t="s">
        <v>95</v>
      </c>
      <c r="C68" s="67">
        <v>5725.6821</v>
      </c>
      <c r="D68" s="49">
        <f t="shared" si="15"/>
        <v>3.1351764381621716E-4</v>
      </c>
      <c r="E68" s="67">
        <v>5725.6821</v>
      </c>
      <c r="F68" s="49">
        <f t="shared" si="16"/>
        <v>3.1351764381621716E-4</v>
      </c>
      <c r="G68" s="67">
        <v>5725.6821</v>
      </c>
      <c r="H68" s="49">
        <f t="shared" si="17"/>
        <v>3.1351764381621716E-4</v>
      </c>
      <c r="I68" s="67">
        <v>5725.6821</v>
      </c>
      <c r="J68" s="49">
        <f t="shared" si="18"/>
        <v>3.1351764381621716E-4</v>
      </c>
      <c r="K68" s="67">
        <v>5725.6821</v>
      </c>
      <c r="L68" s="49">
        <f t="shared" si="19"/>
        <v>3.1351764381621716E-4</v>
      </c>
      <c r="M68" s="67">
        <v>5725.6821</v>
      </c>
      <c r="N68" s="49">
        <f t="shared" si="20"/>
        <v>3.1351764381621716E-4</v>
      </c>
      <c r="O68" s="67">
        <v>5725.6821</v>
      </c>
      <c r="P68" s="49">
        <f t="shared" si="21"/>
        <v>3.1351764381621716E-4</v>
      </c>
      <c r="Q68" s="67">
        <v>5725.6821</v>
      </c>
      <c r="R68" s="49">
        <f t="shared" si="22"/>
        <v>3.1351764381621716E-4</v>
      </c>
      <c r="S68" s="67">
        <v>5725.6821</v>
      </c>
      <c r="T68" s="49">
        <f t="shared" si="23"/>
        <v>3.1351764381621716E-4</v>
      </c>
      <c r="U68" s="67">
        <v>5725.6821</v>
      </c>
      <c r="V68" s="49">
        <f t="shared" si="24"/>
        <v>3.1351764381621716E-4</v>
      </c>
      <c r="W68" s="67">
        <v>5725.6821</v>
      </c>
      <c r="X68" s="49">
        <f t="shared" si="25"/>
        <v>3.1351764381621716E-4</v>
      </c>
      <c r="Y68" s="67">
        <v>5725.6821</v>
      </c>
      <c r="Z68" s="49">
        <f t="shared" si="30"/>
        <v>3.1351764381621716E-4</v>
      </c>
      <c r="AA68" s="82">
        <f t="shared" si="31"/>
        <v>68708.185199999993</v>
      </c>
      <c r="AB68" s="49">
        <f t="shared" si="30"/>
        <v>3.1351764381621716E-4</v>
      </c>
      <c r="AC68" s="82">
        <f t="shared" ref="AC68:AC141" si="32">AA68/12</f>
        <v>5725.6820999999991</v>
      </c>
      <c r="AD68" s="49">
        <f t="shared" si="27"/>
        <v>3.1351764381621711E-4</v>
      </c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</row>
    <row r="69" spans="1:66" x14ac:dyDescent="0.25">
      <c r="A69" s="9">
        <v>6132</v>
      </c>
      <c r="B69" s="10" t="s">
        <v>96</v>
      </c>
      <c r="C69" s="67"/>
      <c r="D69" s="49">
        <f t="shared" si="15"/>
        <v>0</v>
      </c>
      <c r="E69" s="67"/>
      <c r="F69" s="49">
        <f t="shared" si="16"/>
        <v>0</v>
      </c>
      <c r="G69" s="67"/>
      <c r="H69" s="49">
        <f t="shared" si="17"/>
        <v>0</v>
      </c>
      <c r="I69" s="67"/>
      <c r="J69" s="49">
        <f t="shared" si="18"/>
        <v>0</v>
      </c>
      <c r="K69" s="67"/>
      <c r="L69" s="49">
        <f t="shared" si="19"/>
        <v>0</v>
      </c>
      <c r="M69" s="67"/>
      <c r="N69" s="49">
        <f t="shared" si="20"/>
        <v>0</v>
      </c>
      <c r="O69" s="67"/>
      <c r="P69" s="49">
        <f t="shared" si="21"/>
        <v>0</v>
      </c>
      <c r="Q69" s="67"/>
      <c r="R69" s="49">
        <f t="shared" si="22"/>
        <v>0</v>
      </c>
      <c r="S69" s="67"/>
      <c r="T69" s="49">
        <f t="shared" si="23"/>
        <v>0</v>
      </c>
      <c r="U69" s="67"/>
      <c r="V69" s="49">
        <f t="shared" si="24"/>
        <v>0</v>
      </c>
      <c r="W69" s="67"/>
      <c r="X69" s="49">
        <f t="shared" si="25"/>
        <v>0</v>
      </c>
      <c r="Y69" s="67"/>
      <c r="Z69" s="49">
        <f t="shared" si="30"/>
        <v>0</v>
      </c>
      <c r="AA69" s="82">
        <f t="shared" si="31"/>
        <v>0</v>
      </c>
      <c r="AB69" s="49">
        <f t="shared" si="30"/>
        <v>0</v>
      </c>
      <c r="AC69" s="82">
        <f t="shared" si="32"/>
        <v>0</v>
      </c>
      <c r="AD69" s="49">
        <f t="shared" si="27"/>
        <v>0</v>
      </c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</row>
    <row r="70" spans="1:66" x14ac:dyDescent="0.25">
      <c r="A70" s="9">
        <v>6133</v>
      </c>
      <c r="B70" s="10" t="s">
        <v>97</v>
      </c>
      <c r="C70" s="67"/>
      <c r="D70" s="49">
        <f t="shared" si="15"/>
        <v>0</v>
      </c>
      <c r="E70" s="67"/>
      <c r="F70" s="49">
        <f t="shared" si="16"/>
        <v>0</v>
      </c>
      <c r="G70" s="67"/>
      <c r="H70" s="49">
        <f t="shared" si="17"/>
        <v>0</v>
      </c>
      <c r="I70" s="67"/>
      <c r="J70" s="49">
        <f t="shared" si="18"/>
        <v>0</v>
      </c>
      <c r="K70" s="67"/>
      <c r="L70" s="49">
        <f t="shared" si="19"/>
        <v>0</v>
      </c>
      <c r="M70" s="67"/>
      <c r="N70" s="49">
        <f t="shared" si="20"/>
        <v>0</v>
      </c>
      <c r="O70" s="67"/>
      <c r="P70" s="49">
        <f t="shared" si="21"/>
        <v>0</v>
      </c>
      <c r="Q70" s="67"/>
      <c r="R70" s="49">
        <f t="shared" si="22"/>
        <v>0</v>
      </c>
      <c r="S70" s="67"/>
      <c r="T70" s="49">
        <f t="shared" si="23"/>
        <v>0</v>
      </c>
      <c r="U70" s="67"/>
      <c r="V70" s="49">
        <f t="shared" si="24"/>
        <v>0</v>
      </c>
      <c r="W70" s="67"/>
      <c r="X70" s="49">
        <f t="shared" si="25"/>
        <v>0</v>
      </c>
      <c r="Y70" s="67"/>
      <c r="Z70" s="49">
        <f t="shared" si="30"/>
        <v>0</v>
      </c>
      <c r="AA70" s="82">
        <f t="shared" si="31"/>
        <v>0</v>
      </c>
      <c r="AB70" s="49">
        <f t="shared" si="30"/>
        <v>0</v>
      </c>
      <c r="AC70" s="82">
        <f t="shared" si="32"/>
        <v>0</v>
      </c>
      <c r="AD70" s="49">
        <f t="shared" si="27"/>
        <v>0</v>
      </c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</row>
    <row r="71" spans="1:66" x14ac:dyDescent="0.25">
      <c r="A71" s="9">
        <v>6134</v>
      </c>
      <c r="B71" s="10" t="s">
        <v>98</v>
      </c>
      <c r="C71" s="67"/>
      <c r="D71" s="49">
        <f t="shared" si="15"/>
        <v>0</v>
      </c>
      <c r="E71" s="67"/>
      <c r="F71" s="49">
        <f t="shared" si="16"/>
        <v>0</v>
      </c>
      <c r="G71" s="67"/>
      <c r="H71" s="49">
        <f t="shared" si="17"/>
        <v>0</v>
      </c>
      <c r="I71" s="67"/>
      <c r="J71" s="49">
        <f t="shared" si="18"/>
        <v>0</v>
      </c>
      <c r="K71" s="67"/>
      <c r="L71" s="49">
        <f t="shared" si="19"/>
        <v>0</v>
      </c>
      <c r="M71" s="67"/>
      <c r="N71" s="49">
        <f t="shared" si="20"/>
        <v>0</v>
      </c>
      <c r="O71" s="67"/>
      <c r="P71" s="49">
        <f t="shared" si="21"/>
        <v>0</v>
      </c>
      <c r="Q71" s="67"/>
      <c r="R71" s="49">
        <f t="shared" si="22"/>
        <v>0</v>
      </c>
      <c r="S71" s="67"/>
      <c r="T71" s="49">
        <f t="shared" si="23"/>
        <v>0</v>
      </c>
      <c r="U71" s="67"/>
      <c r="V71" s="49">
        <f t="shared" si="24"/>
        <v>0</v>
      </c>
      <c r="W71" s="67"/>
      <c r="X71" s="49">
        <f t="shared" si="25"/>
        <v>0</v>
      </c>
      <c r="Y71" s="67"/>
      <c r="Z71" s="49">
        <f t="shared" si="30"/>
        <v>0</v>
      </c>
      <c r="AA71" s="82">
        <f t="shared" si="31"/>
        <v>0</v>
      </c>
      <c r="AB71" s="49">
        <f t="shared" si="30"/>
        <v>0</v>
      </c>
      <c r="AC71" s="82">
        <f t="shared" si="32"/>
        <v>0</v>
      </c>
      <c r="AD71" s="49">
        <f t="shared" si="27"/>
        <v>0</v>
      </c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</row>
    <row r="72" spans="1:66" x14ac:dyDescent="0.25">
      <c r="A72" s="9">
        <v>6135</v>
      </c>
      <c r="B72" s="10" t="s">
        <v>99</v>
      </c>
      <c r="C72" s="67"/>
      <c r="D72" s="49">
        <f t="shared" si="15"/>
        <v>0</v>
      </c>
      <c r="E72" s="67"/>
      <c r="F72" s="49">
        <f t="shared" si="16"/>
        <v>0</v>
      </c>
      <c r="G72" s="67"/>
      <c r="H72" s="49">
        <f t="shared" si="17"/>
        <v>0</v>
      </c>
      <c r="I72" s="67"/>
      <c r="J72" s="49">
        <f t="shared" si="18"/>
        <v>0</v>
      </c>
      <c r="K72" s="67"/>
      <c r="L72" s="49">
        <f t="shared" si="19"/>
        <v>0</v>
      </c>
      <c r="M72" s="67"/>
      <c r="N72" s="49">
        <f t="shared" si="20"/>
        <v>0</v>
      </c>
      <c r="O72" s="67"/>
      <c r="P72" s="49">
        <f t="shared" si="21"/>
        <v>0</v>
      </c>
      <c r="Q72" s="67"/>
      <c r="R72" s="49">
        <f t="shared" si="22"/>
        <v>0</v>
      </c>
      <c r="S72" s="67"/>
      <c r="T72" s="49">
        <f t="shared" si="23"/>
        <v>0</v>
      </c>
      <c r="U72" s="67"/>
      <c r="V72" s="49">
        <f t="shared" si="24"/>
        <v>0</v>
      </c>
      <c r="W72" s="67"/>
      <c r="X72" s="49">
        <f t="shared" si="25"/>
        <v>0</v>
      </c>
      <c r="Y72" s="67"/>
      <c r="Z72" s="49">
        <f t="shared" si="30"/>
        <v>0</v>
      </c>
      <c r="AA72" s="82">
        <f t="shared" si="31"/>
        <v>0</v>
      </c>
      <c r="AB72" s="49">
        <f t="shared" si="30"/>
        <v>0</v>
      </c>
      <c r="AC72" s="82">
        <f t="shared" si="32"/>
        <v>0</v>
      </c>
      <c r="AD72" s="49">
        <f t="shared" si="27"/>
        <v>0</v>
      </c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</row>
    <row r="73" spans="1:66" x14ac:dyDescent="0.25">
      <c r="A73" s="9">
        <v>6136</v>
      </c>
      <c r="B73" s="10" t="s">
        <v>100</v>
      </c>
      <c r="C73" s="67">
        <v>17764.062249999999</v>
      </c>
      <c r="D73" s="49">
        <f t="shared" si="15"/>
        <v>9.7269580181977083E-4</v>
      </c>
      <c r="E73" s="67">
        <v>17764.062249999999</v>
      </c>
      <c r="F73" s="49">
        <f t="shared" si="16"/>
        <v>9.7269580181977083E-4</v>
      </c>
      <c r="G73" s="67">
        <v>17764.062249999999</v>
      </c>
      <c r="H73" s="49">
        <f t="shared" si="17"/>
        <v>9.7269580181977083E-4</v>
      </c>
      <c r="I73" s="67">
        <v>17764.062249999999</v>
      </c>
      <c r="J73" s="49">
        <f t="shared" si="18"/>
        <v>9.7269580181977083E-4</v>
      </c>
      <c r="K73" s="67">
        <v>17764.062249999999</v>
      </c>
      <c r="L73" s="49">
        <f t="shared" si="19"/>
        <v>9.7269580181977083E-4</v>
      </c>
      <c r="M73" s="67">
        <v>17764.062249999999</v>
      </c>
      <c r="N73" s="49">
        <f t="shared" si="20"/>
        <v>9.7269580181977083E-4</v>
      </c>
      <c r="O73" s="67">
        <v>17764.062249999999</v>
      </c>
      <c r="P73" s="49">
        <f t="shared" si="21"/>
        <v>9.7269580181977083E-4</v>
      </c>
      <c r="Q73" s="67">
        <v>17764.062249999999</v>
      </c>
      <c r="R73" s="49">
        <f t="shared" si="22"/>
        <v>9.7269580181977083E-4</v>
      </c>
      <c r="S73" s="67">
        <v>17764.062249999999</v>
      </c>
      <c r="T73" s="49">
        <f t="shared" si="23"/>
        <v>9.7269580181977083E-4</v>
      </c>
      <c r="U73" s="67">
        <v>17764.062249999999</v>
      </c>
      <c r="V73" s="49">
        <f t="shared" si="24"/>
        <v>9.7269580181977083E-4</v>
      </c>
      <c r="W73" s="67">
        <v>17764.062249999999</v>
      </c>
      <c r="X73" s="49">
        <f t="shared" si="25"/>
        <v>9.7269580181977083E-4</v>
      </c>
      <c r="Y73" s="67">
        <v>17764.062249999999</v>
      </c>
      <c r="Z73" s="49">
        <f t="shared" si="30"/>
        <v>9.7269580181977083E-4</v>
      </c>
      <c r="AA73" s="82">
        <f t="shared" si="31"/>
        <v>213168.74699999994</v>
      </c>
      <c r="AB73" s="49">
        <f t="shared" si="30"/>
        <v>9.7269580181977072E-4</v>
      </c>
      <c r="AC73" s="82">
        <f t="shared" si="32"/>
        <v>17764.062249999995</v>
      </c>
      <c r="AD73" s="49">
        <f t="shared" si="27"/>
        <v>9.7269580181977061E-4</v>
      </c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</row>
    <row r="74" spans="1:66" x14ac:dyDescent="0.25">
      <c r="A74" s="9">
        <v>6137</v>
      </c>
      <c r="B74" s="10"/>
      <c r="C74" s="67"/>
      <c r="D74" s="49">
        <f t="shared" si="15"/>
        <v>0</v>
      </c>
      <c r="E74" s="67"/>
      <c r="F74" s="49">
        <f t="shared" si="15"/>
        <v>0</v>
      </c>
      <c r="G74" s="67"/>
      <c r="H74" s="49">
        <f t="shared" si="15"/>
        <v>0</v>
      </c>
      <c r="I74" s="67"/>
      <c r="J74" s="49">
        <f t="shared" si="15"/>
        <v>0</v>
      </c>
      <c r="K74" s="67"/>
      <c r="L74" s="49">
        <f t="shared" si="15"/>
        <v>0</v>
      </c>
      <c r="M74" s="67"/>
      <c r="N74" s="49">
        <f t="shared" si="15"/>
        <v>0</v>
      </c>
      <c r="O74" s="67"/>
      <c r="P74" s="49">
        <f t="shared" si="15"/>
        <v>0</v>
      </c>
      <c r="Q74" s="67"/>
      <c r="R74" s="49">
        <f t="shared" si="15"/>
        <v>0</v>
      </c>
      <c r="S74" s="67"/>
      <c r="T74" s="49">
        <f t="shared" si="23"/>
        <v>0</v>
      </c>
      <c r="U74" s="67"/>
      <c r="V74" s="49">
        <f t="shared" si="23"/>
        <v>0</v>
      </c>
      <c r="W74" s="67"/>
      <c r="X74" s="49">
        <f t="shared" si="23"/>
        <v>0</v>
      </c>
      <c r="Y74" s="67"/>
      <c r="Z74" s="49">
        <f t="shared" si="23"/>
        <v>0</v>
      </c>
      <c r="AA74" s="82"/>
      <c r="AB74" s="49">
        <f t="shared" si="23"/>
        <v>0</v>
      </c>
      <c r="AC74" s="82"/>
      <c r="AD74" s="49">
        <f t="shared" si="23"/>
        <v>0</v>
      </c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</row>
    <row r="75" spans="1:66" x14ac:dyDescent="0.25">
      <c r="A75" s="9">
        <v>6138</v>
      </c>
      <c r="B75" s="10"/>
      <c r="C75" s="67"/>
      <c r="D75" s="49">
        <f t="shared" si="15"/>
        <v>0</v>
      </c>
      <c r="E75" s="67"/>
      <c r="F75" s="49">
        <f t="shared" si="15"/>
        <v>0</v>
      </c>
      <c r="G75" s="67"/>
      <c r="H75" s="49">
        <f t="shared" si="15"/>
        <v>0</v>
      </c>
      <c r="I75" s="67"/>
      <c r="J75" s="49">
        <f t="shared" si="15"/>
        <v>0</v>
      </c>
      <c r="K75" s="67"/>
      <c r="L75" s="49">
        <f t="shared" si="15"/>
        <v>0</v>
      </c>
      <c r="M75" s="67"/>
      <c r="N75" s="49">
        <f t="shared" si="15"/>
        <v>0</v>
      </c>
      <c r="O75" s="67"/>
      <c r="P75" s="49">
        <f t="shared" si="15"/>
        <v>0</v>
      </c>
      <c r="Q75" s="67"/>
      <c r="R75" s="49">
        <f t="shared" si="15"/>
        <v>0</v>
      </c>
      <c r="S75" s="67"/>
      <c r="T75" s="49">
        <f t="shared" si="23"/>
        <v>0</v>
      </c>
      <c r="U75" s="67"/>
      <c r="V75" s="49">
        <f t="shared" si="23"/>
        <v>0</v>
      </c>
      <c r="W75" s="67"/>
      <c r="X75" s="49">
        <f t="shared" si="23"/>
        <v>0</v>
      </c>
      <c r="Y75" s="67"/>
      <c r="Z75" s="49">
        <f t="shared" si="23"/>
        <v>0</v>
      </c>
      <c r="AA75" s="82"/>
      <c r="AB75" s="49">
        <f t="shared" si="23"/>
        <v>0</v>
      </c>
      <c r="AC75" s="82"/>
      <c r="AD75" s="49">
        <f t="shared" si="23"/>
        <v>0</v>
      </c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</row>
    <row r="76" spans="1:66" x14ac:dyDescent="0.25">
      <c r="A76" s="9">
        <v>6139</v>
      </c>
      <c r="B76" s="10"/>
      <c r="C76" s="67"/>
      <c r="D76" s="49">
        <f t="shared" si="15"/>
        <v>0</v>
      </c>
      <c r="E76" s="67"/>
      <c r="F76" s="49">
        <f t="shared" si="15"/>
        <v>0</v>
      </c>
      <c r="G76" s="67"/>
      <c r="H76" s="49">
        <f t="shared" si="15"/>
        <v>0</v>
      </c>
      <c r="I76" s="67"/>
      <c r="J76" s="49">
        <f t="shared" si="15"/>
        <v>0</v>
      </c>
      <c r="K76" s="67"/>
      <c r="L76" s="49">
        <f t="shared" si="15"/>
        <v>0</v>
      </c>
      <c r="M76" s="67"/>
      <c r="N76" s="49">
        <f t="shared" si="15"/>
        <v>0</v>
      </c>
      <c r="O76" s="67"/>
      <c r="P76" s="49">
        <f t="shared" si="15"/>
        <v>0</v>
      </c>
      <c r="Q76" s="67"/>
      <c r="R76" s="49">
        <f t="shared" si="15"/>
        <v>0</v>
      </c>
      <c r="S76" s="67"/>
      <c r="T76" s="49">
        <f t="shared" si="23"/>
        <v>0</v>
      </c>
      <c r="U76" s="67"/>
      <c r="V76" s="49">
        <f t="shared" si="23"/>
        <v>0</v>
      </c>
      <c r="W76" s="67"/>
      <c r="X76" s="49">
        <f t="shared" si="23"/>
        <v>0</v>
      </c>
      <c r="Y76" s="67"/>
      <c r="Z76" s="49">
        <f t="shared" si="23"/>
        <v>0</v>
      </c>
      <c r="AA76" s="82"/>
      <c r="AB76" s="49">
        <f t="shared" si="23"/>
        <v>0</v>
      </c>
      <c r="AC76" s="82"/>
      <c r="AD76" s="49">
        <f t="shared" si="23"/>
        <v>0</v>
      </c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</row>
    <row r="77" spans="1:66" x14ac:dyDescent="0.25">
      <c r="A77" s="9">
        <v>6140</v>
      </c>
      <c r="B77" s="10"/>
      <c r="C77" s="67"/>
      <c r="D77" s="49">
        <f t="shared" si="15"/>
        <v>0</v>
      </c>
      <c r="E77" s="67"/>
      <c r="F77" s="49">
        <f t="shared" si="15"/>
        <v>0</v>
      </c>
      <c r="G77" s="67"/>
      <c r="H77" s="49">
        <f t="shared" si="15"/>
        <v>0</v>
      </c>
      <c r="I77" s="67"/>
      <c r="J77" s="49">
        <f t="shared" si="15"/>
        <v>0</v>
      </c>
      <c r="K77" s="67"/>
      <c r="L77" s="49">
        <f t="shared" si="15"/>
        <v>0</v>
      </c>
      <c r="M77" s="67"/>
      <c r="N77" s="49">
        <f t="shared" si="15"/>
        <v>0</v>
      </c>
      <c r="O77" s="67"/>
      <c r="P77" s="49">
        <f t="shared" si="15"/>
        <v>0</v>
      </c>
      <c r="Q77" s="67"/>
      <c r="R77" s="49">
        <f t="shared" si="15"/>
        <v>0</v>
      </c>
      <c r="S77" s="67"/>
      <c r="T77" s="49">
        <f t="shared" si="23"/>
        <v>0</v>
      </c>
      <c r="U77" s="67"/>
      <c r="V77" s="49">
        <f t="shared" si="23"/>
        <v>0</v>
      </c>
      <c r="W77" s="67"/>
      <c r="X77" s="49">
        <f t="shared" si="23"/>
        <v>0</v>
      </c>
      <c r="Y77" s="67"/>
      <c r="Z77" s="49">
        <f t="shared" si="23"/>
        <v>0</v>
      </c>
      <c r="AA77" s="82"/>
      <c r="AB77" s="49">
        <f t="shared" si="23"/>
        <v>0</v>
      </c>
      <c r="AC77" s="82"/>
      <c r="AD77" s="49">
        <f t="shared" si="23"/>
        <v>0</v>
      </c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</row>
    <row r="78" spans="1:66" s="5" customFormat="1" x14ac:dyDescent="0.25">
      <c r="A78" s="12">
        <v>6199</v>
      </c>
      <c r="B78" s="1" t="s">
        <v>101</v>
      </c>
      <c r="C78" s="74">
        <f>SUM(C41:C77)</f>
        <v>3600598.0233000009</v>
      </c>
      <c r="D78" s="56">
        <f t="shared" si="15"/>
        <v>0.19715572553256935</v>
      </c>
      <c r="E78" s="74">
        <f>SUM(E41:E77)</f>
        <v>3600598.0233000009</v>
      </c>
      <c r="F78" s="56">
        <f t="shared" si="16"/>
        <v>0.19715572553256935</v>
      </c>
      <c r="G78" s="74">
        <f>SUM(G41:G77)</f>
        <v>3600598.0233000009</v>
      </c>
      <c r="H78" s="56">
        <f t="shared" si="17"/>
        <v>0.19715572553256935</v>
      </c>
      <c r="I78" s="74">
        <f>SUM(I41:I77)</f>
        <v>3600598.0233000009</v>
      </c>
      <c r="J78" s="56">
        <f t="shared" si="18"/>
        <v>0.19715572553256935</v>
      </c>
      <c r="K78" s="74">
        <f>SUM(K41:K77)</f>
        <v>3600598.0233000009</v>
      </c>
      <c r="L78" s="56">
        <f t="shared" si="19"/>
        <v>0.19715572553256935</v>
      </c>
      <c r="M78" s="74">
        <f>SUM(M41:M77)</f>
        <v>3600598.0233000009</v>
      </c>
      <c r="N78" s="56">
        <f t="shared" si="20"/>
        <v>0.19715572553256935</v>
      </c>
      <c r="O78" s="74">
        <f>SUM(O41:O77)</f>
        <v>3600598.0233000009</v>
      </c>
      <c r="P78" s="56">
        <f t="shared" si="21"/>
        <v>0.19715572553256935</v>
      </c>
      <c r="Q78" s="74">
        <f>SUM(Q41:Q77)</f>
        <v>3600598.0233000009</v>
      </c>
      <c r="R78" s="56">
        <f t="shared" si="22"/>
        <v>0.19715572553256935</v>
      </c>
      <c r="S78" s="74">
        <f>SUM(S41:S77)</f>
        <v>3600598.0233000009</v>
      </c>
      <c r="T78" s="56">
        <f t="shared" si="23"/>
        <v>0.19715572553256935</v>
      </c>
      <c r="U78" s="74">
        <f>SUM(U41:U77)</f>
        <v>3600598.0233000009</v>
      </c>
      <c r="V78" s="56">
        <f t="shared" si="24"/>
        <v>0.19715572553256935</v>
      </c>
      <c r="W78" s="74">
        <f>SUM(W41:W77)</f>
        <v>3600598.0233000009</v>
      </c>
      <c r="X78" s="56">
        <f t="shared" si="25"/>
        <v>0.19715572553256935</v>
      </c>
      <c r="Y78" s="74">
        <f>SUM(Y41:Y77)</f>
        <v>3600598.0233000009</v>
      </c>
      <c r="Z78" s="56">
        <f t="shared" si="30"/>
        <v>0.19715572553256935</v>
      </c>
      <c r="AA78" s="74">
        <f t="shared" si="31"/>
        <v>43207176.279600002</v>
      </c>
      <c r="AB78" s="56">
        <f t="shared" si="30"/>
        <v>0.19715572553256933</v>
      </c>
      <c r="AC78" s="94">
        <f t="shared" si="32"/>
        <v>3600598.0233</v>
      </c>
      <c r="AD78" s="56">
        <f t="shared" si="27"/>
        <v>0.1971557255325693</v>
      </c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</row>
    <row r="79" spans="1:66" s="8" customFormat="1" x14ac:dyDescent="0.25">
      <c r="A79" s="26">
        <v>6201</v>
      </c>
      <c r="B79" s="27" t="s">
        <v>102</v>
      </c>
      <c r="C79" s="69">
        <v>1108447.4173999999</v>
      </c>
      <c r="D79" s="57">
        <f t="shared" si="15"/>
        <v>6.0694571673376517E-2</v>
      </c>
      <c r="E79" s="69">
        <v>1108447.4173999999</v>
      </c>
      <c r="F79" s="57">
        <f t="shared" si="16"/>
        <v>6.0694571673376517E-2</v>
      </c>
      <c r="G79" s="69">
        <v>1108447.4173999999</v>
      </c>
      <c r="H79" s="57">
        <f t="shared" si="17"/>
        <v>6.0694571673376517E-2</v>
      </c>
      <c r="I79" s="69">
        <v>1108447.4173999999</v>
      </c>
      <c r="J79" s="57">
        <f t="shared" si="18"/>
        <v>6.0694571673376517E-2</v>
      </c>
      <c r="K79" s="69">
        <v>1108447.4173999999</v>
      </c>
      <c r="L79" s="57">
        <f t="shared" si="19"/>
        <v>6.0694571673376517E-2</v>
      </c>
      <c r="M79" s="69">
        <v>1108447.4173999999</v>
      </c>
      <c r="N79" s="57">
        <f t="shared" si="20"/>
        <v>6.0694571673376517E-2</v>
      </c>
      <c r="O79" s="69">
        <v>1108447.4173999999</v>
      </c>
      <c r="P79" s="57">
        <f t="shared" si="21"/>
        <v>6.0694571673376517E-2</v>
      </c>
      <c r="Q79" s="69">
        <v>1108447.4173999999</v>
      </c>
      <c r="R79" s="57">
        <f t="shared" si="22"/>
        <v>6.0694571673376517E-2</v>
      </c>
      <c r="S79" s="69">
        <v>1108447.4173999999</v>
      </c>
      <c r="T79" s="57">
        <f t="shared" si="23"/>
        <v>6.0694571673376517E-2</v>
      </c>
      <c r="U79" s="69">
        <v>1108447.4173999999</v>
      </c>
      <c r="V79" s="57">
        <f t="shared" si="24"/>
        <v>6.0694571673376517E-2</v>
      </c>
      <c r="W79" s="69">
        <v>1108447.4173999999</v>
      </c>
      <c r="X79" s="57">
        <f t="shared" si="25"/>
        <v>6.0694571673376517E-2</v>
      </c>
      <c r="Y79" s="69">
        <v>1108447.4173999999</v>
      </c>
      <c r="Z79" s="57">
        <f t="shared" si="30"/>
        <v>6.0694571673376517E-2</v>
      </c>
      <c r="AA79" s="69">
        <f t="shared" si="31"/>
        <v>13301369.008800002</v>
      </c>
      <c r="AB79" s="57">
        <f t="shared" si="30"/>
        <v>6.0694571673376538E-2</v>
      </c>
      <c r="AC79" s="85">
        <f t="shared" si="32"/>
        <v>1108447.4174000002</v>
      </c>
      <c r="AD79" s="57">
        <f t="shared" si="27"/>
        <v>6.0694571673376531E-2</v>
      </c>
    </row>
    <row r="80" spans="1:66" x14ac:dyDescent="0.25">
      <c r="A80" s="9">
        <v>6202</v>
      </c>
      <c r="B80" s="10" t="s">
        <v>103</v>
      </c>
      <c r="C80" s="67">
        <v>456495.73090000002</v>
      </c>
      <c r="D80" s="49">
        <f t="shared" si="15"/>
        <v>2.4996055223521742E-2</v>
      </c>
      <c r="E80" s="67">
        <v>456495.73090000002</v>
      </c>
      <c r="F80" s="49">
        <f t="shared" si="16"/>
        <v>2.4996055223521742E-2</v>
      </c>
      <c r="G80" s="67">
        <v>456495.73090000002</v>
      </c>
      <c r="H80" s="49">
        <f t="shared" si="17"/>
        <v>2.4996055223521742E-2</v>
      </c>
      <c r="I80" s="67">
        <v>456495.73090000002</v>
      </c>
      <c r="J80" s="49">
        <f t="shared" si="18"/>
        <v>2.4996055223521742E-2</v>
      </c>
      <c r="K80" s="67">
        <v>456495.73090000002</v>
      </c>
      <c r="L80" s="49">
        <f t="shared" si="19"/>
        <v>2.4996055223521742E-2</v>
      </c>
      <c r="M80" s="67">
        <v>456495.73090000002</v>
      </c>
      <c r="N80" s="49">
        <f t="shared" si="20"/>
        <v>2.4996055223521742E-2</v>
      </c>
      <c r="O80" s="67">
        <v>456495.73090000002</v>
      </c>
      <c r="P80" s="49">
        <f t="shared" si="21"/>
        <v>2.4996055223521742E-2</v>
      </c>
      <c r="Q80" s="67">
        <v>456495.73090000002</v>
      </c>
      <c r="R80" s="49">
        <f t="shared" si="22"/>
        <v>2.4996055223521742E-2</v>
      </c>
      <c r="S80" s="67">
        <v>456495.73090000002</v>
      </c>
      <c r="T80" s="49">
        <f t="shared" si="23"/>
        <v>2.4996055223521742E-2</v>
      </c>
      <c r="U80" s="67">
        <v>456495.73090000002</v>
      </c>
      <c r="V80" s="49">
        <f t="shared" si="24"/>
        <v>2.4996055223521742E-2</v>
      </c>
      <c r="W80" s="67">
        <v>456495.73090000002</v>
      </c>
      <c r="X80" s="49">
        <f t="shared" si="25"/>
        <v>2.4996055223521742E-2</v>
      </c>
      <c r="Y80" s="67">
        <v>456495.73090000002</v>
      </c>
      <c r="Z80" s="49">
        <f t="shared" si="30"/>
        <v>2.4996055223521742E-2</v>
      </c>
      <c r="AA80" s="82">
        <f t="shared" si="31"/>
        <v>5477948.7707999991</v>
      </c>
      <c r="AB80" s="49">
        <f t="shared" si="30"/>
        <v>2.4996055223521739E-2</v>
      </c>
      <c r="AC80" s="82">
        <f t="shared" si="32"/>
        <v>456495.73089999991</v>
      </c>
      <c r="AD80" s="49">
        <f t="shared" si="27"/>
        <v>2.4996055223521736E-2</v>
      </c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</row>
    <row r="81" spans="1:66" x14ac:dyDescent="0.25">
      <c r="A81" s="9">
        <v>6203</v>
      </c>
      <c r="B81" s="10" t="s">
        <v>104</v>
      </c>
      <c r="C81" s="67">
        <v>169990.63605</v>
      </c>
      <c r="D81" s="49">
        <f t="shared" ref="D81:R156" si="33">IF(C$10&lt;&gt;0,C81/C$10,"-")</f>
        <v>9.3080724277752186E-3</v>
      </c>
      <c r="E81" s="67">
        <v>169990.63605</v>
      </c>
      <c r="F81" s="49">
        <f t="shared" ref="F81:F141" si="34">IF(E$10&lt;&gt;0,E81/E$10,"-")</f>
        <v>9.3080724277752186E-3</v>
      </c>
      <c r="G81" s="67">
        <v>169990.63605</v>
      </c>
      <c r="H81" s="49">
        <f t="shared" ref="H81:H141" si="35">IF(G$10&lt;&gt;0,G81/G$10,"-")</f>
        <v>9.3080724277752186E-3</v>
      </c>
      <c r="I81" s="67">
        <v>169990.63605</v>
      </c>
      <c r="J81" s="49">
        <f t="shared" ref="J81:J141" si="36">IF(I$10&lt;&gt;0,I81/I$10,"-")</f>
        <v>9.3080724277752186E-3</v>
      </c>
      <c r="K81" s="67">
        <v>169990.63605</v>
      </c>
      <c r="L81" s="49">
        <f t="shared" ref="L81:L141" si="37">IF(K$10&lt;&gt;0,K81/K$10,"-")</f>
        <v>9.3080724277752186E-3</v>
      </c>
      <c r="M81" s="67">
        <v>169990.63605</v>
      </c>
      <c r="N81" s="49">
        <f t="shared" ref="N81:N141" si="38">IF(M$10&lt;&gt;0,M81/M$10,"-")</f>
        <v>9.3080724277752186E-3</v>
      </c>
      <c r="O81" s="67">
        <v>169990.63605</v>
      </c>
      <c r="P81" s="49">
        <f t="shared" ref="P81:P141" si="39">IF(O$10&lt;&gt;0,O81/O$10,"-")</f>
        <v>9.3080724277752186E-3</v>
      </c>
      <c r="Q81" s="67">
        <v>169990.63605</v>
      </c>
      <c r="R81" s="49">
        <f t="shared" ref="R81:R141" si="40">IF(Q$10&lt;&gt;0,Q81/Q$10,"-")</f>
        <v>9.3080724277752186E-3</v>
      </c>
      <c r="S81" s="67">
        <v>169990.63605</v>
      </c>
      <c r="T81" s="49">
        <f t="shared" ref="T81:AD141" si="41">IF(S$10&lt;&gt;0,S81/S$10,"-")</f>
        <v>9.3080724277752186E-3</v>
      </c>
      <c r="U81" s="67">
        <v>169990.63605</v>
      </c>
      <c r="V81" s="49">
        <f t="shared" ref="V81:V141" si="42">IF(U$10&lt;&gt;0,U81/U$10,"-")</f>
        <v>9.3080724277752186E-3</v>
      </c>
      <c r="W81" s="67">
        <v>169990.63605</v>
      </c>
      <c r="X81" s="49">
        <f t="shared" ref="X81:X141" si="43">IF(W$10&lt;&gt;0,W81/W$10,"-")</f>
        <v>9.3080724277752186E-3</v>
      </c>
      <c r="Y81" s="67">
        <v>169990.63605</v>
      </c>
      <c r="Z81" s="49">
        <f t="shared" ref="Z81:AB100" si="44">IF(Y$10&lt;&gt;0,Y81/Y$10,"-")</f>
        <v>9.3080724277752186E-3</v>
      </c>
      <c r="AA81" s="82">
        <f t="shared" si="31"/>
        <v>2039887.6326000004</v>
      </c>
      <c r="AB81" s="49">
        <f t="shared" si="44"/>
        <v>9.3080724277752203E-3</v>
      </c>
      <c r="AC81" s="82">
        <f t="shared" si="32"/>
        <v>169990.63605000003</v>
      </c>
      <c r="AD81" s="49">
        <f t="shared" ref="AD81:AD141" si="45">IF(AC$10&lt;&gt;0,AC81/AC$10,"-")</f>
        <v>9.3080724277752186E-3</v>
      </c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</row>
    <row r="82" spans="1:66" x14ac:dyDescent="0.25">
      <c r="A82" s="9">
        <v>6204</v>
      </c>
      <c r="B82" s="10" t="s">
        <v>105</v>
      </c>
      <c r="C82" s="67">
        <v>5033.6400000000003</v>
      </c>
      <c r="D82" s="49">
        <f t="shared" si="33"/>
        <v>2.7562392131743804E-4</v>
      </c>
      <c r="E82" s="67">
        <v>5033.6400000000003</v>
      </c>
      <c r="F82" s="49">
        <f t="shared" si="34"/>
        <v>2.7562392131743804E-4</v>
      </c>
      <c r="G82" s="67">
        <v>5033.6400000000003</v>
      </c>
      <c r="H82" s="49">
        <f t="shared" si="35"/>
        <v>2.7562392131743804E-4</v>
      </c>
      <c r="I82" s="67">
        <v>5033.6400000000003</v>
      </c>
      <c r="J82" s="49">
        <f t="shared" si="36"/>
        <v>2.7562392131743804E-4</v>
      </c>
      <c r="K82" s="67">
        <v>5033.6400000000003</v>
      </c>
      <c r="L82" s="49">
        <f t="shared" si="37"/>
        <v>2.7562392131743804E-4</v>
      </c>
      <c r="M82" s="67">
        <v>5033.6400000000003</v>
      </c>
      <c r="N82" s="49">
        <f t="shared" si="38"/>
        <v>2.7562392131743804E-4</v>
      </c>
      <c r="O82" s="67">
        <v>5033.6400000000003</v>
      </c>
      <c r="P82" s="49">
        <f t="shared" si="39"/>
        <v>2.7562392131743804E-4</v>
      </c>
      <c r="Q82" s="67">
        <v>5033.6400000000003</v>
      </c>
      <c r="R82" s="49">
        <f t="shared" si="40"/>
        <v>2.7562392131743804E-4</v>
      </c>
      <c r="S82" s="67">
        <v>5033.6400000000003</v>
      </c>
      <c r="T82" s="49">
        <f t="shared" si="41"/>
        <v>2.7562392131743804E-4</v>
      </c>
      <c r="U82" s="67">
        <v>5033.6400000000003</v>
      </c>
      <c r="V82" s="49">
        <f t="shared" si="42"/>
        <v>2.7562392131743804E-4</v>
      </c>
      <c r="W82" s="67">
        <v>5033.6400000000003</v>
      </c>
      <c r="X82" s="49">
        <f t="shared" si="43"/>
        <v>2.7562392131743804E-4</v>
      </c>
      <c r="Y82" s="67">
        <v>5033.6400000000003</v>
      </c>
      <c r="Z82" s="49">
        <f t="shared" si="44"/>
        <v>2.7562392131743804E-4</v>
      </c>
      <c r="AA82" s="82">
        <f t="shared" si="31"/>
        <v>60403.68</v>
      </c>
      <c r="AB82" s="49">
        <f t="shared" si="44"/>
        <v>2.7562392131743804E-4</v>
      </c>
      <c r="AC82" s="82">
        <f t="shared" si="32"/>
        <v>5033.6400000000003</v>
      </c>
      <c r="AD82" s="49">
        <f t="shared" si="45"/>
        <v>2.7562392131743804E-4</v>
      </c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</row>
    <row r="83" spans="1:66" x14ac:dyDescent="0.25">
      <c r="A83" s="9">
        <v>6205</v>
      </c>
      <c r="B83" s="10" t="s">
        <v>106</v>
      </c>
      <c r="C83" s="67">
        <v>8342.5</v>
      </c>
      <c r="D83" s="49">
        <f t="shared" si="33"/>
        <v>4.5680512781818465E-4</v>
      </c>
      <c r="E83" s="67">
        <v>8342.5</v>
      </c>
      <c r="F83" s="49">
        <f t="shared" si="34"/>
        <v>4.5680512781818465E-4</v>
      </c>
      <c r="G83" s="67">
        <v>8342.5</v>
      </c>
      <c r="H83" s="49">
        <f t="shared" si="35"/>
        <v>4.5680512781818465E-4</v>
      </c>
      <c r="I83" s="67">
        <v>8342.5</v>
      </c>
      <c r="J83" s="49">
        <f t="shared" si="36"/>
        <v>4.5680512781818465E-4</v>
      </c>
      <c r="K83" s="67">
        <v>8342.5</v>
      </c>
      <c r="L83" s="49">
        <f t="shared" si="37"/>
        <v>4.5680512781818465E-4</v>
      </c>
      <c r="M83" s="67">
        <v>8342.5</v>
      </c>
      <c r="N83" s="49">
        <f t="shared" si="38"/>
        <v>4.5680512781818465E-4</v>
      </c>
      <c r="O83" s="67">
        <v>8342.5</v>
      </c>
      <c r="P83" s="49">
        <f t="shared" si="39"/>
        <v>4.5680512781818465E-4</v>
      </c>
      <c r="Q83" s="67">
        <v>8342.5</v>
      </c>
      <c r="R83" s="49">
        <f t="shared" si="40"/>
        <v>4.5680512781818465E-4</v>
      </c>
      <c r="S83" s="67">
        <v>8342.5</v>
      </c>
      <c r="T83" s="49">
        <f t="shared" si="41"/>
        <v>4.5680512781818465E-4</v>
      </c>
      <c r="U83" s="67">
        <v>8342.5</v>
      </c>
      <c r="V83" s="49">
        <f t="shared" si="42"/>
        <v>4.5680512781818465E-4</v>
      </c>
      <c r="W83" s="67">
        <v>8342.5</v>
      </c>
      <c r="X83" s="49">
        <f t="shared" si="43"/>
        <v>4.5680512781818465E-4</v>
      </c>
      <c r="Y83" s="67">
        <v>8342.5</v>
      </c>
      <c r="Z83" s="49">
        <f t="shared" si="44"/>
        <v>4.5680512781818465E-4</v>
      </c>
      <c r="AA83" s="82">
        <f t="shared" si="31"/>
        <v>100110</v>
      </c>
      <c r="AB83" s="49">
        <f t="shared" si="44"/>
        <v>4.5680512781818465E-4</v>
      </c>
      <c r="AC83" s="82">
        <f t="shared" si="32"/>
        <v>8342.5</v>
      </c>
      <c r="AD83" s="49">
        <f t="shared" si="45"/>
        <v>4.5680512781818465E-4</v>
      </c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</row>
    <row r="84" spans="1:66" x14ac:dyDescent="0.25">
      <c r="A84" s="9">
        <v>6206</v>
      </c>
      <c r="B84" s="10" t="s">
        <v>107</v>
      </c>
      <c r="C84" s="67">
        <v>18619.813900000001</v>
      </c>
      <c r="D84" s="49">
        <f t="shared" si="33"/>
        <v>1.0195536671909274E-3</v>
      </c>
      <c r="E84" s="67">
        <v>18619.813900000001</v>
      </c>
      <c r="F84" s="49">
        <f t="shared" si="34"/>
        <v>1.0195536671909274E-3</v>
      </c>
      <c r="G84" s="67">
        <v>18619.813900000001</v>
      </c>
      <c r="H84" s="49">
        <f t="shared" si="35"/>
        <v>1.0195536671909274E-3</v>
      </c>
      <c r="I84" s="67">
        <v>18619.813900000001</v>
      </c>
      <c r="J84" s="49">
        <f t="shared" si="36"/>
        <v>1.0195536671909274E-3</v>
      </c>
      <c r="K84" s="67">
        <v>18619.813900000001</v>
      </c>
      <c r="L84" s="49">
        <f t="shared" si="37"/>
        <v>1.0195536671909274E-3</v>
      </c>
      <c r="M84" s="67">
        <v>18619.813900000001</v>
      </c>
      <c r="N84" s="49">
        <f t="shared" si="38"/>
        <v>1.0195536671909274E-3</v>
      </c>
      <c r="O84" s="67">
        <v>18619.813900000001</v>
      </c>
      <c r="P84" s="49">
        <f t="shared" si="39"/>
        <v>1.0195536671909274E-3</v>
      </c>
      <c r="Q84" s="67">
        <v>18619.813900000001</v>
      </c>
      <c r="R84" s="49">
        <f t="shared" si="40"/>
        <v>1.0195536671909274E-3</v>
      </c>
      <c r="S84" s="67">
        <v>18619.813900000001</v>
      </c>
      <c r="T84" s="49">
        <f t="shared" si="41"/>
        <v>1.0195536671909274E-3</v>
      </c>
      <c r="U84" s="67">
        <v>18619.813900000001</v>
      </c>
      <c r="V84" s="49">
        <f t="shared" si="42"/>
        <v>1.0195536671909274E-3</v>
      </c>
      <c r="W84" s="67">
        <v>18619.813900000001</v>
      </c>
      <c r="X84" s="49">
        <f t="shared" si="43"/>
        <v>1.0195536671909274E-3</v>
      </c>
      <c r="Y84" s="67">
        <v>18619.813900000001</v>
      </c>
      <c r="Z84" s="49">
        <f t="shared" si="44"/>
        <v>1.0195536671909274E-3</v>
      </c>
      <c r="AA84" s="82">
        <f t="shared" si="31"/>
        <v>223437.76680000007</v>
      </c>
      <c r="AB84" s="49">
        <f t="shared" si="44"/>
        <v>1.0195536671909276E-3</v>
      </c>
      <c r="AC84" s="82">
        <f t="shared" si="32"/>
        <v>18619.813900000005</v>
      </c>
      <c r="AD84" s="49">
        <f t="shared" si="45"/>
        <v>1.0195536671909276E-3</v>
      </c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</row>
    <row r="85" spans="1:66" x14ac:dyDescent="0.25">
      <c r="A85" s="9">
        <v>6207</v>
      </c>
      <c r="B85" s="10" t="s">
        <v>108</v>
      </c>
      <c r="C85" s="67">
        <v>69618.509999999995</v>
      </c>
      <c r="D85" s="49">
        <f t="shared" si="33"/>
        <v>3.8120578194859528E-3</v>
      </c>
      <c r="E85" s="67">
        <v>69618.509999999995</v>
      </c>
      <c r="F85" s="49">
        <f t="shared" si="34"/>
        <v>3.8120578194859528E-3</v>
      </c>
      <c r="G85" s="67">
        <v>69618.509999999995</v>
      </c>
      <c r="H85" s="49">
        <f t="shared" si="35"/>
        <v>3.8120578194859528E-3</v>
      </c>
      <c r="I85" s="67">
        <v>69618.509999999995</v>
      </c>
      <c r="J85" s="49">
        <f t="shared" si="36"/>
        <v>3.8120578194859528E-3</v>
      </c>
      <c r="K85" s="67">
        <v>69618.509999999995</v>
      </c>
      <c r="L85" s="49">
        <f t="shared" si="37"/>
        <v>3.8120578194859528E-3</v>
      </c>
      <c r="M85" s="67">
        <v>69618.509999999995</v>
      </c>
      <c r="N85" s="49">
        <f t="shared" si="38"/>
        <v>3.8120578194859528E-3</v>
      </c>
      <c r="O85" s="67">
        <v>69618.509999999995</v>
      </c>
      <c r="P85" s="49">
        <f t="shared" si="39"/>
        <v>3.8120578194859528E-3</v>
      </c>
      <c r="Q85" s="67">
        <v>69618.509999999995</v>
      </c>
      <c r="R85" s="49">
        <f t="shared" si="40"/>
        <v>3.8120578194859528E-3</v>
      </c>
      <c r="S85" s="67">
        <v>69618.509999999995</v>
      </c>
      <c r="T85" s="49">
        <f t="shared" si="41"/>
        <v>3.8120578194859528E-3</v>
      </c>
      <c r="U85" s="67">
        <v>69618.509999999995</v>
      </c>
      <c r="V85" s="49">
        <f t="shared" si="42"/>
        <v>3.8120578194859528E-3</v>
      </c>
      <c r="W85" s="67">
        <v>69618.509999999995</v>
      </c>
      <c r="X85" s="49">
        <f t="shared" si="43"/>
        <v>3.8120578194859528E-3</v>
      </c>
      <c r="Y85" s="67">
        <v>69618.509999999995</v>
      </c>
      <c r="Z85" s="49">
        <f t="shared" si="44"/>
        <v>3.8120578194859528E-3</v>
      </c>
      <c r="AA85" s="82">
        <f t="shared" si="31"/>
        <v>835422.12</v>
      </c>
      <c r="AB85" s="49">
        <f t="shared" si="44"/>
        <v>3.8120578194859537E-3</v>
      </c>
      <c r="AC85" s="82">
        <f t="shared" si="32"/>
        <v>69618.509999999995</v>
      </c>
      <c r="AD85" s="49">
        <f t="shared" si="45"/>
        <v>3.8120578194859528E-3</v>
      </c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</row>
    <row r="86" spans="1:66" x14ac:dyDescent="0.25">
      <c r="A86" s="9">
        <v>6208</v>
      </c>
      <c r="B86" s="10" t="s">
        <v>109</v>
      </c>
      <c r="C86" s="67"/>
      <c r="D86" s="49">
        <f t="shared" si="33"/>
        <v>0</v>
      </c>
      <c r="E86" s="67"/>
      <c r="F86" s="49">
        <f t="shared" si="34"/>
        <v>0</v>
      </c>
      <c r="G86" s="67"/>
      <c r="H86" s="49">
        <f t="shared" si="35"/>
        <v>0</v>
      </c>
      <c r="I86" s="67"/>
      <c r="J86" s="49">
        <f t="shared" si="36"/>
        <v>0</v>
      </c>
      <c r="K86" s="67"/>
      <c r="L86" s="49">
        <f t="shared" si="37"/>
        <v>0</v>
      </c>
      <c r="M86" s="67"/>
      <c r="N86" s="49">
        <f t="shared" si="38"/>
        <v>0</v>
      </c>
      <c r="O86" s="67"/>
      <c r="P86" s="49">
        <f t="shared" si="39"/>
        <v>0</v>
      </c>
      <c r="Q86" s="67"/>
      <c r="R86" s="49">
        <f t="shared" si="40"/>
        <v>0</v>
      </c>
      <c r="S86" s="67"/>
      <c r="T86" s="49">
        <f t="shared" si="41"/>
        <v>0</v>
      </c>
      <c r="U86" s="67"/>
      <c r="V86" s="49">
        <f t="shared" si="42"/>
        <v>0</v>
      </c>
      <c r="W86" s="67"/>
      <c r="X86" s="49">
        <f t="shared" si="43"/>
        <v>0</v>
      </c>
      <c r="Y86" s="67"/>
      <c r="Z86" s="49">
        <f t="shared" si="44"/>
        <v>0</v>
      </c>
      <c r="AA86" s="82">
        <f t="shared" si="31"/>
        <v>0</v>
      </c>
      <c r="AB86" s="49">
        <f t="shared" si="44"/>
        <v>0</v>
      </c>
      <c r="AC86" s="82">
        <f t="shared" si="32"/>
        <v>0</v>
      </c>
      <c r="AD86" s="49">
        <f t="shared" si="45"/>
        <v>0</v>
      </c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</row>
    <row r="87" spans="1:66" x14ac:dyDescent="0.25">
      <c r="A87" s="9">
        <v>6209</v>
      </c>
      <c r="B87" s="10" t="s">
        <v>110</v>
      </c>
      <c r="C87" s="67">
        <v>154073.30059999999</v>
      </c>
      <c r="D87" s="49">
        <f t="shared" si="33"/>
        <v>8.4364967064971628E-3</v>
      </c>
      <c r="E87" s="67">
        <v>154073.30059999999</v>
      </c>
      <c r="F87" s="49">
        <f t="shared" si="34"/>
        <v>8.4364967064971628E-3</v>
      </c>
      <c r="G87" s="67">
        <v>154073.30059999999</v>
      </c>
      <c r="H87" s="49">
        <f t="shared" si="35"/>
        <v>8.4364967064971628E-3</v>
      </c>
      <c r="I87" s="67">
        <v>154073.30059999999</v>
      </c>
      <c r="J87" s="49">
        <f t="shared" si="36"/>
        <v>8.4364967064971628E-3</v>
      </c>
      <c r="K87" s="67">
        <v>154073.30059999999</v>
      </c>
      <c r="L87" s="49">
        <f t="shared" si="37"/>
        <v>8.4364967064971628E-3</v>
      </c>
      <c r="M87" s="67">
        <v>154073.30059999999</v>
      </c>
      <c r="N87" s="49">
        <f t="shared" si="38"/>
        <v>8.4364967064971628E-3</v>
      </c>
      <c r="O87" s="67">
        <v>154073.30059999999</v>
      </c>
      <c r="P87" s="49">
        <f t="shared" si="39"/>
        <v>8.4364967064971628E-3</v>
      </c>
      <c r="Q87" s="67">
        <v>154073.30059999999</v>
      </c>
      <c r="R87" s="49">
        <f t="shared" si="40"/>
        <v>8.4364967064971628E-3</v>
      </c>
      <c r="S87" s="67">
        <v>154073.30059999999</v>
      </c>
      <c r="T87" s="49">
        <f t="shared" si="41"/>
        <v>8.4364967064971628E-3</v>
      </c>
      <c r="U87" s="67">
        <v>154073.30059999999</v>
      </c>
      <c r="V87" s="49">
        <f t="shared" si="42"/>
        <v>8.4364967064971628E-3</v>
      </c>
      <c r="W87" s="67">
        <v>154073.30059999999</v>
      </c>
      <c r="X87" s="49">
        <f t="shared" si="43"/>
        <v>8.4364967064971628E-3</v>
      </c>
      <c r="Y87" s="67">
        <v>154073.30059999999</v>
      </c>
      <c r="Z87" s="49">
        <f t="shared" si="44"/>
        <v>8.4364967064971628E-3</v>
      </c>
      <c r="AA87" s="82">
        <f t="shared" si="31"/>
        <v>1848879.6071999997</v>
      </c>
      <c r="AB87" s="49">
        <f t="shared" si="44"/>
        <v>8.4364967064971628E-3</v>
      </c>
      <c r="AC87" s="82">
        <f t="shared" si="32"/>
        <v>154073.30059999999</v>
      </c>
      <c r="AD87" s="49">
        <f t="shared" si="45"/>
        <v>8.4364967064971628E-3</v>
      </c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</row>
    <row r="88" spans="1:66" x14ac:dyDescent="0.25">
      <c r="A88" s="9">
        <v>6210</v>
      </c>
      <c r="B88" s="10" t="s">
        <v>111</v>
      </c>
      <c r="C88" s="67">
        <v>162239.85440000001</v>
      </c>
      <c r="D88" s="49">
        <f t="shared" si="33"/>
        <v>8.8836676567450607E-3</v>
      </c>
      <c r="E88" s="67">
        <v>162239.85440000001</v>
      </c>
      <c r="F88" s="49">
        <f t="shared" si="34"/>
        <v>8.8836676567450607E-3</v>
      </c>
      <c r="G88" s="67">
        <v>162239.85440000001</v>
      </c>
      <c r="H88" s="49">
        <f t="shared" si="35"/>
        <v>8.8836676567450607E-3</v>
      </c>
      <c r="I88" s="67">
        <v>162239.85440000001</v>
      </c>
      <c r="J88" s="49">
        <f t="shared" si="36"/>
        <v>8.8836676567450607E-3</v>
      </c>
      <c r="K88" s="67">
        <v>162239.85440000001</v>
      </c>
      <c r="L88" s="49">
        <f t="shared" si="37"/>
        <v>8.8836676567450607E-3</v>
      </c>
      <c r="M88" s="67">
        <v>162239.85440000001</v>
      </c>
      <c r="N88" s="49">
        <f t="shared" si="38"/>
        <v>8.8836676567450607E-3</v>
      </c>
      <c r="O88" s="67">
        <v>162239.85440000001</v>
      </c>
      <c r="P88" s="49">
        <f t="shared" si="39"/>
        <v>8.8836676567450607E-3</v>
      </c>
      <c r="Q88" s="67">
        <v>162239.85440000001</v>
      </c>
      <c r="R88" s="49">
        <f t="shared" si="40"/>
        <v>8.8836676567450607E-3</v>
      </c>
      <c r="S88" s="67">
        <v>162239.85440000001</v>
      </c>
      <c r="T88" s="49">
        <f t="shared" si="41"/>
        <v>8.8836676567450607E-3</v>
      </c>
      <c r="U88" s="67">
        <v>162239.85440000001</v>
      </c>
      <c r="V88" s="49">
        <f t="shared" si="42"/>
        <v>8.8836676567450607E-3</v>
      </c>
      <c r="W88" s="67">
        <v>162239.85440000001</v>
      </c>
      <c r="X88" s="49">
        <f t="shared" si="43"/>
        <v>8.8836676567450607E-3</v>
      </c>
      <c r="Y88" s="67">
        <v>162239.85440000001</v>
      </c>
      <c r="Z88" s="49">
        <f t="shared" si="44"/>
        <v>8.8836676567450607E-3</v>
      </c>
      <c r="AA88" s="82">
        <f t="shared" si="31"/>
        <v>1946878.2528000006</v>
      </c>
      <c r="AB88" s="49">
        <f t="shared" si="44"/>
        <v>8.8836676567450642E-3</v>
      </c>
      <c r="AC88" s="82">
        <f t="shared" si="32"/>
        <v>162239.85440000004</v>
      </c>
      <c r="AD88" s="49">
        <f t="shared" si="45"/>
        <v>8.8836676567450625E-3</v>
      </c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</row>
    <row r="89" spans="1:66" x14ac:dyDescent="0.25">
      <c r="A89" s="9">
        <v>6211</v>
      </c>
      <c r="B89" s="10" t="s">
        <v>112</v>
      </c>
      <c r="C89" s="67">
        <v>55387.9107</v>
      </c>
      <c r="D89" s="49">
        <f t="shared" si="33"/>
        <v>3.0328416693911533E-3</v>
      </c>
      <c r="E89" s="67">
        <v>55387.9107</v>
      </c>
      <c r="F89" s="49">
        <f t="shared" si="34"/>
        <v>3.0328416693911533E-3</v>
      </c>
      <c r="G89" s="67">
        <v>55387.9107</v>
      </c>
      <c r="H89" s="49">
        <f t="shared" si="35"/>
        <v>3.0328416693911533E-3</v>
      </c>
      <c r="I89" s="67">
        <v>55387.9107</v>
      </c>
      <c r="J89" s="49">
        <f t="shared" si="36"/>
        <v>3.0328416693911533E-3</v>
      </c>
      <c r="K89" s="67">
        <v>55387.9107</v>
      </c>
      <c r="L89" s="49">
        <f t="shared" si="37"/>
        <v>3.0328416693911533E-3</v>
      </c>
      <c r="M89" s="67">
        <v>55387.9107</v>
      </c>
      <c r="N89" s="49">
        <f t="shared" si="38"/>
        <v>3.0328416693911533E-3</v>
      </c>
      <c r="O89" s="67">
        <v>55387.9107</v>
      </c>
      <c r="P89" s="49">
        <f t="shared" si="39"/>
        <v>3.0328416693911533E-3</v>
      </c>
      <c r="Q89" s="67">
        <v>55387.9107</v>
      </c>
      <c r="R89" s="49">
        <f t="shared" si="40"/>
        <v>3.0328416693911533E-3</v>
      </c>
      <c r="S89" s="67">
        <v>55387.9107</v>
      </c>
      <c r="T89" s="49">
        <f t="shared" si="41"/>
        <v>3.0328416693911533E-3</v>
      </c>
      <c r="U89" s="67">
        <v>55387.9107</v>
      </c>
      <c r="V89" s="49">
        <f t="shared" si="42"/>
        <v>3.0328416693911533E-3</v>
      </c>
      <c r="W89" s="67">
        <v>55387.9107</v>
      </c>
      <c r="X89" s="49">
        <f t="shared" si="43"/>
        <v>3.0328416693911533E-3</v>
      </c>
      <c r="Y89" s="67">
        <v>55387.9107</v>
      </c>
      <c r="Z89" s="49">
        <f t="shared" si="44"/>
        <v>3.0328416693911533E-3</v>
      </c>
      <c r="AA89" s="82">
        <f t="shared" si="31"/>
        <v>664654.92839999998</v>
      </c>
      <c r="AB89" s="49">
        <f t="shared" si="44"/>
        <v>3.0328416693911533E-3</v>
      </c>
      <c r="AC89" s="82">
        <f t="shared" si="32"/>
        <v>55387.9107</v>
      </c>
      <c r="AD89" s="49">
        <f t="shared" si="45"/>
        <v>3.0328416693911533E-3</v>
      </c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</row>
    <row r="90" spans="1:66" x14ac:dyDescent="0.25">
      <c r="A90" s="9">
        <v>6212</v>
      </c>
      <c r="B90" s="10" t="s">
        <v>113</v>
      </c>
      <c r="C90" s="67"/>
      <c r="D90" s="49">
        <f t="shared" si="33"/>
        <v>0</v>
      </c>
      <c r="E90" s="67"/>
      <c r="F90" s="49">
        <f t="shared" si="34"/>
        <v>0</v>
      </c>
      <c r="G90" s="67"/>
      <c r="H90" s="49">
        <f t="shared" si="35"/>
        <v>0</v>
      </c>
      <c r="I90" s="67"/>
      <c r="J90" s="49">
        <f t="shared" si="36"/>
        <v>0</v>
      </c>
      <c r="K90" s="67"/>
      <c r="L90" s="49">
        <f t="shared" si="37"/>
        <v>0</v>
      </c>
      <c r="M90" s="67"/>
      <c r="N90" s="49">
        <f t="shared" si="38"/>
        <v>0</v>
      </c>
      <c r="O90" s="67"/>
      <c r="P90" s="49">
        <f t="shared" si="39"/>
        <v>0</v>
      </c>
      <c r="Q90" s="67"/>
      <c r="R90" s="49">
        <f t="shared" si="40"/>
        <v>0</v>
      </c>
      <c r="S90" s="67"/>
      <c r="T90" s="49">
        <f t="shared" si="41"/>
        <v>0</v>
      </c>
      <c r="U90" s="67"/>
      <c r="V90" s="49">
        <f t="shared" si="42"/>
        <v>0</v>
      </c>
      <c r="W90" s="67"/>
      <c r="X90" s="49">
        <f t="shared" si="43"/>
        <v>0</v>
      </c>
      <c r="Y90" s="67"/>
      <c r="Z90" s="49">
        <f t="shared" si="44"/>
        <v>0</v>
      </c>
      <c r="AA90" s="82">
        <f t="shared" si="31"/>
        <v>0</v>
      </c>
      <c r="AB90" s="49">
        <f t="shared" si="44"/>
        <v>0</v>
      </c>
      <c r="AC90" s="82">
        <f t="shared" si="32"/>
        <v>0</v>
      </c>
      <c r="AD90" s="49">
        <f t="shared" si="45"/>
        <v>0</v>
      </c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</row>
    <row r="91" spans="1:66" x14ac:dyDescent="0.25">
      <c r="A91" s="9">
        <v>6213</v>
      </c>
      <c r="B91" s="10" t="s">
        <v>114</v>
      </c>
      <c r="C91" s="67">
        <v>4154.7124999999996</v>
      </c>
      <c r="D91" s="49">
        <f t="shared" si="33"/>
        <v>2.2749703021999511E-4</v>
      </c>
      <c r="E91" s="67">
        <v>4154.7124999999996</v>
      </c>
      <c r="F91" s="49">
        <f t="shared" si="34"/>
        <v>2.2749703021999511E-4</v>
      </c>
      <c r="G91" s="67">
        <v>4154.7124999999996</v>
      </c>
      <c r="H91" s="49">
        <f t="shared" si="35"/>
        <v>2.2749703021999511E-4</v>
      </c>
      <c r="I91" s="67">
        <v>4154.7124999999996</v>
      </c>
      <c r="J91" s="49">
        <f t="shared" si="36"/>
        <v>2.2749703021999511E-4</v>
      </c>
      <c r="K91" s="67">
        <v>4154.7124999999996</v>
      </c>
      <c r="L91" s="49">
        <f t="shared" si="37"/>
        <v>2.2749703021999511E-4</v>
      </c>
      <c r="M91" s="67">
        <v>4154.7124999999996</v>
      </c>
      <c r="N91" s="49">
        <f t="shared" si="38"/>
        <v>2.2749703021999511E-4</v>
      </c>
      <c r="O91" s="67">
        <v>4154.7124999999996</v>
      </c>
      <c r="P91" s="49">
        <f t="shared" si="39"/>
        <v>2.2749703021999511E-4</v>
      </c>
      <c r="Q91" s="67">
        <v>4154.7124999999996</v>
      </c>
      <c r="R91" s="49">
        <f t="shared" si="40"/>
        <v>2.2749703021999511E-4</v>
      </c>
      <c r="S91" s="67">
        <v>4154.7124999999996</v>
      </c>
      <c r="T91" s="49">
        <f t="shared" si="41"/>
        <v>2.2749703021999511E-4</v>
      </c>
      <c r="U91" s="67">
        <v>4154.7124999999996</v>
      </c>
      <c r="V91" s="49">
        <f t="shared" si="42"/>
        <v>2.2749703021999511E-4</v>
      </c>
      <c r="W91" s="67">
        <v>4154.7124999999996</v>
      </c>
      <c r="X91" s="49">
        <f t="shared" si="43"/>
        <v>2.2749703021999511E-4</v>
      </c>
      <c r="Y91" s="67">
        <v>4154.7124999999996</v>
      </c>
      <c r="Z91" s="49">
        <f t="shared" si="44"/>
        <v>2.2749703021999511E-4</v>
      </c>
      <c r="AA91" s="82">
        <f t="shared" si="31"/>
        <v>49856.55000000001</v>
      </c>
      <c r="AB91" s="49">
        <f t="shared" si="44"/>
        <v>2.2749703021999519E-4</v>
      </c>
      <c r="AC91" s="82">
        <f t="shared" si="32"/>
        <v>4154.7125000000005</v>
      </c>
      <c r="AD91" s="49">
        <f t="shared" si="45"/>
        <v>2.2749703021999516E-4</v>
      </c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</row>
    <row r="92" spans="1:66" x14ac:dyDescent="0.25">
      <c r="A92" s="9">
        <v>6214</v>
      </c>
      <c r="B92" s="10" t="s">
        <v>115</v>
      </c>
      <c r="C92" s="67">
        <v>35492.519999999997</v>
      </c>
      <c r="D92" s="49">
        <f t="shared" si="33"/>
        <v>1.943442029989748E-3</v>
      </c>
      <c r="E92" s="67">
        <v>35492.519999999997</v>
      </c>
      <c r="F92" s="49">
        <f t="shared" si="34"/>
        <v>1.943442029989748E-3</v>
      </c>
      <c r="G92" s="67">
        <v>35492.519999999997</v>
      </c>
      <c r="H92" s="49">
        <f t="shared" si="35"/>
        <v>1.943442029989748E-3</v>
      </c>
      <c r="I92" s="67">
        <v>35492.519999999997</v>
      </c>
      <c r="J92" s="49">
        <f t="shared" si="36"/>
        <v>1.943442029989748E-3</v>
      </c>
      <c r="K92" s="67">
        <v>35492.519999999997</v>
      </c>
      <c r="L92" s="49">
        <f t="shared" si="37"/>
        <v>1.943442029989748E-3</v>
      </c>
      <c r="M92" s="67">
        <v>35492.519999999997</v>
      </c>
      <c r="N92" s="49">
        <f t="shared" si="38"/>
        <v>1.943442029989748E-3</v>
      </c>
      <c r="O92" s="67">
        <v>35492.519999999997</v>
      </c>
      <c r="P92" s="49">
        <f t="shared" si="39"/>
        <v>1.943442029989748E-3</v>
      </c>
      <c r="Q92" s="67">
        <v>35492.519999999997</v>
      </c>
      <c r="R92" s="49">
        <f t="shared" si="40"/>
        <v>1.943442029989748E-3</v>
      </c>
      <c r="S92" s="67">
        <v>35492.519999999997</v>
      </c>
      <c r="T92" s="49">
        <f t="shared" si="41"/>
        <v>1.943442029989748E-3</v>
      </c>
      <c r="U92" s="67">
        <v>35492.519999999997</v>
      </c>
      <c r="V92" s="49">
        <f t="shared" si="42"/>
        <v>1.943442029989748E-3</v>
      </c>
      <c r="W92" s="67">
        <v>35492.519999999997</v>
      </c>
      <c r="X92" s="49">
        <f t="shared" si="43"/>
        <v>1.943442029989748E-3</v>
      </c>
      <c r="Y92" s="67">
        <v>35492.519999999997</v>
      </c>
      <c r="Z92" s="49">
        <f t="shared" si="44"/>
        <v>1.943442029989748E-3</v>
      </c>
      <c r="AA92" s="82">
        <f t="shared" si="31"/>
        <v>425910.24000000005</v>
      </c>
      <c r="AB92" s="49">
        <f t="shared" si="44"/>
        <v>1.9434420299897486E-3</v>
      </c>
      <c r="AC92" s="82">
        <f t="shared" si="32"/>
        <v>35492.520000000004</v>
      </c>
      <c r="AD92" s="49">
        <f t="shared" si="45"/>
        <v>1.9434420299897484E-3</v>
      </c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</row>
    <row r="93" spans="1:66" x14ac:dyDescent="0.25">
      <c r="A93" s="9">
        <v>6215</v>
      </c>
      <c r="B93" s="10" t="s">
        <v>116</v>
      </c>
      <c r="C93" s="67">
        <v>25004.726699999999</v>
      </c>
      <c r="D93" s="49">
        <f t="shared" si="33"/>
        <v>1.3691683999103713E-3</v>
      </c>
      <c r="E93" s="67">
        <v>25004.726699999999</v>
      </c>
      <c r="F93" s="49">
        <f t="shared" si="34"/>
        <v>1.3691683999103713E-3</v>
      </c>
      <c r="G93" s="67">
        <v>25004.726699999999</v>
      </c>
      <c r="H93" s="49">
        <f t="shared" si="35"/>
        <v>1.3691683999103713E-3</v>
      </c>
      <c r="I93" s="67">
        <v>25004.726699999999</v>
      </c>
      <c r="J93" s="49">
        <f t="shared" si="36"/>
        <v>1.3691683999103713E-3</v>
      </c>
      <c r="K93" s="67">
        <v>25004.726699999999</v>
      </c>
      <c r="L93" s="49">
        <f t="shared" si="37"/>
        <v>1.3691683999103713E-3</v>
      </c>
      <c r="M93" s="67">
        <v>25004.726699999999</v>
      </c>
      <c r="N93" s="49">
        <f t="shared" si="38"/>
        <v>1.3691683999103713E-3</v>
      </c>
      <c r="O93" s="67">
        <v>25004.726699999999</v>
      </c>
      <c r="P93" s="49">
        <f t="shared" si="39"/>
        <v>1.3691683999103713E-3</v>
      </c>
      <c r="Q93" s="67">
        <v>25004.726699999999</v>
      </c>
      <c r="R93" s="49">
        <f t="shared" si="40"/>
        <v>1.3691683999103713E-3</v>
      </c>
      <c r="S93" s="67">
        <v>25004.726699999999</v>
      </c>
      <c r="T93" s="49">
        <f t="shared" si="41"/>
        <v>1.3691683999103713E-3</v>
      </c>
      <c r="U93" s="67">
        <v>25004.726699999999</v>
      </c>
      <c r="V93" s="49">
        <f t="shared" si="42"/>
        <v>1.3691683999103713E-3</v>
      </c>
      <c r="W93" s="67">
        <v>25004.726699999999</v>
      </c>
      <c r="X93" s="49">
        <f t="shared" si="43"/>
        <v>1.3691683999103713E-3</v>
      </c>
      <c r="Y93" s="67">
        <v>25004.726699999999</v>
      </c>
      <c r="Z93" s="49">
        <f t="shared" si="44"/>
        <v>1.3691683999103713E-3</v>
      </c>
      <c r="AA93" s="82">
        <f t="shared" si="31"/>
        <v>300056.72039999999</v>
      </c>
      <c r="AB93" s="49">
        <f t="shared" si="44"/>
        <v>1.3691683999103716E-3</v>
      </c>
      <c r="AC93" s="82">
        <f t="shared" si="32"/>
        <v>25004.726699999999</v>
      </c>
      <c r="AD93" s="49">
        <f t="shared" si="45"/>
        <v>1.3691683999103713E-3</v>
      </c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</row>
    <row r="94" spans="1:66" x14ac:dyDescent="0.25">
      <c r="A94" s="9">
        <v>6216</v>
      </c>
      <c r="B94" s="10" t="s">
        <v>117</v>
      </c>
      <c r="C94" s="67">
        <v>4875</v>
      </c>
      <c r="D94" s="49">
        <f t="shared" si="33"/>
        <v>2.6693736866810312E-4</v>
      </c>
      <c r="E94" s="67">
        <v>4875</v>
      </c>
      <c r="F94" s="49">
        <f t="shared" si="34"/>
        <v>2.6693736866810312E-4</v>
      </c>
      <c r="G94" s="67">
        <v>4875</v>
      </c>
      <c r="H94" s="49">
        <f t="shared" si="35"/>
        <v>2.6693736866810312E-4</v>
      </c>
      <c r="I94" s="67">
        <v>4875</v>
      </c>
      <c r="J94" s="49">
        <f t="shared" si="36"/>
        <v>2.6693736866810312E-4</v>
      </c>
      <c r="K94" s="67">
        <v>4875</v>
      </c>
      <c r="L94" s="49">
        <f t="shared" si="37"/>
        <v>2.6693736866810312E-4</v>
      </c>
      <c r="M94" s="67">
        <v>4875</v>
      </c>
      <c r="N94" s="49">
        <f t="shared" si="38"/>
        <v>2.6693736866810312E-4</v>
      </c>
      <c r="O94" s="67">
        <v>4875</v>
      </c>
      <c r="P94" s="49">
        <f t="shared" si="39"/>
        <v>2.6693736866810312E-4</v>
      </c>
      <c r="Q94" s="67">
        <v>4875</v>
      </c>
      <c r="R94" s="49">
        <f t="shared" si="40"/>
        <v>2.6693736866810312E-4</v>
      </c>
      <c r="S94" s="67">
        <v>4875</v>
      </c>
      <c r="T94" s="49">
        <f t="shared" si="41"/>
        <v>2.6693736866810312E-4</v>
      </c>
      <c r="U94" s="67">
        <v>4875</v>
      </c>
      <c r="V94" s="49">
        <f t="shared" si="42"/>
        <v>2.6693736866810312E-4</v>
      </c>
      <c r="W94" s="67">
        <v>4875</v>
      </c>
      <c r="X94" s="49">
        <f t="shared" si="43"/>
        <v>2.6693736866810312E-4</v>
      </c>
      <c r="Y94" s="67">
        <v>4875</v>
      </c>
      <c r="Z94" s="49">
        <f t="shared" si="44"/>
        <v>2.6693736866810312E-4</v>
      </c>
      <c r="AA94" s="82">
        <f t="shared" si="31"/>
        <v>58500</v>
      </c>
      <c r="AB94" s="49">
        <f t="shared" si="44"/>
        <v>2.6693736866810312E-4</v>
      </c>
      <c r="AC94" s="82">
        <f t="shared" si="32"/>
        <v>4875</v>
      </c>
      <c r="AD94" s="49">
        <f t="shared" si="45"/>
        <v>2.6693736866810312E-4</v>
      </c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</row>
    <row r="95" spans="1:66" x14ac:dyDescent="0.25">
      <c r="A95" s="9">
        <v>6217</v>
      </c>
      <c r="B95" s="10"/>
      <c r="C95" s="67"/>
      <c r="D95" s="49">
        <f t="shared" si="33"/>
        <v>0</v>
      </c>
      <c r="E95" s="67"/>
      <c r="F95" s="49">
        <f t="shared" si="33"/>
        <v>0</v>
      </c>
      <c r="G95" s="67"/>
      <c r="H95" s="49">
        <f t="shared" si="33"/>
        <v>0</v>
      </c>
      <c r="I95" s="67"/>
      <c r="J95" s="49">
        <f t="shared" si="33"/>
        <v>0</v>
      </c>
      <c r="K95" s="67"/>
      <c r="L95" s="49">
        <f t="shared" si="33"/>
        <v>0</v>
      </c>
      <c r="M95" s="67"/>
      <c r="N95" s="49">
        <f t="shared" si="33"/>
        <v>0</v>
      </c>
      <c r="O95" s="67"/>
      <c r="P95" s="49">
        <f t="shared" si="33"/>
        <v>0</v>
      </c>
      <c r="Q95" s="67"/>
      <c r="R95" s="49">
        <f t="shared" si="33"/>
        <v>0</v>
      </c>
      <c r="S95" s="67"/>
      <c r="T95" s="49">
        <f t="shared" si="41"/>
        <v>0</v>
      </c>
      <c r="U95" s="67"/>
      <c r="V95" s="49">
        <f t="shared" si="41"/>
        <v>0</v>
      </c>
      <c r="W95" s="67"/>
      <c r="X95" s="49">
        <f t="shared" si="41"/>
        <v>0</v>
      </c>
      <c r="Y95" s="67"/>
      <c r="Z95" s="49">
        <f t="shared" si="41"/>
        <v>0</v>
      </c>
      <c r="AA95" s="82"/>
      <c r="AB95" s="49">
        <f t="shared" si="41"/>
        <v>0</v>
      </c>
      <c r="AC95" s="82"/>
      <c r="AD95" s="49">
        <f t="shared" si="41"/>
        <v>0</v>
      </c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</row>
    <row r="96" spans="1:66" x14ac:dyDescent="0.25">
      <c r="A96" s="9">
        <v>6218</v>
      </c>
      <c r="B96" s="10"/>
      <c r="C96" s="67"/>
      <c r="D96" s="49">
        <f t="shared" si="33"/>
        <v>0</v>
      </c>
      <c r="E96" s="67"/>
      <c r="F96" s="49">
        <f t="shared" si="33"/>
        <v>0</v>
      </c>
      <c r="G96" s="67"/>
      <c r="H96" s="49">
        <f t="shared" si="33"/>
        <v>0</v>
      </c>
      <c r="I96" s="67"/>
      <c r="J96" s="49">
        <f t="shared" si="33"/>
        <v>0</v>
      </c>
      <c r="K96" s="67"/>
      <c r="L96" s="49">
        <f t="shared" si="33"/>
        <v>0</v>
      </c>
      <c r="M96" s="67"/>
      <c r="N96" s="49">
        <f t="shared" si="33"/>
        <v>0</v>
      </c>
      <c r="O96" s="67"/>
      <c r="P96" s="49">
        <f t="shared" si="33"/>
        <v>0</v>
      </c>
      <c r="Q96" s="67"/>
      <c r="R96" s="49">
        <f t="shared" si="33"/>
        <v>0</v>
      </c>
      <c r="S96" s="67"/>
      <c r="T96" s="49">
        <f t="shared" si="41"/>
        <v>0</v>
      </c>
      <c r="U96" s="67"/>
      <c r="V96" s="49">
        <f t="shared" si="41"/>
        <v>0</v>
      </c>
      <c r="W96" s="67"/>
      <c r="X96" s="49">
        <f t="shared" si="41"/>
        <v>0</v>
      </c>
      <c r="Y96" s="67"/>
      <c r="Z96" s="49">
        <f t="shared" si="41"/>
        <v>0</v>
      </c>
      <c r="AA96" s="82"/>
      <c r="AB96" s="49">
        <f t="shared" si="41"/>
        <v>0</v>
      </c>
      <c r="AC96" s="82"/>
      <c r="AD96" s="49">
        <f t="shared" si="41"/>
        <v>0</v>
      </c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</row>
    <row r="97" spans="1:66" x14ac:dyDescent="0.25">
      <c r="A97" s="9">
        <v>6219</v>
      </c>
      <c r="B97" s="10"/>
      <c r="C97" s="67"/>
      <c r="D97" s="49">
        <f t="shared" si="33"/>
        <v>0</v>
      </c>
      <c r="E97" s="67"/>
      <c r="F97" s="49">
        <f t="shared" si="33"/>
        <v>0</v>
      </c>
      <c r="G97" s="67"/>
      <c r="H97" s="49">
        <f t="shared" si="33"/>
        <v>0</v>
      </c>
      <c r="I97" s="67"/>
      <c r="J97" s="49">
        <f t="shared" si="33"/>
        <v>0</v>
      </c>
      <c r="K97" s="67"/>
      <c r="L97" s="49">
        <f t="shared" si="33"/>
        <v>0</v>
      </c>
      <c r="M97" s="67"/>
      <c r="N97" s="49">
        <f t="shared" si="33"/>
        <v>0</v>
      </c>
      <c r="O97" s="67"/>
      <c r="P97" s="49">
        <f t="shared" si="33"/>
        <v>0</v>
      </c>
      <c r="Q97" s="67"/>
      <c r="R97" s="49">
        <f t="shared" si="33"/>
        <v>0</v>
      </c>
      <c r="S97" s="67"/>
      <c r="T97" s="49">
        <f t="shared" si="41"/>
        <v>0</v>
      </c>
      <c r="U97" s="67"/>
      <c r="V97" s="49">
        <f t="shared" si="41"/>
        <v>0</v>
      </c>
      <c r="W97" s="67"/>
      <c r="X97" s="49">
        <f t="shared" si="41"/>
        <v>0</v>
      </c>
      <c r="Y97" s="67"/>
      <c r="Z97" s="49">
        <f t="shared" si="41"/>
        <v>0</v>
      </c>
      <c r="AA97" s="82"/>
      <c r="AB97" s="49">
        <f t="shared" si="41"/>
        <v>0</v>
      </c>
      <c r="AC97" s="82"/>
      <c r="AD97" s="49">
        <f t="shared" si="41"/>
        <v>0</v>
      </c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</row>
    <row r="98" spans="1:66" x14ac:dyDescent="0.25">
      <c r="A98" s="9">
        <v>6220</v>
      </c>
      <c r="B98" s="10"/>
      <c r="C98" s="67"/>
      <c r="D98" s="49">
        <f t="shared" si="33"/>
        <v>0</v>
      </c>
      <c r="E98" s="67"/>
      <c r="F98" s="49">
        <f t="shared" si="33"/>
        <v>0</v>
      </c>
      <c r="G98" s="67"/>
      <c r="H98" s="49">
        <f t="shared" si="33"/>
        <v>0</v>
      </c>
      <c r="I98" s="67"/>
      <c r="J98" s="49">
        <f t="shared" si="33"/>
        <v>0</v>
      </c>
      <c r="K98" s="67"/>
      <c r="L98" s="49">
        <f t="shared" si="33"/>
        <v>0</v>
      </c>
      <c r="M98" s="67"/>
      <c r="N98" s="49">
        <f t="shared" si="33"/>
        <v>0</v>
      </c>
      <c r="O98" s="67"/>
      <c r="P98" s="49">
        <f t="shared" si="33"/>
        <v>0</v>
      </c>
      <c r="Q98" s="67"/>
      <c r="R98" s="49">
        <f t="shared" si="33"/>
        <v>0</v>
      </c>
      <c r="S98" s="67"/>
      <c r="T98" s="49">
        <f t="shared" si="41"/>
        <v>0</v>
      </c>
      <c r="U98" s="67"/>
      <c r="V98" s="49">
        <f t="shared" si="41"/>
        <v>0</v>
      </c>
      <c r="W98" s="67"/>
      <c r="X98" s="49">
        <f t="shared" si="41"/>
        <v>0</v>
      </c>
      <c r="Y98" s="67"/>
      <c r="Z98" s="49">
        <f t="shared" si="41"/>
        <v>0</v>
      </c>
      <c r="AA98" s="82"/>
      <c r="AB98" s="49">
        <f t="shared" si="41"/>
        <v>0</v>
      </c>
      <c r="AC98" s="82"/>
      <c r="AD98" s="49">
        <f t="shared" si="41"/>
        <v>0</v>
      </c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</row>
    <row r="99" spans="1:66" s="5" customFormat="1" x14ac:dyDescent="0.25">
      <c r="A99" s="12">
        <v>6299</v>
      </c>
      <c r="B99" s="1" t="s">
        <v>118</v>
      </c>
      <c r="C99" s="74">
        <f>SUM(C79:C98)</f>
        <v>2277776.2731499998</v>
      </c>
      <c r="D99" s="56">
        <f t="shared" si="33"/>
        <v>0.12472279072190756</v>
      </c>
      <c r="E99" s="74">
        <f>SUM(E79:E98)</f>
        <v>2277776.2731499998</v>
      </c>
      <c r="F99" s="56">
        <f t="shared" si="34"/>
        <v>0.12472279072190756</v>
      </c>
      <c r="G99" s="74">
        <f>SUM(G79:G98)</f>
        <v>2277776.2731499998</v>
      </c>
      <c r="H99" s="56">
        <f t="shared" si="35"/>
        <v>0.12472279072190756</v>
      </c>
      <c r="I99" s="74">
        <f>SUM(I79:I98)</f>
        <v>2277776.2731499998</v>
      </c>
      <c r="J99" s="56">
        <f t="shared" si="36"/>
        <v>0.12472279072190756</v>
      </c>
      <c r="K99" s="74">
        <f>SUM(K79:K98)</f>
        <v>2277776.2731499998</v>
      </c>
      <c r="L99" s="56">
        <f t="shared" si="37"/>
        <v>0.12472279072190756</v>
      </c>
      <c r="M99" s="74">
        <f>SUM(M79:M98)</f>
        <v>2277776.2731499998</v>
      </c>
      <c r="N99" s="56">
        <f t="shared" si="38"/>
        <v>0.12472279072190756</v>
      </c>
      <c r="O99" s="74">
        <f>SUM(O79:O98)</f>
        <v>2277776.2731499998</v>
      </c>
      <c r="P99" s="56">
        <f t="shared" si="39"/>
        <v>0.12472279072190756</v>
      </c>
      <c r="Q99" s="74">
        <f>SUM(Q79:Q98)</f>
        <v>2277776.2731499998</v>
      </c>
      <c r="R99" s="56">
        <f t="shared" si="40"/>
        <v>0.12472279072190756</v>
      </c>
      <c r="S99" s="74">
        <f>SUM(S79:S98)</f>
        <v>2277776.2731499998</v>
      </c>
      <c r="T99" s="56">
        <f t="shared" si="41"/>
        <v>0.12472279072190756</v>
      </c>
      <c r="U99" s="74">
        <f>SUM(U79:U98)</f>
        <v>2277776.2731499998</v>
      </c>
      <c r="V99" s="56">
        <f t="shared" si="42"/>
        <v>0.12472279072190756</v>
      </c>
      <c r="W99" s="74">
        <f>SUM(W79:W98)</f>
        <v>2277776.2731499998</v>
      </c>
      <c r="X99" s="56">
        <f t="shared" si="43"/>
        <v>0.12472279072190756</v>
      </c>
      <c r="Y99" s="74">
        <f>SUM(Y79:Y98)</f>
        <v>2277776.2731499998</v>
      </c>
      <c r="Z99" s="56">
        <f t="shared" si="44"/>
        <v>0.12472279072190756</v>
      </c>
      <c r="AA99" s="74">
        <f t="shared" si="31"/>
        <v>27333315.277800005</v>
      </c>
      <c r="AB99" s="56">
        <f t="shared" si="44"/>
        <v>0.12472279072190762</v>
      </c>
      <c r="AC99" s="94">
        <f t="shared" si="32"/>
        <v>2277776.2731500003</v>
      </c>
      <c r="AD99" s="56">
        <f t="shared" si="45"/>
        <v>0.12472279072190759</v>
      </c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</row>
    <row r="100" spans="1:66" s="8" customFormat="1" x14ac:dyDescent="0.25">
      <c r="A100" s="26">
        <v>6301</v>
      </c>
      <c r="B100" s="27" t="s">
        <v>119</v>
      </c>
      <c r="C100" s="69"/>
      <c r="D100" s="57">
        <f t="shared" si="33"/>
        <v>0</v>
      </c>
      <c r="E100" s="69"/>
      <c r="F100" s="57">
        <f t="shared" si="34"/>
        <v>0</v>
      </c>
      <c r="G100" s="69"/>
      <c r="H100" s="57">
        <f t="shared" si="35"/>
        <v>0</v>
      </c>
      <c r="I100" s="69"/>
      <c r="J100" s="57">
        <f t="shared" si="36"/>
        <v>0</v>
      </c>
      <c r="K100" s="69"/>
      <c r="L100" s="57">
        <f t="shared" si="37"/>
        <v>0</v>
      </c>
      <c r="M100" s="69"/>
      <c r="N100" s="57">
        <f t="shared" si="38"/>
        <v>0</v>
      </c>
      <c r="O100" s="69"/>
      <c r="P100" s="57">
        <f t="shared" si="39"/>
        <v>0</v>
      </c>
      <c r="Q100" s="69"/>
      <c r="R100" s="57">
        <f t="shared" si="40"/>
        <v>0</v>
      </c>
      <c r="S100" s="69"/>
      <c r="T100" s="57">
        <f t="shared" si="41"/>
        <v>0</v>
      </c>
      <c r="U100" s="69"/>
      <c r="V100" s="57">
        <f t="shared" si="42"/>
        <v>0</v>
      </c>
      <c r="W100" s="69"/>
      <c r="X100" s="57">
        <f t="shared" si="43"/>
        <v>0</v>
      </c>
      <c r="Y100" s="69"/>
      <c r="Z100" s="57">
        <f t="shared" si="44"/>
        <v>0</v>
      </c>
      <c r="AA100" s="69">
        <f t="shared" si="31"/>
        <v>0</v>
      </c>
      <c r="AB100" s="57">
        <f t="shared" si="44"/>
        <v>0</v>
      </c>
      <c r="AC100" s="85">
        <f t="shared" si="32"/>
        <v>0</v>
      </c>
      <c r="AD100" s="57">
        <f t="shared" si="45"/>
        <v>0</v>
      </c>
    </row>
    <row r="101" spans="1:66" x14ac:dyDescent="0.25">
      <c r="A101" s="9">
        <v>6302</v>
      </c>
      <c r="B101" s="10" t="s">
        <v>120</v>
      </c>
      <c r="C101" s="67">
        <v>29998.517199999998</v>
      </c>
      <c r="D101" s="49">
        <f t="shared" si="33"/>
        <v>1.6426103067308372E-3</v>
      </c>
      <c r="E101" s="67">
        <v>29998.517199999998</v>
      </c>
      <c r="F101" s="49">
        <f t="shared" si="34"/>
        <v>1.6426103067308372E-3</v>
      </c>
      <c r="G101" s="67">
        <v>29998.517199999998</v>
      </c>
      <c r="H101" s="49">
        <f t="shared" si="35"/>
        <v>1.6426103067308372E-3</v>
      </c>
      <c r="I101" s="67">
        <v>29998.517199999998</v>
      </c>
      <c r="J101" s="49">
        <f t="shared" si="36"/>
        <v>1.6426103067308372E-3</v>
      </c>
      <c r="K101" s="67">
        <v>29998.517199999998</v>
      </c>
      <c r="L101" s="49">
        <f t="shared" si="37"/>
        <v>1.6426103067308372E-3</v>
      </c>
      <c r="M101" s="67">
        <v>29998.517199999998</v>
      </c>
      <c r="N101" s="49">
        <f t="shared" si="38"/>
        <v>1.6426103067308372E-3</v>
      </c>
      <c r="O101" s="67">
        <v>29998.517199999998</v>
      </c>
      <c r="P101" s="49">
        <f t="shared" si="39"/>
        <v>1.6426103067308372E-3</v>
      </c>
      <c r="Q101" s="67">
        <v>29998.517199999998</v>
      </c>
      <c r="R101" s="49">
        <f t="shared" si="40"/>
        <v>1.6426103067308372E-3</v>
      </c>
      <c r="S101" s="67">
        <v>29998.517199999998</v>
      </c>
      <c r="T101" s="49">
        <f t="shared" si="41"/>
        <v>1.6426103067308372E-3</v>
      </c>
      <c r="U101" s="67">
        <v>29998.517199999998</v>
      </c>
      <c r="V101" s="49">
        <f t="shared" si="42"/>
        <v>1.6426103067308372E-3</v>
      </c>
      <c r="W101" s="67">
        <v>29998.517199999998</v>
      </c>
      <c r="X101" s="49">
        <f t="shared" si="43"/>
        <v>1.6426103067308372E-3</v>
      </c>
      <c r="Y101" s="67">
        <v>29998.517199999998</v>
      </c>
      <c r="Z101" s="49">
        <f t="shared" ref="Z101:AB116" si="46">IF(Y$10&lt;&gt;0,Y101/Y$10,"-")</f>
        <v>1.6426103067308372E-3</v>
      </c>
      <c r="AA101" s="82">
        <f t="shared" si="31"/>
        <v>359982.20639999997</v>
      </c>
      <c r="AB101" s="49">
        <f t="shared" si="46"/>
        <v>1.6426103067308372E-3</v>
      </c>
      <c r="AC101" s="82">
        <f t="shared" si="32"/>
        <v>29998.517199999998</v>
      </c>
      <c r="AD101" s="49">
        <f t="shared" si="45"/>
        <v>1.6426103067308372E-3</v>
      </c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</row>
    <row r="102" spans="1:66" x14ac:dyDescent="0.25">
      <c r="A102" s="9">
        <v>6303</v>
      </c>
      <c r="B102" s="10" t="s">
        <v>121</v>
      </c>
      <c r="C102" s="67">
        <v>13235.2</v>
      </c>
      <c r="D102" s="49">
        <f t="shared" si="33"/>
        <v>7.2471168447099036E-4</v>
      </c>
      <c r="E102" s="67">
        <v>13235.2</v>
      </c>
      <c r="F102" s="49">
        <f t="shared" si="34"/>
        <v>7.2471168447099036E-4</v>
      </c>
      <c r="G102" s="67">
        <v>13235.2</v>
      </c>
      <c r="H102" s="49">
        <f t="shared" si="35"/>
        <v>7.2471168447099036E-4</v>
      </c>
      <c r="I102" s="67">
        <v>13235.2</v>
      </c>
      <c r="J102" s="49">
        <f t="shared" si="36"/>
        <v>7.2471168447099036E-4</v>
      </c>
      <c r="K102" s="67">
        <v>13235.2</v>
      </c>
      <c r="L102" s="49">
        <f t="shared" si="37"/>
        <v>7.2471168447099036E-4</v>
      </c>
      <c r="M102" s="67">
        <v>13235.2</v>
      </c>
      <c r="N102" s="49">
        <f t="shared" si="38"/>
        <v>7.2471168447099036E-4</v>
      </c>
      <c r="O102" s="67">
        <v>13235.2</v>
      </c>
      <c r="P102" s="49">
        <f t="shared" si="39"/>
        <v>7.2471168447099036E-4</v>
      </c>
      <c r="Q102" s="67">
        <v>13235.2</v>
      </c>
      <c r="R102" s="49">
        <f t="shared" si="40"/>
        <v>7.2471168447099036E-4</v>
      </c>
      <c r="S102" s="67">
        <v>13235.2</v>
      </c>
      <c r="T102" s="49">
        <f t="shared" si="41"/>
        <v>7.2471168447099036E-4</v>
      </c>
      <c r="U102" s="67">
        <v>13235.2</v>
      </c>
      <c r="V102" s="49">
        <f t="shared" si="42"/>
        <v>7.2471168447099036E-4</v>
      </c>
      <c r="W102" s="67">
        <v>13235.2</v>
      </c>
      <c r="X102" s="49">
        <f t="shared" si="43"/>
        <v>7.2471168447099036E-4</v>
      </c>
      <c r="Y102" s="67">
        <v>13235.2</v>
      </c>
      <c r="Z102" s="49">
        <f t="shared" si="46"/>
        <v>7.2471168447099036E-4</v>
      </c>
      <c r="AA102" s="82">
        <f t="shared" si="31"/>
        <v>158822.40000000002</v>
      </c>
      <c r="AB102" s="49">
        <f t="shared" si="46"/>
        <v>7.2471168447099058E-4</v>
      </c>
      <c r="AC102" s="82">
        <f t="shared" si="32"/>
        <v>13235.200000000003</v>
      </c>
      <c r="AD102" s="49">
        <f t="shared" si="45"/>
        <v>7.2471168447099047E-4</v>
      </c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</row>
    <row r="103" spans="1:66" x14ac:dyDescent="0.25">
      <c r="A103" s="9">
        <v>6304</v>
      </c>
      <c r="B103" s="10" t="s">
        <v>122</v>
      </c>
      <c r="C103" s="67">
        <v>3418.02</v>
      </c>
      <c r="D103" s="49">
        <f t="shared" si="33"/>
        <v>1.8715841330357944E-4</v>
      </c>
      <c r="E103" s="67">
        <v>3418.02</v>
      </c>
      <c r="F103" s="49">
        <f t="shared" si="34"/>
        <v>1.8715841330357944E-4</v>
      </c>
      <c r="G103" s="67">
        <v>3418.02</v>
      </c>
      <c r="H103" s="49">
        <f t="shared" si="35"/>
        <v>1.8715841330357944E-4</v>
      </c>
      <c r="I103" s="67">
        <v>3418.02</v>
      </c>
      <c r="J103" s="49">
        <f t="shared" si="36"/>
        <v>1.8715841330357944E-4</v>
      </c>
      <c r="K103" s="67">
        <v>3418.02</v>
      </c>
      <c r="L103" s="49">
        <f t="shared" si="37"/>
        <v>1.8715841330357944E-4</v>
      </c>
      <c r="M103" s="67">
        <v>3418.02</v>
      </c>
      <c r="N103" s="49">
        <f t="shared" si="38"/>
        <v>1.8715841330357944E-4</v>
      </c>
      <c r="O103" s="67">
        <v>3418.02</v>
      </c>
      <c r="P103" s="49">
        <f t="shared" si="39"/>
        <v>1.8715841330357944E-4</v>
      </c>
      <c r="Q103" s="67">
        <v>3418.02</v>
      </c>
      <c r="R103" s="49">
        <f t="shared" si="40"/>
        <v>1.8715841330357944E-4</v>
      </c>
      <c r="S103" s="67">
        <v>3418.02</v>
      </c>
      <c r="T103" s="49">
        <f t="shared" si="41"/>
        <v>1.8715841330357944E-4</v>
      </c>
      <c r="U103" s="67">
        <v>3418.02</v>
      </c>
      <c r="V103" s="49">
        <f t="shared" si="42"/>
        <v>1.8715841330357944E-4</v>
      </c>
      <c r="W103" s="67">
        <v>3418.02</v>
      </c>
      <c r="X103" s="49">
        <f t="shared" si="43"/>
        <v>1.8715841330357944E-4</v>
      </c>
      <c r="Y103" s="67">
        <v>3418.02</v>
      </c>
      <c r="Z103" s="49">
        <f t="shared" si="46"/>
        <v>1.8715841330357944E-4</v>
      </c>
      <c r="AA103" s="82">
        <f t="shared" si="31"/>
        <v>41016.239999999991</v>
      </c>
      <c r="AB103" s="49">
        <f t="shared" si="46"/>
        <v>1.8715841330357942E-4</v>
      </c>
      <c r="AC103" s="82">
        <f t="shared" si="32"/>
        <v>3418.0199999999991</v>
      </c>
      <c r="AD103" s="49">
        <f t="shared" si="45"/>
        <v>1.8715841330357939E-4</v>
      </c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</row>
    <row r="104" spans="1:66" x14ac:dyDescent="0.25">
      <c r="A104" s="9">
        <v>6305</v>
      </c>
      <c r="B104" s="10" t="s">
        <v>73</v>
      </c>
      <c r="C104" s="67"/>
      <c r="D104" s="49">
        <f t="shared" si="33"/>
        <v>0</v>
      </c>
      <c r="E104" s="67"/>
      <c r="F104" s="49">
        <f t="shared" si="34"/>
        <v>0</v>
      </c>
      <c r="G104" s="67"/>
      <c r="H104" s="49">
        <f t="shared" si="35"/>
        <v>0</v>
      </c>
      <c r="I104" s="67"/>
      <c r="J104" s="49">
        <f t="shared" si="36"/>
        <v>0</v>
      </c>
      <c r="K104" s="67"/>
      <c r="L104" s="49">
        <f t="shared" si="37"/>
        <v>0</v>
      </c>
      <c r="M104" s="67"/>
      <c r="N104" s="49">
        <f t="shared" si="38"/>
        <v>0</v>
      </c>
      <c r="O104" s="67"/>
      <c r="P104" s="49">
        <f t="shared" si="39"/>
        <v>0</v>
      </c>
      <c r="Q104" s="67"/>
      <c r="R104" s="49">
        <f t="shared" si="40"/>
        <v>0</v>
      </c>
      <c r="S104" s="67"/>
      <c r="T104" s="49">
        <f t="shared" si="41"/>
        <v>0</v>
      </c>
      <c r="U104" s="67"/>
      <c r="V104" s="49">
        <f t="shared" si="42"/>
        <v>0</v>
      </c>
      <c r="W104" s="67"/>
      <c r="X104" s="49">
        <f t="shared" si="43"/>
        <v>0</v>
      </c>
      <c r="Y104" s="67"/>
      <c r="Z104" s="49">
        <f t="shared" si="46"/>
        <v>0</v>
      </c>
      <c r="AA104" s="82">
        <f t="shared" si="31"/>
        <v>0</v>
      </c>
      <c r="AB104" s="49">
        <f t="shared" si="46"/>
        <v>0</v>
      </c>
      <c r="AC104" s="82">
        <f t="shared" si="32"/>
        <v>0</v>
      </c>
      <c r="AD104" s="49">
        <f t="shared" si="45"/>
        <v>0</v>
      </c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</row>
    <row r="105" spans="1:66" x14ac:dyDescent="0.25">
      <c r="A105" s="9">
        <v>6306</v>
      </c>
      <c r="B105" s="10" t="s">
        <v>123</v>
      </c>
      <c r="C105" s="67"/>
      <c r="D105" s="49">
        <f t="shared" si="33"/>
        <v>0</v>
      </c>
      <c r="E105" s="67"/>
      <c r="F105" s="49">
        <f t="shared" si="34"/>
        <v>0</v>
      </c>
      <c r="G105" s="67"/>
      <c r="H105" s="49">
        <f t="shared" si="35"/>
        <v>0</v>
      </c>
      <c r="I105" s="67"/>
      <c r="J105" s="49">
        <f t="shared" si="36"/>
        <v>0</v>
      </c>
      <c r="K105" s="67"/>
      <c r="L105" s="49">
        <f t="shared" si="37"/>
        <v>0</v>
      </c>
      <c r="M105" s="67"/>
      <c r="N105" s="49">
        <f t="shared" si="38"/>
        <v>0</v>
      </c>
      <c r="O105" s="67"/>
      <c r="P105" s="49">
        <f t="shared" si="39"/>
        <v>0</v>
      </c>
      <c r="Q105" s="67"/>
      <c r="R105" s="49">
        <f t="shared" si="40"/>
        <v>0</v>
      </c>
      <c r="S105" s="67"/>
      <c r="T105" s="49">
        <f t="shared" si="41"/>
        <v>0</v>
      </c>
      <c r="U105" s="67"/>
      <c r="V105" s="49">
        <f t="shared" si="42"/>
        <v>0</v>
      </c>
      <c r="W105" s="67"/>
      <c r="X105" s="49">
        <f t="shared" si="43"/>
        <v>0</v>
      </c>
      <c r="Y105" s="67"/>
      <c r="Z105" s="49">
        <f t="shared" si="46"/>
        <v>0</v>
      </c>
      <c r="AA105" s="82">
        <f t="shared" si="31"/>
        <v>0</v>
      </c>
      <c r="AB105" s="49">
        <f t="shared" si="46"/>
        <v>0</v>
      </c>
      <c r="AC105" s="82">
        <f t="shared" si="32"/>
        <v>0</v>
      </c>
      <c r="AD105" s="49">
        <f t="shared" si="45"/>
        <v>0</v>
      </c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</row>
    <row r="106" spans="1:66" x14ac:dyDescent="0.25">
      <c r="A106" s="9">
        <v>6307</v>
      </c>
      <c r="B106" s="10" t="s">
        <v>124</v>
      </c>
      <c r="C106" s="67"/>
      <c r="D106" s="49">
        <f t="shared" si="33"/>
        <v>0</v>
      </c>
      <c r="E106" s="67"/>
      <c r="F106" s="49">
        <f t="shared" si="34"/>
        <v>0</v>
      </c>
      <c r="G106" s="67"/>
      <c r="H106" s="49">
        <f t="shared" si="35"/>
        <v>0</v>
      </c>
      <c r="I106" s="67"/>
      <c r="J106" s="49">
        <f t="shared" si="36"/>
        <v>0</v>
      </c>
      <c r="K106" s="67"/>
      <c r="L106" s="49">
        <f t="shared" si="37"/>
        <v>0</v>
      </c>
      <c r="M106" s="67"/>
      <c r="N106" s="49">
        <f t="shared" si="38"/>
        <v>0</v>
      </c>
      <c r="O106" s="67"/>
      <c r="P106" s="49">
        <f t="shared" si="39"/>
        <v>0</v>
      </c>
      <c r="Q106" s="67"/>
      <c r="R106" s="49">
        <f t="shared" si="40"/>
        <v>0</v>
      </c>
      <c r="S106" s="67"/>
      <c r="T106" s="49">
        <f t="shared" si="41"/>
        <v>0</v>
      </c>
      <c r="U106" s="67"/>
      <c r="V106" s="49">
        <f t="shared" si="42"/>
        <v>0</v>
      </c>
      <c r="W106" s="67"/>
      <c r="X106" s="49">
        <f t="shared" si="43"/>
        <v>0</v>
      </c>
      <c r="Y106" s="67"/>
      <c r="Z106" s="49">
        <f t="shared" si="46"/>
        <v>0</v>
      </c>
      <c r="AA106" s="82">
        <f t="shared" si="31"/>
        <v>0</v>
      </c>
      <c r="AB106" s="49">
        <f t="shared" si="46"/>
        <v>0</v>
      </c>
      <c r="AC106" s="82">
        <f t="shared" si="32"/>
        <v>0</v>
      </c>
      <c r="AD106" s="49">
        <f t="shared" si="45"/>
        <v>0</v>
      </c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</row>
    <row r="107" spans="1:66" x14ac:dyDescent="0.25">
      <c r="A107" s="9">
        <v>6308</v>
      </c>
      <c r="B107" s="10" t="s">
        <v>125</v>
      </c>
      <c r="C107" s="67"/>
      <c r="D107" s="49">
        <f t="shared" si="33"/>
        <v>0</v>
      </c>
      <c r="E107" s="67"/>
      <c r="F107" s="49">
        <f t="shared" si="34"/>
        <v>0</v>
      </c>
      <c r="G107" s="67"/>
      <c r="H107" s="49">
        <f t="shared" si="35"/>
        <v>0</v>
      </c>
      <c r="I107" s="67"/>
      <c r="J107" s="49">
        <f t="shared" si="36"/>
        <v>0</v>
      </c>
      <c r="K107" s="67"/>
      <c r="L107" s="49">
        <f t="shared" si="37"/>
        <v>0</v>
      </c>
      <c r="M107" s="67"/>
      <c r="N107" s="49">
        <f t="shared" si="38"/>
        <v>0</v>
      </c>
      <c r="O107" s="67"/>
      <c r="P107" s="49">
        <f t="shared" si="39"/>
        <v>0</v>
      </c>
      <c r="Q107" s="67"/>
      <c r="R107" s="49">
        <f t="shared" si="40"/>
        <v>0</v>
      </c>
      <c r="S107" s="67"/>
      <c r="T107" s="49">
        <f t="shared" si="41"/>
        <v>0</v>
      </c>
      <c r="U107" s="67"/>
      <c r="V107" s="49">
        <f t="shared" si="42"/>
        <v>0</v>
      </c>
      <c r="W107" s="67"/>
      <c r="X107" s="49">
        <f t="shared" si="43"/>
        <v>0</v>
      </c>
      <c r="Y107" s="67"/>
      <c r="Z107" s="49">
        <f t="shared" si="46"/>
        <v>0</v>
      </c>
      <c r="AA107" s="82">
        <f t="shared" si="31"/>
        <v>0</v>
      </c>
      <c r="AB107" s="49">
        <f t="shared" si="46"/>
        <v>0</v>
      </c>
      <c r="AC107" s="82">
        <f t="shared" si="32"/>
        <v>0</v>
      </c>
      <c r="AD107" s="49">
        <f t="shared" si="45"/>
        <v>0</v>
      </c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</row>
    <row r="108" spans="1:66" x14ac:dyDescent="0.25">
      <c r="A108" s="9">
        <v>6309</v>
      </c>
      <c r="B108" s="10" t="s">
        <v>126</v>
      </c>
      <c r="C108" s="67">
        <v>37861.698250000001</v>
      </c>
      <c r="D108" s="49">
        <f t="shared" si="33"/>
        <v>2.0731696623919435E-3</v>
      </c>
      <c r="E108" s="67">
        <v>37861.698250000001</v>
      </c>
      <c r="F108" s="49">
        <f t="shared" si="34"/>
        <v>2.0731696623919435E-3</v>
      </c>
      <c r="G108" s="67">
        <v>37861.698250000001</v>
      </c>
      <c r="H108" s="49">
        <f t="shared" si="35"/>
        <v>2.0731696623919435E-3</v>
      </c>
      <c r="I108" s="67">
        <v>37861.698250000001</v>
      </c>
      <c r="J108" s="49">
        <f t="shared" si="36"/>
        <v>2.0731696623919435E-3</v>
      </c>
      <c r="K108" s="67">
        <v>37861.698250000001</v>
      </c>
      <c r="L108" s="49">
        <f t="shared" si="37"/>
        <v>2.0731696623919435E-3</v>
      </c>
      <c r="M108" s="67">
        <v>37861.698250000001</v>
      </c>
      <c r="N108" s="49">
        <f t="shared" si="38"/>
        <v>2.0731696623919435E-3</v>
      </c>
      <c r="O108" s="67">
        <v>37861.698250000001</v>
      </c>
      <c r="P108" s="49">
        <f t="shared" si="39"/>
        <v>2.0731696623919435E-3</v>
      </c>
      <c r="Q108" s="67">
        <v>37861.698250000001</v>
      </c>
      <c r="R108" s="49">
        <f t="shared" si="40"/>
        <v>2.0731696623919435E-3</v>
      </c>
      <c r="S108" s="67">
        <v>37861.698250000001</v>
      </c>
      <c r="T108" s="49">
        <f t="shared" si="41"/>
        <v>2.0731696623919435E-3</v>
      </c>
      <c r="U108" s="67">
        <v>37861.698250000001</v>
      </c>
      <c r="V108" s="49">
        <f t="shared" si="42"/>
        <v>2.0731696623919435E-3</v>
      </c>
      <c r="W108" s="67">
        <v>37861.698250000001</v>
      </c>
      <c r="X108" s="49">
        <f t="shared" si="43"/>
        <v>2.0731696623919435E-3</v>
      </c>
      <c r="Y108" s="67">
        <v>37861.698250000001</v>
      </c>
      <c r="Z108" s="49">
        <f t="shared" si="46"/>
        <v>2.0731696623919435E-3</v>
      </c>
      <c r="AA108" s="82">
        <f t="shared" si="31"/>
        <v>454340.37900000013</v>
      </c>
      <c r="AB108" s="49">
        <f t="shared" si="46"/>
        <v>2.073169662391944E-3</v>
      </c>
      <c r="AC108" s="82">
        <f t="shared" si="32"/>
        <v>37861.698250000009</v>
      </c>
      <c r="AD108" s="49">
        <f t="shared" si="45"/>
        <v>2.073169662391944E-3</v>
      </c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</row>
    <row r="109" spans="1:66" x14ac:dyDescent="0.25">
      <c r="A109" s="9">
        <v>6310</v>
      </c>
      <c r="B109" s="10" t="s">
        <v>127</v>
      </c>
      <c r="C109" s="67">
        <v>8530.1</v>
      </c>
      <c r="D109" s="49">
        <f t="shared" si="33"/>
        <v>4.6707742532836643E-4</v>
      </c>
      <c r="E109" s="67">
        <v>8530.1</v>
      </c>
      <c r="F109" s="49">
        <f t="shared" si="34"/>
        <v>4.6707742532836643E-4</v>
      </c>
      <c r="G109" s="67">
        <v>8530.1</v>
      </c>
      <c r="H109" s="49">
        <f t="shared" si="35"/>
        <v>4.6707742532836643E-4</v>
      </c>
      <c r="I109" s="67">
        <v>8530.1</v>
      </c>
      <c r="J109" s="49">
        <f t="shared" si="36"/>
        <v>4.6707742532836643E-4</v>
      </c>
      <c r="K109" s="67">
        <v>8530.1</v>
      </c>
      <c r="L109" s="49">
        <f t="shared" si="37"/>
        <v>4.6707742532836643E-4</v>
      </c>
      <c r="M109" s="67">
        <v>8530.1</v>
      </c>
      <c r="N109" s="49">
        <f t="shared" si="38"/>
        <v>4.6707742532836643E-4</v>
      </c>
      <c r="O109" s="67">
        <v>8530.1</v>
      </c>
      <c r="P109" s="49">
        <f t="shared" si="39"/>
        <v>4.6707742532836643E-4</v>
      </c>
      <c r="Q109" s="67">
        <v>8530.1</v>
      </c>
      <c r="R109" s="49">
        <f t="shared" si="40"/>
        <v>4.6707742532836643E-4</v>
      </c>
      <c r="S109" s="67">
        <v>8530.1</v>
      </c>
      <c r="T109" s="49">
        <f t="shared" si="41"/>
        <v>4.6707742532836643E-4</v>
      </c>
      <c r="U109" s="67">
        <v>8530.1</v>
      </c>
      <c r="V109" s="49">
        <f t="shared" si="42"/>
        <v>4.6707742532836643E-4</v>
      </c>
      <c r="W109" s="67">
        <v>8530.1</v>
      </c>
      <c r="X109" s="49">
        <f t="shared" si="43"/>
        <v>4.6707742532836643E-4</v>
      </c>
      <c r="Y109" s="67">
        <v>8530.1</v>
      </c>
      <c r="Z109" s="49">
        <f t="shared" si="46"/>
        <v>4.6707742532836643E-4</v>
      </c>
      <c r="AA109" s="82">
        <f t="shared" si="31"/>
        <v>102361.20000000003</v>
      </c>
      <c r="AB109" s="49">
        <f t="shared" si="46"/>
        <v>4.6707742532836653E-4</v>
      </c>
      <c r="AC109" s="82">
        <f t="shared" si="32"/>
        <v>8530.1000000000022</v>
      </c>
      <c r="AD109" s="49">
        <f t="shared" si="45"/>
        <v>4.6707742532836653E-4</v>
      </c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</row>
    <row r="110" spans="1:66" x14ac:dyDescent="0.25">
      <c r="A110" s="9">
        <v>6311</v>
      </c>
      <c r="B110" s="10" t="s">
        <v>128</v>
      </c>
      <c r="C110" s="67"/>
      <c r="D110" s="49">
        <f t="shared" si="33"/>
        <v>0</v>
      </c>
      <c r="E110" s="67"/>
      <c r="F110" s="49">
        <f t="shared" si="34"/>
        <v>0</v>
      </c>
      <c r="G110" s="67"/>
      <c r="H110" s="49">
        <f t="shared" si="35"/>
        <v>0</v>
      </c>
      <c r="I110" s="67"/>
      <c r="J110" s="49">
        <f t="shared" si="36"/>
        <v>0</v>
      </c>
      <c r="K110" s="67"/>
      <c r="L110" s="49">
        <f t="shared" si="37"/>
        <v>0</v>
      </c>
      <c r="M110" s="67"/>
      <c r="N110" s="49">
        <f t="shared" si="38"/>
        <v>0</v>
      </c>
      <c r="O110" s="67"/>
      <c r="P110" s="49">
        <f t="shared" si="39"/>
        <v>0</v>
      </c>
      <c r="Q110" s="67"/>
      <c r="R110" s="49">
        <f t="shared" si="40"/>
        <v>0</v>
      </c>
      <c r="S110" s="67"/>
      <c r="T110" s="49">
        <f t="shared" si="41"/>
        <v>0</v>
      </c>
      <c r="U110" s="67"/>
      <c r="V110" s="49">
        <f t="shared" si="42"/>
        <v>0</v>
      </c>
      <c r="W110" s="67"/>
      <c r="X110" s="49">
        <f t="shared" si="43"/>
        <v>0</v>
      </c>
      <c r="Y110" s="67"/>
      <c r="Z110" s="49">
        <f t="shared" si="46"/>
        <v>0</v>
      </c>
      <c r="AA110" s="82">
        <f t="shared" si="31"/>
        <v>0</v>
      </c>
      <c r="AB110" s="49">
        <f t="shared" si="46"/>
        <v>0</v>
      </c>
      <c r="AC110" s="82">
        <f t="shared" si="32"/>
        <v>0</v>
      </c>
      <c r="AD110" s="49">
        <f t="shared" si="45"/>
        <v>0</v>
      </c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</row>
    <row r="111" spans="1:66" x14ac:dyDescent="0.25">
      <c r="A111" s="9">
        <v>6312</v>
      </c>
      <c r="B111" s="10" t="s">
        <v>129</v>
      </c>
      <c r="C111" s="67"/>
      <c r="D111" s="49">
        <f t="shared" si="33"/>
        <v>0</v>
      </c>
      <c r="E111" s="67"/>
      <c r="F111" s="49">
        <f t="shared" si="34"/>
        <v>0</v>
      </c>
      <c r="G111" s="67"/>
      <c r="H111" s="49">
        <f t="shared" si="35"/>
        <v>0</v>
      </c>
      <c r="I111" s="67"/>
      <c r="J111" s="49">
        <f t="shared" si="36"/>
        <v>0</v>
      </c>
      <c r="K111" s="67"/>
      <c r="L111" s="49">
        <f t="shared" si="37"/>
        <v>0</v>
      </c>
      <c r="M111" s="67"/>
      <c r="N111" s="49">
        <f t="shared" si="38"/>
        <v>0</v>
      </c>
      <c r="O111" s="67"/>
      <c r="P111" s="49">
        <f t="shared" si="39"/>
        <v>0</v>
      </c>
      <c r="Q111" s="67"/>
      <c r="R111" s="49">
        <f t="shared" si="40"/>
        <v>0</v>
      </c>
      <c r="S111" s="67"/>
      <c r="T111" s="49">
        <f t="shared" si="41"/>
        <v>0</v>
      </c>
      <c r="U111" s="67"/>
      <c r="V111" s="49">
        <f t="shared" si="42"/>
        <v>0</v>
      </c>
      <c r="W111" s="67"/>
      <c r="X111" s="49">
        <f t="shared" si="43"/>
        <v>0</v>
      </c>
      <c r="Y111" s="67"/>
      <c r="Z111" s="49">
        <f t="shared" si="46"/>
        <v>0</v>
      </c>
      <c r="AA111" s="82">
        <f t="shared" si="31"/>
        <v>0</v>
      </c>
      <c r="AB111" s="49">
        <f t="shared" si="46"/>
        <v>0</v>
      </c>
      <c r="AC111" s="82">
        <f t="shared" si="32"/>
        <v>0</v>
      </c>
      <c r="AD111" s="49">
        <f t="shared" si="45"/>
        <v>0</v>
      </c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</row>
    <row r="112" spans="1:66" x14ac:dyDescent="0.25">
      <c r="A112" s="9">
        <v>6313</v>
      </c>
      <c r="B112" s="10" t="s">
        <v>130</v>
      </c>
      <c r="C112" s="67"/>
      <c r="D112" s="49">
        <f t="shared" si="33"/>
        <v>0</v>
      </c>
      <c r="E112" s="67"/>
      <c r="F112" s="49">
        <f t="shared" si="34"/>
        <v>0</v>
      </c>
      <c r="G112" s="67"/>
      <c r="H112" s="49">
        <f t="shared" si="35"/>
        <v>0</v>
      </c>
      <c r="I112" s="67"/>
      <c r="J112" s="49">
        <f t="shared" si="36"/>
        <v>0</v>
      </c>
      <c r="K112" s="67"/>
      <c r="L112" s="49">
        <f t="shared" si="37"/>
        <v>0</v>
      </c>
      <c r="M112" s="67"/>
      <c r="N112" s="49">
        <f t="shared" si="38"/>
        <v>0</v>
      </c>
      <c r="O112" s="67"/>
      <c r="P112" s="49">
        <f t="shared" si="39"/>
        <v>0</v>
      </c>
      <c r="Q112" s="67"/>
      <c r="R112" s="49">
        <f t="shared" si="40"/>
        <v>0</v>
      </c>
      <c r="S112" s="67"/>
      <c r="T112" s="49">
        <f t="shared" si="41"/>
        <v>0</v>
      </c>
      <c r="U112" s="67"/>
      <c r="V112" s="49">
        <f t="shared" si="42"/>
        <v>0</v>
      </c>
      <c r="W112" s="67"/>
      <c r="X112" s="49">
        <f t="shared" si="43"/>
        <v>0</v>
      </c>
      <c r="Y112" s="67"/>
      <c r="Z112" s="49">
        <f t="shared" si="46"/>
        <v>0</v>
      </c>
      <c r="AA112" s="82">
        <f t="shared" si="31"/>
        <v>0</v>
      </c>
      <c r="AB112" s="49">
        <f t="shared" si="46"/>
        <v>0</v>
      </c>
      <c r="AC112" s="82">
        <f t="shared" si="32"/>
        <v>0</v>
      </c>
      <c r="AD112" s="49">
        <f t="shared" si="45"/>
        <v>0</v>
      </c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</row>
    <row r="113" spans="1:66" x14ac:dyDescent="0.25">
      <c r="A113" s="9">
        <v>6314</v>
      </c>
      <c r="B113" s="10" t="s">
        <v>131</v>
      </c>
      <c r="C113" s="67">
        <v>229340.83004999999</v>
      </c>
      <c r="D113" s="49">
        <f t="shared" si="33"/>
        <v>1.2557874400349871E-2</v>
      </c>
      <c r="E113" s="67">
        <v>229340.83004999999</v>
      </c>
      <c r="F113" s="49">
        <f t="shared" si="34"/>
        <v>1.2557874400349871E-2</v>
      </c>
      <c r="G113" s="67">
        <v>229340.83004999999</v>
      </c>
      <c r="H113" s="49">
        <f t="shared" si="35"/>
        <v>1.2557874400349871E-2</v>
      </c>
      <c r="I113" s="67">
        <v>229340.83004999999</v>
      </c>
      <c r="J113" s="49">
        <f t="shared" si="36"/>
        <v>1.2557874400349871E-2</v>
      </c>
      <c r="K113" s="67">
        <v>229340.83004999999</v>
      </c>
      <c r="L113" s="49">
        <f t="shared" si="37"/>
        <v>1.2557874400349871E-2</v>
      </c>
      <c r="M113" s="67">
        <v>229340.83004999999</v>
      </c>
      <c r="N113" s="49">
        <f t="shared" si="38"/>
        <v>1.2557874400349871E-2</v>
      </c>
      <c r="O113" s="67">
        <v>229340.83004999999</v>
      </c>
      <c r="P113" s="49">
        <f t="shared" si="39"/>
        <v>1.2557874400349871E-2</v>
      </c>
      <c r="Q113" s="67">
        <v>229340.83004999999</v>
      </c>
      <c r="R113" s="49">
        <f t="shared" si="40"/>
        <v>1.2557874400349871E-2</v>
      </c>
      <c r="S113" s="67">
        <v>229340.83004999999</v>
      </c>
      <c r="T113" s="49">
        <f t="shared" si="41"/>
        <v>1.2557874400349871E-2</v>
      </c>
      <c r="U113" s="67">
        <v>229340.83004999999</v>
      </c>
      <c r="V113" s="49">
        <f t="shared" si="42"/>
        <v>1.2557874400349871E-2</v>
      </c>
      <c r="W113" s="67">
        <v>229340.83004999999</v>
      </c>
      <c r="X113" s="49">
        <f t="shared" si="43"/>
        <v>1.2557874400349871E-2</v>
      </c>
      <c r="Y113" s="67">
        <v>229340.83004999999</v>
      </c>
      <c r="Z113" s="49">
        <f t="shared" si="46"/>
        <v>1.2557874400349871E-2</v>
      </c>
      <c r="AA113" s="82">
        <f t="shared" si="31"/>
        <v>2752089.9605999999</v>
      </c>
      <c r="AB113" s="49">
        <f t="shared" si="46"/>
        <v>1.2557874400349873E-2</v>
      </c>
      <c r="AC113" s="82">
        <f t="shared" si="32"/>
        <v>229340.83004999999</v>
      </c>
      <c r="AD113" s="49">
        <f t="shared" si="45"/>
        <v>1.2557874400349871E-2</v>
      </c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</row>
    <row r="114" spans="1:66" x14ac:dyDescent="0.25">
      <c r="A114" s="9">
        <v>6315</v>
      </c>
      <c r="B114" s="10" t="s">
        <v>132</v>
      </c>
      <c r="C114" s="67">
        <v>295.83499999999998</v>
      </c>
      <c r="D114" s="49">
        <f t="shared" si="33"/>
        <v>1.6198854658446824E-5</v>
      </c>
      <c r="E114" s="67">
        <v>295.83499999999998</v>
      </c>
      <c r="F114" s="49">
        <f t="shared" si="34"/>
        <v>1.6198854658446824E-5</v>
      </c>
      <c r="G114" s="67">
        <v>295.83499999999998</v>
      </c>
      <c r="H114" s="49">
        <f t="shared" si="35"/>
        <v>1.6198854658446824E-5</v>
      </c>
      <c r="I114" s="67">
        <v>295.83499999999998</v>
      </c>
      <c r="J114" s="49">
        <f t="shared" si="36"/>
        <v>1.6198854658446824E-5</v>
      </c>
      <c r="K114" s="67">
        <v>295.83499999999998</v>
      </c>
      <c r="L114" s="49">
        <f t="shared" si="37"/>
        <v>1.6198854658446824E-5</v>
      </c>
      <c r="M114" s="67">
        <v>295.83499999999998</v>
      </c>
      <c r="N114" s="49">
        <f t="shared" si="38"/>
        <v>1.6198854658446824E-5</v>
      </c>
      <c r="O114" s="67">
        <v>295.83499999999998</v>
      </c>
      <c r="P114" s="49">
        <f t="shared" si="39"/>
        <v>1.6198854658446824E-5</v>
      </c>
      <c r="Q114" s="67">
        <v>295.83499999999998</v>
      </c>
      <c r="R114" s="49">
        <f t="shared" si="40"/>
        <v>1.6198854658446824E-5</v>
      </c>
      <c r="S114" s="67">
        <v>295.83499999999998</v>
      </c>
      <c r="T114" s="49">
        <f t="shared" si="41"/>
        <v>1.6198854658446824E-5</v>
      </c>
      <c r="U114" s="67">
        <v>295.83499999999998</v>
      </c>
      <c r="V114" s="49">
        <f t="shared" si="42"/>
        <v>1.6198854658446824E-5</v>
      </c>
      <c r="W114" s="67">
        <v>295.83499999999998</v>
      </c>
      <c r="X114" s="49">
        <f t="shared" si="43"/>
        <v>1.6198854658446824E-5</v>
      </c>
      <c r="Y114" s="67">
        <v>295.83499999999998</v>
      </c>
      <c r="Z114" s="49">
        <f t="shared" si="46"/>
        <v>1.6198854658446824E-5</v>
      </c>
      <c r="AA114" s="82">
        <f t="shared" si="31"/>
        <v>3550.02</v>
      </c>
      <c r="AB114" s="49">
        <f t="shared" si="46"/>
        <v>1.6198854658446827E-5</v>
      </c>
      <c r="AC114" s="82">
        <f t="shared" si="32"/>
        <v>295.83499999999998</v>
      </c>
      <c r="AD114" s="49">
        <f t="shared" si="45"/>
        <v>1.6198854658446824E-5</v>
      </c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</row>
    <row r="115" spans="1:66" x14ac:dyDescent="0.25">
      <c r="A115" s="9">
        <v>6316</v>
      </c>
      <c r="B115" s="10" t="s">
        <v>133</v>
      </c>
      <c r="C115" s="67"/>
      <c r="D115" s="49">
        <f t="shared" si="33"/>
        <v>0</v>
      </c>
      <c r="E115" s="67"/>
      <c r="F115" s="49">
        <f t="shared" si="34"/>
        <v>0</v>
      </c>
      <c r="G115" s="67"/>
      <c r="H115" s="49">
        <f t="shared" si="35"/>
        <v>0</v>
      </c>
      <c r="I115" s="67"/>
      <c r="J115" s="49">
        <f t="shared" si="36"/>
        <v>0</v>
      </c>
      <c r="K115" s="67"/>
      <c r="L115" s="49">
        <f t="shared" si="37"/>
        <v>0</v>
      </c>
      <c r="M115" s="67"/>
      <c r="N115" s="49">
        <f t="shared" si="38"/>
        <v>0</v>
      </c>
      <c r="O115" s="67"/>
      <c r="P115" s="49">
        <f t="shared" si="39"/>
        <v>0</v>
      </c>
      <c r="Q115" s="67"/>
      <c r="R115" s="49">
        <f t="shared" si="40"/>
        <v>0</v>
      </c>
      <c r="S115" s="67"/>
      <c r="T115" s="49">
        <f t="shared" si="41"/>
        <v>0</v>
      </c>
      <c r="U115" s="67"/>
      <c r="V115" s="49">
        <f t="shared" si="42"/>
        <v>0</v>
      </c>
      <c r="W115" s="67"/>
      <c r="X115" s="49">
        <f t="shared" si="43"/>
        <v>0</v>
      </c>
      <c r="Y115" s="67"/>
      <c r="Z115" s="49">
        <f t="shared" si="46"/>
        <v>0</v>
      </c>
      <c r="AA115" s="82">
        <f t="shared" si="31"/>
        <v>0</v>
      </c>
      <c r="AB115" s="49">
        <f t="shared" si="46"/>
        <v>0</v>
      </c>
      <c r="AC115" s="82">
        <f t="shared" si="32"/>
        <v>0</v>
      </c>
      <c r="AD115" s="49">
        <f t="shared" si="45"/>
        <v>0</v>
      </c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</row>
    <row r="116" spans="1:66" x14ac:dyDescent="0.25">
      <c r="A116" s="9">
        <v>6317</v>
      </c>
      <c r="B116" s="10" t="s">
        <v>134</v>
      </c>
      <c r="C116" s="67">
        <v>2678.6927000000001</v>
      </c>
      <c r="D116" s="49">
        <f t="shared" si="33"/>
        <v>1.4667552426840134E-4</v>
      </c>
      <c r="E116" s="67">
        <v>2678.6927000000001</v>
      </c>
      <c r="F116" s="49">
        <f t="shared" si="34"/>
        <v>1.4667552426840134E-4</v>
      </c>
      <c r="G116" s="67">
        <v>2678.6927000000001</v>
      </c>
      <c r="H116" s="49">
        <f t="shared" si="35"/>
        <v>1.4667552426840134E-4</v>
      </c>
      <c r="I116" s="67">
        <v>2678.6927000000001</v>
      </c>
      <c r="J116" s="49">
        <f t="shared" si="36"/>
        <v>1.4667552426840134E-4</v>
      </c>
      <c r="K116" s="67">
        <v>2678.6927000000001</v>
      </c>
      <c r="L116" s="49">
        <f t="shared" si="37"/>
        <v>1.4667552426840134E-4</v>
      </c>
      <c r="M116" s="67">
        <v>2678.6927000000001</v>
      </c>
      <c r="N116" s="49">
        <f t="shared" si="38"/>
        <v>1.4667552426840134E-4</v>
      </c>
      <c r="O116" s="67">
        <v>2678.6927000000001</v>
      </c>
      <c r="P116" s="49">
        <f t="shared" si="39"/>
        <v>1.4667552426840134E-4</v>
      </c>
      <c r="Q116" s="67">
        <v>2678.6927000000001</v>
      </c>
      <c r="R116" s="49">
        <f t="shared" si="40"/>
        <v>1.4667552426840134E-4</v>
      </c>
      <c r="S116" s="67">
        <v>2678.6927000000001</v>
      </c>
      <c r="T116" s="49">
        <f t="shared" si="41"/>
        <v>1.4667552426840134E-4</v>
      </c>
      <c r="U116" s="67">
        <v>2678.6927000000001</v>
      </c>
      <c r="V116" s="49">
        <f t="shared" si="42"/>
        <v>1.4667552426840134E-4</v>
      </c>
      <c r="W116" s="67">
        <v>2678.6927000000001</v>
      </c>
      <c r="X116" s="49">
        <f t="shared" si="43"/>
        <v>1.4667552426840134E-4</v>
      </c>
      <c r="Y116" s="67">
        <v>2678.6927000000001</v>
      </c>
      <c r="Z116" s="49">
        <f t="shared" si="46"/>
        <v>1.4667552426840134E-4</v>
      </c>
      <c r="AA116" s="82">
        <f t="shared" si="31"/>
        <v>32144.312399999999</v>
      </c>
      <c r="AB116" s="49">
        <f t="shared" si="46"/>
        <v>1.4667552426840134E-4</v>
      </c>
      <c r="AC116" s="82">
        <f t="shared" si="32"/>
        <v>2678.6927000000001</v>
      </c>
      <c r="AD116" s="49">
        <f t="shared" si="45"/>
        <v>1.4667552426840134E-4</v>
      </c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</row>
    <row r="117" spans="1:66" x14ac:dyDescent="0.25">
      <c r="A117" s="9">
        <v>6318</v>
      </c>
      <c r="B117" s="10" t="s">
        <v>135</v>
      </c>
      <c r="C117" s="67">
        <v>6510.85</v>
      </c>
      <c r="D117" s="49">
        <f t="shared" si="33"/>
        <v>3.5651059831645523E-4</v>
      </c>
      <c r="E117" s="67">
        <v>6510.85</v>
      </c>
      <c r="F117" s="49">
        <f t="shared" si="34"/>
        <v>3.5651059831645523E-4</v>
      </c>
      <c r="G117" s="67">
        <v>6510.85</v>
      </c>
      <c r="H117" s="49">
        <f t="shared" si="35"/>
        <v>3.5651059831645523E-4</v>
      </c>
      <c r="I117" s="67">
        <v>6510.85</v>
      </c>
      <c r="J117" s="49">
        <f t="shared" si="36"/>
        <v>3.5651059831645523E-4</v>
      </c>
      <c r="K117" s="67">
        <v>6510.85</v>
      </c>
      <c r="L117" s="49">
        <f t="shared" si="37"/>
        <v>3.5651059831645523E-4</v>
      </c>
      <c r="M117" s="67">
        <v>6510.85</v>
      </c>
      <c r="N117" s="49">
        <f t="shared" si="38"/>
        <v>3.5651059831645523E-4</v>
      </c>
      <c r="O117" s="67">
        <v>6510.85</v>
      </c>
      <c r="P117" s="49">
        <f t="shared" si="39"/>
        <v>3.5651059831645523E-4</v>
      </c>
      <c r="Q117" s="67">
        <v>6510.85</v>
      </c>
      <c r="R117" s="49">
        <f t="shared" si="40"/>
        <v>3.5651059831645523E-4</v>
      </c>
      <c r="S117" s="67">
        <v>6510.85</v>
      </c>
      <c r="T117" s="49">
        <f t="shared" si="41"/>
        <v>3.5651059831645523E-4</v>
      </c>
      <c r="U117" s="67">
        <v>6510.85</v>
      </c>
      <c r="V117" s="49">
        <f t="shared" si="42"/>
        <v>3.5651059831645523E-4</v>
      </c>
      <c r="W117" s="67">
        <v>6510.85</v>
      </c>
      <c r="X117" s="49">
        <f t="shared" si="43"/>
        <v>3.5651059831645523E-4</v>
      </c>
      <c r="Y117" s="67">
        <v>6510.85</v>
      </c>
      <c r="Z117" s="49">
        <f t="shared" ref="Z117:AB136" si="47">IF(Y$10&lt;&gt;0,Y117/Y$10,"-")</f>
        <v>3.5651059831645523E-4</v>
      </c>
      <c r="AA117" s="82">
        <f t="shared" si="31"/>
        <v>78130.2</v>
      </c>
      <c r="AB117" s="49">
        <f t="shared" si="47"/>
        <v>3.5651059831645518E-4</v>
      </c>
      <c r="AC117" s="82">
        <f t="shared" si="32"/>
        <v>6510.8499999999995</v>
      </c>
      <c r="AD117" s="49">
        <f t="shared" si="45"/>
        <v>3.5651059831645518E-4</v>
      </c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</row>
    <row r="118" spans="1:66" x14ac:dyDescent="0.25">
      <c r="A118" s="9">
        <v>6319</v>
      </c>
      <c r="B118" s="10" t="s">
        <v>136</v>
      </c>
      <c r="C118" s="67"/>
      <c r="D118" s="49">
        <f t="shared" si="33"/>
        <v>0</v>
      </c>
      <c r="E118" s="67"/>
      <c r="F118" s="49">
        <f t="shared" si="34"/>
        <v>0</v>
      </c>
      <c r="G118" s="67"/>
      <c r="H118" s="49">
        <f t="shared" si="35"/>
        <v>0</v>
      </c>
      <c r="I118" s="67"/>
      <c r="J118" s="49">
        <f t="shared" si="36"/>
        <v>0</v>
      </c>
      <c r="K118" s="67"/>
      <c r="L118" s="49">
        <f t="shared" si="37"/>
        <v>0</v>
      </c>
      <c r="M118" s="67"/>
      <c r="N118" s="49">
        <f t="shared" si="38"/>
        <v>0</v>
      </c>
      <c r="O118" s="67"/>
      <c r="P118" s="49">
        <f t="shared" si="39"/>
        <v>0</v>
      </c>
      <c r="Q118" s="67"/>
      <c r="R118" s="49">
        <f t="shared" si="40"/>
        <v>0</v>
      </c>
      <c r="S118" s="67"/>
      <c r="T118" s="49">
        <f t="shared" si="41"/>
        <v>0</v>
      </c>
      <c r="U118" s="67"/>
      <c r="V118" s="49">
        <f t="shared" si="42"/>
        <v>0</v>
      </c>
      <c r="W118" s="67"/>
      <c r="X118" s="49">
        <f t="shared" si="43"/>
        <v>0</v>
      </c>
      <c r="Y118" s="67"/>
      <c r="Z118" s="49">
        <f t="shared" si="47"/>
        <v>0</v>
      </c>
      <c r="AA118" s="82">
        <f t="shared" si="31"/>
        <v>0</v>
      </c>
      <c r="AB118" s="49">
        <f t="shared" si="47"/>
        <v>0</v>
      </c>
      <c r="AC118" s="82">
        <f t="shared" si="32"/>
        <v>0</v>
      </c>
      <c r="AD118" s="49">
        <f t="shared" si="45"/>
        <v>0</v>
      </c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</row>
    <row r="119" spans="1:66" x14ac:dyDescent="0.25">
      <c r="A119" s="9">
        <v>6320</v>
      </c>
      <c r="B119" s="10" t="s">
        <v>137</v>
      </c>
      <c r="C119" s="67"/>
      <c r="D119" s="49">
        <f t="shared" si="33"/>
        <v>0</v>
      </c>
      <c r="E119" s="67"/>
      <c r="F119" s="49">
        <f t="shared" si="34"/>
        <v>0</v>
      </c>
      <c r="G119" s="67"/>
      <c r="H119" s="49">
        <f t="shared" si="35"/>
        <v>0</v>
      </c>
      <c r="I119" s="67"/>
      <c r="J119" s="49">
        <f t="shared" si="36"/>
        <v>0</v>
      </c>
      <c r="K119" s="67"/>
      <c r="L119" s="49">
        <f t="shared" si="37"/>
        <v>0</v>
      </c>
      <c r="M119" s="67"/>
      <c r="N119" s="49">
        <f t="shared" si="38"/>
        <v>0</v>
      </c>
      <c r="O119" s="67"/>
      <c r="P119" s="49">
        <f t="shared" si="39"/>
        <v>0</v>
      </c>
      <c r="Q119" s="67"/>
      <c r="R119" s="49">
        <f t="shared" si="40"/>
        <v>0</v>
      </c>
      <c r="S119" s="67"/>
      <c r="T119" s="49">
        <f t="shared" si="41"/>
        <v>0</v>
      </c>
      <c r="U119" s="67"/>
      <c r="V119" s="49">
        <f t="shared" si="42"/>
        <v>0</v>
      </c>
      <c r="W119" s="67"/>
      <c r="X119" s="49">
        <f t="shared" si="43"/>
        <v>0</v>
      </c>
      <c r="Y119" s="67"/>
      <c r="Z119" s="49">
        <f t="shared" si="47"/>
        <v>0</v>
      </c>
      <c r="AA119" s="82">
        <f t="shared" si="31"/>
        <v>0</v>
      </c>
      <c r="AB119" s="49">
        <f t="shared" si="47"/>
        <v>0</v>
      </c>
      <c r="AC119" s="82">
        <f t="shared" si="32"/>
        <v>0</v>
      </c>
      <c r="AD119" s="49">
        <f t="shared" si="45"/>
        <v>0</v>
      </c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</row>
    <row r="120" spans="1:66" x14ac:dyDescent="0.25">
      <c r="A120" s="9">
        <v>6321</v>
      </c>
      <c r="B120" s="10" t="s">
        <v>138</v>
      </c>
      <c r="C120" s="67">
        <v>73959.850000000006</v>
      </c>
      <c r="D120" s="49">
        <f t="shared" si="33"/>
        <v>4.0497738966333548E-3</v>
      </c>
      <c r="E120" s="67">
        <v>73959.850000000006</v>
      </c>
      <c r="F120" s="49">
        <f t="shared" si="34"/>
        <v>4.0497738966333548E-3</v>
      </c>
      <c r="G120" s="67">
        <v>73959.850000000006</v>
      </c>
      <c r="H120" s="49">
        <f t="shared" si="35"/>
        <v>4.0497738966333548E-3</v>
      </c>
      <c r="I120" s="67">
        <v>73959.850000000006</v>
      </c>
      <c r="J120" s="49">
        <f t="shared" si="36"/>
        <v>4.0497738966333548E-3</v>
      </c>
      <c r="K120" s="67">
        <v>73959.850000000006</v>
      </c>
      <c r="L120" s="49">
        <f t="shared" si="37"/>
        <v>4.0497738966333548E-3</v>
      </c>
      <c r="M120" s="67">
        <v>73959.850000000006</v>
      </c>
      <c r="N120" s="49">
        <f t="shared" si="38"/>
        <v>4.0497738966333548E-3</v>
      </c>
      <c r="O120" s="67">
        <v>73959.850000000006</v>
      </c>
      <c r="P120" s="49">
        <f t="shared" si="39"/>
        <v>4.0497738966333548E-3</v>
      </c>
      <c r="Q120" s="67">
        <v>73959.850000000006</v>
      </c>
      <c r="R120" s="49">
        <f t="shared" si="40"/>
        <v>4.0497738966333548E-3</v>
      </c>
      <c r="S120" s="67">
        <v>73959.850000000006</v>
      </c>
      <c r="T120" s="49">
        <f t="shared" si="41"/>
        <v>4.0497738966333548E-3</v>
      </c>
      <c r="U120" s="67">
        <v>73959.850000000006</v>
      </c>
      <c r="V120" s="49">
        <f t="shared" si="42"/>
        <v>4.0497738966333548E-3</v>
      </c>
      <c r="W120" s="67">
        <v>73959.850000000006</v>
      </c>
      <c r="X120" s="49">
        <f t="shared" si="43"/>
        <v>4.0497738966333548E-3</v>
      </c>
      <c r="Y120" s="67">
        <v>73959.850000000006</v>
      </c>
      <c r="Z120" s="49">
        <f t="shared" si="47"/>
        <v>4.0497738966333548E-3</v>
      </c>
      <c r="AA120" s="82">
        <f t="shared" si="31"/>
        <v>887518.19999999984</v>
      </c>
      <c r="AB120" s="49">
        <f t="shared" si="47"/>
        <v>4.0497738966333539E-3</v>
      </c>
      <c r="AC120" s="82">
        <f t="shared" si="32"/>
        <v>73959.849999999991</v>
      </c>
      <c r="AD120" s="49">
        <f t="shared" si="45"/>
        <v>4.0497738966333539E-3</v>
      </c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</row>
    <row r="121" spans="1:66" x14ac:dyDescent="0.25">
      <c r="A121" s="9">
        <v>6322</v>
      </c>
      <c r="B121" s="10"/>
      <c r="C121" s="67"/>
      <c r="D121" s="49">
        <f t="shared" si="33"/>
        <v>0</v>
      </c>
      <c r="E121" s="67"/>
      <c r="F121" s="49">
        <f t="shared" si="33"/>
        <v>0</v>
      </c>
      <c r="G121" s="67"/>
      <c r="H121" s="49">
        <f t="shared" si="33"/>
        <v>0</v>
      </c>
      <c r="I121" s="67"/>
      <c r="J121" s="49">
        <f t="shared" si="33"/>
        <v>0</v>
      </c>
      <c r="K121" s="67"/>
      <c r="L121" s="49">
        <f t="shared" si="33"/>
        <v>0</v>
      </c>
      <c r="M121" s="67"/>
      <c r="N121" s="49">
        <f t="shared" si="33"/>
        <v>0</v>
      </c>
      <c r="O121" s="67"/>
      <c r="P121" s="49">
        <f t="shared" si="33"/>
        <v>0</v>
      </c>
      <c r="Q121" s="67"/>
      <c r="R121" s="49">
        <f t="shared" si="33"/>
        <v>0</v>
      </c>
      <c r="S121" s="67"/>
      <c r="T121" s="49">
        <f t="shared" si="41"/>
        <v>0</v>
      </c>
      <c r="U121" s="67"/>
      <c r="V121" s="49">
        <f t="shared" si="41"/>
        <v>0</v>
      </c>
      <c r="W121" s="67"/>
      <c r="X121" s="49">
        <f t="shared" si="41"/>
        <v>0</v>
      </c>
      <c r="Y121" s="67"/>
      <c r="Z121" s="49">
        <f t="shared" si="41"/>
        <v>0</v>
      </c>
      <c r="AA121" s="82"/>
      <c r="AB121" s="49">
        <f t="shared" si="41"/>
        <v>0</v>
      </c>
      <c r="AC121" s="82"/>
      <c r="AD121" s="49">
        <f t="shared" si="41"/>
        <v>0</v>
      </c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</row>
    <row r="122" spans="1:66" x14ac:dyDescent="0.25">
      <c r="A122" s="9">
        <v>6323</v>
      </c>
      <c r="B122" s="10"/>
      <c r="C122" s="67"/>
      <c r="D122" s="49">
        <f t="shared" si="33"/>
        <v>0</v>
      </c>
      <c r="E122" s="67"/>
      <c r="F122" s="49">
        <f t="shared" si="33"/>
        <v>0</v>
      </c>
      <c r="G122" s="67"/>
      <c r="H122" s="49">
        <f t="shared" si="33"/>
        <v>0</v>
      </c>
      <c r="I122" s="67"/>
      <c r="J122" s="49">
        <f t="shared" si="33"/>
        <v>0</v>
      </c>
      <c r="K122" s="67"/>
      <c r="L122" s="49">
        <f t="shared" si="33"/>
        <v>0</v>
      </c>
      <c r="M122" s="67"/>
      <c r="N122" s="49">
        <f t="shared" si="33"/>
        <v>0</v>
      </c>
      <c r="O122" s="67"/>
      <c r="P122" s="49">
        <f t="shared" si="33"/>
        <v>0</v>
      </c>
      <c r="Q122" s="67"/>
      <c r="R122" s="49">
        <f t="shared" si="33"/>
        <v>0</v>
      </c>
      <c r="S122" s="67"/>
      <c r="T122" s="49">
        <f t="shared" si="41"/>
        <v>0</v>
      </c>
      <c r="U122" s="67"/>
      <c r="V122" s="49">
        <f t="shared" si="41"/>
        <v>0</v>
      </c>
      <c r="W122" s="67"/>
      <c r="X122" s="49">
        <f t="shared" si="41"/>
        <v>0</v>
      </c>
      <c r="Y122" s="67"/>
      <c r="Z122" s="49">
        <f t="shared" si="41"/>
        <v>0</v>
      </c>
      <c r="AA122" s="82"/>
      <c r="AB122" s="49">
        <f t="shared" si="41"/>
        <v>0</v>
      </c>
      <c r="AC122" s="82"/>
      <c r="AD122" s="49">
        <f t="shared" si="41"/>
        <v>0</v>
      </c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</row>
    <row r="123" spans="1:66" x14ac:dyDescent="0.25">
      <c r="A123" s="9">
        <v>6324</v>
      </c>
      <c r="B123" s="10"/>
      <c r="C123" s="67"/>
      <c r="D123" s="49">
        <f t="shared" si="33"/>
        <v>0</v>
      </c>
      <c r="E123" s="67"/>
      <c r="F123" s="49">
        <f t="shared" si="33"/>
        <v>0</v>
      </c>
      <c r="G123" s="67"/>
      <c r="H123" s="49">
        <f t="shared" si="33"/>
        <v>0</v>
      </c>
      <c r="I123" s="67"/>
      <c r="J123" s="49">
        <f t="shared" si="33"/>
        <v>0</v>
      </c>
      <c r="K123" s="67"/>
      <c r="L123" s="49">
        <f t="shared" si="33"/>
        <v>0</v>
      </c>
      <c r="M123" s="67"/>
      <c r="N123" s="49">
        <f t="shared" si="33"/>
        <v>0</v>
      </c>
      <c r="O123" s="67"/>
      <c r="P123" s="49">
        <f t="shared" si="33"/>
        <v>0</v>
      </c>
      <c r="Q123" s="67"/>
      <c r="R123" s="49">
        <f t="shared" si="33"/>
        <v>0</v>
      </c>
      <c r="S123" s="67"/>
      <c r="T123" s="49">
        <f t="shared" si="41"/>
        <v>0</v>
      </c>
      <c r="U123" s="67"/>
      <c r="V123" s="49">
        <f t="shared" si="41"/>
        <v>0</v>
      </c>
      <c r="W123" s="67"/>
      <c r="X123" s="49">
        <f t="shared" si="41"/>
        <v>0</v>
      </c>
      <c r="Y123" s="67"/>
      <c r="Z123" s="49">
        <f t="shared" si="41"/>
        <v>0</v>
      </c>
      <c r="AA123" s="82"/>
      <c r="AB123" s="49">
        <f t="shared" si="41"/>
        <v>0</v>
      </c>
      <c r="AC123" s="82"/>
      <c r="AD123" s="49">
        <f t="shared" si="41"/>
        <v>0</v>
      </c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</row>
    <row r="124" spans="1:66" x14ac:dyDescent="0.25">
      <c r="A124" s="9">
        <v>6325</v>
      </c>
      <c r="B124" s="10"/>
      <c r="C124" s="67"/>
      <c r="D124" s="49">
        <f t="shared" si="33"/>
        <v>0</v>
      </c>
      <c r="E124" s="67"/>
      <c r="F124" s="49">
        <f t="shared" si="33"/>
        <v>0</v>
      </c>
      <c r="G124" s="67"/>
      <c r="H124" s="49">
        <f t="shared" si="33"/>
        <v>0</v>
      </c>
      <c r="I124" s="67"/>
      <c r="J124" s="49">
        <f t="shared" si="33"/>
        <v>0</v>
      </c>
      <c r="K124" s="67"/>
      <c r="L124" s="49">
        <f t="shared" si="33"/>
        <v>0</v>
      </c>
      <c r="M124" s="67"/>
      <c r="N124" s="49">
        <f t="shared" si="33"/>
        <v>0</v>
      </c>
      <c r="O124" s="67"/>
      <c r="P124" s="49">
        <f t="shared" si="33"/>
        <v>0</v>
      </c>
      <c r="Q124" s="67"/>
      <c r="R124" s="49">
        <f t="shared" si="33"/>
        <v>0</v>
      </c>
      <c r="S124" s="67"/>
      <c r="T124" s="49">
        <f t="shared" si="41"/>
        <v>0</v>
      </c>
      <c r="U124" s="67"/>
      <c r="V124" s="49">
        <f t="shared" si="41"/>
        <v>0</v>
      </c>
      <c r="W124" s="67"/>
      <c r="X124" s="49">
        <f t="shared" si="41"/>
        <v>0</v>
      </c>
      <c r="Y124" s="67"/>
      <c r="Z124" s="49">
        <f t="shared" si="41"/>
        <v>0</v>
      </c>
      <c r="AA124" s="82"/>
      <c r="AB124" s="49">
        <f t="shared" si="41"/>
        <v>0</v>
      </c>
      <c r="AC124" s="82"/>
      <c r="AD124" s="49">
        <f t="shared" si="41"/>
        <v>0</v>
      </c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</row>
    <row r="125" spans="1:66" s="5" customFormat="1" x14ac:dyDescent="0.25">
      <c r="A125" s="12">
        <v>6399</v>
      </c>
      <c r="B125" s="1" t="s">
        <v>139</v>
      </c>
      <c r="C125" s="74">
        <f>SUM(C100:C124)</f>
        <v>405829.5932</v>
      </c>
      <c r="D125" s="56">
        <f t="shared" si="33"/>
        <v>2.2221760766452249E-2</v>
      </c>
      <c r="E125" s="74">
        <f>SUM(E100:E124)</f>
        <v>405829.5932</v>
      </c>
      <c r="F125" s="56">
        <f t="shared" si="34"/>
        <v>2.2221760766452249E-2</v>
      </c>
      <c r="G125" s="74">
        <f>SUM(G100:G124)</f>
        <v>405829.5932</v>
      </c>
      <c r="H125" s="56">
        <f t="shared" si="35"/>
        <v>2.2221760766452249E-2</v>
      </c>
      <c r="I125" s="74">
        <f>SUM(I100:I124)</f>
        <v>405829.5932</v>
      </c>
      <c r="J125" s="56">
        <f t="shared" si="36"/>
        <v>2.2221760766452249E-2</v>
      </c>
      <c r="K125" s="74">
        <f>SUM(K100:K124)</f>
        <v>405829.5932</v>
      </c>
      <c r="L125" s="56">
        <f t="shared" si="37"/>
        <v>2.2221760766452249E-2</v>
      </c>
      <c r="M125" s="74">
        <f>SUM(M100:M124)</f>
        <v>405829.5932</v>
      </c>
      <c r="N125" s="56">
        <f t="shared" si="38"/>
        <v>2.2221760766452249E-2</v>
      </c>
      <c r="O125" s="74">
        <f>SUM(O100:O124)</f>
        <v>405829.5932</v>
      </c>
      <c r="P125" s="56">
        <f t="shared" si="39"/>
        <v>2.2221760766452249E-2</v>
      </c>
      <c r="Q125" s="74">
        <f>SUM(Q100:Q124)</f>
        <v>405829.5932</v>
      </c>
      <c r="R125" s="56">
        <f t="shared" si="40"/>
        <v>2.2221760766452249E-2</v>
      </c>
      <c r="S125" s="74">
        <f>SUM(S100:S124)</f>
        <v>405829.5932</v>
      </c>
      <c r="T125" s="56">
        <f t="shared" si="41"/>
        <v>2.2221760766452249E-2</v>
      </c>
      <c r="U125" s="74">
        <f>SUM(U100:U124)</f>
        <v>405829.5932</v>
      </c>
      <c r="V125" s="56">
        <f t="shared" si="42"/>
        <v>2.2221760766452249E-2</v>
      </c>
      <c r="W125" s="74">
        <f>SUM(W100:W124)</f>
        <v>405829.5932</v>
      </c>
      <c r="X125" s="56">
        <f t="shared" si="43"/>
        <v>2.2221760766452249E-2</v>
      </c>
      <c r="Y125" s="74">
        <f>SUM(Y100:Y124)</f>
        <v>405829.5932</v>
      </c>
      <c r="Z125" s="56">
        <f t="shared" si="47"/>
        <v>2.2221760766452249E-2</v>
      </c>
      <c r="AA125" s="74">
        <f t="shared" si="31"/>
        <v>4869955.1184</v>
      </c>
      <c r="AB125" s="56">
        <f t="shared" si="47"/>
        <v>2.2221760766452249E-2</v>
      </c>
      <c r="AC125" s="94">
        <f t="shared" si="32"/>
        <v>405829.5932</v>
      </c>
      <c r="AD125" s="56">
        <f t="shared" si="45"/>
        <v>2.2221760766452249E-2</v>
      </c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</row>
    <row r="126" spans="1:66" s="8" customFormat="1" x14ac:dyDescent="0.25">
      <c r="A126" s="26">
        <v>6401</v>
      </c>
      <c r="B126" s="27" t="s">
        <v>140</v>
      </c>
      <c r="C126" s="69"/>
      <c r="D126" s="57">
        <f t="shared" si="33"/>
        <v>0</v>
      </c>
      <c r="E126" s="69"/>
      <c r="F126" s="57">
        <f t="shared" si="34"/>
        <v>0</v>
      </c>
      <c r="G126" s="69"/>
      <c r="H126" s="57">
        <f t="shared" si="35"/>
        <v>0</v>
      </c>
      <c r="I126" s="69"/>
      <c r="J126" s="57">
        <f t="shared" si="36"/>
        <v>0</v>
      </c>
      <c r="K126" s="69"/>
      <c r="L126" s="57">
        <f t="shared" si="37"/>
        <v>0</v>
      </c>
      <c r="M126" s="69"/>
      <c r="N126" s="57">
        <f t="shared" si="38"/>
        <v>0</v>
      </c>
      <c r="O126" s="69"/>
      <c r="P126" s="57">
        <f t="shared" si="39"/>
        <v>0</v>
      </c>
      <c r="Q126" s="69"/>
      <c r="R126" s="57">
        <f t="shared" si="40"/>
        <v>0</v>
      </c>
      <c r="S126" s="69"/>
      <c r="T126" s="57">
        <f t="shared" si="41"/>
        <v>0</v>
      </c>
      <c r="U126" s="69"/>
      <c r="V126" s="57">
        <f t="shared" si="42"/>
        <v>0</v>
      </c>
      <c r="W126" s="69"/>
      <c r="X126" s="57">
        <f t="shared" si="43"/>
        <v>0</v>
      </c>
      <c r="Y126" s="69"/>
      <c r="Z126" s="57">
        <f t="shared" si="47"/>
        <v>0</v>
      </c>
      <c r="AA126" s="69">
        <f t="shared" si="31"/>
        <v>0</v>
      </c>
      <c r="AB126" s="57">
        <f t="shared" si="47"/>
        <v>0</v>
      </c>
      <c r="AC126" s="85">
        <f t="shared" si="32"/>
        <v>0</v>
      </c>
      <c r="AD126" s="57">
        <f t="shared" si="45"/>
        <v>0</v>
      </c>
    </row>
    <row r="127" spans="1:66" x14ac:dyDescent="0.25">
      <c r="A127" s="9">
        <v>6402</v>
      </c>
      <c r="B127" s="10" t="s">
        <v>141</v>
      </c>
      <c r="C127" s="67">
        <v>-236416.39415000001</v>
      </c>
      <c r="D127" s="49">
        <f t="shared" si="33"/>
        <v>-1.294530670039018E-2</v>
      </c>
      <c r="E127" s="67">
        <v>-236416.39415000001</v>
      </c>
      <c r="F127" s="49">
        <f t="shared" si="34"/>
        <v>-1.294530670039018E-2</v>
      </c>
      <c r="G127" s="67">
        <v>-236416.39415000001</v>
      </c>
      <c r="H127" s="49">
        <f t="shared" si="35"/>
        <v>-1.294530670039018E-2</v>
      </c>
      <c r="I127" s="67">
        <v>-236416.39415000001</v>
      </c>
      <c r="J127" s="49">
        <f t="shared" si="36"/>
        <v>-1.294530670039018E-2</v>
      </c>
      <c r="K127" s="67">
        <v>-236416.39415000001</v>
      </c>
      <c r="L127" s="49">
        <f t="shared" si="37"/>
        <v>-1.294530670039018E-2</v>
      </c>
      <c r="M127" s="67">
        <v>-236416.39415000001</v>
      </c>
      <c r="N127" s="49">
        <f t="shared" si="38"/>
        <v>-1.294530670039018E-2</v>
      </c>
      <c r="O127" s="67">
        <v>-236416.39415000001</v>
      </c>
      <c r="P127" s="49">
        <f t="shared" si="39"/>
        <v>-1.294530670039018E-2</v>
      </c>
      <c r="Q127" s="67">
        <v>-236416.39415000001</v>
      </c>
      <c r="R127" s="49">
        <f t="shared" si="40"/>
        <v>-1.294530670039018E-2</v>
      </c>
      <c r="S127" s="67">
        <v>-236416.39415000001</v>
      </c>
      <c r="T127" s="49">
        <f t="shared" si="41"/>
        <v>-1.294530670039018E-2</v>
      </c>
      <c r="U127" s="67">
        <v>-236416.39415000001</v>
      </c>
      <c r="V127" s="49">
        <f t="shared" si="42"/>
        <v>-1.294530670039018E-2</v>
      </c>
      <c r="W127" s="67">
        <v>-236416.39415000001</v>
      </c>
      <c r="X127" s="49">
        <f t="shared" si="43"/>
        <v>-1.294530670039018E-2</v>
      </c>
      <c r="Y127" s="67">
        <v>-236416.39415000001</v>
      </c>
      <c r="Z127" s="49">
        <f t="shared" si="47"/>
        <v>-1.294530670039018E-2</v>
      </c>
      <c r="AA127" s="82">
        <f t="shared" si="31"/>
        <v>-2836996.7298000003</v>
      </c>
      <c r="AB127" s="49">
        <f t="shared" si="47"/>
        <v>-1.2945306700390182E-2</v>
      </c>
      <c r="AC127" s="82">
        <f t="shared" si="32"/>
        <v>-236416.39415000004</v>
      </c>
      <c r="AD127" s="49">
        <f t="shared" si="45"/>
        <v>-1.294530670039018E-2</v>
      </c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</row>
    <row r="128" spans="1:66" x14ac:dyDescent="0.25">
      <c r="A128" s="9">
        <v>6403</v>
      </c>
      <c r="B128" s="10" t="s">
        <v>142</v>
      </c>
      <c r="C128" s="67">
        <v>163687.19820000001</v>
      </c>
      <c r="D128" s="49">
        <f t="shared" si="33"/>
        <v>8.9629189686486702E-3</v>
      </c>
      <c r="E128" s="67">
        <v>163687.19820000001</v>
      </c>
      <c r="F128" s="49">
        <f t="shared" si="34"/>
        <v>8.9629189686486702E-3</v>
      </c>
      <c r="G128" s="67">
        <v>163687.19820000001</v>
      </c>
      <c r="H128" s="49">
        <f t="shared" si="35"/>
        <v>8.9629189686486702E-3</v>
      </c>
      <c r="I128" s="67">
        <v>163687.19820000001</v>
      </c>
      <c r="J128" s="49">
        <f t="shared" si="36"/>
        <v>8.9629189686486702E-3</v>
      </c>
      <c r="K128" s="67">
        <v>163687.19820000001</v>
      </c>
      <c r="L128" s="49">
        <f t="shared" si="37"/>
        <v>8.9629189686486702E-3</v>
      </c>
      <c r="M128" s="67">
        <v>163687.19820000001</v>
      </c>
      <c r="N128" s="49">
        <f t="shared" si="38"/>
        <v>8.9629189686486702E-3</v>
      </c>
      <c r="O128" s="67">
        <v>163687.19820000001</v>
      </c>
      <c r="P128" s="49">
        <f t="shared" si="39"/>
        <v>8.9629189686486702E-3</v>
      </c>
      <c r="Q128" s="67">
        <v>163687.19820000001</v>
      </c>
      <c r="R128" s="49">
        <f t="shared" si="40"/>
        <v>8.9629189686486702E-3</v>
      </c>
      <c r="S128" s="67">
        <v>163687.19820000001</v>
      </c>
      <c r="T128" s="49">
        <f t="shared" si="41"/>
        <v>8.9629189686486702E-3</v>
      </c>
      <c r="U128" s="67">
        <v>163687.19820000001</v>
      </c>
      <c r="V128" s="49">
        <f t="shared" si="42"/>
        <v>8.9629189686486702E-3</v>
      </c>
      <c r="W128" s="67">
        <v>163687.19820000001</v>
      </c>
      <c r="X128" s="49">
        <f t="shared" si="43"/>
        <v>8.9629189686486702E-3</v>
      </c>
      <c r="Y128" s="67">
        <v>163687.19820000001</v>
      </c>
      <c r="Z128" s="49">
        <f t="shared" si="47"/>
        <v>8.9629189686486702E-3</v>
      </c>
      <c r="AA128" s="82">
        <f t="shared" si="31"/>
        <v>1964246.3784</v>
      </c>
      <c r="AB128" s="49">
        <f t="shared" si="47"/>
        <v>8.9629189686486702E-3</v>
      </c>
      <c r="AC128" s="82">
        <f t="shared" si="32"/>
        <v>163687.19820000001</v>
      </c>
      <c r="AD128" s="49">
        <f t="shared" si="45"/>
        <v>8.9629189686486702E-3</v>
      </c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</row>
    <row r="129" spans="1:66" x14ac:dyDescent="0.25">
      <c r="A129" s="9">
        <v>6404</v>
      </c>
      <c r="B129" s="10" t="s">
        <v>143</v>
      </c>
      <c r="C129" s="67">
        <v>25081.5</v>
      </c>
      <c r="D129" s="49">
        <f t="shared" si="33"/>
        <v>1.3733722281536467E-3</v>
      </c>
      <c r="E129" s="67">
        <v>25081.5</v>
      </c>
      <c r="F129" s="49">
        <f t="shared" si="34"/>
        <v>1.3733722281536467E-3</v>
      </c>
      <c r="G129" s="67">
        <v>25081.5</v>
      </c>
      <c r="H129" s="49">
        <f t="shared" si="35"/>
        <v>1.3733722281536467E-3</v>
      </c>
      <c r="I129" s="67">
        <v>25081.5</v>
      </c>
      <c r="J129" s="49">
        <f t="shared" si="36"/>
        <v>1.3733722281536467E-3</v>
      </c>
      <c r="K129" s="67">
        <v>25081.5</v>
      </c>
      <c r="L129" s="49">
        <f t="shared" si="37"/>
        <v>1.3733722281536467E-3</v>
      </c>
      <c r="M129" s="67">
        <v>25081.5</v>
      </c>
      <c r="N129" s="49">
        <f t="shared" si="38"/>
        <v>1.3733722281536467E-3</v>
      </c>
      <c r="O129" s="67">
        <v>25081.5</v>
      </c>
      <c r="P129" s="49">
        <f t="shared" si="39"/>
        <v>1.3733722281536467E-3</v>
      </c>
      <c r="Q129" s="67">
        <v>25081.5</v>
      </c>
      <c r="R129" s="49">
        <f t="shared" si="40"/>
        <v>1.3733722281536467E-3</v>
      </c>
      <c r="S129" s="67">
        <v>25081.5</v>
      </c>
      <c r="T129" s="49">
        <f t="shared" si="41"/>
        <v>1.3733722281536467E-3</v>
      </c>
      <c r="U129" s="67">
        <v>25081.5</v>
      </c>
      <c r="V129" s="49">
        <f t="shared" si="42"/>
        <v>1.3733722281536467E-3</v>
      </c>
      <c r="W129" s="67">
        <v>25081.5</v>
      </c>
      <c r="X129" s="49">
        <f t="shared" si="43"/>
        <v>1.3733722281536467E-3</v>
      </c>
      <c r="Y129" s="67">
        <v>25081.5</v>
      </c>
      <c r="Z129" s="49">
        <f t="shared" si="47"/>
        <v>1.3733722281536467E-3</v>
      </c>
      <c r="AA129" s="82">
        <f t="shared" si="31"/>
        <v>300978</v>
      </c>
      <c r="AB129" s="49">
        <f t="shared" si="47"/>
        <v>1.3733722281536469E-3</v>
      </c>
      <c r="AC129" s="82">
        <f t="shared" si="32"/>
        <v>25081.5</v>
      </c>
      <c r="AD129" s="49">
        <f t="shared" si="45"/>
        <v>1.3733722281536467E-3</v>
      </c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</row>
    <row r="130" spans="1:66" x14ac:dyDescent="0.25">
      <c r="A130" s="9">
        <v>6406</v>
      </c>
      <c r="B130" s="10" t="s">
        <v>144</v>
      </c>
      <c r="C130" s="67">
        <v>-1321.2790500000001</v>
      </c>
      <c r="D130" s="49">
        <f t="shared" si="33"/>
        <v>-7.2348462129905855E-5</v>
      </c>
      <c r="E130" s="67">
        <v>-1321.2790500000001</v>
      </c>
      <c r="F130" s="49">
        <f t="shared" si="34"/>
        <v>-7.2348462129905855E-5</v>
      </c>
      <c r="G130" s="67">
        <v>-1321.2790500000001</v>
      </c>
      <c r="H130" s="49">
        <f t="shared" si="35"/>
        <v>-7.2348462129905855E-5</v>
      </c>
      <c r="I130" s="67">
        <v>-1321.2790500000001</v>
      </c>
      <c r="J130" s="49">
        <f t="shared" si="36"/>
        <v>-7.2348462129905855E-5</v>
      </c>
      <c r="K130" s="67">
        <v>-1321.2790500000001</v>
      </c>
      <c r="L130" s="49">
        <f t="shared" si="37"/>
        <v>-7.2348462129905855E-5</v>
      </c>
      <c r="M130" s="67">
        <v>-1321.2790500000001</v>
      </c>
      <c r="N130" s="49">
        <f t="shared" si="38"/>
        <v>-7.2348462129905855E-5</v>
      </c>
      <c r="O130" s="67">
        <v>-1321.2790500000001</v>
      </c>
      <c r="P130" s="49">
        <f t="shared" si="39"/>
        <v>-7.2348462129905855E-5</v>
      </c>
      <c r="Q130" s="67">
        <v>-1321.2790500000001</v>
      </c>
      <c r="R130" s="49">
        <f t="shared" si="40"/>
        <v>-7.2348462129905855E-5</v>
      </c>
      <c r="S130" s="67">
        <v>-1321.2790500000001</v>
      </c>
      <c r="T130" s="49">
        <f t="shared" si="41"/>
        <v>-7.2348462129905855E-5</v>
      </c>
      <c r="U130" s="67">
        <v>-1321.2790500000001</v>
      </c>
      <c r="V130" s="49">
        <f t="shared" si="42"/>
        <v>-7.2348462129905855E-5</v>
      </c>
      <c r="W130" s="67">
        <v>-1321.2790500000001</v>
      </c>
      <c r="X130" s="49">
        <f t="shared" si="43"/>
        <v>-7.2348462129905855E-5</v>
      </c>
      <c r="Y130" s="67">
        <v>-1321.2790500000001</v>
      </c>
      <c r="Z130" s="49">
        <f t="shared" si="47"/>
        <v>-7.2348462129905855E-5</v>
      </c>
      <c r="AA130" s="82">
        <f t="shared" si="31"/>
        <v>-15855.348600000005</v>
      </c>
      <c r="AB130" s="49">
        <f t="shared" si="47"/>
        <v>-7.2348462129905882E-5</v>
      </c>
      <c r="AC130" s="82">
        <f t="shared" si="32"/>
        <v>-1321.2790500000003</v>
      </c>
      <c r="AD130" s="49">
        <f t="shared" si="45"/>
        <v>-7.2348462129905868E-5</v>
      </c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</row>
    <row r="131" spans="1:66" x14ac:dyDescent="0.25">
      <c r="A131" s="9">
        <v>6407</v>
      </c>
      <c r="B131" s="10" t="s">
        <v>145</v>
      </c>
      <c r="C131" s="67">
        <v>-651.53465000000006</v>
      </c>
      <c r="D131" s="49">
        <f t="shared" si="33"/>
        <v>-3.5675681039403799E-5</v>
      </c>
      <c r="E131" s="67">
        <v>-651.53465000000006</v>
      </c>
      <c r="F131" s="49">
        <f t="shared" si="34"/>
        <v>-3.5675681039403799E-5</v>
      </c>
      <c r="G131" s="67">
        <v>-651.53465000000006</v>
      </c>
      <c r="H131" s="49">
        <f t="shared" si="35"/>
        <v>-3.5675681039403799E-5</v>
      </c>
      <c r="I131" s="67">
        <v>-651.53465000000006</v>
      </c>
      <c r="J131" s="49">
        <f t="shared" si="36"/>
        <v>-3.5675681039403799E-5</v>
      </c>
      <c r="K131" s="67">
        <v>-651.53465000000006</v>
      </c>
      <c r="L131" s="49">
        <f t="shared" si="37"/>
        <v>-3.5675681039403799E-5</v>
      </c>
      <c r="M131" s="67">
        <v>-651.53465000000006</v>
      </c>
      <c r="N131" s="49">
        <f t="shared" si="38"/>
        <v>-3.5675681039403799E-5</v>
      </c>
      <c r="O131" s="67">
        <v>-651.53465000000006</v>
      </c>
      <c r="P131" s="49">
        <f t="shared" si="39"/>
        <v>-3.5675681039403799E-5</v>
      </c>
      <c r="Q131" s="67">
        <v>-651.53465000000006</v>
      </c>
      <c r="R131" s="49">
        <f t="shared" si="40"/>
        <v>-3.5675681039403799E-5</v>
      </c>
      <c r="S131" s="67">
        <v>-651.53465000000006</v>
      </c>
      <c r="T131" s="49">
        <f t="shared" si="41"/>
        <v>-3.5675681039403799E-5</v>
      </c>
      <c r="U131" s="67">
        <v>-651.53465000000006</v>
      </c>
      <c r="V131" s="49">
        <f t="shared" si="42"/>
        <v>-3.5675681039403799E-5</v>
      </c>
      <c r="W131" s="67">
        <v>-651.53465000000006</v>
      </c>
      <c r="X131" s="49">
        <f t="shared" si="43"/>
        <v>-3.5675681039403799E-5</v>
      </c>
      <c r="Y131" s="67">
        <v>-651.53465000000006</v>
      </c>
      <c r="Z131" s="49">
        <f t="shared" si="47"/>
        <v>-3.5675681039403799E-5</v>
      </c>
      <c r="AA131" s="82">
        <f t="shared" si="31"/>
        <v>-7818.4157999999989</v>
      </c>
      <c r="AB131" s="49">
        <f t="shared" si="47"/>
        <v>-3.5675681039403792E-5</v>
      </c>
      <c r="AC131" s="82">
        <f t="shared" si="32"/>
        <v>-651.53464999999994</v>
      </c>
      <c r="AD131" s="49">
        <f t="shared" si="45"/>
        <v>-3.5675681039403792E-5</v>
      </c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</row>
    <row r="132" spans="1:66" x14ac:dyDescent="0.25">
      <c r="A132" s="9">
        <v>6408</v>
      </c>
      <c r="B132" s="10" t="s">
        <v>146</v>
      </c>
      <c r="C132" s="67">
        <v>-161.8252</v>
      </c>
      <c r="D132" s="49">
        <f t="shared" si="33"/>
        <v>-8.8609626814747721E-6</v>
      </c>
      <c r="E132" s="67">
        <v>-161.8252</v>
      </c>
      <c r="F132" s="49">
        <f t="shared" si="34"/>
        <v>-8.8609626814747721E-6</v>
      </c>
      <c r="G132" s="67">
        <v>-161.8252</v>
      </c>
      <c r="H132" s="49">
        <f t="shared" si="35"/>
        <v>-8.8609626814747721E-6</v>
      </c>
      <c r="I132" s="67">
        <v>-161.8252</v>
      </c>
      <c r="J132" s="49">
        <f t="shared" si="36"/>
        <v>-8.8609626814747721E-6</v>
      </c>
      <c r="K132" s="67">
        <v>-161.8252</v>
      </c>
      <c r="L132" s="49">
        <f t="shared" si="37"/>
        <v>-8.8609626814747721E-6</v>
      </c>
      <c r="M132" s="67">
        <v>-161.8252</v>
      </c>
      <c r="N132" s="49">
        <f t="shared" si="38"/>
        <v>-8.8609626814747721E-6</v>
      </c>
      <c r="O132" s="67">
        <v>-161.8252</v>
      </c>
      <c r="P132" s="49">
        <f t="shared" si="39"/>
        <v>-8.8609626814747721E-6</v>
      </c>
      <c r="Q132" s="67">
        <v>-161.8252</v>
      </c>
      <c r="R132" s="49">
        <f t="shared" si="40"/>
        <v>-8.8609626814747721E-6</v>
      </c>
      <c r="S132" s="67">
        <v>-161.8252</v>
      </c>
      <c r="T132" s="49">
        <f t="shared" si="41"/>
        <v>-8.8609626814747721E-6</v>
      </c>
      <c r="U132" s="67">
        <v>-161.8252</v>
      </c>
      <c r="V132" s="49">
        <f t="shared" si="42"/>
        <v>-8.8609626814747721E-6</v>
      </c>
      <c r="W132" s="67">
        <v>-161.8252</v>
      </c>
      <c r="X132" s="49">
        <f t="shared" si="43"/>
        <v>-8.8609626814747721E-6</v>
      </c>
      <c r="Y132" s="67">
        <v>-161.8252</v>
      </c>
      <c r="Z132" s="49">
        <f t="shared" si="47"/>
        <v>-8.8609626814747721E-6</v>
      </c>
      <c r="AA132" s="82">
        <f t="shared" si="31"/>
        <v>-1941.9023999999999</v>
      </c>
      <c r="AB132" s="49">
        <f t="shared" si="47"/>
        <v>-8.8609626814747738E-6</v>
      </c>
      <c r="AC132" s="82">
        <f t="shared" si="32"/>
        <v>-161.8252</v>
      </c>
      <c r="AD132" s="49">
        <f t="shared" si="45"/>
        <v>-8.8609626814747721E-6</v>
      </c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</row>
    <row r="133" spans="1:66" x14ac:dyDescent="0.25">
      <c r="A133" s="9">
        <v>6409</v>
      </c>
      <c r="B133" s="10" t="s">
        <v>147</v>
      </c>
      <c r="C133" s="67">
        <v>0</v>
      </c>
      <c r="D133" s="49">
        <f t="shared" si="33"/>
        <v>0</v>
      </c>
      <c r="E133" s="67">
        <v>0</v>
      </c>
      <c r="F133" s="49">
        <f t="shared" si="34"/>
        <v>0</v>
      </c>
      <c r="G133" s="67">
        <v>0</v>
      </c>
      <c r="H133" s="49">
        <f t="shared" si="35"/>
        <v>0</v>
      </c>
      <c r="I133" s="67">
        <v>0</v>
      </c>
      <c r="J133" s="49">
        <f t="shared" si="36"/>
        <v>0</v>
      </c>
      <c r="K133" s="67">
        <v>0</v>
      </c>
      <c r="L133" s="49">
        <f t="shared" si="37"/>
        <v>0</v>
      </c>
      <c r="M133" s="67">
        <v>0</v>
      </c>
      <c r="N133" s="49">
        <f t="shared" si="38"/>
        <v>0</v>
      </c>
      <c r="O133" s="67">
        <v>0</v>
      </c>
      <c r="P133" s="49">
        <f t="shared" si="39"/>
        <v>0</v>
      </c>
      <c r="Q133" s="67">
        <v>0</v>
      </c>
      <c r="R133" s="49">
        <f t="shared" si="40"/>
        <v>0</v>
      </c>
      <c r="S133" s="67">
        <v>0</v>
      </c>
      <c r="T133" s="49">
        <f t="shared" si="41"/>
        <v>0</v>
      </c>
      <c r="U133" s="67">
        <v>0</v>
      </c>
      <c r="V133" s="49">
        <f t="shared" si="42"/>
        <v>0</v>
      </c>
      <c r="W133" s="67">
        <v>0</v>
      </c>
      <c r="X133" s="49">
        <f t="shared" si="43"/>
        <v>0</v>
      </c>
      <c r="Y133" s="67">
        <v>0</v>
      </c>
      <c r="Z133" s="49">
        <f t="shared" si="47"/>
        <v>0</v>
      </c>
      <c r="AA133" s="82">
        <f t="shared" si="31"/>
        <v>0</v>
      </c>
      <c r="AB133" s="49">
        <f t="shared" si="47"/>
        <v>0</v>
      </c>
      <c r="AC133" s="82">
        <f t="shared" si="32"/>
        <v>0</v>
      </c>
      <c r="AD133" s="49">
        <f t="shared" si="45"/>
        <v>0</v>
      </c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</row>
    <row r="134" spans="1:66" x14ac:dyDescent="0.25">
      <c r="A134" s="9">
        <v>6410</v>
      </c>
      <c r="B134" s="10" t="s">
        <v>148</v>
      </c>
      <c r="C134" s="67">
        <v>17223</v>
      </c>
      <c r="D134" s="49">
        <f t="shared" si="33"/>
        <v>9.4306918986066456E-4</v>
      </c>
      <c r="E134" s="67">
        <v>17223</v>
      </c>
      <c r="F134" s="49">
        <f t="shared" si="34"/>
        <v>9.4306918986066456E-4</v>
      </c>
      <c r="G134" s="67">
        <v>17223</v>
      </c>
      <c r="H134" s="49">
        <f t="shared" si="35"/>
        <v>9.4306918986066456E-4</v>
      </c>
      <c r="I134" s="67">
        <v>17223</v>
      </c>
      <c r="J134" s="49">
        <f t="shared" si="36"/>
        <v>9.4306918986066456E-4</v>
      </c>
      <c r="K134" s="67">
        <v>17223</v>
      </c>
      <c r="L134" s="49">
        <f t="shared" si="37"/>
        <v>9.4306918986066456E-4</v>
      </c>
      <c r="M134" s="67">
        <v>17223</v>
      </c>
      <c r="N134" s="49">
        <f t="shared" si="38"/>
        <v>9.4306918986066456E-4</v>
      </c>
      <c r="O134" s="67">
        <v>17223</v>
      </c>
      <c r="P134" s="49">
        <f t="shared" si="39"/>
        <v>9.4306918986066456E-4</v>
      </c>
      <c r="Q134" s="67">
        <v>17223</v>
      </c>
      <c r="R134" s="49">
        <f t="shared" si="40"/>
        <v>9.4306918986066456E-4</v>
      </c>
      <c r="S134" s="67">
        <v>17223</v>
      </c>
      <c r="T134" s="49">
        <f t="shared" si="41"/>
        <v>9.4306918986066456E-4</v>
      </c>
      <c r="U134" s="67">
        <v>17223</v>
      </c>
      <c r="V134" s="49">
        <f t="shared" si="42"/>
        <v>9.4306918986066456E-4</v>
      </c>
      <c r="W134" s="67">
        <v>17223</v>
      </c>
      <c r="X134" s="49">
        <f t="shared" si="43"/>
        <v>9.4306918986066456E-4</v>
      </c>
      <c r="Y134" s="67">
        <v>17223</v>
      </c>
      <c r="Z134" s="49">
        <f t="shared" si="47"/>
        <v>9.4306918986066456E-4</v>
      </c>
      <c r="AA134" s="82">
        <f t="shared" si="31"/>
        <v>206676</v>
      </c>
      <c r="AB134" s="49">
        <f t="shared" si="47"/>
        <v>9.4306918986066456E-4</v>
      </c>
      <c r="AC134" s="82">
        <f t="shared" si="32"/>
        <v>17223</v>
      </c>
      <c r="AD134" s="49">
        <f t="shared" si="45"/>
        <v>9.4306918986066456E-4</v>
      </c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</row>
    <row r="135" spans="1:66" x14ac:dyDescent="0.25">
      <c r="A135" s="9">
        <v>6411</v>
      </c>
      <c r="B135" s="10" t="s">
        <v>149</v>
      </c>
      <c r="C135" s="67">
        <v>13658.15</v>
      </c>
      <c r="D135" s="49">
        <f t="shared" si="33"/>
        <v>7.4787089679471844E-4</v>
      </c>
      <c r="E135" s="67">
        <v>13658.15</v>
      </c>
      <c r="F135" s="49">
        <f t="shared" si="34"/>
        <v>7.4787089679471844E-4</v>
      </c>
      <c r="G135" s="67">
        <v>13658.15</v>
      </c>
      <c r="H135" s="49">
        <f t="shared" si="35"/>
        <v>7.4787089679471844E-4</v>
      </c>
      <c r="I135" s="67">
        <v>13658.15</v>
      </c>
      <c r="J135" s="49">
        <f t="shared" si="36"/>
        <v>7.4787089679471844E-4</v>
      </c>
      <c r="K135" s="67">
        <v>13658.15</v>
      </c>
      <c r="L135" s="49">
        <f t="shared" si="37"/>
        <v>7.4787089679471844E-4</v>
      </c>
      <c r="M135" s="67">
        <v>13658.15</v>
      </c>
      <c r="N135" s="49">
        <f t="shared" si="38"/>
        <v>7.4787089679471844E-4</v>
      </c>
      <c r="O135" s="67">
        <v>13658.15</v>
      </c>
      <c r="P135" s="49">
        <f t="shared" si="39"/>
        <v>7.4787089679471844E-4</v>
      </c>
      <c r="Q135" s="67">
        <v>13658.15</v>
      </c>
      <c r="R135" s="49">
        <f t="shared" si="40"/>
        <v>7.4787089679471844E-4</v>
      </c>
      <c r="S135" s="67">
        <v>13658.15</v>
      </c>
      <c r="T135" s="49">
        <f t="shared" si="41"/>
        <v>7.4787089679471844E-4</v>
      </c>
      <c r="U135" s="67">
        <v>13658.15</v>
      </c>
      <c r="V135" s="49">
        <f t="shared" si="42"/>
        <v>7.4787089679471844E-4</v>
      </c>
      <c r="W135" s="67">
        <v>13658.15</v>
      </c>
      <c r="X135" s="49">
        <f t="shared" si="43"/>
        <v>7.4787089679471844E-4</v>
      </c>
      <c r="Y135" s="67">
        <v>13658.15</v>
      </c>
      <c r="Z135" s="49">
        <f t="shared" si="47"/>
        <v>7.4787089679471844E-4</v>
      </c>
      <c r="AA135" s="82">
        <f t="shared" ref="AA135:AA165" si="48">C135+E135+G135+I135+K135+M135+O135+Q135+S135+U135+W135+Y135</f>
        <v>163897.79999999996</v>
      </c>
      <c r="AB135" s="49">
        <f t="shared" si="47"/>
        <v>7.4787089679471833E-4</v>
      </c>
      <c r="AC135" s="82">
        <f t="shared" si="32"/>
        <v>13658.149999999996</v>
      </c>
      <c r="AD135" s="49">
        <f t="shared" si="45"/>
        <v>7.4787089679471822E-4</v>
      </c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</row>
    <row r="136" spans="1:66" x14ac:dyDescent="0.25">
      <c r="A136" s="9">
        <v>6413</v>
      </c>
      <c r="B136" s="10" t="s">
        <v>150</v>
      </c>
      <c r="C136" s="67">
        <v>168490.57519999999</v>
      </c>
      <c r="D136" s="49">
        <f t="shared" si="33"/>
        <v>9.225934520874491E-3</v>
      </c>
      <c r="E136" s="67">
        <v>168490.57519999999</v>
      </c>
      <c r="F136" s="49">
        <f t="shared" si="34"/>
        <v>9.225934520874491E-3</v>
      </c>
      <c r="G136" s="67">
        <v>168490.57519999999</v>
      </c>
      <c r="H136" s="49">
        <f t="shared" si="35"/>
        <v>9.225934520874491E-3</v>
      </c>
      <c r="I136" s="67">
        <v>168490.57519999999</v>
      </c>
      <c r="J136" s="49">
        <f t="shared" si="36"/>
        <v>9.225934520874491E-3</v>
      </c>
      <c r="K136" s="67">
        <v>168490.57519999999</v>
      </c>
      <c r="L136" s="49">
        <f t="shared" si="37"/>
        <v>9.225934520874491E-3</v>
      </c>
      <c r="M136" s="67">
        <v>168490.57519999999</v>
      </c>
      <c r="N136" s="49">
        <f t="shared" si="38"/>
        <v>9.225934520874491E-3</v>
      </c>
      <c r="O136" s="67">
        <v>168490.57519999999</v>
      </c>
      <c r="P136" s="49">
        <f t="shared" si="39"/>
        <v>9.225934520874491E-3</v>
      </c>
      <c r="Q136" s="67">
        <v>168490.57519999999</v>
      </c>
      <c r="R136" s="49">
        <f t="shared" si="40"/>
        <v>9.225934520874491E-3</v>
      </c>
      <c r="S136" s="67">
        <v>168490.57519999999</v>
      </c>
      <c r="T136" s="49">
        <f t="shared" si="41"/>
        <v>9.225934520874491E-3</v>
      </c>
      <c r="U136" s="67">
        <v>168490.57519999999</v>
      </c>
      <c r="V136" s="49">
        <f t="shared" si="42"/>
        <v>9.225934520874491E-3</v>
      </c>
      <c r="W136" s="67">
        <v>168490.57519999999</v>
      </c>
      <c r="X136" s="49">
        <f t="shared" si="43"/>
        <v>9.225934520874491E-3</v>
      </c>
      <c r="Y136" s="67">
        <v>168490.57519999999</v>
      </c>
      <c r="Z136" s="49">
        <f t="shared" si="47"/>
        <v>9.225934520874491E-3</v>
      </c>
      <c r="AA136" s="82">
        <f t="shared" si="48"/>
        <v>2021886.9024000003</v>
      </c>
      <c r="AB136" s="49">
        <f t="shared" si="47"/>
        <v>9.2259345208744944E-3</v>
      </c>
      <c r="AC136" s="82">
        <f t="shared" si="32"/>
        <v>168490.57520000002</v>
      </c>
      <c r="AD136" s="49">
        <f t="shared" si="45"/>
        <v>9.2259345208744927E-3</v>
      </c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</row>
    <row r="137" spans="1:66" x14ac:dyDescent="0.25">
      <c r="A137" s="9">
        <v>6414</v>
      </c>
      <c r="B137" s="10" t="s">
        <v>151</v>
      </c>
      <c r="C137" s="67">
        <v>24802.06165</v>
      </c>
      <c r="D137" s="49">
        <f t="shared" si="33"/>
        <v>1.3580711947477069E-3</v>
      </c>
      <c r="E137" s="67">
        <v>24802.06165</v>
      </c>
      <c r="F137" s="49">
        <f t="shared" si="34"/>
        <v>1.3580711947477069E-3</v>
      </c>
      <c r="G137" s="67">
        <v>24802.06165</v>
      </c>
      <c r="H137" s="49">
        <f t="shared" si="35"/>
        <v>1.3580711947477069E-3</v>
      </c>
      <c r="I137" s="67">
        <v>24802.06165</v>
      </c>
      <c r="J137" s="49">
        <f t="shared" si="36"/>
        <v>1.3580711947477069E-3</v>
      </c>
      <c r="K137" s="67">
        <v>24802.06165</v>
      </c>
      <c r="L137" s="49">
        <f t="shared" si="37"/>
        <v>1.3580711947477069E-3</v>
      </c>
      <c r="M137" s="67">
        <v>24802.06165</v>
      </c>
      <c r="N137" s="49">
        <f t="shared" si="38"/>
        <v>1.3580711947477069E-3</v>
      </c>
      <c r="O137" s="67">
        <v>24802.06165</v>
      </c>
      <c r="P137" s="49">
        <f t="shared" si="39"/>
        <v>1.3580711947477069E-3</v>
      </c>
      <c r="Q137" s="67">
        <v>24802.06165</v>
      </c>
      <c r="R137" s="49">
        <f t="shared" si="40"/>
        <v>1.3580711947477069E-3</v>
      </c>
      <c r="S137" s="67">
        <v>24802.06165</v>
      </c>
      <c r="T137" s="49">
        <f t="shared" si="41"/>
        <v>1.3580711947477069E-3</v>
      </c>
      <c r="U137" s="67">
        <v>24802.06165</v>
      </c>
      <c r="V137" s="49">
        <f t="shared" si="42"/>
        <v>1.3580711947477069E-3</v>
      </c>
      <c r="W137" s="67">
        <v>24802.06165</v>
      </c>
      <c r="X137" s="49">
        <f t="shared" si="43"/>
        <v>1.3580711947477069E-3</v>
      </c>
      <c r="Y137" s="67">
        <v>24802.06165</v>
      </c>
      <c r="Z137" s="49">
        <f t="shared" ref="Z137:AB141" si="49">IF(Y$10&lt;&gt;0,Y137/Y$10,"-")</f>
        <v>1.3580711947477069E-3</v>
      </c>
      <c r="AA137" s="82">
        <f t="shared" si="48"/>
        <v>297624.73979999992</v>
      </c>
      <c r="AB137" s="49">
        <f t="shared" si="49"/>
        <v>1.3580711947477067E-3</v>
      </c>
      <c r="AC137" s="82">
        <f t="shared" si="32"/>
        <v>24802.061649999992</v>
      </c>
      <c r="AD137" s="49">
        <f t="shared" si="45"/>
        <v>1.3580711947477064E-3</v>
      </c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</row>
    <row r="138" spans="1:66" x14ac:dyDescent="0.25">
      <c r="A138" s="9">
        <v>6415</v>
      </c>
      <c r="B138" s="10" t="s">
        <v>152</v>
      </c>
      <c r="C138" s="67">
        <v>209.81</v>
      </c>
      <c r="D138" s="49">
        <f t="shared" si="33"/>
        <v>1.1488436783641993E-5</v>
      </c>
      <c r="E138" s="67">
        <v>209.81</v>
      </c>
      <c r="F138" s="49">
        <f t="shared" si="34"/>
        <v>1.1488436783641993E-5</v>
      </c>
      <c r="G138" s="67">
        <v>209.81</v>
      </c>
      <c r="H138" s="49">
        <f t="shared" si="35"/>
        <v>1.1488436783641993E-5</v>
      </c>
      <c r="I138" s="67">
        <v>209.81</v>
      </c>
      <c r="J138" s="49">
        <f t="shared" si="36"/>
        <v>1.1488436783641993E-5</v>
      </c>
      <c r="K138" s="67">
        <v>209.81</v>
      </c>
      <c r="L138" s="49">
        <f t="shared" si="37"/>
        <v>1.1488436783641993E-5</v>
      </c>
      <c r="M138" s="67">
        <v>209.81</v>
      </c>
      <c r="N138" s="49">
        <f t="shared" si="38"/>
        <v>1.1488436783641993E-5</v>
      </c>
      <c r="O138" s="67">
        <v>209.81</v>
      </c>
      <c r="P138" s="49">
        <f t="shared" si="39"/>
        <v>1.1488436783641993E-5</v>
      </c>
      <c r="Q138" s="67">
        <v>209.81</v>
      </c>
      <c r="R138" s="49">
        <f t="shared" si="40"/>
        <v>1.1488436783641993E-5</v>
      </c>
      <c r="S138" s="67">
        <v>209.81</v>
      </c>
      <c r="T138" s="49">
        <f t="shared" si="41"/>
        <v>1.1488436783641993E-5</v>
      </c>
      <c r="U138" s="67">
        <v>209.81</v>
      </c>
      <c r="V138" s="49">
        <f t="shared" si="42"/>
        <v>1.1488436783641993E-5</v>
      </c>
      <c r="W138" s="67">
        <v>209.81</v>
      </c>
      <c r="X138" s="49">
        <f t="shared" si="43"/>
        <v>1.1488436783641993E-5</v>
      </c>
      <c r="Y138" s="67">
        <v>209.81</v>
      </c>
      <c r="Z138" s="49">
        <f t="shared" si="49"/>
        <v>1.1488436783641993E-5</v>
      </c>
      <c r="AA138" s="82">
        <f t="shared" si="48"/>
        <v>2517.7199999999998</v>
      </c>
      <c r="AB138" s="49">
        <f t="shared" si="49"/>
        <v>1.1488436783641991E-5</v>
      </c>
      <c r="AC138" s="82">
        <f t="shared" si="32"/>
        <v>209.80999999999997</v>
      </c>
      <c r="AD138" s="49">
        <f t="shared" si="45"/>
        <v>1.1488436783641991E-5</v>
      </c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</row>
    <row r="139" spans="1:66" s="5" customFormat="1" x14ac:dyDescent="0.25">
      <c r="A139" s="12">
        <v>6499</v>
      </c>
      <c r="B139" s="1" t="s">
        <v>153</v>
      </c>
      <c r="C139" s="74">
        <f>SUM(C126:C138)</f>
        <v>174601.26199999999</v>
      </c>
      <c r="D139" s="56">
        <f t="shared" si="33"/>
        <v>9.5605336296225758E-3</v>
      </c>
      <c r="E139" s="74">
        <f>SUM(E126:E138)</f>
        <v>174601.26199999999</v>
      </c>
      <c r="F139" s="56">
        <f t="shared" si="34"/>
        <v>9.5605336296225758E-3</v>
      </c>
      <c r="G139" s="74">
        <f>SUM(G126:G138)</f>
        <v>174601.26199999999</v>
      </c>
      <c r="H139" s="56">
        <f t="shared" si="35"/>
        <v>9.5605336296225758E-3</v>
      </c>
      <c r="I139" s="74">
        <f>SUM(I126:I138)</f>
        <v>174601.26199999999</v>
      </c>
      <c r="J139" s="56">
        <f t="shared" si="36"/>
        <v>9.5605336296225758E-3</v>
      </c>
      <c r="K139" s="74">
        <f>SUM(K126:K138)</f>
        <v>174601.26199999999</v>
      </c>
      <c r="L139" s="56">
        <f t="shared" si="37"/>
        <v>9.5605336296225758E-3</v>
      </c>
      <c r="M139" s="74">
        <f>SUM(M126:M138)</f>
        <v>174601.26199999999</v>
      </c>
      <c r="N139" s="56">
        <f t="shared" si="38"/>
        <v>9.5605336296225758E-3</v>
      </c>
      <c r="O139" s="74">
        <f>SUM(O126:O138)</f>
        <v>174601.26199999999</v>
      </c>
      <c r="P139" s="56">
        <f t="shared" si="39"/>
        <v>9.5605336296225758E-3</v>
      </c>
      <c r="Q139" s="74">
        <f>SUM(Q126:Q138)</f>
        <v>174601.26199999999</v>
      </c>
      <c r="R139" s="56">
        <f t="shared" si="40"/>
        <v>9.5605336296225758E-3</v>
      </c>
      <c r="S139" s="74">
        <f>SUM(S126:S138)</f>
        <v>174601.26199999999</v>
      </c>
      <c r="T139" s="56">
        <f t="shared" si="41"/>
        <v>9.5605336296225758E-3</v>
      </c>
      <c r="U139" s="74">
        <f>SUM(U126:U138)</f>
        <v>174601.26199999999</v>
      </c>
      <c r="V139" s="56">
        <f t="shared" si="42"/>
        <v>9.5605336296225758E-3</v>
      </c>
      <c r="W139" s="74">
        <f>SUM(W126:W138)</f>
        <v>174601.26199999999</v>
      </c>
      <c r="X139" s="56">
        <f t="shared" si="43"/>
        <v>9.5605336296225758E-3</v>
      </c>
      <c r="Y139" s="74">
        <f>SUM(Y126:Y138)</f>
        <v>174601.26199999999</v>
      </c>
      <c r="Z139" s="56">
        <f t="shared" si="49"/>
        <v>9.5605336296225758E-3</v>
      </c>
      <c r="AA139" s="74">
        <f t="shared" si="48"/>
        <v>2095215.1440000003</v>
      </c>
      <c r="AB139" s="56">
        <f t="shared" si="49"/>
        <v>9.5605336296225793E-3</v>
      </c>
      <c r="AC139" s="94">
        <f t="shared" si="32"/>
        <v>174601.26200000002</v>
      </c>
      <c r="AD139" s="56">
        <f t="shared" si="45"/>
        <v>9.5605336296225776E-3</v>
      </c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</row>
    <row r="140" spans="1:66" s="8" customFormat="1" x14ac:dyDescent="0.25">
      <c r="A140" s="26"/>
      <c r="B140" s="27"/>
      <c r="C140" s="69"/>
      <c r="D140" s="57">
        <f t="shared" si="33"/>
        <v>0</v>
      </c>
      <c r="E140" s="69"/>
      <c r="F140" s="57">
        <f t="shared" si="34"/>
        <v>0</v>
      </c>
      <c r="G140" s="69"/>
      <c r="H140" s="57">
        <f t="shared" si="35"/>
        <v>0</v>
      </c>
      <c r="I140" s="69"/>
      <c r="J140" s="57">
        <f t="shared" si="36"/>
        <v>0</v>
      </c>
      <c r="K140" s="69"/>
      <c r="L140" s="57">
        <f t="shared" si="37"/>
        <v>0</v>
      </c>
      <c r="M140" s="69"/>
      <c r="N140" s="57">
        <f t="shared" si="38"/>
        <v>0</v>
      </c>
      <c r="O140" s="69"/>
      <c r="P140" s="57">
        <f t="shared" si="39"/>
        <v>0</v>
      </c>
      <c r="Q140" s="69"/>
      <c r="R140" s="57">
        <f t="shared" si="40"/>
        <v>0</v>
      </c>
      <c r="S140" s="69"/>
      <c r="T140" s="57">
        <f t="shared" si="41"/>
        <v>0</v>
      </c>
      <c r="U140" s="69"/>
      <c r="V140" s="57">
        <f t="shared" si="42"/>
        <v>0</v>
      </c>
      <c r="W140" s="69"/>
      <c r="X140" s="57">
        <f t="shared" si="43"/>
        <v>0</v>
      </c>
      <c r="Y140" s="69"/>
      <c r="Z140" s="57">
        <f t="shared" si="49"/>
        <v>0</v>
      </c>
      <c r="AA140" s="69">
        <f t="shared" si="48"/>
        <v>0</v>
      </c>
      <c r="AB140" s="57">
        <f t="shared" si="49"/>
        <v>0</v>
      </c>
      <c r="AC140" s="85">
        <f t="shared" si="32"/>
        <v>0</v>
      </c>
      <c r="AD140" s="57">
        <f t="shared" si="45"/>
        <v>0</v>
      </c>
    </row>
    <row r="141" spans="1:66" x14ac:dyDescent="0.25">
      <c r="A141" s="18">
        <v>7001</v>
      </c>
      <c r="B141" s="19" t="s">
        <v>154</v>
      </c>
      <c r="C141" s="75">
        <f>C36-C40-C78-C99-C125-C139</f>
        <v>2356803.9151999997</v>
      </c>
      <c r="D141" s="59">
        <f t="shared" si="33"/>
        <v>0.12905005858259921</v>
      </c>
      <c r="E141" s="75">
        <f>E36-E40-E78-E99-E125-E139</f>
        <v>2356803.9151999997</v>
      </c>
      <c r="F141" s="59">
        <f t="shared" si="34"/>
        <v>0.12905005858259921</v>
      </c>
      <c r="G141" s="75">
        <f>G36-G40-G78-G99-G125-G139</f>
        <v>2356803.9151999997</v>
      </c>
      <c r="H141" s="59">
        <f t="shared" si="35"/>
        <v>0.12905005858259921</v>
      </c>
      <c r="I141" s="75">
        <f>I36-I40-I78-I99-I125-I139</f>
        <v>2356803.9151999997</v>
      </c>
      <c r="J141" s="59">
        <f t="shared" si="36"/>
        <v>0.12905005858259921</v>
      </c>
      <c r="K141" s="75">
        <f>K36-K40-K78-K99-K125-K139</f>
        <v>2356803.9151999997</v>
      </c>
      <c r="L141" s="59">
        <f t="shared" si="37"/>
        <v>0.12905005858259921</v>
      </c>
      <c r="M141" s="75">
        <f>M36-M40-M78-M99-M125-M139</f>
        <v>2356803.9151999997</v>
      </c>
      <c r="N141" s="59">
        <f t="shared" si="38"/>
        <v>0.12905005858259921</v>
      </c>
      <c r="O141" s="75">
        <f>O36-O40-O78-O99-O125-O139</f>
        <v>2356803.9151999997</v>
      </c>
      <c r="P141" s="59">
        <f t="shared" si="39"/>
        <v>0.12905005858259921</v>
      </c>
      <c r="Q141" s="75">
        <f>Q36-Q40-Q78-Q99-Q125-Q139</f>
        <v>2356803.9151999997</v>
      </c>
      <c r="R141" s="59">
        <f t="shared" si="40"/>
        <v>0.12905005858259921</v>
      </c>
      <c r="S141" s="75">
        <f>S36-S40-S78-S99-S125-S139</f>
        <v>2356803.9151999997</v>
      </c>
      <c r="T141" s="59">
        <f t="shared" si="41"/>
        <v>0.12905005858259921</v>
      </c>
      <c r="U141" s="75">
        <f>U36-U40-U78-U99-U125-U139</f>
        <v>2356803.9151999997</v>
      </c>
      <c r="V141" s="59">
        <f t="shared" si="42"/>
        <v>0.12905005858259921</v>
      </c>
      <c r="W141" s="75">
        <f>W36-W40-W78-W99-W125-W139</f>
        <v>2356803.9151999997</v>
      </c>
      <c r="X141" s="59">
        <f t="shared" si="43"/>
        <v>0.12905005858259921</v>
      </c>
      <c r="Y141" s="75">
        <f>Y36-Y40-Y78-Y99-Y125-Y139</f>
        <v>2356803.9151999997</v>
      </c>
      <c r="Z141" s="59">
        <f t="shared" si="49"/>
        <v>0.12905005858259921</v>
      </c>
      <c r="AA141" s="75">
        <f t="shared" si="48"/>
        <v>28281646.982399989</v>
      </c>
      <c r="AB141" s="59">
        <f t="shared" si="49"/>
        <v>0.12905005858259919</v>
      </c>
      <c r="AC141" s="75">
        <f t="shared" si="32"/>
        <v>2356803.9151999992</v>
      </c>
      <c r="AD141" s="59">
        <f t="shared" si="45"/>
        <v>0.12905005858259919</v>
      </c>
    </row>
    <row r="142" spans="1:66" s="30" customFormat="1" x14ac:dyDescent="0.25">
      <c r="A142" s="31"/>
      <c r="B142" s="32"/>
      <c r="C142" s="76"/>
      <c r="D142" s="60"/>
      <c r="E142" s="76"/>
      <c r="F142" s="60"/>
      <c r="G142" s="76"/>
      <c r="H142" s="60"/>
      <c r="I142" s="76"/>
      <c r="J142" s="60"/>
      <c r="K142" s="76"/>
      <c r="L142" s="60"/>
      <c r="M142" s="76"/>
      <c r="N142" s="60"/>
      <c r="O142" s="76"/>
      <c r="P142" s="60"/>
      <c r="Q142" s="76"/>
      <c r="R142" s="60"/>
      <c r="S142" s="76"/>
      <c r="T142" s="60"/>
      <c r="U142" s="76"/>
      <c r="V142" s="60"/>
      <c r="W142" s="76"/>
      <c r="X142" s="60"/>
      <c r="Y142" s="76"/>
      <c r="Z142" s="60"/>
      <c r="AA142" s="76"/>
      <c r="AB142" s="60"/>
      <c r="AC142" s="76"/>
      <c r="AD142" s="60"/>
    </row>
    <row r="143" spans="1:66" s="7" customFormat="1" x14ac:dyDescent="0.25">
      <c r="A143" s="15">
        <v>6412</v>
      </c>
      <c r="B143" s="6" t="s">
        <v>155</v>
      </c>
      <c r="C143" s="77">
        <v>160808.44</v>
      </c>
      <c r="D143" s="61">
        <f t="shared" si="33"/>
        <v>8.8052885811738535E-3</v>
      </c>
      <c r="E143" s="77">
        <v>160808.44</v>
      </c>
      <c r="F143" s="61">
        <f t="shared" ref="F143:F165" si="50">IF(E$10&lt;&gt;0,E143/E$10,"-")</f>
        <v>8.8052885811738535E-3</v>
      </c>
      <c r="G143" s="77">
        <v>160808.44</v>
      </c>
      <c r="H143" s="61">
        <f t="shared" ref="H143:H165" si="51">IF(G$10&lt;&gt;0,G143/G$10,"-")</f>
        <v>8.8052885811738535E-3</v>
      </c>
      <c r="I143" s="77">
        <v>160808.44</v>
      </c>
      <c r="J143" s="61">
        <f t="shared" ref="J143:J165" si="52">IF(I$10&lt;&gt;0,I143/I$10,"-")</f>
        <v>8.8052885811738535E-3</v>
      </c>
      <c r="K143" s="77">
        <v>160808.44</v>
      </c>
      <c r="L143" s="61">
        <f t="shared" ref="L143:L165" si="53">IF(K$10&lt;&gt;0,K143/K$10,"-")</f>
        <v>8.8052885811738535E-3</v>
      </c>
      <c r="M143" s="77">
        <v>160808.44</v>
      </c>
      <c r="N143" s="61">
        <f t="shared" ref="N143:N165" si="54">IF(M$10&lt;&gt;0,M143/M$10,"-")</f>
        <v>8.8052885811738535E-3</v>
      </c>
      <c r="O143" s="77">
        <v>160808.44</v>
      </c>
      <c r="P143" s="61">
        <f t="shared" ref="P143:P165" si="55">IF(O$10&lt;&gt;0,O143/O$10,"-")</f>
        <v>8.8052885811738535E-3</v>
      </c>
      <c r="Q143" s="77">
        <v>160808.44</v>
      </c>
      <c r="R143" s="61">
        <f t="shared" ref="R143:R165" si="56">IF(Q$10&lt;&gt;0,Q143/Q$10,"-")</f>
        <v>8.8052885811738535E-3</v>
      </c>
      <c r="S143" s="77">
        <v>160808.44</v>
      </c>
      <c r="T143" s="61">
        <f t="shared" ref="T143:AD165" si="57">IF(S$10&lt;&gt;0,S143/S$10,"-")</f>
        <v>8.8052885811738535E-3</v>
      </c>
      <c r="U143" s="77">
        <v>160808.44</v>
      </c>
      <c r="V143" s="61">
        <f t="shared" ref="V143:V165" si="58">IF(U$10&lt;&gt;0,U143/U$10,"-")</f>
        <v>8.8052885811738535E-3</v>
      </c>
      <c r="W143" s="77">
        <v>160808.44</v>
      </c>
      <c r="X143" s="61">
        <f t="shared" ref="X143:X165" si="59">IF(W$10&lt;&gt;0,W143/W$10,"-")</f>
        <v>8.8052885811738535E-3</v>
      </c>
      <c r="Y143" s="77">
        <v>160808.44</v>
      </c>
      <c r="Z143" s="61">
        <f t="shared" ref="Z143:AB162" si="60">IF(Y$10&lt;&gt;0,Y143/Y$10,"-")</f>
        <v>8.8052885811738535E-3</v>
      </c>
      <c r="AA143" s="89">
        <f t="shared" si="48"/>
        <v>1929701.2799999996</v>
      </c>
      <c r="AB143" s="61">
        <f t="shared" si="60"/>
        <v>8.8052885811738518E-3</v>
      </c>
      <c r="AC143" s="89">
        <f t="shared" ref="AC143:AC165" si="61">AA143/12</f>
        <v>160808.43999999997</v>
      </c>
      <c r="AD143" s="61">
        <f t="shared" ref="AD143:AD165" si="62">IF(AC$10&lt;&gt;0,AC143/AC$10,"-")</f>
        <v>8.8052885811738518E-3</v>
      </c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</row>
    <row r="144" spans="1:66" s="35" customFormat="1" x14ac:dyDescent="0.25">
      <c r="A144" s="33"/>
      <c r="B144" s="34"/>
      <c r="C144" s="78"/>
      <c r="D144" s="62">
        <f t="shared" si="33"/>
        <v>0</v>
      </c>
      <c r="E144" s="78"/>
      <c r="F144" s="62">
        <f t="shared" si="50"/>
        <v>0</v>
      </c>
      <c r="G144" s="78"/>
      <c r="H144" s="62">
        <f t="shared" si="51"/>
        <v>0</v>
      </c>
      <c r="I144" s="78"/>
      <c r="J144" s="62">
        <f t="shared" si="52"/>
        <v>0</v>
      </c>
      <c r="K144" s="78"/>
      <c r="L144" s="62">
        <f t="shared" si="53"/>
        <v>0</v>
      </c>
      <c r="M144" s="78"/>
      <c r="N144" s="62">
        <f t="shared" si="54"/>
        <v>0</v>
      </c>
      <c r="O144" s="78"/>
      <c r="P144" s="62">
        <f t="shared" si="55"/>
        <v>0</v>
      </c>
      <c r="Q144" s="78"/>
      <c r="R144" s="62">
        <f t="shared" si="56"/>
        <v>0</v>
      </c>
      <c r="S144" s="78"/>
      <c r="T144" s="62">
        <f t="shared" si="57"/>
        <v>0</v>
      </c>
      <c r="U144" s="78"/>
      <c r="V144" s="62">
        <f t="shared" si="58"/>
        <v>0</v>
      </c>
      <c r="W144" s="78"/>
      <c r="X144" s="62">
        <f t="shared" si="59"/>
        <v>0</v>
      </c>
      <c r="Y144" s="78"/>
      <c r="Z144" s="62">
        <f t="shared" si="60"/>
        <v>0</v>
      </c>
      <c r="AA144" s="90">
        <f t="shared" si="48"/>
        <v>0</v>
      </c>
      <c r="AB144" s="62">
        <f t="shared" si="60"/>
        <v>0</v>
      </c>
      <c r="AC144" s="90">
        <f t="shared" si="61"/>
        <v>0</v>
      </c>
      <c r="AD144" s="62">
        <f t="shared" si="62"/>
        <v>0</v>
      </c>
    </row>
    <row r="145" spans="1:66" x14ac:dyDescent="0.25">
      <c r="A145" s="18">
        <v>7002</v>
      </c>
      <c r="B145" s="19" t="s">
        <v>156</v>
      </c>
      <c r="C145" s="75">
        <f>C141-C143</f>
        <v>2195995.4751999998</v>
      </c>
      <c r="D145" s="59">
        <f t="shared" si="33"/>
        <v>0.12024477000142535</v>
      </c>
      <c r="E145" s="75">
        <f>E141-E143</f>
        <v>2195995.4751999998</v>
      </c>
      <c r="F145" s="59">
        <f t="shared" si="50"/>
        <v>0.12024477000142535</v>
      </c>
      <c r="G145" s="75">
        <f>G141-G143</f>
        <v>2195995.4751999998</v>
      </c>
      <c r="H145" s="59">
        <f t="shared" si="51"/>
        <v>0.12024477000142535</v>
      </c>
      <c r="I145" s="75">
        <f>I141-I143</f>
        <v>2195995.4751999998</v>
      </c>
      <c r="J145" s="59">
        <f t="shared" si="52"/>
        <v>0.12024477000142535</v>
      </c>
      <c r="K145" s="75">
        <f>K141-K143</f>
        <v>2195995.4751999998</v>
      </c>
      <c r="L145" s="59">
        <f t="shared" si="53"/>
        <v>0.12024477000142535</v>
      </c>
      <c r="M145" s="75">
        <f>M141-M143</f>
        <v>2195995.4751999998</v>
      </c>
      <c r="N145" s="59">
        <f t="shared" si="54"/>
        <v>0.12024477000142535</v>
      </c>
      <c r="O145" s="75">
        <f>O141-O143</f>
        <v>2195995.4751999998</v>
      </c>
      <c r="P145" s="59">
        <f t="shared" si="55"/>
        <v>0.12024477000142535</v>
      </c>
      <c r="Q145" s="75">
        <f>Q141-Q143</f>
        <v>2195995.4751999998</v>
      </c>
      <c r="R145" s="59">
        <f t="shared" si="56"/>
        <v>0.12024477000142535</v>
      </c>
      <c r="S145" s="75">
        <f>S141-S143</f>
        <v>2195995.4751999998</v>
      </c>
      <c r="T145" s="59">
        <f t="shared" si="57"/>
        <v>0.12024477000142535</v>
      </c>
      <c r="U145" s="75">
        <f>U141-U143</f>
        <v>2195995.4751999998</v>
      </c>
      <c r="V145" s="59">
        <f t="shared" si="58"/>
        <v>0.12024477000142535</v>
      </c>
      <c r="W145" s="75">
        <f>W141-W143</f>
        <v>2195995.4751999998</v>
      </c>
      <c r="X145" s="59">
        <f t="shared" si="59"/>
        <v>0.12024477000142535</v>
      </c>
      <c r="Y145" s="75">
        <f>Y141-Y143</f>
        <v>2195995.4751999998</v>
      </c>
      <c r="Z145" s="59">
        <f t="shared" si="60"/>
        <v>0.12024477000142535</v>
      </c>
      <c r="AA145" s="75">
        <f t="shared" si="48"/>
        <v>26351945.702400003</v>
      </c>
      <c r="AB145" s="59">
        <f t="shared" si="60"/>
        <v>0.12024477000142539</v>
      </c>
      <c r="AC145" s="75">
        <f t="shared" si="61"/>
        <v>2195995.4752000002</v>
      </c>
      <c r="AD145" s="59">
        <f t="shared" si="62"/>
        <v>0.12024477000142537</v>
      </c>
    </row>
    <row r="146" spans="1:66" s="30" customFormat="1" x14ac:dyDescent="0.25">
      <c r="A146" s="31">
        <v>6501</v>
      </c>
      <c r="B146" s="32" t="s">
        <v>157</v>
      </c>
      <c r="C146" s="76"/>
      <c r="D146" s="60">
        <f t="shared" si="33"/>
        <v>0</v>
      </c>
      <c r="E146" s="76"/>
      <c r="F146" s="60">
        <f t="shared" si="50"/>
        <v>0</v>
      </c>
      <c r="G146" s="76"/>
      <c r="H146" s="60">
        <f t="shared" si="51"/>
        <v>0</v>
      </c>
      <c r="I146" s="76"/>
      <c r="J146" s="60">
        <f t="shared" si="52"/>
        <v>0</v>
      </c>
      <c r="K146" s="76"/>
      <c r="L146" s="60">
        <f t="shared" si="53"/>
        <v>0</v>
      </c>
      <c r="M146" s="76"/>
      <c r="N146" s="60">
        <f t="shared" si="54"/>
        <v>0</v>
      </c>
      <c r="O146" s="76"/>
      <c r="P146" s="60">
        <f t="shared" si="55"/>
        <v>0</v>
      </c>
      <c r="Q146" s="76"/>
      <c r="R146" s="60">
        <f t="shared" si="56"/>
        <v>0</v>
      </c>
      <c r="S146" s="76"/>
      <c r="T146" s="60">
        <f t="shared" si="57"/>
        <v>0</v>
      </c>
      <c r="U146" s="76"/>
      <c r="V146" s="60">
        <f t="shared" si="58"/>
        <v>0</v>
      </c>
      <c r="W146" s="76"/>
      <c r="X146" s="60">
        <f t="shared" si="59"/>
        <v>0</v>
      </c>
      <c r="Y146" s="76"/>
      <c r="Z146" s="60">
        <f t="shared" si="60"/>
        <v>0</v>
      </c>
      <c r="AA146" s="76">
        <f t="shared" si="48"/>
        <v>0</v>
      </c>
      <c r="AB146" s="60">
        <f t="shared" si="60"/>
        <v>0</v>
      </c>
      <c r="AC146" s="76">
        <f t="shared" si="61"/>
        <v>0</v>
      </c>
      <c r="AD146" s="60">
        <f t="shared" si="62"/>
        <v>0</v>
      </c>
    </row>
    <row r="147" spans="1:66" x14ac:dyDescent="0.25">
      <c r="A147" s="9">
        <v>6502</v>
      </c>
      <c r="B147" s="10" t="s">
        <v>158</v>
      </c>
      <c r="C147" s="67">
        <v>1041556.93065</v>
      </c>
      <c r="D147" s="49">
        <f t="shared" si="33"/>
        <v>5.7031890540663988E-2</v>
      </c>
      <c r="E147" s="67">
        <v>1041556.93065</v>
      </c>
      <c r="F147" s="49">
        <f t="shared" si="50"/>
        <v>5.7031890540663988E-2</v>
      </c>
      <c r="G147" s="67">
        <v>1041556.93065</v>
      </c>
      <c r="H147" s="49">
        <f t="shared" si="51"/>
        <v>5.7031890540663988E-2</v>
      </c>
      <c r="I147" s="67">
        <v>1041556.93065</v>
      </c>
      <c r="J147" s="49">
        <f t="shared" si="52"/>
        <v>5.7031890540663988E-2</v>
      </c>
      <c r="K147" s="67">
        <v>1041556.93065</v>
      </c>
      <c r="L147" s="49">
        <f t="shared" si="53"/>
        <v>5.7031890540663988E-2</v>
      </c>
      <c r="M147" s="67">
        <v>1041556.93065</v>
      </c>
      <c r="N147" s="49">
        <f t="shared" si="54"/>
        <v>5.7031890540663988E-2</v>
      </c>
      <c r="O147" s="67">
        <v>1041556.93065</v>
      </c>
      <c r="P147" s="49">
        <f t="shared" si="55"/>
        <v>5.7031890540663988E-2</v>
      </c>
      <c r="Q147" s="67">
        <v>1041556.93065</v>
      </c>
      <c r="R147" s="49">
        <f t="shared" si="56"/>
        <v>5.7031890540663988E-2</v>
      </c>
      <c r="S147" s="67">
        <v>1041556.93065</v>
      </c>
      <c r="T147" s="49">
        <f t="shared" si="57"/>
        <v>5.7031890540663988E-2</v>
      </c>
      <c r="U147" s="67">
        <v>1041556.93065</v>
      </c>
      <c r="V147" s="49">
        <f t="shared" si="58"/>
        <v>5.7031890540663988E-2</v>
      </c>
      <c r="W147" s="67">
        <v>1041556.93065</v>
      </c>
      <c r="X147" s="49">
        <f t="shared" si="59"/>
        <v>5.7031890540663988E-2</v>
      </c>
      <c r="Y147" s="67">
        <v>1041556.93065</v>
      </c>
      <c r="Z147" s="49">
        <f t="shared" si="60"/>
        <v>5.7031890540663988E-2</v>
      </c>
      <c r="AA147" s="82">
        <f t="shared" si="48"/>
        <v>12498683.167799996</v>
      </c>
      <c r="AB147" s="49">
        <f t="shared" si="60"/>
        <v>5.7031890540663974E-2</v>
      </c>
      <c r="AC147" s="82">
        <f t="shared" si="61"/>
        <v>1041556.9306499996</v>
      </c>
      <c r="AD147" s="49">
        <f t="shared" si="62"/>
        <v>5.7031890540663967E-2</v>
      </c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</row>
    <row r="148" spans="1:66" x14ac:dyDescent="0.25">
      <c r="A148" s="9">
        <v>6503</v>
      </c>
      <c r="B148" s="10" t="s">
        <v>159</v>
      </c>
      <c r="C148" s="67">
        <v>94178.289950000006</v>
      </c>
      <c r="D148" s="49">
        <f t="shared" si="33"/>
        <v>5.1568625445978789E-3</v>
      </c>
      <c r="E148" s="67">
        <v>94178.289950000006</v>
      </c>
      <c r="F148" s="49">
        <f t="shared" si="50"/>
        <v>5.1568625445978789E-3</v>
      </c>
      <c r="G148" s="67">
        <v>94178.289950000006</v>
      </c>
      <c r="H148" s="49">
        <f t="shared" si="51"/>
        <v>5.1568625445978789E-3</v>
      </c>
      <c r="I148" s="67">
        <v>94178.289950000006</v>
      </c>
      <c r="J148" s="49">
        <f t="shared" si="52"/>
        <v>5.1568625445978789E-3</v>
      </c>
      <c r="K148" s="67">
        <v>94178.289950000006</v>
      </c>
      <c r="L148" s="49">
        <f t="shared" si="53"/>
        <v>5.1568625445978789E-3</v>
      </c>
      <c r="M148" s="67">
        <v>94178.289950000006</v>
      </c>
      <c r="N148" s="49">
        <f t="shared" si="54"/>
        <v>5.1568625445978789E-3</v>
      </c>
      <c r="O148" s="67">
        <v>94178.289950000006</v>
      </c>
      <c r="P148" s="49">
        <f t="shared" si="55"/>
        <v>5.1568625445978789E-3</v>
      </c>
      <c r="Q148" s="67">
        <v>94178.289950000006</v>
      </c>
      <c r="R148" s="49">
        <f t="shared" si="56"/>
        <v>5.1568625445978789E-3</v>
      </c>
      <c r="S148" s="67">
        <v>94178.289950000006</v>
      </c>
      <c r="T148" s="49">
        <f t="shared" si="57"/>
        <v>5.1568625445978789E-3</v>
      </c>
      <c r="U148" s="67">
        <v>94178.289950000006</v>
      </c>
      <c r="V148" s="49">
        <f t="shared" si="58"/>
        <v>5.1568625445978789E-3</v>
      </c>
      <c r="W148" s="67">
        <v>94178.289950000006</v>
      </c>
      <c r="X148" s="49">
        <f t="shared" si="59"/>
        <v>5.1568625445978789E-3</v>
      </c>
      <c r="Y148" s="67">
        <v>94178.289950000006</v>
      </c>
      <c r="Z148" s="49">
        <f t="shared" si="60"/>
        <v>5.1568625445978789E-3</v>
      </c>
      <c r="AA148" s="82">
        <f t="shared" si="48"/>
        <v>1130139.4794000001</v>
      </c>
      <c r="AB148" s="49">
        <f t="shared" si="60"/>
        <v>5.1568625445978797E-3</v>
      </c>
      <c r="AC148" s="82">
        <f t="shared" si="61"/>
        <v>94178.289950000006</v>
      </c>
      <c r="AD148" s="49">
        <f t="shared" si="62"/>
        <v>5.1568625445978789E-3</v>
      </c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</row>
    <row r="149" spans="1:66" x14ac:dyDescent="0.25">
      <c r="A149" s="9">
        <v>6504</v>
      </c>
      <c r="B149" s="10" t="s">
        <v>160</v>
      </c>
      <c r="C149" s="67">
        <v>2249.2637500000001</v>
      </c>
      <c r="D149" s="49">
        <f t="shared" si="33"/>
        <v>1.2316154807498464E-4</v>
      </c>
      <c r="E149" s="67">
        <v>2249.2637500000001</v>
      </c>
      <c r="F149" s="49">
        <f t="shared" si="50"/>
        <v>1.2316154807498464E-4</v>
      </c>
      <c r="G149" s="67">
        <v>2249.2637500000001</v>
      </c>
      <c r="H149" s="49">
        <f t="shared" si="51"/>
        <v>1.2316154807498464E-4</v>
      </c>
      <c r="I149" s="67">
        <v>2249.2637500000001</v>
      </c>
      <c r="J149" s="49">
        <f t="shared" si="52"/>
        <v>1.2316154807498464E-4</v>
      </c>
      <c r="K149" s="67">
        <v>2249.2637500000001</v>
      </c>
      <c r="L149" s="49">
        <f t="shared" si="53"/>
        <v>1.2316154807498464E-4</v>
      </c>
      <c r="M149" s="67">
        <v>2249.2637500000001</v>
      </c>
      <c r="N149" s="49">
        <f t="shared" si="54"/>
        <v>1.2316154807498464E-4</v>
      </c>
      <c r="O149" s="67">
        <v>2249.2637500000001</v>
      </c>
      <c r="P149" s="49">
        <f t="shared" si="55"/>
        <v>1.2316154807498464E-4</v>
      </c>
      <c r="Q149" s="67">
        <v>2249.2637500000001</v>
      </c>
      <c r="R149" s="49">
        <f t="shared" si="56"/>
        <v>1.2316154807498464E-4</v>
      </c>
      <c r="S149" s="67">
        <v>2249.2637500000001</v>
      </c>
      <c r="T149" s="49">
        <f t="shared" si="57"/>
        <v>1.2316154807498464E-4</v>
      </c>
      <c r="U149" s="67">
        <v>2249.2637500000001</v>
      </c>
      <c r="V149" s="49">
        <f t="shared" si="58"/>
        <v>1.2316154807498464E-4</v>
      </c>
      <c r="W149" s="67">
        <v>2249.2637500000001</v>
      </c>
      <c r="X149" s="49">
        <f t="shared" si="59"/>
        <v>1.2316154807498464E-4</v>
      </c>
      <c r="Y149" s="67">
        <v>2249.2637500000001</v>
      </c>
      <c r="Z149" s="49">
        <f t="shared" si="60"/>
        <v>1.2316154807498464E-4</v>
      </c>
      <c r="AA149" s="82">
        <f t="shared" si="48"/>
        <v>26991.164999999994</v>
      </c>
      <c r="AB149" s="49">
        <f t="shared" si="60"/>
        <v>1.2316154807498462E-4</v>
      </c>
      <c r="AC149" s="82">
        <f t="shared" si="61"/>
        <v>2249.2637499999996</v>
      </c>
      <c r="AD149" s="49">
        <f t="shared" si="62"/>
        <v>1.2316154807498462E-4</v>
      </c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</row>
    <row r="150" spans="1:66" x14ac:dyDescent="0.25">
      <c r="A150" s="9">
        <v>6505</v>
      </c>
      <c r="B150" s="10" t="s">
        <v>161</v>
      </c>
      <c r="C150" s="67"/>
      <c r="D150" s="49">
        <f t="shared" si="33"/>
        <v>0</v>
      </c>
      <c r="E150" s="67"/>
      <c r="F150" s="49">
        <f t="shared" si="50"/>
        <v>0</v>
      </c>
      <c r="G150" s="67"/>
      <c r="H150" s="49">
        <f t="shared" si="51"/>
        <v>0</v>
      </c>
      <c r="I150" s="67"/>
      <c r="J150" s="49">
        <f t="shared" si="52"/>
        <v>0</v>
      </c>
      <c r="K150" s="67"/>
      <c r="L150" s="49">
        <f t="shared" si="53"/>
        <v>0</v>
      </c>
      <c r="M150" s="67"/>
      <c r="N150" s="49">
        <f t="shared" si="54"/>
        <v>0</v>
      </c>
      <c r="O150" s="67"/>
      <c r="P150" s="49">
        <f t="shared" si="55"/>
        <v>0</v>
      </c>
      <c r="Q150" s="67"/>
      <c r="R150" s="49">
        <f t="shared" si="56"/>
        <v>0</v>
      </c>
      <c r="S150" s="67"/>
      <c r="T150" s="49">
        <f t="shared" si="57"/>
        <v>0</v>
      </c>
      <c r="U150" s="67"/>
      <c r="V150" s="49">
        <f t="shared" si="58"/>
        <v>0</v>
      </c>
      <c r="W150" s="67"/>
      <c r="X150" s="49">
        <f t="shared" si="59"/>
        <v>0</v>
      </c>
      <c r="Y150" s="67"/>
      <c r="Z150" s="49">
        <f t="shared" si="60"/>
        <v>0</v>
      </c>
      <c r="AA150" s="82">
        <f t="shared" si="48"/>
        <v>0</v>
      </c>
      <c r="AB150" s="49">
        <f t="shared" si="60"/>
        <v>0</v>
      </c>
      <c r="AC150" s="82">
        <f t="shared" si="61"/>
        <v>0</v>
      </c>
      <c r="AD150" s="49">
        <f t="shared" si="62"/>
        <v>0</v>
      </c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</row>
    <row r="151" spans="1:66" x14ac:dyDescent="0.25">
      <c r="A151" s="9">
        <v>6506</v>
      </c>
      <c r="B151" s="10" t="s">
        <v>162</v>
      </c>
      <c r="C151" s="67"/>
      <c r="D151" s="49">
        <f t="shared" si="33"/>
        <v>0</v>
      </c>
      <c r="E151" s="67"/>
      <c r="F151" s="49">
        <f t="shared" si="50"/>
        <v>0</v>
      </c>
      <c r="G151" s="67"/>
      <c r="H151" s="49">
        <f t="shared" si="51"/>
        <v>0</v>
      </c>
      <c r="I151" s="67"/>
      <c r="J151" s="49">
        <f t="shared" si="52"/>
        <v>0</v>
      </c>
      <c r="K151" s="67"/>
      <c r="L151" s="49">
        <f t="shared" si="53"/>
        <v>0</v>
      </c>
      <c r="M151" s="67"/>
      <c r="N151" s="49">
        <f t="shared" si="54"/>
        <v>0</v>
      </c>
      <c r="O151" s="67"/>
      <c r="P151" s="49">
        <f t="shared" si="55"/>
        <v>0</v>
      </c>
      <c r="Q151" s="67"/>
      <c r="R151" s="49">
        <f t="shared" si="56"/>
        <v>0</v>
      </c>
      <c r="S151" s="67"/>
      <c r="T151" s="49">
        <f t="shared" si="57"/>
        <v>0</v>
      </c>
      <c r="U151" s="67"/>
      <c r="V151" s="49">
        <f t="shared" si="58"/>
        <v>0</v>
      </c>
      <c r="W151" s="67"/>
      <c r="X151" s="49">
        <f t="shared" si="59"/>
        <v>0</v>
      </c>
      <c r="Y151" s="67"/>
      <c r="Z151" s="49">
        <f t="shared" si="60"/>
        <v>0</v>
      </c>
      <c r="AA151" s="82">
        <f t="shared" si="48"/>
        <v>0</v>
      </c>
      <c r="AB151" s="49">
        <f t="shared" si="60"/>
        <v>0</v>
      </c>
      <c r="AC151" s="82">
        <f t="shared" si="61"/>
        <v>0</v>
      </c>
      <c r="AD151" s="49">
        <f t="shared" si="62"/>
        <v>0</v>
      </c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</row>
    <row r="152" spans="1:66" x14ac:dyDescent="0.25">
      <c r="A152" s="9">
        <v>6507</v>
      </c>
      <c r="B152" s="10"/>
      <c r="C152" s="67"/>
      <c r="D152" s="49">
        <f t="shared" si="33"/>
        <v>0</v>
      </c>
      <c r="E152" s="67"/>
      <c r="F152" s="49">
        <f t="shared" si="33"/>
        <v>0</v>
      </c>
      <c r="G152" s="67"/>
      <c r="H152" s="49">
        <f t="shared" si="33"/>
        <v>0</v>
      </c>
      <c r="I152" s="67"/>
      <c r="J152" s="49">
        <f t="shared" si="33"/>
        <v>0</v>
      </c>
      <c r="K152" s="67"/>
      <c r="L152" s="49">
        <f t="shared" si="33"/>
        <v>0</v>
      </c>
      <c r="M152" s="67"/>
      <c r="N152" s="49">
        <f t="shared" si="33"/>
        <v>0</v>
      </c>
      <c r="O152" s="67"/>
      <c r="P152" s="49">
        <f t="shared" si="33"/>
        <v>0</v>
      </c>
      <c r="Q152" s="67"/>
      <c r="R152" s="49">
        <f t="shared" si="33"/>
        <v>0</v>
      </c>
      <c r="S152" s="67"/>
      <c r="T152" s="49">
        <f t="shared" si="57"/>
        <v>0</v>
      </c>
      <c r="U152" s="67"/>
      <c r="V152" s="49">
        <f t="shared" si="57"/>
        <v>0</v>
      </c>
      <c r="W152" s="67"/>
      <c r="X152" s="49">
        <f t="shared" si="57"/>
        <v>0</v>
      </c>
      <c r="Y152" s="67"/>
      <c r="Z152" s="49">
        <f t="shared" si="57"/>
        <v>0</v>
      </c>
      <c r="AA152" s="82"/>
      <c r="AB152" s="49">
        <f t="shared" si="57"/>
        <v>0</v>
      </c>
      <c r="AC152" s="82"/>
      <c r="AD152" s="49">
        <f t="shared" si="57"/>
        <v>0</v>
      </c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</row>
    <row r="153" spans="1:66" x14ac:dyDescent="0.25">
      <c r="A153" s="9">
        <v>6508</v>
      </c>
      <c r="B153" s="10"/>
      <c r="C153" s="67"/>
      <c r="D153" s="49">
        <f t="shared" si="33"/>
        <v>0</v>
      </c>
      <c r="E153" s="67"/>
      <c r="F153" s="49">
        <f t="shared" si="33"/>
        <v>0</v>
      </c>
      <c r="G153" s="67"/>
      <c r="H153" s="49">
        <f t="shared" si="33"/>
        <v>0</v>
      </c>
      <c r="I153" s="67"/>
      <c r="J153" s="49">
        <f t="shared" si="33"/>
        <v>0</v>
      </c>
      <c r="K153" s="67"/>
      <c r="L153" s="49">
        <f t="shared" si="33"/>
        <v>0</v>
      </c>
      <c r="M153" s="67"/>
      <c r="N153" s="49">
        <f t="shared" si="33"/>
        <v>0</v>
      </c>
      <c r="O153" s="67"/>
      <c r="P153" s="49">
        <f t="shared" si="33"/>
        <v>0</v>
      </c>
      <c r="Q153" s="67"/>
      <c r="R153" s="49">
        <f t="shared" si="33"/>
        <v>0</v>
      </c>
      <c r="S153" s="67"/>
      <c r="T153" s="49">
        <f t="shared" si="57"/>
        <v>0</v>
      </c>
      <c r="U153" s="67"/>
      <c r="V153" s="49">
        <f t="shared" si="57"/>
        <v>0</v>
      </c>
      <c r="W153" s="67"/>
      <c r="X153" s="49">
        <f t="shared" si="57"/>
        <v>0</v>
      </c>
      <c r="Y153" s="67"/>
      <c r="Z153" s="49">
        <f t="shared" si="57"/>
        <v>0</v>
      </c>
      <c r="AA153" s="82"/>
      <c r="AB153" s="49">
        <f t="shared" si="57"/>
        <v>0</v>
      </c>
      <c r="AC153" s="82"/>
      <c r="AD153" s="49">
        <f t="shared" si="57"/>
        <v>0</v>
      </c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</row>
    <row r="154" spans="1:66" x14ac:dyDescent="0.25">
      <c r="A154" s="9">
        <v>6509</v>
      </c>
      <c r="B154" s="10"/>
      <c r="C154" s="67"/>
      <c r="D154" s="49">
        <f t="shared" si="33"/>
        <v>0</v>
      </c>
      <c r="E154" s="67"/>
      <c r="F154" s="49">
        <f t="shared" si="33"/>
        <v>0</v>
      </c>
      <c r="G154" s="67"/>
      <c r="H154" s="49">
        <f t="shared" si="33"/>
        <v>0</v>
      </c>
      <c r="I154" s="67"/>
      <c r="J154" s="49">
        <f t="shared" si="33"/>
        <v>0</v>
      </c>
      <c r="K154" s="67"/>
      <c r="L154" s="49">
        <f t="shared" si="33"/>
        <v>0</v>
      </c>
      <c r="M154" s="67"/>
      <c r="N154" s="49">
        <f t="shared" si="33"/>
        <v>0</v>
      </c>
      <c r="O154" s="67"/>
      <c r="P154" s="49">
        <f t="shared" si="33"/>
        <v>0</v>
      </c>
      <c r="Q154" s="67"/>
      <c r="R154" s="49">
        <f t="shared" si="33"/>
        <v>0</v>
      </c>
      <c r="S154" s="67"/>
      <c r="T154" s="49">
        <f t="shared" si="57"/>
        <v>0</v>
      </c>
      <c r="U154" s="67"/>
      <c r="V154" s="49">
        <f t="shared" si="57"/>
        <v>0</v>
      </c>
      <c r="W154" s="67"/>
      <c r="X154" s="49">
        <f t="shared" si="57"/>
        <v>0</v>
      </c>
      <c r="Y154" s="67"/>
      <c r="Z154" s="49">
        <f t="shared" si="57"/>
        <v>0</v>
      </c>
      <c r="AA154" s="82"/>
      <c r="AB154" s="49">
        <f t="shared" si="57"/>
        <v>0</v>
      </c>
      <c r="AC154" s="82"/>
      <c r="AD154" s="49">
        <f t="shared" si="57"/>
        <v>0</v>
      </c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</row>
    <row r="155" spans="1:66" x14ac:dyDescent="0.25">
      <c r="A155" s="9">
        <v>6510</v>
      </c>
      <c r="B155" s="10"/>
      <c r="C155" s="67"/>
      <c r="D155" s="49">
        <f t="shared" si="33"/>
        <v>0</v>
      </c>
      <c r="E155" s="67"/>
      <c r="F155" s="49">
        <f t="shared" si="33"/>
        <v>0</v>
      </c>
      <c r="G155" s="67"/>
      <c r="H155" s="49">
        <f t="shared" si="33"/>
        <v>0</v>
      </c>
      <c r="I155" s="67"/>
      <c r="J155" s="49">
        <f t="shared" si="33"/>
        <v>0</v>
      </c>
      <c r="K155" s="67"/>
      <c r="L155" s="49">
        <f t="shared" si="33"/>
        <v>0</v>
      </c>
      <c r="M155" s="67"/>
      <c r="N155" s="49">
        <f t="shared" si="33"/>
        <v>0</v>
      </c>
      <c r="O155" s="67"/>
      <c r="P155" s="49">
        <f t="shared" si="33"/>
        <v>0</v>
      </c>
      <c r="Q155" s="67"/>
      <c r="R155" s="49">
        <f t="shared" si="33"/>
        <v>0</v>
      </c>
      <c r="S155" s="67"/>
      <c r="T155" s="49">
        <f t="shared" si="57"/>
        <v>0</v>
      </c>
      <c r="U155" s="67"/>
      <c r="V155" s="49">
        <f t="shared" si="57"/>
        <v>0</v>
      </c>
      <c r="W155" s="67"/>
      <c r="X155" s="49">
        <f t="shared" si="57"/>
        <v>0</v>
      </c>
      <c r="Y155" s="67"/>
      <c r="Z155" s="49">
        <f t="shared" si="57"/>
        <v>0</v>
      </c>
      <c r="AA155" s="82"/>
      <c r="AB155" s="49">
        <f t="shared" si="57"/>
        <v>0</v>
      </c>
      <c r="AC155" s="82"/>
      <c r="AD155" s="49">
        <f t="shared" si="57"/>
        <v>0</v>
      </c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</row>
    <row r="156" spans="1:66" x14ac:dyDescent="0.25">
      <c r="A156" s="9">
        <v>6604</v>
      </c>
      <c r="B156" s="10" t="s">
        <v>163</v>
      </c>
      <c r="C156" s="67"/>
      <c r="D156" s="49">
        <f t="shared" si="33"/>
        <v>0</v>
      </c>
      <c r="E156" s="67"/>
      <c r="F156" s="49">
        <f t="shared" si="50"/>
        <v>0</v>
      </c>
      <c r="G156" s="67"/>
      <c r="H156" s="49">
        <f t="shared" si="51"/>
        <v>0</v>
      </c>
      <c r="I156" s="67"/>
      <c r="J156" s="49">
        <f t="shared" si="52"/>
        <v>0</v>
      </c>
      <c r="K156" s="67"/>
      <c r="L156" s="49">
        <f t="shared" si="53"/>
        <v>0</v>
      </c>
      <c r="M156" s="67"/>
      <c r="N156" s="49">
        <f t="shared" si="54"/>
        <v>0</v>
      </c>
      <c r="O156" s="67"/>
      <c r="P156" s="49">
        <f t="shared" si="55"/>
        <v>0</v>
      </c>
      <c r="Q156" s="67"/>
      <c r="R156" s="49">
        <f t="shared" si="56"/>
        <v>0</v>
      </c>
      <c r="S156" s="67"/>
      <c r="T156" s="49">
        <f t="shared" si="57"/>
        <v>0</v>
      </c>
      <c r="U156" s="67"/>
      <c r="V156" s="49">
        <f t="shared" si="58"/>
        <v>0</v>
      </c>
      <c r="W156" s="67"/>
      <c r="X156" s="49">
        <f t="shared" si="59"/>
        <v>0</v>
      </c>
      <c r="Y156" s="67"/>
      <c r="Z156" s="49">
        <f t="shared" si="60"/>
        <v>0</v>
      </c>
      <c r="AA156" s="82">
        <f t="shared" si="48"/>
        <v>0</v>
      </c>
      <c r="AB156" s="49">
        <f t="shared" si="60"/>
        <v>0</v>
      </c>
      <c r="AC156" s="82">
        <f t="shared" si="61"/>
        <v>0</v>
      </c>
      <c r="AD156" s="49">
        <f t="shared" si="62"/>
        <v>0</v>
      </c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</row>
    <row r="157" spans="1:66" x14ac:dyDescent="0.25">
      <c r="A157" s="9">
        <v>6701</v>
      </c>
      <c r="B157" s="10" t="s">
        <v>164</v>
      </c>
      <c r="C157" s="67">
        <v>800203.61699999997</v>
      </c>
      <c r="D157" s="49">
        <f t="shared" ref="D157:D165" si="63">IF(C$10&lt;&gt;0,C157/C$10,"-")</f>
        <v>4.3816255983728937E-2</v>
      </c>
      <c r="E157" s="67">
        <v>800203.61699999997</v>
      </c>
      <c r="F157" s="49">
        <f t="shared" si="50"/>
        <v>4.3816255983728937E-2</v>
      </c>
      <c r="G157" s="67">
        <v>800203.61699999997</v>
      </c>
      <c r="H157" s="49">
        <f t="shared" si="51"/>
        <v>4.3816255983728937E-2</v>
      </c>
      <c r="I157" s="67">
        <v>800203.61699999997</v>
      </c>
      <c r="J157" s="49">
        <f t="shared" si="52"/>
        <v>4.3816255983728937E-2</v>
      </c>
      <c r="K157" s="67">
        <v>800203.61699999997</v>
      </c>
      <c r="L157" s="49">
        <f t="shared" si="53"/>
        <v>4.3816255983728937E-2</v>
      </c>
      <c r="M157" s="67">
        <v>800203.61699999997</v>
      </c>
      <c r="N157" s="49">
        <f t="shared" si="54"/>
        <v>4.3816255983728937E-2</v>
      </c>
      <c r="O157" s="67">
        <v>800203.61699999997</v>
      </c>
      <c r="P157" s="49">
        <f t="shared" si="55"/>
        <v>4.3816255983728937E-2</v>
      </c>
      <c r="Q157" s="67">
        <v>800203.61699999997</v>
      </c>
      <c r="R157" s="49">
        <f t="shared" si="56"/>
        <v>4.3816255983728937E-2</v>
      </c>
      <c r="S157" s="67">
        <v>800203.61699999997</v>
      </c>
      <c r="T157" s="49">
        <f t="shared" si="57"/>
        <v>4.3816255983728937E-2</v>
      </c>
      <c r="U157" s="67">
        <v>800203.61699999997</v>
      </c>
      <c r="V157" s="49">
        <f t="shared" si="58"/>
        <v>4.3816255983728937E-2</v>
      </c>
      <c r="W157" s="67">
        <v>800203.61699999997</v>
      </c>
      <c r="X157" s="49">
        <f t="shared" si="59"/>
        <v>4.3816255983728937E-2</v>
      </c>
      <c r="Y157" s="67">
        <v>800203.61699999997</v>
      </c>
      <c r="Z157" s="49">
        <f t="shared" si="60"/>
        <v>4.3816255983728937E-2</v>
      </c>
      <c r="AA157" s="82">
        <f t="shared" si="48"/>
        <v>9602443.4039999992</v>
      </c>
      <c r="AB157" s="49">
        <f t="shared" si="60"/>
        <v>4.3816255983728937E-2</v>
      </c>
      <c r="AC157" s="82">
        <f t="shared" si="61"/>
        <v>800203.61699999997</v>
      </c>
      <c r="AD157" s="49">
        <f t="shared" si="62"/>
        <v>4.3816255983728937E-2</v>
      </c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</row>
    <row r="158" spans="1:66" x14ac:dyDescent="0.25">
      <c r="A158" s="9">
        <v>5152</v>
      </c>
      <c r="B158" s="10" t="s">
        <v>40</v>
      </c>
      <c r="C158" s="67">
        <v>-800000</v>
      </c>
      <c r="D158" s="49">
        <f t="shared" si="63"/>
        <v>-4.3805106653227177E-2</v>
      </c>
      <c r="E158" s="67">
        <v>-800000</v>
      </c>
      <c r="F158" s="49">
        <f t="shared" si="50"/>
        <v>-4.3805106653227177E-2</v>
      </c>
      <c r="G158" s="67">
        <v>-800000</v>
      </c>
      <c r="H158" s="49">
        <f t="shared" si="51"/>
        <v>-4.3805106653227177E-2</v>
      </c>
      <c r="I158" s="67">
        <v>-800000</v>
      </c>
      <c r="J158" s="49">
        <f t="shared" si="52"/>
        <v>-4.3805106653227177E-2</v>
      </c>
      <c r="K158" s="67">
        <v>-800000</v>
      </c>
      <c r="L158" s="49">
        <f t="shared" si="53"/>
        <v>-4.3805106653227177E-2</v>
      </c>
      <c r="M158" s="67">
        <v>-800000</v>
      </c>
      <c r="N158" s="49">
        <f t="shared" si="54"/>
        <v>-4.3805106653227177E-2</v>
      </c>
      <c r="O158" s="67">
        <v>-800000</v>
      </c>
      <c r="P158" s="49">
        <f t="shared" si="55"/>
        <v>-4.3805106653227177E-2</v>
      </c>
      <c r="Q158" s="67">
        <v>-800000</v>
      </c>
      <c r="R158" s="49">
        <f t="shared" si="56"/>
        <v>-4.3805106653227177E-2</v>
      </c>
      <c r="S158" s="67">
        <v>-800000</v>
      </c>
      <c r="T158" s="49">
        <f t="shared" si="57"/>
        <v>-4.3805106653227177E-2</v>
      </c>
      <c r="U158" s="67">
        <v>-800000</v>
      </c>
      <c r="V158" s="49">
        <f t="shared" si="58"/>
        <v>-4.3805106653227177E-2</v>
      </c>
      <c r="W158" s="67">
        <v>-800000</v>
      </c>
      <c r="X158" s="49">
        <f t="shared" si="59"/>
        <v>-4.3805106653227177E-2</v>
      </c>
      <c r="Y158" s="67">
        <v>-800000</v>
      </c>
      <c r="Z158" s="49">
        <f t="shared" si="60"/>
        <v>-4.3805106653227177E-2</v>
      </c>
      <c r="AA158" s="91">
        <f t="shared" si="48"/>
        <v>-9600000</v>
      </c>
      <c r="AB158" s="49">
        <f t="shared" si="60"/>
        <v>-4.3805106653227177E-2</v>
      </c>
      <c r="AC158" s="82">
        <f t="shared" si="61"/>
        <v>-800000</v>
      </c>
      <c r="AD158" s="49">
        <f t="shared" si="62"/>
        <v>-4.3805106653227177E-2</v>
      </c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</row>
    <row r="159" spans="1:66" s="5" customFormat="1" x14ac:dyDescent="0.25">
      <c r="A159" s="12">
        <v>7003</v>
      </c>
      <c r="B159" s="1" t="s">
        <v>165</v>
      </c>
      <c r="C159" s="74">
        <f>SUM(C146:C158)</f>
        <v>1138188.1013500001</v>
      </c>
      <c r="D159" s="56">
        <f t="shared" si="63"/>
        <v>6.2323063963838618E-2</v>
      </c>
      <c r="E159" s="74">
        <f>SUM(E146:E158)</f>
        <v>1138188.1013500001</v>
      </c>
      <c r="F159" s="56">
        <f t="shared" si="50"/>
        <v>6.2323063963838618E-2</v>
      </c>
      <c r="G159" s="74">
        <f>SUM(G146:G158)</f>
        <v>1138188.1013500001</v>
      </c>
      <c r="H159" s="56">
        <f t="shared" si="51"/>
        <v>6.2323063963838618E-2</v>
      </c>
      <c r="I159" s="74">
        <f>SUM(I146:I158)</f>
        <v>1138188.1013500001</v>
      </c>
      <c r="J159" s="56">
        <f t="shared" si="52"/>
        <v>6.2323063963838618E-2</v>
      </c>
      <c r="K159" s="74">
        <f>SUM(K146:K158)</f>
        <v>1138188.1013500001</v>
      </c>
      <c r="L159" s="56">
        <f t="shared" si="53"/>
        <v>6.2323063963838618E-2</v>
      </c>
      <c r="M159" s="74">
        <f>SUM(M146:M158)</f>
        <v>1138188.1013500001</v>
      </c>
      <c r="N159" s="56">
        <f t="shared" si="54"/>
        <v>6.2323063963838618E-2</v>
      </c>
      <c r="O159" s="74">
        <f>SUM(O146:O158)</f>
        <v>1138188.1013500001</v>
      </c>
      <c r="P159" s="56">
        <f t="shared" si="55"/>
        <v>6.2323063963838618E-2</v>
      </c>
      <c r="Q159" s="74">
        <f>SUM(Q146:Q158)</f>
        <v>1138188.1013500001</v>
      </c>
      <c r="R159" s="56">
        <f t="shared" si="56"/>
        <v>6.2323063963838618E-2</v>
      </c>
      <c r="S159" s="74">
        <f>SUM(S146:S158)</f>
        <v>1138188.1013500001</v>
      </c>
      <c r="T159" s="56">
        <f t="shared" si="57"/>
        <v>6.2323063963838618E-2</v>
      </c>
      <c r="U159" s="74">
        <f>SUM(U146:U158)</f>
        <v>1138188.1013500001</v>
      </c>
      <c r="V159" s="56">
        <f t="shared" si="58"/>
        <v>6.2323063963838618E-2</v>
      </c>
      <c r="W159" s="74">
        <f>SUM(W146:W158)</f>
        <v>1138188.1013500001</v>
      </c>
      <c r="X159" s="56">
        <f t="shared" si="59"/>
        <v>6.2323063963838618E-2</v>
      </c>
      <c r="Y159" s="74">
        <f>SUM(Y146:Y158)</f>
        <v>1138188.1013500001</v>
      </c>
      <c r="Z159" s="56">
        <f t="shared" si="60"/>
        <v>6.2323063963838618E-2</v>
      </c>
      <c r="AA159" s="74">
        <f t="shared" si="48"/>
        <v>13658257.216200002</v>
      </c>
      <c r="AB159" s="56">
        <f t="shared" si="60"/>
        <v>6.2323063963838625E-2</v>
      </c>
      <c r="AC159" s="94">
        <f t="shared" si="61"/>
        <v>1138188.1013500001</v>
      </c>
      <c r="AD159" s="56">
        <f t="shared" si="62"/>
        <v>6.2323063963838618E-2</v>
      </c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</row>
    <row r="160" spans="1:66" x14ac:dyDescent="0.25">
      <c r="A160" s="16">
        <v>7004</v>
      </c>
      <c r="B160" s="17" t="s">
        <v>166</v>
      </c>
      <c r="C160" s="79">
        <f>C40+C78+C99+C125+C139+C143+C159</f>
        <v>7794301.6930000009</v>
      </c>
      <c r="D160" s="63">
        <f t="shared" si="63"/>
        <v>0.4267877711866177</v>
      </c>
      <c r="E160" s="79">
        <f>E40+E78+E99+E125+E139+E143+E159</f>
        <v>7794301.6930000009</v>
      </c>
      <c r="F160" s="63">
        <f t="shared" si="50"/>
        <v>0.4267877711866177</v>
      </c>
      <c r="G160" s="79">
        <f>G40+G78+G99+G125+G139+G143+G159</f>
        <v>7794301.6930000009</v>
      </c>
      <c r="H160" s="63">
        <f t="shared" si="51"/>
        <v>0.4267877711866177</v>
      </c>
      <c r="I160" s="79">
        <f>I40+I78+I99+I125+I139+I143+I159</f>
        <v>7794301.6930000009</v>
      </c>
      <c r="J160" s="63">
        <f t="shared" si="52"/>
        <v>0.4267877711866177</v>
      </c>
      <c r="K160" s="79">
        <f>K40+K78+K99+K125+K139+K143+K159</f>
        <v>7794301.6930000009</v>
      </c>
      <c r="L160" s="63">
        <f t="shared" si="53"/>
        <v>0.4267877711866177</v>
      </c>
      <c r="M160" s="79">
        <f>M40+M78+M99+M125+M139+M143+M159</f>
        <v>7794301.6930000009</v>
      </c>
      <c r="N160" s="63">
        <f t="shared" si="54"/>
        <v>0.4267877711866177</v>
      </c>
      <c r="O160" s="79">
        <f>O40+O78+O99+O125+O139+O143+O159</f>
        <v>7794301.6930000009</v>
      </c>
      <c r="P160" s="63">
        <f t="shared" si="55"/>
        <v>0.4267877711866177</v>
      </c>
      <c r="Q160" s="79">
        <f>Q40+Q78+Q99+Q125+Q139+Q143+Q159</f>
        <v>7794301.6930000009</v>
      </c>
      <c r="R160" s="63">
        <f t="shared" si="56"/>
        <v>0.4267877711866177</v>
      </c>
      <c r="S160" s="79">
        <f>S40+S78+S99+S125+S139+S143+S159</f>
        <v>7794301.6930000009</v>
      </c>
      <c r="T160" s="63">
        <f t="shared" si="57"/>
        <v>0.4267877711866177</v>
      </c>
      <c r="U160" s="79">
        <f>U40+U78+U99+U125+U139+U143+U159</f>
        <v>7794301.6930000009</v>
      </c>
      <c r="V160" s="63">
        <f t="shared" si="58"/>
        <v>0.4267877711866177</v>
      </c>
      <c r="W160" s="79">
        <f>W40+W78+W99+W125+W139+W143+W159</f>
        <v>7794301.6930000009</v>
      </c>
      <c r="X160" s="63">
        <f t="shared" si="59"/>
        <v>0.4267877711866177</v>
      </c>
      <c r="Y160" s="79">
        <f>Y40+Y78+Y99+Y125+Y139+Y143+Y159</f>
        <v>7794301.6930000009</v>
      </c>
      <c r="Z160" s="63">
        <f t="shared" si="60"/>
        <v>0.4267877711866177</v>
      </c>
      <c r="AA160" s="86">
        <f t="shared" si="48"/>
        <v>93531620.316000029</v>
      </c>
      <c r="AB160" s="63">
        <f t="shared" si="60"/>
        <v>0.42678777118661781</v>
      </c>
      <c r="AC160" s="86">
        <f t="shared" si="61"/>
        <v>7794301.6930000028</v>
      </c>
      <c r="AD160" s="63">
        <f t="shared" si="62"/>
        <v>0.42678777118661781</v>
      </c>
    </row>
    <row r="161" spans="1:66" x14ac:dyDescent="0.25">
      <c r="A161" s="14">
        <v>7005</v>
      </c>
      <c r="B161" s="3" t="s">
        <v>167</v>
      </c>
      <c r="C161" s="80">
        <f>C36-C160</f>
        <v>1057807.3738500001</v>
      </c>
      <c r="D161" s="64">
        <f t="shared" si="63"/>
        <v>5.7921706037586757E-2</v>
      </c>
      <c r="E161" s="80">
        <f>E36-E160</f>
        <v>1057807.3738500001</v>
      </c>
      <c r="F161" s="64">
        <f t="shared" si="50"/>
        <v>5.7921706037586757E-2</v>
      </c>
      <c r="G161" s="80">
        <f>G36-G160</f>
        <v>1057807.3738500001</v>
      </c>
      <c r="H161" s="64">
        <f t="shared" si="51"/>
        <v>5.7921706037586757E-2</v>
      </c>
      <c r="I161" s="80">
        <f>I36-I160</f>
        <v>1057807.3738500001</v>
      </c>
      <c r="J161" s="64">
        <f t="shared" si="52"/>
        <v>5.7921706037586757E-2</v>
      </c>
      <c r="K161" s="80">
        <f>K36-K160</f>
        <v>1057807.3738500001</v>
      </c>
      <c r="L161" s="64">
        <f t="shared" si="53"/>
        <v>5.7921706037586757E-2</v>
      </c>
      <c r="M161" s="80">
        <f>M36-M160</f>
        <v>1057807.3738500001</v>
      </c>
      <c r="N161" s="64">
        <f t="shared" si="54"/>
        <v>5.7921706037586757E-2</v>
      </c>
      <c r="O161" s="80">
        <f>O36-O160</f>
        <v>1057807.3738500001</v>
      </c>
      <c r="P161" s="64">
        <f t="shared" si="55"/>
        <v>5.7921706037586757E-2</v>
      </c>
      <c r="Q161" s="80">
        <f>Q36-Q160</f>
        <v>1057807.3738500001</v>
      </c>
      <c r="R161" s="64">
        <f t="shared" si="56"/>
        <v>5.7921706037586757E-2</v>
      </c>
      <c r="S161" s="80">
        <f>S36-S160</f>
        <v>1057807.3738500001</v>
      </c>
      <c r="T161" s="64">
        <f t="shared" si="57"/>
        <v>5.7921706037586757E-2</v>
      </c>
      <c r="U161" s="80">
        <f>U36-U160</f>
        <v>1057807.3738500001</v>
      </c>
      <c r="V161" s="64">
        <f t="shared" si="58"/>
        <v>5.7921706037586757E-2</v>
      </c>
      <c r="W161" s="80">
        <f>W36-W160</f>
        <v>1057807.3738500001</v>
      </c>
      <c r="X161" s="64">
        <f t="shared" si="59"/>
        <v>5.7921706037586757E-2</v>
      </c>
      <c r="Y161" s="80">
        <f>Y36-Y160</f>
        <v>1057807.3738500001</v>
      </c>
      <c r="Z161" s="64">
        <f t="shared" si="60"/>
        <v>5.7921706037586757E-2</v>
      </c>
      <c r="AA161" s="80">
        <f t="shared" si="48"/>
        <v>12693688.486199997</v>
      </c>
      <c r="AB161" s="64">
        <f t="shared" si="60"/>
        <v>5.7921706037586743E-2</v>
      </c>
      <c r="AC161" s="80">
        <f t="shared" si="61"/>
        <v>1057807.3738499999</v>
      </c>
      <c r="AD161" s="64">
        <f t="shared" si="62"/>
        <v>5.7921706037586743E-2</v>
      </c>
    </row>
    <row r="162" spans="1:66" s="8" customFormat="1" x14ac:dyDescent="0.25">
      <c r="A162" s="26">
        <v>6602</v>
      </c>
      <c r="B162" s="27" t="s">
        <v>168</v>
      </c>
      <c r="C162" s="69">
        <v>83265.466799999995</v>
      </c>
      <c r="D162" s="60">
        <f t="shared" si="63"/>
        <v>4.5593158171309328E-3</v>
      </c>
      <c r="E162" s="69">
        <v>83265.466799999995</v>
      </c>
      <c r="F162" s="60">
        <f t="shared" si="50"/>
        <v>4.5593158171309328E-3</v>
      </c>
      <c r="G162" s="69">
        <v>83265.466799999995</v>
      </c>
      <c r="H162" s="60">
        <f t="shared" si="51"/>
        <v>4.5593158171309328E-3</v>
      </c>
      <c r="I162" s="69">
        <v>83265.466799999995</v>
      </c>
      <c r="J162" s="60">
        <f t="shared" si="52"/>
        <v>4.5593158171309328E-3</v>
      </c>
      <c r="K162" s="69">
        <v>83265.466799999995</v>
      </c>
      <c r="L162" s="60">
        <f t="shared" si="53"/>
        <v>4.5593158171309328E-3</v>
      </c>
      <c r="M162" s="69">
        <v>83265.466799999995</v>
      </c>
      <c r="N162" s="60">
        <f t="shared" si="54"/>
        <v>4.5593158171309328E-3</v>
      </c>
      <c r="O162" s="69">
        <v>83265.466799999995</v>
      </c>
      <c r="P162" s="60">
        <f t="shared" si="55"/>
        <v>4.5593158171309328E-3</v>
      </c>
      <c r="Q162" s="69">
        <v>83265.466799999995</v>
      </c>
      <c r="R162" s="60">
        <f t="shared" si="56"/>
        <v>4.5593158171309328E-3</v>
      </c>
      <c r="S162" s="69">
        <v>83265.466799999995</v>
      </c>
      <c r="T162" s="60">
        <f t="shared" si="57"/>
        <v>4.5593158171309328E-3</v>
      </c>
      <c r="U162" s="69">
        <v>83265.466799999995</v>
      </c>
      <c r="V162" s="60">
        <f t="shared" si="58"/>
        <v>4.5593158171309328E-3</v>
      </c>
      <c r="W162" s="69">
        <v>83265.466799999995</v>
      </c>
      <c r="X162" s="60">
        <f t="shared" si="59"/>
        <v>4.5593158171309328E-3</v>
      </c>
      <c r="Y162" s="69">
        <v>83265.466799999995</v>
      </c>
      <c r="Z162" s="60">
        <f t="shared" si="60"/>
        <v>4.5593158171309328E-3</v>
      </c>
      <c r="AA162" s="69">
        <f t="shared" si="48"/>
        <v>999185.60160000017</v>
      </c>
      <c r="AB162" s="60">
        <f t="shared" si="60"/>
        <v>4.5593158171309345E-3</v>
      </c>
      <c r="AC162" s="69">
        <f t="shared" si="61"/>
        <v>83265.466800000009</v>
      </c>
      <c r="AD162" s="60">
        <f t="shared" si="62"/>
        <v>4.5593158171309336E-3</v>
      </c>
    </row>
    <row r="163" spans="1:66" x14ac:dyDescent="0.25">
      <c r="A163" s="9">
        <v>6603</v>
      </c>
      <c r="B163" s="10" t="s">
        <v>169</v>
      </c>
      <c r="C163" s="67"/>
      <c r="D163" s="49">
        <f t="shared" si="63"/>
        <v>0</v>
      </c>
      <c r="E163" s="67"/>
      <c r="F163" s="49">
        <f t="shared" si="50"/>
        <v>0</v>
      </c>
      <c r="G163" s="67"/>
      <c r="H163" s="49">
        <f t="shared" si="51"/>
        <v>0</v>
      </c>
      <c r="I163" s="67"/>
      <c r="J163" s="49">
        <f t="shared" si="52"/>
        <v>0</v>
      </c>
      <c r="K163" s="67"/>
      <c r="L163" s="49">
        <f t="shared" si="53"/>
        <v>0</v>
      </c>
      <c r="M163" s="67"/>
      <c r="N163" s="49">
        <f t="shared" si="54"/>
        <v>0</v>
      </c>
      <c r="O163" s="67"/>
      <c r="P163" s="49">
        <f t="shared" si="55"/>
        <v>0</v>
      </c>
      <c r="Q163" s="67"/>
      <c r="R163" s="49">
        <f t="shared" si="56"/>
        <v>0</v>
      </c>
      <c r="S163" s="67"/>
      <c r="T163" s="49">
        <f t="shared" si="57"/>
        <v>0</v>
      </c>
      <c r="U163" s="67"/>
      <c r="V163" s="49">
        <f t="shared" si="58"/>
        <v>0</v>
      </c>
      <c r="W163" s="67"/>
      <c r="X163" s="49">
        <f t="shared" si="59"/>
        <v>0</v>
      </c>
      <c r="Y163" s="67"/>
      <c r="Z163" s="49">
        <f t="shared" ref="Z163:AB165" si="64">IF(Y$10&lt;&gt;0,Y163/Y$10,"-")</f>
        <v>0</v>
      </c>
      <c r="AA163" s="82">
        <f t="shared" si="48"/>
        <v>0</v>
      </c>
      <c r="AB163" s="49">
        <f t="shared" si="64"/>
        <v>0</v>
      </c>
      <c r="AC163" s="82">
        <f t="shared" si="61"/>
        <v>0</v>
      </c>
      <c r="AD163" s="49">
        <f t="shared" si="62"/>
        <v>0</v>
      </c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</row>
    <row r="164" spans="1:66" x14ac:dyDescent="0.25">
      <c r="A164" s="9">
        <v>6128</v>
      </c>
      <c r="B164" s="10" t="s">
        <v>170</v>
      </c>
      <c r="C164" s="67"/>
      <c r="D164" s="49">
        <f t="shared" si="63"/>
        <v>0</v>
      </c>
      <c r="E164" s="67"/>
      <c r="F164" s="49">
        <f t="shared" si="50"/>
        <v>0</v>
      </c>
      <c r="G164" s="67"/>
      <c r="H164" s="49">
        <f t="shared" si="51"/>
        <v>0</v>
      </c>
      <c r="I164" s="67"/>
      <c r="J164" s="49">
        <f t="shared" si="52"/>
        <v>0</v>
      </c>
      <c r="K164" s="67"/>
      <c r="L164" s="49">
        <f t="shared" si="53"/>
        <v>0</v>
      </c>
      <c r="M164" s="67"/>
      <c r="N164" s="49">
        <f t="shared" si="54"/>
        <v>0</v>
      </c>
      <c r="O164" s="67"/>
      <c r="P164" s="49">
        <f t="shared" si="55"/>
        <v>0</v>
      </c>
      <c r="Q164" s="67"/>
      <c r="R164" s="49">
        <f t="shared" si="56"/>
        <v>0</v>
      </c>
      <c r="S164" s="67"/>
      <c r="T164" s="49">
        <f t="shared" si="57"/>
        <v>0</v>
      </c>
      <c r="U164" s="67"/>
      <c r="V164" s="49">
        <f t="shared" si="58"/>
        <v>0</v>
      </c>
      <c r="W164" s="67"/>
      <c r="X164" s="49">
        <f t="shared" si="59"/>
        <v>0</v>
      </c>
      <c r="Y164" s="67"/>
      <c r="Z164" s="49">
        <f t="shared" si="64"/>
        <v>0</v>
      </c>
      <c r="AA164" s="82">
        <f t="shared" si="48"/>
        <v>0</v>
      </c>
      <c r="AB164" s="49">
        <f t="shared" si="64"/>
        <v>0</v>
      </c>
      <c r="AC164" s="82">
        <f t="shared" si="61"/>
        <v>0</v>
      </c>
      <c r="AD164" s="49">
        <f t="shared" si="62"/>
        <v>0</v>
      </c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</row>
    <row r="165" spans="1:66" x14ac:dyDescent="0.25">
      <c r="A165" s="18">
        <v>7006</v>
      </c>
      <c r="B165" s="19" t="s">
        <v>171</v>
      </c>
      <c r="C165" s="75">
        <f>C161-C162-C163-C164</f>
        <v>974541.90705000004</v>
      </c>
      <c r="D165" s="59">
        <f t="shared" si="63"/>
        <v>5.3362390220455823E-2</v>
      </c>
      <c r="E165" s="75">
        <f>E161-E162-E163-E164</f>
        <v>974541.90705000004</v>
      </c>
      <c r="F165" s="59">
        <f t="shared" si="50"/>
        <v>5.3362390220455823E-2</v>
      </c>
      <c r="G165" s="75">
        <f>G161-G162-G163-G164</f>
        <v>974541.90705000004</v>
      </c>
      <c r="H165" s="59">
        <f t="shared" si="51"/>
        <v>5.3362390220455823E-2</v>
      </c>
      <c r="I165" s="75">
        <f>I161-I162-I163-I164</f>
        <v>974541.90705000004</v>
      </c>
      <c r="J165" s="59">
        <f t="shared" si="52"/>
        <v>5.3362390220455823E-2</v>
      </c>
      <c r="K165" s="75">
        <f>K161-K162-K163-K164</f>
        <v>974541.90705000004</v>
      </c>
      <c r="L165" s="59">
        <f t="shared" si="53"/>
        <v>5.3362390220455823E-2</v>
      </c>
      <c r="M165" s="75">
        <f>M161-M162-M163-M164</f>
        <v>974541.90705000004</v>
      </c>
      <c r="N165" s="59">
        <f t="shared" si="54"/>
        <v>5.3362390220455823E-2</v>
      </c>
      <c r="O165" s="75">
        <f>O161-O162-O163-O164</f>
        <v>974541.90705000004</v>
      </c>
      <c r="P165" s="59">
        <f t="shared" si="55"/>
        <v>5.3362390220455823E-2</v>
      </c>
      <c r="Q165" s="75">
        <f>Q161-Q162-Q163-Q164</f>
        <v>974541.90705000004</v>
      </c>
      <c r="R165" s="59">
        <f t="shared" si="56"/>
        <v>5.3362390220455823E-2</v>
      </c>
      <c r="S165" s="75">
        <f>S161-S162-S163-S164</f>
        <v>974541.90705000004</v>
      </c>
      <c r="T165" s="59">
        <f t="shared" si="57"/>
        <v>5.3362390220455823E-2</v>
      </c>
      <c r="U165" s="75">
        <f>U161-U162-U163-U164</f>
        <v>974541.90705000004</v>
      </c>
      <c r="V165" s="59">
        <f t="shared" si="58"/>
        <v>5.3362390220455823E-2</v>
      </c>
      <c r="W165" s="75">
        <f>W161-W162-W163-W164</f>
        <v>974541.90705000004</v>
      </c>
      <c r="X165" s="59">
        <f t="shared" si="59"/>
        <v>5.3362390220455823E-2</v>
      </c>
      <c r="Y165" s="75">
        <f>Y161-Y162-Y163-Y164</f>
        <v>974541.90705000004</v>
      </c>
      <c r="Z165" s="59">
        <f t="shared" si="64"/>
        <v>5.3362390220455823E-2</v>
      </c>
      <c r="AA165" s="75">
        <f t="shared" si="48"/>
        <v>11694502.884600004</v>
      </c>
      <c r="AB165" s="59">
        <f t="shared" si="64"/>
        <v>5.3362390220455837E-2</v>
      </c>
      <c r="AC165" s="75">
        <f t="shared" si="61"/>
        <v>974541.90705000039</v>
      </c>
      <c r="AD165" s="59">
        <f t="shared" si="62"/>
        <v>5.3362390220455837E-2</v>
      </c>
    </row>
    <row r="166" spans="1:66" s="99" customFormat="1" x14ac:dyDescent="0.25">
      <c r="A166" s="95"/>
      <c r="B166" s="96"/>
      <c r="C166" s="97"/>
      <c r="D166" s="98"/>
      <c r="E166" s="97"/>
      <c r="F166" s="98"/>
      <c r="G166" s="97"/>
      <c r="H166" s="98"/>
      <c r="I166" s="97"/>
      <c r="J166" s="98"/>
      <c r="K166" s="97"/>
      <c r="L166" s="98"/>
      <c r="M166" s="97"/>
      <c r="N166" s="98"/>
      <c r="O166" s="97"/>
      <c r="P166" s="98"/>
      <c r="Q166" s="97"/>
      <c r="R166" s="98"/>
      <c r="S166" s="97"/>
      <c r="T166" s="98"/>
      <c r="U166" s="97"/>
      <c r="V166" s="98"/>
      <c r="W166" s="97"/>
      <c r="X166" s="98"/>
      <c r="Y166" s="97"/>
      <c r="Z166" s="98"/>
      <c r="AA166" s="97"/>
      <c r="AB166" s="98"/>
      <c r="AC166" s="97"/>
      <c r="AD166" s="98"/>
    </row>
    <row r="167" spans="1:66" x14ac:dyDescent="0.25">
      <c r="A167" s="42">
        <v>7007</v>
      </c>
      <c r="B167" s="43" t="s">
        <v>172</v>
      </c>
      <c r="C167" s="81">
        <f>C165</f>
        <v>974541.90705000004</v>
      </c>
      <c r="D167" s="65"/>
      <c r="E167" s="81">
        <f>C167+E165</f>
        <v>1949083.8141000001</v>
      </c>
      <c r="F167" s="65"/>
      <c r="G167" s="81">
        <f>E167+G165</f>
        <v>2923625.7211500001</v>
      </c>
      <c r="H167" s="65"/>
      <c r="I167" s="81">
        <f>G167+I165</f>
        <v>3898167.6282000002</v>
      </c>
      <c r="J167" s="65"/>
      <c r="K167" s="81">
        <f>I167+K165</f>
        <v>4872709.5352500007</v>
      </c>
      <c r="L167" s="65"/>
      <c r="M167" s="81">
        <f>K167+M165</f>
        <v>5847251.4423000012</v>
      </c>
      <c r="N167" s="65"/>
      <c r="O167" s="81">
        <f>M167+O165</f>
        <v>6821793.3493500017</v>
      </c>
      <c r="P167" s="65"/>
      <c r="Q167" s="81">
        <f>O167+Q165</f>
        <v>7796335.2564000022</v>
      </c>
      <c r="R167" s="65"/>
      <c r="S167" s="81">
        <f>Q167+S165</f>
        <v>8770877.1634500027</v>
      </c>
      <c r="T167" s="65"/>
      <c r="U167" s="81">
        <f>S167+U165</f>
        <v>9745419.0705000032</v>
      </c>
      <c r="V167" s="65"/>
      <c r="W167" s="81">
        <f>U167+W165</f>
        <v>10719960.977550004</v>
      </c>
      <c r="X167" s="65"/>
      <c r="Y167" s="81">
        <f>W167+Y165</f>
        <v>11694502.884600004</v>
      </c>
      <c r="Z167" s="65"/>
      <c r="AA167" s="92"/>
      <c r="AB167" s="65"/>
      <c r="AC167" s="20"/>
      <c r="AD167" s="65"/>
    </row>
    <row r="168" spans="1:66" s="41" customFormat="1" x14ac:dyDescent="0.25">
      <c r="A168" s="36"/>
      <c r="B168" s="37"/>
      <c r="C168" s="11"/>
      <c r="D168" s="38"/>
      <c r="E168" s="67"/>
      <c r="F168" s="38"/>
      <c r="G168" s="11"/>
      <c r="H168" s="38"/>
      <c r="I168" s="11"/>
      <c r="J168" s="39"/>
      <c r="K168" s="11"/>
      <c r="L168" s="10"/>
      <c r="M168" s="11"/>
      <c r="N168" s="10"/>
      <c r="O168" s="11"/>
      <c r="P168" s="10"/>
      <c r="Q168" s="11"/>
      <c r="R168" s="10"/>
      <c r="S168" s="11"/>
      <c r="T168" s="10"/>
      <c r="U168" s="11"/>
      <c r="V168" s="10"/>
      <c r="W168" s="11"/>
      <c r="X168" s="10"/>
      <c r="Y168" s="11"/>
      <c r="Z168" s="10"/>
      <c r="AA168" s="40"/>
      <c r="AB168" s="10"/>
      <c r="AC168" s="40"/>
      <c r="AD168" s="10"/>
    </row>
    <row r="169" spans="1:66" x14ac:dyDescent="0.25"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</row>
    <row r="170" spans="1:66" x14ac:dyDescent="0.25">
      <c r="AA170" s="44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</row>
    <row r="171" spans="1:66" x14ac:dyDescent="0.25"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</row>
    <row r="172" spans="1:66" x14ac:dyDescent="0.25"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</row>
    <row r="173" spans="1:66" x14ac:dyDescent="0.25"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</row>
    <row r="174" spans="1:66" x14ac:dyDescent="0.25"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</row>
    <row r="175" spans="1:66" x14ac:dyDescent="0.25"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</row>
    <row r="176" spans="1:66" x14ac:dyDescent="0.25"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</row>
    <row r="177" spans="4:66" x14ac:dyDescent="0.25"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</row>
    <row r="178" spans="4:66" x14ac:dyDescent="0.25">
      <c r="D178"/>
      <c r="H17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</row>
    <row r="179" spans="4:66" x14ac:dyDescent="0.25">
      <c r="D179"/>
      <c r="H179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</row>
    <row r="180" spans="4:66" x14ac:dyDescent="0.25">
      <c r="D180"/>
      <c r="H180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</row>
  </sheetData>
  <mergeCells count="1">
    <mergeCell ref="C1:AD1"/>
  </mergeCells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180"/>
  <sheetViews>
    <sheetView zoomScale="115" zoomScaleNormal="115" workbookViewId="0">
      <pane xSplit="2" ySplit="2" topLeftCell="C3" activePane="bottomRight" state="frozen"/>
      <selection pane="topRight" activeCell="C1" sqref="C1"/>
      <selection pane="bottomLeft" activeCell="A3" sqref="A3"/>
      <selection pane="bottomRight" sqref="A1:XFD1048576"/>
    </sheetView>
  </sheetViews>
  <sheetFormatPr defaultRowHeight="15" x14ac:dyDescent="0.25"/>
  <cols>
    <col min="1" max="1" width="19.28515625" customWidth="1"/>
    <col min="2" max="2" width="43.140625" customWidth="1"/>
    <col min="3" max="3" width="12.28515625" bestFit="1" customWidth="1"/>
    <col min="4" max="4" width="7" style="4" bestFit="1" customWidth="1"/>
    <col min="5" max="5" width="12.28515625" bestFit="1" customWidth="1"/>
    <col min="6" max="6" width="7" bestFit="1" customWidth="1"/>
    <col min="7" max="7" width="12.28515625" bestFit="1" customWidth="1"/>
    <col min="8" max="8" width="7.28515625" style="4" bestFit="1" customWidth="1"/>
    <col min="9" max="9" width="12.28515625" bestFit="1" customWidth="1"/>
    <col min="10" max="10" width="7" bestFit="1" customWidth="1"/>
    <col min="11" max="11" width="12.28515625" bestFit="1" customWidth="1"/>
    <col min="12" max="12" width="7.140625" bestFit="1" customWidth="1"/>
    <col min="13" max="13" width="12.28515625" bestFit="1" customWidth="1"/>
    <col min="14" max="14" width="7" bestFit="1" customWidth="1"/>
    <col min="15" max="15" width="12.28515625" bestFit="1" customWidth="1"/>
    <col min="16" max="16" width="7" bestFit="1" customWidth="1"/>
    <col min="17" max="17" width="12.28515625" bestFit="1" customWidth="1"/>
    <col min="18" max="18" width="7.140625" bestFit="1" customWidth="1"/>
    <col min="19" max="19" width="12.28515625" bestFit="1" customWidth="1"/>
    <col min="20" max="20" width="7" bestFit="1" customWidth="1"/>
    <col min="21" max="21" width="12.28515625" bestFit="1" customWidth="1"/>
    <col min="22" max="22" width="7" bestFit="1" customWidth="1"/>
    <col min="23" max="23" width="12.28515625" bestFit="1" customWidth="1"/>
    <col min="24" max="24" width="7.140625" bestFit="1" customWidth="1"/>
    <col min="25" max="25" width="12.28515625" bestFit="1" customWidth="1"/>
    <col min="26" max="26" width="7" bestFit="1" customWidth="1"/>
    <col min="27" max="27" width="13.42578125" bestFit="1" customWidth="1"/>
    <col min="28" max="28" width="7.85546875" bestFit="1" customWidth="1"/>
    <col min="29" max="29" width="12.28515625" bestFit="1" customWidth="1"/>
    <col min="30" max="30" width="7" bestFit="1" customWidth="1"/>
  </cols>
  <sheetData>
    <row r="1" spans="1:66" ht="18.75" x14ac:dyDescent="0.3">
      <c r="A1" s="22"/>
      <c r="B1" s="23"/>
      <c r="C1" s="100" t="s">
        <v>30</v>
      </c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A1" s="100"/>
      <c r="AB1" s="100"/>
      <c r="AC1" s="100"/>
      <c r="AD1" s="100"/>
    </row>
    <row r="2" spans="1:66" x14ac:dyDescent="0.25">
      <c r="A2" s="21" t="s">
        <v>0</v>
      </c>
      <c r="B2" s="21" t="s">
        <v>1</v>
      </c>
      <c r="C2" s="21" t="s">
        <v>15</v>
      </c>
      <c r="D2" s="48" t="s">
        <v>2</v>
      </c>
      <c r="E2" s="21" t="s">
        <v>16</v>
      </c>
      <c r="F2" s="66" t="s">
        <v>3</v>
      </c>
      <c r="G2" s="21" t="s">
        <v>17</v>
      </c>
      <c r="H2" s="48" t="s">
        <v>4</v>
      </c>
      <c r="I2" s="21" t="s">
        <v>18</v>
      </c>
      <c r="J2" s="48" t="s">
        <v>5</v>
      </c>
      <c r="K2" s="21" t="s">
        <v>19</v>
      </c>
      <c r="L2" s="48" t="s">
        <v>6</v>
      </c>
      <c r="M2" s="21" t="s">
        <v>20</v>
      </c>
      <c r="N2" s="48" t="s">
        <v>7</v>
      </c>
      <c r="O2" s="21" t="s">
        <v>21</v>
      </c>
      <c r="P2" s="48" t="s">
        <v>8</v>
      </c>
      <c r="Q2" s="21" t="s">
        <v>22</v>
      </c>
      <c r="R2" s="48" t="s">
        <v>9</v>
      </c>
      <c r="S2" s="21" t="s">
        <v>23</v>
      </c>
      <c r="T2" s="48" t="s">
        <v>10</v>
      </c>
      <c r="U2" s="21" t="s">
        <v>24</v>
      </c>
      <c r="V2" s="48" t="s">
        <v>11</v>
      </c>
      <c r="W2" s="21" t="s">
        <v>25</v>
      </c>
      <c r="X2" s="48" t="s">
        <v>12</v>
      </c>
      <c r="Y2" s="21" t="s">
        <v>26</v>
      </c>
      <c r="Z2" s="48" t="s">
        <v>13</v>
      </c>
      <c r="AA2" s="21" t="s">
        <v>27</v>
      </c>
      <c r="AB2" s="48" t="s">
        <v>14</v>
      </c>
      <c r="AC2" s="21" t="s">
        <v>28</v>
      </c>
      <c r="AD2" s="48" t="s">
        <v>29</v>
      </c>
    </row>
    <row r="3" spans="1:66" x14ac:dyDescent="0.25">
      <c r="A3" s="9">
        <v>5004</v>
      </c>
      <c r="B3" s="10" t="s">
        <v>31</v>
      </c>
      <c r="C3" s="67">
        <v>18284180.307</v>
      </c>
      <c r="D3" s="49">
        <f>IF(C$3&lt;&gt;0,C3/C$3,"-")</f>
        <v>1</v>
      </c>
      <c r="E3" s="67">
        <v>18284180.307</v>
      </c>
      <c r="F3" s="49">
        <f>IF(E$3&lt;&gt;0,E3/E$3,"-")</f>
        <v>1</v>
      </c>
      <c r="G3" s="67">
        <v>18284180.307</v>
      </c>
      <c r="H3" s="49">
        <f>IF(G$3&lt;&gt;0,G3/G$3,"-")</f>
        <v>1</v>
      </c>
      <c r="I3" s="67">
        <v>18284180.307</v>
      </c>
      <c r="J3" s="49">
        <f>IF(I$3&lt;&gt;0,I3/I$3,"-")</f>
        <v>1</v>
      </c>
      <c r="K3" s="67">
        <v>18284180.307</v>
      </c>
      <c r="L3" s="49">
        <f>IF(K$3&lt;&gt;0,K3/K$3,"-")</f>
        <v>1</v>
      </c>
      <c r="M3" s="67">
        <v>18284180.307</v>
      </c>
      <c r="N3" s="49">
        <f>IF(M$3&lt;&gt;0,M3/M$3,"-")</f>
        <v>1</v>
      </c>
      <c r="O3" s="67">
        <v>18284180.307</v>
      </c>
      <c r="P3" s="49">
        <f>IF(O$3&lt;&gt;0,O3/O$3,"-")</f>
        <v>1</v>
      </c>
      <c r="Q3" s="67">
        <v>18284180.307</v>
      </c>
      <c r="R3" s="49">
        <f>IF(Q$3&lt;&gt;0,Q3/Q$3,"-")</f>
        <v>1</v>
      </c>
      <c r="S3" s="67">
        <v>18284180.307</v>
      </c>
      <c r="T3" s="49">
        <f>IF(S$3&lt;&gt;0,S3/S$3,"-")</f>
        <v>1</v>
      </c>
      <c r="U3" s="67">
        <v>18284180.307</v>
      </c>
      <c r="V3" s="49">
        <f>IF(U$3&lt;&gt;0,U3/U$3,"-")</f>
        <v>1</v>
      </c>
      <c r="W3" s="67">
        <v>18284180.307</v>
      </c>
      <c r="X3" s="49">
        <f>IF(W$3&lt;&gt;0,W3/W$3,"-")</f>
        <v>1</v>
      </c>
      <c r="Y3" s="67">
        <v>18284180.307</v>
      </c>
      <c r="Z3" s="49">
        <f>IF(Y$3&lt;&gt;0,Y3/Y$3,"-")</f>
        <v>1</v>
      </c>
      <c r="AA3" s="82">
        <f t="shared" ref="AA3:AA66" si="0">C3+E3+G3+I3+K3+M3+O3+Q3+S3+U3+W3+Y3</f>
        <v>219410163.68400005</v>
      </c>
      <c r="AB3" s="49">
        <f>IF(AA$3&lt;&gt;0,AA3/AA$3,"-")</f>
        <v>1</v>
      </c>
      <c r="AC3" s="82">
        <f>AA3/12</f>
        <v>18284180.307000004</v>
      </c>
      <c r="AD3" s="49">
        <f>IF(AC$3&lt;&gt;0,AC3/AC$3,"-")</f>
        <v>1</v>
      </c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</row>
    <row r="4" spans="1:66" x14ac:dyDescent="0.25">
      <c r="A4" s="9">
        <v>5005</v>
      </c>
      <c r="B4" s="10" t="s">
        <v>32</v>
      </c>
      <c r="C4" s="67"/>
      <c r="D4" s="49">
        <f t="shared" ref="D4:D10" si="1">IF(C$3&lt;&gt;0,C4/C$3,"-")</f>
        <v>0</v>
      </c>
      <c r="E4" s="67"/>
      <c r="F4" s="49">
        <f t="shared" ref="F4:F10" si="2">IF(E$3&lt;&gt;0,E4/E$3,"-")</f>
        <v>0</v>
      </c>
      <c r="G4" s="67"/>
      <c r="H4" s="49">
        <f t="shared" ref="H4:H10" si="3">IF(G$3&lt;&gt;0,G4/G$3,"-")</f>
        <v>0</v>
      </c>
      <c r="I4" s="67"/>
      <c r="J4" s="49">
        <f t="shared" ref="J4:J10" si="4">IF(I$3&lt;&gt;0,I4/I$3,"-")</f>
        <v>0</v>
      </c>
      <c r="K4" s="67"/>
      <c r="L4" s="49">
        <f t="shared" ref="L4:L10" si="5">IF(K$3&lt;&gt;0,K4/K$3,"-")</f>
        <v>0</v>
      </c>
      <c r="M4" s="67"/>
      <c r="N4" s="49">
        <f t="shared" ref="N4:N10" si="6">IF(M$3&lt;&gt;0,M4/M$3,"-")</f>
        <v>0</v>
      </c>
      <c r="O4" s="67"/>
      <c r="P4" s="49">
        <f t="shared" ref="P4:P10" si="7">IF(O$3&lt;&gt;0,O4/O$3,"-")</f>
        <v>0</v>
      </c>
      <c r="Q4" s="67"/>
      <c r="R4" s="49">
        <f t="shared" ref="R4:R10" si="8">IF(Q$3&lt;&gt;0,Q4/Q$3,"-")</f>
        <v>0</v>
      </c>
      <c r="S4" s="67"/>
      <c r="T4" s="49">
        <f t="shared" ref="T4:T10" si="9">IF(S$3&lt;&gt;0,S4/S$3,"-")</f>
        <v>0</v>
      </c>
      <c r="U4" s="67"/>
      <c r="V4" s="49">
        <f t="shared" ref="V4:V10" si="10">IF(U$3&lt;&gt;0,U4/U$3,"-")</f>
        <v>0</v>
      </c>
      <c r="W4" s="67"/>
      <c r="X4" s="49">
        <f t="shared" ref="X4:X10" si="11">IF(W$3&lt;&gt;0,W4/W$3,"-")</f>
        <v>0</v>
      </c>
      <c r="Y4" s="67"/>
      <c r="Z4" s="49">
        <f t="shared" ref="Z4:AB10" si="12">IF(Y$3&lt;&gt;0,Y4/Y$3,"-")</f>
        <v>0</v>
      </c>
      <c r="AA4" s="82">
        <f t="shared" si="0"/>
        <v>0</v>
      </c>
      <c r="AB4" s="49">
        <f t="shared" si="12"/>
        <v>0</v>
      </c>
      <c r="AC4" s="82">
        <f t="shared" ref="AC4:AC67" si="13">AA4/12</f>
        <v>0</v>
      </c>
      <c r="AD4" s="49">
        <f t="shared" ref="AD4:AD10" si="14">IF(AC$3&lt;&gt;0,AC4/AC$3,"-")</f>
        <v>0</v>
      </c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</row>
    <row r="5" spans="1:66" s="47" customFormat="1" x14ac:dyDescent="0.25">
      <c r="A5" s="45">
        <v>5051</v>
      </c>
      <c r="B5" s="46" t="s">
        <v>33</v>
      </c>
      <c r="C5" s="67">
        <v>1283.0363</v>
      </c>
      <c r="D5" s="49">
        <f t="shared" si="1"/>
        <v>7.017193434199489E-5</v>
      </c>
      <c r="E5" s="67">
        <v>1283.0363</v>
      </c>
      <c r="F5" s="49">
        <f t="shared" si="2"/>
        <v>7.017193434199489E-5</v>
      </c>
      <c r="G5" s="67">
        <v>1283.0363</v>
      </c>
      <c r="H5" s="49">
        <f t="shared" si="3"/>
        <v>7.017193434199489E-5</v>
      </c>
      <c r="I5" s="67">
        <v>1283.0363</v>
      </c>
      <c r="J5" s="49">
        <f t="shared" si="4"/>
        <v>7.017193434199489E-5</v>
      </c>
      <c r="K5" s="67">
        <v>1283.0363</v>
      </c>
      <c r="L5" s="49">
        <f t="shared" si="5"/>
        <v>7.017193434199489E-5</v>
      </c>
      <c r="M5" s="67">
        <v>1283.0363</v>
      </c>
      <c r="N5" s="49">
        <f t="shared" si="6"/>
        <v>7.017193434199489E-5</v>
      </c>
      <c r="O5" s="67">
        <v>1283.0363</v>
      </c>
      <c r="P5" s="49">
        <f t="shared" si="7"/>
        <v>7.017193434199489E-5</v>
      </c>
      <c r="Q5" s="67">
        <v>1283.0363</v>
      </c>
      <c r="R5" s="49">
        <f t="shared" si="8"/>
        <v>7.017193434199489E-5</v>
      </c>
      <c r="S5" s="67">
        <v>1283.0363</v>
      </c>
      <c r="T5" s="49">
        <f t="shared" si="9"/>
        <v>7.017193434199489E-5</v>
      </c>
      <c r="U5" s="67">
        <v>1283.0363</v>
      </c>
      <c r="V5" s="49">
        <f t="shared" si="10"/>
        <v>7.017193434199489E-5</v>
      </c>
      <c r="W5" s="67">
        <v>1283.0363</v>
      </c>
      <c r="X5" s="49">
        <f t="shared" si="11"/>
        <v>7.017193434199489E-5</v>
      </c>
      <c r="Y5" s="67">
        <v>1283.0363</v>
      </c>
      <c r="Z5" s="50">
        <f t="shared" si="12"/>
        <v>7.017193434199489E-5</v>
      </c>
      <c r="AA5" s="83">
        <f t="shared" si="0"/>
        <v>15396.435599999999</v>
      </c>
      <c r="AB5" s="49">
        <f t="shared" si="12"/>
        <v>7.0171934341994876E-5</v>
      </c>
      <c r="AC5" s="83">
        <f t="shared" si="13"/>
        <v>1283.0363</v>
      </c>
      <c r="AD5" s="49">
        <f t="shared" si="14"/>
        <v>7.0171934341994876E-5</v>
      </c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/>
      <c r="AX5" s="30"/>
      <c r="AY5" s="30"/>
      <c r="AZ5" s="30"/>
      <c r="BA5" s="30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0"/>
      <c r="BM5" s="30"/>
      <c r="BN5" s="30"/>
    </row>
    <row r="6" spans="1:66" s="47" customFormat="1" x14ac:dyDescent="0.25">
      <c r="A6" s="45">
        <v>5052</v>
      </c>
      <c r="B6" s="46" t="s">
        <v>34</v>
      </c>
      <c r="C6" s="67">
        <v>13315.05</v>
      </c>
      <c r="D6" s="49">
        <f t="shared" si="1"/>
        <v>7.2822788751992368E-4</v>
      </c>
      <c r="E6" s="67">
        <v>13315.05</v>
      </c>
      <c r="F6" s="49">
        <f t="shared" si="2"/>
        <v>7.2822788751992368E-4</v>
      </c>
      <c r="G6" s="67">
        <v>13315.05</v>
      </c>
      <c r="H6" s="49">
        <f t="shared" si="3"/>
        <v>7.2822788751992368E-4</v>
      </c>
      <c r="I6" s="67">
        <v>13315.05</v>
      </c>
      <c r="J6" s="49">
        <f t="shared" si="4"/>
        <v>7.2822788751992368E-4</v>
      </c>
      <c r="K6" s="67">
        <v>13315.05</v>
      </c>
      <c r="L6" s="49">
        <f t="shared" si="5"/>
        <v>7.2822788751992368E-4</v>
      </c>
      <c r="M6" s="67">
        <v>13315.05</v>
      </c>
      <c r="N6" s="49">
        <f t="shared" si="6"/>
        <v>7.2822788751992368E-4</v>
      </c>
      <c r="O6" s="67">
        <v>13315.05</v>
      </c>
      <c r="P6" s="49">
        <f t="shared" si="7"/>
        <v>7.2822788751992368E-4</v>
      </c>
      <c r="Q6" s="67">
        <v>13315.05</v>
      </c>
      <c r="R6" s="49">
        <f t="shared" si="8"/>
        <v>7.2822788751992368E-4</v>
      </c>
      <c r="S6" s="67">
        <v>13315.05</v>
      </c>
      <c r="T6" s="49">
        <f t="shared" si="9"/>
        <v>7.2822788751992368E-4</v>
      </c>
      <c r="U6" s="67">
        <v>13315.05</v>
      </c>
      <c r="V6" s="49">
        <f t="shared" si="10"/>
        <v>7.2822788751992368E-4</v>
      </c>
      <c r="W6" s="67">
        <v>13315.05</v>
      </c>
      <c r="X6" s="49">
        <f t="shared" si="11"/>
        <v>7.2822788751992368E-4</v>
      </c>
      <c r="Y6" s="67">
        <v>13315.05</v>
      </c>
      <c r="Z6" s="50">
        <f t="shared" si="12"/>
        <v>7.2822788751992368E-4</v>
      </c>
      <c r="AA6" s="83">
        <f t="shared" si="0"/>
        <v>159780.59999999998</v>
      </c>
      <c r="AB6" s="49">
        <f t="shared" si="12"/>
        <v>7.2822788751992346E-4</v>
      </c>
      <c r="AC6" s="83">
        <f t="shared" si="13"/>
        <v>13315.049999999997</v>
      </c>
      <c r="AD6" s="49">
        <f t="shared" si="14"/>
        <v>7.2822788751992346E-4</v>
      </c>
      <c r="AE6" s="30"/>
      <c r="AF6" s="30"/>
      <c r="AG6" s="30"/>
      <c r="AH6" s="30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0"/>
      <c r="AW6" s="30"/>
      <c r="AX6" s="30"/>
      <c r="AY6" s="30"/>
      <c r="AZ6" s="30"/>
      <c r="BA6" s="30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0"/>
      <c r="BM6" s="30"/>
      <c r="BN6" s="30"/>
    </row>
    <row r="7" spans="1:66" x14ac:dyDescent="0.25">
      <c r="A7" s="9">
        <v>5101</v>
      </c>
      <c r="B7" s="10" t="s">
        <v>35</v>
      </c>
      <c r="C7" s="67">
        <v>3916.2921999999999</v>
      </c>
      <c r="D7" s="49">
        <f t="shared" si="1"/>
        <v>2.1419019798774727E-4</v>
      </c>
      <c r="E7" s="67">
        <v>3916.2921999999999</v>
      </c>
      <c r="F7" s="49">
        <f t="shared" si="2"/>
        <v>2.1419019798774727E-4</v>
      </c>
      <c r="G7" s="67">
        <v>3916.2921999999999</v>
      </c>
      <c r="H7" s="49">
        <f t="shared" si="3"/>
        <v>2.1419019798774727E-4</v>
      </c>
      <c r="I7" s="67">
        <v>3916.2921999999999</v>
      </c>
      <c r="J7" s="49">
        <f t="shared" si="4"/>
        <v>2.1419019798774727E-4</v>
      </c>
      <c r="K7" s="67">
        <v>3916.2921999999999</v>
      </c>
      <c r="L7" s="49">
        <f t="shared" si="5"/>
        <v>2.1419019798774727E-4</v>
      </c>
      <c r="M7" s="67">
        <v>3916.2921999999999</v>
      </c>
      <c r="N7" s="49">
        <f t="shared" si="6"/>
        <v>2.1419019798774727E-4</v>
      </c>
      <c r="O7" s="67">
        <v>3916.2921999999999</v>
      </c>
      <c r="P7" s="49">
        <f t="shared" si="7"/>
        <v>2.1419019798774727E-4</v>
      </c>
      <c r="Q7" s="67">
        <v>3916.2921999999999</v>
      </c>
      <c r="R7" s="49">
        <f t="shared" si="8"/>
        <v>2.1419019798774727E-4</v>
      </c>
      <c r="S7" s="67">
        <v>3916.2921999999999</v>
      </c>
      <c r="T7" s="49">
        <f t="shared" si="9"/>
        <v>2.1419019798774727E-4</v>
      </c>
      <c r="U7" s="67">
        <v>3916.2921999999999</v>
      </c>
      <c r="V7" s="49">
        <f t="shared" si="10"/>
        <v>2.1419019798774727E-4</v>
      </c>
      <c r="W7" s="67">
        <v>3916.2921999999999</v>
      </c>
      <c r="X7" s="49">
        <f t="shared" si="11"/>
        <v>2.1419019798774727E-4</v>
      </c>
      <c r="Y7" s="67">
        <v>3916.2921999999999</v>
      </c>
      <c r="Z7" s="49">
        <f t="shared" si="12"/>
        <v>2.1419019798774727E-4</v>
      </c>
      <c r="AA7" s="82">
        <f t="shared" si="0"/>
        <v>46995.506399999984</v>
      </c>
      <c r="AB7" s="49">
        <f t="shared" si="12"/>
        <v>2.1419019798774716E-4</v>
      </c>
      <c r="AC7" s="82">
        <f t="shared" si="13"/>
        <v>3916.2921999999985</v>
      </c>
      <c r="AD7" s="49">
        <f t="shared" si="14"/>
        <v>2.1419019798774716E-4</v>
      </c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</row>
    <row r="8" spans="1:66" x14ac:dyDescent="0.25">
      <c r="A8" s="9">
        <v>5102</v>
      </c>
      <c r="B8" s="10" t="s">
        <v>36</v>
      </c>
      <c r="C8" s="67">
        <v>2955</v>
      </c>
      <c r="D8" s="49">
        <f t="shared" si="1"/>
        <v>1.6161512030532177E-4</v>
      </c>
      <c r="E8" s="67">
        <v>2955</v>
      </c>
      <c r="F8" s="49">
        <f t="shared" si="2"/>
        <v>1.6161512030532177E-4</v>
      </c>
      <c r="G8" s="67">
        <v>2955</v>
      </c>
      <c r="H8" s="49">
        <f t="shared" si="3"/>
        <v>1.6161512030532177E-4</v>
      </c>
      <c r="I8" s="67">
        <v>2955</v>
      </c>
      <c r="J8" s="49">
        <f t="shared" si="4"/>
        <v>1.6161512030532177E-4</v>
      </c>
      <c r="K8" s="67">
        <v>2955</v>
      </c>
      <c r="L8" s="49">
        <f t="shared" si="5"/>
        <v>1.6161512030532177E-4</v>
      </c>
      <c r="M8" s="67">
        <v>2955</v>
      </c>
      <c r="N8" s="49">
        <f t="shared" si="6"/>
        <v>1.6161512030532177E-4</v>
      </c>
      <c r="O8" s="67">
        <v>2955</v>
      </c>
      <c r="P8" s="49">
        <f t="shared" si="7"/>
        <v>1.6161512030532177E-4</v>
      </c>
      <c r="Q8" s="67">
        <v>2955</v>
      </c>
      <c r="R8" s="49">
        <f t="shared" si="8"/>
        <v>1.6161512030532177E-4</v>
      </c>
      <c r="S8" s="67">
        <v>2955</v>
      </c>
      <c r="T8" s="49">
        <f t="shared" si="9"/>
        <v>1.6161512030532177E-4</v>
      </c>
      <c r="U8" s="67">
        <v>2955</v>
      </c>
      <c r="V8" s="49">
        <f t="shared" si="10"/>
        <v>1.6161512030532177E-4</v>
      </c>
      <c r="W8" s="67">
        <v>2955</v>
      </c>
      <c r="X8" s="49">
        <f t="shared" si="11"/>
        <v>1.6161512030532177E-4</v>
      </c>
      <c r="Y8" s="67">
        <v>2955</v>
      </c>
      <c r="Z8" s="49">
        <f t="shared" si="12"/>
        <v>1.6161512030532177E-4</v>
      </c>
      <c r="AA8" s="82">
        <f t="shared" si="0"/>
        <v>35460</v>
      </c>
      <c r="AB8" s="49">
        <f t="shared" si="12"/>
        <v>1.6161512030532174E-4</v>
      </c>
      <c r="AC8" s="82">
        <f t="shared" si="13"/>
        <v>2955</v>
      </c>
      <c r="AD8" s="49">
        <f t="shared" si="14"/>
        <v>1.6161512030532174E-4</v>
      </c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</row>
    <row r="9" spans="1:66" x14ac:dyDescent="0.25">
      <c r="A9" s="9">
        <v>5103</v>
      </c>
      <c r="B9" s="10" t="s">
        <v>37</v>
      </c>
      <c r="C9" s="67"/>
      <c r="D9" s="49">
        <f t="shared" si="1"/>
        <v>0</v>
      </c>
      <c r="E9" s="67"/>
      <c r="F9" s="49">
        <f t="shared" si="2"/>
        <v>0</v>
      </c>
      <c r="G9" s="67"/>
      <c r="H9" s="49">
        <f t="shared" si="3"/>
        <v>0</v>
      </c>
      <c r="I9" s="67"/>
      <c r="J9" s="49">
        <f t="shared" si="4"/>
        <v>0</v>
      </c>
      <c r="K9" s="67"/>
      <c r="L9" s="49">
        <f t="shared" si="5"/>
        <v>0</v>
      </c>
      <c r="M9" s="67"/>
      <c r="N9" s="49">
        <f t="shared" si="6"/>
        <v>0</v>
      </c>
      <c r="O9" s="67"/>
      <c r="P9" s="49">
        <f t="shared" si="7"/>
        <v>0</v>
      </c>
      <c r="Q9" s="67"/>
      <c r="R9" s="49">
        <f t="shared" si="8"/>
        <v>0</v>
      </c>
      <c r="S9" s="67"/>
      <c r="T9" s="49">
        <f t="shared" si="9"/>
        <v>0</v>
      </c>
      <c r="U9" s="67"/>
      <c r="V9" s="49">
        <f t="shared" si="10"/>
        <v>0</v>
      </c>
      <c r="W9" s="67"/>
      <c r="X9" s="49">
        <f t="shared" si="11"/>
        <v>0</v>
      </c>
      <c r="Y9" s="67"/>
      <c r="Z9" s="49">
        <f t="shared" si="12"/>
        <v>0</v>
      </c>
      <c r="AA9" s="82">
        <f t="shared" si="0"/>
        <v>0</v>
      </c>
      <c r="AB9" s="49">
        <f t="shared" si="12"/>
        <v>0</v>
      </c>
      <c r="AC9" s="82">
        <f t="shared" si="13"/>
        <v>0</v>
      </c>
      <c r="AD9" s="49">
        <f t="shared" si="14"/>
        <v>0</v>
      </c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</row>
    <row r="10" spans="1:66" x14ac:dyDescent="0.25">
      <c r="A10" s="13">
        <v>5149</v>
      </c>
      <c r="B10" s="2" t="s">
        <v>38</v>
      </c>
      <c r="C10" s="68">
        <f>C3+C4-C5-C6-C7-C8+C9</f>
        <v>18262710.9285</v>
      </c>
      <c r="D10" s="51">
        <f t="shared" si="1"/>
        <v>0.99882579485984502</v>
      </c>
      <c r="E10" s="68">
        <f>E3+E4-E5-E6-E7-E8+E9</f>
        <v>18262710.9285</v>
      </c>
      <c r="F10" s="51">
        <f t="shared" si="2"/>
        <v>0.99882579485984502</v>
      </c>
      <c r="G10" s="68">
        <f>G3+G4-G5-G6-G7-G8+G9</f>
        <v>18262710.9285</v>
      </c>
      <c r="H10" s="51">
        <f t="shared" si="3"/>
        <v>0.99882579485984502</v>
      </c>
      <c r="I10" s="68">
        <f>I3+I4-I5-I6-I7-I8+I9</f>
        <v>18262710.9285</v>
      </c>
      <c r="J10" s="51">
        <f t="shared" si="4"/>
        <v>0.99882579485984502</v>
      </c>
      <c r="K10" s="68">
        <f>K3+K4-K5-K6-K7-K8+K9</f>
        <v>18262710.9285</v>
      </c>
      <c r="L10" s="51">
        <f t="shared" si="5"/>
        <v>0.99882579485984502</v>
      </c>
      <c r="M10" s="68">
        <f>M3+M4-M5-M6-M7-M8+M9</f>
        <v>18262710.9285</v>
      </c>
      <c r="N10" s="51">
        <f t="shared" si="6"/>
        <v>0.99882579485984502</v>
      </c>
      <c r="O10" s="68">
        <f>O3+O4-O5-O6-O7-O8+O9</f>
        <v>18262710.9285</v>
      </c>
      <c r="P10" s="51">
        <f t="shared" si="7"/>
        <v>0.99882579485984502</v>
      </c>
      <c r="Q10" s="68">
        <f>Q3+Q4-Q5-Q6-Q7-Q8+Q9</f>
        <v>18262710.9285</v>
      </c>
      <c r="R10" s="51">
        <f t="shared" si="8"/>
        <v>0.99882579485984502</v>
      </c>
      <c r="S10" s="68">
        <f>S3+S4-S5-S6-S7-S8+S9</f>
        <v>18262710.9285</v>
      </c>
      <c r="T10" s="51">
        <f t="shared" si="9"/>
        <v>0.99882579485984502</v>
      </c>
      <c r="U10" s="68">
        <f>U3+U4-U5-U6-U7-U8+U9</f>
        <v>18262710.9285</v>
      </c>
      <c r="V10" s="51">
        <f t="shared" si="10"/>
        <v>0.99882579485984502</v>
      </c>
      <c r="W10" s="68">
        <f>W3+W4-W5-W6-W7-W8+W9</f>
        <v>18262710.9285</v>
      </c>
      <c r="X10" s="51">
        <f t="shared" si="11"/>
        <v>0.99882579485984502</v>
      </c>
      <c r="Y10" s="68">
        <f>Y3+Y4-Y5-Y6-Y7-Y8+Y9</f>
        <v>18262710.9285</v>
      </c>
      <c r="Z10" s="51">
        <f t="shared" si="12"/>
        <v>0.99882579485984502</v>
      </c>
      <c r="AA10" s="84">
        <f t="shared" si="0"/>
        <v>219152531.14199999</v>
      </c>
      <c r="AB10" s="51">
        <f t="shared" si="12"/>
        <v>0.9988257948598448</v>
      </c>
      <c r="AC10" s="84">
        <f t="shared" si="13"/>
        <v>18262710.9285</v>
      </c>
      <c r="AD10" s="51">
        <f t="shared" si="14"/>
        <v>0.9988257948598448</v>
      </c>
    </row>
    <row r="11" spans="1:66" s="8" customFormat="1" x14ac:dyDescent="0.25">
      <c r="A11" s="26">
        <v>5151</v>
      </c>
      <c r="B11" s="27" t="s">
        <v>39</v>
      </c>
      <c r="C11" s="69">
        <v>0.03</v>
      </c>
      <c r="D11" s="60">
        <f>IF(C$10&lt;&gt;0,C11/C$10,"-")</f>
        <v>1.642691499496019E-9</v>
      </c>
      <c r="E11" s="69">
        <v>0.03</v>
      </c>
      <c r="F11" s="60">
        <f>IF(E$10&lt;&gt;0,E11/E$10,"-")</f>
        <v>1.642691499496019E-9</v>
      </c>
      <c r="G11" s="69">
        <v>0.03</v>
      </c>
      <c r="H11" s="60">
        <f>IF(G$10&lt;&gt;0,G11/G$10,"-")</f>
        <v>1.642691499496019E-9</v>
      </c>
      <c r="I11" s="69">
        <v>0.03</v>
      </c>
      <c r="J11" s="60">
        <f>IF(I$10&lt;&gt;0,I11/I$10,"-")</f>
        <v>1.642691499496019E-9</v>
      </c>
      <c r="K11" s="69">
        <v>0.03</v>
      </c>
      <c r="L11" s="60">
        <f>IF(K$10&lt;&gt;0,K11/K$10,"-")</f>
        <v>1.642691499496019E-9</v>
      </c>
      <c r="M11" s="69">
        <v>0.03</v>
      </c>
      <c r="N11" s="60">
        <f>IF(M$10&lt;&gt;0,M11/M$10,"-")</f>
        <v>1.642691499496019E-9</v>
      </c>
      <c r="O11" s="69">
        <v>0.03</v>
      </c>
      <c r="P11" s="60">
        <f>IF(O$10&lt;&gt;0,O11/O$10,"-")</f>
        <v>1.642691499496019E-9</v>
      </c>
      <c r="Q11" s="69">
        <v>0.03</v>
      </c>
      <c r="R11" s="60">
        <f>IF(Q$10&lt;&gt;0,Q11/Q$10,"-")</f>
        <v>1.642691499496019E-9</v>
      </c>
      <c r="S11" s="69">
        <v>0.03</v>
      </c>
      <c r="T11" s="60">
        <f>IF(S$10&lt;&gt;0,S11/S$10,"-")</f>
        <v>1.642691499496019E-9</v>
      </c>
      <c r="U11" s="69">
        <v>0.03</v>
      </c>
      <c r="V11" s="60">
        <f>IF(U$10&lt;&gt;0,U11/U$10,"-")</f>
        <v>1.642691499496019E-9</v>
      </c>
      <c r="W11" s="69">
        <v>0.03</v>
      </c>
      <c r="X11" s="60">
        <f>IF(W$10&lt;&gt;0,W11/W$10,"-")</f>
        <v>1.642691499496019E-9</v>
      </c>
      <c r="Y11" s="69">
        <v>0.03</v>
      </c>
      <c r="Z11" s="60">
        <f>IF(Y$10&lt;&gt;0,Y11/Y$10,"-")</f>
        <v>1.642691499496019E-9</v>
      </c>
      <c r="AA11" s="85">
        <f t="shared" si="0"/>
        <v>0.3600000000000001</v>
      </c>
      <c r="AB11" s="60">
        <f>IF(AA$10&lt;&gt;0,AA11/AA$10,"-")</f>
        <v>1.6426914994960196E-9</v>
      </c>
      <c r="AC11" s="85">
        <f t="shared" si="13"/>
        <v>3.0000000000000009E-2</v>
      </c>
      <c r="AD11" s="60">
        <f>IF(AC$10&lt;&gt;0,AC11/AC$10,"-")</f>
        <v>1.6426914994960196E-9</v>
      </c>
    </row>
    <row r="12" spans="1:66" x14ac:dyDescent="0.25">
      <c r="A12" s="9"/>
      <c r="B12" s="10"/>
      <c r="C12" s="67"/>
      <c r="D12" s="49"/>
      <c r="E12" s="67"/>
      <c r="F12" s="49"/>
      <c r="G12" s="67"/>
      <c r="H12" s="49"/>
      <c r="I12" s="67"/>
      <c r="J12" s="49"/>
      <c r="K12" s="67"/>
      <c r="L12" s="49"/>
      <c r="M12" s="67"/>
      <c r="N12" s="49"/>
      <c r="O12" s="67"/>
      <c r="P12" s="49"/>
      <c r="Q12" s="67"/>
      <c r="R12" s="49"/>
      <c r="S12" s="67"/>
      <c r="T12" s="49"/>
      <c r="U12" s="67"/>
      <c r="V12" s="49"/>
      <c r="W12" s="67"/>
      <c r="X12" s="49"/>
      <c r="Y12" s="67"/>
      <c r="Z12" s="49"/>
      <c r="AA12" s="82"/>
      <c r="AB12" s="49"/>
      <c r="AC12" s="82"/>
      <c r="AD12" s="49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</row>
    <row r="13" spans="1:66" s="5" customFormat="1" x14ac:dyDescent="0.25">
      <c r="A13" s="12">
        <v>5198</v>
      </c>
      <c r="B13" s="1" t="s">
        <v>41</v>
      </c>
      <c r="C13" s="70">
        <f>C11+C12</f>
        <v>0.03</v>
      </c>
      <c r="D13" s="53">
        <f t="shared" ref="D13:R80" si="15">IF(C$10&lt;&gt;0,C13/C$10,"-")</f>
        <v>1.642691499496019E-9</v>
      </c>
      <c r="E13" s="70">
        <f>E11+E12</f>
        <v>0.03</v>
      </c>
      <c r="F13" s="53">
        <f t="shared" ref="F13:F80" si="16">IF(E$10&lt;&gt;0,E13/E$10,"-")</f>
        <v>1.642691499496019E-9</v>
      </c>
      <c r="G13" s="70">
        <f>G11+G12</f>
        <v>0.03</v>
      </c>
      <c r="H13" s="53">
        <f t="shared" ref="H13:H80" si="17">IF(G$10&lt;&gt;0,G13/G$10,"-")</f>
        <v>1.642691499496019E-9</v>
      </c>
      <c r="I13" s="70">
        <f>I11+I12</f>
        <v>0.03</v>
      </c>
      <c r="J13" s="53">
        <f t="shared" ref="J13:J80" si="18">IF(I$10&lt;&gt;0,I13/I$10,"-")</f>
        <v>1.642691499496019E-9</v>
      </c>
      <c r="K13" s="70">
        <f>K11+K12</f>
        <v>0.03</v>
      </c>
      <c r="L13" s="53">
        <f t="shared" ref="L13:L80" si="19">IF(K$10&lt;&gt;0,K13/K$10,"-")</f>
        <v>1.642691499496019E-9</v>
      </c>
      <c r="M13" s="70">
        <f>M11+M12</f>
        <v>0.03</v>
      </c>
      <c r="N13" s="53">
        <f t="shared" ref="N13:N80" si="20">IF(M$10&lt;&gt;0,M13/M$10,"-")</f>
        <v>1.642691499496019E-9</v>
      </c>
      <c r="O13" s="70">
        <f>O11+O12</f>
        <v>0.03</v>
      </c>
      <c r="P13" s="53">
        <f t="shared" ref="P13:P80" si="21">IF(O$10&lt;&gt;0,O13/O$10,"-")</f>
        <v>1.642691499496019E-9</v>
      </c>
      <c r="Q13" s="70">
        <f>Q11+Q12</f>
        <v>0.03</v>
      </c>
      <c r="R13" s="53">
        <f t="shared" ref="R13:R80" si="22">IF(Q$10&lt;&gt;0,Q13/Q$10,"-")</f>
        <v>1.642691499496019E-9</v>
      </c>
      <c r="S13" s="70">
        <f>S11+S12</f>
        <v>0.03</v>
      </c>
      <c r="T13" s="53">
        <f t="shared" ref="T13:AD80" si="23">IF(S$10&lt;&gt;0,S13/S$10,"-")</f>
        <v>1.642691499496019E-9</v>
      </c>
      <c r="U13" s="70">
        <f>U11+U12</f>
        <v>0.03</v>
      </c>
      <c r="V13" s="53">
        <f t="shared" ref="V13:V80" si="24">IF(U$10&lt;&gt;0,U13/U$10,"-")</f>
        <v>1.642691499496019E-9</v>
      </c>
      <c r="W13" s="70">
        <f>W11+W12</f>
        <v>0.03</v>
      </c>
      <c r="X13" s="53">
        <f t="shared" ref="X13:X80" si="25">IF(W$10&lt;&gt;0,W13/W$10,"-")</f>
        <v>1.642691499496019E-9</v>
      </c>
      <c r="Y13" s="70">
        <f>Y11+Y12</f>
        <v>0.03</v>
      </c>
      <c r="Z13" s="53">
        <f t="shared" ref="Z13:AB28" si="26">IF(Y$10&lt;&gt;0,Y13/Y$10,"-")</f>
        <v>1.642691499496019E-9</v>
      </c>
      <c r="AA13" s="70">
        <f t="shared" si="0"/>
        <v>0.3600000000000001</v>
      </c>
      <c r="AB13" s="53">
        <f t="shared" si="26"/>
        <v>1.6426914994960196E-9</v>
      </c>
      <c r="AC13" s="93">
        <f t="shared" si="13"/>
        <v>3.0000000000000009E-2</v>
      </c>
      <c r="AD13" s="53">
        <f t="shared" ref="AD13:AD80" si="27">IF(AC$10&lt;&gt;0,AC13/AC$10,"-")</f>
        <v>1.6426914994960196E-9</v>
      </c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</row>
    <row r="14" spans="1:66" x14ac:dyDescent="0.25">
      <c r="A14" s="16">
        <v>5199</v>
      </c>
      <c r="B14" s="17" t="s">
        <v>42</v>
      </c>
      <c r="C14" s="71">
        <f>C10+C13</f>
        <v>18262710.958500002</v>
      </c>
      <c r="D14" s="54">
        <f t="shared" si="15"/>
        <v>1.0000000016426915</v>
      </c>
      <c r="E14" s="71">
        <f>E10+E13</f>
        <v>18262710.958500002</v>
      </c>
      <c r="F14" s="54">
        <f t="shared" si="16"/>
        <v>1.0000000016426915</v>
      </c>
      <c r="G14" s="71">
        <f>G10+G13</f>
        <v>18262710.958500002</v>
      </c>
      <c r="H14" s="54">
        <f t="shared" si="17"/>
        <v>1.0000000016426915</v>
      </c>
      <c r="I14" s="71">
        <f>I10+I13</f>
        <v>18262710.958500002</v>
      </c>
      <c r="J14" s="54">
        <f t="shared" si="18"/>
        <v>1.0000000016426915</v>
      </c>
      <c r="K14" s="71">
        <f>K10+K13</f>
        <v>18262710.958500002</v>
      </c>
      <c r="L14" s="54">
        <f t="shared" si="19"/>
        <v>1.0000000016426915</v>
      </c>
      <c r="M14" s="71">
        <f>M10+M13</f>
        <v>18262710.958500002</v>
      </c>
      <c r="N14" s="54">
        <f t="shared" si="20"/>
        <v>1.0000000016426915</v>
      </c>
      <c r="O14" s="71">
        <f>O10+O13</f>
        <v>18262710.958500002</v>
      </c>
      <c r="P14" s="54">
        <f t="shared" si="21"/>
        <v>1.0000000016426915</v>
      </c>
      <c r="Q14" s="71">
        <f>Q10+Q13</f>
        <v>18262710.958500002</v>
      </c>
      <c r="R14" s="54">
        <f t="shared" si="22"/>
        <v>1.0000000016426915</v>
      </c>
      <c r="S14" s="71">
        <f>S10+S13</f>
        <v>18262710.958500002</v>
      </c>
      <c r="T14" s="54">
        <f t="shared" si="23"/>
        <v>1.0000000016426915</v>
      </c>
      <c r="U14" s="71">
        <f>U10+U13</f>
        <v>18262710.958500002</v>
      </c>
      <c r="V14" s="54">
        <f t="shared" si="24"/>
        <v>1.0000000016426915</v>
      </c>
      <c r="W14" s="71">
        <f>W10+W13</f>
        <v>18262710.958500002</v>
      </c>
      <c r="X14" s="54">
        <f t="shared" si="25"/>
        <v>1.0000000016426915</v>
      </c>
      <c r="Y14" s="71">
        <f>Y10+Y13</f>
        <v>18262710.958500002</v>
      </c>
      <c r="Z14" s="54">
        <f t="shared" si="26"/>
        <v>1.0000000016426915</v>
      </c>
      <c r="AA14" s="86">
        <f t="shared" si="0"/>
        <v>219152531.502</v>
      </c>
      <c r="AB14" s="54">
        <f t="shared" si="26"/>
        <v>1.0000000016426915</v>
      </c>
      <c r="AC14" s="86">
        <f t="shared" si="13"/>
        <v>18262710.958500002</v>
      </c>
      <c r="AD14" s="54">
        <f t="shared" si="27"/>
        <v>1.0000000016426915</v>
      </c>
    </row>
    <row r="15" spans="1:66" s="30" customFormat="1" x14ac:dyDescent="0.25">
      <c r="A15" s="28">
        <v>5502</v>
      </c>
      <c r="B15" s="29" t="s">
        <v>43</v>
      </c>
      <c r="C15" s="72">
        <v>9352069.6687000003</v>
      </c>
      <c r="D15" s="60">
        <f t="shared" si="15"/>
        <v>0.512085511582268</v>
      </c>
      <c r="E15" s="72">
        <v>9352069.6687000003</v>
      </c>
      <c r="F15" s="60">
        <f t="shared" si="16"/>
        <v>0.512085511582268</v>
      </c>
      <c r="G15" s="72">
        <v>9352069.6687000003</v>
      </c>
      <c r="H15" s="60">
        <f t="shared" si="17"/>
        <v>0.512085511582268</v>
      </c>
      <c r="I15" s="72">
        <v>9352069.6687000003</v>
      </c>
      <c r="J15" s="52">
        <f t="shared" si="18"/>
        <v>0.512085511582268</v>
      </c>
      <c r="K15" s="72">
        <v>9352069.6687000003</v>
      </c>
      <c r="L15" s="60">
        <f t="shared" si="19"/>
        <v>0.512085511582268</v>
      </c>
      <c r="M15" s="72">
        <v>9352069.6687000003</v>
      </c>
      <c r="N15" s="60">
        <f t="shared" si="20"/>
        <v>0.512085511582268</v>
      </c>
      <c r="O15" s="72">
        <v>9352069.6687000003</v>
      </c>
      <c r="P15" s="60">
        <f t="shared" si="21"/>
        <v>0.512085511582268</v>
      </c>
      <c r="Q15" s="72">
        <v>9352069.6687000003</v>
      </c>
      <c r="R15" s="60">
        <f t="shared" si="22"/>
        <v>0.512085511582268</v>
      </c>
      <c r="S15" s="72">
        <v>9352069.6687000003</v>
      </c>
      <c r="T15" s="60">
        <f t="shared" si="23"/>
        <v>0.512085511582268</v>
      </c>
      <c r="U15" s="72">
        <v>9352069.6687000003</v>
      </c>
      <c r="V15" s="60">
        <f t="shared" si="24"/>
        <v>0.512085511582268</v>
      </c>
      <c r="W15" s="72">
        <v>9352069.6687000003</v>
      </c>
      <c r="X15" s="60">
        <f t="shared" si="25"/>
        <v>0.512085511582268</v>
      </c>
      <c r="Y15" s="72">
        <v>9352069.6687000003</v>
      </c>
      <c r="Z15" s="52">
        <f t="shared" si="26"/>
        <v>0.512085511582268</v>
      </c>
      <c r="AA15" s="87">
        <f t="shared" si="0"/>
        <v>112224836.02439998</v>
      </c>
      <c r="AB15" s="52">
        <f t="shared" si="26"/>
        <v>0.512085511582268</v>
      </c>
      <c r="AC15" s="87">
        <f t="shared" si="13"/>
        <v>9352069.6686999984</v>
      </c>
      <c r="AD15" s="52">
        <f t="shared" si="27"/>
        <v>0.512085511582268</v>
      </c>
    </row>
    <row r="16" spans="1:66" x14ac:dyDescent="0.25">
      <c r="A16" s="24">
        <v>5503</v>
      </c>
      <c r="B16" s="25" t="s">
        <v>44</v>
      </c>
      <c r="C16" s="73"/>
      <c r="D16" s="55">
        <f t="shared" si="15"/>
        <v>0</v>
      </c>
      <c r="E16" s="73"/>
      <c r="F16" s="55">
        <f t="shared" si="16"/>
        <v>0</v>
      </c>
      <c r="G16" s="73"/>
      <c r="H16" s="55">
        <f t="shared" si="17"/>
        <v>0</v>
      </c>
      <c r="I16" s="73"/>
      <c r="J16" s="55">
        <f t="shared" si="18"/>
        <v>0</v>
      </c>
      <c r="K16" s="73"/>
      <c r="L16" s="55">
        <f t="shared" si="19"/>
        <v>0</v>
      </c>
      <c r="M16" s="73"/>
      <c r="N16" s="55">
        <f t="shared" si="20"/>
        <v>0</v>
      </c>
      <c r="O16" s="73"/>
      <c r="P16" s="55">
        <f t="shared" si="21"/>
        <v>0</v>
      </c>
      <c r="Q16" s="73"/>
      <c r="R16" s="55">
        <f t="shared" si="22"/>
        <v>0</v>
      </c>
      <c r="S16" s="73"/>
      <c r="T16" s="55">
        <f t="shared" si="23"/>
        <v>0</v>
      </c>
      <c r="U16" s="73"/>
      <c r="V16" s="55">
        <f t="shared" si="24"/>
        <v>0</v>
      </c>
      <c r="W16" s="73"/>
      <c r="X16" s="55">
        <f t="shared" si="25"/>
        <v>0</v>
      </c>
      <c r="Y16" s="73"/>
      <c r="Z16" s="55">
        <f t="shared" si="26"/>
        <v>0</v>
      </c>
      <c r="AA16" s="88">
        <f t="shared" si="0"/>
        <v>0</v>
      </c>
      <c r="AB16" s="55">
        <f t="shared" si="26"/>
        <v>0</v>
      </c>
      <c r="AC16" s="88">
        <f t="shared" si="13"/>
        <v>0</v>
      </c>
      <c r="AD16" s="55">
        <f t="shared" si="27"/>
        <v>0</v>
      </c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</row>
    <row r="17" spans="1:66" x14ac:dyDescent="0.25">
      <c r="A17" s="9">
        <v>5504</v>
      </c>
      <c r="B17" s="10" t="s">
        <v>45</v>
      </c>
      <c r="C17" s="67">
        <v>-341.0804</v>
      </c>
      <c r="D17" s="49">
        <f t="shared" si="15"/>
        <v>-1.8676329124156733E-5</v>
      </c>
      <c r="E17" s="67">
        <v>-341.0804</v>
      </c>
      <c r="F17" s="49">
        <f t="shared" si="16"/>
        <v>-1.8676329124156733E-5</v>
      </c>
      <c r="G17" s="67">
        <v>-341.0804</v>
      </c>
      <c r="H17" s="49">
        <f t="shared" si="17"/>
        <v>-1.8676329124156733E-5</v>
      </c>
      <c r="I17" s="67">
        <v>-341.0804</v>
      </c>
      <c r="J17" s="49">
        <f t="shared" si="18"/>
        <v>-1.8676329124156733E-5</v>
      </c>
      <c r="K17" s="67">
        <v>-341.0804</v>
      </c>
      <c r="L17" s="49">
        <f t="shared" si="19"/>
        <v>-1.8676329124156733E-5</v>
      </c>
      <c r="M17" s="67">
        <v>-341.0804</v>
      </c>
      <c r="N17" s="49">
        <f t="shared" si="20"/>
        <v>-1.8676329124156733E-5</v>
      </c>
      <c r="O17" s="67">
        <v>-341.0804</v>
      </c>
      <c r="P17" s="49">
        <f t="shared" si="21"/>
        <v>-1.8676329124156733E-5</v>
      </c>
      <c r="Q17" s="67">
        <v>-341.0804</v>
      </c>
      <c r="R17" s="49">
        <f t="shared" si="22"/>
        <v>-1.8676329124156733E-5</v>
      </c>
      <c r="S17" s="67">
        <v>-341.0804</v>
      </c>
      <c r="T17" s="49">
        <f t="shared" si="23"/>
        <v>-1.8676329124156733E-5</v>
      </c>
      <c r="U17" s="67">
        <v>-341.0804</v>
      </c>
      <c r="V17" s="49">
        <f t="shared" si="24"/>
        <v>-1.8676329124156733E-5</v>
      </c>
      <c r="W17" s="67">
        <v>-341.0804</v>
      </c>
      <c r="X17" s="49">
        <f t="shared" si="25"/>
        <v>-1.8676329124156733E-5</v>
      </c>
      <c r="Y17" s="67">
        <v>-341.0804</v>
      </c>
      <c r="Z17" s="49">
        <f t="shared" si="26"/>
        <v>-1.8676329124156733E-5</v>
      </c>
      <c r="AA17" s="82">
        <f t="shared" si="0"/>
        <v>-4092.9647999999993</v>
      </c>
      <c r="AB17" s="49">
        <f t="shared" si="26"/>
        <v>-1.8676329124156729E-5</v>
      </c>
      <c r="AC17" s="82">
        <f t="shared" si="13"/>
        <v>-341.08039999999994</v>
      </c>
      <c r="AD17" s="49">
        <f t="shared" si="27"/>
        <v>-1.8676329124156729E-5</v>
      </c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</row>
    <row r="18" spans="1:66" x14ac:dyDescent="0.25">
      <c r="A18" s="9">
        <v>5505</v>
      </c>
      <c r="B18" s="10" t="s">
        <v>46</v>
      </c>
      <c r="C18" s="67"/>
      <c r="D18" s="49">
        <f t="shared" si="15"/>
        <v>0</v>
      </c>
      <c r="E18" s="67"/>
      <c r="F18" s="49">
        <f t="shared" si="16"/>
        <v>0</v>
      </c>
      <c r="G18" s="67"/>
      <c r="H18" s="49">
        <f t="shared" si="17"/>
        <v>0</v>
      </c>
      <c r="I18" s="67"/>
      <c r="J18" s="49">
        <f t="shared" si="18"/>
        <v>0</v>
      </c>
      <c r="K18" s="67"/>
      <c r="L18" s="49">
        <f t="shared" si="19"/>
        <v>0</v>
      </c>
      <c r="M18" s="67"/>
      <c r="N18" s="49">
        <f t="shared" si="20"/>
        <v>0</v>
      </c>
      <c r="O18" s="67"/>
      <c r="P18" s="49">
        <f t="shared" si="21"/>
        <v>0</v>
      </c>
      <c r="Q18" s="67"/>
      <c r="R18" s="49">
        <f t="shared" si="22"/>
        <v>0</v>
      </c>
      <c r="S18" s="67"/>
      <c r="T18" s="49">
        <f t="shared" si="23"/>
        <v>0</v>
      </c>
      <c r="U18" s="67"/>
      <c r="V18" s="49">
        <f t="shared" si="24"/>
        <v>0</v>
      </c>
      <c r="W18" s="67"/>
      <c r="X18" s="49">
        <f t="shared" si="25"/>
        <v>0</v>
      </c>
      <c r="Y18" s="67"/>
      <c r="Z18" s="49">
        <f t="shared" si="26"/>
        <v>0</v>
      </c>
      <c r="AA18" s="82">
        <f t="shared" si="0"/>
        <v>0</v>
      </c>
      <c r="AB18" s="49">
        <f t="shared" si="26"/>
        <v>0</v>
      </c>
      <c r="AC18" s="82">
        <f t="shared" si="13"/>
        <v>0</v>
      </c>
      <c r="AD18" s="49">
        <f t="shared" si="27"/>
        <v>0</v>
      </c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</row>
    <row r="19" spans="1:66" x14ac:dyDescent="0.25">
      <c r="A19" s="9">
        <v>5506</v>
      </c>
      <c r="B19" s="10" t="s">
        <v>47</v>
      </c>
      <c r="C19" s="67">
        <v>-203.41235</v>
      </c>
      <c r="D19" s="49">
        <f t="shared" si="15"/>
        <v>-1.1138124607916969E-5</v>
      </c>
      <c r="E19" s="67">
        <v>-203.41235</v>
      </c>
      <c r="F19" s="49">
        <f t="shared" si="16"/>
        <v>-1.1138124607916969E-5</v>
      </c>
      <c r="G19" s="67">
        <v>-203.41235</v>
      </c>
      <c r="H19" s="49">
        <f t="shared" si="17"/>
        <v>-1.1138124607916969E-5</v>
      </c>
      <c r="I19" s="67">
        <v>-203.41235</v>
      </c>
      <c r="J19" s="49">
        <f t="shared" si="18"/>
        <v>-1.1138124607916969E-5</v>
      </c>
      <c r="K19" s="67">
        <v>-203.41235</v>
      </c>
      <c r="L19" s="49">
        <f t="shared" si="19"/>
        <v>-1.1138124607916969E-5</v>
      </c>
      <c r="M19" s="67">
        <v>-203.41235</v>
      </c>
      <c r="N19" s="49">
        <f t="shared" si="20"/>
        <v>-1.1138124607916969E-5</v>
      </c>
      <c r="O19" s="67">
        <v>-203.41235</v>
      </c>
      <c r="P19" s="49">
        <f t="shared" si="21"/>
        <v>-1.1138124607916969E-5</v>
      </c>
      <c r="Q19" s="67">
        <v>-203.41235</v>
      </c>
      <c r="R19" s="49">
        <f t="shared" si="22"/>
        <v>-1.1138124607916969E-5</v>
      </c>
      <c r="S19" s="67">
        <v>-203.41235</v>
      </c>
      <c r="T19" s="49">
        <f t="shared" si="23"/>
        <v>-1.1138124607916969E-5</v>
      </c>
      <c r="U19" s="67">
        <v>-203.41235</v>
      </c>
      <c r="V19" s="49">
        <f t="shared" si="24"/>
        <v>-1.1138124607916969E-5</v>
      </c>
      <c r="W19" s="67">
        <v>-203.41235</v>
      </c>
      <c r="X19" s="49">
        <f t="shared" si="25"/>
        <v>-1.1138124607916969E-5</v>
      </c>
      <c r="Y19" s="67">
        <v>-203.41235</v>
      </c>
      <c r="Z19" s="49">
        <f t="shared" si="26"/>
        <v>-1.1138124607916969E-5</v>
      </c>
      <c r="AA19" s="82">
        <f t="shared" si="0"/>
        <v>-2440.9482000000003</v>
      </c>
      <c r="AB19" s="49">
        <f t="shared" si="26"/>
        <v>-1.1138124607916971E-5</v>
      </c>
      <c r="AC19" s="82">
        <f t="shared" si="13"/>
        <v>-203.41235000000003</v>
      </c>
      <c r="AD19" s="49">
        <f t="shared" si="27"/>
        <v>-1.1138124607916971E-5</v>
      </c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</row>
    <row r="20" spans="1:66" s="5" customFormat="1" x14ac:dyDescent="0.25">
      <c r="A20" s="12">
        <v>5599</v>
      </c>
      <c r="B20" s="1" t="s">
        <v>48</v>
      </c>
      <c r="C20" s="74">
        <f>SUM(C15:C19)</f>
        <v>9351525.1759500001</v>
      </c>
      <c r="D20" s="56">
        <f t="shared" si="15"/>
        <v>0.51205569712853594</v>
      </c>
      <c r="E20" s="74">
        <f>SUM(E15:E19)</f>
        <v>9351525.1759500001</v>
      </c>
      <c r="F20" s="56">
        <f t="shared" si="16"/>
        <v>0.51205569712853594</v>
      </c>
      <c r="G20" s="74">
        <f>SUM(G15:G19)</f>
        <v>9351525.1759500001</v>
      </c>
      <c r="H20" s="56">
        <f t="shared" si="17"/>
        <v>0.51205569712853594</v>
      </c>
      <c r="I20" s="74">
        <f>SUM(I15:I19)</f>
        <v>9351525.1759500001</v>
      </c>
      <c r="J20" s="56">
        <f t="shared" si="18"/>
        <v>0.51205569712853594</v>
      </c>
      <c r="K20" s="74">
        <f>SUM(K15:K19)</f>
        <v>9351525.1759500001</v>
      </c>
      <c r="L20" s="56">
        <f t="shared" si="19"/>
        <v>0.51205569712853594</v>
      </c>
      <c r="M20" s="74">
        <f>SUM(M15:M19)</f>
        <v>9351525.1759500001</v>
      </c>
      <c r="N20" s="56">
        <f t="shared" si="20"/>
        <v>0.51205569712853594</v>
      </c>
      <c r="O20" s="74">
        <f>SUM(O15:O19)</f>
        <v>9351525.1759500001</v>
      </c>
      <c r="P20" s="56">
        <f t="shared" si="21"/>
        <v>0.51205569712853594</v>
      </c>
      <c r="Q20" s="74">
        <f>SUM(Q15:Q19)</f>
        <v>9351525.1759500001</v>
      </c>
      <c r="R20" s="56">
        <f t="shared" si="22"/>
        <v>0.51205569712853594</v>
      </c>
      <c r="S20" s="74">
        <f>SUM(S15:S19)</f>
        <v>9351525.1759500001</v>
      </c>
      <c r="T20" s="56">
        <f t="shared" si="23"/>
        <v>0.51205569712853594</v>
      </c>
      <c r="U20" s="74">
        <f>SUM(U15:U19)</f>
        <v>9351525.1759500001</v>
      </c>
      <c r="V20" s="56">
        <f t="shared" si="24"/>
        <v>0.51205569712853594</v>
      </c>
      <c r="W20" s="74">
        <f>SUM(W15:W19)</f>
        <v>9351525.1759500001</v>
      </c>
      <c r="X20" s="56">
        <f t="shared" si="25"/>
        <v>0.51205569712853594</v>
      </c>
      <c r="Y20" s="74">
        <f>SUM(Y15:Y19)</f>
        <v>9351525.1759500001</v>
      </c>
      <c r="Z20" s="56">
        <f t="shared" si="26"/>
        <v>0.51205569712853594</v>
      </c>
      <c r="AA20" s="70">
        <f t="shared" si="0"/>
        <v>112218302.11140002</v>
      </c>
      <c r="AB20" s="56">
        <f t="shared" si="26"/>
        <v>0.51205569712853616</v>
      </c>
      <c r="AC20" s="93">
        <f t="shared" si="13"/>
        <v>9351525.1759500019</v>
      </c>
      <c r="AD20" s="56">
        <f t="shared" si="27"/>
        <v>0.51205569712853605</v>
      </c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</row>
    <row r="21" spans="1:66" s="8" customFormat="1" x14ac:dyDescent="0.25">
      <c r="A21" s="26">
        <v>5601</v>
      </c>
      <c r="B21" s="27" t="s">
        <v>49</v>
      </c>
      <c r="C21" s="69"/>
      <c r="D21" s="57">
        <f t="shared" si="15"/>
        <v>0</v>
      </c>
      <c r="E21" s="69"/>
      <c r="F21" s="57">
        <f t="shared" si="16"/>
        <v>0</v>
      </c>
      <c r="G21" s="69"/>
      <c r="H21" s="57">
        <f t="shared" si="17"/>
        <v>0</v>
      </c>
      <c r="I21" s="69"/>
      <c r="J21" s="57">
        <f t="shared" si="18"/>
        <v>0</v>
      </c>
      <c r="K21" s="69"/>
      <c r="L21" s="57">
        <f t="shared" si="19"/>
        <v>0</v>
      </c>
      <c r="M21" s="69"/>
      <c r="N21" s="57">
        <f t="shared" si="20"/>
        <v>0</v>
      </c>
      <c r="O21" s="69"/>
      <c r="P21" s="57">
        <f t="shared" si="21"/>
        <v>0</v>
      </c>
      <c r="Q21" s="69"/>
      <c r="R21" s="57">
        <f t="shared" si="22"/>
        <v>0</v>
      </c>
      <c r="S21" s="69"/>
      <c r="T21" s="57">
        <f t="shared" si="23"/>
        <v>0</v>
      </c>
      <c r="U21" s="69"/>
      <c r="V21" s="57">
        <f t="shared" si="24"/>
        <v>0</v>
      </c>
      <c r="W21" s="69"/>
      <c r="X21" s="57">
        <f t="shared" si="25"/>
        <v>0</v>
      </c>
      <c r="Y21" s="69"/>
      <c r="Z21" s="57">
        <f t="shared" si="26"/>
        <v>0</v>
      </c>
      <c r="AA21" s="69">
        <f t="shared" si="0"/>
        <v>0</v>
      </c>
      <c r="AB21" s="57">
        <f t="shared" si="26"/>
        <v>0</v>
      </c>
      <c r="AC21" s="85">
        <f t="shared" si="13"/>
        <v>0</v>
      </c>
      <c r="AD21" s="57">
        <f t="shared" si="27"/>
        <v>0</v>
      </c>
    </row>
    <row r="22" spans="1:66" x14ac:dyDescent="0.25">
      <c r="A22" s="9">
        <v>5602</v>
      </c>
      <c r="B22" s="10" t="s">
        <v>50</v>
      </c>
      <c r="C22" s="67"/>
      <c r="D22" s="49">
        <f t="shared" si="15"/>
        <v>0</v>
      </c>
      <c r="E22" s="67"/>
      <c r="F22" s="49">
        <f t="shared" si="16"/>
        <v>0</v>
      </c>
      <c r="G22" s="67"/>
      <c r="H22" s="49">
        <f t="shared" si="17"/>
        <v>0</v>
      </c>
      <c r="I22" s="67"/>
      <c r="J22" s="49">
        <f t="shared" si="18"/>
        <v>0</v>
      </c>
      <c r="K22" s="67"/>
      <c r="L22" s="49">
        <f t="shared" si="19"/>
        <v>0</v>
      </c>
      <c r="M22" s="67"/>
      <c r="N22" s="49">
        <f t="shared" si="20"/>
        <v>0</v>
      </c>
      <c r="O22" s="67"/>
      <c r="P22" s="49">
        <f t="shared" si="21"/>
        <v>0</v>
      </c>
      <c r="Q22" s="67"/>
      <c r="R22" s="49">
        <f t="shared" si="22"/>
        <v>0</v>
      </c>
      <c r="S22" s="67"/>
      <c r="T22" s="49">
        <f t="shared" si="23"/>
        <v>0</v>
      </c>
      <c r="U22" s="67"/>
      <c r="V22" s="49">
        <f t="shared" si="24"/>
        <v>0</v>
      </c>
      <c r="W22" s="67"/>
      <c r="X22" s="49">
        <f t="shared" si="25"/>
        <v>0</v>
      </c>
      <c r="Y22" s="67"/>
      <c r="Z22" s="49">
        <f t="shared" si="26"/>
        <v>0</v>
      </c>
      <c r="AA22" s="82">
        <f t="shared" si="0"/>
        <v>0</v>
      </c>
      <c r="AB22" s="49">
        <f t="shared" si="26"/>
        <v>0</v>
      </c>
      <c r="AC22" s="82">
        <f t="shared" si="13"/>
        <v>0</v>
      </c>
      <c r="AD22" s="49">
        <f t="shared" si="27"/>
        <v>0</v>
      </c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</row>
    <row r="23" spans="1:66" x14ac:dyDescent="0.25">
      <c r="A23" s="9">
        <v>5603</v>
      </c>
      <c r="B23" s="10" t="s">
        <v>51</v>
      </c>
      <c r="C23" s="67"/>
      <c r="D23" s="49">
        <f t="shared" si="15"/>
        <v>0</v>
      </c>
      <c r="E23" s="67"/>
      <c r="F23" s="49">
        <f t="shared" si="16"/>
        <v>0</v>
      </c>
      <c r="G23" s="67"/>
      <c r="H23" s="49">
        <f t="shared" si="17"/>
        <v>0</v>
      </c>
      <c r="I23" s="67"/>
      <c r="J23" s="49">
        <f t="shared" si="18"/>
        <v>0</v>
      </c>
      <c r="K23" s="67"/>
      <c r="L23" s="49">
        <f t="shared" si="19"/>
        <v>0</v>
      </c>
      <c r="M23" s="67"/>
      <c r="N23" s="49">
        <f t="shared" si="20"/>
        <v>0</v>
      </c>
      <c r="O23" s="67"/>
      <c r="P23" s="49">
        <f t="shared" si="21"/>
        <v>0</v>
      </c>
      <c r="Q23" s="67"/>
      <c r="R23" s="49">
        <f t="shared" si="22"/>
        <v>0</v>
      </c>
      <c r="S23" s="67"/>
      <c r="T23" s="49">
        <f t="shared" si="23"/>
        <v>0</v>
      </c>
      <c r="U23" s="67"/>
      <c r="V23" s="49">
        <f t="shared" si="24"/>
        <v>0</v>
      </c>
      <c r="W23" s="67"/>
      <c r="X23" s="49">
        <f t="shared" si="25"/>
        <v>0</v>
      </c>
      <c r="Y23" s="67"/>
      <c r="Z23" s="49">
        <f t="shared" si="26"/>
        <v>0</v>
      </c>
      <c r="AA23" s="82">
        <f t="shared" si="0"/>
        <v>0</v>
      </c>
      <c r="AB23" s="49">
        <f t="shared" si="26"/>
        <v>0</v>
      </c>
      <c r="AC23" s="82">
        <f t="shared" si="13"/>
        <v>0</v>
      </c>
      <c r="AD23" s="49">
        <f t="shared" si="27"/>
        <v>0</v>
      </c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</row>
    <row r="24" spans="1:66" x14ac:dyDescent="0.25">
      <c r="A24" s="9">
        <v>5604</v>
      </c>
      <c r="B24" s="10" t="s">
        <v>52</v>
      </c>
      <c r="C24" s="67">
        <v>18527.534100000001</v>
      </c>
      <c r="D24" s="49">
        <f t="shared" si="15"/>
        <v>1.0145007590897542E-3</v>
      </c>
      <c r="E24" s="67">
        <v>18527.534100000001</v>
      </c>
      <c r="F24" s="49">
        <f t="shared" si="16"/>
        <v>1.0145007590897542E-3</v>
      </c>
      <c r="G24" s="67">
        <v>18527.534100000001</v>
      </c>
      <c r="H24" s="49">
        <f t="shared" si="17"/>
        <v>1.0145007590897542E-3</v>
      </c>
      <c r="I24" s="67">
        <v>18527.534100000001</v>
      </c>
      <c r="J24" s="49">
        <f t="shared" si="18"/>
        <v>1.0145007590897542E-3</v>
      </c>
      <c r="K24" s="67">
        <v>18527.534100000001</v>
      </c>
      <c r="L24" s="49">
        <f t="shared" si="19"/>
        <v>1.0145007590897542E-3</v>
      </c>
      <c r="M24" s="67">
        <v>18527.534100000001</v>
      </c>
      <c r="N24" s="49">
        <f t="shared" si="20"/>
        <v>1.0145007590897542E-3</v>
      </c>
      <c r="O24" s="67">
        <v>18527.534100000001</v>
      </c>
      <c r="P24" s="49">
        <f t="shared" si="21"/>
        <v>1.0145007590897542E-3</v>
      </c>
      <c r="Q24" s="67">
        <v>18527.534100000001</v>
      </c>
      <c r="R24" s="49">
        <f t="shared" si="22"/>
        <v>1.0145007590897542E-3</v>
      </c>
      <c r="S24" s="67">
        <v>18527.534100000001</v>
      </c>
      <c r="T24" s="49">
        <f t="shared" si="23"/>
        <v>1.0145007590897542E-3</v>
      </c>
      <c r="U24" s="67">
        <v>18527.534100000001</v>
      </c>
      <c r="V24" s="49">
        <f t="shared" si="24"/>
        <v>1.0145007590897542E-3</v>
      </c>
      <c r="W24" s="67">
        <v>18527.534100000001</v>
      </c>
      <c r="X24" s="49">
        <f t="shared" si="25"/>
        <v>1.0145007590897542E-3</v>
      </c>
      <c r="Y24" s="67">
        <v>18527.534100000001</v>
      </c>
      <c r="Z24" s="49">
        <f t="shared" si="26"/>
        <v>1.0145007590897542E-3</v>
      </c>
      <c r="AA24" s="82">
        <f t="shared" si="0"/>
        <v>222330.40919999997</v>
      </c>
      <c r="AB24" s="49">
        <f t="shared" si="26"/>
        <v>1.0145007590897542E-3</v>
      </c>
      <c r="AC24" s="82">
        <f t="shared" si="13"/>
        <v>18527.534099999997</v>
      </c>
      <c r="AD24" s="49">
        <f t="shared" si="27"/>
        <v>1.0145007590897539E-3</v>
      </c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</row>
    <row r="25" spans="1:66" x14ac:dyDescent="0.25">
      <c r="A25" s="9">
        <v>5605</v>
      </c>
      <c r="B25" s="10" t="s">
        <v>53</v>
      </c>
      <c r="C25" s="67"/>
      <c r="D25" s="49">
        <f t="shared" si="15"/>
        <v>0</v>
      </c>
      <c r="E25" s="67"/>
      <c r="F25" s="49">
        <f t="shared" si="16"/>
        <v>0</v>
      </c>
      <c r="G25" s="67"/>
      <c r="H25" s="49">
        <f t="shared" si="17"/>
        <v>0</v>
      </c>
      <c r="I25" s="67"/>
      <c r="J25" s="49">
        <f t="shared" si="18"/>
        <v>0</v>
      </c>
      <c r="K25" s="67"/>
      <c r="L25" s="49">
        <f t="shared" si="19"/>
        <v>0</v>
      </c>
      <c r="M25" s="67"/>
      <c r="N25" s="49">
        <f t="shared" si="20"/>
        <v>0</v>
      </c>
      <c r="O25" s="67"/>
      <c r="P25" s="49">
        <f t="shared" si="21"/>
        <v>0</v>
      </c>
      <c r="Q25" s="67"/>
      <c r="R25" s="49">
        <f t="shared" si="22"/>
        <v>0</v>
      </c>
      <c r="S25" s="67"/>
      <c r="T25" s="49">
        <f t="shared" si="23"/>
        <v>0</v>
      </c>
      <c r="U25" s="67"/>
      <c r="V25" s="49">
        <f t="shared" si="24"/>
        <v>0</v>
      </c>
      <c r="W25" s="67"/>
      <c r="X25" s="49">
        <f t="shared" si="25"/>
        <v>0</v>
      </c>
      <c r="Y25" s="67"/>
      <c r="Z25" s="49">
        <f t="shared" si="26"/>
        <v>0</v>
      </c>
      <c r="AA25" s="82">
        <f t="shared" si="0"/>
        <v>0</v>
      </c>
      <c r="AB25" s="49">
        <f t="shared" si="26"/>
        <v>0</v>
      </c>
      <c r="AC25" s="82">
        <f t="shared" si="13"/>
        <v>0</v>
      </c>
      <c r="AD25" s="49">
        <f t="shared" si="27"/>
        <v>0</v>
      </c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</row>
    <row r="26" spans="1:66" x14ac:dyDescent="0.25">
      <c r="A26" s="9">
        <v>5606</v>
      </c>
      <c r="B26" s="10" t="s">
        <v>54</v>
      </c>
      <c r="C26" s="67">
        <v>40549.181600000004</v>
      </c>
      <c r="D26" s="49">
        <f t="shared" si="15"/>
        <v>2.2203265308613465E-3</v>
      </c>
      <c r="E26" s="67">
        <v>40549.181600000004</v>
      </c>
      <c r="F26" s="49">
        <f t="shared" si="16"/>
        <v>2.2203265308613465E-3</v>
      </c>
      <c r="G26" s="67">
        <v>40549.181600000004</v>
      </c>
      <c r="H26" s="49">
        <f t="shared" si="17"/>
        <v>2.2203265308613465E-3</v>
      </c>
      <c r="I26" s="67">
        <v>40549.181600000004</v>
      </c>
      <c r="J26" s="49">
        <f t="shared" si="18"/>
        <v>2.2203265308613465E-3</v>
      </c>
      <c r="K26" s="67">
        <v>40549.181600000004</v>
      </c>
      <c r="L26" s="49">
        <f t="shared" si="19"/>
        <v>2.2203265308613465E-3</v>
      </c>
      <c r="M26" s="67">
        <v>40549.181600000004</v>
      </c>
      <c r="N26" s="49">
        <f t="shared" si="20"/>
        <v>2.2203265308613465E-3</v>
      </c>
      <c r="O26" s="67">
        <v>40549.181600000004</v>
      </c>
      <c r="P26" s="49">
        <f t="shared" si="21"/>
        <v>2.2203265308613465E-3</v>
      </c>
      <c r="Q26" s="67">
        <v>40549.181600000004</v>
      </c>
      <c r="R26" s="49">
        <f t="shared" si="22"/>
        <v>2.2203265308613465E-3</v>
      </c>
      <c r="S26" s="67">
        <v>40549.181600000004</v>
      </c>
      <c r="T26" s="49">
        <f t="shared" si="23"/>
        <v>2.2203265308613465E-3</v>
      </c>
      <c r="U26" s="67">
        <v>40549.181600000004</v>
      </c>
      <c r="V26" s="49">
        <f t="shared" si="24"/>
        <v>2.2203265308613465E-3</v>
      </c>
      <c r="W26" s="67">
        <v>40549.181600000004</v>
      </c>
      <c r="X26" s="49">
        <f t="shared" si="25"/>
        <v>2.2203265308613465E-3</v>
      </c>
      <c r="Y26" s="67">
        <v>40549.181600000004</v>
      </c>
      <c r="Z26" s="49">
        <f t="shared" si="26"/>
        <v>2.2203265308613465E-3</v>
      </c>
      <c r="AA26" s="82">
        <f t="shared" si="0"/>
        <v>486590.17920000007</v>
      </c>
      <c r="AB26" s="49">
        <f t="shared" si="26"/>
        <v>2.2203265308613465E-3</v>
      </c>
      <c r="AC26" s="82">
        <f t="shared" si="13"/>
        <v>40549.181600000004</v>
      </c>
      <c r="AD26" s="49">
        <f t="shared" si="27"/>
        <v>2.2203265308613465E-3</v>
      </c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</row>
    <row r="27" spans="1:66" x14ac:dyDescent="0.25">
      <c r="A27" s="9">
        <v>5607</v>
      </c>
      <c r="B27" s="10" t="s">
        <v>55</v>
      </c>
      <c r="C27" s="67"/>
      <c r="D27" s="49">
        <f t="shared" si="15"/>
        <v>0</v>
      </c>
      <c r="E27" s="67"/>
      <c r="F27" s="49">
        <f t="shared" si="16"/>
        <v>0</v>
      </c>
      <c r="G27" s="67"/>
      <c r="H27" s="49">
        <f t="shared" si="17"/>
        <v>0</v>
      </c>
      <c r="I27" s="67"/>
      <c r="J27" s="49">
        <f t="shared" si="18"/>
        <v>0</v>
      </c>
      <c r="K27" s="67"/>
      <c r="L27" s="49">
        <f t="shared" si="19"/>
        <v>0</v>
      </c>
      <c r="M27" s="67"/>
      <c r="N27" s="49">
        <f t="shared" si="20"/>
        <v>0</v>
      </c>
      <c r="O27" s="67"/>
      <c r="P27" s="49">
        <f t="shared" si="21"/>
        <v>0</v>
      </c>
      <c r="Q27" s="67"/>
      <c r="R27" s="49">
        <f t="shared" si="22"/>
        <v>0</v>
      </c>
      <c r="S27" s="67"/>
      <c r="T27" s="49">
        <f t="shared" si="23"/>
        <v>0</v>
      </c>
      <c r="U27" s="67"/>
      <c r="V27" s="49">
        <f t="shared" si="24"/>
        <v>0</v>
      </c>
      <c r="W27" s="67"/>
      <c r="X27" s="49">
        <f t="shared" si="25"/>
        <v>0</v>
      </c>
      <c r="Y27" s="67"/>
      <c r="Z27" s="49">
        <f t="shared" si="26"/>
        <v>0</v>
      </c>
      <c r="AA27" s="82">
        <f t="shared" si="0"/>
        <v>0</v>
      </c>
      <c r="AB27" s="49">
        <f t="shared" si="26"/>
        <v>0</v>
      </c>
      <c r="AC27" s="82">
        <f t="shared" si="13"/>
        <v>0</v>
      </c>
      <c r="AD27" s="49">
        <f t="shared" si="27"/>
        <v>0</v>
      </c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</row>
    <row r="28" spans="1:66" x14ac:dyDescent="0.25">
      <c r="A28" s="9">
        <v>5608</v>
      </c>
      <c r="B28" s="10" t="s">
        <v>56</v>
      </c>
      <c r="C28" s="67"/>
      <c r="D28" s="49">
        <f t="shared" si="15"/>
        <v>0</v>
      </c>
      <c r="E28" s="67"/>
      <c r="F28" s="49">
        <f t="shared" si="16"/>
        <v>0</v>
      </c>
      <c r="G28" s="67"/>
      <c r="H28" s="49">
        <f t="shared" si="17"/>
        <v>0</v>
      </c>
      <c r="I28" s="67"/>
      <c r="J28" s="49">
        <f t="shared" si="18"/>
        <v>0</v>
      </c>
      <c r="K28" s="67"/>
      <c r="L28" s="49">
        <f t="shared" si="19"/>
        <v>0</v>
      </c>
      <c r="M28" s="67"/>
      <c r="N28" s="49">
        <f t="shared" si="20"/>
        <v>0</v>
      </c>
      <c r="O28" s="67"/>
      <c r="P28" s="49">
        <f t="shared" si="21"/>
        <v>0</v>
      </c>
      <c r="Q28" s="67"/>
      <c r="R28" s="49">
        <f t="shared" si="22"/>
        <v>0</v>
      </c>
      <c r="S28" s="67"/>
      <c r="T28" s="49">
        <f t="shared" si="23"/>
        <v>0</v>
      </c>
      <c r="U28" s="67"/>
      <c r="V28" s="49">
        <f t="shared" si="24"/>
        <v>0</v>
      </c>
      <c r="W28" s="67"/>
      <c r="X28" s="49">
        <f t="shared" si="25"/>
        <v>0</v>
      </c>
      <c r="Y28" s="67"/>
      <c r="Z28" s="49">
        <f t="shared" si="26"/>
        <v>0</v>
      </c>
      <c r="AA28" s="82">
        <f t="shared" si="0"/>
        <v>0</v>
      </c>
      <c r="AB28" s="49">
        <f t="shared" si="26"/>
        <v>0</v>
      </c>
      <c r="AC28" s="82">
        <f t="shared" si="13"/>
        <v>0</v>
      </c>
      <c r="AD28" s="49">
        <f t="shared" si="27"/>
        <v>0</v>
      </c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</row>
    <row r="29" spans="1:66" x14ac:dyDescent="0.25">
      <c r="A29" s="9">
        <v>5609</v>
      </c>
      <c r="B29" s="10" t="s">
        <v>57</v>
      </c>
      <c r="C29" s="67"/>
      <c r="D29" s="49">
        <f t="shared" si="15"/>
        <v>0</v>
      </c>
      <c r="E29" s="67"/>
      <c r="F29" s="49">
        <f t="shared" si="16"/>
        <v>0</v>
      </c>
      <c r="G29" s="67"/>
      <c r="H29" s="49">
        <f t="shared" si="17"/>
        <v>0</v>
      </c>
      <c r="I29" s="67"/>
      <c r="J29" s="49">
        <f t="shared" si="18"/>
        <v>0</v>
      </c>
      <c r="K29" s="67"/>
      <c r="L29" s="49">
        <f t="shared" si="19"/>
        <v>0</v>
      </c>
      <c r="M29" s="67"/>
      <c r="N29" s="49">
        <f t="shared" si="20"/>
        <v>0</v>
      </c>
      <c r="O29" s="67"/>
      <c r="P29" s="49">
        <f t="shared" si="21"/>
        <v>0</v>
      </c>
      <c r="Q29" s="67"/>
      <c r="R29" s="49">
        <f t="shared" si="22"/>
        <v>0</v>
      </c>
      <c r="S29" s="67"/>
      <c r="T29" s="49">
        <f t="shared" si="23"/>
        <v>0</v>
      </c>
      <c r="U29" s="67"/>
      <c r="V29" s="49">
        <f t="shared" si="24"/>
        <v>0</v>
      </c>
      <c r="W29" s="67"/>
      <c r="X29" s="49">
        <f t="shared" si="25"/>
        <v>0</v>
      </c>
      <c r="Y29" s="67"/>
      <c r="Z29" s="49">
        <f t="shared" ref="Z29:AB44" si="28">IF(Y$10&lt;&gt;0,Y29/Y$10,"-")</f>
        <v>0</v>
      </c>
      <c r="AA29" s="82">
        <f t="shared" si="0"/>
        <v>0</v>
      </c>
      <c r="AB29" s="49">
        <f t="shared" si="28"/>
        <v>0</v>
      </c>
      <c r="AC29" s="82">
        <f t="shared" si="13"/>
        <v>0</v>
      </c>
      <c r="AD29" s="49">
        <f t="shared" si="27"/>
        <v>0</v>
      </c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</row>
    <row r="30" spans="1:66" x14ac:dyDescent="0.25">
      <c r="A30" s="9">
        <v>5610</v>
      </c>
      <c r="B30" s="10" t="s">
        <v>58</v>
      </c>
      <c r="C30" s="67"/>
      <c r="D30" s="49">
        <f t="shared" si="15"/>
        <v>0</v>
      </c>
      <c r="E30" s="67"/>
      <c r="F30" s="49">
        <f t="shared" si="16"/>
        <v>0</v>
      </c>
      <c r="G30" s="67"/>
      <c r="H30" s="49">
        <f t="shared" si="17"/>
        <v>0</v>
      </c>
      <c r="I30" s="67"/>
      <c r="J30" s="49">
        <f t="shared" si="18"/>
        <v>0</v>
      </c>
      <c r="K30" s="67"/>
      <c r="L30" s="49">
        <f t="shared" si="19"/>
        <v>0</v>
      </c>
      <c r="M30" s="67"/>
      <c r="N30" s="49">
        <f t="shared" si="20"/>
        <v>0</v>
      </c>
      <c r="O30" s="67"/>
      <c r="P30" s="49">
        <f t="shared" si="21"/>
        <v>0</v>
      </c>
      <c r="Q30" s="67"/>
      <c r="R30" s="49">
        <f t="shared" si="22"/>
        <v>0</v>
      </c>
      <c r="S30" s="67"/>
      <c r="T30" s="49">
        <f t="shared" si="23"/>
        <v>0</v>
      </c>
      <c r="U30" s="67"/>
      <c r="V30" s="49">
        <f t="shared" si="24"/>
        <v>0</v>
      </c>
      <c r="W30" s="67"/>
      <c r="X30" s="49">
        <f t="shared" si="25"/>
        <v>0</v>
      </c>
      <c r="Y30" s="67"/>
      <c r="Z30" s="49">
        <f t="shared" si="28"/>
        <v>0</v>
      </c>
      <c r="AA30" s="82">
        <f t="shared" si="0"/>
        <v>0</v>
      </c>
      <c r="AB30" s="49">
        <f t="shared" si="28"/>
        <v>0</v>
      </c>
      <c r="AC30" s="82">
        <f t="shared" si="13"/>
        <v>0</v>
      </c>
      <c r="AD30" s="49">
        <f t="shared" si="27"/>
        <v>0</v>
      </c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</row>
    <row r="31" spans="1:66" x14ac:dyDescent="0.25">
      <c r="A31" s="9">
        <v>5611</v>
      </c>
      <c r="B31" s="10" t="s">
        <v>59</v>
      </c>
      <c r="C31" s="67"/>
      <c r="D31" s="49">
        <f t="shared" si="15"/>
        <v>0</v>
      </c>
      <c r="E31" s="67"/>
      <c r="F31" s="49">
        <f t="shared" si="16"/>
        <v>0</v>
      </c>
      <c r="G31" s="67"/>
      <c r="H31" s="49">
        <f t="shared" si="17"/>
        <v>0</v>
      </c>
      <c r="I31" s="67"/>
      <c r="J31" s="49">
        <f t="shared" si="18"/>
        <v>0</v>
      </c>
      <c r="K31" s="67"/>
      <c r="L31" s="49">
        <f t="shared" si="19"/>
        <v>0</v>
      </c>
      <c r="M31" s="67"/>
      <c r="N31" s="49">
        <f t="shared" si="20"/>
        <v>0</v>
      </c>
      <c r="O31" s="67"/>
      <c r="P31" s="49">
        <f t="shared" si="21"/>
        <v>0</v>
      </c>
      <c r="Q31" s="67"/>
      <c r="R31" s="49">
        <f t="shared" si="22"/>
        <v>0</v>
      </c>
      <c r="S31" s="67"/>
      <c r="T31" s="49">
        <f t="shared" si="23"/>
        <v>0</v>
      </c>
      <c r="U31" s="67"/>
      <c r="V31" s="49">
        <f t="shared" si="24"/>
        <v>0</v>
      </c>
      <c r="W31" s="67"/>
      <c r="X31" s="49">
        <f t="shared" si="25"/>
        <v>0</v>
      </c>
      <c r="Y31" s="67"/>
      <c r="Z31" s="49">
        <f t="shared" si="28"/>
        <v>0</v>
      </c>
      <c r="AA31" s="82">
        <f t="shared" si="0"/>
        <v>0</v>
      </c>
      <c r="AB31" s="49">
        <f t="shared" si="28"/>
        <v>0</v>
      </c>
      <c r="AC31" s="82">
        <f t="shared" si="13"/>
        <v>0</v>
      </c>
      <c r="AD31" s="49">
        <f t="shared" si="27"/>
        <v>0</v>
      </c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</row>
    <row r="32" spans="1:66" x14ac:dyDescent="0.25">
      <c r="A32" s="9">
        <v>5612</v>
      </c>
      <c r="B32" s="10" t="s">
        <v>60</v>
      </c>
      <c r="C32" s="67"/>
      <c r="D32" s="49">
        <f t="shared" si="15"/>
        <v>0</v>
      </c>
      <c r="E32" s="67"/>
      <c r="F32" s="49">
        <f t="shared" si="16"/>
        <v>0</v>
      </c>
      <c r="G32" s="67"/>
      <c r="H32" s="49">
        <f t="shared" si="17"/>
        <v>0</v>
      </c>
      <c r="I32" s="67"/>
      <c r="J32" s="49">
        <f t="shared" si="18"/>
        <v>0</v>
      </c>
      <c r="K32" s="67"/>
      <c r="L32" s="49">
        <f t="shared" si="19"/>
        <v>0</v>
      </c>
      <c r="M32" s="67"/>
      <c r="N32" s="49">
        <f t="shared" si="20"/>
        <v>0</v>
      </c>
      <c r="O32" s="67"/>
      <c r="P32" s="49">
        <f t="shared" si="21"/>
        <v>0</v>
      </c>
      <c r="Q32" s="67"/>
      <c r="R32" s="49">
        <f t="shared" si="22"/>
        <v>0</v>
      </c>
      <c r="S32" s="67"/>
      <c r="T32" s="49">
        <f t="shared" si="23"/>
        <v>0</v>
      </c>
      <c r="U32" s="67"/>
      <c r="V32" s="49">
        <f t="shared" si="24"/>
        <v>0</v>
      </c>
      <c r="W32" s="67"/>
      <c r="X32" s="49">
        <f t="shared" si="25"/>
        <v>0</v>
      </c>
      <c r="Y32" s="67"/>
      <c r="Z32" s="49">
        <f t="shared" si="28"/>
        <v>0</v>
      </c>
      <c r="AA32" s="82">
        <f t="shared" si="0"/>
        <v>0</v>
      </c>
      <c r="AB32" s="49">
        <f t="shared" si="28"/>
        <v>0</v>
      </c>
      <c r="AC32" s="82">
        <f t="shared" si="13"/>
        <v>0</v>
      </c>
      <c r="AD32" s="49">
        <f t="shared" si="27"/>
        <v>0</v>
      </c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</row>
    <row r="33" spans="1:66" x14ac:dyDescent="0.25">
      <c r="A33" s="9">
        <v>5613</v>
      </c>
      <c r="B33" s="10" t="s">
        <v>61</v>
      </c>
      <c r="C33" s="67"/>
      <c r="D33" s="49">
        <f t="shared" si="15"/>
        <v>0</v>
      </c>
      <c r="E33" s="67"/>
      <c r="F33" s="49">
        <f t="shared" si="16"/>
        <v>0</v>
      </c>
      <c r="G33" s="67"/>
      <c r="H33" s="49">
        <f t="shared" si="17"/>
        <v>0</v>
      </c>
      <c r="I33" s="67"/>
      <c r="J33" s="49">
        <f t="shared" si="18"/>
        <v>0</v>
      </c>
      <c r="K33" s="67"/>
      <c r="L33" s="49">
        <f t="shared" si="19"/>
        <v>0</v>
      </c>
      <c r="M33" s="67"/>
      <c r="N33" s="49">
        <f t="shared" si="20"/>
        <v>0</v>
      </c>
      <c r="O33" s="67"/>
      <c r="P33" s="49">
        <f t="shared" si="21"/>
        <v>0</v>
      </c>
      <c r="Q33" s="67"/>
      <c r="R33" s="49">
        <f t="shared" si="22"/>
        <v>0</v>
      </c>
      <c r="S33" s="67"/>
      <c r="T33" s="49">
        <f t="shared" si="23"/>
        <v>0</v>
      </c>
      <c r="U33" s="67"/>
      <c r="V33" s="49">
        <f t="shared" si="24"/>
        <v>0</v>
      </c>
      <c r="W33" s="67"/>
      <c r="X33" s="49">
        <f t="shared" si="25"/>
        <v>0</v>
      </c>
      <c r="Y33" s="67"/>
      <c r="Z33" s="49">
        <f t="shared" si="28"/>
        <v>0</v>
      </c>
      <c r="AA33" s="82">
        <f t="shared" si="0"/>
        <v>0</v>
      </c>
      <c r="AB33" s="49">
        <f t="shared" si="28"/>
        <v>0</v>
      </c>
      <c r="AC33" s="82">
        <f t="shared" si="13"/>
        <v>0</v>
      </c>
      <c r="AD33" s="49">
        <f t="shared" si="27"/>
        <v>0</v>
      </c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</row>
    <row r="34" spans="1:66" s="5" customFormat="1" x14ac:dyDescent="0.25">
      <c r="A34" s="12">
        <v>5699</v>
      </c>
      <c r="B34" s="1" t="s">
        <v>62</v>
      </c>
      <c r="C34" s="74">
        <f>SUM(C21:C33)</f>
        <v>59076.715700000001</v>
      </c>
      <c r="D34" s="56">
        <f t="shared" si="15"/>
        <v>3.2348272899511005E-3</v>
      </c>
      <c r="E34" s="74">
        <f>SUM(E21:E33)</f>
        <v>59076.715700000001</v>
      </c>
      <c r="F34" s="56">
        <f t="shared" si="16"/>
        <v>3.2348272899511005E-3</v>
      </c>
      <c r="G34" s="74">
        <f>SUM(G21:G33)</f>
        <v>59076.715700000001</v>
      </c>
      <c r="H34" s="56">
        <f t="shared" si="17"/>
        <v>3.2348272899511005E-3</v>
      </c>
      <c r="I34" s="74">
        <f>SUM(I21:I33)</f>
        <v>59076.715700000001</v>
      </c>
      <c r="J34" s="56">
        <f t="shared" si="18"/>
        <v>3.2348272899511005E-3</v>
      </c>
      <c r="K34" s="74">
        <f>SUM(K21:K33)</f>
        <v>59076.715700000001</v>
      </c>
      <c r="L34" s="56">
        <f t="shared" si="19"/>
        <v>3.2348272899511005E-3</v>
      </c>
      <c r="M34" s="74">
        <f>SUM(M21:M33)</f>
        <v>59076.715700000001</v>
      </c>
      <c r="N34" s="56">
        <f t="shared" si="20"/>
        <v>3.2348272899511005E-3</v>
      </c>
      <c r="O34" s="74">
        <f>SUM(O21:O33)</f>
        <v>59076.715700000001</v>
      </c>
      <c r="P34" s="56">
        <f t="shared" si="21"/>
        <v>3.2348272899511005E-3</v>
      </c>
      <c r="Q34" s="74">
        <f>SUM(Q21:Q33)</f>
        <v>59076.715700000001</v>
      </c>
      <c r="R34" s="56">
        <f t="shared" si="22"/>
        <v>3.2348272899511005E-3</v>
      </c>
      <c r="S34" s="74">
        <f>SUM(S21:S33)</f>
        <v>59076.715700000001</v>
      </c>
      <c r="T34" s="56">
        <f t="shared" si="23"/>
        <v>3.2348272899511005E-3</v>
      </c>
      <c r="U34" s="74">
        <f>SUM(U21:U33)</f>
        <v>59076.715700000001</v>
      </c>
      <c r="V34" s="56">
        <f t="shared" si="24"/>
        <v>3.2348272899511005E-3</v>
      </c>
      <c r="W34" s="74">
        <f>SUM(W21:W33)</f>
        <v>59076.715700000001</v>
      </c>
      <c r="X34" s="56">
        <f t="shared" si="25"/>
        <v>3.2348272899511005E-3</v>
      </c>
      <c r="Y34" s="74">
        <f>SUM(Y21:Y33)</f>
        <v>59076.715700000001</v>
      </c>
      <c r="Z34" s="56">
        <f t="shared" si="28"/>
        <v>3.2348272899511005E-3</v>
      </c>
      <c r="AA34" s="74">
        <f t="shared" si="0"/>
        <v>708920.58840000024</v>
      </c>
      <c r="AB34" s="56">
        <f t="shared" si="28"/>
        <v>3.2348272899511018E-3</v>
      </c>
      <c r="AC34" s="94">
        <f t="shared" si="13"/>
        <v>59076.715700000022</v>
      </c>
      <c r="AD34" s="56">
        <f t="shared" si="27"/>
        <v>3.2348272899511018E-3</v>
      </c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</row>
    <row r="35" spans="1:66" x14ac:dyDescent="0.25">
      <c r="A35" s="13">
        <v>5999</v>
      </c>
      <c r="B35" s="2" t="s">
        <v>63</v>
      </c>
      <c r="C35" s="68">
        <f>C20+C34</f>
        <v>9410601.8916500006</v>
      </c>
      <c r="D35" s="58">
        <f t="shared" si="15"/>
        <v>0.51529052441848711</v>
      </c>
      <c r="E35" s="68">
        <f>E20+E34</f>
        <v>9410601.8916500006</v>
      </c>
      <c r="F35" s="58">
        <f t="shared" si="16"/>
        <v>0.51529052441848711</v>
      </c>
      <c r="G35" s="68">
        <f>G20+G34</f>
        <v>9410601.8916500006</v>
      </c>
      <c r="H35" s="58">
        <f t="shared" si="17"/>
        <v>0.51529052441848711</v>
      </c>
      <c r="I35" s="68">
        <f>I20+I34</f>
        <v>9410601.8916500006</v>
      </c>
      <c r="J35" s="58">
        <f t="shared" si="18"/>
        <v>0.51529052441848711</v>
      </c>
      <c r="K35" s="68">
        <f>K20+K34</f>
        <v>9410601.8916500006</v>
      </c>
      <c r="L35" s="58">
        <f t="shared" si="19"/>
        <v>0.51529052441848711</v>
      </c>
      <c r="M35" s="68">
        <f>M20+M34</f>
        <v>9410601.8916500006</v>
      </c>
      <c r="N35" s="58">
        <f t="shared" si="20"/>
        <v>0.51529052441848711</v>
      </c>
      <c r="O35" s="68">
        <f>O20+O34</f>
        <v>9410601.8916500006</v>
      </c>
      <c r="P35" s="58">
        <f t="shared" si="21"/>
        <v>0.51529052441848711</v>
      </c>
      <c r="Q35" s="68">
        <f>Q20+Q34</f>
        <v>9410601.8916500006</v>
      </c>
      <c r="R35" s="58">
        <f t="shared" si="22"/>
        <v>0.51529052441848711</v>
      </c>
      <c r="S35" s="68">
        <f>S20+S34</f>
        <v>9410601.8916500006</v>
      </c>
      <c r="T35" s="58">
        <f t="shared" si="23"/>
        <v>0.51529052441848711</v>
      </c>
      <c r="U35" s="68">
        <f>U20+U34</f>
        <v>9410601.8916500006</v>
      </c>
      <c r="V35" s="58">
        <f t="shared" si="24"/>
        <v>0.51529052441848711</v>
      </c>
      <c r="W35" s="68">
        <f>W20+W34</f>
        <v>9410601.8916500006</v>
      </c>
      <c r="X35" s="58">
        <f t="shared" si="25"/>
        <v>0.51529052441848711</v>
      </c>
      <c r="Y35" s="68">
        <f>Y20+Y34</f>
        <v>9410601.8916500006</v>
      </c>
      <c r="Z35" s="58">
        <f t="shared" si="28"/>
        <v>0.51529052441848711</v>
      </c>
      <c r="AA35" s="84">
        <f t="shared" si="0"/>
        <v>112927222.69980003</v>
      </c>
      <c r="AB35" s="58">
        <f t="shared" si="28"/>
        <v>0.51529052441848722</v>
      </c>
      <c r="AC35" s="84">
        <f t="shared" si="13"/>
        <v>9410601.8916500024</v>
      </c>
      <c r="AD35" s="58">
        <f t="shared" si="27"/>
        <v>0.51529052441848722</v>
      </c>
    </row>
    <row r="36" spans="1:66" x14ac:dyDescent="0.25">
      <c r="A36" s="18">
        <v>7000</v>
      </c>
      <c r="B36" s="19" t="s">
        <v>64</v>
      </c>
      <c r="C36" s="75">
        <f>C14-C35</f>
        <v>8852109.066850001</v>
      </c>
      <c r="D36" s="59">
        <f t="shared" si="15"/>
        <v>0.48470947722420449</v>
      </c>
      <c r="E36" s="75">
        <f>E14-E35</f>
        <v>8852109.066850001</v>
      </c>
      <c r="F36" s="59">
        <f t="shared" si="16"/>
        <v>0.48470947722420449</v>
      </c>
      <c r="G36" s="75">
        <f>G14-G35</f>
        <v>8852109.066850001</v>
      </c>
      <c r="H36" s="59">
        <f t="shared" si="17"/>
        <v>0.48470947722420449</v>
      </c>
      <c r="I36" s="75">
        <f>I14-I35</f>
        <v>8852109.066850001</v>
      </c>
      <c r="J36" s="59">
        <f t="shared" si="18"/>
        <v>0.48470947722420449</v>
      </c>
      <c r="K36" s="75">
        <f>K14-K35</f>
        <v>8852109.066850001</v>
      </c>
      <c r="L36" s="59">
        <f t="shared" si="19"/>
        <v>0.48470947722420449</v>
      </c>
      <c r="M36" s="75">
        <f>M14-M35</f>
        <v>8852109.066850001</v>
      </c>
      <c r="N36" s="59">
        <f t="shared" si="20"/>
        <v>0.48470947722420449</v>
      </c>
      <c r="O36" s="75">
        <f>O14-O35</f>
        <v>8852109.066850001</v>
      </c>
      <c r="P36" s="59">
        <f t="shared" si="21"/>
        <v>0.48470947722420449</v>
      </c>
      <c r="Q36" s="75">
        <f>Q14-Q35</f>
        <v>8852109.066850001</v>
      </c>
      <c r="R36" s="59">
        <f t="shared" si="22"/>
        <v>0.48470947722420449</v>
      </c>
      <c r="S36" s="75">
        <f>S14-S35</f>
        <v>8852109.066850001</v>
      </c>
      <c r="T36" s="59">
        <f t="shared" si="23"/>
        <v>0.48470947722420449</v>
      </c>
      <c r="U36" s="75">
        <f>U14-U35</f>
        <v>8852109.066850001</v>
      </c>
      <c r="V36" s="59">
        <f t="shared" si="24"/>
        <v>0.48470947722420449</v>
      </c>
      <c r="W36" s="75">
        <f>W14-W35</f>
        <v>8852109.066850001</v>
      </c>
      <c r="X36" s="59">
        <f t="shared" si="25"/>
        <v>0.48470947722420449</v>
      </c>
      <c r="Y36" s="75">
        <f>Y14-Y35</f>
        <v>8852109.066850001</v>
      </c>
      <c r="Z36" s="59">
        <f t="shared" si="28"/>
        <v>0.48470947722420449</v>
      </c>
      <c r="AA36" s="75">
        <f t="shared" si="0"/>
        <v>106225308.80220003</v>
      </c>
      <c r="AB36" s="59">
        <f t="shared" si="28"/>
        <v>0.4847094772242046</v>
      </c>
      <c r="AC36" s="75">
        <f t="shared" si="13"/>
        <v>8852109.0668500029</v>
      </c>
      <c r="AD36" s="59">
        <f t="shared" si="27"/>
        <v>0.48470947722420454</v>
      </c>
    </row>
    <row r="37" spans="1:66" s="30" customFormat="1" x14ac:dyDescent="0.25">
      <c r="A37" s="31">
        <v>6002</v>
      </c>
      <c r="B37" s="32" t="s">
        <v>65</v>
      </c>
      <c r="C37" s="76"/>
      <c r="D37" s="60">
        <f t="shared" si="15"/>
        <v>0</v>
      </c>
      <c r="E37" s="76"/>
      <c r="F37" s="60">
        <f t="shared" si="16"/>
        <v>0</v>
      </c>
      <c r="G37" s="76"/>
      <c r="H37" s="60">
        <f t="shared" si="17"/>
        <v>0</v>
      </c>
      <c r="I37" s="76"/>
      <c r="J37" s="60">
        <f t="shared" si="18"/>
        <v>0</v>
      </c>
      <c r="K37" s="76"/>
      <c r="L37" s="60">
        <f t="shared" si="19"/>
        <v>0</v>
      </c>
      <c r="M37" s="76"/>
      <c r="N37" s="60">
        <f t="shared" si="20"/>
        <v>0</v>
      </c>
      <c r="O37" s="76"/>
      <c r="P37" s="60">
        <f t="shared" si="21"/>
        <v>0</v>
      </c>
      <c r="Q37" s="76"/>
      <c r="R37" s="60">
        <f t="shared" si="22"/>
        <v>0</v>
      </c>
      <c r="S37" s="76"/>
      <c r="T37" s="60">
        <f t="shared" si="23"/>
        <v>0</v>
      </c>
      <c r="U37" s="76"/>
      <c r="V37" s="60">
        <f t="shared" si="24"/>
        <v>0</v>
      </c>
      <c r="W37" s="76"/>
      <c r="X37" s="60">
        <f t="shared" si="25"/>
        <v>0</v>
      </c>
      <c r="Y37" s="76"/>
      <c r="Z37" s="60">
        <f t="shared" si="28"/>
        <v>0</v>
      </c>
      <c r="AA37" s="76">
        <f t="shared" si="0"/>
        <v>0</v>
      </c>
      <c r="AB37" s="60">
        <f t="shared" si="28"/>
        <v>0</v>
      </c>
      <c r="AC37" s="76">
        <f t="shared" si="13"/>
        <v>0</v>
      </c>
      <c r="AD37" s="60">
        <f t="shared" si="27"/>
        <v>0</v>
      </c>
    </row>
    <row r="38" spans="1:66" x14ac:dyDescent="0.25">
      <c r="A38" s="9">
        <v>6003</v>
      </c>
      <c r="B38" s="10" t="s">
        <v>66</v>
      </c>
      <c r="C38" s="67">
        <v>36500</v>
      </c>
      <c r="D38" s="49">
        <f t="shared" si="15"/>
        <v>1.99860799105349E-3</v>
      </c>
      <c r="E38" s="67">
        <v>36500</v>
      </c>
      <c r="F38" s="49">
        <f t="shared" si="16"/>
        <v>1.99860799105349E-3</v>
      </c>
      <c r="G38" s="67">
        <v>36500</v>
      </c>
      <c r="H38" s="49">
        <f t="shared" si="17"/>
        <v>1.99860799105349E-3</v>
      </c>
      <c r="I38" s="67">
        <v>36500</v>
      </c>
      <c r="J38" s="49">
        <f t="shared" si="18"/>
        <v>1.99860799105349E-3</v>
      </c>
      <c r="K38" s="67">
        <v>36500</v>
      </c>
      <c r="L38" s="49">
        <f t="shared" si="19"/>
        <v>1.99860799105349E-3</v>
      </c>
      <c r="M38" s="67">
        <v>36500</v>
      </c>
      <c r="N38" s="49">
        <f t="shared" si="20"/>
        <v>1.99860799105349E-3</v>
      </c>
      <c r="O38" s="67">
        <v>36500</v>
      </c>
      <c r="P38" s="49">
        <f t="shared" si="21"/>
        <v>1.99860799105349E-3</v>
      </c>
      <c r="Q38" s="67">
        <v>36500</v>
      </c>
      <c r="R38" s="49">
        <f t="shared" si="22"/>
        <v>1.99860799105349E-3</v>
      </c>
      <c r="S38" s="67">
        <v>36500</v>
      </c>
      <c r="T38" s="49">
        <f t="shared" si="23"/>
        <v>1.99860799105349E-3</v>
      </c>
      <c r="U38" s="67">
        <v>36500</v>
      </c>
      <c r="V38" s="49">
        <f t="shared" si="24"/>
        <v>1.99860799105349E-3</v>
      </c>
      <c r="W38" s="67">
        <v>36500</v>
      </c>
      <c r="X38" s="49">
        <f t="shared" si="25"/>
        <v>1.99860799105349E-3</v>
      </c>
      <c r="Y38" s="67">
        <v>36500</v>
      </c>
      <c r="Z38" s="49">
        <f t="shared" si="28"/>
        <v>1.99860799105349E-3</v>
      </c>
      <c r="AA38" s="82">
        <f t="shared" si="0"/>
        <v>438000</v>
      </c>
      <c r="AB38" s="49">
        <f t="shared" si="28"/>
        <v>1.99860799105349E-3</v>
      </c>
      <c r="AC38" s="82">
        <f t="shared" si="13"/>
        <v>36500</v>
      </c>
      <c r="AD38" s="49">
        <f t="shared" si="27"/>
        <v>1.99860799105349E-3</v>
      </c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</row>
    <row r="39" spans="1:66" x14ac:dyDescent="0.25">
      <c r="A39" s="9">
        <v>6004</v>
      </c>
      <c r="B39" s="10" t="s">
        <v>67</v>
      </c>
      <c r="C39" s="67"/>
      <c r="D39" s="49">
        <f t="shared" si="15"/>
        <v>0</v>
      </c>
      <c r="E39" s="67"/>
      <c r="F39" s="49">
        <f t="shared" si="16"/>
        <v>0</v>
      </c>
      <c r="G39" s="67"/>
      <c r="H39" s="49">
        <f t="shared" si="17"/>
        <v>0</v>
      </c>
      <c r="I39" s="67"/>
      <c r="J39" s="49">
        <f t="shared" si="18"/>
        <v>0</v>
      </c>
      <c r="K39" s="67"/>
      <c r="L39" s="49">
        <f t="shared" si="19"/>
        <v>0</v>
      </c>
      <c r="M39" s="67"/>
      <c r="N39" s="49">
        <f t="shared" si="20"/>
        <v>0</v>
      </c>
      <c r="O39" s="67"/>
      <c r="P39" s="49">
        <f t="shared" si="21"/>
        <v>0</v>
      </c>
      <c r="Q39" s="67"/>
      <c r="R39" s="49">
        <f t="shared" si="22"/>
        <v>0</v>
      </c>
      <c r="S39" s="67"/>
      <c r="T39" s="49">
        <f t="shared" si="23"/>
        <v>0</v>
      </c>
      <c r="U39" s="67"/>
      <c r="V39" s="49">
        <f t="shared" si="24"/>
        <v>0</v>
      </c>
      <c r="W39" s="67"/>
      <c r="X39" s="49">
        <f t="shared" si="25"/>
        <v>0</v>
      </c>
      <c r="Y39" s="67"/>
      <c r="Z39" s="49">
        <f t="shared" si="28"/>
        <v>0</v>
      </c>
      <c r="AA39" s="82">
        <f t="shared" si="0"/>
        <v>0</v>
      </c>
      <c r="AB39" s="49">
        <f t="shared" si="28"/>
        <v>0</v>
      </c>
      <c r="AC39" s="82">
        <f t="shared" si="13"/>
        <v>0</v>
      </c>
      <c r="AD39" s="49">
        <f t="shared" si="27"/>
        <v>0</v>
      </c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</row>
    <row r="40" spans="1:66" s="5" customFormat="1" x14ac:dyDescent="0.25">
      <c r="A40" s="12">
        <v>6099</v>
      </c>
      <c r="B40" s="1" t="s">
        <v>68</v>
      </c>
      <c r="C40" s="74">
        <f>SUM(C37:C39)</f>
        <v>36500</v>
      </c>
      <c r="D40" s="56">
        <f t="shared" si="15"/>
        <v>1.99860799105349E-3</v>
      </c>
      <c r="E40" s="74">
        <f>SUM(E37:E39)</f>
        <v>36500</v>
      </c>
      <c r="F40" s="56">
        <f t="shared" si="16"/>
        <v>1.99860799105349E-3</v>
      </c>
      <c r="G40" s="74">
        <f>SUM(G37:G39)</f>
        <v>36500</v>
      </c>
      <c r="H40" s="56">
        <f t="shared" si="17"/>
        <v>1.99860799105349E-3</v>
      </c>
      <c r="I40" s="74">
        <f>SUM(I37:I39)</f>
        <v>36500</v>
      </c>
      <c r="J40" s="56">
        <f t="shared" si="18"/>
        <v>1.99860799105349E-3</v>
      </c>
      <c r="K40" s="74">
        <f>SUM(K37:K39)</f>
        <v>36500</v>
      </c>
      <c r="L40" s="56">
        <f t="shared" si="19"/>
        <v>1.99860799105349E-3</v>
      </c>
      <c r="M40" s="74">
        <f>SUM(M37:M39)</f>
        <v>36500</v>
      </c>
      <c r="N40" s="56">
        <f t="shared" si="20"/>
        <v>1.99860799105349E-3</v>
      </c>
      <c r="O40" s="74">
        <f>SUM(O37:O39)</f>
        <v>36500</v>
      </c>
      <c r="P40" s="56">
        <f t="shared" si="21"/>
        <v>1.99860799105349E-3</v>
      </c>
      <c r="Q40" s="74">
        <f>SUM(Q37:Q39)</f>
        <v>36500</v>
      </c>
      <c r="R40" s="56">
        <f t="shared" si="22"/>
        <v>1.99860799105349E-3</v>
      </c>
      <c r="S40" s="74">
        <f>SUM(S37:S39)</f>
        <v>36500</v>
      </c>
      <c r="T40" s="56">
        <f t="shared" si="23"/>
        <v>1.99860799105349E-3</v>
      </c>
      <c r="U40" s="74">
        <f>SUM(U37:U39)</f>
        <v>36500</v>
      </c>
      <c r="V40" s="56">
        <f t="shared" si="24"/>
        <v>1.99860799105349E-3</v>
      </c>
      <c r="W40" s="74">
        <f>SUM(W37:W39)</f>
        <v>36500</v>
      </c>
      <c r="X40" s="56">
        <f t="shared" si="25"/>
        <v>1.99860799105349E-3</v>
      </c>
      <c r="Y40" s="74">
        <f>SUM(Y37:Y39)</f>
        <v>36500</v>
      </c>
      <c r="Z40" s="56">
        <f t="shared" si="28"/>
        <v>1.99860799105349E-3</v>
      </c>
      <c r="AA40" s="74">
        <f t="shared" si="0"/>
        <v>438000</v>
      </c>
      <c r="AB40" s="56">
        <f t="shared" si="28"/>
        <v>1.99860799105349E-3</v>
      </c>
      <c r="AC40" s="94">
        <f t="shared" si="13"/>
        <v>36500</v>
      </c>
      <c r="AD40" s="56">
        <f t="shared" si="27"/>
        <v>1.99860799105349E-3</v>
      </c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</row>
    <row r="41" spans="1:66" s="8" customFormat="1" x14ac:dyDescent="0.25">
      <c r="A41" s="26">
        <v>6101</v>
      </c>
      <c r="B41" s="27" t="s">
        <v>69</v>
      </c>
      <c r="C41" s="69">
        <v>2133555.66395</v>
      </c>
      <c r="D41" s="57">
        <f t="shared" si="15"/>
        <v>0.11682579176240833</v>
      </c>
      <c r="E41" s="69">
        <v>2133555.66395</v>
      </c>
      <c r="F41" s="57">
        <f t="shared" si="16"/>
        <v>0.11682579176240833</v>
      </c>
      <c r="G41" s="69">
        <v>2133555.66395</v>
      </c>
      <c r="H41" s="57">
        <f t="shared" si="17"/>
        <v>0.11682579176240833</v>
      </c>
      <c r="I41" s="69">
        <v>2133555.66395</v>
      </c>
      <c r="J41" s="57">
        <f t="shared" si="18"/>
        <v>0.11682579176240833</v>
      </c>
      <c r="K41" s="69">
        <v>2133555.66395</v>
      </c>
      <c r="L41" s="57">
        <f t="shared" si="19"/>
        <v>0.11682579176240833</v>
      </c>
      <c r="M41" s="69">
        <v>2133555.66395</v>
      </c>
      <c r="N41" s="57">
        <f t="shared" si="20"/>
        <v>0.11682579176240833</v>
      </c>
      <c r="O41" s="69">
        <v>2133555.66395</v>
      </c>
      <c r="P41" s="57">
        <f t="shared" si="21"/>
        <v>0.11682579176240833</v>
      </c>
      <c r="Q41" s="69">
        <v>2133555.66395</v>
      </c>
      <c r="R41" s="57">
        <f t="shared" si="22"/>
        <v>0.11682579176240833</v>
      </c>
      <c r="S41" s="69">
        <v>2133555.66395</v>
      </c>
      <c r="T41" s="57">
        <f t="shared" si="23"/>
        <v>0.11682579176240833</v>
      </c>
      <c r="U41" s="69">
        <v>2133555.66395</v>
      </c>
      <c r="V41" s="57">
        <f t="shared" si="24"/>
        <v>0.11682579176240833</v>
      </c>
      <c r="W41" s="69">
        <v>2133555.66395</v>
      </c>
      <c r="X41" s="57">
        <f t="shared" si="25"/>
        <v>0.11682579176240833</v>
      </c>
      <c r="Y41" s="69">
        <v>2133555.66395</v>
      </c>
      <c r="Z41" s="57">
        <f t="shared" si="28"/>
        <v>0.11682579176240833</v>
      </c>
      <c r="AA41" s="69">
        <f t="shared" si="0"/>
        <v>25602667.967399999</v>
      </c>
      <c r="AB41" s="57">
        <f t="shared" si="28"/>
        <v>0.11682579176240834</v>
      </c>
      <c r="AC41" s="85">
        <f t="shared" si="13"/>
        <v>2133555.66395</v>
      </c>
      <c r="AD41" s="57">
        <f t="shared" si="27"/>
        <v>0.11682579176240833</v>
      </c>
    </row>
    <row r="42" spans="1:66" x14ac:dyDescent="0.25">
      <c r="A42" s="9">
        <v>6102</v>
      </c>
      <c r="B42" s="10" t="s">
        <v>70</v>
      </c>
      <c r="C42" s="67">
        <v>240155.33825</v>
      </c>
      <c r="D42" s="49">
        <f t="shared" si="15"/>
        <v>1.3150037756728872E-2</v>
      </c>
      <c r="E42" s="67">
        <v>240155.33825</v>
      </c>
      <c r="F42" s="49">
        <f t="shared" si="16"/>
        <v>1.3150037756728872E-2</v>
      </c>
      <c r="G42" s="67">
        <v>240155.33825</v>
      </c>
      <c r="H42" s="49">
        <f t="shared" si="17"/>
        <v>1.3150037756728872E-2</v>
      </c>
      <c r="I42" s="67">
        <v>240155.33825</v>
      </c>
      <c r="J42" s="49">
        <f t="shared" si="18"/>
        <v>1.3150037756728872E-2</v>
      </c>
      <c r="K42" s="67">
        <v>240155.33825</v>
      </c>
      <c r="L42" s="49">
        <f t="shared" si="19"/>
        <v>1.3150037756728872E-2</v>
      </c>
      <c r="M42" s="67">
        <v>240155.33825</v>
      </c>
      <c r="N42" s="49">
        <f t="shared" si="20"/>
        <v>1.3150037756728872E-2</v>
      </c>
      <c r="O42" s="67">
        <v>240155.33825</v>
      </c>
      <c r="P42" s="49">
        <f t="shared" si="21"/>
        <v>1.3150037756728872E-2</v>
      </c>
      <c r="Q42" s="67">
        <v>240155.33825</v>
      </c>
      <c r="R42" s="49">
        <f t="shared" si="22"/>
        <v>1.3150037756728872E-2</v>
      </c>
      <c r="S42" s="67">
        <v>240155.33825</v>
      </c>
      <c r="T42" s="49">
        <f t="shared" si="23"/>
        <v>1.3150037756728872E-2</v>
      </c>
      <c r="U42" s="67">
        <v>240155.33825</v>
      </c>
      <c r="V42" s="49">
        <f t="shared" si="24"/>
        <v>1.3150037756728872E-2</v>
      </c>
      <c r="W42" s="67">
        <v>240155.33825</v>
      </c>
      <c r="X42" s="49">
        <f t="shared" si="25"/>
        <v>1.3150037756728872E-2</v>
      </c>
      <c r="Y42" s="67">
        <v>240155.33825</v>
      </c>
      <c r="Z42" s="49">
        <f t="shared" si="28"/>
        <v>1.3150037756728872E-2</v>
      </c>
      <c r="AA42" s="82">
        <f t="shared" si="0"/>
        <v>2881864.0589999999</v>
      </c>
      <c r="AB42" s="49">
        <f t="shared" si="28"/>
        <v>1.3150037756728872E-2</v>
      </c>
      <c r="AC42" s="82">
        <f t="shared" si="13"/>
        <v>240155.33825</v>
      </c>
      <c r="AD42" s="49">
        <f t="shared" si="27"/>
        <v>1.3150037756728872E-2</v>
      </c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</row>
    <row r="43" spans="1:66" x14ac:dyDescent="0.25">
      <c r="A43" s="9">
        <v>6103</v>
      </c>
      <c r="B43" s="10" t="s">
        <v>71</v>
      </c>
      <c r="C43" s="67">
        <v>147.50819999999999</v>
      </c>
      <c r="D43" s="49">
        <f t="shared" si="15"/>
        <v>8.0770155415319548E-6</v>
      </c>
      <c r="E43" s="67">
        <v>147.50819999999999</v>
      </c>
      <c r="F43" s="49">
        <f t="shared" si="16"/>
        <v>8.0770155415319548E-6</v>
      </c>
      <c r="G43" s="67">
        <v>147.50819999999999</v>
      </c>
      <c r="H43" s="49">
        <f t="shared" si="17"/>
        <v>8.0770155415319548E-6</v>
      </c>
      <c r="I43" s="67">
        <v>147.50819999999999</v>
      </c>
      <c r="J43" s="49">
        <f t="shared" si="18"/>
        <v>8.0770155415319548E-6</v>
      </c>
      <c r="K43" s="67">
        <v>147.50819999999999</v>
      </c>
      <c r="L43" s="49">
        <f t="shared" si="19"/>
        <v>8.0770155415319548E-6</v>
      </c>
      <c r="M43" s="67">
        <v>147.50819999999999</v>
      </c>
      <c r="N43" s="49">
        <f t="shared" si="20"/>
        <v>8.0770155415319548E-6</v>
      </c>
      <c r="O43" s="67">
        <v>147.50819999999999</v>
      </c>
      <c r="P43" s="49">
        <f t="shared" si="21"/>
        <v>8.0770155415319548E-6</v>
      </c>
      <c r="Q43" s="67">
        <v>147.50819999999999</v>
      </c>
      <c r="R43" s="49">
        <f t="shared" si="22"/>
        <v>8.0770155415319548E-6</v>
      </c>
      <c r="S43" s="67">
        <v>147.50819999999999</v>
      </c>
      <c r="T43" s="49">
        <f t="shared" si="23"/>
        <v>8.0770155415319548E-6</v>
      </c>
      <c r="U43" s="67">
        <v>147.50819999999999</v>
      </c>
      <c r="V43" s="49">
        <f t="shared" si="24"/>
        <v>8.0770155415319548E-6</v>
      </c>
      <c r="W43" s="67">
        <v>147.50819999999999</v>
      </c>
      <c r="X43" s="49">
        <f t="shared" si="25"/>
        <v>8.0770155415319548E-6</v>
      </c>
      <c r="Y43" s="67">
        <v>147.50819999999999</v>
      </c>
      <c r="Z43" s="49">
        <f t="shared" si="28"/>
        <v>8.0770155415319548E-6</v>
      </c>
      <c r="AA43" s="82">
        <f t="shared" si="0"/>
        <v>1770.0983999999999</v>
      </c>
      <c r="AB43" s="49">
        <f t="shared" si="28"/>
        <v>8.0770155415319565E-6</v>
      </c>
      <c r="AC43" s="82">
        <f t="shared" si="13"/>
        <v>147.50819999999999</v>
      </c>
      <c r="AD43" s="49">
        <f t="shared" si="27"/>
        <v>8.0770155415319548E-6</v>
      </c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</row>
    <row r="44" spans="1:66" x14ac:dyDescent="0.25">
      <c r="A44" s="9">
        <v>6104</v>
      </c>
      <c r="B44" s="10" t="s">
        <v>72</v>
      </c>
      <c r="C44" s="67">
        <v>47343.078600000001</v>
      </c>
      <c r="D44" s="49">
        <f t="shared" si="15"/>
        <v>2.5923357592063964E-3</v>
      </c>
      <c r="E44" s="67">
        <v>47343.078600000001</v>
      </c>
      <c r="F44" s="49">
        <f t="shared" si="16"/>
        <v>2.5923357592063964E-3</v>
      </c>
      <c r="G44" s="67">
        <v>47343.078600000001</v>
      </c>
      <c r="H44" s="49">
        <f t="shared" si="17"/>
        <v>2.5923357592063964E-3</v>
      </c>
      <c r="I44" s="67">
        <v>47343.078600000001</v>
      </c>
      <c r="J44" s="49">
        <f t="shared" si="18"/>
        <v>2.5923357592063964E-3</v>
      </c>
      <c r="K44" s="67">
        <v>47343.078600000001</v>
      </c>
      <c r="L44" s="49">
        <f t="shared" si="19"/>
        <v>2.5923357592063964E-3</v>
      </c>
      <c r="M44" s="67">
        <v>47343.078600000001</v>
      </c>
      <c r="N44" s="49">
        <f t="shared" si="20"/>
        <v>2.5923357592063964E-3</v>
      </c>
      <c r="O44" s="67">
        <v>47343.078600000001</v>
      </c>
      <c r="P44" s="49">
        <f t="shared" si="21"/>
        <v>2.5923357592063964E-3</v>
      </c>
      <c r="Q44" s="67">
        <v>47343.078600000001</v>
      </c>
      <c r="R44" s="49">
        <f t="shared" si="22"/>
        <v>2.5923357592063964E-3</v>
      </c>
      <c r="S44" s="67">
        <v>47343.078600000001</v>
      </c>
      <c r="T44" s="49">
        <f t="shared" si="23"/>
        <v>2.5923357592063964E-3</v>
      </c>
      <c r="U44" s="67">
        <v>47343.078600000001</v>
      </c>
      <c r="V44" s="49">
        <f t="shared" si="24"/>
        <v>2.5923357592063964E-3</v>
      </c>
      <c r="W44" s="67">
        <v>47343.078600000001</v>
      </c>
      <c r="X44" s="49">
        <f t="shared" si="25"/>
        <v>2.5923357592063964E-3</v>
      </c>
      <c r="Y44" s="67">
        <v>47343.078600000001</v>
      </c>
      <c r="Z44" s="49">
        <f t="shared" si="28"/>
        <v>2.5923357592063964E-3</v>
      </c>
      <c r="AA44" s="82">
        <f t="shared" si="0"/>
        <v>568116.94319999998</v>
      </c>
      <c r="AB44" s="49">
        <f t="shared" si="28"/>
        <v>2.5923357592063964E-3</v>
      </c>
      <c r="AC44" s="82">
        <f t="shared" si="13"/>
        <v>47343.078600000001</v>
      </c>
      <c r="AD44" s="49">
        <f t="shared" si="27"/>
        <v>2.5923357592063964E-3</v>
      </c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</row>
    <row r="45" spans="1:66" x14ac:dyDescent="0.25">
      <c r="A45" s="9">
        <v>6105</v>
      </c>
      <c r="B45" s="10" t="s">
        <v>73</v>
      </c>
      <c r="C45" s="67">
        <v>22871.266599999999</v>
      </c>
      <c r="D45" s="49">
        <f t="shared" si="15"/>
        <v>1.2523478408842405E-3</v>
      </c>
      <c r="E45" s="67">
        <v>22871.266599999999</v>
      </c>
      <c r="F45" s="49">
        <f t="shared" si="16"/>
        <v>1.2523478408842405E-3</v>
      </c>
      <c r="G45" s="67">
        <v>22871.266599999999</v>
      </c>
      <c r="H45" s="49">
        <f t="shared" si="17"/>
        <v>1.2523478408842405E-3</v>
      </c>
      <c r="I45" s="67">
        <v>22871.266599999999</v>
      </c>
      <c r="J45" s="49">
        <f t="shared" si="18"/>
        <v>1.2523478408842405E-3</v>
      </c>
      <c r="K45" s="67">
        <v>22871.266599999999</v>
      </c>
      <c r="L45" s="49">
        <f t="shared" si="19"/>
        <v>1.2523478408842405E-3</v>
      </c>
      <c r="M45" s="67">
        <v>22871.266599999999</v>
      </c>
      <c r="N45" s="49">
        <f t="shared" si="20"/>
        <v>1.2523478408842405E-3</v>
      </c>
      <c r="O45" s="67">
        <v>22871.266599999999</v>
      </c>
      <c r="P45" s="49">
        <f t="shared" si="21"/>
        <v>1.2523478408842405E-3</v>
      </c>
      <c r="Q45" s="67">
        <v>22871.266599999999</v>
      </c>
      <c r="R45" s="49">
        <f t="shared" si="22"/>
        <v>1.2523478408842405E-3</v>
      </c>
      <c r="S45" s="67">
        <v>22871.266599999999</v>
      </c>
      <c r="T45" s="49">
        <f t="shared" si="23"/>
        <v>1.2523478408842405E-3</v>
      </c>
      <c r="U45" s="67">
        <v>22871.266599999999</v>
      </c>
      <c r="V45" s="49">
        <f t="shared" si="24"/>
        <v>1.2523478408842405E-3</v>
      </c>
      <c r="W45" s="67">
        <v>22871.266599999999</v>
      </c>
      <c r="X45" s="49">
        <f t="shared" si="25"/>
        <v>1.2523478408842405E-3</v>
      </c>
      <c r="Y45" s="67">
        <v>22871.266599999999</v>
      </c>
      <c r="Z45" s="49">
        <f t="shared" ref="Z45:AB60" si="29">IF(Y$10&lt;&gt;0,Y45/Y$10,"-")</f>
        <v>1.2523478408842405E-3</v>
      </c>
      <c r="AA45" s="82">
        <f t="shared" si="0"/>
        <v>274455.19919999997</v>
      </c>
      <c r="AB45" s="49">
        <f t="shared" si="29"/>
        <v>1.2523478408842405E-3</v>
      </c>
      <c r="AC45" s="82">
        <f t="shared" si="13"/>
        <v>22871.266599999999</v>
      </c>
      <c r="AD45" s="49">
        <f t="shared" si="27"/>
        <v>1.2523478408842405E-3</v>
      </c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</row>
    <row r="46" spans="1:66" x14ac:dyDescent="0.25">
      <c r="A46" s="9">
        <v>6106</v>
      </c>
      <c r="B46" s="10" t="s">
        <v>74</v>
      </c>
      <c r="C46" s="67">
        <v>14021.615</v>
      </c>
      <c r="D46" s="49">
        <f t="shared" si="15"/>
        <v>7.6777292565686247E-4</v>
      </c>
      <c r="E46" s="67">
        <v>14021.615</v>
      </c>
      <c r="F46" s="49">
        <f t="shared" si="16"/>
        <v>7.6777292565686247E-4</v>
      </c>
      <c r="G46" s="67">
        <v>14021.615</v>
      </c>
      <c r="H46" s="49">
        <f t="shared" si="17"/>
        <v>7.6777292565686247E-4</v>
      </c>
      <c r="I46" s="67">
        <v>14021.615</v>
      </c>
      <c r="J46" s="49">
        <f t="shared" si="18"/>
        <v>7.6777292565686247E-4</v>
      </c>
      <c r="K46" s="67">
        <v>14021.615</v>
      </c>
      <c r="L46" s="49">
        <f t="shared" si="19"/>
        <v>7.6777292565686247E-4</v>
      </c>
      <c r="M46" s="67">
        <v>14021.615</v>
      </c>
      <c r="N46" s="49">
        <f t="shared" si="20"/>
        <v>7.6777292565686247E-4</v>
      </c>
      <c r="O46" s="67">
        <v>14021.615</v>
      </c>
      <c r="P46" s="49">
        <f t="shared" si="21"/>
        <v>7.6777292565686247E-4</v>
      </c>
      <c r="Q46" s="67">
        <v>14021.615</v>
      </c>
      <c r="R46" s="49">
        <f t="shared" si="22"/>
        <v>7.6777292565686247E-4</v>
      </c>
      <c r="S46" s="67">
        <v>14021.615</v>
      </c>
      <c r="T46" s="49">
        <f t="shared" si="23"/>
        <v>7.6777292565686247E-4</v>
      </c>
      <c r="U46" s="67">
        <v>14021.615</v>
      </c>
      <c r="V46" s="49">
        <f t="shared" si="24"/>
        <v>7.6777292565686247E-4</v>
      </c>
      <c r="W46" s="67">
        <v>14021.615</v>
      </c>
      <c r="X46" s="49">
        <f t="shared" si="25"/>
        <v>7.6777292565686247E-4</v>
      </c>
      <c r="Y46" s="67">
        <v>14021.615</v>
      </c>
      <c r="Z46" s="49">
        <f t="shared" si="29"/>
        <v>7.6777292565686247E-4</v>
      </c>
      <c r="AA46" s="82">
        <f t="shared" si="0"/>
        <v>168259.38</v>
      </c>
      <c r="AB46" s="49">
        <f t="shared" si="29"/>
        <v>7.6777292565686247E-4</v>
      </c>
      <c r="AC46" s="82">
        <f t="shared" si="13"/>
        <v>14021.615</v>
      </c>
      <c r="AD46" s="49">
        <f t="shared" si="27"/>
        <v>7.6777292565686247E-4</v>
      </c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</row>
    <row r="47" spans="1:66" x14ac:dyDescent="0.25">
      <c r="A47" s="9">
        <v>6107</v>
      </c>
      <c r="B47" s="10" t="s">
        <v>75</v>
      </c>
      <c r="C47" s="67">
        <v>4575</v>
      </c>
      <c r="D47" s="49">
        <f t="shared" si="15"/>
        <v>2.505104536731429E-4</v>
      </c>
      <c r="E47" s="67">
        <v>4575</v>
      </c>
      <c r="F47" s="49">
        <f t="shared" si="16"/>
        <v>2.505104536731429E-4</v>
      </c>
      <c r="G47" s="67">
        <v>4575</v>
      </c>
      <c r="H47" s="49">
        <f t="shared" si="17"/>
        <v>2.505104536731429E-4</v>
      </c>
      <c r="I47" s="67">
        <v>4575</v>
      </c>
      <c r="J47" s="49">
        <f t="shared" si="18"/>
        <v>2.505104536731429E-4</v>
      </c>
      <c r="K47" s="67">
        <v>4575</v>
      </c>
      <c r="L47" s="49">
        <f t="shared" si="19"/>
        <v>2.505104536731429E-4</v>
      </c>
      <c r="M47" s="67">
        <v>4575</v>
      </c>
      <c r="N47" s="49">
        <f t="shared" si="20"/>
        <v>2.505104536731429E-4</v>
      </c>
      <c r="O47" s="67">
        <v>4575</v>
      </c>
      <c r="P47" s="49">
        <f t="shared" si="21"/>
        <v>2.505104536731429E-4</v>
      </c>
      <c r="Q47" s="67">
        <v>4575</v>
      </c>
      <c r="R47" s="49">
        <f t="shared" si="22"/>
        <v>2.505104536731429E-4</v>
      </c>
      <c r="S47" s="67">
        <v>4575</v>
      </c>
      <c r="T47" s="49">
        <f t="shared" si="23"/>
        <v>2.505104536731429E-4</v>
      </c>
      <c r="U47" s="67">
        <v>4575</v>
      </c>
      <c r="V47" s="49">
        <f t="shared" si="24"/>
        <v>2.505104536731429E-4</v>
      </c>
      <c r="W47" s="67">
        <v>4575</v>
      </c>
      <c r="X47" s="49">
        <f t="shared" si="25"/>
        <v>2.505104536731429E-4</v>
      </c>
      <c r="Y47" s="67">
        <v>4575</v>
      </c>
      <c r="Z47" s="49">
        <f t="shared" si="29"/>
        <v>2.505104536731429E-4</v>
      </c>
      <c r="AA47" s="82">
        <f t="shared" si="0"/>
        <v>54900</v>
      </c>
      <c r="AB47" s="49">
        <f t="shared" si="29"/>
        <v>2.505104536731429E-4</v>
      </c>
      <c r="AC47" s="82">
        <f t="shared" si="13"/>
        <v>4575</v>
      </c>
      <c r="AD47" s="49">
        <f t="shared" si="27"/>
        <v>2.505104536731429E-4</v>
      </c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</row>
    <row r="48" spans="1:66" x14ac:dyDescent="0.25">
      <c r="A48" s="9">
        <v>6108</v>
      </c>
      <c r="B48" s="10" t="s">
        <v>76</v>
      </c>
      <c r="C48" s="67">
        <v>5359</v>
      </c>
      <c r="D48" s="49">
        <f t="shared" si="15"/>
        <v>2.9343945819330556E-4</v>
      </c>
      <c r="E48" s="67">
        <v>5359</v>
      </c>
      <c r="F48" s="49">
        <f t="shared" si="16"/>
        <v>2.9343945819330556E-4</v>
      </c>
      <c r="G48" s="67">
        <v>5359</v>
      </c>
      <c r="H48" s="49">
        <f t="shared" si="17"/>
        <v>2.9343945819330556E-4</v>
      </c>
      <c r="I48" s="67">
        <v>5359</v>
      </c>
      <c r="J48" s="49">
        <f t="shared" si="18"/>
        <v>2.9343945819330556E-4</v>
      </c>
      <c r="K48" s="67">
        <v>5359</v>
      </c>
      <c r="L48" s="49">
        <f t="shared" si="19"/>
        <v>2.9343945819330556E-4</v>
      </c>
      <c r="M48" s="67">
        <v>5359</v>
      </c>
      <c r="N48" s="49">
        <f t="shared" si="20"/>
        <v>2.9343945819330556E-4</v>
      </c>
      <c r="O48" s="67">
        <v>5359</v>
      </c>
      <c r="P48" s="49">
        <f t="shared" si="21"/>
        <v>2.9343945819330556E-4</v>
      </c>
      <c r="Q48" s="67">
        <v>5359</v>
      </c>
      <c r="R48" s="49">
        <f t="shared" si="22"/>
        <v>2.9343945819330556E-4</v>
      </c>
      <c r="S48" s="67">
        <v>5359</v>
      </c>
      <c r="T48" s="49">
        <f t="shared" si="23"/>
        <v>2.9343945819330556E-4</v>
      </c>
      <c r="U48" s="67">
        <v>5359</v>
      </c>
      <c r="V48" s="49">
        <f t="shared" si="24"/>
        <v>2.9343945819330556E-4</v>
      </c>
      <c r="W48" s="67">
        <v>5359</v>
      </c>
      <c r="X48" s="49">
        <f t="shared" si="25"/>
        <v>2.9343945819330556E-4</v>
      </c>
      <c r="Y48" s="67">
        <v>5359</v>
      </c>
      <c r="Z48" s="49">
        <f t="shared" si="29"/>
        <v>2.9343945819330556E-4</v>
      </c>
      <c r="AA48" s="82">
        <f t="shared" si="0"/>
        <v>64308</v>
      </c>
      <c r="AB48" s="49">
        <f t="shared" si="29"/>
        <v>2.9343945819330556E-4</v>
      </c>
      <c r="AC48" s="82">
        <f t="shared" si="13"/>
        <v>5359</v>
      </c>
      <c r="AD48" s="49">
        <f t="shared" si="27"/>
        <v>2.9343945819330556E-4</v>
      </c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</row>
    <row r="49" spans="1:66" x14ac:dyDescent="0.25">
      <c r="A49" s="9">
        <v>6109</v>
      </c>
      <c r="B49" s="10" t="s">
        <v>77</v>
      </c>
      <c r="C49" s="67">
        <v>2286</v>
      </c>
      <c r="D49" s="49">
        <f t="shared" si="15"/>
        <v>1.2517309226159665E-4</v>
      </c>
      <c r="E49" s="67">
        <v>2286</v>
      </c>
      <c r="F49" s="49">
        <f t="shared" si="16"/>
        <v>1.2517309226159665E-4</v>
      </c>
      <c r="G49" s="67">
        <v>2286</v>
      </c>
      <c r="H49" s="49">
        <f t="shared" si="17"/>
        <v>1.2517309226159665E-4</v>
      </c>
      <c r="I49" s="67">
        <v>2286</v>
      </c>
      <c r="J49" s="49">
        <f t="shared" si="18"/>
        <v>1.2517309226159665E-4</v>
      </c>
      <c r="K49" s="67">
        <v>2286</v>
      </c>
      <c r="L49" s="49">
        <f t="shared" si="19"/>
        <v>1.2517309226159665E-4</v>
      </c>
      <c r="M49" s="67">
        <v>2286</v>
      </c>
      <c r="N49" s="49">
        <f t="shared" si="20"/>
        <v>1.2517309226159665E-4</v>
      </c>
      <c r="O49" s="67">
        <v>2286</v>
      </c>
      <c r="P49" s="49">
        <f t="shared" si="21"/>
        <v>1.2517309226159665E-4</v>
      </c>
      <c r="Q49" s="67">
        <v>2286</v>
      </c>
      <c r="R49" s="49">
        <f t="shared" si="22"/>
        <v>1.2517309226159665E-4</v>
      </c>
      <c r="S49" s="67">
        <v>2286</v>
      </c>
      <c r="T49" s="49">
        <f t="shared" si="23"/>
        <v>1.2517309226159665E-4</v>
      </c>
      <c r="U49" s="67">
        <v>2286</v>
      </c>
      <c r="V49" s="49">
        <f t="shared" si="24"/>
        <v>1.2517309226159665E-4</v>
      </c>
      <c r="W49" s="67">
        <v>2286</v>
      </c>
      <c r="X49" s="49">
        <f t="shared" si="25"/>
        <v>1.2517309226159665E-4</v>
      </c>
      <c r="Y49" s="67">
        <v>2286</v>
      </c>
      <c r="Z49" s="49">
        <f t="shared" si="29"/>
        <v>1.2517309226159665E-4</v>
      </c>
      <c r="AA49" s="82">
        <f t="shared" si="0"/>
        <v>27432</v>
      </c>
      <c r="AB49" s="49">
        <f t="shared" si="29"/>
        <v>1.2517309226159665E-4</v>
      </c>
      <c r="AC49" s="82">
        <f t="shared" si="13"/>
        <v>2286</v>
      </c>
      <c r="AD49" s="49">
        <f t="shared" si="27"/>
        <v>1.2517309226159665E-4</v>
      </c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</row>
    <row r="50" spans="1:66" x14ac:dyDescent="0.25">
      <c r="A50" s="9">
        <v>6110</v>
      </c>
      <c r="B50" s="10" t="s">
        <v>78</v>
      </c>
      <c r="C50" s="67">
        <v>1882.432</v>
      </c>
      <c r="D50" s="49">
        <f t="shared" si="15"/>
        <v>1.0307516815930968E-4</v>
      </c>
      <c r="E50" s="67">
        <v>1882.432</v>
      </c>
      <c r="F50" s="49">
        <f t="shared" si="16"/>
        <v>1.0307516815930968E-4</v>
      </c>
      <c r="G50" s="67">
        <v>1882.432</v>
      </c>
      <c r="H50" s="49">
        <f t="shared" si="17"/>
        <v>1.0307516815930968E-4</v>
      </c>
      <c r="I50" s="67">
        <v>1882.432</v>
      </c>
      <c r="J50" s="49">
        <f t="shared" si="18"/>
        <v>1.0307516815930968E-4</v>
      </c>
      <c r="K50" s="67">
        <v>1882.432</v>
      </c>
      <c r="L50" s="49">
        <f t="shared" si="19"/>
        <v>1.0307516815930968E-4</v>
      </c>
      <c r="M50" s="67">
        <v>1882.432</v>
      </c>
      <c r="N50" s="49">
        <f t="shared" si="20"/>
        <v>1.0307516815930968E-4</v>
      </c>
      <c r="O50" s="67">
        <v>1882.432</v>
      </c>
      <c r="P50" s="49">
        <f t="shared" si="21"/>
        <v>1.0307516815930968E-4</v>
      </c>
      <c r="Q50" s="67">
        <v>1882.432</v>
      </c>
      <c r="R50" s="49">
        <f t="shared" si="22"/>
        <v>1.0307516815930968E-4</v>
      </c>
      <c r="S50" s="67">
        <v>1882.432</v>
      </c>
      <c r="T50" s="49">
        <f t="shared" si="23"/>
        <v>1.0307516815930968E-4</v>
      </c>
      <c r="U50" s="67">
        <v>1882.432</v>
      </c>
      <c r="V50" s="49">
        <f t="shared" si="24"/>
        <v>1.0307516815930968E-4</v>
      </c>
      <c r="W50" s="67">
        <v>1882.432</v>
      </c>
      <c r="X50" s="49">
        <f t="shared" si="25"/>
        <v>1.0307516815930968E-4</v>
      </c>
      <c r="Y50" s="67">
        <v>1882.432</v>
      </c>
      <c r="Z50" s="49">
        <f t="shared" si="29"/>
        <v>1.0307516815930968E-4</v>
      </c>
      <c r="AA50" s="82">
        <f t="shared" si="0"/>
        <v>22589.184000000005</v>
      </c>
      <c r="AB50" s="49">
        <f t="shared" si="29"/>
        <v>1.030751681593097E-4</v>
      </c>
      <c r="AC50" s="82">
        <f t="shared" si="13"/>
        <v>1882.4320000000005</v>
      </c>
      <c r="AD50" s="49">
        <f t="shared" si="27"/>
        <v>1.0307516815930969E-4</v>
      </c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</row>
    <row r="51" spans="1:66" x14ac:dyDescent="0.25">
      <c r="A51" s="9">
        <v>6111</v>
      </c>
      <c r="B51" s="10" t="s">
        <v>79</v>
      </c>
      <c r="C51" s="67">
        <v>533052.09750000003</v>
      </c>
      <c r="D51" s="49">
        <f t="shared" si="15"/>
        <v>2.918800497839244E-2</v>
      </c>
      <c r="E51" s="67">
        <v>533052.09750000003</v>
      </c>
      <c r="F51" s="49">
        <f t="shared" si="16"/>
        <v>2.918800497839244E-2</v>
      </c>
      <c r="G51" s="67">
        <v>533052.09750000003</v>
      </c>
      <c r="H51" s="49">
        <f t="shared" si="17"/>
        <v>2.918800497839244E-2</v>
      </c>
      <c r="I51" s="67">
        <v>533052.09750000003</v>
      </c>
      <c r="J51" s="49">
        <f t="shared" si="18"/>
        <v>2.918800497839244E-2</v>
      </c>
      <c r="K51" s="67">
        <v>533052.09750000003</v>
      </c>
      <c r="L51" s="49">
        <f t="shared" si="19"/>
        <v>2.918800497839244E-2</v>
      </c>
      <c r="M51" s="67">
        <v>533052.09750000003</v>
      </c>
      <c r="N51" s="49">
        <f t="shared" si="20"/>
        <v>2.918800497839244E-2</v>
      </c>
      <c r="O51" s="67">
        <v>533052.09750000003</v>
      </c>
      <c r="P51" s="49">
        <f t="shared" si="21"/>
        <v>2.918800497839244E-2</v>
      </c>
      <c r="Q51" s="67">
        <v>533052.09750000003</v>
      </c>
      <c r="R51" s="49">
        <f t="shared" si="22"/>
        <v>2.918800497839244E-2</v>
      </c>
      <c r="S51" s="67">
        <v>533052.09750000003</v>
      </c>
      <c r="T51" s="49">
        <f t="shared" si="23"/>
        <v>2.918800497839244E-2</v>
      </c>
      <c r="U51" s="67">
        <v>533052.09750000003</v>
      </c>
      <c r="V51" s="49">
        <f t="shared" si="24"/>
        <v>2.918800497839244E-2</v>
      </c>
      <c r="W51" s="67">
        <v>533052.09750000003</v>
      </c>
      <c r="X51" s="49">
        <f t="shared" si="25"/>
        <v>2.918800497839244E-2</v>
      </c>
      <c r="Y51" s="67">
        <v>533052.09750000003</v>
      </c>
      <c r="Z51" s="49">
        <f t="shared" si="29"/>
        <v>2.918800497839244E-2</v>
      </c>
      <c r="AA51" s="82">
        <f t="shared" si="0"/>
        <v>6396625.1700000009</v>
      </c>
      <c r="AB51" s="49">
        <f t="shared" si="29"/>
        <v>2.9188004978392443E-2</v>
      </c>
      <c r="AC51" s="82">
        <f t="shared" si="13"/>
        <v>533052.09750000003</v>
      </c>
      <c r="AD51" s="49">
        <f t="shared" si="27"/>
        <v>2.918800497839244E-2</v>
      </c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</row>
    <row r="52" spans="1:66" x14ac:dyDescent="0.25">
      <c r="A52" s="9">
        <v>6112</v>
      </c>
      <c r="B52" s="10" t="s">
        <v>80</v>
      </c>
      <c r="C52" s="67">
        <v>55738.8</v>
      </c>
      <c r="D52" s="49">
        <f t="shared" si="15"/>
        <v>3.0520550984036239E-3</v>
      </c>
      <c r="E52" s="67">
        <v>55738.8</v>
      </c>
      <c r="F52" s="49">
        <f t="shared" si="16"/>
        <v>3.0520550984036239E-3</v>
      </c>
      <c r="G52" s="67">
        <v>55738.8</v>
      </c>
      <c r="H52" s="49">
        <f t="shared" si="17"/>
        <v>3.0520550984036239E-3</v>
      </c>
      <c r="I52" s="67">
        <v>55738.8</v>
      </c>
      <c r="J52" s="49">
        <f t="shared" si="18"/>
        <v>3.0520550984036239E-3</v>
      </c>
      <c r="K52" s="67">
        <v>55738.8</v>
      </c>
      <c r="L52" s="49">
        <f t="shared" si="19"/>
        <v>3.0520550984036239E-3</v>
      </c>
      <c r="M52" s="67">
        <v>55738.8</v>
      </c>
      <c r="N52" s="49">
        <f t="shared" si="20"/>
        <v>3.0520550984036239E-3</v>
      </c>
      <c r="O52" s="67">
        <v>55738.8</v>
      </c>
      <c r="P52" s="49">
        <f t="shared" si="21"/>
        <v>3.0520550984036239E-3</v>
      </c>
      <c r="Q52" s="67">
        <v>55738.8</v>
      </c>
      <c r="R52" s="49">
        <f t="shared" si="22"/>
        <v>3.0520550984036239E-3</v>
      </c>
      <c r="S52" s="67">
        <v>55738.8</v>
      </c>
      <c r="T52" s="49">
        <f t="shared" si="23"/>
        <v>3.0520550984036239E-3</v>
      </c>
      <c r="U52" s="67">
        <v>55738.8</v>
      </c>
      <c r="V52" s="49">
        <f t="shared" si="24"/>
        <v>3.0520550984036239E-3</v>
      </c>
      <c r="W52" s="67">
        <v>55738.8</v>
      </c>
      <c r="X52" s="49">
        <f t="shared" si="25"/>
        <v>3.0520550984036239E-3</v>
      </c>
      <c r="Y52" s="67">
        <v>55738.8</v>
      </c>
      <c r="Z52" s="49">
        <f t="shared" si="29"/>
        <v>3.0520550984036239E-3</v>
      </c>
      <c r="AA52" s="82">
        <f t="shared" si="0"/>
        <v>668865.60000000009</v>
      </c>
      <c r="AB52" s="49">
        <f t="shared" si="29"/>
        <v>3.0520550984036244E-3</v>
      </c>
      <c r="AC52" s="82">
        <f t="shared" si="13"/>
        <v>55738.80000000001</v>
      </c>
      <c r="AD52" s="49">
        <f t="shared" si="27"/>
        <v>3.0520550984036239E-3</v>
      </c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</row>
    <row r="53" spans="1:66" x14ac:dyDescent="0.25">
      <c r="A53" s="9">
        <v>6113</v>
      </c>
      <c r="B53" s="10" t="s">
        <v>81</v>
      </c>
      <c r="C53" s="67">
        <v>18252.599999999999</v>
      </c>
      <c r="D53" s="49">
        <f t="shared" si="15"/>
        <v>9.9944636212336794E-4</v>
      </c>
      <c r="E53" s="67">
        <v>18252.599999999999</v>
      </c>
      <c r="F53" s="49">
        <f t="shared" si="16"/>
        <v>9.9944636212336794E-4</v>
      </c>
      <c r="G53" s="67">
        <v>18252.599999999999</v>
      </c>
      <c r="H53" s="49">
        <f t="shared" si="17"/>
        <v>9.9944636212336794E-4</v>
      </c>
      <c r="I53" s="67">
        <v>18252.599999999999</v>
      </c>
      <c r="J53" s="49">
        <f t="shared" si="18"/>
        <v>9.9944636212336794E-4</v>
      </c>
      <c r="K53" s="67">
        <v>18252.599999999999</v>
      </c>
      <c r="L53" s="49">
        <f t="shared" si="19"/>
        <v>9.9944636212336794E-4</v>
      </c>
      <c r="M53" s="67">
        <v>18252.599999999999</v>
      </c>
      <c r="N53" s="49">
        <f t="shared" si="20"/>
        <v>9.9944636212336794E-4</v>
      </c>
      <c r="O53" s="67">
        <v>18252.599999999999</v>
      </c>
      <c r="P53" s="49">
        <f t="shared" si="21"/>
        <v>9.9944636212336794E-4</v>
      </c>
      <c r="Q53" s="67">
        <v>18252.599999999999</v>
      </c>
      <c r="R53" s="49">
        <f t="shared" si="22"/>
        <v>9.9944636212336794E-4</v>
      </c>
      <c r="S53" s="67">
        <v>18252.599999999999</v>
      </c>
      <c r="T53" s="49">
        <f t="shared" si="23"/>
        <v>9.9944636212336794E-4</v>
      </c>
      <c r="U53" s="67">
        <v>18252.599999999999</v>
      </c>
      <c r="V53" s="49">
        <f t="shared" si="24"/>
        <v>9.9944636212336794E-4</v>
      </c>
      <c r="W53" s="67">
        <v>18252.599999999999</v>
      </c>
      <c r="X53" s="49">
        <f t="shared" si="25"/>
        <v>9.9944636212336794E-4</v>
      </c>
      <c r="Y53" s="67">
        <v>18252.599999999999</v>
      </c>
      <c r="Z53" s="49">
        <f t="shared" si="29"/>
        <v>9.9944636212336794E-4</v>
      </c>
      <c r="AA53" s="82">
        <f t="shared" si="0"/>
        <v>219031.20000000004</v>
      </c>
      <c r="AB53" s="49">
        <f t="shared" si="29"/>
        <v>9.9944636212336816E-4</v>
      </c>
      <c r="AC53" s="82">
        <f t="shared" si="13"/>
        <v>18252.600000000002</v>
      </c>
      <c r="AD53" s="49">
        <f t="shared" si="27"/>
        <v>9.9944636212336794E-4</v>
      </c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</row>
    <row r="54" spans="1:66" x14ac:dyDescent="0.25">
      <c r="A54" s="9">
        <v>6114</v>
      </c>
      <c r="B54" s="10" t="s">
        <v>82</v>
      </c>
      <c r="C54" s="67">
        <v>37359.57475</v>
      </c>
      <c r="D54" s="49">
        <f t="shared" si="15"/>
        <v>2.0456751955537037E-3</v>
      </c>
      <c r="E54" s="67">
        <v>37359.57475</v>
      </c>
      <c r="F54" s="49">
        <f t="shared" si="16"/>
        <v>2.0456751955537037E-3</v>
      </c>
      <c r="G54" s="67">
        <v>37359.57475</v>
      </c>
      <c r="H54" s="49">
        <f t="shared" si="17"/>
        <v>2.0456751955537037E-3</v>
      </c>
      <c r="I54" s="67">
        <v>37359.57475</v>
      </c>
      <c r="J54" s="49">
        <f t="shared" si="18"/>
        <v>2.0456751955537037E-3</v>
      </c>
      <c r="K54" s="67">
        <v>37359.57475</v>
      </c>
      <c r="L54" s="49">
        <f t="shared" si="19"/>
        <v>2.0456751955537037E-3</v>
      </c>
      <c r="M54" s="67">
        <v>37359.57475</v>
      </c>
      <c r="N54" s="49">
        <f t="shared" si="20"/>
        <v>2.0456751955537037E-3</v>
      </c>
      <c r="O54" s="67">
        <v>37359.57475</v>
      </c>
      <c r="P54" s="49">
        <f t="shared" si="21"/>
        <v>2.0456751955537037E-3</v>
      </c>
      <c r="Q54" s="67">
        <v>37359.57475</v>
      </c>
      <c r="R54" s="49">
        <f t="shared" si="22"/>
        <v>2.0456751955537037E-3</v>
      </c>
      <c r="S54" s="67">
        <v>37359.57475</v>
      </c>
      <c r="T54" s="49">
        <f t="shared" si="23"/>
        <v>2.0456751955537037E-3</v>
      </c>
      <c r="U54" s="67">
        <v>37359.57475</v>
      </c>
      <c r="V54" s="49">
        <f t="shared" si="24"/>
        <v>2.0456751955537037E-3</v>
      </c>
      <c r="W54" s="67">
        <v>37359.57475</v>
      </c>
      <c r="X54" s="49">
        <f t="shared" si="25"/>
        <v>2.0456751955537037E-3</v>
      </c>
      <c r="Y54" s="67">
        <v>37359.57475</v>
      </c>
      <c r="Z54" s="49">
        <f t="shared" si="29"/>
        <v>2.0456751955537037E-3</v>
      </c>
      <c r="AA54" s="82">
        <f t="shared" si="0"/>
        <v>448314.89700000011</v>
      </c>
      <c r="AB54" s="49">
        <f t="shared" si="29"/>
        <v>2.0456751955537041E-3</v>
      </c>
      <c r="AC54" s="82">
        <f t="shared" si="13"/>
        <v>37359.574750000007</v>
      </c>
      <c r="AD54" s="49">
        <f t="shared" si="27"/>
        <v>2.0456751955537041E-3</v>
      </c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</row>
    <row r="55" spans="1:66" x14ac:dyDescent="0.25">
      <c r="A55" s="9">
        <v>6115</v>
      </c>
      <c r="B55" s="10" t="s">
        <v>83</v>
      </c>
      <c r="C55" s="67">
        <v>2633.9811500000001</v>
      </c>
      <c r="D55" s="49">
        <f t="shared" si="15"/>
        <v>1.4422728149792496E-4</v>
      </c>
      <c r="E55" s="67">
        <v>2633.9811500000001</v>
      </c>
      <c r="F55" s="49">
        <f t="shared" si="16"/>
        <v>1.4422728149792496E-4</v>
      </c>
      <c r="G55" s="67">
        <v>2633.9811500000001</v>
      </c>
      <c r="H55" s="49">
        <f t="shared" si="17"/>
        <v>1.4422728149792496E-4</v>
      </c>
      <c r="I55" s="67">
        <v>2633.9811500000001</v>
      </c>
      <c r="J55" s="49">
        <f t="shared" si="18"/>
        <v>1.4422728149792496E-4</v>
      </c>
      <c r="K55" s="67">
        <v>2633.9811500000001</v>
      </c>
      <c r="L55" s="49">
        <f t="shared" si="19"/>
        <v>1.4422728149792496E-4</v>
      </c>
      <c r="M55" s="67">
        <v>2633.9811500000001</v>
      </c>
      <c r="N55" s="49">
        <f t="shared" si="20"/>
        <v>1.4422728149792496E-4</v>
      </c>
      <c r="O55" s="67">
        <v>2633.9811500000001</v>
      </c>
      <c r="P55" s="49">
        <f t="shared" si="21"/>
        <v>1.4422728149792496E-4</v>
      </c>
      <c r="Q55" s="67">
        <v>2633.9811500000001</v>
      </c>
      <c r="R55" s="49">
        <f t="shared" si="22"/>
        <v>1.4422728149792496E-4</v>
      </c>
      <c r="S55" s="67">
        <v>2633.9811500000001</v>
      </c>
      <c r="T55" s="49">
        <f t="shared" si="23"/>
        <v>1.4422728149792496E-4</v>
      </c>
      <c r="U55" s="67">
        <v>2633.9811500000001</v>
      </c>
      <c r="V55" s="49">
        <f t="shared" si="24"/>
        <v>1.4422728149792496E-4</v>
      </c>
      <c r="W55" s="67">
        <v>2633.9811500000001</v>
      </c>
      <c r="X55" s="49">
        <f t="shared" si="25"/>
        <v>1.4422728149792496E-4</v>
      </c>
      <c r="Y55" s="67">
        <v>2633.9811500000001</v>
      </c>
      <c r="Z55" s="49">
        <f t="shared" si="29"/>
        <v>1.4422728149792496E-4</v>
      </c>
      <c r="AA55" s="82">
        <f t="shared" si="0"/>
        <v>31607.773799999999</v>
      </c>
      <c r="AB55" s="49">
        <f t="shared" si="29"/>
        <v>1.4422728149792496E-4</v>
      </c>
      <c r="AC55" s="82">
        <f t="shared" si="13"/>
        <v>2633.9811500000001</v>
      </c>
      <c r="AD55" s="49">
        <f t="shared" si="27"/>
        <v>1.4422728149792496E-4</v>
      </c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</row>
    <row r="56" spans="1:66" x14ac:dyDescent="0.25">
      <c r="A56" s="9">
        <v>6116</v>
      </c>
      <c r="B56" s="10" t="s">
        <v>53</v>
      </c>
      <c r="C56" s="67">
        <v>49479.155850000003</v>
      </c>
      <c r="D56" s="49">
        <f t="shared" si="15"/>
        <v>2.7092996239011244E-3</v>
      </c>
      <c r="E56" s="67">
        <v>49479.155850000003</v>
      </c>
      <c r="F56" s="49">
        <f t="shared" si="16"/>
        <v>2.7092996239011244E-3</v>
      </c>
      <c r="G56" s="67">
        <v>49479.155850000003</v>
      </c>
      <c r="H56" s="49">
        <f t="shared" si="17"/>
        <v>2.7092996239011244E-3</v>
      </c>
      <c r="I56" s="67">
        <v>49479.155850000003</v>
      </c>
      <c r="J56" s="49">
        <f t="shared" si="18"/>
        <v>2.7092996239011244E-3</v>
      </c>
      <c r="K56" s="67">
        <v>49479.155850000003</v>
      </c>
      <c r="L56" s="49">
        <f t="shared" si="19"/>
        <v>2.7092996239011244E-3</v>
      </c>
      <c r="M56" s="67">
        <v>49479.155850000003</v>
      </c>
      <c r="N56" s="49">
        <f t="shared" si="20"/>
        <v>2.7092996239011244E-3</v>
      </c>
      <c r="O56" s="67">
        <v>49479.155850000003</v>
      </c>
      <c r="P56" s="49">
        <f t="shared" si="21"/>
        <v>2.7092996239011244E-3</v>
      </c>
      <c r="Q56" s="67">
        <v>49479.155850000003</v>
      </c>
      <c r="R56" s="49">
        <f t="shared" si="22"/>
        <v>2.7092996239011244E-3</v>
      </c>
      <c r="S56" s="67">
        <v>49479.155850000003</v>
      </c>
      <c r="T56" s="49">
        <f t="shared" si="23"/>
        <v>2.7092996239011244E-3</v>
      </c>
      <c r="U56" s="67">
        <v>49479.155850000003</v>
      </c>
      <c r="V56" s="49">
        <f t="shared" si="24"/>
        <v>2.7092996239011244E-3</v>
      </c>
      <c r="W56" s="67">
        <v>49479.155850000003</v>
      </c>
      <c r="X56" s="49">
        <f t="shared" si="25"/>
        <v>2.7092996239011244E-3</v>
      </c>
      <c r="Y56" s="67">
        <v>49479.155850000003</v>
      </c>
      <c r="Z56" s="49">
        <f t="shared" si="29"/>
        <v>2.7092996239011244E-3</v>
      </c>
      <c r="AA56" s="82">
        <f t="shared" si="0"/>
        <v>593749.87019999989</v>
      </c>
      <c r="AB56" s="49">
        <f t="shared" si="29"/>
        <v>2.709299623901124E-3</v>
      </c>
      <c r="AC56" s="82">
        <f t="shared" si="13"/>
        <v>49479.155849999988</v>
      </c>
      <c r="AD56" s="49">
        <f t="shared" si="27"/>
        <v>2.7092996239011236E-3</v>
      </c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</row>
    <row r="57" spans="1:66" x14ac:dyDescent="0.25">
      <c r="A57" s="9">
        <v>6117</v>
      </c>
      <c r="B57" s="10" t="s">
        <v>84</v>
      </c>
      <c r="C57" s="67"/>
      <c r="D57" s="49">
        <f t="shared" si="15"/>
        <v>0</v>
      </c>
      <c r="E57" s="67"/>
      <c r="F57" s="49">
        <f t="shared" si="16"/>
        <v>0</v>
      </c>
      <c r="G57" s="67"/>
      <c r="H57" s="49">
        <f t="shared" si="17"/>
        <v>0</v>
      </c>
      <c r="I57" s="67"/>
      <c r="J57" s="49">
        <f t="shared" si="18"/>
        <v>0</v>
      </c>
      <c r="K57" s="67"/>
      <c r="L57" s="49">
        <f t="shared" si="19"/>
        <v>0</v>
      </c>
      <c r="M57" s="67"/>
      <c r="N57" s="49">
        <f t="shared" si="20"/>
        <v>0</v>
      </c>
      <c r="O57" s="67"/>
      <c r="P57" s="49">
        <f t="shared" si="21"/>
        <v>0</v>
      </c>
      <c r="Q57" s="67"/>
      <c r="R57" s="49">
        <f t="shared" si="22"/>
        <v>0</v>
      </c>
      <c r="S57" s="67"/>
      <c r="T57" s="49">
        <f t="shared" si="23"/>
        <v>0</v>
      </c>
      <c r="U57" s="67"/>
      <c r="V57" s="49">
        <f t="shared" si="24"/>
        <v>0</v>
      </c>
      <c r="W57" s="67"/>
      <c r="X57" s="49">
        <f t="shared" si="25"/>
        <v>0</v>
      </c>
      <c r="Y57" s="67"/>
      <c r="Z57" s="49">
        <f t="shared" si="29"/>
        <v>0</v>
      </c>
      <c r="AA57" s="82">
        <f t="shared" si="0"/>
        <v>0</v>
      </c>
      <c r="AB57" s="49">
        <f t="shared" si="29"/>
        <v>0</v>
      </c>
      <c r="AC57" s="82">
        <f t="shared" si="13"/>
        <v>0</v>
      </c>
      <c r="AD57" s="49">
        <f t="shared" si="27"/>
        <v>0</v>
      </c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</row>
    <row r="58" spans="1:66" x14ac:dyDescent="0.25">
      <c r="A58" s="9">
        <v>6118</v>
      </c>
      <c r="B58" s="10" t="s">
        <v>85</v>
      </c>
      <c r="C58" s="67">
        <v>192889.89689999999</v>
      </c>
      <c r="D58" s="49">
        <f t="shared" si="15"/>
        <v>1.0561953132543116E-2</v>
      </c>
      <c r="E58" s="67">
        <v>192889.89689999999</v>
      </c>
      <c r="F58" s="49">
        <f t="shared" si="16"/>
        <v>1.0561953132543116E-2</v>
      </c>
      <c r="G58" s="67">
        <v>192889.89689999999</v>
      </c>
      <c r="H58" s="49">
        <f t="shared" si="17"/>
        <v>1.0561953132543116E-2</v>
      </c>
      <c r="I58" s="67">
        <v>192889.89689999999</v>
      </c>
      <c r="J58" s="49">
        <f t="shared" si="18"/>
        <v>1.0561953132543116E-2</v>
      </c>
      <c r="K58" s="67">
        <v>192889.89689999999</v>
      </c>
      <c r="L58" s="49">
        <f t="shared" si="19"/>
        <v>1.0561953132543116E-2</v>
      </c>
      <c r="M58" s="67">
        <v>192889.89689999999</v>
      </c>
      <c r="N58" s="49">
        <f t="shared" si="20"/>
        <v>1.0561953132543116E-2</v>
      </c>
      <c r="O58" s="67">
        <v>192889.89689999999</v>
      </c>
      <c r="P58" s="49">
        <f t="shared" si="21"/>
        <v>1.0561953132543116E-2</v>
      </c>
      <c r="Q58" s="67">
        <v>192889.89689999999</v>
      </c>
      <c r="R58" s="49">
        <f t="shared" si="22"/>
        <v>1.0561953132543116E-2</v>
      </c>
      <c r="S58" s="67">
        <v>192889.89689999999</v>
      </c>
      <c r="T58" s="49">
        <f t="shared" si="23"/>
        <v>1.0561953132543116E-2</v>
      </c>
      <c r="U58" s="67">
        <v>192889.89689999999</v>
      </c>
      <c r="V58" s="49">
        <f t="shared" si="24"/>
        <v>1.0561953132543116E-2</v>
      </c>
      <c r="W58" s="67">
        <v>192889.89689999999</v>
      </c>
      <c r="X58" s="49">
        <f t="shared" si="25"/>
        <v>1.0561953132543116E-2</v>
      </c>
      <c r="Y58" s="67">
        <v>192889.89689999999</v>
      </c>
      <c r="Z58" s="49">
        <f t="shared" si="29"/>
        <v>1.0561953132543116E-2</v>
      </c>
      <c r="AA58" s="82">
        <f t="shared" si="0"/>
        <v>2314678.7628000001</v>
      </c>
      <c r="AB58" s="49">
        <f t="shared" si="29"/>
        <v>1.0561953132543118E-2</v>
      </c>
      <c r="AC58" s="82">
        <f t="shared" si="13"/>
        <v>192889.89690000002</v>
      </c>
      <c r="AD58" s="49">
        <f t="shared" si="27"/>
        <v>1.0561953132543118E-2</v>
      </c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</row>
    <row r="59" spans="1:66" x14ac:dyDescent="0.25">
      <c r="A59" s="9">
        <v>6119</v>
      </c>
      <c r="B59" s="10" t="s">
        <v>86</v>
      </c>
      <c r="C59" s="67">
        <v>1050</v>
      </c>
      <c r="D59" s="49">
        <f t="shared" si="15"/>
        <v>5.7494202482360667E-5</v>
      </c>
      <c r="E59" s="67">
        <v>1050</v>
      </c>
      <c r="F59" s="49">
        <f t="shared" si="16"/>
        <v>5.7494202482360667E-5</v>
      </c>
      <c r="G59" s="67">
        <v>1050</v>
      </c>
      <c r="H59" s="49">
        <f t="shared" si="17"/>
        <v>5.7494202482360667E-5</v>
      </c>
      <c r="I59" s="67">
        <v>1050</v>
      </c>
      <c r="J59" s="49">
        <f t="shared" si="18"/>
        <v>5.7494202482360667E-5</v>
      </c>
      <c r="K59" s="67">
        <v>1050</v>
      </c>
      <c r="L59" s="49">
        <f t="shared" si="19"/>
        <v>5.7494202482360667E-5</v>
      </c>
      <c r="M59" s="67">
        <v>1050</v>
      </c>
      <c r="N59" s="49">
        <f t="shared" si="20"/>
        <v>5.7494202482360667E-5</v>
      </c>
      <c r="O59" s="67">
        <v>1050</v>
      </c>
      <c r="P59" s="49">
        <f t="shared" si="21"/>
        <v>5.7494202482360667E-5</v>
      </c>
      <c r="Q59" s="67">
        <v>1050</v>
      </c>
      <c r="R59" s="49">
        <f t="shared" si="22"/>
        <v>5.7494202482360667E-5</v>
      </c>
      <c r="S59" s="67">
        <v>1050</v>
      </c>
      <c r="T59" s="49">
        <f t="shared" si="23"/>
        <v>5.7494202482360667E-5</v>
      </c>
      <c r="U59" s="67">
        <v>1050</v>
      </c>
      <c r="V59" s="49">
        <f t="shared" si="24"/>
        <v>5.7494202482360667E-5</v>
      </c>
      <c r="W59" s="67">
        <v>1050</v>
      </c>
      <c r="X59" s="49">
        <f t="shared" si="25"/>
        <v>5.7494202482360667E-5</v>
      </c>
      <c r="Y59" s="67">
        <v>1050</v>
      </c>
      <c r="Z59" s="49">
        <f t="shared" si="29"/>
        <v>5.7494202482360667E-5</v>
      </c>
      <c r="AA59" s="82">
        <f t="shared" si="0"/>
        <v>12600</v>
      </c>
      <c r="AB59" s="49">
        <f t="shared" si="29"/>
        <v>5.7494202482360674E-5</v>
      </c>
      <c r="AC59" s="82">
        <f t="shared" si="13"/>
        <v>1050</v>
      </c>
      <c r="AD59" s="49">
        <f t="shared" si="27"/>
        <v>5.7494202482360667E-5</v>
      </c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</row>
    <row r="60" spans="1:66" x14ac:dyDescent="0.25">
      <c r="A60" s="9">
        <v>6120</v>
      </c>
      <c r="B60" s="10" t="s">
        <v>87</v>
      </c>
      <c r="C60" s="67"/>
      <c r="D60" s="49">
        <f t="shared" si="15"/>
        <v>0</v>
      </c>
      <c r="E60" s="67"/>
      <c r="F60" s="49">
        <f t="shared" si="16"/>
        <v>0</v>
      </c>
      <c r="G60" s="67"/>
      <c r="H60" s="49">
        <f t="shared" si="17"/>
        <v>0</v>
      </c>
      <c r="I60" s="67"/>
      <c r="J60" s="49">
        <f t="shared" si="18"/>
        <v>0</v>
      </c>
      <c r="K60" s="67"/>
      <c r="L60" s="49">
        <f t="shared" si="19"/>
        <v>0</v>
      </c>
      <c r="M60" s="67"/>
      <c r="N60" s="49">
        <f t="shared" si="20"/>
        <v>0</v>
      </c>
      <c r="O60" s="67"/>
      <c r="P60" s="49">
        <f t="shared" si="21"/>
        <v>0</v>
      </c>
      <c r="Q60" s="67"/>
      <c r="R60" s="49">
        <f t="shared" si="22"/>
        <v>0</v>
      </c>
      <c r="S60" s="67"/>
      <c r="T60" s="49">
        <f t="shared" si="23"/>
        <v>0</v>
      </c>
      <c r="U60" s="67"/>
      <c r="V60" s="49">
        <f t="shared" si="24"/>
        <v>0</v>
      </c>
      <c r="W60" s="67"/>
      <c r="X60" s="49">
        <f t="shared" si="25"/>
        <v>0</v>
      </c>
      <c r="Y60" s="67"/>
      <c r="Z60" s="49">
        <f t="shared" si="29"/>
        <v>0</v>
      </c>
      <c r="AA60" s="82">
        <f t="shared" si="0"/>
        <v>0</v>
      </c>
      <c r="AB60" s="49">
        <f t="shared" si="29"/>
        <v>0</v>
      </c>
      <c r="AC60" s="82">
        <f t="shared" si="13"/>
        <v>0</v>
      </c>
      <c r="AD60" s="49">
        <f t="shared" si="27"/>
        <v>0</v>
      </c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</row>
    <row r="61" spans="1:66" x14ac:dyDescent="0.25">
      <c r="A61" s="9">
        <v>6121</v>
      </c>
      <c r="B61" s="10" t="s">
        <v>88</v>
      </c>
      <c r="C61" s="67">
        <v>6273.8078999999998</v>
      </c>
      <c r="D61" s="49">
        <f t="shared" si="15"/>
        <v>3.4353103022669902E-4</v>
      </c>
      <c r="E61" s="67">
        <v>6273.8078999999998</v>
      </c>
      <c r="F61" s="49">
        <f t="shared" si="16"/>
        <v>3.4353103022669902E-4</v>
      </c>
      <c r="G61" s="67">
        <v>6273.8078999999998</v>
      </c>
      <c r="H61" s="49">
        <f t="shared" si="17"/>
        <v>3.4353103022669902E-4</v>
      </c>
      <c r="I61" s="67">
        <v>6273.8078999999998</v>
      </c>
      <c r="J61" s="49">
        <f t="shared" si="18"/>
        <v>3.4353103022669902E-4</v>
      </c>
      <c r="K61" s="67">
        <v>6273.8078999999998</v>
      </c>
      <c r="L61" s="49">
        <f t="shared" si="19"/>
        <v>3.4353103022669902E-4</v>
      </c>
      <c r="M61" s="67">
        <v>6273.8078999999998</v>
      </c>
      <c r="N61" s="49">
        <f t="shared" si="20"/>
        <v>3.4353103022669902E-4</v>
      </c>
      <c r="O61" s="67">
        <v>6273.8078999999998</v>
      </c>
      <c r="P61" s="49">
        <f t="shared" si="21"/>
        <v>3.4353103022669902E-4</v>
      </c>
      <c r="Q61" s="67">
        <v>6273.8078999999998</v>
      </c>
      <c r="R61" s="49">
        <f t="shared" si="22"/>
        <v>3.4353103022669902E-4</v>
      </c>
      <c r="S61" s="67">
        <v>6273.8078999999998</v>
      </c>
      <c r="T61" s="49">
        <f t="shared" si="23"/>
        <v>3.4353103022669902E-4</v>
      </c>
      <c r="U61" s="67">
        <v>6273.8078999999998</v>
      </c>
      <c r="V61" s="49">
        <f t="shared" si="24"/>
        <v>3.4353103022669902E-4</v>
      </c>
      <c r="W61" s="67">
        <v>6273.8078999999998</v>
      </c>
      <c r="X61" s="49">
        <f t="shared" si="25"/>
        <v>3.4353103022669902E-4</v>
      </c>
      <c r="Y61" s="67">
        <v>6273.8078999999998</v>
      </c>
      <c r="Z61" s="49">
        <f t="shared" ref="Z61:AB80" si="30">IF(Y$10&lt;&gt;0,Y61/Y$10,"-")</f>
        <v>3.4353103022669902E-4</v>
      </c>
      <c r="AA61" s="82">
        <f t="shared" si="0"/>
        <v>75285.694799999997</v>
      </c>
      <c r="AB61" s="49">
        <f t="shared" si="30"/>
        <v>3.4353103022669902E-4</v>
      </c>
      <c r="AC61" s="82">
        <f t="shared" si="13"/>
        <v>6273.8078999999998</v>
      </c>
      <c r="AD61" s="49">
        <f t="shared" si="27"/>
        <v>3.4353103022669902E-4</v>
      </c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</row>
    <row r="62" spans="1:66" x14ac:dyDescent="0.25">
      <c r="A62" s="9">
        <v>6122</v>
      </c>
      <c r="B62" s="10" t="s">
        <v>89</v>
      </c>
      <c r="C62" s="67">
        <v>5294.3651499999996</v>
      </c>
      <c r="D62" s="49">
        <f t="shared" si="15"/>
        <v>2.8990028757109882E-4</v>
      </c>
      <c r="E62" s="67">
        <v>5294.3651499999996</v>
      </c>
      <c r="F62" s="49">
        <f t="shared" si="16"/>
        <v>2.8990028757109882E-4</v>
      </c>
      <c r="G62" s="67">
        <v>5294.3651499999996</v>
      </c>
      <c r="H62" s="49">
        <f t="shared" si="17"/>
        <v>2.8990028757109882E-4</v>
      </c>
      <c r="I62" s="67">
        <v>5294.3651499999996</v>
      </c>
      <c r="J62" s="49">
        <f t="shared" si="18"/>
        <v>2.8990028757109882E-4</v>
      </c>
      <c r="K62" s="67">
        <v>5294.3651499999996</v>
      </c>
      <c r="L62" s="49">
        <f t="shared" si="19"/>
        <v>2.8990028757109882E-4</v>
      </c>
      <c r="M62" s="67">
        <v>5294.3651499999996</v>
      </c>
      <c r="N62" s="49">
        <f t="shared" si="20"/>
        <v>2.8990028757109882E-4</v>
      </c>
      <c r="O62" s="67">
        <v>5294.3651499999996</v>
      </c>
      <c r="P62" s="49">
        <f t="shared" si="21"/>
        <v>2.8990028757109882E-4</v>
      </c>
      <c r="Q62" s="67">
        <v>5294.3651499999996</v>
      </c>
      <c r="R62" s="49">
        <f t="shared" si="22"/>
        <v>2.8990028757109882E-4</v>
      </c>
      <c r="S62" s="67">
        <v>5294.3651499999996</v>
      </c>
      <c r="T62" s="49">
        <f t="shared" si="23"/>
        <v>2.8990028757109882E-4</v>
      </c>
      <c r="U62" s="67">
        <v>5294.3651499999996</v>
      </c>
      <c r="V62" s="49">
        <f t="shared" si="24"/>
        <v>2.8990028757109882E-4</v>
      </c>
      <c r="W62" s="67">
        <v>5294.3651499999996</v>
      </c>
      <c r="X62" s="49">
        <f t="shared" si="25"/>
        <v>2.8990028757109882E-4</v>
      </c>
      <c r="Y62" s="67">
        <v>5294.3651499999996</v>
      </c>
      <c r="Z62" s="49">
        <f t="shared" si="30"/>
        <v>2.8990028757109882E-4</v>
      </c>
      <c r="AA62" s="82">
        <f t="shared" si="0"/>
        <v>63532.381799999981</v>
      </c>
      <c r="AB62" s="49">
        <f t="shared" si="30"/>
        <v>2.8990028757109877E-4</v>
      </c>
      <c r="AC62" s="82">
        <f t="shared" si="13"/>
        <v>5294.3651499999987</v>
      </c>
      <c r="AD62" s="49">
        <f t="shared" si="27"/>
        <v>2.8990028757109877E-4</v>
      </c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</row>
    <row r="63" spans="1:66" x14ac:dyDescent="0.25">
      <c r="A63" s="9">
        <v>6123</v>
      </c>
      <c r="B63" s="10" t="s">
        <v>90</v>
      </c>
      <c r="C63" s="67"/>
      <c r="D63" s="49">
        <f t="shared" si="15"/>
        <v>0</v>
      </c>
      <c r="E63" s="67"/>
      <c r="F63" s="49">
        <f t="shared" si="16"/>
        <v>0</v>
      </c>
      <c r="G63" s="67"/>
      <c r="H63" s="49">
        <f t="shared" si="17"/>
        <v>0</v>
      </c>
      <c r="I63" s="67"/>
      <c r="J63" s="49">
        <f t="shared" si="18"/>
        <v>0</v>
      </c>
      <c r="K63" s="67"/>
      <c r="L63" s="49">
        <f t="shared" si="19"/>
        <v>0</v>
      </c>
      <c r="M63" s="67"/>
      <c r="N63" s="49">
        <f t="shared" si="20"/>
        <v>0</v>
      </c>
      <c r="O63" s="67"/>
      <c r="P63" s="49">
        <f t="shared" si="21"/>
        <v>0</v>
      </c>
      <c r="Q63" s="67"/>
      <c r="R63" s="49">
        <f t="shared" si="22"/>
        <v>0</v>
      </c>
      <c r="S63" s="67"/>
      <c r="T63" s="49">
        <f t="shared" si="23"/>
        <v>0</v>
      </c>
      <c r="U63" s="67"/>
      <c r="V63" s="49">
        <f t="shared" si="24"/>
        <v>0</v>
      </c>
      <c r="W63" s="67"/>
      <c r="X63" s="49">
        <f t="shared" si="25"/>
        <v>0</v>
      </c>
      <c r="Y63" s="67"/>
      <c r="Z63" s="49">
        <f t="shared" si="30"/>
        <v>0</v>
      </c>
      <c r="AA63" s="82">
        <f t="shared" si="0"/>
        <v>0</v>
      </c>
      <c r="AB63" s="49">
        <f t="shared" si="30"/>
        <v>0</v>
      </c>
      <c r="AC63" s="82">
        <f t="shared" si="13"/>
        <v>0</v>
      </c>
      <c r="AD63" s="49">
        <f t="shared" si="27"/>
        <v>0</v>
      </c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</row>
    <row r="64" spans="1:66" x14ac:dyDescent="0.25">
      <c r="A64" s="9">
        <v>6124</v>
      </c>
      <c r="B64" s="10" t="s">
        <v>91</v>
      </c>
      <c r="C64" s="67">
        <v>165388.19575000001</v>
      </c>
      <c r="D64" s="49">
        <f t="shared" si="15"/>
        <v>9.0560594425169554E-3</v>
      </c>
      <c r="E64" s="67">
        <v>165388.19575000001</v>
      </c>
      <c r="F64" s="49">
        <f t="shared" si="16"/>
        <v>9.0560594425169554E-3</v>
      </c>
      <c r="G64" s="67">
        <v>165388.19575000001</v>
      </c>
      <c r="H64" s="49">
        <f t="shared" si="17"/>
        <v>9.0560594425169554E-3</v>
      </c>
      <c r="I64" s="67">
        <v>165388.19575000001</v>
      </c>
      <c r="J64" s="49">
        <f t="shared" si="18"/>
        <v>9.0560594425169554E-3</v>
      </c>
      <c r="K64" s="67">
        <v>165388.19575000001</v>
      </c>
      <c r="L64" s="49">
        <f t="shared" si="19"/>
        <v>9.0560594425169554E-3</v>
      </c>
      <c r="M64" s="67">
        <v>165388.19575000001</v>
      </c>
      <c r="N64" s="49">
        <f t="shared" si="20"/>
        <v>9.0560594425169554E-3</v>
      </c>
      <c r="O64" s="67">
        <v>165388.19575000001</v>
      </c>
      <c r="P64" s="49">
        <f t="shared" si="21"/>
        <v>9.0560594425169554E-3</v>
      </c>
      <c r="Q64" s="67">
        <v>165388.19575000001</v>
      </c>
      <c r="R64" s="49">
        <f t="shared" si="22"/>
        <v>9.0560594425169554E-3</v>
      </c>
      <c r="S64" s="67">
        <v>165388.19575000001</v>
      </c>
      <c r="T64" s="49">
        <f t="shared" si="23"/>
        <v>9.0560594425169554E-3</v>
      </c>
      <c r="U64" s="67">
        <v>165388.19575000001</v>
      </c>
      <c r="V64" s="49">
        <f t="shared" si="24"/>
        <v>9.0560594425169554E-3</v>
      </c>
      <c r="W64" s="67">
        <v>165388.19575000001</v>
      </c>
      <c r="X64" s="49">
        <f t="shared" si="25"/>
        <v>9.0560594425169554E-3</v>
      </c>
      <c r="Y64" s="67">
        <v>165388.19575000001</v>
      </c>
      <c r="Z64" s="49">
        <f t="shared" si="30"/>
        <v>9.0560594425169554E-3</v>
      </c>
      <c r="AA64" s="82">
        <f t="shared" si="0"/>
        <v>1984658.3489999997</v>
      </c>
      <c r="AB64" s="49">
        <f t="shared" si="30"/>
        <v>9.0560594425169536E-3</v>
      </c>
      <c r="AC64" s="82">
        <f t="shared" si="13"/>
        <v>165388.19574999998</v>
      </c>
      <c r="AD64" s="49">
        <f t="shared" si="27"/>
        <v>9.0560594425169536E-3</v>
      </c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</row>
    <row r="65" spans="1:66" x14ac:dyDescent="0.25">
      <c r="A65" s="9">
        <v>6125</v>
      </c>
      <c r="B65" s="10" t="s">
        <v>92</v>
      </c>
      <c r="C65" s="67">
        <v>16911.027849999999</v>
      </c>
      <c r="D65" s="49">
        <f t="shared" si="15"/>
        <v>9.2598672323118128E-4</v>
      </c>
      <c r="E65" s="67">
        <v>16911.027849999999</v>
      </c>
      <c r="F65" s="49">
        <f t="shared" si="16"/>
        <v>9.2598672323118128E-4</v>
      </c>
      <c r="G65" s="67">
        <v>16911.027849999999</v>
      </c>
      <c r="H65" s="49">
        <f t="shared" si="17"/>
        <v>9.2598672323118128E-4</v>
      </c>
      <c r="I65" s="67">
        <v>16911.027849999999</v>
      </c>
      <c r="J65" s="49">
        <f t="shared" si="18"/>
        <v>9.2598672323118128E-4</v>
      </c>
      <c r="K65" s="67">
        <v>16911.027849999999</v>
      </c>
      <c r="L65" s="49">
        <f t="shared" si="19"/>
        <v>9.2598672323118128E-4</v>
      </c>
      <c r="M65" s="67">
        <v>16911.027849999999</v>
      </c>
      <c r="N65" s="49">
        <f t="shared" si="20"/>
        <v>9.2598672323118128E-4</v>
      </c>
      <c r="O65" s="67">
        <v>16911.027849999999</v>
      </c>
      <c r="P65" s="49">
        <f t="shared" si="21"/>
        <v>9.2598672323118128E-4</v>
      </c>
      <c r="Q65" s="67">
        <v>16911.027849999999</v>
      </c>
      <c r="R65" s="49">
        <f t="shared" si="22"/>
        <v>9.2598672323118128E-4</v>
      </c>
      <c r="S65" s="67">
        <v>16911.027849999999</v>
      </c>
      <c r="T65" s="49">
        <f t="shared" si="23"/>
        <v>9.2598672323118128E-4</v>
      </c>
      <c r="U65" s="67">
        <v>16911.027849999999</v>
      </c>
      <c r="V65" s="49">
        <f t="shared" si="24"/>
        <v>9.2598672323118128E-4</v>
      </c>
      <c r="W65" s="67">
        <v>16911.027849999999</v>
      </c>
      <c r="X65" s="49">
        <f t="shared" si="25"/>
        <v>9.2598672323118128E-4</v>
      </c>
      <c r="Y65" s="67">
        <v>16911.027849999999</v>
      </c>
      <c r="Z65" s="49">
        <f t="shared" si="30"/>
        <v>9.2598672323118128E-4</v>
      </c>
      <c r="AA65" s="82">
        <f t="shared" si="0"/>
        <v>202932.33420000004</v>
      </c>
      <c r="AB65" s="49">
        <f t="shared" si="30"/>
        <v>9.259867232311816E-4</v>
      </c>
      <c r="AC65" s="82">
        <f t="shared" si="13"/>
        <v>16911.027850000002</v>
      </c>
      <c r="AD65" s="49">
        <f t="shared" si="27"/>
        <v>9.2598672323118139E-4</v>
      </c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</row>
    <row r="66" spans="1:66" x14ac:dyDescent="0.25">
      <c r="A66" s="9">
        <v>6126</v>
      </c>
      <c r="B66" s="10" t="s">
        <v>93</v>
      </c>
      <c r="C66" s="67">
        <v>1903</v>
      </c>
      <c r="D66" s="49">
        <f t="shared" si="15"/>
        <v>1.0420139745136414E-4</v>
      </c>
      <c r="E66" s="67">
        <v>1903</v>
      </c>
      <c r="F66" s="49">
        <f t="shared" si="16"/>
        <v>1.0420139745136414E-4</v>
      </c>
      <c r="G66" s="67">
        <v>1903</v>
      </c>
      <c r="H66" s="49">
        <f t="shared" si="17"/>
        <v>1.0420139745136414E-4</v>
      </c>
      <c r="I66" s="67">
        <v>1903</v>
      </c>
      <c r="J66" s="49">
        <f t="shared" si="18"/>
        <v>1.0420139745136414E-4</v>
      </c>
      <c r="K66" s="67">
        <v>1903</v>
      </c>
      <c r="L66" s="49">
        <f t="shared" si="19"/>
        <v>1.0420139745136414E-4</v>
      </c>
      <c r="M66" s="67">
        <v>1903</v>
      </c>
      <c r="N66" s="49">
        <f t="shared" si="20"/>
        <v>1.0420139745136414E-4</v>
      </c>
      <c r="O66" s="67">
        <v>1903</v>
      </c>
      <c r="P66" s="49">
        <f t="shared" si="21"/>
        <v>1.0420139745136414E-4</v>
      </c>
      <c r="Q66" s="67">
        <v>1903</v>
      </c>
      <c r="R66" s="49">
        <f t="shared" si="22"/>
        <v>1.0420139745136414E-4</v>
      </c>
      <c r="S66" s="67">
        <v>1903</v>
      </c>
      <c r="T66" s="49">
        <f t="shared" si="23"/>
        <v>1.0420139745136414E-4</v>
      </c>
      <c r="U66" s="67">
        <v>1903</v>
      </c>
      <c r="V66" s="49">
        <f t="shared" si="24"/>
        <v>1.0420139745136414E-4</v>
      </c>
      <c r="W66" s="67">
        <v>1903</v>
      </c>
      <c r="X66" s="49">
        <f t="shared" si="25"/>
        <v>1.0420139745136414E-4</v>
      </c>
      <c r="Y66" s="67">
        <v>1903</v>
      </c>
      <c r="Z66" s="49">
        <f t="shared" si="30"/>
        <v>1.0420139745136414E-4</v>
      </c>
      <c r="AA66" s="82">
        <f t="shared" si="0"/>
        <v>22836</v>
      </c>
      <c r="AB66" s="49">
        <f t="shared" si="30"/>
        <v>1.0420139745136415E-4</v>
      </c>
      <c r="AC66" s="82">
        <f t="shared" si="13"/>
        <v>1903</v>
      </c>
      <c r="AD66" s="49">
        <f t="shared" si="27"/>
        <v>1.0420139745136414E-4</v>
      </c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</row>
    <row r="67" spans="1:66" x14ac:dyDescent="0.25">
      <c r="A67" s="9">
        <v>6127</v>
      </c>
      <c r="B67" s="10" t="s">
        <v>94</v>
      </c>
      <c r="C67" s="67">
        <v>18684.87355</v>
      </c>
      <c r="D67" s="49">
        <f t="shared" si="15"/>
        <v>1.0231160983247669E-3</v>
      </c>
      <c r="E67" s="67">
        <v>18684.87355</v>
      </c>
      <c r="F67" s="49">
        <f t="shared" si="16"/>
        <v>1.0231160983247669E-3</v>
      </c>
      <c r="G67" s="67">
        <v>18684.87355</v>
      </c>
      <c r="H67" s="49">
        <f t="shared" si="17"/>
        <v>1.0231160983247669E-3</v>
      </c>
      <c r="I67" s="67">
        <v>18684.87355</v>
      </c>
      <c r="J67" s="49">
        <f t="shared" si="18"/>
        <v>1.0231160983247669E-3</v>
      </c>
      <c r="K67" s="67">
        <v>18684.87355</v>
      </c>
      <c r="L67" s="49">
        <f t="shared" si="19"/>
        <v>1.0231160983247669E-3</v>
      </c>
      <c r="M67" s="67">
        <v>18684.87355</v>
      </c>
      <c r="N67" s="49">
        <f t="shared" si="20"/>
        <v>1.0231160983247669E-3</v>
      </c>
      <c r="O67" s="67">
        <v>18684.87355</v>
      </c>
      <c r="P67" s="49">
        <f t="shared" si="21"/>
        <v>1.0231160983247669E-3</v>
      </c>
      <c r="Q67" s="67">
        <v>18684.87355</v>
      </c>
      <c r="R67" s="49">
        <f t="shared" si="22"/>
        <v>1.0231160983247669E-3</v>
      </c>
      <c r="S67" s="67">
        <v>18684.87355</v>
      </c>
      <c r="T67" s="49">
        <f t="shared" si="23"/>
        <v>1.0231160983247669E-3</v>
      </c>
      <c r="U67" s="67">
        <v>18684.87355</v>
      </c>
      <c r="V67" s="49">
        <f t="shared" si="24"/>
        <v>1.0231160983247669E-3</v>
      </c>
      <c r="W67" s="67">
        <v>18684.87355</v>
      </c>
      <c r="X67" s="49">
        <f t="shared" si="25"/>
        <v>1.0231160983247669E-3</v>
      </c>
      <c r="Y67" s="67">
        <v>18684.87355</v>
      </c>
      <c r="Z67" s="49">
        <f t="shared" si="30"/>
        <v>1.0231160983247669E-3</v>
      </c>
      <c r="AA67" s="82">
        <f t="shared" ref="AA67:AA134" si="31">C67+E67+G67+I67+K67+M67+O67+Q67+S67+U67+W67+Y67</f>
        <v>224218.48259999996</v>
      </c>
      <c r="AB67" s="49">
        <f t="shared" si="30"/>
        <v>1.0231160983247666E-3</v>
      </c>
      <c r="AC67" s="82">
        <f t="shared" si="13"/>
        <v>18684.873549999997</v>
      </c>
      <c r="AD67" s="49">
        <f t="shared" si="27"/>
        <v>1.0231160983247666E-3</v>
      </c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</row>
    <row r="68" spans="1:66" x14ac:dyDescent="0.25">
      <c r="A68" s="9">
        <v>6131</v>
      </c>
      <c r="B68" s="10" t="s">
        <v>95</v>
      </c>
      <c r="C68" s="67">
        <v>5725.6821</v>
      </c>
      <c r="D68" s="49">
        <f t="shared" si="15"/>
        <v>3.1351764381621716E-4</v>
      </c>
      <c r="E68" s="67">
        <v>5725.6821</v>
      </c>
      <c r="F68" s="49">
        <f t="shared" si="16"/>
        <v>3.1351764381621716E-4</v>
      </c>
      <c r="G68" s="67">
        <v>5725.6821</v>
      </c>
      <c r="H68" s="49">
        <f t="shared" si="17"/>
        <v>3.1351764381621716E-4</v>
      </c>
      <c r="I68" s="67">
        <v>5725.6821</v>
      </c>
      <c r="J68" s="49">
        <f t="shared" si="18"/>
        <v>3.1351764381621716E-4</v>
      </c>
      <c r="K68" s="67">
        <v>5725.6821</v>
      </c>
      <c r="L68" s="49">
        <f t="shared" si="19"/>
        <v>3.1351764381621716E-4</v>
      </c>
      <c r="M68" s="67">
        <v>5725.6821</v>
      </c>
      <c r="N68" s="49">
        <f t="shared" si="20"/>
        <v>3.1351764381621716E-4</v>
      </c>
      <c r="O68" s="67">
        <v>5725.6821</v>
      </c>
      <c r="P68" s="49">
        <f t="shared" si="21"/>
        <v>3.1351764381621716E-4</v>
      </c>
      <c r="Q68" s="67">
        <v>5725.6821</v>
      </c>
      <c r="R68" s="49">
        <f t="shared" si="22"/>
        <v>3.1351764381621716E-4</v>
      </c>
      <c r="S68" s="67">
        <v>5725.6821</v>
      </c>
      <c r="T68" s="49">
        <f t="shared" si="23"/>
        <v>3.1351764381621716E-4</v>
      </c>
      <c r="U68" s="67">
        <v>5725.6821</v>
      </c>
      <c r="V68" s="49">
        <f t="shared" si="24"/>
        <v>3.1351764381621716E-4</v>
      </c>
      <c r="W68" s="67">
        <v>5725.6821</v>
      </c>
      <c r="X68" s="49">
        <f t="shared" si="25"/>
        <v>3.1351764381621716E-4</v>
      </c>
      <c r="Y68" s="67">
        <v>5725.6821</v>
      </c>
      <c r="Z68" s="49">
        <f t="shared" si="30"/>
        <v>3.1351764381621716E-4</v>
      </c>
      <c r="AA68" s="82">
        <f t="shared" si="31"/>
        <v>68708.185199999993</v>
      </c>
      <c r="AB68" s="49">
        <f t="shared" si="30"/>
        <v>3.1351764381621716E-4</v>
      </c>
      <c r="AC68" s="82">
        <f t="shared" ref="AC68:AC141" si="32">AA68/12</f>
        <v>5725.6820999999991</v>
      </c>
      <c r="AD68" s="49">
        <f t="shared" si="27"/>
        <v>3.1351764381621711E-4</v>
      </c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</row>
    <row r="69" spans="1:66" x14ac:dyDescent="0.25">
      <c r="A69" s="9">
        <v>6132</v>
      </c>
      <c r="B69" s="10" t="s">
        <v>96</v>
      </c>
      <c r="C69" s="67"/>
      <c r="D69" s="49">
        <f t="shared" si="15"/>
        <v>0</v>
      </c>
      <c r="E69" s="67"/>
      <c r="F69" s="49">
        <f t="shared" si="16"/>
        <v>0</v>
      </c>
      <c r="G69" s="67"/>
      <c r="H69" s="49">
        <f t="shared" si="17"/>
        <v>0</v>
      </c>
      <c r="I69" s="67"/>
      <c r="J69" s="49">
        <f t="shared" si="18"/>
        <v>0</v>
      </c>
      <c r="K69" s="67"/>
      <c r="L69" s="49">
        <f t="shared" si="19"/>
        <v>0</v>
      </c>
      <c r="M69" s="67"/>
      <c r="N69" s="49">
        <f t="shared" si="20"/>
        <v>0</v>
      </c>
      <c r="O69" s="67"/>
      <c r="P69" s="49">
        <f t="shared" si="21"/>
        <v>0</v>
      </c>
      <c r="Q69" s="67"/>
      <c r="R69" s="49">
        <f t="shared" si="22"/>
        <v>0</v>
      </c>
      <c r="S69" s="67"/>
      <c r="T69" s="49">
        <f t="shared" si="23"/>
        <v>0</v>
      </c>
      <c r="U69" s="67"/>
      <c r="V69" s="49">
        <f t="shared" si="24"/>
        <v>0</v>
      </c>
      <c r="W69" s="67"/>
      <c r="X69" s="49">
        <f t="shared" si="25"/>
        <v>0</v>
      </c>
      <c r="Y69" s="67"/>
      <c r="Z69" s="49">
        <f t="shared" si="30"/>
        <v>0</v>
      </c>
      <c r="AA69" s="82">
        <f t="shared" si="31"/>
        <v>0</v>
      </c>
      <c r="AB69" s="49">
        <f t="shared" si="30"/>
        <v>0</v>
      </c>
      <c r="AC69" s="82">
        <f t="shared" si="32"/>
        <v>0</v>
      </c>
      <c r="AD69" s="49">
        <f t="shared" si="27"/>
        <v>0</v>
      </c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</row>
    <row r="70" spans="1:66" x14ac:dyDescent="0.25">
      <c r="A70" s="9">
        <v>6133</v>
      </c>
      <c r="B70" s="10" t="s">
        <v>97</v>
      </c>
      <c r="C70" s="67"/>
      <c r="D70" s="49">
        <f t="shared" si="15"/>
        <v>0</v>
      </c>
      <c r="E70" s="67"/>
      <c r="F70" s="49">
        <f t="shared" si="16"/>
        <v>0</v>
      </c>
      <c r="G70" s="67"/>
      <c r="H70" s="49">
        <f t="shared" si="17"/>
        <v>0</v>
      </c>
      <c r="I70" s="67"/>
      <c r="J70" s="49">
        <f t="shared" si="18"/>
        <v>0</v>
      </c>
      <c r="K70" s="67"/>
      <c r="L70" s="49">
        <f t="shared" si="19"/>
        <v>0</v>
      </c>
      <c r="M70" s="67"/>
      <c r="N70" s="49">
        <f t="shared" si="20"/>
        <v>0</v>
      </c>
      <c r="O70" s="67"/>
      <c r="P70" s="49">
        <f t="shared" si="21"/>
        <v>0</v>
      </c>
      <c r="Q70" s="67"/>
      <c r="R70" s="49">
        <f t="shared" si="22"/>
        <v>0</v>
      </c>
      <c r="S70" s="67"/>
      <c r="T70" s="49">
        <f t="shared" si="23"/>
        <v>0</v>
      </c>
      <c r="U70" s="67"/>
      <c r="V70" s="49">
        <f t="shared" si="24"/>
        <v>0</v>
      </c>
      <c r="W70" s="67"/>
      <c r="X70" s="49">
        <f t="shared" si="25"/>
        <v>0</v>
      </c>
      <c r="Y70" s="67"/>
      <c r="Z70" s="49">
        <f t="shared" si="30"/>
        <v>0</v>
      </c>
      <c r="AA70" s="82">
        <f t="shared" si="31"/>
        <v>0</v>
      </c>
      <c r="AB70" s="49">
        <f t="shared" si="30"/>
        <v>0</v>
      </c>
      <c r="AC70" s="82">
        <f t="shared" si="32"/>
        <v>0</v>
      </c>
      <c r="AD70" s="49">
        <f t="shared" si="27"/>
        <v>0</v>
      </c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</row>
    <row r="71" spans="1:66" x14ac:dyDescent="0.25">
      <c r="A71" s="9">
        <v>6134</v>
      </c>
      <c r="B71" s="10" t="s">
        <v>98</v>
      </c>
      <c r="C71" s="67"/>
      <c r="D71" s="49">
        <f t="shared" si="15"/>
        <v>0</v>
      </c>
      <c r="E71" s="67"/>
      <c r="F71" s="49">
        <f t="shared" si="16"/>
        <v>0</v>
      </c>
      <c r="G71" s="67"/>
      <c r="H71" s="49">
        <f t="shared" si="17"/>
        <v>0</v>
      </c>
      <c r="I71" s="67"/>
      <c r="J71" s="49">
        <f t="shared" si="18"/>
        <v>0</v>
      </c>
      <c r="K71" s="67"/>
      <c r="L71" s="49">
        <f t="shared" si="19"/>
        <v>0</v>
      </c>
      <c r="M71" s="67"/>
      <c r="N71" s="49">
        <f t="shared" si="20"/>
        <v>0</v>
      </c>
      <c r="O71" s="67"/>
      <c r="P71" s="49">
        <f t="shared" si="21"/>
        <v>0</v>
      </c>
      <c r="Q71" s="67"/>
      <c r="R71" s="49">
        <f t="shared" si="22"/>
        <v>0</v>
      </c>
      <c r="S71" s="67"/>
      <c r="T71" s="49">
        <f t="shared" si="23"/>
        <v>0</v>
      </c>
      <c r="U71" s="67"/>
      <c r="V71" s="49">
        <f t="shared" si="24"/>
        <v>0</v>
      </c>
      <c r="W71" s="67"/>
      <c r="X71" s="49">
        <f t="shared" si="25"/>
        <v>0</v>
      </c>
      <c r="Y71" s="67"/>
      <c r="Z71" s="49">
        <f t="shared" si="30"/>
        <v>0</v>
      </c>
      <c r="AA71" s="82">
        <f t="shared" si="31"/>
        <v>0</v>
      </c>
      <c r="AB71" s="49">
        <f t="shared" si="30"/>
        <v>0</v>
      </c>
      <c r="AC71" s="82">
        <f t="shared" si="32"/>
        <v>0</v>
      </c>
      <c r="AD71" s="49">
        <f t="shared" si="27"/>
        <v>0</v>
      </c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</row>
    <row r="72" spans="1:66" x14ac:dyDescent="0.25">
      <c r="A72" s="9">
        <v>6135</v>
      </c>
      <c r="B72" s="10" t="s">
        <v>99</v>
      </c>
      <c r="C72" s="67"/>
      <c r="D72" s="49">
        <f t="shared" si="15"/>
        <v>0</v>
      </c>
      <c r="E72" s="67"/>
      <c r="F72" s="49">
        <f t="shared" si="16"/>
        <v>0</v>
      </c>
      <c r="G72" s="67"/>
      <c r="H72" s="49">
        <f t="shared" si="17"/>
        <v>0</v>
      </c>
      <c r="I72" s="67"/>
      <c r="J72" s="49">
        <f t="shared" si="18"/>
        <v>0</v>
      </c>
      <c r="K72" s="67"/>
      <c r="L72" s="49">
        <f t="shared" si="19"/>
        <v>0</v>
      </c>
      <c r="M72" s="67"/>
      <c r="N72" s="49">
        <f t="shared" si="20"/>
        <v>0</v>
      </c>
      <c r="O72" s="67"/>
      <c r="P72" s="49">
        <f t="shared" si="21"/>
        <v>0</v>
      </c>
      <c r="Q72" s="67"/>
      <c r="R72" s="49">
        <f t="shared" si="22"/>
        <v>0</v>
      </c>
      <c r="S72" s="67"/>
      <c r="T72" s="49">
        <f t="shared" si="23"/>
        <v>0</v>
      </c>
      <c r="U72" s="67"/>
      <c r="V72" s="49">
        <f t="shared" si="24"/>
        <v>0</v>
      </c>
      <c r="W72" s="67"/>
      <c r="X72" s="49">
        <f t="shared" si="25"/>
        <v>0</v>
      </c>
      <c r="Y72" s="67"/>
      <c r="Z72" s="49">
        <f t="shared" si="30"/>
        <v>0</v>
      </c>
      <c r="AA72" s="82">
        <f t="shared" si="31"/>
        <v>0</v>
      </c>
      <c r="AB72" s="49">
        <f t="shared" si="30"/>
        <v>0</v>
      </c>
      <c r="AC72" s="82">
        <f t="shared" si="32"/>
        <v>0</v>
      </c>
      <c r="AD72" s="49">
        <f t="shared" si="27"/>
        <v>0</v>
      </c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</row>
    <row r="73" spans="1:66" x14ac:dyDescent="0.25">
      <c r="A73" s="9">
        <v>6136</v>
      </c>
      <c r="B73" s="10" t="s">
        <v>100</v>
      </c>
      <c r="C73" s="67">
        <v>17764.062249999999</v>
      </c>
      <c r="D73" s="49">
        <f t="shared" si="15"/>
        <v>9.7269580181977083E-4</v>
      </c>
      <c r="E73" s="67">
        <v>17764.062249999999</v>
      </c>
      <c r="F73" s="49">
        <f t="shared" si="16"/>
        <v>9.7269580181977083E-4</v>
      </c>
      <c r="G73" s="67">
        <v>17764.062249999999</v>
      </c>
      <c r="H73" s="49">
        <f t="shared" si="17"/>
        <v>9.7269580181977083E-4</v>
      </c>
      <c r="I73" s="67">
        <v>17764.062249999999</v>
      </c>
      <c r="J73" s="49">
        <f t="shared" si="18"/>
        <v>9.7269580181977083E-4</v>
      </c>
      <c r="K73" s="67">
        <v>17764.062249999999</v>
      </c>
      <c r="L73" s="49">
        <f t="shared" si="19"/>
        <v>9.7269580181977083E-4</v>
      </c>
      <c r="M73" s="67">
        <v>17764.062249999999</v>
      </c>
      <c r="N73" s="49">
        <f t="shared" si="20"/>
        <v>9.7269580181977083E-4</v>
      </c>
      <c r="O73" s="67">
        <v>17764.062249999999</v>
      </c>
      <c r="P73" s="49">
        <f t="shared" si="21"/>
        <v>9.7269580181977083E-4</v>
      </c>
      <c r="Q73" s="67">
        <v>17764.062249999999</v>
      </c>
      <c r="R73" s="49">
        <f t="shared" si="22"/>
        <v>9.7269580181977083E-4</v>
      </c>
      <c r="S73" s="67">
        <v>17764.062249999999</v>
      </c>
      <c r="T73" s="49">
        <f t="shared" si="23"/>
        <v>9.7269580181977083E-4</v>
      </c>
      <c r="U73" s="67">
        <v>17764.062249999999</v>
      </c>
      <c r="V73" s="49">
        <f t="shared" si="24"/>
        <v>9.7269580181977083E-4</v>
      </c>
      <c r="W73" s="67">
        <v>17764.062249999999</v>
      </c>
      <c r="X73" s="49">
        <f t="shared" si="25"/>
        <v>9.7269580181977083E-4</v>
      </c>
      <c r="Y73" s="67">
        <v>17764.062249999999</v>
      </c>
      <c r="Z73" s="49">
        <f t="shared" si="30"/>
        <v>9.7269580181977083E-4</v>
      </c>
      <c r="AA73" s="82">
        <f t="shared" si="31"/>
        <v>213168.74699999994</v>
      </c>
      <c r="AB73" s="49">
        <f t="shared" si="30"/>
        <v>9.7269580181977072E-4</v>
      </c>
      <c r="AC73" s="82">
        <f t="shared" si="32"/>
        <v>17764.062249999995</v>
      </c>
      <c r="AD73" s="49">
        <f t="shared" si="27"/>
        <v>9.7269580181977061E-4</v>
      </c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</row>
    <row r="74" spans="1:66" x14ac:dyDescent="0.25">
      <c r="A74" s="9">
        <v>6137</v>
      </c>
      <c r="B74" s="10"/>
      <c r="C74" s="67"/>
      <c r="D74" s="49">
        <f t="shared" si="15"/>
        <v>0</v>
      </c>
      <c r="E74" s="67"/>
      <c r="F74" s="49">
        <f t="shared" si="15"/>
        <v>0</v>
      </c>
      <c r="G74" s="67"/>
      <c r="H74" s="49">
        <f t="shared" si="15"/>
        <v>0</v>
      </c>
      <c r="I74" s="67"/>
      <c r="J74" s="49">
        <f t="shared" si="15"/>
        <v>0</v>
      </c>
      <c r="K74" s="67"/>
      <c r="L74" s="49">
        <f t="shared" si="15"/>
        <v>0</v>
      </c>
      <c r="M74" s="67"/>
      <c r="N74" s="49">
        <f t="shared" si="15"/>
        <v>0</v>
      </c>
      <c r="O74" s="67"/>
      <c r="P74" s="49">
        <f t="shared" si="15"/>
        <v>0</v>
      </c>
      <c r="Q74" s="67"/>
      <c r="R74" s="49">
        <f t="shared" si="15"/>
        <v>0</v>
      </c>
      <c r="S74" s="67"/>
      <c r="T74" s="49">
        <f t="shared" si="23"/>
        <v>0</v>
      </c>
      <c r="U74" s="67"/>
      <c r="V74" s="49">
        <f t="shared" si="23"/>
        <v>0</v>
      </c>
      <c r="W74" s="67"/>
      <c r="X74" s="49">
        <f t="shared" si="23"/>
        <v>0</v>
      </c>
      <c r="Y74" s="67"/>
      <c r="Z74" s="49">
        <f t="shared" si="23"/>
        <v>0</v>
      </c>
      <c r="AA74" s="82"/>
      <c r="AB74" s="49">
        <f t="shared" si="23"/>
        <v>0</v>
      </c>
      <c r="AC74" s="82"/>
      <c r="AD74" s="49">
        <f t="shared" si="23"/>
        <v>0</v>
      </c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</row>
    <row r="75" spans="1:66" x14ac:dyDescent="0.25">
      <c r="A75" s="9">
        <v>6138</v>
      </c>
      <c r="B75" s="10"/>
      <c r="C75" s="67"/>
      <c r="D75" s="49">
        <f t="shared" si="15"/>
        <v>0</v>
      </c>
      <c r="E75" s="67"/>
      <c r="F75" s="49">
        <f t="shared" si="15"/>
        <v>0</v>
      </c>
      <c r="G75" s="67"/>
      <c r="H75" s="49">
        <f t="shared" si="15"/>
        <v>0</v>
      </c>
      <c r="I75" s="67"/>
      <c r="J75" s="49">
        <f t="shared" si="15"/>
        <v>0</v>
      </c>
      <c r="K75" s="67"/>
      <c r="L75" s="49">
        <f t="shared" si="15"/>
        <v>0</v>
      </c>
      <c r="M75" s="67"/>
      <c r="N75" s="49">
        <f t="shared" si="15"/>
        <v>0</v>
      </c>
      <c r="O75" s="67"/>
      <c r="P75" s="49">
        <f t="shared" si="15"/>
        <v>0</v>
      </c>
      <c r="Q75" s="67"/>
      <c r="R75" s="49">
        <f t="shared" si="15"/>
        <v>0</v>
      </c>
      <c r="S75" s="67"/>
      <c r="T75" s="49">
        <f t="shared" si="23"/>
        <v>0</v>
      </c>
      <c r="U75" s="67"/>
      <c r="V75" s="49">
        <f t="shared" si="23"/>
        <v>0</v>
      </c>
      <c r="W75" s="67"/>
      <c r="X75" s="49">
        <f t="shared" si="23"/>
        <v>0</v>
      </c>
      <c r="Y75" s="67"/>
      <c r="Z75" s="49">
        <f t="shared" si="23"/>
        <v>0</v>
      </c>
      <c r="AA75" s="82"/>
      <c r="AB75" s="49">
        <f t="shared" si="23"/>
        <v>0</v>
      </c>
      <c r="AC75" s="82"/>
      <c r="AD75" s="49">
        <f t="shared" si="23"/>
        <v>0</v>
      </c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</row>
    <row r="76" spans="1:66" x14ac:dyDescent="0.25">
      <c r="A76" s="9">
        <v>6139</v>
      </c>
      <c r="B76" s="10"/>
      <c r="C76" s="67"/>
      <c r="D76" s="49">
        <f t="shared" si="15"/>
        <v>0</v>
      </c>
      <c r="E76" s="67"/>
      <c r="F76" s="49">
        <f t="shared" si="15"/>
        <v>0</v>
      </c>
      <c r="G76" s="67"/>
      <c r="H76" s="49">
        <f t="shared" si="15"/>
        <v>0</v>
      </c>
      <c r="I76" s="67"/>
      <c r="J76" s="49">
        <f t="shared" si="15"/>
        <v>0</v>
      </c>
      <c r="K76" s="67"/>
      <c r="L76" s="49">
        <f t="shared" si="15"/>
        <v>0</v>
      </c>
      <c r="M76" s="67"/>
      <c r="N76" s="49">
        <f t="shared" si="15"/>
        <v>0</v>
      </c>
      <c r="O76" s="67"/>
      <c r="P76" s="49">
        <f t="shared" si="15"/>
        <v>0</v>
      </c>
      <c r="Q76" s="67"/>
      <c r="R76" s="49">
        <f t="shared" si="15"/>
        <v>0</v>
      </c>
      <c r="S76" s="67"/>
      <c r="T76" s="49">
        <f t="shared" si="23"/>
        <v>0</v>
      </c>
      <c r="U76" s="67"/>
      <c r="V76" s="49">
        <f t="shared" si="23"/>
        <v>0</v>
      </c>
      <c r="W76" s="67"/>
      <c r="X76" s="49">
        <f t="shared" si="23"/>
        <v>0</v>
      </c>
      <c r="Y76" s="67"/>
      <c r="Z76" s="49">
        <f t="shared" si="23"/>
        <v>0</v>
      </c>
      <c r="AA76" s="82"/>
      <c r="AB76" s="49">
        <f t="shared" si="23"/>
        <v>0</v>
      </c>
      <c r="AC76" s="82"/>
      <c r="AD76" s="49">
        <f t="shared" si="23"/>
        <v>0</v>
      </c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</row>
    <row r="77" spans="1:66" x14ac:dyDescent="0.25">
      <c r="A77" s="9">
        <v>6140</v>
      </c>
      <c r="B77" s="10"/>
      <c r="C77" s="67"/>
      <c r="D77" s="49">
        <f t="shared" si="15"/>
        <v>0</v>
      </c>
      <c r="E77" s="67"/>
      <c r="F77" s="49">
        <f t="shared" si="15"/>
        <v>0</v>
      </c>
      <c r="G77" s="67"/>
      <c r="H77" s="49">
        <f t="shared" si="15"/>
        <v>0</v>
      </c>
      <c r="I77" s="67"/>
      <c r="J77" s="49">
        <f t="shared" si="15"/>
        <v>0</v>
      </c>
      <c r="K77" s="67"/>
      <c r="L77" s="49">
        <f t="shared" si="15"/>
        <v>0</v>
      </c>
      <c r="M77" s="67"/>
      <c r="N77" s="49">
        <f t="shared" si="15"/>
        <v>0</v>
      </c>
      <c r="O77" s="67"/>
      <c r="P77" s="49">
        <f t="shared" si="15"/>
        <v>0</v>
      </c>
      <c r="Q77" s="67"/>
      <c r="R77" s="49">
        <f t="shared" si="15"/>
        <v>0</v>
      </c>
      <c r="S77" s="67"/>
      <c r="T77" s="49">
        <f t="shared" si="23"/>
        <v>0</v>
      </c>
      <c r="U77" s="67"/>
      <c r="V77" s="49">
        <f t="shared" si="23"/>
        <v>0</v>
      </c>
      <c r="W77" s="67"/>
      <c r="X77" s="49">
        <f t="shared" si="23"/>
        <v>0</v>
      </c>
      <c r="Y77" s="67"/>
      <c r="Z77" s="49">
        <f t="shared" si="23"/>
        <v>0</v>
      </c>
      <c r="AA77" s="82"/>
      <c r="AB77" s="49">
        <f t="shared" si="23"/>
        <v>0</v>
      </c>
      <c r="AC77" s="82"/>
      <c r="AD77" s="49">
        <f t="shared" si="23"/>
        <v>0</v>
      </c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</row>
    <row r="78" spans="1:66" s="5" customFormat="1" x14ac:dyDescent="0.25">
      <c r="A78" s="12">
        <v>6199</v>
      </c>
      <c r="B78" s="1" t="s">
        <v>101</v>
      </c>
      <c r="C78" s="74">
        <f>SUM(C41:C77)</f>
        <v>3600598.0233000009</v>
      </c>
      <c r="D78" s="56">
        <f t="shared" si="15"/>
        <v>0.19715572553256935</v>
      </c>
      <c r="E78" s="74">
        <f>SUM(E41:E77)</f>
        <v>3600598.0233000009</v>
      </c>
      <c r="F78" s="56">
        <f t="shared" si="16"/>
        <v>0.19715572553256935</v>
      </c>
      <c r="G78" s="74">
        <f>SUM(G41:G77)</f>
        <v>3600598.0233000009</v>
      </c>
      <c r="H78" s="56">
        <f t="shared" si="17"/>
        <v>0.19715572553256935</v>
      </c>
      <c r="I78" s="74">
        <f>SUM(I41:I77)</f>
        <v>3600598.0233000009</v>
      </c>
      <c r="J78" s="56">
        <f t="shared" si="18"/>
        <v>0.19715572553256935</v>
      </c>
      <c r="K78" s="74">
        <f>SUM(K41:K77)</f>
        <v>3600598.0233000009</v>
      </c>
      <c r="L78" s="56">
        <f t="shared" si="19"/>
        <v>0.19715572553256935</v>
      </c>
      <c r="M78" s="74">
        <f>SUM(M41:M77)</f>
        <v>3600598.0233000009</v>
      </c>
      <c r="N78" s="56">
        <f t="shared" si="20"/>
        <v>0.19715572553256935</v>
      </c>
      <c r="O78" s="74">
        <f>SUM(O41:O77)</f>
        <v>3600598.0233000009</v>
      </c>
      <c r="P78" s="56">
        <f t="shared" si="21"/>
        <v>0.19715572553256935</v>
      </c>
      <c r="Q78" s="74">
        <f>SUM(Q41:Q77)</f>
        <v>3600598.0233000009</v>
      </c>
      <c r="R78" s="56">
        <f t="shared" si="22"/>
        <v>0.19715572553256935</v>
      </c>
      <c r="S78" s="74">
        <f>SUM(S41:S77)</f>
        <v>3600598.0233000009</v>
      </c>
      <c r="T78" s="56">
        <f t="shared" si="23"/>
        <v>0.19715572553256935</v>
      </c>
      <c r="U78" s="74">
        <f>SUM(U41:U77)</f>
        <v>3600598.0233000009</v>
      </c>
      <c r="V78" s="56">
        <f t="shared" si="24"/>
        <v>0.19715572553256935</v>
      </c>
      <c r="W78" s="74">
        <f>SUM(W41:W77)</f>
        <v>3600598.0233000009</v>
      </c>
      <c r="X78" s="56">
        <f t="shared" si="25"/>
        <v>0.19715572553256935</v>
      </c>
      <c r="Y78" s="74">
        <f>SUM(Y41:Y77)</f>
        <v>3600598.0233000009</v>
      </c>
      <c r="Z78" s="56">
        <f t="shared" si="30"/>
        <v>0.19715572553256935</v>
      </c>
      <c r="AA78" s="74">
        <f t="shared" si="31"/>
        <v>43207176.279600002</v>
      </c>
      <c r="AB78" s="56">
        <f t="shared" si="30"/>
        <v>0.19715572553256933</v>
      </c>
      <c r="AC78" s="94">
        <f t="shared" si="32"/>
        <v>3600598.0233</v>
      </c>
      <c r="AD78" s="56">
        <f t="shared" si="27"/>
        <v>0.1971557255325693</v>
      </c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</row>
    <row r="79" spans="1:66" s="8" customFormat="1" x14ac:dyDescent="0.25">
      <c r="A79" s="26">
        <v>6201</v>
      </c>
      <c r="B79" s="27" t="s">
        <v>102</v>
      </c>
      <c r="C79" s="69">
        <v>1108447.4173999999</v>
      </c>
      <c r="D79" s="57">
        <f t="shared" si="15"/>
        <v>6.0694571673376517E-2</v>
      </c>
      <c r="E79" s="69">
        <v>1108447.4173999999</v>
      </c>
      <c r="F79" s="57">
        <f t="shared" si="16"/>
        <v>6.0694571673376517E-2</v>
      </c>
      <c r="G79" s="69">
        <v>1108447.4173999999</v>
      </c>
      <c r="H79" s="57">
        <f t="shared" si="17"/>
        <v>6.0694571673376517E-2</v>
      </c>
      <c r="I79" s="69">
        <v>1108447.4173999999</v>
      </c>
      <c r="J79" s="57">
        <f t="shared" si="18"/>
        <v>6.0694571673376517E-2</v>
      </c>
      <c r="K79" s="69">
        <v>1108447.4173999999</v>
      </c>
      <c r="L79" s="57">
        <f t="shared" si="19"/>
        <v>6.0694571673376517E-2</v>
      </c>
      <c r="M79" s="69">
        <v>1108447.4173999999</v>
      </c>
      <c r="N79" s="57">
        <f t="shared" si="20"/>
        <v>6.0694571673376517E-2</v>
      </c>
      <c r="O79" s="69">
        <v>1108447.4173999999</v>
      </c>
      <c r="P79" s="57">
        <f t="shared" si="21"/>
        <v>6.0694571673376517E-2</v>
      </c>
      <c r="Q79" s="69">
        <v>1108447.4173999999</v>
      </c>
      <c r="R79" s="57">
        <f t="shared" si="22"/>
        <v>6.0694571673376517E-2</v>
      </c>
      <c r="S79" s="69">
        <v>1108447.4173999999</v>
      </c>
      <c r="T79" s="57">
        <f t="shared" si="23"/>
        <v>6.0694571673376517E-2</v>
      </c>
      <c r="U79" s="69">
        <v>1108447.4173999999</v>
      </c>
      <c r="V79" s="57">
        <f t="shared" si="24"/>
        <v>6.0694571673376517E-2</v>
      </c>
      <c r="W79" s="69">
        <v>1108447.4173999999</v>
      </c>
      <c r="X79" s="57">
        <f t="shared" si="25"/>
        <v>6.0694571673376517E-2</v>
      </c>
      <c r="Y79" s="69">
        <v>1108447.4173999999</v>
      </c>
      <c r="Z79" s="57">
        <f t="shared" si="30"/>
        <v>6.0694571673376517E-2</v>
      </c>
      <c r="AA79" s="69">
        <f t="shared" si="31"/>
        <v>13301369.008800002</v>
      </c>
      <c r="AB79" s="57">
        <f t="shared" si="30"/>
        <v>6.0694571673376538E-2</v>
      </c>
      <c r="AC79" s="85">
        <f t="shared" si="32"/>
        <v>1108447.4174000002</v>
      </c>
      <c r="AD79" s="57">
        <f t="shared" si="27"/>
        <v>6.0694571673376531E-2</v>
      </c>
    </row>
    <row r="80" spans="1:66" x14ac:dyDescent="0.25">
      <c r="A80" s="9">
        <v>6202</v>
      </c>
      <c r="B80" s="10" t="s">
        <v>103</v>
      </c>
      <c r="C80" s="67">
        <v>456495.73090000002</v>
      </c>
      <c r="D80" s="49">
        <f t="shared" si="15"/>
        <v>2.4996055223521742E-2</v>
      </c>
      <c r="E80" s="67">
        <v>456495.73090000002</v>
      </c>
      <c r="F80" s="49">
        <f t="shared" si="16"/>
        <v>2.4996055223521742E-2</v>
      </c>
      <c r="G80" s="67">
        <v>456495.73090000002</v>
      </c>
      <c r="H80" s="49">
        <f t="shared" si="17"/>
        <v>2.4996055223521742E-2</v>
      </c>
      <c r="I80" s="67">
        <v>456495.73090000002</v>
      </c>
      <c r="J80" s="49">
        <f t="shared" si="18"/>
        <v>2.4996055223521742E-2</v>
      </c>
      <c r="K80" s="67">
        <v>456495.73090000002</v>
      </c>
      <c r="L80" s="49">
        <f t="shared" si="19"/>
        <v>2.4996055223521742E-2</v>
      </c>
      <c r="M80" s="67">
        <v>456495.73090000002</v>
      </c>
      <c r="N80" s="49">
        <f t="shared" si="20"/>
        <v>2.4996055223521742E-2</v>
      </c>
      <c r="O80" s="67">
        <v>456495.73090000002</v>
      </c>
      <c r="P80" s="49">
        <f t="shared" si="21"/>
        <v>2.4996055223521742E-2</v>
      </c>
      <c r="Q80" s="67">
        <v>456495.73090000002</v>
      </c>
      <c r="R80" s="49">
        <f t="shared" si="22"/>
        <v>2.4996055223521742E-2</v>
      </c>
      <c r="S80" s="67">
        <v>456495.73090000002</v>
      </c>
      <c r="T80" s="49">
        <f t="shared" si="23"/>
        <v>2.4996055223521742E-2</v>
      </c>
      <c r="U80" s="67">
        <v>456495.73090000002</v>
      </c>
      <c r="V80" s="49">
        <f t="shared" si="24"/>
        <v>2.4996055223521742E-2</v>
      </c>
      <c r="W80" s="67">
        <v>456495.73090000002</v>
      </c>
      <c r="X80" s="49">
        <f t="shared" si="25"/>
        <v>2.4996055223521742E-2</v>
      </c>
      <c r="Y80" s="67">
        <v>456495.73090000002</v>
      </c>
      <c r="Z80" s="49">
        <f t="shared" si="30"/>
        <v>2.4996055223521742E-2</v>
      </c>
      <c r="AA80" s="82">
        <f t="shared" si="31"/>
        <v>5477948.7707999991</v>
      </c>
      <c r="AB80" s="49">
        <f t="shared" si="30"/>
        <v>2.4996055223521739E-2</v>
      </c>
      <c r="AC80" s="82">
        <f t="shared" si="32"/>
        <v>456495.73089999991</v>
      </c>
      <c r="AD80" s="49">
        <f t="shared" si="27"/>
        <v>2.4996055223521736E-2</v>
      </c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</row>
    <row r="81" spans="1:66" x14ac:dyDescent="0.25">
      <c r="A81" s="9">
        <v>6203</v>
      </c>
      <c r="B81" s="10" t="s">
        <v>104</v>
      </c>
      <c r="C81" s="67">
        <v>169990.63605</v>
      </c>
      <c r="D81" s="49">
        <f t="shared" ref="D81:R156" si="33">IF(C$10&lt;&gt;0,C81/C$10,"-")</f>
        <v>9.3080724277752186E-3</v>
      </c>
      <c r="E81" s="67">
        <v>169990.63605</v>
      </c>
      <c r="F81" s="49">
        <f t="shared" ref="F81:F141" si="34">IF(E$10&lt;&gt;0,E81/E$10,"-")</f>
        <v>9.3080724277752186E-3</v>
      </c>
      <c r="G81" s="67">
        <v>169990.63605</v>
      </c>
      <c r="H81" s="49">
        <f t="shared" ref="H81:H141" si="35">IF(G$10&lt;&gt;0,G81/G$10,"-")</f>
        <v>9.3080724277752186E-3</v>
      </c>
      <c r="I81" s="67">
        <v>169990.63605</v>
      </c>
      <c r="J81" s="49">
        <f t="shared" ref="J81:J141" si="36">IF(I$10&lt;&gt;0,I81/I$10,"-")</f>
        <v>9.3080724277752186E-3</v>
      </c>
      <c r="K81" s="67">
        <v>169990.63605</v>
      </c>
      <c r="L81" s="49">
        <f t="shared" ref="L81:L141" si="37">IF(K$10&lt;&gt;0,K81/K$10,"-")</f>
        <v>9.3080724277752186E-3</v>
      </c>
      <c r="M81" s="67">
        <v>169990.63605</v>
      </c>
      <c r="N81" s="49">
        <f t="shared" ref="N81:N141" si="38">IF(M$10&lt;&gt;0,M81/M$10,"-")</f>
        <v>9.3080724277752186E-3</v>
      </c>
      <c r="O81" s="67">
        <v>169990.63605</v>
      </c>
      <c r="P81" s="49">
        <f t="shared" ref="P81:P141" si="39">IF(O$10&lt;&gt;0,O81/O$10,"-")</f>
        <v>9.3080724277752186E-3</v>
      </c>
      <c r="Q81" s="67">
        <v>169990.63605</v>
      </c>
      <c r="R81" s="49">
        <f t="shared" ref="R81:R141" si="40">IF(Q$10&lt;&gt;0,Q81/Q$10,"-")</f>
        <v>9.3080724277752186E-3</v>
      </c>
      <c r="S81" s="67">
        <v>169990.63605</v>
      </c>
      <c r="T81" s="49">
        <f t="shared" ref="T81:AD141" si="41">IF(S$10&lt;&gt;0,S81/S$10,"-")</f>
        <v>9.3080724277752186E-3</v>
      </c>
      <c r="U81" s="67">
        <v>169990.63605</v>
      </c>
      <c r="V81" s="49">
        <f t="shared" ref="V81:V141" si="42">IF(U$10&lt;&gt;0,U81/U$10,"-")</f>
        <v>9.3080724277752186E-3</v>
      </c>
      <c r="W81" s="67">
        <v>169990.63605</v>
      </c>
      <c r="X81" s="49">
        <f t="shared" ref="X81:X141" si="43">IF(W$10&lt;&gt;0,W81/W$10,"-")</f>
        <v>9.3080724277752186E-3</v>
      </c>
      <c r="Y81" s="67">
        <v>169990.63605</v>
      </c>
      <c r="Z81" s="49">
        <f t="shared" ref="Z81:AB100" si="44">IF(Y$10&lt;&gt;0,Y81/Y$10,"-")</f>
        <v>9.3080724277752186E-3</v>
      </c>
      <c r="AA81" s="82">
        <f t="shared" si="31"/>
        <v>2039887.6326000004</v>
      </c>
      <c r="AB81" s="49">
        <f t="shared" si="44"/>
        <v>9.3080724277752203E-3</v>
      </c>
      <c r="AC81" s="82">
        <f t="shared" si="32"/>
        <v>169990.63605000003</v>
      </c>
      <c r="AD81" s="49">
        <f t="shared" ref="AD81:AD141" si="45">IF(AC$10&lt;&gt;0,AC81/AC$10,"-")</f>
        <v>9.3080724277752186E-3</v>
      </c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</row>
    <row r="82" spans="1:66" x14ac:dyDescent="0.25">
      <c r="A82" s="9">
        <v>6204</v>
      </c>
      <c r="B82" s="10" t="s">
        <v>105</v>
      </c>
      <c r="C82" s="67">
        <v>5033.6400000000003</v>
      </c>
      <c r="D82" s="49">
        <f t="shared" si="33"/>
        <v>2.7562392131743804E-4</v>
      </c>
      <c r="E82" s="67">
        <v>5033.6400000000003</v>
      </c>
      <c r="F82" s="49">
        <f t="shared" si="34"/>
        <v>2.7562392131743804E-4</v>
      </c>
      <c r="G82" s="67">
        <v>5033.6400000000003</v>
      </c>
      <c r="H82" s="49">
        <f t="shared" si="35"/>
        <v>2.7562392131743804E-4</v>
      </c>
      <c r="I82" s="67">
        <v>5033.6400000000003</v>
      </c>
      <c r="J82" s="49">
        <f t="shared" si="36"/>
        <v>2.7562392131743804E-4</v>
      </c>
      <c r="K82" s="67">
        <v>5033.6400000000003</v>
      </c>
      <c r="L82" s="49">
        <f t="shared" si="37"/>
        <v>2.7562392131743804E-4</v>
      </c>
      <c r="M82" s="67">
        <v>5033.6400000000003</v>
      </c>
      <c r="N82" s="49">
        <f t="shared" si="38"/>
        <v>2.7562392131743804E-4</v>
      </c>
      <c r="O82" s="67">
        <v>5033.6400000000003</v>
      </c>
      <c r="P82" s="49">
        <f t="shared" si="39"/>
        <v>2.7562392131743804E-4</v>
      </c>
      <c r="Q82" s="67">
        <v>5033.6400000000003</v>
      </c>
      <c r="R82" s="49">
        <f t="shared" si="40"/>
        <v>2.7562392131743804E-4</v>
      </c>
      <c r="S82" s="67">
        <v>5033.6400000000003</v>
      </c>
      <c r="T82" s="49">
        <f t="shared" si="41"/>
        <v>2.7562392131743804E-4</v>
      </c>
      <c r="U82" s="67">
        <v>5033.6400000000003</v>
      </c>
      <c r="V82" s="49">
        <f t="shared" si="42"/>
        <v>2.7562392131743804E-4</v>
      </c>
      <c r="W82" s="67">
        <v>5033.6400000000003</v>
      </c>
      <c r="X82" s="49">
        <f t="shared" si="43"/>
        <v>2.7562392131743804E-4</v>
      </c>
      <c r="Y82" s="67">
        <v>5033.6400000000003</v>
      </c>
      <c r="Z82" s="49">
        <f t="shared" si="44"/>
        <v>2.7562392131743804E-4</v>
      </c>
      <c r="AA82" s="82">
        <f t="shared" si="31"/>
        <v>60403.68</v>
      </c>
      <c r="AB82" s="49">
        <f t="shared" si="44"/>
        <v>2.7562392131743804E-4</v>
      </c>
      <c r="AC82" s="82">
        <f t="shared" si="32"/>
        <v>5033.6400000000003</v>
      </c>
      <c r="AD82" s="49">
        <f t="shared" si="45"/>
        <v>2.7562392131743804E-4</v>
      </c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</row>
    <row r="83" spans="1:66" x14ac:dyDescent="0.25">
      <c r="A83" s="9">
        <v>6205</v>
      </c>
      <c r="B83" s="10" t="s">
        <v>106</v>
      </c>
      <c r="C83" s="67">
        <v>8342.5</v>
      </c>
      <c r="D83" s="49">
        <f t="shared" si="33"/>
        <v>4.5680512781818465E-4</v>
      </c>
      <c r="E83" s="67">
        <v>8342.5</v>
      </c>
      <c r="F83" s="49">
        <f t="shared" si="34"/>
        <v>4.5680512781818465E-4</v>
      </c>
      <c r="G83" s="67">
        <v>8342.5</v>
      </c>
      <c r="H83" s="49">
        <f t="shared" si="35"/>
        <v>4.5680512781818465E-4</v>
      </c>
      <c r="I83" s="67">
        <v>8342.5</v>
      </c>
      <c r="J83" s="49">
        <f t="shared" si="36"/>
        <v>4.5680512781818465E-4</v>
      </c>
      <c r="K83" s="67">
        <v>8342.5</v>
      </c>
      <c r="L83" s="49">
        <f t="shared" si="37"/>
        <v>4.5680512781818465E-4</v>
      </c>
      <c r="M83" s="67">
        <v>8342.5</v>
      </c>
      <c r="N83" s="49">
        <f t="shared" si="38"/>
        <v>4.5680512781818465E-4</v>
      </c>
      <c r="O83" s="67">
        <v>8342.5</v>
      </c>
      <c r="P83" s="49">
        <f t="shared" si="39"/>
        <v>4.5680512781818465E-4</v>
      </c>
      <c r="Q83" s="67">
        <v>8342.5</v>
      </c>
      <c r="R83" s="49">
        <f t="shared" si="40"/>
        <v>4.5680512781818465E-4</v>
      </c>
      <c r="S83" s="67">
        <v>8342.5</v>
      </c>
      <c r="T83" s="49">
        <f t="shared" si="41"/>
        <v>4.5680512781818465E-4</v>
      </c>
      <c r="U83" s="67">
        <v>8342.5</v>
      </c>
      <c r="V83" s="49">
        <f t="shared" si="42"/>
        <v>4.5680512781818465E-4</v>
      </c>
      <c r="W83" s="67">
        <v>8342.5</v>
      </c>
      <c r="X83" s="49">
        <f t="shared" si="43"/>
        <v>4.5680512781818465E-4</v>
      </c>
      <c r="Y83" s="67">
        <v>8342.5</v>
      </c>
      <c r="Z83" s="49">
        <f t="shared" si="44"/>
        <v>4.5680512781818465E-4</v>
      </c>
      <c r="AA83" s="82">
        <f t="shared" si="31"/>
        <v>100110</v>
      </c>
      <c r="AB83" s="49">
        <f t="shared" si="44"/>
        <v>4.5680512781818465E-4</v>
      </c>
      <c r="AC83" s="82">
        <f t="shared" si="32"/>
        <v>8342.5</v>
      </c>
      <c r="AD83" s="49">
        <f t="shared" si="45"/>
        <v>4.5680512781818465E-4</v>
      </c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</row>
    <row r="84" spans="1:66" x14ac:dyDescent="0.25">
      <c r="A84" s="9">
        <v>6206</v>
      </c>
      <c r="B84" s="10" t="s">
        <v>107</v>
      </c>
      <c r="C84" s="67">
        <v>18619.813900000001</v>
      </c>
      <c r="D84" s="49">
        <f t="shared" si="33"/>
        <v>1.0195536671909274E-3</v>
      </c>
      <c r="E84" s="67">
        <v>18619.813900000001</v>
      </c>
      <c r="F84" s="49">
        <f t="shared" si="34"/>
        <v>1.0195536671909274E-3</v>
      </c>
      <c r="G84" s="67">
        <v>18619.813900000001</v>
      </c>
      <c r="H84" s="49">
        <f t="shared" si="35"/>
        <v>1.0195536671909274E-3</v>
      </c>
      <c r="I84" s="67">
        <v>18619.813900000001</v>
      </c>
      <c r="J84" s="49">
        <f t="shared" si="36"/>
        <v>1.0195536671909274E-3</v>
      </c>
      <c r="K84" s="67">
        <v>18619.813900000001</v>
      </c>
      <c r="L84" s="49">
        <f t="shared" si="37"/>
        <v>1.0195536671909274E-3</v>
      </c>
      <c r="M84" s="67">
        <v>18619.813900000001</v>
      </c>
      <c r="N84" s="49">
        <f t="shared" si="38"/>
        <v>1.0195536671909274E-3</v>
      </c>
      <c r="O84" s="67">
        <v>18619.813900000001</v>
      </c>
      <c r="P84" s="49">
        <f t="shared" si="39"/>
        <v>1.0195536671909274E-3</v>
      </c>
      <c r="Q84" s="67">
        <v>18619.813900000001</v>
      </c>
      <c r="R84" s="49">
        <f t="shared" si="40"/>
        <v>1.0195536671909274E-3</v>
      </c>
      <c r="S84" s="67">
        <v>18619.813900000001</v>
      </c>
      <c r="T84" s="49">
        <f t="shared" si="41"/>
        <v>1.0195536671909274E-3</v>
      </c>
      <c r="U84" s="67">
        <v>18619.813900000001</v>
      </c>
      <c r="V84" s="49">
        <f t="shared" si="42"/>
        <v>1.0195536671909274E-3</v>
      </c>
      <c r="W84" s="67">
        <v>18619.813900000001</v>
      </c>
      <c r="X84" s="49">
        <f t="shared" si="43"/>
        <v>1.0195536671909274E-3</v>
      </c>
      <c r="Y84" s="67">
        <v>18619.813900000001</v>
      </c>
      <c r="Z84" s="49">
        <f t="shared" si="44"/>
        <v>1.0195536671909274E-3</v>
      </c>
      <c r="AA84" s="82">
        <f t="shared" si="31"/>
        <v>223437.76680000007</v>
      </c>
      <c r="AB84" s="49">
        <f t="shared" si="44"/>
        <v>1.0195536671909276E-3</v>
      </c>
      <c r="AC84" s="82">
        <f t="shared" si="32"/>
        <v>18619.813900000005</v>
      </c>
      <c r="AD84" s="49">
        <f t="shared" si="45"/>
        <v>1.0195536671909276E-3</v>
      </c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</row>
    <row r="85" spans="1:66" x14ac:dyDescent="0.25">
      <c r="A85" s="9">
        <v>6207</v>
      </c>
      <c r="B85" s="10" t="s">
        <v>108</v>
      </c>
      <c r="C85" s="67">
        <v>69618.509999999995</v>
      </c>
      <c r="D85" s="49">
        <f t="shared" si="33"/>
        <v>3.8120578194859528E-3</v>
      </c>
      <c r="E85" s="67">
        <v>69618.509999999995</v>
      </c>
      <c r="F85" s="49">
        <f t="shared" si="34"/>
        <v>3.8120578194859528E-3</v>
      </c>
      <c r="G85" s="67">
        <v>69618.509999999995</v>
      </c>
      <c r="H85" s="49">
        <f t="shared" si="35"/>
        <v>3.8120578194859528E-3</v>
      </c>
      <c r="I85" s="67">
        <v>69618.509999999995</v>
      </c>
      <c r="J85" s="49">
        <f t="shared" si="36"/>
        <v>3.8120578194859528E-3</v>
      </c>
      <c r="K85" s="67">
        <v>69618.509999999995</v>
      </c>
      <c r="L85" s="49">
        <f t="shared" si="37"/>
        <v>3.8120578194859528E-3</v>
      </c>
      <c r="M85" s="67">
        <v>69618.509999999995</v>
      </c>
      <c r="N85" s="49">
        <f t="shared" si="38"/>
        <v>3.8120578194859528E-3</v>
      </c>
      <c r="O85" s="67">
        <v>69618.509999999995</v>
      </c>
      <c r="P85" s="49">
        <f t="shared" si="39"/>
        <v>3.8120578194859528E-3</v>
      </c>
      <c r="Q85" s="67">
        <v>69618.509999999995</v>
      </c>
      <c r="R85" s="49">
        <f t="shared" si="40"/>
        <v>3.8120578194859528E-3</v>
      </c>
      <c r="S85" s="67">
        <v>69618.509999999995</v>
      </c>
      <c r="T85" s="49">
        <f t="shared" si="41"/>
        <v>3.8120578194859528E-3</v>
      </c>
      <c r="U85" s="67">
        <v>69618.509999999995</v>
      </c>
      <c r="V85" s="49">
        <f t="shared" si="42"/>
        <v>3.8120578194859528E-3</v>
      </c>
      <c r="W85" s="67">
        <v>69618.509999999995</v>
      </c>
      <c r="X85" s="49">
        <f t="shared" si="43"/>
        <v>3.8120578194859528E-3</v>
      </c>
      <c r="Y85" s="67">
        <v>69618.509999999995</v>
      </c>
      <c r="Z85" s="49">
        <f t="shared" si="44"/>
        <v>3.8120578194859528E-3</v>
      </c>
      <c r="AA85" s="82">
        <f t="shared" si="31"/>
        <v>835422.12</v>
      </c>
      <c r="AB85" s="49">
        <f t="shared" si="44"/>
        <v>3.8120578194859537E-3</v>
      </c>
      <c r="AC85" s="82">
        <f t="shared" si="32"/>
        <v>69618.509999999995</v>
      </c>
      <c r="AD85" s="49">
        <f t="shared" si="45"/>
        <v>3.8120578194859528E-3</v>
      </c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</row>
    <row r="86" spans="1:66" x14ac:dyDescent="0.25">
      <c r="A86" s="9">
        <v>6208</v>
      </c>
      <c r="B86" s="10" t="s">
        <v>109</v>
      </c>
      <c r="C86" s="67"/>
      <c r="D86" s="49">
        <f t="shared" si="33"/>
        <v>0</v>
      </c>
      <c r="E86" s="67"/>
      <c r="F86" s="49">
        <f t="shared" si="34"/>
        <v>0</v>
      </c>
      <c r="G86" s="67"/>
      <c r="H86" s="49">
        <f t="shared" si="35"/>
        <v>0</v>
      </c>
      <c r="I86" s="67"/>
      <c r="J86" s="49">
        <f t="shared" si="36"/>
        <v>0</v>
      </c>
      <c r="K86" s="67"/>
      <c r="L86" s="49">
        <f t="shared" si="37"/>
        <v>0</v>
      </c>
      <c r="M86" s="67"/>
      <c r="N86" s="49">
        <f t="shared" si="38"/>
        <v>0</v>
      </c>
      <c r="O86" s="67"/>
      <c r="P86" s="49">
        <f t="shared" si="39"/>
        <v>0</v>
      </c>
      <c r="Q86" s="67"/>
      <c r="R86" s="49">
        <f t="shared" si="40"/>
        <v>0</v>
      </c>
      <c r="S86" s="67"/>
      <c r="T86" s="49">
        <f t="shared" si="41"/>
        <v>0</v>
      </c>
      <c r="U86" s="67"/>
      <c r="V86" s="49">
        <f t="shared" si="42"/>
        <v>0</v>
      </c>
      <c r="W86" s="67"/>
      <c r="X86" s="49">
        <f t="shared" si="43"/>
        <v>0</v>
      </c>
      <c r="Y86" s="67"/>
      <c r="Z86" s="49">
        <f t="shared" si="44"/>
        <v>0</v>
      </c>
      <c r="AA86" s="82">
        <f t="shared" si="31"/>
        <v>0</v>
      </c>
      <c r="AB86" s="49">
        <f t="shared" si="44"/>
        <v>0</v>
      </c>
      <c r="AC86" s="82">
        <f t="shared" si="32"/>
        <v>0</v>
      </c>
      <c r="AD86" s="49">
        <f t="shared" si="45"/>
        <v>0</v>
      </c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</row>
    <row r="87" spans="1:66" x14ac:dyDescent="0.25">
      <c r="A87" s="9">
        <v>6209</v>
      </c>
      <c r="B87" s="10" t="s">
        <v>110</v>
      </c>
      <c r="C87" s="67">
        <v>154073.30059999999</v>
      </c>
      <c r="D87" s="49">
        <f t="shared" si="33"/>
        <v>8.4364967064971628E-3</v>
      </c>
      <c r="E87" s="67">
        <v>154073.30059999999</v>
      </c>
      <c r="F87" s="49">
        <f t="shared" si="34"/>
        <v>8.4364967064971628E-3</v>
      </c>
      <c r="G87" s="67">
        <v>154073.30059999999</v>
      </c>
      <c r="H87" s="49">
        <f t="shared" si="35"/>
        <v>8.4364967064971628E-3</v>
      </c>
      <c r="I87" s="67">
        <v>154073.30059999999</v>
      </c>
      <c r="J87" s="49">
        <f t="shared" si="36"/>
        <v>8.4364967064971628E-3</v>
      </c>
      <c r="K87" s="67">
        <v>154073.30059999999</v>
      </c>
      <c r="L87" s="49">
        <f t="shared" si="37"/>
        <v>8.4364967064971628E-3</v>
      </c>
      <c r="M87" s="67">
        <v>154073.30059999999</v>
      </c>
      <c r="N87" s="49">
        <f t="shared" si="38"/>
        <v>8.4364967064971628E-3</v>
      </c>
      <c r="O87" s="67">
        <v>154073.30059999999</v>
      </c>
      <c r="P87" s="49">
        <f t="shared" si="39"/>
        <v>8.4364967064971628E-3</v>
      </c>
      <c r="Q87" s="67">
        <v>154073.30059999999</v>
      </c>
      <c r="R87" s="49">
        <f t="shared" si="40"/>
        <v>8.4364967064971628E-3</v>
      </c>
      <c r="S87" s="67">
        <v>154073.30059999999</v>
      </c>
      <c r="T87" s="49">
        <f t="shared" si="41"/>
        <v>8.4364967064971628E-3</v>
      </c>
      <c r="U87" s="67">
        <v>154073.30059999999</v>
      </c>
      <c r="V87" s="49">
        <f t="shared" si="42"/>
        <v>8.4364967064971628E-3</v>
      </c>
      <c r="W87" s="67">
        <v>154073.30059999999</v>
      </c>
      <c r="X87" s="49">
        <f t="shared" si="43"/>
        <v>8.4364967064971628E-3</v>
      </c>
      <c r="Y87" s="67">
        <v>154073.30059999999</v>
      </c>
      <c r="Z87" s="49">
        <f t="shared" si="44"/>
        <v>8.4364967064971628E-3</v>
      </c>
      <c r="AA87" s="82">
        <f t="shared" si="31"/>
        <v>1848879.6071999997</v>
      </c>
      <c r="AB87" s="49">
        <f t="shared" si="44"/>
        <v>8.4364967064971628E-3</v>
      </c>
      <c r="AC87" s="82">
        <f t="shared" si="32"/>
        <v>154073.30059999999</v>
      </c>
      <c r="AD87" s="49">
        <f t="shared" si="45"/>
        <v>8.4364967064971628E-3</v>
      </c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</row>
    <row r="88" spans="1:66" x14ac:dyDescent="0.25">
      <c r="A88" s="9">
        <v>6210</v>
      </c>
      <c r="B88" s="10" t="s">
        <v>111</v>
      </c>
      <c r="C88" s="67">
        <v>162239.85440000001</v>
      </c>
      <c r="D88" s="49">
        <f t="shared" si="33"/>
        <v>8.8836676567450607E-3</v>
      </c>
      <c r="E88" s="67">
        <v>162239.85440000001</v>
      </c>
      <c r="F88" s="49">
        <f t="shared" si="34"/>
        <v>8.8836676567450607E-3</v>
      </c>
      <c r="G88" s="67">
        <v>162239.85440000001</v>
      </c>
      <c r="H88" s="49">
        <f t="shared" si="35"/>
        <v>8.8836676567450607E-3</v>
      </c>
      <c r="I88" s="67">
        <v>162239.85440000001</v>
      </c>
      <c r="J88" s="49">
        <f t="shared" si="36"/>
        <v>8.8836676567450607E-3</v>
      </c>
      <c r="K88" s="67">
        <v>162239.85440000001</v>
      </c>
      <c r="L88" s="49">
        <f t="shared" si="37"/>
        <v>8.8836676567450607E-3</v>
      </c>
      <c r="M88" s="67">
        <v>162239.85440000001</v>
      </c>
      <c r="N88" s="49">
        <f t="shared" si="38"/>
        <v>8.8836676567450607E-3</v>
      </c>
      <c r="O88" s="67">
        <v>162239.85440000001</v>
      </c>
      <c r="P88" s="49">
        <f t="shared" si="39"/>
        <v>8.8836676567450607E-3</v>
      </c>
      <c r="Q88" s="67">
        <v>162239.85440000001</v>
      </c>
      <c r="R88" s="49">
        <f t="shared" si="40"/>
        <v>8.8836676567450607E-3</v>
      </c>
      <c r="S88" s="67">
        <v>162239.85440000001</v>
      </c>
      <c r="T88" s="49">
        <f t="shared" si="41"/>
        <v>8.8836676567450607E-3</v>
      </c>
      <c r="U88" s="67">
        <v>162239.85440000001</v>
      </c>
      <c r="V88" s="49">
        <f t="shared" si="42"/>
        <v>8.8836676567450607E-3</v>
      </c>
      <c r="W88" s="67">
        <v>162239.85440000001</v>
      </c>
      <c r="X88" s="49">
        <f t="shared" si="43"/>
        <v>8.8836676567450607E-3</v>
      </c>
      <c r="Y88" s="67">
        <v>162239.85440000001</v>
      </c>
      <c r="Z88" s="49">
        <f t="shared" si="44"/>
        <v>8.8836676567450607E-3</v>
      </c>
      <c r="AA88" s="82">
        <f t="shared" si="31"/>
        <v>1946878.2528000006</v>
      </c>
      <c r="AB88" s="49">
        <f t="shared" si="44"/>
        <v>8.8836676567450642E-3</v>
      </c>
      <c r="AC88" s="82">
        <f t="shared" si="32"/>
        <v>162239.85440000004</v>
      </c>
      <c r="AD88" s="49">
        <f t="shared" si="45"/>
        <v>8.8836676567450625E-3</v>
      </c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</row>
    <row r="89" spans="1:66" x14ac:dyDescent="0.25">
      <c r="A89" s="9">
        <v>6211</v>
      </c>
      <c r="B89" s="10" t="s">
        <v>112</v>
      </c>
      <c r="C89" s="67">
        <v>55387.9107</v>
      </c>
      <c r="D89" s="49">
        <f t="shared" si="33"/>
        <v>3.0328416693911533E-3</v>
      </c>
      <c r="E89" s="67">
        <v>55387.9107</v>
      </c>
      <c r="F89" s="49">
        <f t="shared" si="34"/>
        <v>3.0328416693911533E-3</v>
      </c>
      <c r="G89" s="67">
        <v>55387.9107</v>
      </c>
      <c r="H89" s="49">
        <f t="shared" si="35"/>
        <v>3.0328416693911533E-3</v>
      </c>
      <c r="I89" s="67">
        <v>55387.9107</v>
      </c>
      <c r="J89" s="49">
        <f t="shared" si="36"/>
        <v>3.0328416693911533E-3</v>
      </c>
      <c r="K89" s="67">
        <v>55387.9107</v>
      </c>
      <c r="L89" s="49">
        <f t="shared" si="37"/>
        <v>3.0328416693911533E-3</v>
      </c>
      <c r="M89" s="67">
        <v>55387.9107</v>
      </c>
      <c r="N89" s="49">
        <f t="shared" si="38"/>
        <v>3.0328416693911533E-3</v>
      </c>
      <c r="O89" s="67">
        <v>55387.9107</v>
      </c>
      <c r="P89" s="49">
        <f t="shared" si="39"/>
        <v>3.0328416693911533E-3</v>
      </c>
      <c r="Q89" s="67">
        <v>55387.9107</v>
      </c>
      <c r="R89" s="49">
        <f t="shared" si="40"/>
        <v>3.0328416693911533E-3</v>
      </c>
      <c r="S89" s="67">
        <v>55387.9107</v>
      </c>
      <c r="T89" s="49">
        <f t="shared" si="41"/>
        <v>3.0328416693911533E-3</v>
      </c>
      <c r="U89" s="67">
        <v>55387.9107</v>
      </c>
      <c r="V89" s="49">
        <f t="shared" si="42"/>
        <v>3.0328416693911533E-3</v>
      </c>
      <c r="W89" s="67">
        <v>55387.9107</v>
      </c>
      <c r="X89" s="49">
        <f t="shared" si="43"/>
        <v>3.0328416693911533E-3</v>
      </c>
      <c r="Y89" s="67">
        <v>55387.9107</v>
      </c>
      <c r="Z89" s="49">
        <f t="shared" si="44"/>
        <v>3.0328416693911533E-3</v>
      </c>
      <c r="AA89" s="82">
        <f t="shared" si="31"/>
        <v>664654.92839999998</v>
      </c>
      <c r="AB89" s="49">
        <f t="shared" si="44"/>
        <v>3.0328416693911533E-3</v>
      </c>
      <c r="AC89" s="82">
        <f t="shared" si="32"/>
        <v>55387.9107</v>
      </c>
      <c r="AD89" s="49">
        <f t="shared" si="45"/>
        <v>3.0328416693911533E-3</v>
      </c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</row>
    <row r="90" spans="1:66" x14ac:dyDescent="0.25">
      <c r="A90" s="9">
        <v>6212</v>
      </c>
      <c r="B90" s="10" t="s">
        <v>113</v>
      </c>
      <c r="C90" s="67"/>
      <c r="D90" s="49">
        <f t="shared" si="33"/>
        <v>0</v>
      </c>
      <c r="E90" s="67"/>
      <c r="F90" s="49">
        <f t="shared" si="34"/>
        <v>0</v>
      </c>
      <c r="G90" s="67"/>
      <c r="H90" s="49">
        <f t="shared" si="35"/>
        <v>0</v>
      </c>
      <c r="I90" s="67"/>
      <c r="J90" s="49">
        <f t="shared" si="36"/>
        <v>0</v>
      </c>
      <c r="K90" s="67"/>
      <c r="L90" s="49">
        <f t="shared" si="37"/>
        <v>0</v>
      </c>
      <c r="M90" s="67"/>
      <c r="N90" s="49">
        <f t="shared" si="38"/>
        <v>0</v>
      </c>
      <c r="O90" s="67"/>
      <c r="P90" s="49">
        <f t="shared" si="39"/>
        <v>0</v>
      </c>
      <c r="Q90" s="67"/>
      <c r="R90" s="49">
        <f t="shared" si="40"/>
        <v>0</v>
      </c>
      <c r="S90" s="67"/>
      <c r="T90" s="49">
        <f t="shared" si="41"/>
        <v>0</v>
      </c>
      <c r="U90" s="67"/>
      <c r="V90" s="49">
        <f t="shared" si="42"/>
        <v>0</v>
      </c>
      <c r="W90" s="67"/>
      <c r="X90" s="49">
        <f t="shared" si="43"/>
        <v>0</v>
      </c>
      <c r="Y90" s="67"/>
      <c r="Z90" s="49">
        <f t="shared" si="44"/>
        <v>0</v>
      </c>
      <c r="AA90" s="82">
        <f t="shared" si="31"/>
        <v>0</v>
      </c>
      <c r="AB90" s="49">
        <f t="shared" si="44"/>
        <v>0</v>
      </c>
      <c r="AC90" s="82">
        <f t="shared" si="32"/>
        <v>0</v>
      </c>
      <c r="AD90" s="49">
        <f t="shared" si="45"/>
        <v>0</v>
      </c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</row>
    <row r="91" spans="1:66" x14ac:dyDescent="0.25">
      <c r="A91" s="9">
        <v>6213</v>
      </c>
      <c r="B91" s="10" t="s">
        <v>114</v>
      </c>
      <c r="C91" s="67">
        <v>4154.7124999999996</v>
      </c>
      <c r="D91" s="49">
        <f t="shared" si="33"/>
        <v>2.2749703021999511E-4</v>
      </c>
      <c r="E91" s="67">
        <v>4154.7124999999996</v>
      </c>
      <c r="F91" s="49">
        <f t="shared" si="34"/>
        <v>2.2749703021999511E-4</v>
      </c>
      <c r="G91" s="67">
        <v>4154.7124999999996</v>
      </c>
      <c r="H91" s="49">
        <f t="shared" si="35"/>
        <v>2.2749703021999511E-4</v>
      </c>
      <c r="I91" s="67">
        <v>4154.7124999999996</v>
      </c>
      <c r="J91" s="49">
        <f t="shared" si="36"/>
        <v>2.2749703021999511E-4</v>
      </c>
      <c r="K91" s="67">
        <v>4154.7124999999996</v>
      </c>
      <c r="L91" s="49">
        <f t="shared" si="37"/>
        <v>2.2749703021999511E-4</v>
      </c>
      <c r="M91" s="67">
        <v>4154.7124999999996</v>
      </c>
      <c r="N91" s="49">
        <f t="shared" si="38"/>
        <v>2.2749703021999511E-4</v>
      </c>
      <c r="O91" s="67">
        <v>4154.7124999999996</v>
      </c>
      <c r="P91" s="49">
        <f t="shared" si="39"/>
        <v>2.2749703021999511E-4</v>
      </c>
      <c r="Q91" s="67">
        <v>4154.7124999999996</v>
      </c>
      <c r="R91" s="49">
        <f t="shared" si="40"/>
        <v>2.2749703021999511E-4</v>
      </c>
      <c r="S91" s="67">
        <v>4154.7124999999996</v>
      </c>
      <c r="T91" s="49">
        <f t="shared" si="41"/>
        <v>2.2749703021999511E-4</v>
      </c>
      <c r="U91" s="67">
        <v>4154.7124999999996</v>
      </c>
      <c r="V91" s="49">
        <f t="shared" si="42"/>
        <v>2.2749703021999511E-4</v>
      </c>
      <c r="W91" s="67">
        <v>4154.7124999999996</v>
      </c>
      <c r="X91" s="49">
        <f t="shared" si="43"/>
        <v>2.2749703021999511E-4</v>
      </c>
      <c r="Y91" s="67">
        <v>4154.7124999999996</v>
      </c>
      <c r="Z91" s="49">
        <f t="shared" si="44"/>
        <v>2.2749703021999511E-4</v>
      </c>
      <c r="AA91" s="82">
        <f t="shared" si="31"/>
        <v>49856.55000000001</v>
      </c>
      <c r="AB91" s="49">
        <f t="shared" si="44"/>
        <v>2.2749703021999519E-4</v>
      </c>
      <c r="AC91" s="82">
        <f t="shared" si="32"/>
        <v>4154.7125000000005</v>
      </c>
      <c r="AD91" s="49">
        <f t="shared" si="45"/>
        <v>2.2749703021999516E-4</v>
      </c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</row>
    <row r="92" spans="1:66" x14ac:dyDescent="0.25">
      <c r="A92" s="9">
        <v>6214</v>
      </c>
      <c r="B92" s="10" t="s">
        <v>115</v>
      </c>
      <c r="C92" s="67">
        <v>35492.519999999997</v>
      </c>
      <c r="D92" s="49">
        <f t="shared" si="33"/>
        <v>1.943442029989748E-3</v>
      </c>
      <c r="E92" s="67">
        <v>35492.519999999997</v>
      </c>
      <c r="F92" s="49">
        <f t="shared" si="34"/>
        <v>1.943442029989748E-3</v>
      </c>
      <c r="G92" s="67">
        <v>35492.519999999997</v>
      </c>
      <c r="H92" s="49">
        <f t="shared" si="35"/>
        <v>1.943442029989748E-3</v>
      </c>
      <c r="I92" s="67">
        <v>35492.519999999997</v>
      </c>
      <c r="J92" s="49">
        <f t="shared" si="36"/>
        <v>1.943442029989748E-3</v>
      </c>
      <c r="K92" s="67">
        <v>35492.519999999997</v>
      </c>
      <c r="L92" s="49">
        <f t="shared" si="37"/>
        <v>1.943442029989748E-3</v>
      </c>
      <c r="M92" s="67">
        <v>35492.519999999997</v>
      </c>
      <c r="N92" s="49">
        <f t="shared" si="38"/>
        <v>1.943442029989748E-3</v>
      </c>
      <c r="O92" s="67">
        <v>35492.519999999997</v>
      </c>
      <c r="P92" s="49">
        <f t="shared" si="39"/>
        <v>1.943442029989748E-3</v>
      </c>
      <c r="Q92" s="67">
        <v>35492.519999999997</v>
      </c>
      <c r="R92" s="49">
        <f t="shared" si="40"/>
        <v>1.943442029989748E-3</v>
      </c>
      <c r="S92" s="67">
        <v>35492.519999999997</v>
      </c>
      <c r="T92" s="49">
        <f t="shared" si="41"/>
        <v>1.943442029989748E-3</v>
      </c>
      <c r="U92" s="67">
        <v>35492.519999999997</v>
      </c>
      <c r="V92" s="49">
        <f t="shared" si="42"/>
        <v>1.943442029989748E-3</v>
      </c>
      <c r="W92" s="67">
        <v>35492.519999999997</v>
      </c>
      <c r="X92" s="49">
        <f t="shared" si="43"/>
        <v>1.943442029989748E-3</v>
      </c>
      <c r="Y92" s="67">
        <v>35492.519999999997</v>
      </c>
      <c r="Z92" s="49">
        <f t="shared" si="44"/>
        <v>1.943442029989748E-3</v>
      </c>
      <c r="AA92" s="82">
        <f t="shared" si="31"/>
        <v>425910.24000000005</v>
      </c>
      <c r="AB92" s="49">
        <f t="shared" si="44"/>
        <v>1.9434420299897486E-3</v>
      </c>
      <c r="AC92" s="82">
        <f t="shared" si="32"/>
        <v>35492.520000000004</v>
      </c>
      <c r="AD92" s="49">
        <f t="shared" si="45"/>
        <v>1.9434420299897484E-3</v>
      </c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</row>
    <row r="93" spans="1:66" x14ac:dyDescent="0.25">
      <c r="A93" s="9">
        <v>6215</v>
      </c>
      <c r="B93" s="10" t="s">
        <v>116</v>
      </c>
      <c r="C93" s="67">
        <v>25004.726699999999</v>
      </c>
      <c r="D93" s="49">
        <f t="shared" si="33"/>
        <v>1.3691683999103713E-3</v>
      </c>
      <c r="E93" s="67">
        <v>25004.726699999999</v>
      </c>
      <c r="F93" s="49">
        <f t="shared" si="34"/>
        <v>1.3691683999103713E-3</v>
      </c>
      <c r="G93" s="67">
        <v>25004.726699999999</v>
      </c>
      <c r="H93" s="49">
        <f t="shared" si="35"/>
        <v>1.3691683999103713E-3</v>
      </c>
      <c r="I93" s="67">
        <v>25004.726699999999</v>
      </c>
      <c r="J93" s="49">
        <f t="shared" si="36"/>
        <v>1.3691683999103713E-3</v>
      </c>
      <c r="K93" s="67">
        <v>25004.726699999999</v>
      </c>
      <c r="L93" s="49">
        <f t="shared" si="37"/>
        <v>1.3691683999103713E-3</v>
      </c>
      <c r="M93" s="67">
        <v>25004.726699999999</v>
      </c>
      <c r="N93" s="49">
        <f t="shared" si="38"/>
        <v>1.3691683999103713E-3</v>
      </c>
      <c r="O93" s="67">
        <v>25004.726699999999</v>
      </c>
      <c r="P93" s="49">
        <f t="shared" si="39"/>
        <v>1.3691683999103713E-3</v>
      </c>
      <c r="Q93" s="67">
        <v>25004.726699999999</v>
      </c>
      <c r="R93" s="49">
        <f t="shared" si="40"/>
        <v>1.3691683999103713E-3</v>
      </c>
      <c r="S93" s="67">
        <v>25004.726699999999</v>
      </c>
      <c r="T93" s="49">
        <f t="shared" si="41"/>
        <v>1.3691683999103713E-3</v>
      </c>
      <c r="U93" s="67">
        <v>25004.726699999999</v>
      </c>
      <c r="V93" s="49">
        <f t="shared" si="42"/>
        <v>1.3691683999103713E-3</v>
      </c>
      <c r="W93" s="67">
        <v>25004.726699999999</v>
      </c>
      <c r="X93" s="49">
        <f t="shared" si="43"/>
        <v>1.3691683999103713E-3</v>
      </c>
      <c r="Y93" s="67">
        <v>25004.726699999999</v>
      </c>
      <c r="Z93" s="49">
        <f t="shared" si="44"/>
        <v>1.3691683999103713E-3</v>
      </c>
      <c r="AA93" s="82">
        <f t="shared" si="31"/>
        <v>300056.72039999999</v>
      </c>
      <c r="AB93" s="49">
        <f t="shared" si="44"/>
        <v>1.3691683999103716E-3</v>
      </c>
      <c r="AC93" s="82">
        <f t="shared" si="32"/>
        <v>25004.726699999999</v>
      </c>
      <c r="AD93" s="49">
        <f t="shared" si="45"/>
        <v>1.3691683999103713E-3</v>
      </c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</row>
    <row r="94" spans="1:66" x14ac:dyDescent="0.25">
      <c r="A94" s="9">
        <v>6216</v>
      </c>
      <c r="B94" s="10" t="s">
        <v>117</v>
      </c>
      <c r="C94" s="67">
        <v>4875</v>
      </c>
      <c r="D94" s="49">
        <f t="shared" si="33"/>
        <v>2.6693736866810312E-4</v>
      </c>
      <c r="E94" s="67">
        <v>4875</v>
      </c>
      <c r="F94" s="49">
        <f t="shared" si="34"/>
        <v>2.6693736866810312E-4</v>
      </c>
      <c r="G94" s="67">
        <v>4875</v>
      </c>
      <c r="H94" s="49">
        <f t="shared" si="35"/>
        <v>2.6693736866810312E-4</v>
      </c>
      <c r="I94" s="67">
        <v>4875</v>
      </c>
      <c r="J94" s="49">
        <f t="shared" si="36"/>
        <v>2.6693736866810312E-4</v>
      </c>
      <c r="K94" s="67">
        <v>4875</v>
      </c>
      <c r="L94" s="49">
        <f t="shared" si="37"/>
        <v>2.6693736866810312E-4</v>
      </c>
      <c r="M94" s="67">
        <v>4875</v>
      </c>
      <c r="N94" s="49">
        <f t="shared" si="38"/>
        <v>2.6693736866810312E-4</v>
      </c>
      <c r="O94" s="67">
        <v>4875</v>
      </c>
      <c r="P94" s="49">
        <f t="shared" si="39"/>
        <v>2.6693736866810312E-4</v>
      </c>
      <c r="Q94" s="67">
        <v>4875</v>
      </c>
      <c r="R94" s="49">
        <f t="shared" si="40"/>
        <v>2.6693736866810312E-4</v>
      </c>
      <c r="S94" s="67">
        <v>4875</v>
      </c>
      <c r="T94" s="49">
        <f t="shared" si="41"/>
        <v>2.6693736866810312E-4</v>
      </c>
      <c r="U94" s="67">
        <v>4875</v>
      </c>
      <c r="V94" s="49">
        <f t="shared" si="42"/>
        <v>2.6693736866810312E-4</v>
      </c>
      <c r="W94" s="67">
        <v>4875</v>
      </c>
      <c r="X94" s="49">
        <f t="shared" si="43"/>
        <v>2.6693736866810312E-4</v>
      </c>
      <c r="Y94" s="67">
        <v>4875</v>
      </c>
      <c r="Z94" s="49">
        <f t="shared" si="44"/>
        <v>2.6693736866810312E-4</v>
      </c>
      <c r="AA94" s="82">
        <f t="shared" si="31"/>
        <v>58500</v>
      </c>
      <c r="AB94" s="49">
        <f t="shared" si="44"/>
        <v>2.6693736866810312E-4</v>
      </c>
      <c r="AC94" s="82">
        <f t="shared" si="32"/>
        <v>4875</v>
      </c>
      <c r="AD94" s="49">
        <f t="shared" si="45"/>
        <v>2.6693736866810312E-4</v>
      </c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</row>
    <row r="95" spans="1:66" x14ac:dyDescent="0.25">
      <c r="A95" s="9">
        <v>6217</v>
      </c>
      <c r="B95" s="10"/>
      <c r="C95" s="67"/>
      <c r="D95" s="49">
        <f t="shared" si="33"/>
        <v>0</v>
      </c>
      <c r="E95" s="67"/>
      <c r="F95" s="49">
        <f t="shared" si="33"/>
        <v>0</v>
      </c>
      <c r="G95" s="67"/>
      <c r="H95" s="49">
        <f t="shared" si="33"/>
        <v>0</v>
      </c>
      <c r="I95" s="67"/>
      <c r="J95" s="49">
        <f t="shared" si="33"/>
        <v>0</v>
      </c>
      <c r="K95" s="67"/>
      <c r="L95" s="49">
        <f t="shared" si="33"/>
        <v>0</v>
      </c>
      <c r="M95" s="67"/>
      <c r="N95" s="49">
        <f t="shared" si="33"/>
        <v>0</v>
      </c>
      <c r="O95" s="67"/>
      <c r="P95" s="49">
        <f t="shared" si="33"/>
        <v>0</v>
      </c>
      <c r="Q95" s="67"/>
      <c r="R95" s="49">
        <f t="shared" si="33"/>
        <v>0</v>
      </c>
      <c r="S95" s="67"/>
      <c r="T95" s="49">
        <f t="shared" si="41"/>
        <v>0</v>
      </c>
      <c r="U95" s="67"/>
      <c r="V95" s="49">
        <f t="shared" si="41"/>
        <v>0</v>
      </c>
      <c r="W95" s="67"/>
      <c r="X95" s="49">
        <f t="shared" si="41"/>
        <v>0</v>
      </c>
      <c r="Y95" s="67"/>
      <c r="Z95" s="49">
        <f t="shared" si="41"/>
        <v>0</v>
      </c>
      <c r="AA95" s="82"/>
      <c r="AB95" s="49">
        <f t="shared" si="41"/>
        <v>0</v>
      </c>
      <c r="AC95" s="82"/>
      <c r="AD95" s="49">
        <f t="shared" si="41"/>
        <v>0</v>
      </c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</row>
    <row r="96" spans="1:66" x14ac:dyDescent="0.25">
      <c r="A96" s="9">
        <v>6218</v>
      </c>
      <c r="B96" s="10"/>
      <c r="C96" s="67"/>
      <c r="D96" s="49">
        <f t="shared" si="33"/>
        <v>0</v>
      </c>
      <c r="E96" s="67"/>
      <c r="F96" s="49">
        <f t="shared" si="33"/>
        <v>0</v>
      </c>
      <c r="G96" s="67"/>
      <c r="H96" s="49">
        <f t="shared" si="33"/>
        <v>0</v>
      </c>
      <c r="I96" s="67"/>
      <c r="J96" s="49">
        <f t="shared" si="33"/>
        <v>0</v>
      </c>
      <c r="K96" s="67"/>
      <c r="L96" s="49">
        <f t="shared" si="33"/>
        <v>0</v>
      </c>
      <c r="M96" s="67"/>
      <c r="N96" s="49">
        <f t="shared" si="33"/>
        <v>0</v>
      </c>
      <c r="O96" s="67"/>
      <c r="P96" s="49">
        <f t="shared" si="33"/>
        <v>0</v>
      </c>
      <c r="Q96" s="67"/>
      <c r="R96" s="49">
        <f t="shared" si="33"/>
        <v>0</v>
      </c>
      <c r="S96" s="67"/>
      <c r="T96" s="49">
        <f t="shared" si="41"/>
        <v>0</v>
      </c>
      <c r="U96" s="67"/>
      <c r="V96" s="49">
        <f t="shared" si="41"/>
        <v>0</v>
      </c>
      <c r="W96" s="67"/>
      <c r="X96" s="49">
        <f t="shared" si="41"/>
        <v>0</v>
      </c>
      <c r="Y96" s="67"/>
      <c r="Z96" s="49">
        <f t="shared" si="41"/>
        <v>0</v>
      </c>
      <c r="AA96" s="82"/>
      <c r="AB96" s="49">
        <f t="shared" si="41"/>
        <v>0</v>
      </c>
      <c r="AC96" s="82"/>
      <c r="AD96" s="49">
        <f t="shared" si="41"/>
        <v>0</v>
      </c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</row>
    <row r="97" spans="1:66" x14ac:dyDescent="0.25">
      <c r="A97" s="9">
        <v>6219</v>
      </c>
      <c r="B97" s="10"/>
      <c r="C97" s="67"/>
      <c r="D97" s="49">
        <f t="shared" si="33"/>
        <v>0</v>
      </c>
      <c r="E97" s="67"/>
      <c r="F97" s="49">
        <f t="shared" si="33"/>
        <v>0</v>
      </c>
      <c r="G97" s="67"/>
      <c r="H97" s="49">
        <f t="shared" si="33"/>
        <v>0</v>
      </c>
      <c r="I97" s="67"/>
      <c r="J97" s="49">
        <f t="shared" si="33"/>
        <v>0</v>
      </c>
      <c r="K97" s="67"/>
      <c r="L97" s="49">
        <f t="shared" si="33"/>
        <v>0</v>
      </c>
      <c r="M97" s="67"/>
      <c r="N97" s="49">
        <f t="shared" si="33"/>
        <v>0</v>
      </c>
      <c r="O97" s="67"/>
      <c r="P97" s="49">
        <f t="shared" si="33"/>
        <v>0</v>
      </c>
      <c r="Q97" s="67"/>
      <c r="R97" s="49">
        <f t="shared" si="33"/>
        <v>0</v>
      </c>
      <c r="S97" s="67"/>
      <c r="T97" s="49">
        <f t="shared" si="41"/>
        <v>0</v>
      </c>
      <c r="U97" s="67"/>
      <c r="V97" s="49">
        <f t="shared" si="41"/>
        <v>0</v>
      </c>
      <c r="W97" s="67"/>
      <c r="X97" s="49">
        <f t="shared" si="41"/>
        <v>0</v>
      </c>
      <c r="Y97" s="67"/>
      <c r="Z97" s="49">
        <f t="shared" si="41"/>
        <v>0</v>
      </c>
      <c r="AA97" s="82"/>
      <c r="AB97" s="49">
        <f t="shared" si="41"/>
        <v>0</v>
      </c>
      <c r="AC97" s="82"/>
      <c r="AD97" s="49">
        <f t="shared" si="41"/>
        <v>0</v>
      </c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</row>
    <row r="98" spans="1:66" x14ac:dyDescent="0.25">
      <c r="A98" s="9">
        <v>6220</v>
      </c>
      <c r="B98" s="10"/>
      <c r="C98" s="67"/>
      <c r="D98" s="49">
        <f t="shared" si="33"/>
        <v>0</v>
      </c>
      <c r="E98" s="67"/>
      <c r="F98" s="49">
        <f t="shared" si="33"/>
        <v>0</v>
      </c>
      <c r="G98" s="67"/>
      <c r="H98" s="49">
        <f t="shared" si="33"/>
        <v>0</v>
      </c>
      <c r="I98" s="67"/>
      <c r="J98" s="49">
        <f t="shared" si="33"/>
        <v>0</v>
      </c>
      <c r="K98" s="67"/>
      <c r="L98" s="49">
        <f t="shared" si="33"/>
        <v>0</v>
      </c>
      <c r="M98" s="67"/>
      <c r="N98" s="49">
        <f t="shared" si="33"/>
        <v>0</v>
      </c>
      <c r="O98" s="67"/>
      <c r="P98" s="49">
        <f t="shared" si="33"/>
        <v>0</v>
      </c>
      <c r="Q98" s="67"/>
      <c r="R98" s="49">
        <f t="shared" si="33"/>
        <v>0</v>
      </c>
      <c r="S98" s="67"/>
      <c r="T98" s="49">
        <f t="shared" si="41"/>
        <v>0</v>
      </c>
      <c r="U98" s="67"/>
      <c r="V98" s="49">
        <f t="shared" si="41"/>
        <v>0</v>
      </c>
      <c r="W98" s="67"/>
      <c r="X98" s="49">
        <f t="shared" si="41"/>
        <v>0</v>
      </c>
      <c r="Y98" s="67"/>
      <c r="Z98" s="49">
        <f t="shared" si="41"/>
        <v>0</v>
      </c>
      <c r="AA98" s="82"/>
      <c r="AB98" s="49">
        <f t="shared" si="41"/>
        <v>0</v>
      </c>
      <c r="AC98" s="82"/>
      <c r="AD98" s="49">
        <f t="shared" si="41"/>
        <v>0</v>
      </c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</row>
    <row r="99" spans="1:66" s="5" customFormat="1" x14ac:dyDescent="0.25">
      <c r="A99" s="12">
        <v>6299</v>
      </c>
      <c r="B99" s="1" t="s">
        <v>118</v>
      </c>
      <c r="C99" s="74">
        <f>SUM(C79:C98)</f>
        <v>2277776.2731499998</v>
      </c>
      <c r="D99" s="56">
        <f t="shared" si="33"/>
        <v>0.12472279072190756</v>
      </c>
      <c r="E99" s="74">
        <f>SUM(E79:E98)</f>
        <v>2277776.2731499998</v>
      </c>
      <c r="F99" s="56">
        <f t="shared" si="34"/>
        <v>0.12472279072190756</v>
      </c>
      <c r="G99" s="74">
        <f>SUM(G79:G98)</f>
        <v>2277776.2731499998</v>
      </c>
      <c r="H99" s="56">
        <f t="shared" si="35"/>
        <v>0.12472279072190756</v>
      </c>
      <c r="I99" s="74">
        <f>SUM(I79:I98)</f>
        <v>2277776.2731499998</v>
      </c>
      <c r="J99" s="56">
        <f t="shared" si="36"/>
        <v>0.12472279072190756</v>
      </c>
      <c r="K99" s="74">
        <f>SUM(K79:K98)</f>
        <v>2277776.2731499998</v>
      </c>
      <c r="L99" s="56">
        <f t="shared" si="37"/>
        <v>0.12472279072190756</v>
      </c>
      <c r="M99" s="74">
        <f>SUM(M79:M98)</f>
        <v>2277776.2731499998</v>
      </c>
      <c r="N99" s="56">
        <f t="shared" si="38"/>
        <v>0.12472279072190756</v>
      </c>
      <c r="O99" s="74">
        <f>SUM(O79:O98)</f>
        <v>2277776.2731499998</v>
      </c>
      <c r="P99" s="56">
        <f t="shared" si="39"/>
        <v>0.12472279072190756</v>
      </c>
      <c r="Q99" s="74">
        <f>SUM(Q79:Q98)</f>
        <v>2277776.2731499998</v>
      </c>
      <c r="R99" s="56">
        <f t="shared" si="40"/>
        <v>0.12472279072190756</v>
      </c>
      <c r="S99" s="74">
        <f>SUM(S79:S98)</f>
        <v>2277776.2731499998</v>
      </c>
      <c r="T99" s="56">
        <f t="shared" si="41"/>
        <v>0.12472279072190756</v>
      </c>
      <c r="U99" s="74">
        <f>SUM(U79:U98)</f>
        <v>2277776.2731499998</v>
      </c>
      <c r="V99" s="56">
        <f t="shared" si="42"/>
        <v>0.12472279072190756</v>
      </c>
      <c r="W99" s="74">
        <f>SUM(W79:W98)</f>
        <v>2277776.2731499998</v>
      </c>
      <c r="X99" s="56">
        <f t="shared" si="43"/>
        <v>0.12472279072190756</v>
      </c>
      <c r="Y99" s="74">
        <f>SUM(Y79:Y98)</f>
        <v>2277776.2731499998</v>
      </c>
      <c r="Z99" s="56">
        <f t="shared" si="44"/>
        <v>0.12472279072190756</v>
      </c>
      <c r="AA99" s="74">
        <f t="shared" si="31"/>
        <v>27333315.277800005</v>
      </c>
      <c r="AB99" s="56">
        <f t="shared" si="44"/>
        <v>0.12472279072190762</v>
      </c>
      <c r="AC99" s="94">
        <f t="shared" si="32"/>
        <v>2277776.2731500003</v>
      </c>
      <c r="AD99" s="56">
        <f t="shared" si="45"/>
        <v>0.12472279072190759</v>
      </c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</row>
    <row r="100" spans="1:66" s="8" customFormat="1" x14ac:dyDescent="0.25">
      <c r="A100" s="26">
        <v>6301</v>
      </c>
      <c r="B100" s="27" t="s">
        <v>119</v>
      </c>
      <c r="C100" s="69"/>
      <c r="D100" s="57">
        <f t="shared" si="33"/>
        <v>0</v>
      </c>
      <c r="E100" s="69"/>
      <c r="F100" s="57">
        <f t="shared" si="34"/>
        <v>0</v>
      </c>
      <c r="G100" s="69"/>
      <c r="H100" s="57">
        <f t="shared" si="35"/>
        <v>0</v>
      </c>
      <c r="I100" s="69"/>
      <c r="J100" s="57">
        <f t="shared" si="36"/>
        <v>0</v>
      </c>
      <c r="K100" s="69"/>
      <c r="L100" s="57">
        <f t="shared" si="37"/>
        <v>0</v>
      </c>
      <c r="M100" s="69"/>
      <c r="N100" s="57">
        <f t="shared" si="38"/>
        <v>0</v>
      </c>
      <c r="O100" s="69"/>
      <c r="P100" s="57">
        <f t="shared" si="39"/>
        <v>0</v>
      </c>
      <c r="Q100" s="69"/>
      <c r="R100" s="57">
        <f t="shared" si="40"/>
        <v>0</v>
      </c>
      <c r="S100" s="69"/>
      <c r="T100" s="57">
        <f t="shared" si="41"/>
        <v>0</v>
      </c>
      <c r="U100" s="69"/>
      <c r="V100" s="57">
        <f t="shared" si="42"/>
        <v>0</v>
      </c>
      <c r="W100" s="69"/>
      <c r="X100" s="57">
        <f t="shared" si="43"/>
        <v>0</v>
      </c>
      <c r="Y100" s="69"/>
      <c r="Z100" s="57">
        <f t="shared" si="44"/>
        <v>0</v>
      </c>
      <c r="AA100" s="69">
        <f t="shared" si="31"/>
        <v>0</v>
      </c>
      <c r="AB100" s="57">
        <f t="shared" si="44"/>
        <v>0</v>
      </c>
      <c r="AC100" s="85">
        <f t="shared" si="32"/>
        <v>0</v>
      </c>
      <c r="AD100" s="57">
        <f t="shared" si="45"/>
        <v>0</v>
      </c>
    </row>
    <row r="101" spans="1:66" x14ac:dyDescent="0.25">
      <c r="A101" s="9">
        <v>6302</v>
      </c>
      <c r="B101" s="10" t="s">
        <v>120</v>
      </c>
      <c r="C101" s="67">
        <v>29998.517199999998</v>
      </c>
      <c r="D101" s="49">
        <f t="shared" si="33"/>
        <v>1.6426103067308372E-3</v>
      </c>
      <c r="E101" s="67">
        <v>29998.517199999998</v>
      </c>
      <c r="F101" s="49">
        <f t="shared" si="34"/>
        <v>1.6426103067308372E-3</v>
      </c>
      <c r="G101" s="67">
        <v>29998.517199999998</v>
      </c>
      <c r="H101" s="49">
        <f t="shared" si="35"/>
        <v>1.6426103067308372E-3</v>
      </c>
      <c r="I101" s="67">
        <v>29998.517199999998</v>
      </c>
      <c r="J101" s="49">
        <f t="shared" si="36"/>
        <v>1.6426103067308372E-3</v>
      </c>
      <c r="K101" s="67">
        <v>29998.517199999998</v>
      </c>
      <c r="L101" s="49">
        <f t="shared" si="37"/>
        <v>1.6426103067308372E-3</v>
      </c>
      <c r="M101" s="67">
        <v>29998.517199999998</v>
      </c>
      <c r="N101" s="49">
        <f t="shared" si="38"/>
        <v>1.6426103067308372E-3</v>
      </c>
      <c r="O101" s="67">
        <v>29998.517199999998</v>
      </c>
      <c r="P101" s="49">
        <f t="shared" si="39"/>
        <v>1.6426103067308372E-3</v>
      </c>
      <c r="Q101" s="67">
        <v>29998.517199999998</v>
      </c>
      <c r="R101" s="49">
        <f t="shared" si="40"/>
        <v>1.6426103067308372E-3</v>
      </c>
      <c r="S101" s="67">
        <v>29998.517199999998</v>
      </c>
      <c r="T101" s="49">
        <f t="shared" si="41"/>
        <v>1.6426103067308372E-3</v>
      </c>
      <c r="U101" s="67">
        <v>29998.517199999998</v>
      </c>
      <c r="V101" s="49">
        <f t="shared" si="42"/>
        <v>1.6426103067308372E-3</v>
      </c>
      <c r="W101" s="67">
        <v>29998.517199999998</v>
      </c>
      <c r="X101" s="49">
        <f t="shared" si="43"/>
        <v>1.6426103067308372E-3</v>
      </c>
      <c r="Y101" s="67">
        <v>29998.517199999998</v>
      </c>
      <c r="Z101" s="49">
        <f t="shared" ref="Z101:AB116" si="46">IF(Y$10&lt;&gt;0,Y101/Y$10,"-")</f>
        <v>1.6426103067308372E-3</v>
      </c>
      <c r="AA101" s="82">
        <f t="shared" si="31"/>
        <v>359982.20639999997</v>
      </c>
      <c r="AB101" s="49">
        <f t="shared" si="46"/>
        <v>1.6426103067308372E-3</v>
      </c>
      <c r="AC101" s="82">
        <f t="shared" si="32"/>
        <v>29998.517199999998</v>
      </c>
      <c r="AD101" s="49">
        <f t="shared" si="45"/>
        <v>1.6426103067308372E-3</v>
      </c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</row>
    <row r="102" spans="1:66" x14ac:dyDescent="0.25">
      <c r="A102" s="9">
        <v>6303</v>
      </c>
      <c r="B102" s="10" t="s">
        <v>121</v>
      </c>
      <c r="C102" s="67">
        <v>13235.2</v>
      </c>
      <c r="D102" s="49">
        <f t="shared" si="33"/>
        <v>7.2471168447099036E-4</v>
      </c>
      <c r="E102" s="67">
        <v>13235.2</v>
      </c>
      <c r="F102" s="49">
        <f t="shared" si="34"/>
        <v>7.2471168447099036E-4</v>
      </c>
      <c r="G102" s="67">
        <v>13235.2</v>
      </c>
      <c r="H102" s="49">
        <f t="shared" si="35"/>
        <v>7.2471168447099036E-4</v>
      </c>
      <c r="I102" s="67">
        <v>13235.2</v>
      </c>
      <c r="J102" s="49">
        <f t="shared" si="36"/>
        <v>7.2471168447099036E-4</v>
      </c>
      <c r="K102" s="67">
        <v>13235.2</v>
      </c>
      <c r="L102" s="49">
        <f t="shared" si="37"/>
        <v>7.2471168447099036E-4</v>
      </c>
      <c r="M102" s="67">
        <v>13235.2</v>
      </c>
      <c r="N102" s="49">
        <f t="shared" si="38"/>
        <v>7.2471168447099036E-4</v>
      </c>
      <c r="O102" s="67">
        <v>13235.2</v>
      </c>
      <c r="P102" s="49">
        <f t="shared" si="39"/>
        <v>7.2471168447099036E-4</v>
      </c>
      <c r="Q102" s="67">
        <v>13235.2</v>
      </c>
      <c r="R102" s="49">
        <f t="shared" si="40"/>
        <v>7.2471168447099036E-4</v>
      </c>
      <c r="S102" s="67">
        <v>13235.2</v>
      </c>
      <c r="T102" s="49">
        <f t="shared" si="41"/>
        <v>7.2471168447099036E-4</v>
      </c>
      <c r="U102" s="67">
        <v>13235.2</v>
      </c>
      <c r="V102" s="49">
        <f t="shared" si="42"/>
        <v>7.2471168447099036E-4</v>
      </c>
      <c r="W102" s="67">
        <v>13235.2</v>
      </c>
      <c r="X102" s="49">
        <f t="shared" si="43"/>
        <v>7.2471168447099036E-4</v>
      </c>
      <c r="Y102" s="67">
        <v>13235.2</v>
      </c>
      <c r="Z102" s="49">
        <f t="shared" si="46"/>
        <v>7.2471168447099036E-4</v>
      </c>
      <c r="AA102" s="82">
        <f t="shared" si="31"/>
        <v>158822.40000000002</v>
      </c>
      <c r="AB102" s="49">
        <f t="shared" si="46"/>
        <v>7.2471168447099058E-4</v>
      </c>
      <c r="AC102" s="82">
        <f t="shared" si="32"/>
        <v>13235.200000000003</v>
      </c>
      <c r="AD102" s="49">
        <f t="shared" si="45"/>
        <v>7.2471168447099047E-4</v>
      </c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</row>
    <row r="103" spans="1:66" x14ac:dyDescent="0.25">
      <c r="A103" s="9">
        <v>6304</v>
      </c>
      <c r="B103" s="10" t="s">
        <v>122</v>
      </c>
      <c r="C103" s="67">
        <v>3418.02</v>
      </c>
      <c r="D103" s="49">
        <f t="shared" si="33"/>
        <v>1.8715841330357944E-4</v>
      </c>
      <c r="E103" s="67">
        <v>3418.02</v>
      </c>
      <c r="F103" s="49">
        <f t="shared" si="34"/>
        <v>1.8715841330357944E-4</v>
      </c>
      <c r="G103" s="67">
        <v>3418.02</v>
      </c>
      <c r="H103" s="49">
        <f t="shared" si="35"/>
        <v>1.8715841330357944E-4</v>
      </c>
      <c r="I103" s="67">
        <v>3418.02</v>
      </c>
      <c r="J103" s="49">
        <f t="shared" si="36"/>
        <v>1.8715841330357944E-4</v>
      </c>
      <c r="K103" s="67">
        <v>3418.02</v>
      </c>
      <c r="L103" s="49">
        <f t="shared" si="37"/>
        <v>1.8715841330357944E-4</v>
      </c>
      <c r="M103" s="67">
        <v>3418.02</v>
      </c>
      <c r="N103" s="49">
        <f t="shared" si="38"/>
        <v>1.8715841330357944E-4</v>
      </c>
      <c r="O103" s="67">
        <v>3418.02</v>
      </c>
      <c r="P103" s="49">
        <f t="shared" si="39"/>
        <v>1.8715841330357944E-4</v>
      </c>
      <c r="Q103" s="67">
        <v>3418.02</v>
      </c>
      <c r="R103" s="49">
        <f t="shared" si="40"/>
        <v>1.8715841330357944E-4</v>
      </c>
      <c r="S103" s="67">
        <v>3418.02</v>
      </c>
      <c r="T103" s="49">
        <f t="shared" si="41"/>
        <v>1.8715841330357944E-4</v>
      </c>
      <c r="U103" s="67">
        <v>3418.02</v>
      </c>
      <c r="V103" s="49">
        <f t="shared" si="42"/>
        <v>1.8715841330357944E-4</v>
      </c>
      <c r="W103" s="67">
        <v>3418.02</v>
      </c>
      <c r="X103" s="49">
        <f t="shared" si="43"/>
        <v>1.8715841330357944E-4</v>
      </c>
      <c r="Y103" s="67">
        <v>3418.02</v>
      </c>
      <c r="Z103" s="49">
        <f t="shared" si="46"/>
        <v>1.8715841330357944E-4</v>
      </c>
      <c r="AA103" s="82">
        <f t="shared" si="31"/>
        <v>41016.239999999991</v>
      </c>
      <c r="AB103" s="49">
        <f t="shared" si="46"/>
        <v>1.8715841330357942E-4</v>
      </c>
      <c r="AC103" s="82">
        <f t="shared" si="32"/>
        <v>3418.0199999999991</v>
      </c>
      <c r="AD103" s="49">
        <f t="shared" si="45"/>
        <v>1.8715841330357939E-4</v>
      </c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</row>
    <row r="104" spans="1:66" x14ac:dyDescent="0.25">
      <c r="A104" s="9">
        <v>6305</v>
      </c>
      <c r="B104" s="10" t="s">
        <v>73</v>
      </c>
      <c r="C104" s="67"/>
      <c r="D104" s="49">
        <f t="shared" si="33"/>
        <v>0</v>
      </c>
      <c r="E104" s="67"/>
      <c r="F104" s="49">
        <f t="shared" si="34"/>
        <v>0</v>
      </c>
      <c r="G104" s="67"/>
      <c r="H104" s="49">
        <f t="shared" si="35"/>
        <v>0</v>
      </c>
      <c r="I104" s="67"/>
      <c r="J104" s="49">
        <f t="shared" si="36"/>
        <v>0</v>
      </c>
      <c r="K104" s="67"/>
      <c r="L104" s="49">
        <f t="shared" si="37"/>
        <v>0</v>
      </c>
      <c r="M104" s="67"/>
      <c r="N104" s="49">
        <f t="shared" si="38"/>
        <v>0</v>
      </c>
      <c r="O104" s="67"/>
      <c r="P104" s="49">
        <f t="shared" si="39"/>
        <v>0</v>
      </c>
      <c r="Q104" s="67"/>
      <c r="R104" s="49">
        <f t="shared" si="40"/>
        <v>0</v>
      </c>
      <c r="S104" s="67"/>
      <c r="T104" s="49">
        <f t="shared" si="41"/>
        <v>0</v>
      </c>
      <c r="U104" s="67"/>
      <c r="V104" s="49">
        <f t="shared" si="42"/>
        <v>0</v>
      </c>
      <c r="W104" s="67"/>
      <c r="X104" s="49">
        <f t="shared" si="43"/>
        <v>0</v>
      </c>
      <c r="Y104" s="67"/>
      <c r="Z104" s="49">
        <f t="shared" si="46"/>
        <v>0</v>
      </c>
      <c r="AA104" s="82">
        <f t="shared" si="31"/>
        <v>0</v>
      </c>
      <c r="AB104" s="49">
        <f t="shared" si="46"/>
        <v>0</v>
      </c>
      <c r="AC104" s="82">
        <f t="shared" si="32"/>
        <v>0</v>
      </c>
      <c r="AD104" s="49">
        <f t="shared" si="45"/>
        <v>0</v>
      </c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</row>
    <row r="105" spans="1:66" x14ac:dyDescent="0.25">
      <c r="A105" s="9">
        <v>6306</v>
      </c>
      <c r="B105" s="10" t="s">
        <v>123</v>
      </c>
      <c r="C105" s="67"/>
      <c r="D105" s="49">
        <f t="shared" si="33"/>
        <v>0</v>
      </c>
      <c r="E105" s="67"/>
      <c r="F105" s="49">
        <f t="shared" si="34"/>
        <v>0</v>
      </c>
      <c r="G105" s="67"/>
      <c r="H105" s="49">
        <f t="shared" si="35"/>
        <v>0</v>
      </c>
      <c r="I105" s="67"/>
      <c r="J105" s="49">
        <f t="shared" si="36"/>
        <v>0</v>
      </c>
      <c r="K105" s="67"/>
      <c r="L105" s="49">
        <f t="shared" si="37"/>
        <v>0</v>
      </c>
      <c r="M105" s="67"/>
      <c r="N105" s="49">
        <f t="shared" si="38"/>
        <v>0</v>
      </c>
      <c r="O105" s="67"/>
      <c r="P105" s="49">
        <f t="shared" si="39"/>
        <v>0</v>
      </c>
      <c r="Q105" s="67"/>
      <c r="R105" s="49">
        <f t="shared" si="40"/>
        <v>0</v>
      </c>
      <c r="S105" s="67"/>
      <c r="T105" s="49">
        <f t="shared" si="41"/>
        <v>0</v>
      </c>
      <c r="U105" s="67"/>
      <c r="V105" s="49">
        <f t="shared" si="42"/>
        <v>0</v>
      </c>
      <c r="W105" s="67"/>
      <c r="X105" s="49">
        <f t="shared" si="43"/>
        <v>0</v>
      </c>
      <c r="Y105" s="67"/>
      <c r="Z105" s="49">
        <f t="shared" si="46"/>
        <v>0</v>
      </c>
      <c r="AA105" s="82">
        <f t="shared" si="31"/>
        <v>0</v>
      </c>
      <c r="AB105" s="49">
        <f t="shared" si="46"/>
        <v>0</v>
      </c>
      <c r="AC105" s="82">
        <f t="shared" si="32"/>
        <v>0</v>
      </c>
      <c r="AD105" s="49">
        <f t="shared" si="45"/>
        <v>0</v>
      </c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</row>
    <row r="106" spans="1:66" x14ac:dyDescent="0.25">
      <c r="A106" s="9">
        <v>6307</v>
      </c>
      <c r="B106" s="10" t="s">
        <v>124</v>
      </c>
      <c r="C106" s="67"/>
      <c r="D106" s="49">
        <f t="shared" si="33"/>
        <v>0</v>
      </c>
      <c r="E106" s="67"/>
      <c r="F106" s="49">
        <f t="shared" si="34"/>
        <v>0</v>
      </c>
      <c r="G106" s="67"/>
      <c r="H106" s="49">
        <f t="shared" si="35"/>
        <v>0</v>
      </c>
      <c r="I106" s="67"/>
      <c r="J106" s="49">
        <f t="shared" si="36"/>
        <v>0</v>
      </c>
      <c r="K106" s="67"/>
      <c r="L106" s="49">
        <f t="shared" si="37"/>
        <v>0</v>
      </c>
      <c r="M106" s="67"/>
      <c r="N106" s="49">
        <f t="shared" si="38"/>
        <v>0</v>
      </c>
      <c r="O106" s="67"/>
      <c r="P106" s="49">
        <f t="shared" si="39"/>
        <v>0</v>
      </c>
      <c r="Q106" s="67"/>
      <c r="R106" s="49">
        <f t="shared" si="40"/>
        <v>0</v>
      </c>
      <c r="S106" s="67"/>
      <c r="T106" s="49">
        <f t="shared" si="41"/>
        <v>0</v>
      </c>
      <c r="U106" s="67"/>
      <c r="V106" s="49">
        <f t="shared" si="42"/>
        <v>0</v>
      </c>
      <c r="W106" s="67"/>
      <c r="X106" s="49">
        <f t="shared" si="43"/>
        <v>0</v>
      </c>
      <c r="Y106" s="67"/>
      <c r="Z106" s="49">
        <f t="shared" si="46"/>
        <v>0</v>
      </c>
      <c r="AA106" s="82">
        <f t="shared" si="31"/>
        <v>0</v>
      </c>
      <c r="AB106" s="49">
        <f t="shared" si="46"/>
        <v>0</v>
      </c>
      <c r="AC106" s="82">
        <f t="shared" si="32"/>
        <v>0</v>
      </c>
      <c r="AD106" s="49">
        <f t="shared" si="45"/>
        <v>0</v>
      </c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</row>
    <row r="107" spans="1:66" x14ac:dyDescent="0.25">
      <c r="A107" s="9">
        <v>6308</v>
      </c>
      <c r="B107" s="10" t="s">
        <v>125</v>
      </c>
      <c r="C107" s="67"/>
      <c r="D107" s="49">
        <f t="shared" si="33"/>
        <v>0</v>
      </c>
      <c r="E107" s="67"/>
      <c r="F107" s="49">
        <f t="shared" si="34"/>
        <v>0</v>
      </c>
      <c r="G107" s="67"/>
      <c r="H107" s="49">
        <f t="shared" si="35"/>
        <v>0</v>
      </c>
      <c r="I107" s="67"/>
      <c r="J107" s="49">
        <f t="shared" si="36"/>
        <v>0</v>
      </c>
      <c r="K107" s="67"/>
      <c r="L107" s="49">
        <f t="shared" si="37"/>
        <v>0</v>
      </c>
      <c r="M107" s="67"/>
      <c r="N107" s="49">
        <f t="shared" si="38"/>
        <v>0</v>
      </c>
      <c r="O107" s="67"/>
      <c r="P107" s="49">
        <f t="shared" si="39"/>
        <v>0</v>
      </c>
      <c r="Q107" s="67"/>
      <c r="R107" s="49">
        <f t="shared" si="40"/>
        <v>0</v>
      </c>
      <c r="S107" s="67"/>
      <c r="T107" s="49">
        <f t="shared" si="41"/>
        <v>0</v>
      </c>
      <c r="U107" s="67"/>
      <c r="V107" s="49">
        <f t="shared" si="42"/>
        <v>0</v>
      </c>
      <c r="W107" s="67"/>
      <c r="X107" s="49">
        <f t="shared" si="43"/>
        <v>0</v>
      </c>
      <c r="Y107" s="67"/>
      <c r="Z107" s="49">
        <f t="shared" si="46"/>
        <v>0</v>
      </c>
      <c r="AA107" s="82">
        <f t="shared" si="31"/>
        <v>0</v>
      </c>
      <c r="AB107" s="49">
        <f t="shared" si="46"/>
        <v>0</v>
      </c>
      <c r="AC107" s="82">
        <f t="shared" si="32"/>
        <v>0</v>
      </c>
      <c r="AD107" s="49">
        <f t="shared" si="45"/>
        <v>0</v>
      </c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</row>
    <row r="108" spans="1:66" x14ac:dyDescent="0.25">
      <c r="A108" s="9">
        <v>6309</v>
      </c>
      <c r="B108" s="10" t="s">
        <v>126</v>
      </c>
      <c r="C108" s="67">
        <v>37861.698250000001</v>
      </c>
      <c r="D108" s="49">
        <f t="shared" si="33"/>
        <v>2.0731696623919435E-3</v>
      </c>
      <c r="E108" s="67">
        <v>37861.698250000001</v>
      </c>
      <c r="F108" s="49">
        <f t="shared" si="34"/>
        <v>2.0731696623919435E-3</v>
      </c>
      <c r="G108" s="67">
        <v>37861.698250000001</v>
      </c>
      <c r="H108" s="49">
        <f t="shared" si="35"/>
        <v>2.0731696623919435E-3</v>
      </c>
      <c r="I108" s="67">
        <v>37861.698250000001</v>
      </c>
      <c r="J108" s="49">
        <f t="shared" si="36"/>
        <v>2.0731696623919435E-3</v>
      </c>
      <c r="K108" s="67">
        <v>37861.698250000001</v>
      </c>
      <c r="L108" s="49">
        <f t="shared" si="37"/>
        <v>2.0731696623919435E-3</v>
      </c>
      <c r="M108" s="67">
        <v>37861.698250000001</v>
      </c>
      <c r="N108" s="49">
        <f t="shared" si="38"/>
        <v>2.0731696623919435E-3</v>
      </c>
      <c r="O108" s="67">
        <v>37861.698250000001</v>
      </c>
      <c r="P108" s="49">
        <f t="shared" si="39"/>
        <v>2.0731696623919435E-3</v>
      </c>
      <c r="Q108" s="67">
        <v>37861.698250000001</v>
      </c>
      <c r="R108" s="49">
        <f t="shared" si="40"/>
        <v>2.0731696623919435E-3</v>
      </c>
      <c r="S108" s="67">
        <v>37861.698250000001</v>
      </c>
      <c r="T108" s="49">
        <f t="shared" si="41"/>
        <v>2.0731696623919435E-3</v>
      </c>
      <c r="U108" s="67">
        <v>37861.698250000001</v>
      </c>
      <c r="V108" s="49">
        <f t="shared" si="42"/>
        <v>2.0731696623919435E-3</v>
      </c>
      <c r="W108" s="67">
        <v>37861.698250000001</v>
      </c>
      <c r="X108" s="49">
        <f t="shared" si="43"/>
        <v>2.0731696623919435E-3</v>
      </c>
      <c r="Y108" s="67">
        <v>37861.698250000001</v>
      </c>
      <c r="Z108" s="49">
        <f t="shared" si="46"/>
        <v>2.0731696623919435E-3</v>
      </c>
      <c r="AA108" s="82">
        <f t="shared" si="31"/>
        <v>454340.37900000013</v>
      </c>
      <c r="AB108" s="49">
        <f t="shared" si="46"/>
        <v>2.073169662391944E-3</v>
      </c>
      <c r="AC108" s="82">
        <f t="shared" si="32"/>
        <v>37861.698250000009</v>
      </c>
      <c r="AD108" s="49">
        <f t="shared" si="45"/>
        <v>2.073169662391944E-3</v>
      </c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</row>
    <row r="109" spans="1:66" x14ac:dyDescent="0.25">
      <c r="A109" s="9">
        <v>6310</v>
      </c>
      <c r="B109" s="10" t="s">
        <v>127</v>
      </c>
      <c r="C109" s="67">
        <v>8530.1</v>
      </c>
      <c r="D109" s="49">
        <f t="shared" si="33"/>
        <v>4.6707742532836643E-4</v>
      </c>
      <c r="E109" s="67">
        <v>8530.1</v>
      </c>
      <c r="F109" s="49">
        <f t="shared" si="34"/>
        <v>4.6707742532836643E-4</v>
      </c>
      <c r="G109" s="67">
        <v>8530.1</v>
      </c>
      <c r="H109" s="49">
        <f t="shared" si="35"/>
        <v>4.6707742532836643E-4</v>
      </c>
      <c r="I109" s="67">
        <v>8530.1</v>
      </c>
      <c r="J109" s="49">
        <f t="shared" si="36"/>
        <v>4.6707742532836643E-4</v>
      </c>
      <c r="K109" s="67">
        <v>8530.1</v>
      </c>
      <c r="L109" s="49">
        <f t="shared" si="37"/>
        <v>4.6707742532836643E-4</v>
      </c>
      <c r="M109" s="67">
        <v>8530.1</v>
      </c>
      <c r="N109" s="49">
        <f t="shared" si="38"/>
        <v>4.6707742532836643E-4</v>
      </c>
      <c r="O109" s="67">
        <v>8530.1</v>
      </c>
      <c r="P109" s="49">
        <f t="shared" si="39"/>
        <v>4.6707742532836643E-4</v>
      </c>
      <c r="Q109" s="67">
        <v>8530.1</v>
      </c>
      <c r="R109" s="49">
        <f t="shared" si="40"/>
        <v>4.6707742532836643E-4</v>
      </c>
      <c r="S109" s="67">
        <v>8530.1</v>
      </c>
      <c r="T109" s="49">
        <f t="shared" si="41"/>
        <v>4.6707742532836643E-4</v>
      </c>
      <c r="U109" s="67">
        <v>8530.1</v>
      </c>
      <c r="V109" s="49">
        <f t="shared" si="42"/>
        <v>4.6707742532836643E-4</v>
      </c>
      <c r="W109" s="67">
        <v>8530.1</v>
      </c>
      <c r="X109" s="49">
        <f t="shared" si="43"/>
        <v>4.6707742532836643E-4</v>
      </c>
      <c r="Y109" s="67">
        <v>8530.1</v>
      </c>
      <c r="Z109" s="49">
        <f t="shared" si="46"/>
        <v>4.6707742532836643E-4</v>
      </c>
      <c r="AA109" s="82">
        <f t="shared" si="31"/>
        <v>102361.20000000003</v>
      </c>
      <c r="AB109" s="49">
        <f t="shared" si="46"/>
        <v>4.6707742532836653E-4</v>
      </c>
      <c r="AC109" s="82">
        <f t="shared" si="32"/>
        <v>8530.1000000000022</v>
      </c>
      <c r="AD109" s="49">
        <f t="shared" si="45"/>
        <v>4.6707742532836653E-4</v>
      </c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</row>
    <row r="110" spans="1:66" x14ac:dyDescent="0.25">
      <c r="A110" s="9">
        <v>6311</v>
      </c>
      <c r="B110" s="10" t="s">
        <v>128</v>
      </c>
      <c r="C110" s="67"/>
      <c r="D110" s="49">
        <f t="shared" si="33"/>
        <v>0</v>
      </c>
      <c r="E110" s="67"/>
      <c r="F110" s="49">
        <f t="shared" si="34"/>
        <v>0</v>
      </c>
      <c r="G110" s="67"/>
      <c r="H110" s="49">
        <f t="shared" si="35"/>
        <v>0</v>
      </c>
      <c r="I110" s="67"/>
      <c r="J110" s="49">
        <f t="shared" si="36"/>
        <v>0</v>
      </c>
      <c r="K110" s="67"/>
      <c r="L110" s="49">
        <f t="shared" si="37"/>
        <v>0</v>
      </c>
      <c r="M110" s="67"/>
      <c r="N110" s="49">
        <f t="shared" si="38"/>
        <v>0</v>
      </c>
      <c r="O110" s="67"/>
      <c r="P110" s="49">
        <f t="shared" si="39"/>
        <v>0</v>
      </c>
      <c r="Q110" s="67"/>
      <c r="R110" s="49">
        <f t="shared" si="40"/>
        <v>0</v>
      </c>
      <c r="S110" s="67"/>
      <c r="T110" s="49">
        <f t="shared" si="41"/>
        <v>0</v>
      </c>
      <c r="U110" s="67"/>
      <c r="V110" s="49">
        <f t="shared" si="42"/>
        <v>0</v>
      </c>
      <c r="W110" s="67"/>
      <c r="X110" s="49">
        <f t="shared" si="43"/>
        <v>0</v>
      </c>
      <c r="Y110" s="67"/>
      <c r="Z110" s="49">
        <f t="shared" si="46"/>
        <v>0</v>
      </c>
      <c r="AA110" s="82">
        <f t="shared" si="31"/>
        <v>0</v>
      </c>
      <c r="AB110" s="49">
        <f t="shared" si="46"/>
        <v>0</v>
      </c>
      <c r="AC110" s="82">
        <f t="shared" si="32"/>
        <v>0</v>
      </c>
      <c r="AD110" s="49">
        <f t="shared" si="45"/>
        <v>0</v>
      </c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</row>
    <row r="111" spans="1:66" x14ac:dyDescent="0.25">
      <c r="A111" s="9">
        <v>6312</v>
      </c>
      <c r="B111" s="10" t="s">
        <v>129</v>
      </c>
      <c r="C111" s="67"/>
      <c r="D111" s="49">
        <f t="shared" si="33"/>
        <v>0</v>
      </c>
      <c r="E111" s="67"/>
      <c r="F111" s="49">
        <f t="shared" si="34"/>
        <v>0</v>
      </c>
      <c r="G111" s="67"/>
      <c r="H111" s="49">
        <f t="shared" si="35"/>
        <v>0</v>
      </c>
      <c r="I111" s="67"/>
      <c r="J111" s="49">
        <f t="shared" si="36"/>
        <v>0</v>
      </c>
      <c r="K111" s="67"/>
      <c r="L111" s="49">
        <f t="shared" si="37"/>
        <v>0</v>
      </c>
      <c r="M111" s="67"/>
      <c r="N111" s="49">
        <f t="shared" si="38"/>
        <v>0</v>
      </c>
      <c r="O111" s="67"/>
      <c r="P111" s="49">
        <f t="shared" si="39"/>
        <v>0</v>
      </c>
      <c r="Q111" s="67"/>
      <c r="R111" s="49">
        <f t="shared" si="40"/>
        <v>0</v>
      </c>
      <c r="S111" s="67"/>
      <c r="T111" s="49">
        <f t="shared" si="41"/>
        <v>0</v>
      </c>
      <c r="U111" s="67"/>
      <c r="V111" s="49">
        <f t="shared" si="42"/>
        <v>0</v>
      </c>
      <c r="W111" s="67"/>
      <c r="X111" s="49">
        <f t="shared" si="43"/>
        <v>0</v>
      </c>
      <c r="Y111" s="67"/>
      <c r="Z111" s="49">
        <f t="shared" si="46"/>
        <v>0</v>
      </c>
      <c r="AA111" s="82">
        <f t="shared" si="31"/>
        <v>0</v>
      </c>
      <c r="AB111" s="49">
        <f t="shared" si="46"/>
        <v>0</v>
      </c>
      <c r="AC111" s="82">
        <f t="shared" si="32"/>
        <v>0</v>
      </c>
      <c r="AD111" s="49">
        <f t="shared" si="45"/>
        <v>0</v>
      </c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</row>
    <row r="112" spans="1:66" x14ac:dyDescent="0.25">
      <c r="A112" s="9">
        <v>6313</v>
      </c>
      <c r="B112" s="10" t="s">
        <v>130</v>
      </c>
      <c r="C112" s="67"/>
      <c r="D112" s="49">
        <f t="shared" si="33"/>
        <v>0</v>
      </c>
      <c r="E112" s="67"/>
      <c r="F112" s="49">
        <f t="shared" si="34"/>
        <v>0</v>
      </c>
      <c r="G112" s="67"/>
      <c r="H112" s="49">
        <f t="shared" si="35"/>
        <v>0</v>
      </c>
      <c r="I112" s="67"/>
      <c r="J112" s="49">
        <f t="shared" si="36"/>
        <v>0</v>
      </c>
      <c r="K112" s="67"/>
      <c r="L112" s="49">
        <f t="shared" si="37"/>
        <v>0</v>
      </c>
      <c r="M112" s="67"/>
      <c r="N112" s="49">
        <f t="shared" si="38"/>
        <v>0</v>
      </c>
      <c r="O112" s="67"/>
      <c r="P112" s="49">
        <f t="shared" si="39"/>
        <v>0</v>
      </c>
      <c r="Q112" s="67"/>
      <c r="R112" s="49">
        <f t="shared" si="40"/>
        <v>0</v>
      </c>
      <c r="S112" s="67"/>
      <c r="T112" s="49">
        <f t="shared" si="41"/>
        <v>0</v>
      </c>
      <c r="U112" s="67"/>
      <c r="V112" s="49">
        <f t="shared" si="42"/>
        <v>0</v>
      </c>
      <c r="W112" s="67"/>
      <c r="X112" s="49">
        <f t="shared" si="43"/>
        <v>0</v>
      </c>
      <c r="Y112" s="67"/>
      <c r="Z112" s="49">
        <f t="shared" si="46"/>
        <v>0</v>
      </c>
      <c r="AA112" s="82">
        <f t="shared" si="31"/>
        <v>0</v>
      </c>
      <c r="AB112" s="49">
        <f t="shared" si="46"/>
        <v>0</v>
      </c>
      <c r="AC112" s="82">
        <f t="shared" si="32"/>
        <v>0</v>
      </c>
      <c r="AD112" s="49">
        <f t="shared" si="45"/>
        <v>0</v>
      </c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</row>
    <row r="113" spans="1:66" x14ac:dyDescent="0.25">
      <c r="A113" s="9">
        <v>6314</v>
      </c>
      <c r="B113" s="10" t="s">
        <v>131</v>
      </c>
      <c r="C113" s="67">
        <v>229340.83004999999</v>
      </c>
      <c r="D113" s="49">
        <f t="shared" si="33"/>
        <v>1.2557874400349871E-2</v>
      </c>
      <c r="E113" s="67">
        <v>229340.83004999999</v>
      </c>
      <c r="F113" s="49">
        <f t="shared" si="34"/>
        <v>1.2557874400349871E-2</v>
      </c>
      <c r="G113" s="67">
        <v>229340.83004999999</v>
      </c>
      <c r="H113" s="49">
        <f t="shared" si="35"/>
        <v>1.2557874400349871E-2</v>
      </c>
      <c r="I113" s="67">
        <v>229340.83004999999</v>
      </c>
      <c r="J113" s="49">
        <f t="shared" si="36"/>
        <v>1.2557874400349871E-2</v>
      </c>
      <c r="K113" s="67">
        <v>229340.83004999999</v>
      </c>
      <c r="L113" s="49">
        <f t="shared" si="37"/>
        <v>1.2557874400349871E-2</v>
      </c>
      <c r="M113" s="67">
        <v>229340.83004999999</v>
      </c>
      <c r="N113" s="49">
        <f t="shared" si="38"/>
        <v>1.2557874400349871E-2</v>
      </c>
      <c r="O113" s="67">
        <v>229340.83004999999</v>
      </c>
      <c r="P113" s="49">
        <f t="shared" si="39"/>
        <v>1.2557874400349871E-2</v>
      </c>
      <c r="Q113" s="67">
        <v>229340.83004999999</v>
      </c>
      <c r="R113" s="49">
        <f t="shared" si="40"/>
        <v>1.2557874400349871E-2</v>
      </c>
      <c r="S113" s="67">
        <v>229340.83004999999</v>
      </c>
      <c r="T113" s="49">
        <f t="shared" si="41"/>
        <v>1.2557874400349871E-2</v>
      </c>
      <c r="U113" s="67">
        <v>229340.83004999999</v>
      </c>
      <c r="V113" s="49">
        <f t="shared" si="42"/>
        <v>1.2557874400349871E-2</v>
      </c>
      <c r="W113" s="67">
        <v>229340.83004999999</v>
      </c>
      <c r="X113" s="49">
        <f t="shared" si="43"/>
        <v>1.2557874400349871E-2</v>
      </c>
      <c r="Y113" s="67">
        <v>229340.83004999999</v>
      </c>
      <c r="Z113" s="49">
        <f t="shared" si="46"/>
        <v>1.2557874400349871E-2</v>
      </c>
      <c r="AA113" s="82">
        <f t="shared" si="31"/>
        <v>2752089.9605999999</v>
      </c>
      <c r="AB113" s="49">
        <f t="shared" si="46"/>
        <v>1.2557874400349873E-2</v>
      </c>
      <c r="AC113" s="82">
        <f t="shared" si="32"/>
        <v>229340.83004999999</v>
      </c>
      <c r="AD113" s="49">
        <f t="shared" si="45"/>
        <v>1.2557874400349871E-2</v>
      </c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</row>
    <row r="114" spans="1:66" x14ac:dyDescent="0.25">
      <c r="A114" s="9">
        <v>6315</v>
      </c>
      <c r="B114" s="10" t="s">
        <v>132</v>
      </c>
      <c r="C114" s="67">
        <v>295.83499999999998</v>
      </c>
      <c r="D114" s="49">
        <f t="shared" si="33"/>
        <v>1.6198854658446824E-5</v>
      </c>
      <c r="E114" s="67">
        <v>295.83499999999998</v>
      </c>
      <c r="F114" s="49">
        <f t="shared" si="34"/>
        <v>1.6198854658446824E-5</v>
      </c>
      <c r="G114" s="67">
        <v>295.83499999999998</v>
      </c>
      <c r="H114" s="49">
        <f t="shared" si="35"/>
        <v>1.6198854658446824E-5</v>
      </c>
      <c r="I114" s="67">
        <v>295.83499999999998</v>
      </c>
      <c r="J114" s="49">
        <f t="shared" si="36"/>
        <v>1.6198854658446824E-5</v>
      </c>
      <c r="K114" s="67">
        <v>295.83499999999998</v>
      </c>
      <c r="L114" s="49">
        <f t="shared" si="37"/>
        <v>1.6198854658446824E-5</v>
      </c>
      <c r="M114" s="67">
        <v>295.83499999999998</v>
      </c>
      <c r="N114" s="49">
        <f t="shared" si="38"/>
        <v>1.6198854658446824E-5</v>
      </c>
      <c r="O114" s="67">
        <v>295.83499999999998</v>
      </c>
      <c r="P114" s="49">
        <f t="shared" si="39"/>
        <v>1.6198854658446824E-5</v>
      </c>
      <c r="Q114" s="67">
        <v>295.83499999999998</v>
      </c>
      <c r="R114" s="49">
        <f t="shared" si="40"/>
        <v>1.6198854658446824E-5</v>
      </c>
      <c r="S114" s="67">
        <v>295.83499999999998</v>
      </c>
      <c r="T114" s="49">
        <f t="shared" si="41"/>
        <v>1.6198854658446824E-5</v>
      </c>
      <c r="U114" s="67">
        <v>295.83499999999998</v>
      </c>
      <c r="V114" s="49">
        <f t="shared" si="42"/>
        <v>1.6198854658446824E-5</v>
      </c>
      <c r="W114" s="67">
        <v>295.83499999999998</v>
      </c>
      <c r="X114" s="49">
        <f t="shared" si="43"/>
        <v>1.6198854658446824E-5</v>
      </c>
      <c r="Y114" s="67">
        <v>295.83499999999998</v>
      </c>
      <c r="Z114" s="49">
        <f t="shared" si="46"/>
        <v>1.6198854658446824E-5</v>
      </c>
      <c r="AA114" s="82">
        <f t="shared" si="31"/>
        <v>3550.02</v>
      </c>
      <c r="AB114" s="49">
        <f t="shared" si="46"/>
        <v>1.6198854658446827E-5</v>
      </c>
      <c r="AC114" s="82">
        <f t="shared" si="32"/>
        <v>295.83499999999998</v>
      </c>
      <c r="AD114" s="49">
        <f t="shared" si="45"/>
        <v>1.6198854658446824E-5</v>
      </c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</row>
    <row r="115" spans="1:66" x14ac:dyDescent="0.25">
      <c r="A115" s="9">
        <v>6316</v>
      </c>
      <c r="B115" s="10" t="s">
        <v>133</v>
      </c>
      <c r="C115" s="67"/>
      <c r="D115" s="49">
        <f t="shared" si="33"/>
        <v>0</v>
      </c>
      <c r="E115" s="67"/>
      <c r="F115" s="49">
        <f t="shared" si="34"/>
        <v>0</v>
      </c>
      <c r="G115" s="67"/>
      <c r="H115" s="49">
        <f t="shared" si="35"/>
        <v>0</v>
      </c>
      <c r="I115" s="67"/>
      <c r="J115" s="49">
        <f t="shared" si="36"/>
        <v>0</v>
      </c>
      <c r="K115" s="67"/>
      <c r="L115" s="49">
        <f t="shared" si="37"/>
        <v>0</v>
      </c>
      <c r="M115" s="67"/>
      <c r="N115" s="49">
        <f t="shared" si="38"/>
        <v>0</v>
      </c>
      <c r="O115" s="67"/>
      <c r="P115" s="49">
        <f t="shared" si="39"/>
        <v>0</v>
      </c>
      <c r="Q115" s="67"/>
      <c r="R115" s="49">
        <f t="shared" si="40"/>
        <v>0</v>
      </c>
      <c r="S115" s="67"/>
      <c r="T115" s="49">
        <f t="shared" si="41"/>
        <v>0</v>
      </c>
      <c r="U115" s="67"/>
      <c r="V115" s="49">
        <f t="shared" si="42"/>
        <v>0</v>
      </c>
      <c r="W115" s="67"/>
      <c r="X115" s="49">
        <f t="shared" si="43"/>
        <v>0</v>
      </c>
      <c r="Y115" s="67"/>
      <c r="Z115" s="49">
        <f t="shared" si="46"/>
        <v>0</v>
      </c>
      <c r="AA115" s="82">
        <f t="shared" si="31"/>
        <v>0</v>
      </c>
      <c r="AB115" s="49">
        <f t="shared" si="46"/>
        <v>0</v>
      </c>
      <c r="AC115" s="82">
        <f t="shared" si="32"/>
        <v>0</v>
      </c>
      <c r="AD115" s="49">
        <f t="shared" si="45"/>
        <v>0</v>
      </c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</row>
    <row r="116" spans="1:66" x14ac:dyDescent="0.25">
      <c r="A116" s="9">
        <v>6317</v>
      </c>
      <c r="B116" s="10" t="s">
        <v>134</v>
      </c>
      <c r="C116" s="67">
        <v>2678.6927000000001</v>
      </c>
      <c r="D116" s="49">
        <f t="shared" si="33"/>
        <v>1.4667552426840134E-4</v>
      </c>
      <c r="E116" s="67">
        <v>2678.6927000000001</v>
      </c>
      <c r="F116" s="49">
        <f t="shared" si="34"/>
        <v>1.4667552426840134E-4</v>
      </c>
      <c r="G116" s="67">
        <v>2678.6927000000001</v>
      </c>
      <c r="H116" s="49">
        <f t="shared" si="35"/>
        <v>1.4667552426840134E-4</v>
      </c>
      <c r="I116" s="67">
        <v>2678.6927000000001</v>
      </c>
      <c r="J116" s="49">
        <f t="shared" si="36"/>
        <v>1.4667552426840134E-4</v>
      </c>
      <c r="K116" s="67">
        <v>2678.6927000000001</v>
      </c>
      <c r="L116" s="49">
        <f t="shared" si="37"/>
        <v>1.4667552426840134E-4</v>
      </c>
      <c r="M116" s="67">
        <v>2678.6927000000001</v>
      </c>
      <c r="N116" s="49">
        <f t="shared" si="38"/>
        <v>1.4667552426840134E-4</v>
      </c>
      <c r="O116" s="67">
        <v>2678.6927000000001</v>
      </c>
      <c r="P116" s="49">
        <f t="shared" si="39"/>
        <v>1.4667552426840134E-4</v>
      </c>
      <c r="Q116" s="67">
        <v>2678.6927000000001</v>
      </c>
      <c r="R116" s="49">
        <f t="shared" si="40"/>
        <v>1.4667552426840134E-4</v>
      </c>
      <c r="S116" s="67">
        <v>2678.6927000000001</v>
      </c>
      <c r="T116" s="49">
        <f t="shared" si="41"/>
        <v>1.4667552426840134E-4</v>
      </c>
      <c r="U116" s="67">
        <v>2678.6927000000001</v>
      </c>
      <c r="V116" s="49">
        <f t="shared" si="42"/>
        <v>1.4667552426840134E-4</v>
      </c>
      <c r="W116" s="67">
        <v>2678.6927000000001</v>
      </c>
      <c r="X116" s="49">
        <f t="shared" si="43"/>
        <v>1.4667552426840134E-4</v>
      </c>
      <c r="Y116" s="67">
        <v>2678.6927000000001</v>
      </c>
      <c r="Z116" s="49">
        <f t="shared" si="46"/>
        <v>1.4667552426840134E-4</v>
      </c>
      <c r="AA116" s="82">
        <f t="shared" si="31"/>
        <v>32144.312399999999</v>
      </c>
      <c r="AB116" s="49">
        <f t="shared" si="46"/>
        <v>1.4667552426840134E-4</v>
      </c>
      <c r="AC116" s="82">
        <f t="shared" si="32"/>
        <v>2678.6927000000001</v>
      </c>
      <c r="AD116" s="49">
        <f t="shared" si="45"/>
        <v>1.4667552426840134E-4</v>
      </c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</row>
    <row r="117" spans="1:66" x14ac:dyDescent="0.25">
      <c r="A117" s="9">
        <v>6318</v>
      </c>
      <c r="B117" s="10" t="s">
        <v>135</v>
      </c>
      <c r="C117" s="67">
        <v>6510.85</v>
      </c>
      <c r="D117" s="49">
        <f t="shared" si="33"/>
        <v>3.5651059831645523E-4</v>
      </c>
      <c r="E117" s="67">
        <v>6510.85</v>
      </c>
      <c r="F117" s="49">
        <f t="shared" si="34"/>
        <v>3.5651059831645523E-4</v>
      </c>
      <c r="G117" s="67">
        <v>6510.85</v>
      </c>
      <c r="H117" s="49">
        <f t="shared" si="35"/>
        <v>3.5651059831645523E-4</v>
      </c>
      <c r="I117" s="67">
        <v>6510.85</v>
      </c>
      <c r="J117" s="49">
        <f t="shared" si="36"/>
        <v>3.5651059831645523E-4</v>
      </c>
      <c r="K117" s="67">
        <v>6510.85</v>
      </c>
      <c r="L117" s="49">
        <f t="shared" si="37"/>
        <v>3.5651059831645523E-4</v>
      </c>
      <c r="M117" s="67">
        <v>6510.85</v>
      </c>
      <c r="N117" s="49">
        <f t="shared" si="38"/>
        <v>3.5651059831645523E-4</v>
      </c>
      <c r="O117" s="67">
        <v>6510.85</v>
      </c>
      <c r="P117" s="49">
        <f t="shared" si="39"/>
        <v>3.5651059831645523E-4</v>
      </c>
      <c r="Q117" s="67">
        <v>6510.85</v>
      </c>
      <c r="R117" s="49">
        <f t="shared" si="40"/>
        <v>3.5651059831645523E-4</v>
      </c>
      <c r="S117" s="67">
        <v>6510.85</v>
      </c>
      <c r="T117" s="49">
        <f t="shared" si="41"/>
        <v>3.5651059831645523E-4</v>
      </c>
      <c r="U117" s="67">
        <v>6510.85</v>
      </c>
      <c r="V117" s="49">
        <f t="shared" si="42"/>
        <v>3.5651059831645523E-4</v>
      </c>
      <c r="W117" s="67">
        <v>6510.85</v>
      </c>
      <c r="X117" s="49">
        <f t="shared" si="43"/>
        <v>3.5651059831645523E-4</v>
      </c>
      <c r="Y117" s="67">
        <v>6510.85</v>
      </c>
      <c r="Z117" s="49">
        <f t="shared" ref="Z117:AB136" si="47">IF(Y$10&lt;&gt;0,Y117/Y$10,"-")</f>
        <v>3.5651059831645523E-4</v>
      </c>
      <c r="AA117" s="82">
        <f t="shared" si="31"/>
        <v>78130.2</v>
      </c>
      <c r="AB117" s="49">
        <f t="shared" si="47"/>
        <v>3.5651059831645518E-4</v>
      </c>
      <c r="AC117" s="82">
        <f t="shared" si="32"/>
        <v>6510.8499999999995</v>
      </c>
      <c r="AD117" s="49">
        <f t="shared" si="45"/>
        <v>3.5651059831645518E-4</v>
      </c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</row>
    <row r="118" spans="1:66" x14ac:dyDescent="0.25">
      <c r="A118" s="9">
        <v>6319</v>
      </c>
      <c r="B118" s="10" t="s">
        <v>136</v>
      </c>
      <c r="C118" s="67"/>
      <c r="D118" s="49">
        <f t="shared" si="33"/>
        <v>0</v>
      </c>
      <c r="E118" s="67"/>
      <c r="F118" s="49">
        <f t="shared" si="34"/>
        <v>0</v>
      </c>
      <c r="G118" s="67"/>
      <c r="H118" s="49">
        <f t="shared" si="35"/>
        <v>0</v>
      </c>
      <c r="I118" s="67"/>
      <c r="J118" s="49">
        <f t="shared" si="36"/>
        <v>0</v>
      </c>
      <c r="K118" s="67"/>
      <c r="L118" s="49">
        <f t="shared" si="37"/>
        <v>0</v>
      </c>
      <c r="M118" s="67"/>
      <c r="N118" s="49">
        <f t="shared" si="38"/>
        <v>0</v>
      </c>
      <c r="O118" s="67"/>
      <c r="P118" s="49">
        <f t="shared" si="39"/>
        <v>0</v>
      </c>
      <c r="Q118" s="67"/>
      <c r="R118" s="49">
        <f t="shared" si="40"/>
        <v>0</v>
      </c>
      <c r="S118" s="67"/>
      <c r="T118" s="49">
        <f t="shared" si="41"/>
        <v>0</v>
      </c>
      <c r="U118" s="67"/>
      <c r="V118" s="49">
        <f t="shared" si="42"/>
        <v>0</v>
      </c>
      <c r="W118" s="67"/>
      <c r="X118" s="49">
        <f t="shared" si="43"/>
        <v>0</v>
      </c>
      <c r="Y118" s="67"/>
      <c r="Z118" s="49">
        <f t="shared" si="47"/>
        <v>0</v>
      </c>
      <c r="AA118" s="82">
        <f t="shared" si="31"/>
        <v>0</v>
      </c>
      <c r="AB118" s="49">
        <f t="shared" si="47"/>
        <v>0</v>
      </c>
      <c r="AC118" s="82">
        <f t="shared" si="32"/>
        <v>0</v>
      </c>
      <c r="AD118" s="49">
        <f t="shared" si="45"/>
        <v>0</v>
      </c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</row>
    <row r="119" spans="1:66" x14ac:dyDescent="0.25">
      <c r="A119" s="9">
        <v>6320</v>
      </c>
      <c r="B119" s="10" t="s">
        <v>137</v>
      </c>
      <c r="C119" s="67"/>
      <c r="D119" s="49">
        <f t="shared" si="33"/>
        <v>0</v>
      </c>
      <c r="E119" s="67"/>
      <c r="F119" s="49">
        <f t="shared" si="34"/>
        <v>0</v>
      </c>
      <c r="G119" s="67"/>
      <c r="H119" s="49">
        <f t="shared" si="35"/>
        <v>0</v>
      </c>
      <c r="I119" s="67"/>
      <c r="J119" s="49">
        <f t="shared" si="36"/>
        <v>0</v>
      </c>
      <c r="K119" s="67"/>
      <c r="L119" s="49">
        <f t="shared" si="37"/>
        <v>0</v>
      </c>
      <c r="M119" s="67"/>
      <c r="N119" s="49">
        <f t="shared" si="38"/>
        <v>0</v>
      </c>
      <c r="O119" s="67"/>
      <c r="P119" s="49">
        <f t="shared" si="39"/>
        <v>0</v>
      </c>
      <c r="Q119" s="67"/>
      <c r="R119" s="49">
        <f t="shared" si="40"/>
        <v>0</v>
      </c>
      <c r="S119" s="67"/>
      <c r="T119" s="49">
        <f t="shared" si="41"/>
        <v>0</v>
      </c>
      <c r="U119" s="67"/>
      <c r="V119" s="49">
        <f t="shared" si="42"/>
        <v>0</v>
      </c>
      <c r="W119" s="67"/>
      <c r="X119" s="49">
        <f t="shared" si="43"/>
        <v>0</v>
      </c>
      <c r="Y119" s="67"/>
      <c r="Z119" s="49">
        <f t="shared" si="47"/>
        <v>0</v>
      </c>
      <c r="AA119" s="82">
        <f t="shared" si="31"/>
        <v>0</v>
      </c>
      <c r="AB119" s="49">
        <f t="shared" si="47"/>
        <v>0</v>
      </c>
      <c r="AC119" s="82">
        <f t="shared" si="32"/>
        <v>0</v>
      </c>
      <c r="AD119" s="49">
        <f t="shared" si="45"/>
        <v>0</v>
      </c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</row>
    <row r="120" spans="1:66" x14ac:dyDescent="0.25">
      <c r="A120" s="9">
        <v>6321</v>
      </c>
      <c r="B120" s="10" t="s">
        <v>138</v>
      </c>
      <c r="C120" s="67">
        <v>73959.850000000006</v>
      </c>
      <c r="D120" s="49">
        <f t="shared" si="33"/>
        <v>4.0497738966333548E-3</v>
      </c>
      <c r="E120" s="67">
        <v>73959.850000000006</v>
      </c>
      <c r="F120" s="49">
        <f t="shared" si="34"/>
        <v>4.0497738966333548E-3</v>
      </c>
      <c r="G120" s="67">
        <v>73959.850000000006</v>
      </c>
      <c r="H120" s="49">
        <f t="shared" si="35"/>
        <v>4.0497738966333548E-3</v>
      </c>
      <c r="I120" s="67">
        <v>73959.850000000006</v>
      </c>
      <c r="J120" s="49">
        <f t="shared" si="36"/>
        <v>4.0497738966333548E-3</v>
      </c>
      <c r="K120" s="67">
        <v>73959.850000000006</v>
      </c>
      <c r="L120" s="49">
        <f t="shared" si="37"/>
        <v>4.0497738966333548E-3</v>
      </c>
      <c r="M120" s="67">
        <v>73959.850000000006</v>
      </c>
      <c r="N120" s="49">
        <f t="shared" si="38"/>
        <v>4.0497738966333548E-3</v>
      </c>
      <c r="O120" s="67">
        <v>73959.850000000006</v>
      </c>
      <c r="P120" s="49">
        <f t="shared" si="39"/>
        <v>4.0497738966333548E-3</v>
      </c>
      <c r="Q120" s="67">
        <v>73959.850000000006</v>
      </c>
      <c r="R120" s="49">
        <f t="shared" si="40"/>
        <v>4.0497738966333548E-3</v>
      </c>
      <c r="S120" s="67">
        <v>73959.850000000006</v>
      </c>
      <c r="T120" s="49">
        <f t="shared" si="41"/>
        <v>4.0497738966333548E-3</v>
      </c>
      <c r="U120" s="67">
        <v>73959.850000000006</v>
      </c>
      <c r="V120" s="49">
        <f t="shared" si="42"/>
        <v>4.0497738966333548E-3</v>
      </c>
      <c r="W120" s="67">
        <v>73959.850000000006</v>
      </c>
      <c r="X120" s="49">
        <f t="shared" si="43"/>
        <v>4.0497738966333548E-3</v>
      </c>
      <c r="Y120" s="67">
        <v>73959.850000000006</v>
      </c>
      <c r="Z120" s="49">
        <f t="shared" si="47"/>
        <v>4.0497738966333548E-3</v>
      </c>
      <c r="AA120" s="82">
        <f t="shared" si="31"/>
        <v>887518.19999999984</v>
      </c>
      <c r="AB120" s="49">
        <f t="shared" si="47"/>
        <v>4.0497738966333539E-3</v>
      </c>
      <c r="AC120" s="82">
        <f t="shared" si="32"/>
        <v>73959.849999999991</v>
      </c>
      <c r="AD120" s="49">
        <f t="shared" si="45"/>
        <v>4.0497738966333539E-3</v>
      </c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</row>
    <row r="121" spans="1:66" x14ac:dyDescent="0.25">
      <c r="A121" s="9">
        <v>6322</v>
      </c>
      <c r="B121" s="10"/>
      <c r="C121" s="67"/>
      <c r="D121" s="49">
        <f t="shared" si="33"/>
        <v>0</v>
      </c>
      <c r="E121" s="67"/>
      <c r="F121" s="49">
        <f t="shared" si="33"/>
        <v>0</v>
      </c>
      <c r="G121" s="67"/>
      <c r="H121" s="49">
        <f t="shared" si="33"/>
        <v>0</v>
      </c>
      <c r="I121" s="67"/>
      <c r="J121" s="49">
        <f t="shared" si="33"/>
        <v>0</v>
      </c>
      <c r="K121" s="67"/>
      <c r="L121" s="49">
        <f t="shared" si="33"/>
        <v>0</v>
      </c>
      <c r="M121" s="67"/>
      <c r="N121" s="49">
        <f t="shared" si="33"/>
        <v>0</v>
      </c>
      <c r="O121" s="67"/>
      <c r="P121" s="49">
        <f t="shared" si="33"/>
        <v>0</v>
      </c>
      <c r="Q121" s="67"/>
      <c r="R121" s="49">
        <f t="shared" si="33"/>
        <v>0</v>
      </c>
      <c r="S121" s="67"/>
      <c r="T121" s="49">
        <f t="shared" si="41"/>
        <v>0</v>
      </c>
      <c r="U121" s="67"/>
      <c r="V121" s="49">
        <f t="shared" si="41"/>
        <v>0</v>
      </c>
      <c r="W121" s="67"/>
      <c r="X121" s="49">
        <f t="shared" si="41"/>
        <v>0</v>
      </c>
      <c r="Y121" s="67"/>
      <c r="Z121" s="49">
        <f t="shared" si="41"/>
        <v>0</v>
      </c>
      <c r="AA121" s="82"/>
      <c r="AB121" s="49">
        <f t="shared" si="41"/>
        <v>0</v>
      </c>
      <c r="AC121" s="82"/>
      <c r="AD121" s="49">
        <f t="shared" si="41"/>
        <v>0</v>
      </c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</row>
    <row r="122" spans="1:66" x14ac:dyDescent="0.25">
      <c r="A122" s="9">
        <v>6323</v>
      </c>
      <c r="B122" s="10"/>
      <c r="C122" s="67"/>
      <c r="D122" s="49">
        <f t="shared" si="33"/>
        <v>0</v>
      </c>
      <c r="E122" s="67"/>
      <c r="F122" s="49">
        <f t="shared" si="33"/>
        <v>0</v>
      </c>
      <c r="G122" s="67"/>
      <c r="H122" s="49">
        <f t="shared" si="33"/>
        <v>0</v>
      </c>
      <c r="I122" s="67"/>
      <c r="J122" s="49">
        <f t="shared" si="33"/>
        <v>0</v>
      </c>
      <c r="K122" s="67"/>
      <c r="L122" s="49">
        <f t="shared" si="33"/>
        <v>0</v>
      </c>
      <c r="M122" s="67"/>
      <c r="N122" s="49">
        <f t="shared" si="33"/>
        <v>0</v>
      </c>
      <c r="O122" s="67"/>
      <c r="P122" s="49">
        <f t="shared" si="33"/>
        <v>0</v>
      </c>
      <c r="Q122" s="67"/>
      <c r="R122" s="49">
        <f t="shared" si="33"/>
        <v>0</v>
      </c>
      <c r="S122" s="67"/>
      <c r="T122" s="49">
        <f t="shared" si="41"/>
        <v>0</v>
      </c>
      <c r="U122" s="67"/>
      <c r="V122" s="49">
        <f t="shared" si="41"/>
        <v>0</v>
      </c>
      <c r="W122" s="67"/>
      <c r="X122" s="49">
        <f t="shared" si="41"/>
        <v>0</v>
      </c>
      <c r="Y122" s="67"/>
      <c r="Z122" s="49">
        <f t="shared" si="41"/>
        <v>0</v>
      </c>
      <c r="AA122" s="82"/>
      <c r="AB122" s="49">
        <f t="shared" si="41"/>
        <v>0</v>
      </c>
      <c r="AC122" s="82"/>
      <c r="AD122" s="49">
        <f t="shared" si="41"/>
        <v>0</v>
      </c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</row>
    <row r="123" spans="1:66" x14ac:dyDescent="0.25">
      <c r="A123" s="9">
        <v>6324</v>
      </c>
      <c r="B123" s="10"/>
      <c r="C123" s="67"/>
      <c r="D123" s="49">
        <f t="shared" si="33"/>
        <v>0</v>
      </c>
      <c r="E123" s="67"/>
      <c r="F123" s="49">
        <f t="shared" si="33"/>
        <v>0</v>
      </c>
      <c r="G123" s="67"/>
      <c r="H123" s="49">
        <f t="shared" si="33"/>
        <v>0</v>
      </c>
      <c r="I123" s="67"/>
      <c r="J123" s="49">
        <f t="shared" si="33"/>
        <v>0</v>
      </c>
      <c r="K123" s="67"/>
      <c r="L123" s="49">
        <f t="shared" si="33"/>
        <v>0</v>
      </c>
      <c r="M123" s="67"/>
      <c r="N123" s="49">
        <f t="shared" si="33"/>
        <v>0</v>
      </c>
      <c r="O123" s="67"/>
      <c r="P123" s="49">
        <f t="shared" si="33"/>
        <v>0</v>
      </c>
      <c r="Q123" s="67"/>
      <c r="R123" s="49">
        <f t="shared" si="33"/>
        <v>0</v>
      </c>
      <c r="S123" s="67"/>
      <c r="T123" s="49">
        <f t="shared" si="41"/>
        <v>0</v>
      </c>
      <c r="U123" s="67"/>
      <c r="V123" s="49">
        <f t="shared" si="41"/>
        <v>0</v>
      </c>
      <c r="W123" s="67"/>
      <c r="X123" s="49">
        <f t="shared" si="41"/>
        <v>0</v>
      </c>
      <c r="Y123" s="67"/>
      <c r="Z123" s="49">
        <f t="shared" si="41"/>
        <v>0</v>
      </c>
      <c r="AA123" s="82"/>
      <c r="AB123" s="49">
        <f t="shared" si="41"/>
        <v>0</v>
      </c>
      <c r="AC123" s="82"/>
      <c r="AD123" s="49">
        <f t="shared" si="41"/>
        <v>0</v>
      </c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</row>
    <row r="124" spans="1:66" x14ac:dyDescent="0.25">
      <c r="A124" s="9">
        <v>6325</v>
      </c>
      <c r="B124" s="10"/>
      <c r="C124" s="67"/>
      <c r="D124" s="49">
        <f t="shared" si="33"/>
        <v>0</v>
      </c>
      <c r="E124" s="67"/>
      <c r="F124" s="49">
        <f t="shared" si="33"/>
        <v>0</v>
      </c>
      <c r="G124" s="67"/>
      <c r="H124" s="49">
        <f t="shared" si="33"/>
        <v>0</v>
      </c>
      <c r="I124" s="67"/>
      <c r="J124" s="49">
        <f t="shared" si="33"/>
        <v>0</v>
      </c>
      <c r="K124" s="67"/>
      <c r="L124" s="49">
        <f t="shared" si="33"/>
        <v>0</v>
      </c>
      <c r="M124" s="67"/>
      <c r="N124" s="49">
        <f t="shared" si="33"/>
        <v>0</v>
      </c>
      <c r="O124" s="67"/>
      <c r="P124" s="49">
        <f t="shared" si="33"/>
        <v>0</v>
      </c>
      <c r="Q124" s="67"/>
      <c r="R124" s="49">
        <f t="shared" si="33"/>
        <v>0</v>
      </c>
      <c r="S124" s="67"/>
      <c r="T124" s="49">
        <f t="shared" si="41"/>
        <v>0</v>
      </c>
      <c r="U124" s="67"/>
      <c r="V124" s="49">
        <f t="shared" si="41"/>
        <v>0</v>
      </c>
      <c r="W124" s="67"/>
      <c r="X124" s="49">
        <f t="shared" si="41"/>
        <v>0</v>
      </c>
      <c r="Y124" s="67"/>
      <c r="Z124" s="49">
        <f t="shared" si="41"/>
        <v>0</v>
      </c>
      <c r="AA124" s="82"/>
      <c r="AB124" s="49">
        <f t="shared" si="41"/>
        <v>0</v>
      </c>
      <c r="AC124" s="82"/>
      <c r="AD124" s="49">
        <f t="shared" si="41"/>
        <v>0</v>
      </c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</row>
    <row r="125" spans="1:66" s="5" customFormat="1" x14ac:dyDescent="0.25">
      <c r="A125" s="12">
        <v>6399</v>
      </c>
      <c r="B125" s="1" t="s">
        <v>139</v>
      </c>
      <c r="C125" s="74">
        <f>SUM(C100:C124)</f>
        <v>405829.5932</v>
      </c>
      <c r="D125" s="56">
        <f t="shared" si="33"/>
        <v>2.2221760766452249E-2</v>
      </c>
      <c r="E125" s="74">
        <f>SUM(E100:E124)</f>
        <v>405829.5932</v>
      </c>
      <c r="F125" s="56">
        <f t="shared" si="34"/>
        <v>2.2221760766452249E-2</v>
      </c>
      <c r="G125" s="74">
        <f>SUM(G100:G124)</f>
        <v>405829.5932</v>
      </c>
      <c r="H125" s="56">
        <f t="shared" si="35"/>
        <v>2.2221760766452249E-2</v>
      </c>
      <c r="I125" s="74">
        <f>SUM(I100:I124)</f>
        <v>405829.5932</v>
      </c>
      <c r="J125" s="56">
        <f t="shared" si="36"/>
        <v>2.2221760766452249E-2</v>
      </c>
      <c r="K125" s="74">
        <f>SUM(K100:K124)</f>
        <v>405829.5932</v>
      </c>
      <c r="L125" s="56">
        <f t="shared" si="37"/>
        <v>2.2221760766452249E-2</v>
      </c>
      <c r="M125" s="74">
        <f>SUM(M100:M124)</f>
        <v>405829.5932</v>
      </c>
      <c r="N125" s="56">
        <f t="shared" si="38"/>
        <v>2.2221760766452249E-2</v>
      </c>
      <c r="O125" s="74">
        <f>SUM(O100:O124)</f>
        <v>405829.5932</v>
      </c>
      <c r="P125" s="56">
        <f t="shared" si="39"/>
        <v>2.2221760766452249E-2</v>
      </c>
      <c r="Q125" s="74">
        <f>SUM(Q100:Q124)</f>
        <v>405829.5932</v>
      </c>
      <c r="R125" s="56">
        <f t="shared" si="40"/>
        <v>2.2221760766452249E-2</v>
      </c>
      <c r="S125" s="74">
        <f>SUM(S100:S124)</f>
        <v>405829.5932</v>
      </c>
      <c r="T125" s="56">
        <f t="shared" si="41"/>
        <v>2.2221760766452249E-2</v>
      </c>
      <c r="U125" s="74">
        <f>SUM(U100:U124)</f>
        <v>405829.5932</v>
      </c>
      <c r="V125" s="56">
        <f t="shared" si="42"/>
        <v>2.2221760766452249E-2</v>
      </c>
      <c r="W125" s="74">
        <f>SUM(W100:W124)</f>
        <v>405829.5932</v>
      </c>
      <c r="X125" s="56">
        <f t="shared" si="43"/>
        <v>2.2221760766452249E-2</v>
      </c>
      <c r="Y125" s="74">
        <f>SUM(Y100:Y124)</f>
        <v>405829.5932</v>
      </c>
      <c r="Z125" s="56">
        <f t="shared" si="47"/>
        <v>2.2221760766452249E-2</v>
      </c>
      <c r="AA125" s="74">
        <f t="shared" si="31"/>
        <v>4869955.1184</v>
      </c>
      <c r="AB125" s="56">
        <f t="shared" si="47"/>
        <v>2.2221760766452249E-2</v>
      </c>
      <c r="AC125" s="94">
        <f t="shared" si="32"/>
        <v>405829.5932</v>
      </c>
      <c r="AD125" s="56">
        <f t="shared" si="45"/>
        <v>2.2221760766452249E-2</v>
      </c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</row>
    <row r="126" spans="1:66" s="8" customFormat="1" x14ac:dyDescent="0.25">
      <c r="A126" s="26">
        <v>6401</v>
      </c>
      <c r="B126" s="27" t="s">
        <v>140</v>
      </c>
      <c r="C126" s="69"/>
      <c r="D126" s="57">
        <f t="shared" si="33"/>
        <v>0</v>
      </c>
      <c r="E126" s="69"/>
      <c r="F126" s="57">
        <f t="shared" si="34"/>
        <v>0</v>
      </c>
      <c r="G126" s="69"/>
      <c r="H126" s="57">
        <f t="shared" si="35"/>
        <v>0</v>
      </c>
      <c r="I126" s="69"/>
      <c r="J126" s="57">
        <f t="shared" si="36"/>
        <v>0</v>
      </c>
      <c r="K126" s="69"/>
      <c r="L126" s="57">
        <f t="shared" si="37"/>
        <v>0</v>
      </c>
      <c r="M126" s="69"/>
      <c r="N126" s="57">
        <f t="shared" si="38"/>
        <v>0</v>
      </c>
      <c r="O126" s="69"/>
      <c r="P126" s="57">
        <f t="shared" si="39"/>
        <v>0</v>
      </c>
      <c r="Q126" s="69"/>
      <c r="R126" s="57">
        <f t="shared" si="40"/>
        <v>0</v>
      </c>
      <c r="S126" s="69"/>
      <c r="T126" s="57">
        <f t="shared" si="41"/>
        <v>0</v>
      </c>
      <c r="U126" s="69"/>
      <c r="V126" s="57">
        <f t="shared" si="42"/>
        <v>0</v>
      </c>
      <c r="W126" s="69"/>
      <c r="X126" s="57">
        <f t="shared" si="43"/>
        <v>0</v>
      </c>
      <c r="Y126" s="69"/>
      <c r="Z126" s="57">
        <f t="shared" si="47"/>
        <v>0</v>
      </c>
      <c r="AA126" s="69">
        <f t="shared" si="31"/>
        <v>0</v>
      </c>
      <c r="AB126" s="57">
        <f t="shared" si="47"/>
        <v>0</v>
      </c>
      <c r="AC126" s="85">
        <f t="shared" si="32"/>
        <v>0</v>
      </c>
      <c r="AD126" s="57">
        <f t="shared" si="45"/>
        <v>0</v>
      </c>
    </row>
    <row r="127" spans="1:66" x14ac:dyDescent="0.25">
      <c r="A127" s="9">
        <v>6402</v>
      </c>
      <c r="B127" s="10" t="s">
        <v>141</v>
      </c>
      <c r="C127" s="67">
        <v>-236416.39415000001</v>
      </c>
      <c r="D127" s="49">
        <f t="shared" si="33"/>
        <v>-1.294530670039018E-2</v>
      </c>
      <c r="E127" s="67">
        <v>-236416.39415000001</v>
      </c>
      <c r="F127" s="49">
        <f t="shared" si="34"/>
        <v>-1.294530670039018E-2</v>
      </c>
      <c r="G127" s="67">
        <v>-236416.39415000001</v>
      </c>
      <c r="H127" s="49">
        <f t="shared" si="35"/>
        <v>-1.294530670039018E-2</v>
      </c>
      <c r="I127" s="67">
        <v>-236416.39415000001</v>
      </c>
      <c r="J127" s="49">
        <f t="shared" si="36"/>
        <v>-1.294530670039018E-2</v>
      </c>
      <c r="K127" s="67">
        <v>-236416.39415000001</v>
      </c>
      <c r="L127" s="49">
        <f t="shared" si="37"/>
        <v>-1.294530670039018E-2</v>
      </c>
      <c r="M127" s="67">
        <v>-236416.39415000001</v>
      </c>
      <c r="N127" s="49">
        <f t="shared" si="38"/>
        <v>-1.294530670039018E-2</v>
      </c>
      <c r="O127" s="67">
        <v>-236416.39415000001</v>
      </c>
      <c r="P127" s="49">
        <f t="shared" si="39"/>
        <v>-1.294530670039018E-2</v>
      </c>
      <c r="Q127" s="67">
        <v>-236416.39415000001</v>
      </c>
      <c r="R127" s="49">
        <f t="shared" si="40"/>
        <v>-1.294530670039018E-2</v>
      </c>
      <c r="S127" s="67">
        <v>-236416.39415000001</v>
      </c>
      <c r="T127" s="49">
        <f t="shared" si="41"/>
        <v>-1.294530670039018E-2</v>
      </c>
      <c r="U127" s="67">
        <v>-236416.39415000001</v>
      </c>
      <c r="V127" s="49">
        <f t="shared" si="42"/>
        <v>-1.294530670039018E-2</v>
      </c>
      <c r="W127" s="67">
        <v>-236416.39415000001</v>
      </c>
      <c r="X127" s="49">
        <f t="shared" si="43"/>
        <v>-1.294530670039018E-2</v>
      </c>
      <c r="Y127" s="67">
        <v>-236416.39415000001</v>
      </c>
      <c r="Z127" s="49">
        <f t="shared" si="47"/>
        <v>-1.294530670039018E-2</v>
      </c>
      <c r="AA127" s="82">
        <f t="shared" si="31"/>
        <v>-2836996.7298000003</v>
      </c>
      <c r="AB127" s="49">
        <f t="shared" si="47"/>
        <v>-1.2945306700390182E-2</v>
      </c>
      <c r="AC127" s="82">
        <f t="shared" si="32"/>
        <v>-236416.39415000004</v>
      </c>
      <c r="AD127" s="49">
        <f t="shared" si="45"/>
        <v>-1.294530670039018E-2</v>
      </c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</row>
    <row r="128" spans="1:66" x14ac:dyDescent="0.25">
      <c r="A128" s="9">
        <v>6403</v>
      </c>
      <c r="B128" s="10" t="s">
        <v>142</v>
      </c>
      <c r="C128" s="67">
        <v>163687.19820000001</v>
      </c>
      <c r="D128" s="49">
        <f t="shared" si="33"/>
        <v>8.9629189686486702E-3</v>
      </c>
      <c r="E128" s="67">
        <v>163687.19820000001</v>
      </c>
      <c r="F128" s="49">
        <f t="shared" si="34"/>
        <v>8.9629189686486702E-3</v>
      </c>
      <c r="G128" s="67">
        <v>163687.19820000001</v>
      </c>
      <c r="H128" s="49">
        <f t="shared" si="35"/>
        <v>8.9629189686486702E-3</v>
      </c>
      <c r="I128" s="67">
        <v>163687.19820000001</v>
      </c>
      <c r="J128" s="49">
        <f t="shared" si="36"/>
        <v>8.9629189686486702E-3</v>
      </c>
      <c r="K128" s="67">
        <v>163687.19820000001</v>
      </c>
      <c r="L128" s="49">
        <f t="shared" si="37"/>
        <v>8.9629189686486702E-3</v>
      </c>
      <c r="M128" s="67">
        <v>163687.19820000001</v>
      </c>
      <c r="N128" s="49">
        <f t="shared" si="38"/>
        <v>8.9629189686486702E-3</v>
      </c>
      <c r="O128" s="67">
        <v>163687.19820000001</v>
      </c>
      <c r="P128" s="49">
        <f t="shared" si="39"/>
        <v>8.9629189686486702E-3</v>
      </c>
      <c r="Q128" s="67">
        <v>163687.19820000001</v>
      </c>
      <c r="R128" s="49">
        <f t="shared" si="40"/>
        <v>8.9629189686486702E-3</v>
      </c>
      <c r="S128" s="67">
        <v>163687.19820000001</v>
      </c>
      <c r="T128" s="49">
        <f t="shared" si="41"/>
        <v>8.9629189686486702E-3</v>
      </c>
      <c r="U128" s="67">
        <v>163687.19820000001</v>
      </c>
      <c r="V128" s="49">
        <f t="shared" si="42"/>
        <v>8.9629189686486702E-3</v>
      </c>
      <c r="W128" s="67">
        <v>163687.19820000001</v>
      </c>
      <c r="X128" s="49">
        <f t="shared" si="43"/>
        <v>8.9629189686486702E-3</v>
      </c>
      <c r="Y128" s="67">
        <v>163687.19820000001</v>
      </c>
      <c r="Z128" s="49">
        <f t="shared" si="47"/>
        <v>8.9629189686486702E-3</v>
      </c>
      <c r="AA128" s="82">
        <f t="shared" si="31"/>
        <v>1964246.3784</v>
      </c>
      <c r="AB128" s="49">
        <f t="shared" si="47"/>
        <v>8.9629189686486702E-3</v>
      </c>
      <c r="AC128" s="82">
        <f t="shared" si="32"/>
        <v>163687.19820000001</v>
      </c>
      <c r="AD128" s="49">
        <f t="shared" si="45"/>
        <v>8.9629189686486702E-3</v>
      </c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</row>
    <row r="129" spans="1:66" x14ac:dyDescent="0.25">
      <c r="A129" s="9">
        <v>6404</v>
      </c>
      <c r="B129" s="10" t="s">
        <v>143</v>
      </c>
      <c r="C129" s="67">
        <v>25081.5</v>
      </c>
      <c r="D129" s="49">
        <f t="shared" si="33"/>
        <v>1.3733722281536467E-3</v>
      </c>
      <c r="E129" s="67">
        <v>25081.5</v>
      </c>
      <c r="F129" s="49">
        <f t="shared" si="34"/>
        <v>1.3733722281536467E-3</v>
      </c>
      <c r="G129" s="67">
        <v>25081.5</v>
      </c>
      <c r="H129" s="49">
        <f t="shared" si="35"/>
        <v>1.3733722281536467E-3</v>
      </c>
      <c r="I129" s="67">
        <v>25081.5</v>
      </c>
      <c r="J129" s="49">
        <f t="shared" si="36"/>
        <v>1.3733722281536467E-3</v>
      </c>
      <c r="K129" s="67">
        <v>25081.5</v>
      </c>
      <c r="L129" s="49">
        <f t="shared" si="37"/>
        <v>1.3733722281536467E-3</v>
      </c>
      <c r="M129" s="67">
        <v>25081.5</v>
      </c>
      <c r="N129" s="49">
        <f t="shared" si="38"/>
        <v>1.3733722281536467E-3</v>
      </c>
      <c r="O129" s="67">
        <v>25081.5</v>
      </c>
      <c r="P129" s="49">
        <f t="shared" si="39"/>
        <v>1.3733722281536467E-3</v>
      </c>
      <c r="Q129" s="67">
        <v>25081.5</v>
      </c>
      <c r="R129" s="49">
        <f t="shared" si="40"/>
        <v>1.3733722281536467E-3</v>
      </c>
      <c r="S129" s="67">
        <v>25081.5</v>
      </c>
      <c r="T129" s="49">
        <f t="shared" si="41"/>
        <v>1.3733722281536467E-3</v>
      </c>
      <c r="U129" s="67">
        <v>25081.5</v>
      </c>
      <c r="V129" s="49">
        <f t="shared" si="42"/>
        <v>1.3733722281536467E-3</v>
      </c>
      <c r="W129" s="67">
        <v>25081.5</v>
      </c>
      <c r="X129" s="49">
        <f t="shared" si="43"/>
        <v>1.3733722281536467E-3</v>
      </c>
      <c r="Y129" s="67">
        <v>25081.5</v>
      </c>
      <c r="Z129" s="49">
        <f t="shared" si="47"/>
        <v>1.3733722281536467E-3</v>
      </c>
      <c r="AA129" s="82">
        <f t="shared" si="31"/>
        <v>300978</v>
      </c>
      <c r="AB129" s="49">
        <f t="shared" si="47"/>
        <v>1.3733722281536469E-3</v>
      </c>
      <c r="AC129" s="82">
        <f t="shared" si="32"/>
        <v>25081.5</v>
      </c>
      <c r="AD129" s="49">
        <f t="shared" si="45"/>
        <v>1.3733722281536467E-3</v>
      </c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</row>
    <row r="130" spans="1:66" x14ac:dyDescent="0.25">
      <c r="A130" s="9">
        <v>6406</v>
      </c>
      <c r="B130" s="10" t="s">
        <v>144</v>
      </c>
      <c r="C130" s="67">
        <v>-1321.2790500000001</v>
      </c>
      <c r="D130" s="49">
        <f t="shared" si="33"/>
        <v>-7.2348462129905855E-5</v>
      </c>
      <c r="E130" s="67">
        <v>-1321.2790500000001</v>
      </c>
      <c r="F130" s="49">
        <f t="shared" si="34"/>
        <v>-7.2348462129905855E-5</v>
      </c>
      <c r="G130" s="67">
        <v>-1321.2790500000001</v>
      </c>
      <c r="H130" s="49">
        <f t="shared" si="35"/>
        <v>-7.2348462129905855E-5</v>
      </c>
      <c r="I130" s="67">
        <v>-1321.2790500000001</v>
      </c>
      <c r="J130" s="49">
        <f t="shared" si="36"/>
        <v>-7.2348462129905855E-5</v>
      </c>
      <c r="K130" s="67">
        <v>-1321.2790500000001</v>
      </c>
      <c r="L130" s="49">
        <f t="shared" si="37"/>
        <v>-7.2348462129905855E-5</v>
      </c>
      <c r="M130" s="67">
        <v>-1321.2790500000001</v>
      </c>
      <c r="N130" s="49">
        <f t="shared" si="38"/>
        <v>-7.2348462129905855E-5</v>
      </c>
      <c r="O130" s="67">
        <v>-1321.2790500000001</v>
      </c>
      <c r="P130" s="49">
        <f t="shared" si="39"/>
        <v>-7.2348462129905855E-5</v>
      </c>
      <c r="Q130" s="67">
        <v>-1321.2790500000001</v>
      </c>
      <c r="R130" s="49">
        <f t="shared" si="40"/>
        <v>-7.2348462129905855E-5</v>
      </c>
      <c r="S130" s="67">
        <v>-1321.2790500000001</v>
      </c>
      <c r="T130" s="49">
        <f t="shared" si="41"/>
        <v>-7.2348462129905855E-5</v>
      </c>
      <c r="U130" s="67">
        <v>-1321.2790500000001</v>
      </c>
      <c r="V130" s="49">
        <f t="shared" si="42"/>
        <v>-7.2348462129905855E-5</v>
      </c>
      <c r="W130" s="67">
        <v>-1321.2790500000001</v>
      </c>
      <c r="X130" s="49">
        <f t="shared" si="43"/>
        <v>-7.2348462129905855E-5</v>
      </c>
      <c r="Y130" s="67">
        <v>-1321.2790500000001</v>
      </c>
      <c r="Z130" s="49">
        <f t="shared" si="47"/>
        <v>-7.2348462129905855E-5</v>
      </c>
      <c r="AA130" s="82">
        <f t="shared" si="31"/>
        <v>-15855.348600000005</v>
      </c>
      <c r="AB130" s="49">
        <f t="shared" si="47"/>
        <v>-7.2348462129905882E-5</v>
      </c>
      <c r="AC130" s="82">
        <f t="shared" si="32"/>
        <v>-1321.2790500000003</v>
      </c>
      <c r="AD130" s="49">
        <f t="shared" si="45"/>
        <v>-7.2348462129905868E-5</v>
      </c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</row>
    <row r="131" spans="1:66" x14ac:dyDescent="0.25">
      <c r="A131" s="9">
        <v>6407</v>
      </c>
      <c r="B131" s="10" t="s">
        <v>145</v>
      </c>
      <c r="C131" s="67">
        <v>-651.53465000000006</v>
      </c>
      <c r="D131" s="49">
        <f t="shared" si="33"/>
        <v>-3.5675681039403799E-5</v>
      </c>
      <c r="E131" s="67">
        <v>-651.53465000000006</v>
      </c>
      <c r="F131" s="49">
        <f t="shared" si="34"/>
        <v>-3.5675681039403799E-5</v>
      </c>
      <c r="G131" s="67">
        <v>-651.53465000000006</v>
      </c>
      <c r="H131" s="49">
        <f t="shared" si="35"/>
        <v>-3.5675681039403799E-5</v>
      </c>
      <c r="I131" s="67">
        <v>-651.53465000000006</v>
      </c>
      <c r="J131" s="49">
        <f t="shared" si="36"/>
        <v>-3.5675681039403799E-5</v>
      </c>
      <c r="K131" s="67">
        <v>-651.53465000000006</v>
      </c>
      <c r="L131" s="49">
        <f t="shared" si="37"/>
        <v>-3.5675681039403799E-5</v>
      </c>
      <c r="M131" s="67">
        <v>-651.53465000000006</v>
      </c>
      <c r="N131" s="49">
        <f t="shared" si="38"/>
        <v>-3.5675681039403799E-5</v>
      </c>
      <c r="O131" s="67">
        <v>-651.53465000000006</v>
      </c>
      <c r="P131" s="49">
        <f t="shared" si="39"/>
        <v>-3.5675681039403799E-5</v>
      </c>
      <c r="Q131" s="67">
        <v>-651.53465000000006</v>
      </c>
      <c r="R131" s="49">
        <f t="shared" si="40"/>
        <v>-3.5675681039403799E-5</v>
      </c>
      <c r="S131" s="67">
        <v>-651.53465000000006</v>
      </c>
      <c r="T131" s="49">
        <f t="shared" si="41"/>
        <v>-3.5675681039403799E-5</v>
      </c>
      <c r="U131" s="67">
        <v>-651.53465000000006</v>
      </c>
      <c r="V131" s="49">
        <f t="shared" si="42"/>
        <v>-3.5675681039403799E-5</v>
      </c>
      <c r="W131" s="67">
        <v>-651.53465000000006</v>
      </c>
      <c r="X131" s="49">
        <f t="shared" si="43"/>
        <v>-3.5675681039403799E-5</v>
      </c>
      <c r="Y131" s="67">
        <v>-651.53465000000006</v>
      </c>
      <c r="Z131" s="49">
        <f t="shared" si="47"/>
        <v>-3.5675681039403799E-5</v>
      </c>
      <c r="AA131" s="82">
        <f t="shared" si="31"/>
        <v>-7818.4157999999989</v>
      </c>
      <c r="AB131" s="49">
        <f t="shared" si="47"/>
        <v>-3.5675681039403792E-5</v>
      </c>
      <c r="AC131" s="82">
        <f t="shared" si="32"/>
        <v>-651.53464999999994</v>
      </c>
      <c r="AD131" s="49">
        <f t="shared" si="45"/>
        <v>-3.5675681039403792E-5</v>
      </c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</row>
    <row r="132" spans="1:66" x14ac:dyDescent="0.25">
      <c r="A132" s="9">
        <v>6408</v>
      </c>
      <c r="B132" s="10" t="s">
        <v>146</v>
      </c>
      <c r="C132" s="67">
        <v>-161.8252</v>
      </c>
      <c r="D132" s="49">
        <f t="shared" si="33"/>
        <v>-8.8609626814747721E-6</v>
      </c>
      <c r="E132" s="67">
        <v>-161.8252</v>
      </c>
      <c r="F132" s="49">
        <f t="shared" si="34"/>
        <v>-8.8609626814747721E-6</v>
      </c>
      <c r="G132" s="67">
        <v>-161.8252</v>
      </c>
      <c r="H132" s="49">
        <f t="shared" si="35"/>
        <v>-8.8609626814747721E-6</v>
      </c>
      <c r="I132" s="67">
        <v>-161.8252</v>
      </c>
      <c r="J132" s="49">
        <f t="shared" si="36"/>
        <v>-8.8609626814747721E-6</v>
      </c>
      <c r="K132" s="67">
        <v>-161.8252</v>
      </c>
      <c r="L132" s="49">
        <f t="shared" si="37"/>
        <v>-8.8609626814747721E-6</v>
      </c>
      <c r="M132" s="67">
        <v>-161.8252</v>
      </c>
      <c r="N132" s="49">
        <f t="shared" si="38"/>
        <v>-8.8609626814747721E-6</v>
      </c>
      <c r="O132" s="67">
        <v>-161.8252</v>
      </c>
      <c r="P132" s="49">
        <f t="shared" si="39"/>
        <v>-8.8609626814747721E-6</v>
      </c>
      <c r="Q132" s="67">
        <v>-161.8252</v>
      </c>
      <c r="R132" s="49">
        <f t="shared" si="40"/>
        <v>-8.8609626814747721E-6</v>
      </c>
      <c r="S132" s="67">
        <v>-161.8252</v>
      </c>
      <c r="T132" s="49">
        <f t="shared" si="41"/>
        <v>-8.8609626814747721E-6</v>
      </c>
      <c r="U132" s="67">
        <v>-161.8252</v>
      </c>
      <c r="V132" s="49">
        <f t="shared" si="42"/>
        <v>-8.8609626814747721E-6</v>
      </c>
      <c r="W132" s="67">
        <v>-161.8252</v>
      </c>
      <c r="X132" s="49">
        <f t="shared" si="43"/>
        <v>-8.8609626814747721E-6</v>
      </c>
      <c r="Y132" s="67">
        <v>-161.8252</v>
      </c>
      <c r="Z132" s="49">
        <f t="shared" si="47"/>
        <v>-8.8609626814747721E-6</v>
      </c>
      <c r="AA132" s="82">
        <f t="shared" si="31"/>
        <v>-1941.9023999999999</v>
      </c>
      <c r="AB132" s="49">
        <f t="shared" si="47"/>
        <v>-8.8609626814747738E-6</v>
      </c>
      <c r="AC132" s="82">
        <f t="shared" si="32"/>
        <v>-161.8252</v>
      </c>
      <c r="AD132" s="49">
        <f t="shared" si="45"/>
        <v>-8.8609626814747721E-6</v>
      </c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</row>
    <row r="133" spans="1:66" x14ac:dyDescent="0.25">
      <c r="A133" s="9">
        <v>6409</v>
      </c>
      <c r="B133" s="10" t="s">
        <v>147</v>
      </c>
      <c r="C133" s="67">
        <v>0</v>
      </c>
      <c r="D133" s="49">
        <f t="shared" si="33"/>
        <v>0</v>
      </c>
      <c r="E133" s="67">
        <v>0</v>
      </c>
      <c r="F133" s="49">
        <f t="shared" si="34"/>
        <v>0</v>
      </c>
      <c r="G133" s="67">
        <v>0</v>
      </c>
      <c r="H133" s="49">
        <f t="shared" si="35"/>
        <v>0</v>
      </c>
      <c r="I133" s="67">
        <v>0</v>
      </c>
      <c r="J133" s="49">
        <f t="shared" si="36"/>
        <v>0</v>
      </c>
      <c r="K133" s="67">
        <v>0</v>
      </c>
      <c r="L133" s="49">
        <f t="shared" si="37"/>
        <v>0</v>
      </c>
      <c r="M133" s="67">
        <v>0</v>
      </c>
      <c r="N133" s="49">
        <f t="shared" si="38"/>
        <v>0</v>
      </c>
      <c r="O133" s="67">
        <v>0</v>
      </c>
      <c r="P133" s="49">
        <f t="shared" si="39"/>
        <v>0</v>
      </c>
      <c r="Q133" s="67">
        <v>0</v>
      </c>
      <c r="R133" s="49">
        <f t="shared" si="40"/>
        <v>0</v>
      </c>
      <c r="S133" s="67">
        <v>0</v>
      </c>
      <c r="T133" s="49">
        <f t="shared" si="41"/>
        <v>0</v>
      </c>
      <c r="U133" s="67">
        <v>0</v>
      </c>
      <c r="V133" s="49">
        <f t="shared" si="42"/>
        <v>0</v>
      </c>
      <c r="W133" s="67">
        <v>0</v>
      </c>
      <c r="X133" s="49">
        <f t="shared" si="43"/>
        <v>0</v>
      </c>
      <c r="Y133" s="67">
        <v>0</v>
      </c>
      <c r="Z133" s="49">
        <f t="shared" si="47"/>
        <v>0</v>
      </c>
      <c r="AA133" s="82">
        <f t="shared" si="31"/>
        <v>0</v>
      </c>
      <c r="AB133" s="49">
        <f t="shared" si="47"/>
        <v>0</v>
      </c>
      <c r="AC133" s="82">
        <f t="shared" si="32"/>
        <v>0</v>
      </c>
      <c r="AD133" s="49">
        <f t="shared" si="45"/>
        <v>0</v>
      </c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</row>
    <row r="134" spans="1:66" x14ac:dyDescent="0.25">
      <c r="A134" s="9">
        <v>6410</v>
      </c>
      <c r="B134" s="10" t="s">
        <v>148</v>
      </c>
      <c r="C134" s="67">
        <v>17223</v>
      </c>
      <c r="D134" s="49">
        <f t="shared" si="33"/>
        <v>9.4306918986066456E-4</v>
      </c>
      <c r="E134" s="67">
        <v>17223</v>
      </c>
      <c r="F134" s="49">
        <f t="shared" si="34"/>
        <v>9.4306918986066456E-4</v>
      </c>
      <c r="G134" s="67">
        <v>17223</v>
      </c>
      <c r="H134" s="49">
        <f t="shared" si="35"/>
        <v>9.4306918986066456E-4</v>
      </c>
      <c r="I134" s="67">
        <v>17223</v>
      </c>
      <c r="J134" s="49">
        <f t="shared" si="36"/>
        <v>9.4306918986066456E-4</v>
      </c>
      <c r="K134" s="67">
        <v>17223</v>
      </c>
      <c r="L134" s="49">
        <f t="shared" si="37"/>
        <v>9.4306918986066456E-4</v>
      </c>
      <c r="M134" s="67">
        <v>17223</v>
      </c>
      <c r="N134" s="49">
        <f t="shared" si="38"/>
        <v>9.4306918986066456E-4</v>
      </c>
      <c r="O134" s="67">
        <v>17223</v>
      </c>
      <c r="P134" s="49">
        <f t="shared" si="39"/>
        <v>9.4306918986066456E-4</v>
      </c>
      <c r="Q134" s="67">
        <v>17223</v>
      </c>
      <c r="R134" s="49">
        <f t="shared" si="40"/>
        <v>9.4306918986066456E-4</v>
      </c>
      <c r="S134" s="67">
        <v>17223</v>
      </c>
      <c r="T134" s="49">
        <f t="shared" si="41"/>
        <v>9.4306918986066456E-4</v>
      </c>
      <c r="U134" s="67">
        <v>17223</v>
      </c>
      <c r="V134" s="49">
        <f t="shared" si="42"/>
        <v>9.4306918986066456E-4</v>
      </c>
      <c r="W134" s="67">
        <v>17223</v>
      </c>
      <c r="X134" s="49">
        <f t="shared" si="43"/>
        <v>9.4306918986066456E-4</v>
      </c>
      <c r="Y134" s="67">
        <v>17223</v>
      </c>
      <c r="Z134" s="49">
        <f t="shared" si="47"/>
        <v>9.4306918986066456E-4</v>
      </c>
      <c r="AA134" s="82">
        <f t="shared" si="31"/>
        <v>206676</v>
      </c>
      <c r="AB134" s="49">
        <f t="shared" si="47"/>
        <v>9.4306918986066456E-4</v>
      </c>
      <c r="AC134" s="82">
        <f t="shared" si="32"/>
        <v>17223</v>
      </c>
      <c r="AD134" s="49">
        <f t="shared" si="45"/>
        <v>9.4306918986066456E-4</v>
      </c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</row>
    <row r="135" spans="1:66" x14ac:dyDescent="0.25">
      <c r="A135" s="9">
        <v>6411</v>
      </c>
      <c r="B135" s="10" t="s">
        <v>149</v>
      </c>
      <c r="C135" s="67">
        <v>13658.15</v>
      </c>
      <c r="D135" s="49">
        <f t="shared" si="33"/>
        <v>7.4787089679471844E-4</v>
      </c>
      <c r="E135" s="67">
        <v>13658.15</v>
      </c>
      <c r="F135" s="49">
        <f t="shared" si="34"/>
        <v>7.4787089679471844E-4</v>
      </c>
      <c r="G135" s="67">
        <v>13658.15</v>
      </c>
      <c r="H135" s="49">
        <f t="shared" si="35"/>
        <v>7.4787089679471844E-4</v>
      </c>
      <c r="I135" s="67">
        <v>13658.15</v>
      </c>
      <c r="J135" s="49">
        <f t="shared" si="36"/>
        <v>7.4787089679471844E-4</v>
      </c>
      <c r="K135" s="67">
        <v>13658.15</v>
      </c>
      <c r="L135" s="49">
        <f t="shared" si="37"/>
        <v>7.4787089679471844E-4</v>
      </c>
      <c r="M135" s="67">
        <v>13658.15</v>
      </c>
      <c r="N135" s="49">
        <f t="shared" si="38"/>
        <v>7.4787089679471844E-4</v>
      </c>
      <c r="O135" s="67">
        <v>13658.15</v>
      </c>
      <c r="P135" s="49">
        <f t="shared" si="39"/>
        <v>7.4787089679471844E-4</v>
      </c>
      <c r="Q135" s="67">
        <v>13658.15</v>
      </c>
      <c r="R135" s="49">
        <f t="shared" si="40"/>
        <v>7.4787089679471844E-4</v>
      </c>
      <c r="S135" s="67">
        <v>13658.15</v>
      </c>
      <c r="T135" s="49">
        <f t="shared" si="41"/>
        <v>7.4787089679471844E-4</v>
      </c>
      <c r="U135" s="67">
        <v>13658.15</v>
      </c>
      <c r="V135" s="49">
        <f t="shared" si="42"/>
        <v>7.4787089679471844E-4</v>
      </c>
      <c r="W135" s="67">
        <v>13658.15</v>
      </c>
      <c r="X135" s="49">
        <f t="shared" si="43"/>
        <v>7.4787089679471844E-4</v>
      </c>
      <c r="Y135" s="67">
        <v>13658.15</v>
      </c>
      <c r="Z135" s="49">
        <f t="shared" si="47"/>
        <v>7.4787089679471844E-4</v>
      </c>
      <c r="AA135" s="82">
        <f t="shared" ref="AA135:AA165" si="48">C135+E135+G135+I135+K135+M135+O135+Q135+S135+U135+W135+Y135</f>
        <v>163897.79999999996</v>
      </c>
      <c r="AB135" s="49">
        <f t="shared" si="47"/>
        <v>7.4787089679471833E-4</v>
      </c>
      <c r="AC135" s="82">
        <f t="shared" si="32"/>
        <v>13658.149999999996</v>
      </c>
      <c r="AD135" s="49">
        <f t="shared" si="45"/>
        <v>7.4787089679471822E-4</v>
      </c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</row>
    <row r="136" spans="1:66" x14ac:dyDescent="0.25">
      <c r="A136" s="9">
        <v>6413</v>
      </c>
      <c r="B136" s="10" t="s">
        <v>150</v>
      </c>
      <c r="C136" s="67">
        <v>168490.57519999999</v>
      </c>
      <c r="D136" s="49">
        <f t="shared" si="33"/>
        <v>9.225934520874491E-3</v>
      </c>
      <c r="E136" s="67">
        <v>168490.57519999999</v>
      </c>
      <c r="F136" s="49">
        <f t="shared" si="34"/>
        <v>9.225934520874491E-3</v>
      </c>
      <c r="G136" s="67">
        <v>168490.57519999999</v>
      </c>
      <c r="H136" s="49">
        <f t="shared" si="35"/>
        <v>9.225934520874491E-3</v>
      </c>
      <c r="I136" s="67">
        <v>168490.57519999999</v>
      </c>
      <c r="J136" s="49">
        <f t="shared" si="36"/>
        <v>9.225934520874491E-3</v>
      </c>
      <c r="K136" s="67">
        <v>168490.57519999999</v>
      </c>
      <c r="L136" s="49">
        <f t="shared" si="37"/>
        <v>9.225934520874491E-3</v>
      </c>
      <c r="M136" s="67">
        <v>168490.57519999999</v>
      </c>
      <c r="N136" s="49">
        <f t="shared" si="38"/>
        <v>9.225934520874491E-3</v>
      </c>
      <c r="O136" s="67">
        <v>168490.57519999999</v>
      </c>
      <c r="P136" s="49">
        <f t="shared" si="39"/>
        <v>9.225934520874491E-3</v>
      </c>
      <c r="Q136" s="67">
        <v>168490.57519999999</v>
      </c>
      <c r="R136" s="49">
        <f t="shared" si="40"/>
        <v>9.225934520874491E-3</v>
      </c>
      <c r="S136" s="67">
        <v>168490.57519999999</v>
      </c>
      <c r="T136" s="49">
        <f t="shared" si="41"/>
        <v>9.225934520874491E-3</v>
      </c>
      <c r="U136" s="67">
        <v>168490.57519999999</v>
      </c>
      <c r="V136" s="49">
        <f t="shared" si="42"/>
        <v>9.225934520874491E-3</v>
      </c>
      <c r="W136" s="67">
        <v>168490.57519999999</v>
      </c>
      <c r="X136" s="49">
        <f t="shared" si="43"/>
        <v>9.225934520874491E-3</v>
      </c>
      <c r="Y136" s="67">
        <v>168490.57519999999</v>
      </c>
      <c r="Z136" s="49">
        <f t="shared" si="47"/>
        <v>9.225934520874491E-3</v>
      </c>
      <c r="AA136" s="82">
        <f t="shared" si="48"/>
        <v>2021886.9024000003</v>
      </c>
      <c r="AB136" s="49">
        <f t="shared" si="47"/>
        <v>9.2259345208744944E-3</v>
      </c>
      <c r="AC136" s="82">
        <f t="shared" si="32"/>
        <v>168490.57520000002</v>
      </c>
      <c r="AD136" s="49">
        <f t="shared" si="45"/>
        <v>9.2259345208744927E-3</v>
      </c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</row>
    <row r="137" spans="1:66" x14ac:dyDescent="0.25">
      <c r="A137" s="9">
        <v>6414</v>
      </c>
      <c r="B137" s="10" t="s">
        <v>151</v>
      </c>
      <c r="C137" s="67">
        <v>24802.06165</v>
      </c>
      <c r="D137" s="49">
        <f t="shared" si="33"/>
        <v>1.3580711947477069E-3</v>
      </c>
      <c r="E137" s="67">
        <v>24802.06165</v>
      </c>
      <c r="F137" s="49">
        <f t="shared" si="34"/>
        <v>1.3580711947477069E-3</v>
      </c>
      <c r="G137" s="67">
        <v>24802.06165</v>
      </c>
      <c r="H137" s="49">
        <f t="shared" si="35"/>
        <v>1.3580711947477069E-3</v>
      </c>
      <c r="I137" s="67">
        <v>24802.06165</v>
      </c>
      <c r="J137" s="49">
        <f t="shared" si="36"/>
        <v>1.3580711947477069E-3</v>
      </c>
      <c r="K137" s="67">
        <v>24802.06165</v>
      </c>
      <c r="L137" s="49">
        <f t="shared" si="37"/>
        <v>1.3580711947477069E-3</v>
      </c>
      <c r="M137" s="67">
        <v>24802.06165</v>
      </c>
      <c r="N137" s="49">
        <f t="shared" si="38"/>
        <v>1.3580711947477069E-3</v>
      </c>
      <c r="O137" s="67">
        <v>24802.06165</v>
      </c>
      <c r="P137" s="49">
        <f t="shared" si="39"/>
        <v>1.3580711947477069E-3</v>
      </c>
      <c r="Q137" s="67">
        <v>24802.06165</v>
      </c>
      <c r="R137" s="49">
        <f t="shared" si="40"/>
        <v>1.3580711947477069E-3</v>
      </c>
      <c r="S137" s="67">
        <v>24802.06165</v>
      </c>
      <c r="T137" s="49">
        <f t="shared" si="41"/>
        <v>1.3580711947477069E-3</v>
      </c>
      <c r="U137" s="67">
        <v>24802.06165</v>
      </c>
      <c r="V137" s="49">
        <f t="shared" si="42"/>
        <v>1.3580711947477069E-3</v>
      </c>
      <c r="W137" s="67">
        <v>24802.06165</v>
      </c>
      <c r="X137" s="49">
        <f t="shared" si="43"/>
        <v>1.3580711947477069E-3</v>
      </c>
      <c r="Y137" s="67">
        <v>24802.06165</v>
      </c>
      <c r="Z137" s="49">
        <f t="shared" ref="Z137:AB141" si="49">IF(Y$10&lt;&gt;0,Y137/Y$10,"-")</f>
        <v>1.3580711947477069E-3</v>
      </c>
      <c r="AA137" s="82">
        <f t="shared" si="48"/>
        <v>297624.73979999992</v>
      </c>
      <c r="AB137" s="49">
        <f t="shared" si="49"/>
        <v>1.3580711947477067E-3</v>
      </c>
      <c r="AC137" s="82">
        <f t="shared" si="32"/>
        <v>24802.061649999992</v>
      </c>
      <c r="AD137" s="49">
        <f t="shared" si="45"/>
        <v>1.3580711947477064E-3</v>
      </c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</row>
    <row r="138" spans="1:66" x14ac:dyDescent="0.25">
      <c r="A138" s="9">
        <v>6415</v>
      </c>
      <c r="B138" s="10" t="s">
        <v>152</v>
      </c>
      <c r="C138" s="67">
        <v>209.81</v>
      </c>
      <c r="D138" s="49">
        <f t="shared" si="33"/>
        <v>1.1488436783641993E-5</v>
      </c>
      <c r="E138" s="67">
        <v>209.81</v>
      </c>
      <c r="F138" s="49">
        <f t="shared" si="34"/>
        <v>1.1488436783641993E-5</v>
      </c>
      <c r="G138" s="67">
        <v>209.81</v>
      </c>
      <c r="H138" s="49">
        <f t="shared" si="35"/>
        <v>1.1488436783641993E-5</v>
      </c>
      <c r="I138" s="67">
        <v>209.81</v>
      </c>
      <c r="J138" s="49">
        <f t="shared" si="36"/>
        <v>1.1488436783641993E-5</v>
      </c>
      <c r="K138" s="67">
        <v>209.81</v>
      </c>
      <c r="L138" s="49">
        <f t="shared" si="37"/>
        <v>1.1488436783641993E-5</v>
      </c>
      <c r="M138" s="67">
        <v>209.81</v>
      </c>
      <c r="N138" s="49">
        <f t="shared" si="38"/>
        <v>1.1488436783641993E-5</v>
      </c>
      <c r="O138" s="67">
        <v>209.81</v>
      </c>
      <c r="P138" s="49">
        <f t="shared" si="39"/>
        <v>1.1488436783641993E-5</v>
      </c>
      <c r="Q138" s="67">
        <v>209.81</v>
      </c>
      <c r="R138" s="49">
        <f t="shared" si="40"/>
        <v>1.1488436783641993E-5</v>
      </c>
      <c r="S138" s="67">
        <v>209.81</v>
      </c>
      <c r="T138" s="49">
        <f t="shared" si="41"/>
        <v>1.1488436783641993E-5</v>
      </c>
      <c r="U138" s="67">
        <v>209.81</v>
      </c>
      <c r="V138" s="49">
        <f t="shared" si="42"/>
        <v>1.1488436783641993E-5</v>
      </c>
      <c r="W138" s="67">
        <v>209.81</v>
      </c>
      <c r="X138" s="49">
        <f t="shared" si="43"/>
        <v>1.1488436783641993E-5</v>
      </c>
      <c r="Y138" s="67">
        <v>209.81</v>
      </c>
      <c r="Z138" s="49">
        <f t="shared" si="49"/>
        <v>1.1488436783641993E-5</v>
      </c>
      <c r="AA138" s="82">
        <f t="shared" si="48"/>
        <v>2517.7199999999998</v>
      </c>
      <c r="AB138" s="49">
        <f t="shared" si="49"/>
        <v>1.1488436783641991E-5</v>
      </c>
      <c r="AC138" s="82">
        <f t="shared" si="32"/>
        <v>209.80999999999997</v>
      </c>
      <c r="AD138" s="49">
        <f t="shared" si="45"/>
        <v>1.1488436783641991E-5</v>
      </c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</row>
    <row r="139" spans="1:66" s="5" customFormat="1" x14ac:dyDescent="0.25">
      <c r="A139" s="12">
        <v>6499</v>
      </c>
      <c r="B139" s="1" t="s">
        <v>153</v>
      </c>
      <c r="C139" s="74">
        <f>SUM(C126:C138)</f>
        <v>174601.26199999999</v>
      </c>
      <c r="D139" s="56">
        <f t="shared" si="33"/>
        <v>9.5605336296225758E-3</v>
      </c>
      <c r="E139" s="74">
        <f>SUM(E126:E138)</f>
        <v>174601.26199999999</v>
      </c>
      <c r="F139" s="56">
        <f t="shared" si="34"/>
        <v>9.5605336296225758E-3</v>
      </c>
      <c r="G139" s="74">
        <f>SUM(G126:G138)</f>
        <v>174601.26199999999</v>
      </c>
      <c r="H139" s="56">
        <f t="shared" si="35"/>
        <v>9.5605336296225758E-3</v>
      </c>
      <c r="I139" s="74">
        <f>SUM(I126:I138)</f>
        <v>174601.26199999999</v>
      </c>
      <c r="J139" s="56">
        <f t="shared" si="36"/>
        <v>9.5605336296225758E-3</v>
      </c>
      <c r="K139" s="74">
        <f>SUM(K126:K138)</f>
        <v>174601.26199999999</v>
      </c>
      <c r="L139" s="56">
        <f t="shared" si="37"/>
        <v>9.5605336296225758E-3</v>
      </c>
      <c r="M139" s="74">
        <f>SUM(M126:M138)</f>
        <v>174601.26199999999</v>
      </c>
      <c r="N139" s="56">
        <f t="shared" si="38"/>
        <v>9.5605336296225758E-3</v>
      </c>
      <c r="O139" s="74">
        <f>SUM(O126:O138)</f>
        <v>174601.26199999999</v>
      </c>
      <c r="P139" s="56">
        <f t="shared" si="39"/>
        <v>9.5605336296225758E-3</v>
      </c>
      <c r="Q139" s="74">
        <f>SUM(Q126:Q138)</f>
        <v>174601.26199999999</v>
      </c>
      <c r="R139" s="56">
        <f t="shared" si="40"/>
        <v>9.5605336296225758E-3</v>
      </c>
      <c r="S139" s="74">
        <f>SUM(S126:S138)</f>
        <v>174601.26199999999</v>
      </c>
      <c r="T139" s="56">
        <f t="shared" si="41"/>
        <v>9.5605336296225758E-3</v>
      </c>
      <c r="U139" s="74">
        <f>SUM(U126:U138)</f>
        <v>174601.26199999999</v>
      </c>
      <c r="V139" s="56">
        <f t="shared" si="42"/>
        <v>9.5605336296225758E-3</v>
      </c>
      <c r="W139" s="74">
        <f>SUM(W126:W138)</f>
        <v>174601.26199999999</v>
      </c>
      <c r="X139" s="56">
        <f t="shared" si="43"/>
        <v>9.5605336296225758E-3</v>
      </c>
      <c r="Y139" s="74">
        <f>SUM(Y126:Y138)</f>
        <v>174601.26199999999</v>
      </c>
      <c r="Z139" s="56">
        <f t="shared" si="49"/>
        <v>9.5605336296225758E-3</v>
      </c>
      <c r="AA139" s="74">
        <f t="shared" si="48"/>
        <v>2095215.1440000003</v>
      </c>
      <c r="AB139" s="56">
        <f t="shared" si="49"/>
        <v>9.5605336296225793E-3</v>
      </c>
      <c r="AC139" s="94">
        <f t="shared" si="32"/>
        <v>174601.26200000002</v>
      </c>
      <c r="AD139" s="56">
        <f t="shared" si="45"/>
        <v>9.5605336296225776E-3</v>
      </c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</row>
    <row r="140" spans="1:66" s="8" customFormat="1" x14ac:dyDescent="0.25">
      <c r="A140" s="26"/>
      <c r="B140" s="27"/>
      <c r="C140" s="69"/>
      <c r="D140" s="57">
        <f t="shared" si="33"/>
        <v>0</v>
      </c>
      <c r="E140" s="69"/>
      <c r="F140" s="57">
        <f t="shared" si="34"/>
        <v>0</v>
      </c>
      <c r="G140" s="69"/>
      <c r="H140" s="57">
        <f t="shared" si="35"/>
        <v>0</v>
      </c>
      <c r="I140" s="69"/>
      <c r="J140" s="57">
        <f t="shared" si="36"/>
        <v>0</v>
      </c>
      <c r="K140" s="69"/>
      <c r="L140" s="57">
        <f t="shared" si="37"/>
        <v>0</v>
      </c>
      <c r="M140" s="69"/>
      <c r="N140" s="57">
        <f t="shared" si="38"/>
        <v>0</v>
      </c>
      <c r="O140" s="69"/>
      <c r="P140" s="57">
        <f t="shared" si="39"/>
        <v>0</v>
      </c>
      <c r="Q140" s="69"/>
      <c r="R140" s="57">
        <f t="shared" si="40"/>
        <v>0</v>
      </c>
      <c r="S140" s="69"/>
      <c r="T140" s="57">
        <f t="shared" si="41"/>
        <v>0</v>
      </c>
      <c r="U140" s="69"/>
      <c r="V140" s="57">
        <f t="shared" si="42"/>
        <v>0</v>
      </c>
      <c r="W140" s="69"/>
      <c r="X140" s="57">
        <f t="shared" si="43"/>
        <v>0</v>
      </c>
      <c r="Y140" s="69"/>
      <c r="Z140" s="57">
        <f t="shared" si="49"/>
        <v>0</v>
      </c>
      <c r="AA140" s="69">
        <f t="shared" si="48"/>
        <v>0</v>
      </c>
      <c r="AB140" s="57">
        <f t="shared" si="49"/>
        <v>0</v>
      </c>
      <c r="AC140" s="85">
        <f t="shared" si="32"/>
        <v>0</v>
      </c>
      <c r="AD140" s="57">
        <f t="shared" si="45"/>
        <v>0</v>
      </c>
    </row>
    <row r="141" spans="1:66" x14ac:dyDescent="0.25">
      <c r="A141" s="18">
        <v>7001</v>
      </c>
      <c r="B141" s="19" t="s">
        <v>154</v>
      </c>
      <c r="C141" s="75">
        <f>C36-C40-C78-C99-C125-C139</f>
        <v>2356803.9151999997</v>
      </c>
      <c r="D141" s="59">
        <f t="shared" si="33"/>
        <v>0.12905005858259921</v>
      </c>
      <c r="E141" s="75">
        <f>E36-E40-E78-E99-E125-E139</f>
        <v>2356803.9151999997</v>
      </c>
      <c r="F141" s="59">
        <f t="shared" si="34"/>
        <v>0.12905005858259921</v>
      </c>
      <c r="G141" s="75">
        <f>G36-G40-G78-G99-G125-G139</f>
        <v>2356803.9151999997</v>
      </c>
      <c r="H141" s="59">
        <f t="shared" si="35"/>
        <v>0.12905005858259921</v>
      </c>
      <c r="I141" s="75">
        <f>I36-I40-I78-I99-I125-I139</f>
        <v>2356803.9151999997</v>
      </c>
      <c r="J141" s="59">
        <f t="shared" si="36"/>
        <v>0.12905005858259921</v>
      </c>
      <c r="K141" s="75">
        <f>K36-K40-K78-K99-K125-K139</f>
        <v>2356803.9151999997</v>
      </c>
      <c r="L141" s="59">
        <f t="shared" si="37"/>
        <v>0.12905005858259921</v>
      </c>
      <c r="M141" s="75">
        <f>M36-M40-M78-M99-M125-M139</f>
        <v>2356803.9151999997</v>
      </c>
      <c r="N141" s="59">
        <f t="shared" si="38"/>
        <v>0.12905005858259921</v>
      </c>
      <c r="O141" s="75">
        <f>O36-O40-O78-O99-O125-O139</f>
        <v>2356803.9151999997</v>
      </c>
      <c r="P141" s="59">
        <f t="shared" si="39"/>
        <v>0.12905005858259921</v>
      </c>
      <c r="Q141" s="75">
        <f>Q36-Q40-Q78-Q99-Q125-Q139</f>
        <v>2356803.9151999997</v>
      </c>
      <c r="R141" s="59">
        <f t="shared" si="40"/>
        <v>0.12905005858259921</v>
      </c>
      <c r="S141" s="75">
        <f>S36-S40-S78-S99-S125-S139</f>
        <v>2356803.9151999997</v>
      </c>
      <c r="T141" s="59">
        <f t="shared" si="41"/>
        <v>0.12905005858259921</v>
      </c>
      <c r="U141" s="75">
        <f>U36-U40-U78-U99-U125-U139</f>
        <v>2356803.9151999997</v>
      </c>
      <c r="V141" s="59">
        <f t="shared" si="42"/>
        <v>0.12905005858259921</v>
      </c>
      <c r="W141" s="75">
        <f>W36-W40-W78-W99-W125-W139</f>
        <v>2356803.9151999997</v>
      </c>
      <c r="X141" s="59">
        <f t="shared" si="43"/>
        <v>0.12905005858259921</v>
      </c>
      <c r="Y141" s="75">
        <f>Y36-Y40-Y78-Y99-Y125-Y139</f>
        <v>2356803.9151999997</v>
      </c>
      <c r="Z141" s="59">
        <f t="shared" si="49"/>
        <v>0.12905005858259921</v>
      </c>
      <c r="AA141" s="75">
        <f t="shared" si="48"/>
        <v>28281646.982399989</v>
      </c>
      <c r="AB141" s="59">
        <f t="shared" si="49"/>
        <v>0.12905005858259919</v>
      </c>
      <c r="AC141" s="75">
        <f t="shared" si="32"/>
        <v>2356803.9151999992</v>
      </c>
      <c r="AD141" s="59">
        <f t="shared" si="45"/>
        <v>0.12905005858259919</v>
      </c>
    </row>
    <row r="142" spans="1:66" s="30" customFormat="1" x14ac:dyDescent="0.25">
      <c r="A142" s="31"/>
      <c r="B142" s="32"/>
      <c r="C142" s="76"/>
      <c r="D142" s="60"/>
      <c r="E142" s="76"/>
      <c r="F142" s="60"/>
      <c r="G142" s="76"/>
      <c r="H142" s="60"/>
      <c r="I142" s="76"/>
      <c r="J142" s="60"/>
      <c r="K142" s="76"/>
      <c r="L142" s="60"/>
      <c r="M142" s="76"/>
      <c r="N142" s="60"/>
      <c r="O142" s="76"/>
      <c r="P142" s="60"/>
      <c r="Q142" s="76"/>
      <c r="R142" s="60"/>
      <c r="S142" s="76"/>
      <c r="T142" s="60"/>
      <c r="U142" s="76"/>
      <c r="V142" s="60"/>
      <c r="W142" s="76"/>
      <c r="X142" s="60"/>
      <c r="Y142" s="76"/>
      <c r="Z142" s="60"/>
      <c r="AA142" s="76"/>
      <c r="AB142" s="60"/>
      <c r="AC142" s="76"/>
      <c r="AD142" s="60"/>
    </row>
    <row r="143" spans="1:66" s="7" customFormat="1" x14ac:dyDescent="0.25">
      <c r="A143" s="15">
        <v>6412</v>
      </c>
      <c r="B143" s="6" t="s">
        <v>155</v>
      </c>
      <c r="C143" s="77">
        <v>160808.44</v>
      </c>
      <c r="D143" s="61">
        <f t="shared" si="33"/>
        <v>8.8052885811738535E-3</v>
      </c>
      <c r="E143" s="77">
        <v>160808.44</v>
      </c>
      <c r="F143" s="61">
        <f t="shared" ref="F143:F165" si="50">IF(E$10&lt;&gt;0,E143/E$10,"-")</f>
        <v>8.8052885811738535E-3</v>
      </c>
      <c r="G143" s="77">
        <v>160808.44</v>
      </c>
      <c r="H143" s="61">
        <f t="shared" ref="H143:H165" si="51">IF(G$10&lt;&gt;0,G143/G$10,"-")</f>
        <v>8.8052885811738535E-3</v>
      </c>
      <c r="I143" s="77">
        <v>160808.44</v>
      </c>
      <c r="J143" s="61">
        <f t="shared" ref="J143:J165" si="52">IF(I$10&lt;&gt;0,I143/I$10,"-")</f>
        <v>8.8052885811738535E-3</v>
      </c>
      <c r="K143" s="77">
        <v>160808.44</v>
      </c>
      <c r="L143" s="61">
        <f t="shared" ref="L143:L165" si="53">IF(K$10&lt;&gt;0,K143/K$10,"-")</f>
        <v>8.8052885811738535E-3</v>
      </c>
      <c r="M143" s="77">
        <v>160808.44</v>
      </c>
      <c r="N143" s="61">
        <f t="shared" ref="N143:N165" si="54">IF(M$10&lt;&gt;0,M143/M$10,"-")</f>
        <v>8.8052885811738535E-3</v>
      </c>
      <c r="O143" s="77">
        <v>160808.44</v>
      </c>
      <c r="P143" s="61">
        <f t="shared" ref="P143:P165" si="55">IF(O$10&lt;&gt;0,O143/O$10,"-")</f>
        <v>8.8052885811738535E-3</v>
      </c>
      <c r="Q143" s="77">
        <v>160808.44</v>
      </c>
      <c r="R143" s="61">
        <f t="shared" ref="R143:R165" si="56">IF(Q$10&lt;&gt;0,Q143/Q$10,"-")</f>
        <v>8.8052885811738535E-3</v>
      </c>
      <c r="S143" s="77">
        <v>160808.44</v>
      </c>
      <c r="T143" s="61">
        <f t="shared" ref="T143:AD165" si="57">IF(S$10&lt;&gt;0,S143/S$10,"-")</f>
        <v>8.8052885811738535E-3</v>
      </c>
      <c r="U143" s="77">
        <v>160808.44</v>
      </c>
      <c r="V143" s="61">
        <f t="shared" ref="V143:V165" si="58">IF(U$10&lt;&gt;0,U143/U$10,"-")</f>
        <v>8.8052885811738535E-3</v>
      </c>
      <c r="W143" s="77">
        <v>160808.44</v>
      </c>
      <c r="X143" s="61">
        <f t="shared" ref="X143:X165" si="59">IF(W$10&lt;&gt;0,W143/W$10,"-")</f>
        <v>8.8052885811738535E-3</v>
      </c>
      <c r="Y143" s="77">
        <v>160808.44</v>
      </c>
      <c r="Z143" s="61">
        <f t="shared" ref="Z143:AB162" si="60">IF(Y$10&lt;&gt;0,Y143/Y$10,"-")</f>
        <v>8.8052885811738535E-3</v>
      </c>
      <c r="AA143" s="89">
        <f t="shared" si="48"/>
        <v>1929701.2799999996</v>
      </c>
      <c r="AB143" s="61">
        <f t="shared" si="60"/>
        <v>8.8052885811738518E-3</v>
      </c>
      <c r="AC143" s="89">
        <f t="shared" ref="AC143:AC165" si="61">AA143/12</f>
        <v>160808.43999999997</v>
      </c>
      <c r="AD143" s="61">
        <f t="shared" ref="AD143:AD165" si="62">IF(AC$10&lt;&gt;0,AC143/AC$10,"-")</f>
        <v>8.8052885811738518E-3</v>
      </c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</row>
    <row r="144" spans="1:66" s="35" customFormat="1" x14ac:dyDescent="0.25">
      <c r="A144" s="33"/>
      <c r="B144" s="34"/>
      <c r="C144" s="78"/>
      <c r="D144" s="62">
        <f t="shared" si="33"/>
        <v>0</v>
      </c>
      <c r="E144" s="78"/>
      <c r="F144" s="62">
        <f t="shared" si="50"/>
        <v>0</v>
      </c>
      <c r="G144" s="78"/>
      <c r="H144" s="62">
        <f t="shared" si="51"/>
        <v>0</v>
      </c>
      <c r="I144" s="78"/>
      <c r="J144" s="62">
        <f t="shared" si="52"/>
        <v>0</v>
      </c>
      <c r="K144" s="78"/>
      <c r="L144" s="62">
        <f t="shared" si="53"/>
        <v>0</v>
      </c>
      <c r="M144" s="78"/>
      <c r="N144" s="62">
        <f t="shared" si="54"/>
        <v>0</v>
      </c>
      <c r="O144" s="78"/>
      <c r="P144" s="62">
        <f t="shared" si="55"/>
        <v>0</v>
      </c>
      <c r="Q144" s="78"/>
      <c r="R144" s="62">
        <f t="shared" si="56"/>
        <v>0</v>
      </c>
      <c r="S144" s="78"/>
      <c r="T144" s="62">
        <f t="shared" si="57"/>
        <v>0</v>
      </c>
      <c r="U144" s="78"/>
      <c r="V144" s="62">
        <f t="shared" si="58"/>
        <v>0</v>
      </c>
      <c r="W144" s="78"/>
      <c r="X144" s="62">
        <f t="shared" si="59"/>
        <v>0</v>
      </c>
      <c r="Y144" s="78"/>
      <c r="Z144" s="62">
        <f t="shared" si="60"/>
        <v>0</v>
      </c>
      <c r="AA144" s="90">
        <f t="shared" si="48"/>
        <v>0</v>
      </c>
      <c r="AB144" s="62">
        <f t="shared" si="60"/>
        <v>0</v>
      </c>
      <c r="AC144" s="90">
        <f t="shared" si="61"/>
        <v>0</v>
      </c>
      <c r="AD144" s="62">
        <f t="shared" si="62"/>
        <v>0</v>
      </c>
    </row>
    <row r="145" spans="1:66" x14ac:dyDescent="0.25">
      <c r="A145" s="18">
        <v>7002</v>
      </c>
      <c r="B145" s="19" t="s">
        <v>156</v>
      </c>
      <c r="C145" s="75">
        <f>C141-C143</f>
        <v>2195995.4751999998</v>
      </c>
      <c r="D145" s="59">
        <f t="shared" si="33"/>
        <v>0.12024477000142535</v>
      </c>
      <c r="E145" s="75">
        <f>E141-E143</f>
        <v>2195995.4751999998</v>
      </c>
      <c r="F145" s="59">
        <f t="shared" si="50"/>
        <v>0.12024477000142535</v>
      </c>
      <c r="G145" s="75">
        <f>G141-G143</f>
        <v>2195995.4751999998</v>
      </c>
      <c r="H145" s="59">
        <f t="shared" si="51"/>
        <v>0.12024477000142535</v>
      </c>
      <c r="I145" s="75">
        <f>I141-I143</f>
        <v>2195995.4751999998</v>
      </c>
      <c r="J145" s="59">
        <f t="shared" si="52"/>
        <v>0.12024477000142535</v>
      </c>
      <c r="K145" s="75">
        <f>K141-K143</f>
        <v>2195995.4751999998</v>
      </c>
      <c r="L145" s="59">
        <f t="shared" si="53"/>
        <v>0.12024477000142535</v>
      </c>
      <c r="M145" s="75">
        <f>M141-M143</f>
        <v>2195995.4751999998</v>
      </c>
      <c r="N145" s="59">
        <f t="shared" si="54"/>
        <v>0.12024477000142535</v>
      </c>
      <c r="O145" s="75">
        <f>O141-O143</f>
        <v>2195995.4751999998</v>
      </c>
      <c r="P145" s="59">
        <f t="shared" si="55"/>
        <v>0.12024477000142535</v>
      </c>
      <c r="Q145" s="75">
        <f>Q141-Q143</f>
        <v>2195995.4751999998</v>
      </c>
      <c r="R145" s="59">
        <f t="shared" si="56"/>
        <v>0.12024477000142535</v>
      </c>
      <c r="S145" s="75">
        <f>S141-S143</f>
        <v>2195995.4751999998</v>
      </c>
      <c r="T145" s="59">
        <f t="shared" si="57"/>
        <v>0.12024477000142535</v>
      </c>
      <c r="U145" s="75">
        <f>U141-U143</f>
        <v>2195995.4751999998</v>
      </c>
      <c r="V145" s="59">
        <f t="shared" si="58"/>
        <v>0.12024477000142535</v>
      </c>
      <c r="W145" s="75">
        <f>W141-W143</f>
        <v>2195995.4751999998</v>
      </c>
      <c r="X145" s="59">
        <f t="shared" si="59"/>
        <v>0.12024477000142535</v>
      </c>
      <c r="Y145" s="75">
        <f>Y141-Y143</f>
        <v>2195995.4751999998</v>
      </c>
      <c r="Z145" s="59">
        <f t="shared" si="60"/>
        <v>0.12024477000142535</v>
      </c>
      <c r="AA145" s="75">
        <f t="shared" si="48"/>
        <v>26351945.702400003</v>
      </c>
      <c r="AB145" s="59">
        <f t="shared" si="60"/>
        <v>0.12024477000142539</v>
      </c>
      <c r="AC145" s="75">
        <f t="shared" si="61"/>
        <v>2195995.4752000002</v>
      </c>
      <c r="AD145" s="59">
        <f t="shared" si="62"/>
        <v>0.12024477000142537</v>
      </c>
    </row>
    <row r="146" spans="1:66" s="30" customFormat="1" x14ac:dyDescent="0.25">
      <c r="A146" s="31">
        <v>6501</v>
      </c>
      <c r="B146" s="32" t="s">
        <v>157</v>
      </c>
      <c r="C146" s="76"/>
      <c r="D146" s="60">
        <f t="shared" si="33"/>
        <v>0</v>
      </c>
      <c r="E146" s="76"/>
      <c r="F146" s="60">
        <f t="shared" si="50"/>
        <v>0</v>
      </c>
      <c r="G146" s="76"/>
      <c r="H146" s="60">
        <f t="shared" si="51"/>
        <v>0</v>
      </c>
      <c r="I146" s="76"/>
      <c r="J146" s="60">
        <f t="shared" si="52"/>
        <v>0</v>
      </c>
      <c r="K146" s="76"/>
      <c r="L146" s="60">
        <f t="shared" si="53"/>
        <v>0</v>
      </c>
      <c r="M146" s="76"/>
      <c r="N146" s="60">
        <f t="shared" si="54"/>
        <v>0</v>
      </c>
      <c r="O146" s="76"/>
      <c r="P146" s="60">
        <f t="shared" si="55"/>
        <v>0</v>
      </c>
      <c r="Q146" s="76"/>
      <c r="R146" s="60">
        <f t="shared" si="56"/>
        <v>0</v>
      </c>
      <c r="S146" s="76"/>
      <c r="T146" s="60">
        <f t="shared" si="57"/>
        <v>0</v>
      </c>
      <c r="U146" s="76"/>
      <c r="V146" s="60">
        <f t="shared" si="58"/>
        <v>0</v>
      </c>
      <c r="W146" s="76"/>
      <c r="X146" s="60">
        <f t="shared" si="59"/>
        <v>0</v>
      </c>
      <c r="Y146" s="76"/>
      <c r="Z146" s="60">
        <f t="shared" si="60"/>
        <v>0</v>
      </c>
      <c r="AA146" s="76">
        <f t="shared" si="48"/>
        <v>0</v>
      </c>
      <c r="AB146" s="60">
        <f t="shared" si="60"/>
        <v>0</v>
      </c>
      <c r="AC146" s="76">
        <f t="shared" si="61"/>
        <v>0</v>
      </c>
      <c r="AD146" s="60">
        <f t="shared" si="62"/>
        <v>0</v>
      </c>
    </row>
    <row r="147" spans="1:66" x14ac:dyDescent="0.25">
      <c r="A147" s="9">
        <v>6502</v>
      </c>
      <c r="B147" s="10" t="s">
        <v>158</v>
      </c>
      <c r="C147" s="67">
        <v>1041556.93065</v>
      </c>
      <c r="D147" s="49">
        <f t="shared" si="33"/>
        <v>5.7031890540663988E-2</v>
      </c>
      <c r="E147" s="67">
        <v>1041556.93065</v>
      </c>
      <c r="F147" s="49">
        <f t="shared" si="50"/>
        <v>5.7031890540663988E-2</v>
      </c>
      <c r="G147" s="67">
        <v>1041556.93065</v>
      </c>
      <c r="H147" s="49">
        <f t="shared" si="51"/>
        <v>5.7031890540663988E-2</v>
      </c>
      <c r="I147" s="67">
        <v>1041556.93065</v>
      </c>
      <c r="J147" s="49">
        <f t="shared" si="52"/>
        <v>5.7031890540663988E-2</v>
      </c>
      <c r="K147" s="67">
        <v>1041556.93065</v>
      </c>
      <c r="L147" s="49">
        <f t="shared" si="53"/>
        <v>5.7031890540663988E-2</v>
      </c>
      <c r="M147" s="67">
        <v>1041556.93065</v>
      </c>
      <c r="N147" s="49">
        <f t="shared" si="54"/>
        <v>5.7031890540663988E-2</v>
      </c>
      <c r="O147" s="67">
        <v>1041556.93065</v>
      </c>
      <c r="P147" s="49">
        <f t="shared" si="55"/>
        <v>5.7031890540663988E-2</v>
      </c>
      <c r="Q147" s="67">
        <v>1041556.93065</v>
      </c>
      <c r="R147" s="49">
        <f t="shared" si="56"/>
        <v>5.7031890540663988E-2</v>
      </c>
      <c r="S147" s="67">
        <v>1041556.93065</v>
      </c>
      <c r="T147" s="49">
        <f t="shared" si="57"/>
        <v>5.7031890540663988E-2</v>
      </c>
      <c r="U147" s="67">
        <v>1041556.93065</v>
      </c>
      <c r="V147" s="49">
        <f t="shared" si="58"/>
        <v>5.7031890540663988E-2</v>
      </c>
      <c r="W147" s="67">
        <v>1041556.93065</v>
      </c>
      <c r="X147" s="49">
        <f t="shared" si="59"/>
        <v>5.7031890540663988E-2</v>
      </c>
      <c r="Y147" s="67">
        <v>1041556.93065</v>
      </c>
      <c r="Z147" s="49">
        <f t="shared" si="60"/>
        <v>5.7031890540663988E-2</v>
      </c>
      <c r="AA147" s="82">
        <f t="shared" si="48"/>
        <v>12498683.167799996</v>
      </c>
      <c r="AB147" s="49">
        <f t="shared" si="60"/>
        <v>5.7031890540663974E-2</v>
      </c>
      <c r="AC147" s="82">
        <f t="shared" si="61"/>
        <v>1041556.9306499996</v>
      </c>
      <c r="AD147" s="49">
        <f t="shared" si="62"/>
        <v>5.7031890540663967E-2</v>
      </c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</row>
    <row r="148" spans="1:66" x14ac:dyDescent="0.25">
      <c r="A148" s="9">
        <v>6503</v>
      </c>
      <c r="B148" s="10" t="s">
        <v>159</v>
      </c>
      <c r="C148" s="67">
        <v>94178.289950000006</v>
      </c>
      <c r="D148" s="49">
        <f t="shared" si="33"/>
        <v>5.1568625445978789E-3</v>
      </c>
      <c r="E148" s="67">
        <v>94178.289950000006</v>
      </c>
      <c r="F148" s="49">
        <f t="shared" si="50"/>
        <v>5.1568625445978789E-3</v>
      </c>
      <c r="G148" s="67">
        <v>94178.289950000006</v>
      </c>
      <c r="H148" s="49">
        <f t="shared" si="51"/>
        <v>5.1568625445978789E-3</v>
      </c>
      <c r="I148" s="67">
        <v>94178.289950000006</v>
      </c>
      <c r="J148" s="49">
        <f t="shared" si="52"/>
        <v>5.1568625445978789E-3</v>
      </c>
      <c r="K148" s="67">
        <v>94178.289950000006</v>
      </c>
      <c r="L148" s="49">
        <f t="shared" si="53"/>
        <v>5.1568625445978789E-3</v>
      </c>
      <c r="M148" s="67">
        <v>94178.289950000006</v>
      </c>
      <c r="N148" s="49">
        <f t="shared" si="54"/>
        <v>5.1568625445978789E-3</v>
      </c>
      <c r="O148" s="67">
        <v>94178.289950000006</v>
      </c>
      <c r="P148" s="49">
        <f t="shared" si="55"/>
        <v>5.1568625445978789E-3</v>
      </c>
      <c r="Q148" s="67">
        <v>94178.289950000006</v>
      </c>
      <c r="R148" s="49">
        <f t="shared" si="56"/>
        <v>5.1568625445978789E-3</v>
      </c>
      <c r="S148" s="67">
        <v>94178.289950000006</v>
      </c>
      <c r="T148" s="49">
        <f t="shared" si="57"/>
        <v>5.1568625445978789E-3</v>
      </c>
      <c r="U148" s="67">
        <v>94178.289950000006</v>
      </c>
      <c r="V148" s="49">
        <f t="shared" si="58"/>
        <v>5.1568625445978789E-3</v>
      </c>
      <c r="W148" s="67">
        <v>94178.289950000006</v>
      </c>
      <c r="X148" s="49">
        <f t="shared" si="59"/>
        <v>5.1568625445978789E-3</v>
      </c>
      <c r="Y148" s="67">
        <v>94178.289950000006</v>
      </c>
      <c r="Z148" s="49">
        <f t="shared" si="60"/>
        <v>5.1568625445978789E-3</v>
      </c>
      <c r="AA148" s="82">
        <f t="shared" si="48"/>
        <v>1130139.4794000001</v>
      </c>
      <c r="AB148" s="49">
        <f t="shared" si="60"/>
        <v>5.1568625445978797E-3</v>
      </c>
      <c r="AC148" s="82">
        <f t="shared" si="61"/>
        <v>94178.289950000006</v>
      </c>
      <c r="AD148" s="49">
        <f t="shared" si="62"/>
        <v>5.1568625445978789E-3</v>
      </c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</row>
    <row r="149" spans="1:66" x14ac:dyDescent="0.25">
      <c r="A149" s="9">
        <v>6504</v>
      </c>
      <c r="B149" s="10" t="s">
        <v>160</v>
      </c>
      <c r="C149" s="67">
        <v>2249.2637500000001</v>
      </c>
      <c r="D149" s="49">
        <f t="shared" si="33"/>
        <v>1.2316154807498464E-4</v>
      </c>
      <c r="E149" s="67">
        <v>2249.2637500000001</v>
      </c>
      <c r="F149" s="49">
        <f t="shared" si="50"/>
        <v>1.2316154807498464E-4</v>
      </c>
      <c r="G149" s="67">
        <v>2249.2637500000001</v>
      </c>
      <c r="H149" s="49">
        <f t="shared" si="51"/>
        <v>1.2316154807498464E-4</v>
      </c>
      <c r="I149" s="67">
        <v>2249.2637500000001</v>
      </c>
      <c r="J149" s="49">
        <f t="shared" si="52"/>
        <v>1.2316154807498464E-4</v>
      </c>
      <c r="K149" s="67">
        <v>2249.2637500000001</v>
      </c>
      <c r="L149" s="49">
        <f t="shared" si="53"/>
        <v>1.2316154807498464E-4</v>
      </c>
      <c r="M149" s="67">
        <v>2249.2637500000001</v>
      </c>
      <c r="N149" s="49">
        <f t="shared" si="54"/>
        <v>1.2316154807498464E-4</v>
      </c>
      <c r="O149" s="67">
        <v>2249.2637500000001</v>
      </c>
      <c r="P149" s="49">
        <f t="shared" si="55"/>
        <v>1.2316154807498464E-4</v>
      </c>
      <c r="Q149" s="67">
        <v>2249.2637500000001</v>
      </c>
      <c r="R149" s="49">
        <f t="shared" si="56"/>
        <v>1.2316154807498464E-4</v>
      </c>
      <c r="S149" s="67">
        <v>2249.2637500000001</v>
      </c>
      <c r="T149" s="49">
        <f t="shared" si="57"/>
        <v>1.2316154807498464E-4</v>
      </c>
      <c r="U149" s="67">
        <v>2249.2637500000001</v>
      </c>
      <c r="V149" s="49">
        <f t="shared" si="58"/>
        <v>1.2316154807498464E-4</v>
      </c>
      <c r="W149" s="67">
        <v>2249.2637500000001</v>
      </c>
      <c r="X149" s="49">
        <f t="shared" si="59"/>
        <v>1.2316154807498464E-4</v>
      </c>
      <c r="Y149" s="67">
        <v>2249.2637500000001</v>
      </c>
      <c r="Z149" s="49">
        <f t="shared" si="60"/>
        <v>1.2316154807498464E-4</v>
      </c>
      <c r="AA149" s="82">
        <f t="shared" si="48"/>
        <v>26991.164999999994</v>
      </c>
      <c r="AB149" s="49">
        <f t="shared" si="60"/>
        <v>1.2316154807498462E-4</v>
      </c>
      <c r="AC149" s="82">
        <f t="shared" si="61"/>
        <v>2249.2637499999996</v>
      </c>
      <c r="AD149" s="49">
        <f t="shared" si="62"/>
        <v>1.2316154807498462E-4</v>
      </c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</row>
    <row r="150" spans="1:66" x14ac:dyDescent="0.25">
      <c r="A150" s="9">
        <v>6505</v>
      </c>
      <c r="B150" s="10" t="s">
        <v>161</v>
      </c>
      <c r="C150" s="67"/>
      <c r="D150" s="49">
        <f t="shared" si="33"/>
        <v>0</v>
      </c>
      <c r="E150" s="67"/>
      <c r="F150" s="49">
        <f t="shared" si="50"/>
        <v>0</v>
      </c>
      <c r="G150" s="67"/>
      <c r="H150" s="49">
        <f t="shared" si="51"/>
        <v>0</v>
      </c>
      <c r="I150" s="67"/>
      <c r="J150" s="49">
        <f t="shared" si="52"/>
        <v>0</v>
      </c>
      <c r="K150" s="67"/>
      <c r="L150" s="49">
        <f t="shared" si="53"/>
        <v>0</v>
      </c>
      <c r="M150" s="67"/>
      <c r="N150" s="49">
        <f t="shared" si="54"/>
        <v>0</v>
      </c>
      <c r="O150" s="67"/>
      <c r="P150" s="49">
        <f t="shared" si="55"/>
        <v>0</v>
      </c>
      <c r="Q150" s="67"/>
      <c r="R150" s="49">
        <f t="shared" si="56"/>
        <v>0</v>
      </c>
      <c r="S150" s="67"/>
      <c r="T150" s="49">
        <f t="shared" si="57"/>
        <v>0</v>
      </c>
      <c r="U150" s="67"/>
      <c r="V150" s="49">
        <f t="shared" si="58"/>
        <v>0</v>
      </c>
      <c r="W150" s="67"/>
      <c r="X150" s="49">
        <f t="shared" si="59"/>
        <v>0</v>
      </c>
      <c r="Y150" s="67"/>
      <c r="Z150" s="49">
        <f t="shared" si="60"/>
        <v>0</v>
      </c>
      <c r="AA150" s="82">
        <f t="shared" si="48"/>
        <v>0</v>
      </c>
      <c r="AB150" s="49">
        <f t="shared" si="60"/>
        <v>0</v>
      </c>
      <c r="AC150" s="82">
        <f t="shared" si="61"/>
        <v>0</v>
      </c>
      <c r="AD150" s="49">
        <f t="shared" si="62"/>
        <v>0</v>
      </c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</row>
    <row r="151" spans="1:66" x14ac:dyDescent="0.25">
      <c r="A151" s="9">
        <v>6506</v>
      </c>
      <c r="B151" s="10" t="s">
        <v>162</v>
      </c>
      <c r="C151" s="67"/>
      <c r="D151" s="49">
        <f t="shared" si="33"/>
        <v>0</v>
      </c>
      <c r="E151" s="67"/>
      <c r="F151" s="49">
        <f t="shared" si="50"/>
        <v>0</v>
      </c>
      <c r="G151" s="67"/>
      <c r="H151" s="49">
        <f t="shared" si="51"/>
        <v>0</v>
      </c>
      <c r="I151" s="67"/>
      <c r="J151" s="49">
        <f t="shared" si="52"/>
        <v>0</v>
      </c>
      <c r="K151" s="67"/>
      <c r="L151" s="49">
        <f t="shared" si="53"/>
        <v>0</v>
      </c>
      <c r="M151" s="67"/>
      <c r="N151" s="49">
        <f t="shared" si="54"/>
        <v>0</v>
      </c>
      <c r="O151" s="67"/>
      <c r="P151" s="49">
        <f t="shared" si="55"/>
        <v>0</v>
      </c>
      <c r="Q151" s="67"/>
      <c r="R151" s="49">
        <f t="shared" si="56"/>
        <v>0</v>
      </c>
      <c r="S151" s="67"/>
      <c r="T151" s="49">
        <f t="shared" si="57"/>
        <v>0</v>
      </c>
      <c r="U151" s="67"/>
      <c r="V151" s="49">
        <f t="shared" si="58"/>
        <v>0</v>
      </c>
      <c r="W151" s="67"/>
      <c r="X151" s="49">
        <f t="shared" si="59"/>
        <v>0</v>
      </c>
      <c r="Y151" s="67"/>
      <c r="Z151" s="49">
        <f t="shared" si="60"/>
        <v>0</v>
      </c>
      <c r="AA151" s="82">
        <f t="shared" si="48"/>
        <v>0</v>
      </c>
      <c r="AB151" s="49">
        <f t="shared" si="60"/>
        <v>0</v>
      </c>
      <c r="AC151" s="82">
        <f t="shared" si="61"/>
        <v>0</v>
      </c>
      <c r="AD151" s="49">
        <f t="shared" si="62"/>
        <v>0</v>
      </c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</row>
    <row r="152" spans="1:66" x14ac:dyDescent="0.25">
      <c r="A152" s="9">
        <v>6507</v>
      </c>
      <c r="B152" s="10"/>
      <c r="C152" s="67"/>
      <c r="D152" s="49">
        <f t="shared" si="33"/>
        <v>0</v>
      </c>
      <c r="E152" s="67"/>
      <c r="F152" s="49">
        <f t="shared" si="33"/>
        <v>0</v>
      </c>
      <c r="G152" s="67"/>
      <c r="H152" s="49">
        <f t="shared" si="33"/>
        <v>0</v>
      </c>
      <c r="I152" s="67"/>
      <c r="J152" s="49">
        <f t="shared" si="33"/>
        <v>0</v>
      </c>
      <c r="K152" s="67"/>
      <c r="L152" s="49">
        <f t="shared" si="33"/>
        <v>0</v>
      </c>
      <c r="M152" s="67"/>
      <c r="N152" s="49">
        <f t="shared" si="33"/>
        <v>0</v>
      </c>
      <c r="O152" s="67"/>
      <c r="P152" s="49">
        <f t="shared" si="33"/>
        <v>0</v>
      </c>
      <c r="Q152" s="67"/>
      <c r="R152" s="49">
        <f t="shared" si="33"/>
        <v>0</v>
      </c>
      <c r="S152" s="67"/>
      <c r="T152" s="49">
        <f t="shared" si="57"/>
        <v>0</v>
      </c>
      <c r="U152" s="67"/>
      <c r="V152" s="49">
        <f t="shared" si="57"/>
        <v>0</v>
      </c>
      <c r="W152" s="67"/>
      <c r="X152" s="49">
        <f t="shared" si="57"/>
        <v>0</v>
      </c>
      <c r="Y152" s="67"/>
      <c r="Z152" s="49">
        <f t="shared" si="57"/>
        <v>0</v>
      </c>
      <c r="AA152" s="82"/>
      <c r="AB152" s="49">
        <f t="shared" si="57"/>
        <v>0</v>
      </c>
      <c r="AC152" s="82"/>
      <c r="AD152" s="49">
        <f t="shared" si="57"/>
        <v>0</v>
      </c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</row>
    <row r="153" spans="1:66" x14ac:dyDescent="0.25">
      <c r="A153" s="9">
        <v>6508</v>
      </c>
      <c r="B153" s="10"/>
      <c r="C153" s="67"/>
      <c r="D153" s="49">
        <f t="shared" si="33"/>
        <v>0</v>
      </c>
      <c r="E153" s="67"/>
      <c r="F153" s="49">
        <f t="shared" si="33"/>
        <v>0</v>
      </c>
      <c r="G153" s="67"/>
      <c r="H153" s="49">
        <f t="shared" si="33"/>
        <v>0</v>
      </c>
      <c r="I153" s="67"/>
      <c r="J153" s="49">
        <f t="shared" si="33"/>
        <v>0</v>
      </c>
      <c r="K153" s="67"/>
      <c r="L153" s="49">
        <f t="shared" si="33"/>
        <v>0</v>
      </c>
      <c r="M153" s="67"/>
      <c r="N153" s="49">
        <f t="shared" si="33"/>
        <v>0</v>
      </c>
      <c r="O153" s="67"/>
      <c r="P153" s="49">
        <f t="shared" si="33"/>
        <v>0</v>
      </c>
      <c r="Q153" s="67"/>
      <c r="R153" s="49">
        <f t="shared" si="33"/>
        <v>0</v>
      </c>
      <c r="S153" s="67"/>
      <c r="T153" s="49">
        <f t="shared" si="57"/>
        <v>0</v>
      </c>
      <c r="U153" s="67"/>
      <c r="V153" s="49">
        <f t="shared" si="57"/>
        <v>0</v>
      </c>
      <c r="W153" s="67"/>
      <c r="X153" s="49">
        <f t="shared" si="57"/>
        <v>0</v>
      </c>
      <c r="Y153" s="67"/>
      <c r="Z153" s="49">
        <f t="shared" si="57"/>
        <v>0</v>
      </c>
      <c r="AA153" s="82"/>
      <c r="AB153" s="49">
        <f t="shared" si="57"/>
        <v>0</v>
      </c>
      <c r="AC153" s="82"/>
      <c r="AD153" s="49">
        <f t="shared" si="57"/>
        <v>0</v>
      </c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</row>
    <row r="154" spans="1:66" x14ac:dyDescent="0.25">
      <c r="A154" s="9">
        <v>6509</v>
      </c>
      <c r="B154" s="10"/>
      <c r="C154" s="67"/>
      <c r="D154" s="49">
        <f t="shared" si="33"/>
        <v>0</v>
      </c>
      <c r="E154" s="67"/>
      <c r="F154" s="49">
        <f t="shared" si="33"/>
        <v>0</v>
      </c>
      <c r="G154" s="67"/>
      <c r="H154" s="49">
        <f t="shared" si="33"/>
        <v>0</v>
      </c>
      <c r="I154" s="67"/>
      <c r="J154" s="49">
        <f t="shared" si="33"/>
        <v>0</v>
      </c>
      <c r="K154" s="67"/>
      <c r="L154" s="49">
        <f t="shared" si="33"/>
        <v>0</v>
      </c>
      <c r="M154" s="67"/>
      <c r="N154" s="49">
        <f t="shared" si="33"/>
        <v>0</v>
      </c>
      <c r="O154" s="67"/>
      <c r="P154" s="49">
        <f t="shared" si="33"/>
        <v>0</v>
      </c>
      <c r="Q154" s="67"/>
      <c r="R154" s="49">
        <f t="shared" si="33"/>
        <v>0</v>
      </c>
      <c r="S154" s="67"/>
      <c r="T154" s="49">
        <f t="shared" si="57"/>
        <v>0</v>
      </c>
      <c r="U154" s="67"/>
      <c r="V154" s="49">
        <f t="shared" si="57"/>
        <v>0</v>
      </c>
      <c r="W154" s="67"/>
      <c r="X154" s="49">
        <f t="shared" si="57"/>
        <v>0</v>
      </c>
      <c r="Y154" s="67"/>
      <c r="Z154" s="49">
        <f t="shared" si="57"/>
        <v>0</v>
      </c>
      <c r="AA154" s="82"/>
      <c r="AB154" s="49">
        <f t="shared" si="57"/>
        <v>0</v>
      </c>
      <c r="AC154" s="82"/>
      <c r="AD154" s="49">
        <f t="shared" si="57"/>
        <v>0</v>
      </c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</row>
    <row r="155" spans="1:66" x14ac:dyDescent="0.25">
      <c r="A155" s="9">
        <v>6510</v>
      </c>
      <c r="B155" s="10"/>
      <c r="C155" s="67"/>
      <c r="D155" s="49">
        <f t="shared" si="33"/>
        <v>0</v>
      </c>
      <c r="E155" s="67"/>
      <c r="F155" s="49">
        <f t="shared" si="33"/>
        <v>0</v>
      </c>
      <c r="G155" s="67"/>
      <c r="H155" s="49">
        <f t="shared" si="33"/>
        <v>0</v>
      </c>
      <c r="I155" s="67"/>
      <c r="J155" s="49">
        <f t="shared" si="33"/>
        <v>0</v>
      </c>
      <c r="K155" s="67"/>
      <c r="L155" s="49">
        <f t="shared" si="33"/>
        <v>0</v>
      </c>
      <c r="M155" s="67"/>
      <c r="N155" s="49">
        <f t="shared" si="33"/>
        <v>0</v>
      </c>
      <c r="O155" s="67"/>
      <c r="P155" s="49">
        <f t="shared" si="33"/>
        <v>0</v>
      </c>
      <c r="Q155" s="67"/>
      <c r="R155" s="49">
        <f t="shared" si="33"/>
        <v>0</v>
      </c>
      <c r="S155" s="67"/>
      <c r="T155" s="49">
        <f t="shared" si="57"/>
        <v>0</v>
      </c>
      <c r="U155" s="67"/>
      <c r="V155" s="49">
        <f t="shared" si="57"/>
        <v>0</v>
      </c>
      <c r="W155" s="67"/>
      <c r="X155" s="49">
        <f t="shared" si="57"/>
        <v>0</v>
      </c>
      <c r="Y155" s="67"/>
      <c r="Z155" s="49">
        <f t="shared" si="57"/>
        <v>0</v>
      </c>
      <c r="AA155" s="82"/>
      <c r="AB155" s="49">
        <f t="shared" si="57"/>
        <v>0</v>
      </c>
      <c r="AC155" s="82"/>
      <c r="AD155" s="49">
        <f t="shared" si="57"/>
        <v>0</v>
      </c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</row>
    <row r="156" spans="1:66" x14ac:dyDescent="0.25">
      <c r="A156" s="9">
        <v>6604</v>
      </c>
      <c r="B156" s="10" t="s">
        <v>163</v>
      </c>
      <c r="C156" s="67"/>
      <c r="D156" s="49">
        <f t="shared" si="33"/>
        <v>0</v>
      </c>
      <c r="E156" s="67"/>
      <c r="F156" s="49">
        <f t="shared" si="50"/>
        <v>0</v>
      </c>
      <c r="G156" s="67"/>
      <c r="H156" s="49">
        <f t="shared" si="51"/>
        <v>0</v>
      </c>
      <c r="I156" s="67"/>
      <c r="J156" s="49">
        <f t="shared" si="52"/>
        <v>0</v>
      </c>
      <c r="K156" s="67"/>
      <c r="L156" s="49">
        <f t="shared" si="53"/>
        <v>0</v>
      </c>
      <c r="M156" s="67"/>
      <c r="N156" s="49">
        <f t="shared" si="54"/>
        <v>0</v>
      </c>
      <c r="O156" s="67"/>
      <c r="P156" s="49">
        <f t="shared" si="55"/>
        <v>0</v>
      </c>
      <c r="Q156" s="67"/>
      <c r="R156" s="49">
        <f t="shared" si="56"/>
        <v>0</v>
      </c>
      <c r="S156" s="67"/>
      <c r="T156" s="49">
        <f t="shared" si="57"/>
        <v>0</v>
      </c>
      <c r="U156" s="67"/>
      <c r="V156" s="49">
        <f t="shared" si="58"/>
        <v>0</v>
      </c>
      <c r="W156" s="67"/>
      <c r="X156" s="49">
        <f t="shared" si="59"/>
        <v>0</v>
      </c>
      <c r="Y156" s="67"/>
      <c r="Z156" s="49">
        <f t="shared" si="60"/>
        <v>0</v>
      </c>
      <c r="AA156" s="82">
        <f t="shared" si="48"/>
        <v>0</v>
      </c>
      <c r="AB156" s="49">
        <f t="shared" si="60"/>
        <v>0</v>
      </c>
      <c r="AC156" s="82">
        <f t="shared" si="61"/>
        <v>0</v>
      </c>
      <c r="AD156" s="49">
        <f t="shared" si="62"/>
        <v>0</v>
      </c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</row>
    <row r="157" spans="1:66" x14ac:dyDescent="0.25">
      <c r="A157" s="9">
        <v>6701</v>
      </c>
      <c r="B157" s="10" t="s">
        <v>164</v>
      </c>
      <c r="C157" s="67">
        <v>800203.61699999997</v>
      </c>
      <c r="D157" s="49">
        <f t="shared" ref="D157:D165" si="63">IF(C$10&lt;&gt;0,C157/C$10,"-")</f>
        <v>4.3816255983728937E-2</v>
      </c>
      <c r="E157" s="67">
        <v>800203.61699999997</v>
      </c>
      <c r="F157" s="49">
        <f t="shared" si="50"/>
        <v>4.3816255983728937E-2</v>
      </c>
      <c r="G157" s="67">
        <v>800203.61699999997</v>
      </c>
      <c r="H157" s="49">
        <f t="shared" si="51"/>
        <v>4.3816255983728937E-2</v>
      </c>
      <c r="I157" s="67">
        <v>800203.61699999997</v>
      </c>
      <c r="J157" s="49">
        <f t="shared" si="52"/>
        <v>4.3816255983728937E-2</v>
      </c>
      <c r="K157" s="67">
        <v>800203.61699999997</v>
      </c>
      <c r="L157" s="49">
        <f t="shared" si="53"/>
        <v>4.3816255983728937E-2</v>
      </c>
      <c r="M157" s="67">
        <v>800203.61699999997</v>
      </c>
      <c r="N157" s="49">
        <f t="shared" si="54"/>
        <v>4.3816255983728937E-2</v>
      </c>
      <c r="O157" s="67">
        <v>800203.61699999997</v>
      </c>
      <c r="P157" s="49">
        <f t="shared" si="55"/>
        <v>4.3816255983728937E-2</v>
      </c>
      <c r="Q157" s="67">
        <v>800203.61699999997</v>
      </c>
      <c r="R157" s="49">
        <f t="shared" si="56"/>
        <v>4.3816255983728937E-2</v>
      </c>
      <c r="S157" s="67">
        <v>800203.61699999997</v>
      </c>
      <c r="T157" s="49">
        <f t="shared" si="57"/>
        <v>4.3816255983728937E-2</v>
      </c>
      <c r="U157" s="67">
        <v>800203.61699999997</v>
      </c>
      <c r="V157" s="49">
        <f t="shared" si="58"/>
        <v>4.3816255983728937E-2</v>
      </c>
      <c r="W157" s="67">
        <v>800203.61699999997</v>
      </c>
      <c r="X157" s="49">
        <f t="shared" si="59"/>
        <v>4.3816255983728937E-2</v>
      </c>
      <c r="Y157" s="67">
        <v>800203.61699999997</v>
      </c>
      <c r="Z157" s="49">
        <f t="shared" si="60"/>
        <v>4.3816255983728937E-2</v>
      </c>
      <c r="AA157" s="82">
        <f t="shared" si="48"/>
        <v>9602443.4039999992</v>
      </c>
      <c r="AB157" s="49">
        <f t="shared" si="60"/>
        <v>4.3816255983728937E-2</v>
      </c>
      <c r="AC157" s="82">
        <f t="shared" si="61"/>
        <v>800203.61699999997</v>
      </c>
      <c r="AD157" s="49">
        <f t="shared" si="62"/>
        <v>4.3816255983728937E-2</v>
      </c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</row>
    <row r="158" spans="1:66" x14ac:dyDescent="0.25">
      <c r="A158" s="9">
        <v>5152</v>
      </c>
      <c r="B158" s="10" t="s">
        <v>40</v>
      </c>
      <c r="C158" s="67">
        <v>-800000</v>
      </c>
      <c r="D158" s="49">
        <f t="shared" si="63"/>
        <v>-4.3805106653227177E-2</v>
      </c>
      <c r="E158" s="67">
        <v>-800000</v>
      </c>
      <c r="F158" s="49">
        <f t="shared" si="50"/>
        <v>-4.3805106653227177E-2</v>
      </c>
      <c r="G158" s="67">
        <v>-800000</v>
      </c>
      <c r="H158" s="49">
        <f t="shared" si="51"/>
        <v>-4.3805106653227177E-2</v>
      </c>
      <c r="I158" s="67">
        <v>-800000</v>
      </c>
      <c r="J158" s="49">
        <f t="shared" si="52"/>
        <v>-4.3805106653227177E-2</v>
      </c>
      <c r="K158" s="67">
        <v>-800000</v>
      </c>
      <c r="L158" s="49">
        <f t="shared" si="53"/>
        <v>-4.3805106653227177E-2</v>
      </c>
      <c r="M158" s="67">
        <v>-800000</v>
      </c>
      <c r="N158" s="49">
        <f t="shared" si="54"/>
        <v>-4.3805106653227177E-2</v>
      </c>
      <c r="O158" s="67">
        <v>-800000</v>
      </c>
      <c r="P158" s="49">
        <f t="shared" si="55"/>
        <v>-4.3805106653227177E-2</v>
      </c>
      <c r="Q158" s="67">
        <v>-800000</v>
      </c>
      <c r="R158" s="49">
        <f t="shared" si="56"/>
        <v>-4.3805106653227177E-2</v>
      </c>
      <c r="S158" s="67">
        <v>-800000</v>
      </c>
      <c r="T158" s="49">
        <f t="shared" si="57"/>
        <v>-4.3805106653227177E-2</v>
      </c>
      <c r="U158" s="67">
        <v>-800000</v>
      </c>
      <c r="V158" s="49">
        <f t="shared" si="58"/>
        <v>-4.3805106653227177E-2</v>
      </c>
      <c r="W158" s="67">
        <v>-800000</v>
      </c>
      <c r="X158" s="49">
        <f t="shared" si="59"/>
        <v>-4.3805106653227177E-2</v>
      </c>
      <c r="Y158" s="67">
        <v>-800000</v>
      </c>
      <c r="Z158" s="49">
        <f t="shared" si="60"/>
        <v>-4.3805106653227177E-2</v>
      </c>
      <c r="AA158" s="91">
        <f t="shared" si="48"/>
        <v>-9600000</v>
      </c>
      <c r="AB158" s="49">
        <f t="shared" si="60"/>
        <v>-4.3805106653227177E-2</v>
      </c>
      <c r="AC158" s="82">
        <f t="shared" si="61"/>
        <v>-800000</v>
      </c>
      <c r="AD158" s="49">
        <f t="shared" si="62"/>
        <v>-4.3805106653227177E-2</v>
      </c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</row>
    <row r="159" spans="1:66" s="5" customFormat="1" x14ac:dyDescent="0.25">
      <c r="A159" s="12">
        <v>7003</v>
      </c>
      <c r="B159" s="1" t="s">
        <v>165</v>
      </c>
      <c r="C159" s="74">
        <f>SUM(C146:C158)</f>
        <v>1138188.1013500001</v>
      </c>
      <c r="D159" s="56">
        <f t="shared" si="63"/>
        <v>6.2323063963838618E-2</v>
      </c>
      <c r="E159" s="74">
        <f>SUM(E146:E158)</f>
        <v>1138188.1013500001</v>
      </c>
      <c r="F159" s="56">
        <f t="shared" si="50"/>
        <v>6.2323063963838618E-2</v>
      </c>
      <c r="G159" s="74">
        <f>SUM(G146:G158)</f>
        <v>1138188.1013500001</v>
      </c>
      <c r="H159" s="56">
        <f t="shared" si="51"/>
        <v>6.2323063963838618E-2</v>
      </c>
      <c r="I159" s="74">
        <f>SUM(I146:I158)</f>
        <v>1138188.1013500001</v>
      </c>
      <c r="J159" s="56">
        <f t="shared" si="52"/>
        <v>6.2323063963838618E-2</v>
      </c>
      <c r="K159" s="74">
        <f>SUM(K146:K158)</f>
        <v>1138188.1013500001</v>
      </c>
      <c r="L159" s="56">
        <f t="shared" si="53"/>
        <v>6.2323063963838618E-2</v>
      </c>
      <c r="M159" s="74">
        <f>SUM(M146:M158)</f>
        <v>1138188.1013500001</v>
      </c>
      <c r="N159" s="56">
        <f t="shared" si="54"/>
        <v>6.2323063963838618E-2</v>
      </c>
      <c r="O159" s="74">
        <f>SUM(O146:O158)</f>
        <v>1138188.1013500001</v>
      </c>
      <c r="P159" s="56">
        <f t="shared" si="55"/>
        <v>6.2323063963838618E-2</v>
      </c>
      <c r="Q159" s="74">
        <f>SUM(Q146:Q158)</f>
        <v>1138188.1013500001</v>
      </c>
      <c r="R159" s="56">
        <f t="shared" si="56"/>
        <v>6.2323063963838618E-2</v>
      </c>
      <c r="S159" s="74">
        <f>SUM(S146:S158)</f>
        <v>1138188.1013500001</v>
      </c>
      <c r="T159" s="56">
        <f t="shared" si="57"/>
        <v>6.2323063963838618E-2</v>
      </c>
      <c r="U159" s="74">
        <f>SUM(U146:U158)</f>
        <v>1138188.1013500001</v>
      </c>
      <c r="V159" s="56">
        <f t="shared" si="58"/>
        <v>6.2323063963838618E-2</v>
      </c>
      <c r="W159" s="74">
        <f>SUM(W146:W158)</f>
        <v>1138188.1013500001</v>
      </c>
      <c r="X159" s="56">
        <f t="shared" si="59"/>
        <v>6.2323063963838618E-2</v>
      </c>
      <c r="Y159" s="74">
        <f>SUM(Y146:Y158)</f>
        <v>1138188.1013500001</v>
      </c>
      <c r="Z159" s="56">
        <f t="shared" si="60"/>
        <v>6.2323063963838618E-2</v>
      </c>
      <c r="AA159" s="74">
        <f t="shared" si="48"/>
        <v>13658257.216200002</v>
      </c>
      <c r="AB159" s="56">
        <f t="shared" si="60"/>
        <v>6.2323063963838625E-2</v>
      </c>
      <c r="AC159" s="94">
        <f t="shared" si="61"/>
        <v>1138188.1013500001</v>
      </c>
      <c r="AD159" s="56">
        <f t="shared" si="62"/>
        <v>6.2323063963838618E-2</v>
      </c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</row>
    <row r="160" spans="1:66" x14ac:dyDescent="0.25">
      <c r="A160" s="16">
        <v>7004</v>
      </c>
      <c r="B160" s="17" t="s">
        <v>166</v>
      </c>
      <c r="C160" s="79">
        <f>C40+C78+C99+C125+C139+C143+C159</f>
        <v>7794301.6930000009</v>
      </c>
      <c r="D160" s="63">
        <f t="shared" si="63"/>
        <v>0.4267877711866177</v>
      </c>
      <c r="E160" s="79">
        <f>E40+E78+E99+E125+E139+E143+E159</f>
        <v>7794301.6930000009</v>
      </c>
      <c r="F160" s="63">
        <f t="shared" si="50"/>
        <v>0.4267877711866177</v>
      </c>
      <c r="G160" s="79">
        <f>G40+G78+G99+G125+G139+G143+G159</f>
        <v>7794301.6930000009</v>
      </c>
      <c r="H160" s="63">
        <f t="shared" si="51"/>
        <v>0.4267877711866177</v>
      </c>
      <c r="I160" s="79">
        <f>I40+I78+I99+I125+I139+I143+I159</f>
        <v>7794301.6930000009</v>
      </c>
      <c r="J160" s="63">
        <f t="shared" si="52"/>
        <v>0.4267877711866177</v>
      </c>
      <c r="K160" s="79">
        <f>K40+K78+K99+K125+K139+K143+K159</f>
        <v>7794301.6930000009</v>
      </c>
      <c r="L160" s="63">
        <f t="shared" si="53"/>
        <v>0.4267877711866177</v>
      </c>
      <c r="M160" s="79">
        <f>M40+M78+M99+M125+M139+M143+M159</f>
        <v>7794301.6930000009</v>
      </c>
      <c r="N160" s="63">
        <f t="shared" si="54"/>
        <v>0.4267877711866177</v>
      </c>
      <c r="O160" s="79">
        <f>O40+O78+O99+O125+O139+O143+O159</f>
        <v>7794301.6930000009</v>
      </c>
      <c r="P160" s="63">
        <f t="shared" si="55"/>
        <v>0.4267877711866177</v>
      </c>
      <c r="Q160" s="79">
        <f>Q40+Q78+Q99+Q125+Q139+Q143+Q159</f>
        <v>7794301.6930000009</v>
      </c>
      <c r="R160" s="63">
        <f t="shared" si="56"/>
        <v>0.4267877711866177</v>
      </c>
      <c r="S160" s="79">
        <f>S40+S78+S99+S125+S139+S143+S159</f>
        <v>7794301.6930000009</v>
      </c>
      <c r="T160" s="63">
        <f t="shared" si="57"/>
        <v>0.4267877711866177</v>
      </c>
      <c r="U160" s="79">
        <f>U40+U78+U99+U125+U139+U143+U159</f>
        <v>7794301.6930000009</v>
      </c>
      <c r="V160" s="63">
        <f t="shared" si="58"/>
        <v>0.4267877711866177</v>
      </c>
      <c r="W160" s="79">
        <f>W40+W78+W99+W125+W139+W143+W159</f>
        <v>7794301.6930000009</v>
      </c>
      <c r="X160" s="63">
        <f t="shared" si="59"/>
        <v>0.4267877711866177</v>
      </c>
      <c r="Y160" s="79">
        <f>Y40+Y78+Y99+Y125+Y139+Y143+Y159</f>
        <v>7794301.6930000009</v>
      </c>
      <c r="Z160" s="63">
        <f t="shared" si="60"/>
        <v>0.4267877711866177</v>
      </c>
      <c r="AA160" s="86">
        <f t="shared" si="48"/>
        <v>93531620.316000029</v>
      </c>
      <c r="AB160" s="63">
        <f t="shared" si="60"/>
        <v>0.42678777118661781</v>
      </c>
      <c r="AC160" s="86">
        <f t="shared" si="61"/>
        <v>7794301.6930000028</v>
      </c>
      <c r="AD160" s="63">
        <f t="shared" si="62"/>
        <v>0.42678777118661781</v>
      </c>
    </row>
    <row r="161" spans="1:66" x14ac:dyDescent="0.25">
      <c r="A161" s="14">
        <v>7005</v>
      </c>
      <c r="B161" s="3" t="s">
        <v>167</v>
      </c>
      <c r="C161" s="80">
        <f>C36-C160</f>
        <v>1057807.3738500001</v>
      </c>
      <c r="D161" s="64">
        <f t="shared" si="63"/>
        <v>5.7921706037586757E-2</v>
      </c>
      <c r="E161" s="80">
        <f>E36-E160</f>
        <v>1057807.3738500001</v>
      </c>
      <c r="F161" s="64">
        <f t="shared" si="50"/>
        <v>5.7921706037586757E-2</v>
      </c>
      <c r="G161" s="80">
        <f>G36-G160</f>
        <v>1057807.3738500001</v>
      </c>
      <c r="H161" s="64">
        <f t="shared" si="51"/>
        <v>5.7921706037586757E-2</v>
      </c>
      <c r="I161" s="80">
        <f>I36-I160</f>
        <v>1057807.3738500001</v>
      </c>
      <c r="J161" s="64">
        <f t="shared" si="52"/>
        <v>5.7921706037586757E-2</v>
      </c>
      <c r="K161" s="80">
        <f>K36-K160</f>
        <v>1057807.3738500001</v>
      </c>
      <c r="L161" s="64">
        <f t="shared" si="53"/>
        <v>5.7921706037586757E-2</v>
      </c>
      <c r="M161" s="80">
        <f>M36-M160</f>
        <v>1057807.3738500001</v>
      </c>
      <c r="N161" s="64">
        <f t="shared" si="54"/>
        <v>5.7921706037586757E-2</v>
      </c>
      <c r="O161" s="80">
        <f>O36-O160</f>
        <v>1057807.3738500001</v>
      </c>
      <c r="P161" s="64">
        <f t="shared" si="55"/>
        <v>5.7921706037586757E-2</v>
      </c>
      <c r="Q161" s="80">
        <f>Q36-Q160</f>
        <v>1057807.3738500001</v>
      </c>
      <c r="R161" s="64">
        <f t="shared" si="56"/>
        <v>5.7921706037586757E-2</v>
      </c>
      <c r="S161" s="80">
        <f>S36-S160</f>
        <v>1057807.3738500001</v>
      </c>
      <c r="T161" s="64">
        <f t="shared" si="57"/>
        <v>5.7921706037586757E-2</v>
      </c>
      <c r="U161" s="80">
        <f>U36-U160</f>
        <v>1057807.3738500001</v>
      </c>
      <c r="V161" s="64">
        <f t="shared" si="58"/>
        <v>5.7921706037586757E-2</v>
      </c>
      <c r="W161" s="80">
        <f>W36-W160</f>
        <v>1057807.3738500001</v>
      </c>
      <c r="X161" s="64">
        <f t="shared" si="59"/>
        <v>5.7921706037586757E-2</v>
      </c>
      <c r="Y161" s="80">
        <f>Y36-Y160</f>
        <v>1057807.3738500001</v>
      </c>
      <c r="Z161" s="64">
        <f t="shared" si="60"/>
        <v>5.7921706037586757E-2</v>
      </c>
      <c r="AA161" s="80">
        <f t="shared" si="48"/>
        <v>12693688.486199997</v>
      </c>
      <c r="AB161" s="64">
        <f t="shared" si="60"/>
        <v>5.7921706037586743E-2</v>
      </c>
      <c r="AC161" s="80">
        <f t="shared" si="61"/>
        <v>1057807.3738499999</v>
      </c>
      <c r="AD161" s="64">
        <f t="shared" si="62"/>
        <v>5.7921706037586743E-2</v>
      </c>
    </row>
    <row r="162" spans="1:66" s="8" customFormat="1" x14ac:dyDescent="0.25">
      <c r="A162" s="26">
        <v>6602</v>
      </c>
      <c r="B162" s="27" t="s">
        <v>168</v>
      </c>
      <c r="C162" s="69">
        <v>83265.466799999995</v>
      </c>
      <c r="D162" s="60">
        <f t="shared" si="63"/>
        <v>4.5593158171309328E-3</v>
      </c>
      <c r="E162" s="69">
        <v>83265.466799999995</v>
      </c>
      <c r="F162" s="60">
        <f t="shared" si="50"/>
        <v>4.5593158171309328E-3</v>
      </c>
      <c r="G162" s="69">
        <v>83265.466799999995</v>
      </c>
      <c r="H162" s="60">
        <f t="shared" si="51"/>
        <v>4.5593158171309328E-3</v>
      </c>
      <c r="I162" s="69">
        <v>83265.466799999995</v>
      </c>
      <c r="J162" s="60">
        <f t="shared" si="52"/>
        <v>4.5593158171309328E-3</v>
      </c>
      <c r="K162" s="69">
        <v>83265.466799999995</v>
      </c>
      <c r="L162" s="60">
        <f t="shared" si="53"/>
        <v>4.5593158171309328E-3</v>
      </c>
      <c r="M162" s="69">
        <v>83265.466799999995</v>
      </c>
      <c r="N162" s="60">
        <f t="shared" si="54"/>
        <v>4.5593158171309328E-3</v>
      </c>
      <c r="O162" s="69">
        <v>83265.466799999995</v>
      </c>
      <c r="P162" s="60">
        <f t="shared" si="55"/>
        <v>4.5593158171309328E-3</v>
      </c>
      <c r="Q162" s="69">
        <v>83265.466799999995</v>
      </c>
      <c r="R162" s="60">
        <f t="shared" si="56"/>
        <v>4.5593158171309328E-3</v>
      </c>
      <c r="S162" s="69">
        <v>83265.466799999995</v>
      </c>
      <c r="T162" s="60">
        <f t="shared" si="57"/>
        <v>4.5593158171309328E-3</v>
      </c>
      <c r="U162" s="69">
        <v>83265.466799999995</v>
      </c>
      <c r="V162" s="60">
        <f t="shared" si="58"/>
        <v>4.5593158171309328E-3</v>
      </c>
      <c r="W162" s="69">
        <v>83265.466799999995</v>
      </c>
      <c r="X162" s="60">
        <f t="shared" si="59"/>
        <v>4.5593158171309328E-3</v>
      </c>
      <c r="Y162" s="69">
        <v>83265.466799999995</v>
      </c>
      <c r="Z162" s="60">
        <f t="shared" si="60"/>
        <v>4.5593158171309328E-3</v>
      </c>
      <c r="AA162" s="69">
        <f t="shared" si="48"/>
        <v>999185.60160000017</v>
      </c>
      <c r="AB162" s="60">
        <f t="shared" si="60"/>
        <v>4.5593158171309345E-3</v>
      </c>
      <c r="AC162" s="69">
        <f t="shared" si="61"/>
        <v>83265.466800000009</v>
      </c>
      <c r="AD162" s="60">
        <f t="shared" si="62"/>
        <v>4.5593158171309336E-3</v>
      </c>
    </row>
    <row r="163" spans="1:66" x14ac:dyDescent="0.25">
      <c r="A163" s="9">
        <v>6603</v>
      </c>
      <c r="B163" s="10" t="s">
        <v>169</v>
      </c>
      <c r="C163" s="67"/>
      <c r="D163" s="49">
        <f t="shared" si="63"/>
        <v>0</v>
      </c>
      <c r="E163" s="67"/>
      <c r="F163" s="49">
        <f t="shared" si="50"/>
        <v>0</v>
      </c>
      <c r="G163" s="67"/>
      <c r="H163" s="49">
        <f t="shared" si="51"/>
        <v>0</v>
      </c>
      <c r="I163" s="67"/>
      <c r="J163" s="49">
        <f t="shared" si="52"/>
        <v>0</v>
      </c>
      <c r="K163" s="67"/>
      <c r="L163" s="49">
        <f t="shared" si="53"/>
        <v>0</v>
      </c>
      <c r="M163" s="67"/>
      <c r="N163" s="49">
        <f t="shared" si="54"/>
        <v>0</v>
      </c>
      <c r="O163" s="67"/>
      <c r="P163" s="49">
        <f t="shared" si="55"/>
        <v>0</v>
      </c>
      <c r="Q163" s="67"/>
      <c r="R163" s="49">
        <f t="shared" si="56"/>
        <v>0</v>
      </c>
      <c r="S163" s="67"/>
      <c r="T163" s="49">
        <f t="shared" si="57"/>
        <v>0</v>
      </c>
      <c r="U163" s="67"/>
      <c r="V163" s="49">
        <f t="shared" si="58"/>
        <v>0</v>
      </c>
      <c r="W163" s="67"/>
      <c r="X163" s="49">
        <f t="shared" si="59"/>
        <v>0</v>
      </c>
      <c r="Y163" s="67"/>
      <c r="Z163" s="49">
        <f t="shared" ref="Z163:AB165" si="64">IF(Y$10&lt;&gt;0,Y163/Y$10,"-")</f>
        <v>0</v>
      </c>
      <c r="AA163" s="82">
        <f t="shared" si="48"/>
        <v>0</v>
      </c>
      <c r="AB163" s="49">
        <f t="shared" si="64"/>
        <v>0</v>
      </c>
      <c r="AC163" s="82">
        <f t="shared" si="61"/>
        <v>0</v>
      </c>
      <c r="AD163" s="49">
        <f t="shared" si="62"/>
        <v>0</v>
      </c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</row>
    <row r="164" spans="1:66" x14ac:dyDescent="0.25">
      <c r="A164" s="9">
        <v>6128</v>
      </c>
      <c r="B164" s="10" t="s">
        <v>170</v>
      </c>
      <c r="C164" s="67"/>
      <c r="D164" s="49">
        <f t="shared" si="63"/>
        <v>0</v>
      </c>
      <c r="E164" s="67"/>
      <c r="F164" s="49">
        <f t="shared" si="50"/>
        <v>0</v>
      </c>
      <c r="G164" s="67"/>
      <c r="H164" s="49">
        <f t="shared" si="51"/>
        <v>0</v>
      </c>
      <c r="I164" s="67"/>
      <c r="J164" s="49">
        <f t="shared" si="52"/>
        <v>0</v>
      </c>
      <c r="K164" s="67"/>
      <c r="L164" s="49">
        <f t="shared" si="53"/>
        <v>0</v>
      </c>
      <c r="M164" s="67"/>
      <c r="N164" s="49">
        <f t="shared" si="54"/>
        <v>0</v>
      </c>
      <c r="O164" s="67"/>
      <c r="P164" s="49">
        <f t="shared" si="55"/>
        <v>0</v>
      </c>
      <c r="Q164" s="67"/>
      <c r="R164" s="49">
        <f t="shared" si="56"/>
        <v>0</v>
      </c>
      <c r="S164" s="67"/>
      <c r="T164" s="49">
        <f t="shared" si="57"/>
        <v>0</v>
      </c>
      <c r="U164" s="67"/>
      <c r="V164" s="49">
        <f t="shared" si="58"/>
        <v>0</v>
      </c>
      <c r="W164" s="67"/>
      <c r="X164" s="49">
        <f t="shared" si="59"/>
        <v>0</v>
      </c>
      <c r="Y164" s="67"/>
      <c r="Z164" s="49">
        <f t="shared" si="64"/>
        <v>0</v>
      </c>
      <c r="AA164" s="82">
        <f t="shared" si="48"/>
        <v>0</v>
      </c>
      <c r="AB164" s="49">
        <f t="shared" si="64"/>
        <v>0</v>
      </c>
      <c r="AC164" s="82">
        <f t="shared" si="61"/>
        <v>0</v>
      </c>
      <c r="AD164" s="49">
        <f t="shared" si="62"/>
        <v>0</v>
      </c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</row>
    <row r="165" spans="1:66" x14ac:dyDescent="0.25">
      <c r="A165" s="18">
        <v>7006</v>
      </c>
      <c r="B165" s="19" t="s">
        <v>171</v>
      </c>
      <c r="C165" s="75">
        <f>C161-C162-C163-C164</f>
        <v>974541.90705000004</v>
      </c>
      <c r="D165" s="59">
        <f t="shared" si="63"/>
        <v>5.3362390220455823E-2</v>
      </c>
      <c r="E165" s="75">
        <f>E161-E162-E163-E164</f>
        <v>974541.90705000004</v>
      </c>
      <c r="F165" s="59">
        <f t="shared" si="50"/>
        <v>5.3362390220455823E-2</v>
      </c>
      <c r="G165" s="75">
        <f>G161-G162-G163-G164</f>
        <v>974541.90705000004</v>
      </c>
      <c r="H165" s="59">
        <f t="shared" si="51"/>
        <v>5.3362390220455823E-2</v>
      </c>
      <c r="I165" s="75">
        <f>I161-I162-I163-I164</f>
        <v>974541.90705000004</v>
      </c>
      <c r="J165" s="59">
        <f t="shared" si="52"/>
        <v>5.3362390220455823E-2</v>
      </c>
      <c r="K165" s="75">
        <f>K161-K162-K163-K164</f>
        <v>974541.90705000004</v>
      </c>
      <c r="L165" s="59">
        <f t="shared" si="53"/>
        <v>5.3362390220455823E-2</v>
      </c>
      <c r="M165" s="75">
        <f>M161-M162-M163-M164</f>
        <v>974541.90705000004</v>
      </c>
      <c r="N165" s="59">
        <f t="shared" si="54"/>
        <v>5.3362390220455823E-2</v>
      </c>
      <c r="O165" s="75">
        <f>O161-O162-O163-O164</f>
        <v>974541.90705000004</v>
      </c>
      <c r="P165" s="59">
        <f t="shared" si="55"/>
        <v>5.3362390220455823E-2</v>
      </c>
      <c r="Q165" s="75">
        <f>Q161-Q162-Q163-Q164</f>
        <v>974541.90705000004</v>
      </c>
      <c r="R165" s="59">
        <f t="shared" si="56"/>
        <v>5.3362390220455823E-2</v>
      </c>
      <c r="S165" s="75">
        <f>S161-S162-S163-S164</f>
        <v>974541.90705000004</v>
      </c>
      <c r="T165" s="59">
        <f t="shared" si="57"/>
        <v>5.3362390220455823E-2</v>
      </c>
      <c r="U165" s="75">
        <f>U161-U162-U163-U164</f>
        <v>974541.90705000004</v>
      </c>
      <c r="V165" s="59">
        <f t="shared" si="58"/>
        <v>5.3362390220455823E-2</v>
      </c>
      <c r="W165" s="75">
        <f>W161-W162-W163-W164</f>
        <v>974541.90705000004</v>
      </c>
      <c r="X165" s="59">
        <f t="shared" si="59"/>
        <v>5.3362390220455823E-2</v>
      </c>
      <c r="Y165" s="75">
        <f>Y161-Y162-Y163-Y164</f>
        <v>974541.90705000004</v>
      </c>
      <c r="Z165" s="59">
        <f t="shared" si="64"/>
        <v>5.3362390220455823E-2</v>
      </c>
      <c r="AA165" s="75">
        <f t="shared" si="48"/>
        <v>11694502.884600004</v>
      </c>
      <c r="AB165" s="59">
        <f t="shared" si="64"/>
        <v>5.3362390220455837E-2</v>
      </c>
      <c r="AC165" s="75">
        <f t="shared" si="61"/>
        <v>974541.90705000039</v>
      </c>
      <c r="AD165" s="59">
        <f t="shared" si="62"/>
        <v>5.3362390220455837E-2</v>
      </c>
    </row>
    <row r="166" spans="1:66" s="99" customFormat="1" x14ac:dyDescent="0.25">
      <c r="A166" s="95"/>
      <c r="B166" s="96"/>
      <c r="C166" s="97"/>
      <c r="D166" s="98"/>
      <c r="E166" s="97"/>
      <c r="F166" s="98"/>
      <c r="G166" s="97"/>
      <c r="H166" s="98"/>
      <c r="I166" s="97"/>
      <c r="J166" s="98"/>
      <c r="K166" s="97"/>
      <c r="L166" s="98"/>
      <c r="M166" s="97"/>
      <c r="N166" s="98"/>
      <c r="O166" s="97"/>
      <c r="P166" s="98"/>
      <c r="Q166" s="97"/>
      <c r="R166" s="98"/>
      <c r="S166" s="97"/>
      <c r="T166" s="98"/>
      <c r="U166" s="97"/>
      <c r="V166" s="98"/>
      <c r="W166" s="97"/>
      <c r="X166" s="98"/>
      <c r="Y166" s="97"/>
      <c r="Z166" s="98"/>
      <c r="AA166" s="97"/>
      <c r="AB166" s="98"/>
      <c r="AC166" s="97"/>
      <c r="AD166" s="98"/>
    </row>
    <row r="167" spans="1:66" x14ac:dyDescent="0.25">
      <c r="A167" s="42">
        <v>7007</v>
      </c>
      <c r="B167" s="43" t="s">
        <v>172</v>
      </c>
      <c r="C167" s="81">
        <f>C165</f>
        <v>974541.90705000004</v>
      </c>
      <c r="D167" s="65"/>
      <c r="E167" s="81">
        <f>C167+E165</f>
        <v>1949083.8141000001</v>
      </c>
      <c r="F167" s="65"/>
      <c r="G167" s="81">
        <f>E167+G165</f>
        <v>2923625.7211500001</v>
      </c>
      <c r="H167" s="65"/>
      <c r="I167" s="81">
        <f>G167+I165</f>
        <v>3898167.6282000002</v>
      </c>
      <c r="J167" s="65"/>
      <c r="K167" s="81">
        <f>I167+K165</f>
        <v>4872709.5352500007</v>
      </c>
      <c r="L167" s="65"/>
      <c r="M167" s="81">
        <f>K167+M165</f>
        <v>5847251.4423000012</v>
      </c>
      <c r="N167" s="65"/>
      <c r="O167" s="81">
        <f>M167+O165</f>
        <v>6821793.3493500017</v>
      </c>
      <c r="P167" s="65"/>
      <c r="Q167" s="81">
        <f>O167+Q165</f>
        <v>7796335.2564000022</v>
      </c>
      <c r="R167" s="65"/>
      <c r="S167" s="81">
        <f>Q167+S165</f>
        <v>8770877.1634500027</v>
      </c>
      <c r="T167" s="65"/>
      <c r="U167" s="81">
        <f>S167+U165</f>
        <v>9745419.0705000032</v>
      </c>
      <c r="V167" s="65"/>
      <c r="W167" s="81">
        <f>U167+W165</f>
        <v>10719960.977550004</v>
      </c>
      <c r="X167" s="65"/>
      <c r="Y167" s="81">
        <f>W167+Y165</f>
        <v>11694502.884600004</v>
      </c>
      <c r="Z167" s="65"/>
      <c r="AA167" s="92"/>
      <c r="AB167" s="65"/>
      <c r="AC167" s="20"/>
      <c r="AD167" s="65"/>
    </row>
    <row r="168" spans="1:66" s="41" customFormat="1" x14ac:dyDescent="0.25">
      <c r="A168" s="36"/>
      <c r="B168" s="37"/>
      <c r="C168" s="11"/>
      <c r="D168" s="38"/>
      <c r="E168" s="67"/>
      <c r="F168" s="38"/>
      <c r="G168" s="11"/>
      <c r="H168" s="38"/>
      <c r="I168" s="11"/>
      <c r="J168" s="39"/>
      <c r="K168" s="11"/>
      <c r="L168" s="10"/>
      <c r="M168" s="11"/>
      <c r="N168" s="10"/>
      <c r="O168" s="11"/>
      <c r="P168" s="10"/>
      <c r="Q168" s="11"/>
      <c r="R168" s="10"/>
      <c r="S168" s="11"/>
      <c r="T168" s="10"/>
      <c r="U168" s="11"/>
      <c r="V168" s="10"/>
      <c r="W168" s="11"/>
      <c r="X168" s="10"/>
      <c r="Y168" s="11"/>
      <c r="Z168" s="10"/>
      <c r="AA168" s="40"/>
      <c r="AB168" s="10"/>
      <c r="AC168" s="40"/>
      <c r="AD168" s="10"/>
    </row>
    <row r="169" spans="1:66" x14ac:dyDescent="0.25"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</row>
    <row r="170" spans="1:66" x14ac:dyDescent="0.25">
      <c r="AA170" s="44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</row>
    <row r="171" spans="1:66" x14ac:dyDescent="0.25"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</row>
    <row r="172" spans="1:66" x14ac:dyDescent="0.25"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</row>
    <row r="173" spans="1:66" x14ac:dyDescent="0.25"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</row>
    <row r="174" spans="1:66" x14ac:dyDescent="0.25"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</row>
    <row r="175" spans="1:66" x14ac:dyDescent="0.25"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</row>
    <row r="176" spans="1:66" x14ac:dyDescent="0.25"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</row>
    <row r="177" spans="4:66" x14ac:dyDescent="0.25"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</row>
    <row r="178" spans="4:66" x14ac:dyDescent="0.25">
      <c r="D178"/>
      <c r="H17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</row>
    <row r="179" spans="4:66" x14ac:dyDescent="0.25">
      <c r="D179"/>
      <c r="H179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</row>
    <row r="180" spans="4:66" x14ac:dyDescent="0.25">
      <c r="D180"/>
      <c r="H180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</row>
  </sheetData>
  <mergeCells count="1">
    <mergeCell ref="C1:AD1"/>
  </mergeCell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180"/>
  <sheetViews>
    <sheetView zoomScale="115" zoomScaleNormal="115" workbookViewId="0">
      <pane xSplit="2" ySplit="2" topLeftCell="C3" activePane="bottomRight" state="frozen"/>
      <selection pane="topRight" activeCell="C1" sqref="C1"/>
      <selection pane="bottomLeft" activeCell="A3" sqref="A3"/>
      <selection pane="bottomRight" sqref="A1:XFD1048576"/>
    </sheetView>
  </sheetViews>
  <sheetFormatPr defaultRowHeight="15" x14ac:dyDescent="0.25"/>
  <cols>
    <col min="1" max="1" width="19.28515625" customWidth="1"/>
    <col min="2" max="2" width="43.140625" customWidth="1"/>
    <col min="3" max="3" width="12.28515625" bestFit="1" customWidth="1"/>
    <col min="4" max="4" width="7" style="4" bestFit="1" customWidth="1"/>
    <col min="5" max="5" width="12.28515625" bestFit="1" customWidth="1"/>
    <col min="6" max="6" width="7" bestFit="1" customWidth="1"/>
    <col min="7" max="7" width="12.28515625" bestFit="1" customWidth="1"/>
    <col min="8" max="8" width="7.28515625" style="4" bestFit="1" customWidth="1"/>
    <col min="9" max="9" width="12.28515625" bestFit="1" customWidth="1"/>
    <col min="10" max="10" width="7" bestFit="1" customWidth="1"/>
    <col min="11" max="11" width="12.28515625" bestFit="1" customWidth="1"/>
    <col min="12" max="12" width="7.140625" bestFit="1" customWidth="1"/>
    <col min="13" max="13" width="12.28515625" bestFit="1" customWidth="1"/>
    <col min="14" max="14" width="7" bestFit="1" customWidth="1"/>
    <col min="15" max="15" width="12.28515625" bestFit="1" customWidth="1"/>
    <col min="16" max="16" width="7" bestFit="1" customWidth="1"/>
    <col min="17" max="17" width="12.28515625" bestFit="1" customWidth="1"/>
    <col min="18" max="18" width="7.140625" bestFit="1" customWidth="1"/>
    <col min="19" max="19" width="12.28515625" bestFit="1" customWidth="1"/>
    <col min="20" max="20" width="7" bestFit="1" customWidth="1"/>
    <col min="21" max="21" width="12.28515625" bestFit="1" customWidth="1"/>
    <col min="22" max="22" width="7" bestFit="1" customWidth="1"/>
    <col min="23" max="23" width="12.28515625" bestFit="1" customWidth="1"/>
    <col min="24" max="24" width="7.140625" bestFit="1" customWidth="1"/>
    <col min="25" max="25" width="12.28515625" bestFit="1" customWidth="1"/>
    <col min="26" max="26" width="7" bestFit="1" customWidth="1"/>
    <col min="27" max="27" width="13.42578125" bestFit="1" customWidth="1"/>
    <col min="28" max="28" width="7.85546875" bestFit="1" customWidth="1"/>
    <col min="29" max="29" width="12.28515625" bestFit="1" customWidth="1"/>
    <col min="30" max="30" width="7" bestFit="1" customWidth="1"/>
  </cols>
  <sheetData>
    <row r="1" spans="1:66" ht="18.75" x14ac:dyDescent="0.3">
      <c r="A1" s="22"/>
      <c r="B1" s="23"/>
      <c r="C1" s="100" t="s">
        <v>30</v>
      </c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A1" s="100"/>
      <c r="AB1" s="100"/>
      <c r="AC1" s="100"/>
      <c r="AD1" s="100"/>
    </row>
    <row r="2" spans="1:66" x14ac:dyDescent="0.25">
      <c r="A2" s="21" t="s">
        <v>0</v>
      </c>
      <c r="B2" s="21" t="s">
        <v>1</v>
      </c>
      <c r="C2" s="21" t="s">
        <v>15</v>
      </c>
      <c r="D2" s="48" t="s">
        <v>2</v>
      </c>
      <c r="E2" s="21" t="s">
        <v>16</v>
      </c>
      <c r="F2" s="66" t="s">
        <v>3</v>
      </c>
      <c r="G2" s="21" t="s">
        <v>17</v>
      </c>
      <c r="H2" s="48" t="s">
        <v>4</v>
      </c>
      <c r="I2" s="21" t="s">
        <v>18</v>
      </c>
      <c r="J2" s="48" t="s">
        <v>5</v>
      </c>
      <c r="K2" s="21" t="s">
        <v>19</v>
      </c>
      <c r="L2" s="48" t="s">
        <v>6</v>
      </c>
      <c r="M2" s="21" t="s">
        <v>20</v>
      </c>
      <c r="N2" s="48" t="s">
        <v>7</v>
      </c>
      <c r="O2" s="21" t="s">
        <v>21</v>
      </c>
      <c r="P2" s="48" t="s">
        <v>8</v>
      </c>
      <c r="Q2" s="21" t="s">
        <v>22</v>
      </c>
      <c r="R2" s="48" t="s">
        <v>9</v>
      </c>
      <c r="S2" s="21" t="s">
        <v>23</v>
      </c>
      <c r="T2" s="48" t="s">
        <v>10</v>
      </c>
      <c r="U2" s="21" t="s">
        <v>24</v>
      </c>
      <c r="V2" s="48" t="s">
        <v>11</v>
      </c>
      <c r="W2" s="21" t="s">
        <v>25</v>
      </c>
      <c r="X2" s="48" t="s">
        <v>12</v>
      </c>
      <c r="Y2" s="21" t="s">
        <v>26</v>
      </c>
      <c r="Z2" s="48" t="s">
        <v>13</v>
      </c>
      <c r="AA2" s="21" t="s">
        <v>27</v>
      </c>
      <c r="AB2" s="48" t="s">
        <v>14</v>
      </c>
      <c r="AC2" s="21" t="s">
        <v>28</v>
      </c>
      <c r="AD2" s="48" t="s">
        <v>29</v>
      </c>
    </row>
    <row r="3" spans="1:66" x14ac:dyDescent="0.25">
      <c r="A3" s="9">
        <v>5004</v>
      </c>
      <c r="B3" s="10" t="s">
        <v>31</v>
      </c>
      <c r="C3" s="67">
        <v>18284180.307</v>
      </c>
      <c r="D3" s="49">
        <f>IF(C$3&lt;&gt;0,C3/C$3,"-")</f>
        <v>1</v>
      </c>
      <c r="E3" s="67">
        <v>18284180.307</v>
      </c>
      <c r="F3" s="49">
        <f>IF(E$3&lt;&gt;0,E3/E$3,"-")</f>
        <v>1</v>
      </c>
      <c r="G3" s="67">
        <v>18284180.307</v>
      </c>
      <c r="H3" s="49">
        <f>IF(G$3&lt;&gt;0,G3/G$3,"-")</f>
        <v>1</v>
      </c>
      <c r="I3" s="67">
        <v>18284180.307</v>
      </c>
      <c r="J3" s="49">
        <f>IF(I$3&lt;&gt;0,I3/I$3,"-")</f>
        <v>1</v>
      </c>
      <c r="K3" s="67">
        <v>18284180.307</v>
      </c>
      <c r="L3" s="49">
        <f>IF(K$3&lt;&gt;0,K3/K$3,"-")</f>
        <v>1</v>
      </c>
      <c r="M3" s="67">
        <v>18284180.307</v>
      </c>
      <c r="N3" s="49">
        <f>IF(M$3&lt;&gt;0,M3/M$3,"-")</f>
        <v>1</v>
      </c>
      <c r="O3" s="67">
        <v>18284180.307</v>
      </c>
      <c r="P3" s="49">
        <f>IF(O$3&lt;&gt;0,O3/O$3,"-")</f>
        <v>1</v>
      </c>
      <c r="Q3" s="67">
        <v>18284180.307</v>
      </c>
      <c r="R3" s="49">
        <f>IF(Q$3&lt;&gt;0,Q3/Q$3,"-")</f>
        <v>1</v>
      </c>
      <c r="S3" s="67">
        <v>18284180.307</v>
      </c>
      <c r="T3" s="49">
        <f>IF(S$3&lt;&gt;0,S3/S$3,"-")</f>
        <v>1</v>
      </c>
      <c r="U3" s="67">
        <v>18284180.307</v>
      </c>
      <c r="V3" s="49">
        <f>IF(U$3&lt;&gt;0,U3/U$3,"-")</f>
        <v>1</v>
      </c>
      <c r="W3" s="67">
        <v>18284180.307</v>
      </c>
      <c r="X3" s="49">
        <f>IF(W$3&lt;&gt;0,W3/W$3,"-")</f>
        <v>1</v>
      </c>
      <c r="Y3" s="67">
        <v>18284180.307</v>
      </c>
      <c r="Z3" s="49">
        <f>IF(Y$3&lt;&gt;0,Y3/Y$3,"-")</f>
        <v>1</v>
      </c>
      <c r="AA3" s="82">
        <f t="shared" ref="AA3:AA66" si="0">C3+E3+G3+I3+K3+M3+O3+Q3+S3+U3+W3+Y3</f>
        <v>219410163.68400005</v>
      </c>
      <c r="AB3" s="49">
        <f>IF(AA$3&lt;&gt;0,AA3/AA$3,"-")</f>
        <v>1</v>
      </c>
      <c r="AC3" s="82">
        <f>AA3/12</f>
        <v>18284180.307000004</v>
      </c>
      <c r="AD3" s="49">
        <f>IF(AC$3&lt;&gt;0,AC3/AC$3,"-")</f>
        <v>1</v>
      </c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</row>
    <row r="4" spans="1:66" x14ac:dyDescent="0.25">
      <c r="A4" s="9">
        <v>5005</v>
      </c>
      <c r="B4" s="10" t="s">
        <v>32</v>
      </c>
      <c r="C4" s="67"/>
      <c r="D4" s="49">
        <f t="shared" ref="D4:D10" si="1">IF(C$3&lt;&gt;0,C4/C$3,"-")</f>
        <v>0</v>
      </c>
      <c r="E4" s="67"/>
      <c r="F4" s="49">
        <f t="shared" ref="F4:F10" si="2">IF(E$3&lt;&gt;0,E4/E$3,"-")</f>
        <v>0</v>
      </c>
      <c r="G4" s="67"/>
      <c r="H4" s="49">
        <f t="shared" ref="H4:H10" si="3">IF(G$3&lt;&gt;0,G4/G$3,"-")</f>
        <v>0</v>
      </c>
      <c r="I4" s="67"/>
      <c r="J4" s="49">
        <f t="shared" ref="J4:J10" si="4">IF(I$3&lt;&gt;0,I4/I$3,"-")</f>
        <v>0</v>
      </c>
      <c r="K4" s="67"/>
      <c r="L4" s="49">
        <f t="shared" ref="L4:L10" si="5">IF(K$3&lt;&gt;0,K4/K$3,"-")</f>
        <v>0</v>
      </c>
      <c r="M4" s="67"/>
      <c r="N4" s="49">
        <f t="shared" ref="N4:N10" si="6">IF(M$3&lt;&gt;0,M4/M$3,"-")</f>
        <v>0</v>
      </c>
      <c r="O4" s="67"/>
      <c r="P4" s="49">
        <f t="shared" ref="P4:P10" si="7">IF(O$3&lt;&gt;0,O4/O$3,"-")</f>
        <v>0</v>
      </c>
      <c r="Q4" s="67"/>
      <c r="R4" s="49">
        <f t="shared" ref="R4:R10" si="8">IF(Q$3&lt;&gt;0,Q4/Q$3,"-")</f>
        <v>0</v>
      </c>
      <c r="S4" s="67"/>
      <c r="T4" s="49">
        <f t="shared" ref="T4:T10" si="9">IF(S$3&lt;&gt;0,S4/S$3,"-")</f>
        <v>0</v>
      </c>
      <c r="U4" s="67"/>
      <c r="V4" s="49">
        <f t="shared" ref="V4:V10" si="10">IF(U$3&lt;&gt;0,U4/U$3,"-")</f>
        <v>0</v>
      </c>
      <c r="W4" s="67"/>
      <c r="X4" s="49">
        <f t="shared" ref="X4:X10" si="11">IF(W$3&lt;&gt;0,W4/W$3,"-")</f>
        <v>0</v>
      </c>
      <c r="Y4" s="67"/>
      <c r="Z4" s="49">
        <f t="shared" ref="Z4:AB10" si="12">IF(Y$3&lt;&gt;0,Y4/Y$3,"-")</f>
        <v>0</v>
      </c>
      <c r="AA4" s="82">
        <f t="shared" si="0"/>
        <v>0</v>
      </c>
      <c r="AB4" s="49">
        <f t="shared" si="12"/>
        <v>0</v>
      </c>
      <c r="AC4" s="82">
        <f t="shared" ref="AC4:AC67" si="13">AA4/12</f>
        <v>0</v>
      </c>
      <c r="AD4" s="49">
        <f t="shared" ref="AD4:AD10" si="14">IF(AC$3&lt;&gt;0,AC4/AC$3,"-")</f>
        <v>0</v>
      </c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</row>
    <row r="5" spans="1:66" s="47" customFormat="1" x14ac:dyDescent="0.25">
      <c r="A5" s="45">
        <v>5051</v>
      </c>
      <c r="B5" s="46" t="s">
        <v>33</v>
      </c>
      <c r="C5" s="67">
        <v>1283.0363</v>
      </c>
      <c r="D5" s="49">
        <f t="shared" si="1"/>
        <v>7.017193434199489E-5</v>
      </c>
      <c r="E5" s="67">
        <v>1283.0363</v>
      </c>
      <c r="F5" s="49">
        <f t="shared" si="2"/>
        <v>7.017193434199489E-5</v>
      </c>
      <c r="G5" s="67">
        <v>1283.0363</v>
      </c>
      <c r="H5" s="49">
        <f t="shared" si="3"/>
        <v>7.017193434199489E-5</v>
      </c>
      <c r="I5" s="67">
        <v>1283.0363</v>
      </c>
      <c r="J5" s="49">
        <f t="shared" si="4"/>
        <v>7.017193434199489E-5</v>
      </c>
      <c r="K5" s="67">
        <v>1283.0363</v>
      </c>
      <c r="L5" s="49">
        <f t="shared" si="5"/>
        <v>7.017193434199489E-5</v>
      </c>
      <c r="M5" s="67">
        <v>1283.0363</v>
      </c>
      <c r="N5" s="49">
        <f t="shared" si="6"/>
        <v>7.017193434199489E-5</v>
      </c>
      <c r="O5" s="67">
        <v>1283.0363</v>
      </c>
      <c r="P5" s="49">
        <f t="shared" si="7"/>
        <v>7.017193434199489E-5</v>
      </c>
      <c r="Q5" s="67">
        <v>1283.0363</v>
      </c>
      <c r="R5" s="49">
        <f t="shared" si="8"/>
        <v>7.017193434199489E-5</v>
      </c>
      <c r="S5" s="67">
        <v>1283.0363</v>
      </c>
      <c r="T5" s="49">
        <f t="shared" si="9"/>
        <v>7.017193434199489E-5</v>
      </c>
      <c r="U5" s="67">
        <v>1283.0363</v>
      </c>
      <c r="V5" s="49">
        <f t="shared" si="10"/>
        <v>7.017193434199489E-5</v>
      </c>
      <c r="W5" s="67">
        <v>1283.0363</v>
      </c>
      <c r="X5" s="49">
        <f t="shared" si="11"/>
        <v>7.017193434199489E-5</v>
      </c>
      <c r="Y5" s="67">
        <v>1283.0363</v>
      </c>
      <c r="Z5" s="50">
        <f t="shared" si="12"/>
        <v>7.017193434199489E-5</v>
      </c>
      <c r="AA5" s="83">
        <f t="shared" si="0"/>
        <v>15396.435599999999</v>
      </c>
      <c r="AB5" s="49">
        <f t="shared" si="12"/>
        <v>7.0171934341994876E-5</v>
      </c>
      <c r="AC5" s="83">
        <f t="shared" si="13"/>
        <v>1283.0363</v>
      </c>
      <c r="AD5" s="49">
        <f t="shared" si="14"/>
        <v>7.0171934341994876E-5</v>
      </c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/>
      <c r="AX5" s="30"/>
      <c r="AY5" s="30"/>
      <c r="AZ5" s="30"/>
      <c r="BA5" s="30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0"/>
      <c r="BM5" s="30"/>
      <c r="BN5" s="30"/>
    </row>
    <row r="6" spans="1:66" s="47" customFormat="1" x14ac:dyDescent="0.25">
      <c r="A6" s="45">
        <v>5052</v>
      </c>
      <c r="B6" s="46" t="s">
        <v>34</v>
      </c>
      <c r="C6" s="67">
        <v>13315.05</v>
      </c>
      <c r="D6" s="49">
        <f t="shared" si="1"/>
        <v>7.2822788751992368E-4</v>
      </c>
      <c r="E6" s="67">
        <v>13315.05</v>
      </c>
      <c r="F6" s="49">
        <f t="shared" si="2"/>
        <v>7.2822788751992368E-4</v>
      </c>
      <c r="G6" s="67">
        <v>13315.05</v>
      </c>
      <c r="H6" s="49">
        <f t="shared" si="3"/>
        <v>7.2822788751992368E-4</v>
      </c>
      <c r="I6" s="67">
        <v>13315.05</v>
      </c>
      <c r="J6" s="49">
        <f t="shared" si="4"/>
        <v>7.2822788751992368E-4</v>
      </c>
      <c r="K6" s="67">
        <v>13315.05</v>
      </c>
      <c r="L6" s="49">
        <f t="shared" si="5"/>
        <v>7.2822788751992368E-4</v>
      </c>
      <c r="M6" s="67">
        <v>13315.05</v>
      </c>
      <c r="N6" s="49">
        <f t="shared" si="6"/>
        <v>7.2822788751992368E-4</v>
      </c>
      <c r="O6" s="67">
        <v>13315.05</v>
      </c>
      <c r="P6" s="49">
        <f t="shared" si="7"/>
        <v>7.2822788751992368E-4</v>
      </c>
      <c r="Q6" s="67">
        <v>13315.05</v>
      </c>
      <c r="R6" s="49">
        <f t="shared" si="8"/>
        <v>7.2822788751992368E-4</v>
      </c>
      <c r="S6" s="67">
        <v>13315.05</v>
      </c>
      <c r="T6" s="49">
        <f t="shared" si="9"/>
        <v>7.2822788751992368E-4</v>
      </c>
      <c r="U6" s="67">
        <v>13315.05</v>
      </c>
      <c r="V6" s="49">
        <f t="shared" si="10"/>
        <v>7.2822788751992368E-4</v>
      </c>
      <c r="W6" s="67">
        <v>13315.05</v>
      </c>
      <c r="X6" s="49">
        <f t="shared" si="11"/>
        <v>7.2822788751992368E-4</v>
      </c>
      <c r="Y6" s="67">
        <v>13315.05</v>
      </c>
      <c r="Z6" s="50">
        <f t="shared" si="12"/>
        <v>7.2822788751992368E-4</v>
      </c>
      <c r="AA6" s="83">
        <f t="shared" si="0"/>
        <v>159780.59999999998</v>
      </c>
      <c r="AB6" s="49">
        <f t="shared" si="12"/>
        <v>7.2822788751992346E-4</v>
      </c>
      <c r="AC6" s="83">
        <f t="shared" si="13"/>
        <v>13315.049999999997</v>
      </c>
      <c r="AD6" s="49">
        <f t="shared" si="14"/>
        <v>7.2822788751992346E-4</v>
      </c>
      <c r="AE6" s="30"/>
      <c r="AF6" s="30"/>
      <c r="AG6" s="30"/>
      <c r="AH6" s="30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0"/>
      <c r="AW6" s="30"/>
      <c r="AX6" s="30"/>
      <c r="AY6" s="30"/>
      <c r="AZ6" s="30"/>
      <c r="BA6" s="30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0"/>
      <c r="BM6" s="30"/>
      <c r="BN6" s="30"/>
    </row>
    <row r="7" spans="1:66" x14ac:dyDescent="0.25">
      <c r="A7" s="9">
        <v>5101</v>
      </c>
      <c r="B7" s="10" t="s">
        <v>35</v>
      </c>
      <c r="C7" s="67">
        <v>3916.2921999999999</v>
      </c>
      <c r="D7" s="49">
        <f t="shared" si="1"/>
        <v>2.1419019798774727E-4</v>
      </c>
      <c r="E7" s="67">
        <v>3916.2921999999999</v>
      </c>
      <c r="F7" s="49">
        <f t="shared" si="2"/>
        <v>2.1419019798774727E-4</v>
      </c>
      <c r="G7" s="67">
        <v>3916.2921999999999</v>
      </c>
      <c r="H7" s="49">
        <f t="shared" si="3"/>
        <v>2.1419019798774727E-4</v>
      </c>
      <c r="I7" s="67">
        <v>3916.2921999999999</v>
      </c>
      <c r="J7" s="49">
        <f t="shared" si="4"/>
        <v>2.1419019798774727E-4</v>
      </c>
      <c r="K7" s="67">
        <v>3916.2921999999999</v>
      </c>
      <c r="L7" s="49">
        <f t="shared" si="5"/>
        <v>2.1419019798774727E-4</v>
      </c>
      <c r="M7" s="67">
        <v>3916.2921999999999</v>
      </c>
      <c r="N7" s="49">
        <f t="shared" si="6"/>
        <v>2.1419019798774727E-4</v>
      </c>
      <c r="O7" s="67">
        <v>3916.2921999999999</v>
      </c>
      <c r="P7" s="49">
        <f t="shared" si="7"/>
        <v>2.1419019798774727E-4</v>
      </c>
      <c r="Q7" s="67">
        <v>3916.2921999999999</v>
      </c>
      <c r="R7" s="49">
        <f t="shared" si="8"/>
        <v>2.1419019798774727E-4</v>
      </c>
      <c r="S7" s="67">
        <v>3916.2921999999999</v>
      </c>
      <c r="T7" s="49">
        <f t="shared" si="9"/>
        <v>2.1419019798774727E-4</v>
      </c>
      <c r="U7" s="67">
        <v>3916.2921999999999</v>
      </c>
      <c r="V7" s="49">
        <f t="shared" si="10"/>
        <v>2.1419019798774727E-4</v>
      </c>
      <c r="W7" s="67">
        <v>3916.2921999999999</v>
      </c>
      <c r="X7" s="49">
        <f t="shared" si="11"/>
        <v>2.1419019798774727E-4</v>
      </c>
      <c r="Y7" s="67">
        <v>3916.2921999999999</v>
      </c>
      <c r="Z7" s="49">
        <f t="shared" si="12"/>
        <v>2.1419019798774727E-4</v>
      </c>
      <c r="AA7" s="82">
        <f t="shared" si="0"/>
        <v>46995.506399999984</v>
      </c>
      <c r="AB7" s="49">
        <f t="shared" si="12"/>
        <v>2.1419019798774716E-4</v>
      </c>
      <c r="AC7" s="82">
        <f t="shared" si="13"/>
        <v>3916.2921999999985</v>
      </c>
      <c r="AD7" s="49">
        <f t="shared" si="14"/>
        <v>2.1419019798774716E-4</v>
      </c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</row>
    <row r="8" spans="1:66" x14ac:dyDescent="0.25">
      <c r="A8" s="9">
        <v>5102</v>
      </c>
      <c r="B8" s="10" t="s">
        <v>36</v>
      </c>
      <c r="C8" s="67">
        <v>2955</v>
      </c>
      <c r="D8" s="49">
        <f t="shared" si="1"/>
        <v>1.6161512030532177E-4</v>
      </c>
      <c r="E8" s="67">
        <v>2955</v>
      </c>
      <c r="F8" s="49">
        <f t="shared" si="2"/>
        <v>1.6161512030532177E-4</v>
      </c>
      <c r="G8" s="67">
        <v>2955</v>
      </c>
      <c r="H8" s="49">
        <f t="shared" si="3"/>
        <v>1.6161512030532177E-4</v>
      </c>
      <c r="I8" s="67">
        <v>2955</v>
      </c>
      <c r="J8" s="49">
        <f t="shared" si="4"/>
        <v>1.6161512030532177E-4</v>
      </c>
      <c r="K8" s="67">
        <v>2955</v>
      </c>
      <c r="L8" s="49">
        <f t="shared" si="5"/>
        <v>1.6161512030532177E-4</v>
      </c>
      <c r="M8" s="67">
        <v>2955</v>
      </c>
      <c r="N8" s="49">
        <f t="shared" si="6"/>
        <v>1.6161512030532177E-4</v>
      </c>
      <c r="O8" s="67">
        <v>2955</v>
      </c>
      <c r="P8" s="49">
        <f t="shared" si="7"/>
        <v>1.6161512030532177E-4</v>
      </c>
      <c r="Q8" s="67">
        <v>2955</v>
      </c>
      <c r="R8" s="49">
        <f t="shared" si="8"/>
        <v>1.6161512030532177E-4</v>
      </c>
      <c r="S8" s="67">
        <v>2955</v>
      </c>
      <c r="T8" s="49">
        <f t="shared" si="9"/>
        <v>1.6161512030532177E-4</v>
      </c>
      <c r="U8" s="67">
        <v>2955</v>
      </c>
      <c r="V8" s="49">
        <f t="shared" si="10"/>
        <v>1.6161512030532177E-4</v>
      </c>
      <c r="W8" s="67">
        <v>2955</v>
      </c>
      <c r="X8" s="49">
        <f t="shared" si="11"/>
        <v>1.6161512030532177E-4</v>
      </c>
      <c r="Y8" s="67">
        <v>2955</v>
      </c>
      <c r="Z8" s="49">
        <f t="shared" si="12"/>
        <v>1.6161512030532177E-4</v>
      </c>
      <c r="AA8" s="82">
        <f t="shared" si="0"/>
        <v>35460</v>
      </c>
      <c r="AB8" s="49">
        <f t="shared" si="12"/>
        <v>1.6161512030532174E-4</v>
      </c>
      <c r="AC8" s="82">
        <f t="shared" si="13"/>
        <v>2955</v>
      </c>
      <c r="AD8" s="49">
        <f t="shared" si="14"/>
        <v>1.6161512030532174E-4</v>
      </c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</row>
    <row r="9" spans="1:66" x14ac:dyDescent="0.25">
      <c r="A9" s="9">
        <v>5103</v>
      </c>
      <c r="B9" s="10" t="s">
        <v>37</v>
      </c>
      <c r="C9" s="67"/>
      <c r="D9" s="49">
        <f t="shared" si="1"/>
        <v>0</v>
      </c>
      <c r="E9" s="67"/>
      <c r="F9" s="49">
        <f t="shared" si="2"/>
        <v>0</v>
      </c>
      <c r="G9" s="67"/>
      <c r="H9" s="49">
        <f t="shared" si="3"/>
        <v>0</v>
      </c>
      <c r="I9" s="67"/>
      <c r="J9" s="49">
        <f t="shared" si="4"/>
        <v>0</v>
      </c>
      <c r="K9" s="67"/>
      <c r="L9" s="49">
        <f t="shared" si="5"/>
        <v>0</v>
      </c>
      <c r="M9" s="67"/>
      <c r="N9" s="49">
        <f t="shared" si="6"/>
        <v>0</v>
      </c>
      <c r="O9" s="67"/>
      <c r="P9" s="49">
        <f t="shared" si="7"/>
        <v>0</v>
      </c>
      <c r="Q9" s="67"/>
      <c r="R9" s="49">
        <f t="shared" si="8"/>
        <v>0</v>
      </c>
      <c r="S9" s="67"/>
      <c r="T9" s="49">
        <f t="shared" si="9"/>
        <v>0</v>
      </c>
      <c r="U9" s="67"/>
      <c r="V9" s="49">
        <f t="shared" si="10"/>
        <v>0</v>
      </c>
      <c r="W9" s="67"/>
      <c r="X9" s="49">
        <f t="shared" si="11"/>
        <v>0</v>
      </c>
      <c r="Y9" s="67"/>
      <c r="Z9" s="49">
        <f t="shared" si="12"/>
        <v>0</v>
      </c>
      <c r="AA9" s="82">
        <f t="shared" si="0"/>
        <v>0</v>
      </c>
      <c r="AB9" s="49">
        <f t="shared" si="12"/>
        <v>0</v>
      </c>
      <c r="AC9" s="82">
        <f t="shared" si="13"/>
        <v>0</v>
      </c>
      <c r="AD9" s="49">
        <f t="shared" si="14"/>
        <v>0</v>
      </c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</row>
    <row r="10" spans="1:66" x14ac:dyDescent="0.25">
      <c r="A10" s="13">
        <v>5149</v>
      </c>
      <c r="B10" s="2" t="s">
        <v>38</v>
      </c>
      <c r="C10" s="68">
        <f>C3+C4-C5-C6-C7-C8+C9</f>
        <v>18262710.9285</v>
      </c>
      <c r="D10" s="51">
        <f t="shared" si="1"/>
        <v>0.99882579485984502</v>
      </c>
      <c r="E10" s="68">
        <f>E3+E4-E5-E6-E7-E8+E9</f>
        <v>18262710.9285</v>
      </c>
      <c r="F10" s="51">
        <f t="shared" si="2"/>
        <v>0.99882579485984502</v>
      </c>
      <c r="G10" s="68">
        <f>G3+G4-G5-G6-G7-G8+G9</f>
        <v>18262710.9285</v>
      </c>
      <c r="H10" s="51">
        <f t="shared" si="3"/>
        <v>0.99882579485984502</v>
      </c>
      <c r="I10" s="68">
        <f>I3+I4-I5-I6-I7-I8+I9</f>
        <v>18262710.9285</v>
      </c>
      <c r="J10" s="51">
        <f t="shared" si="4"/>
        <v>0.99882579485984502</v>
      </c>
      <c r="K10" s="68">
        <f>K3+K4-K5-K6-K7-K8+K9</f>
        <v>18262710.9285</v>
      </c>
      <c r="L10" s="51">
        <f t="shared" si="5"/>
        <v>0.99882579485984502</v>
      </c>
      <c r="M10" s="68">
        <f>M3+M4-M5-M6-M7-M8+M9</f>
        <v>18262710.9285</v>
      </c>
      <c r="N10" s="51">
        <f t="shared" si="6"/>
        <v>0.99882579485984502</v>
      </c>
      <c r="O10" s="68">
        <f>O3+O4-O5-O6-O7-O8+O9</f>
        <v>18262710.9285</v>
      </c>
      <c r="P10" s="51">
        <f t="shared" si="7"/>
        <v>0.99882579485984502</v>
      </c>
      <c r="Q10" s="68">
        <f>Q3+Q4-Q5-Q6-Q7-Q8+Q9</f>
        <v>18262710.9285</v>
      </c>
      <c r="R10" s="51">
        <f t="shared" si="8"/>
        <v>0.99882579485984502</v>
      </c>
      <c r="S10" s="68">
        <f>S3+S4-S5-S6-S7-S8+S9</f>
        <v>18262710.9285</v>
      </c>
      <c r="T10" s="51">
        <f t="shared" si="9"/>
        <v>0.99882579485984502</v>
      </c>
      <c r="U10" s="68">
        <f>U3+U4-U5-U6-U7-U8+U9</f>
        <v>18262710.9285</v>
      </c>
      <c r="V10" s="51">
        <f t="shared" si="10"/>
        <v>0.99882579485984502</v>
      </c>
      <c r="W10" s="68">
        <f>W3+W4-W5-W6-W7-W8+W9</f>
        <v>18262710.9285</v>
      </c>
      <c r="X10" s="51">
        <f t="shared" si="11"/>
        <v>0.99882579485984502</v>
      </c>
      <c r="Y10" s="68">
        <f>Y3+Y4-Y5-Y6-Y7-Y8+Y9</f>
        <v>18262710.9285</v>
      </c>
      <c r="Z10" s="51">
        <f t="shared" si="12"/>
        <v>0.99882579485984502</v>
      </c>
      <c r="AA10" s="84">
        <f t="shared" si="0"/>
        <v>219152531.14199999</v>
      </c>
      <c r="AB10" s="51">
        <f t="shared" si="12"/>
        <v>0.9988257948598448</v>
      </c>
      <c r="AC10" s="84">
        <f t="shared" si="13"/>
        <v>18262710.9285</v>
      </c>
      <c r="AD10" s="51">
        <f t="shared" si="14"/>
        <v>0.9988257948598448</v>
      </c>
    </row>
    <row r="11" spans="1:66" s="8" customFormat="1" x14ac:dyDescent="0.25">
      <c r="A11" s="26">
        <v>5151</v>
      </c>
      <c r="B11" s="27" t="s">
        <v>39</v>
      </c>
      <c r="C11" s="69">
        <v>0.03</v>
      </c>
      <c r="D11" s="60">
        <f>IF(C$10&lt;&gt;0,C11/C$10,"-")</f>
        <v>1.642691499496019E-9</v>
      </c>
      <c r="E11" s="69">
        <v>0.03</v>
      </c>
      <c r="F11" s="60">
        <f>IF(E$10&lt;&gt;0,E11/E$10,"-")</f>
        <v>1.642691499496019E-9</v>
      </c>
      <c r="G11" s="69">
        <v>0.03</v>
      </c>
      <c r="H11" s="60">
        <f>IF(G$10&lt;&gt;0,G11/G$10,"-")</f>
        <v>1.642691499496019E-9</v>
      </c>
      <c r="I11" s="69">
        <v>0.03</v>
      </c>
      <c r="J11" s="60">
        <f>IF(I$10&lt;&gt;0,I11/I$10,"-")</f>
        <v>1.642691499496019E-9</v>
      </c>
      <c r="K11" s="69">
        <v>0.03</v>
      </c>
      <c r="L11" s="60">
        <f>IF(K$10&lt;&gt;0,K11/K$10,"-")</f>
        <v>1.642691499496019E-9</v>
      </c>
      <c r="M11" s="69">
        <v>0.03</v>
      </c>
      <c r="N11" s="60">
        <f>IF(M$10&lt;&gt;0,M11/M$10,"-")</f>
        <v>1.642691499496019E-9</v>
      </c>
      <c r="O11" s="69">
        <v>0.03</v>
      </c>
      <c r="P11" s="60">
        <f>IF(O$10&lt;&gt;0,O11/O$10,"-")</f>
        <v>1.642691499496019E-9</v>
      </c>
      <c r="Q11" s="69">
        <v>0.03</v>
      </c>
      <c r="R11" s="60">
        <f>IF(Q$10&lt;&gt;0,Q11/Q$10,"-")</f>
        <v>1.642691499496019E-9</v>
      </c>
      <c r="S11" s="69">
        <v>0.03</v>
      </c>
      <c r="T11" s="60">
        <f>IF(S$10&lt;&gt;0,S11/S$10,"-")</f>
        <v>1.642691499496019E-9</v>
      </c>
      <c r="U11" s="69">
        <v>0.03</v>
      </c>
      <c r="V11" s="60">
        <f>IF(U$10&lt;&gt;0,U11/U$10,"-")</f>
        <v>1.642691499496019E-9</v>
      </c>
      <c r="W11" s="69">
        <v>0.03</v>
      </c>
      <c r="X11" s="60">
        <f>IF(W$10&lt;&gt;0,W11/W$10,"-")</f>
        <v>1.642691499496019E-9</v>
      </c>
      <c r="Y11" s="69">
        <v>0.03</v>
      </c>
      <c r="Z11" s="60">
        <f>IF(Y$10&lt;&gt;0,Y11/Y$10,"-")</f>
        <v>1.642691499496019E-9</v>
      </c>
      <c r="AA11" s="85">
        <f t="shared" si="0"/>
        <v>0.3600000000000001</v>
      </c>
      <c r="AB11" s="60">
        <f>IF(AA$10&lt;&gt;0,AA11/AA$10,"-")</f>
        <v>1.6426914994960196E-9</v>
      </c>
      <c r="AC11" s="85">
        <f t="shared" si="13"/>
        <v>3.0000000000000009E-2</v>
      </c>
      <c r="AD11" s="60">
        <f>IF(AC$10&lt;&gt;0,AC11/AC$10,"-")</f>
        <v>1.6426914994960196E-9</v>
      </c>
    </row>
    <row r="12" spans="1:66" x14ac:dyDescent="0.25">
      <c r="A12" s="9"/>
      <c r="B12" s="10"/>
      <c r="C12" s="67"/>
      <c r="D12" s="49"/>
      <c r="E12" s="67"/>
      <c r="F12" s="49"/>
      <c r="G12" s="67"/>
      <c r="H12" s="49"/>
      <c r="I12" s="67"/>
      <c r="J12" s="49"/>
      <c r="K12" s="67"/>
      <c r="L12" s="49"/>
      <c r="M12" s="67"/>
      <c r="N12" s="49"/>
      <c r="O12" s="67"/>
      <c r="P12" s="49"/>
      <c r="Q12" s="67"/>
      <c r="R12" s="49"/>
      <c r="S12" s="67"/>
      <c r="T12" s="49"/>
      <c r="U12" s="67"/>
      <c r="V12" s="49"/>
      <c r="W12" s="67"/>
      <c r="X12" s="49"/>
      <c r="Y12" s="67"/>
      <c r="Z12" s="49"/>
      <c r="AA12" s="82"/>
      <c r="AB12" s="49"/>
      <c r="AC12" s="82"/>
      <c r="AD12" s="49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</row>
    <row r="13" spans="1:66" s="5" customFormat="1" x14ac:dyDescent="0.25">
      <c r="A13" s="12">
        <v>5198</v>
      </c>
      <c r="B13" s="1" t="s">
        <v>41</v>
      </c>
      <c r="C13" s="70">
        <f>C11+C12</f>
        <v>0.03</v>
      </c>
      <c r="D13" s="53">
        <f t="shared" ref="D13:R80" si="15">IF(C$10&lt;&gt;0,C13/C$10,"-")</f>
        <v>1.642691499496019E-9</v>
      </c>
      <c r="E13" s="70">
        <f>E11+E12</f>
        <v>0.03</v>
      </c>
      <c r="F13" s="53">
        <f t="shared" ref="F13:F80" si="16">IF(E$10&lt;&gt;0,E13/E$10,"-")</f>
        <v>1.642691499496019E-9</v>
      </c>
      <c r="G13" s="70">
        <f>G11+G12</f>
        <v>0.03</v>
      </c>
      <c r="H13" s="53">
        <f t="shared" ref="H13:H80" si="17">IF(G$10&lt;&gt;0,G13/G$10,"-")</f>
        <v>1.642691499496019E-9</v>
      </c>
      <c r="I13" s="70">
        <f>I11+I12</f>
        <v>0.03</v>
      </c>
      <c r="J13" s="53">
        <f t="shared" ref="J13:J80" si="18">IF(I$10&lt;&gt;0,I13/I$10,"-")</f>
        <v>1.642691499496019E-9</v>
      </c>
      <c r="K13" s="70">
        <f>K11+K12</f>
        <v>0.03</v>
      </c>
      <c r="L13" s="53">
        <f t="shared" ref="L13:L80" si="19">IF(K$10&lt;&gt;0,K13/K$10,"-")</f>
        <v>1.642691499496019E-9</v>
      </c>
      <c r="M13" s="70">
        <f>M11+M12</f>
        <v>0.03</v>
      </c>
      <c r="N13" s="53">
        <f t="shared" ref="N13:N80" si="20">IF(M$10&lt;&gt;0,M13/M$10,"-")</f>
        <v>1.642691499496019E-9</v>
      </c>
      <c r="O13" s="70">
        <f>O11+O12</f>
        <v>0.03</v>
      </c>
      <c r="P13" s="53">
        <f t="shared" ref="P13:P80" si="21">IF(O$10&lt;&gt;0,O13/O$10,"-")</f>
        <v>1.642691499496019E-9</v>
      </c>
      <c r="Q13" s="70">
        <f>Q11+Q12</f>
        <v>0.03</v>
      </c>
      <c r="R13" s="53">
        <f t="shared" ref="R13:R80" si="22">IF(Q$10&lt;&gt;0,Q13/Q$10,"-")</f>
        <v>1.642691499496019E-9</v>
      </c>
      <c r="S13" s="70">
        <f>S11+S12</f>
        <v>0.03</v>
      </c>
      <c r="T13" s="53">
        <f t="shared" ref="T13:AD80" si="23">IF(S$10&lt;&gt;0,S13/S$10,"-")</f>
        <v>1.642691499496019E-9</v>
      </c>
      <c r="U13" s="70">
        <f>U11+U12</f>
        <v>0.03</v>
      </c>
      <c r="V13" s="53">
        <f t="shared" ref="V13:V80" si="24">IF(U$10&lt;&gt;0,U13/U$10,"-")</f>
        <v>1.642691499496019E-9</v>
      </c>
      <c r="W13" s="70">
        <f>W11+W12</f>
        <v>0.03</v>
      </c>
      <c r="X13" s="53">
        <f t="shared" ref="X13:X80" si="25">IF(W$10&lt;&gt;0,W13/W$10,"-")</f>
        <v>1.642691499496019E-9</v>
      </c>
      <c r="Y13" s="70">
        <f>Y11+Y12</f>
        <v>0.03</v>
      </c>
      <c r="Z13" s="53">
        <f t="shared" ref="Z13:AB28" si="26">IF(Y$10&lt;&gt;0,Y13/Y$10,"-")</f>
        <v>1.642691499496019E-9</v>
      </c>
      <c r="AA13" s="70">
        <f t="shared" si="0"/>
        <v>0.3600000000000001</v>
      </c>
      <c r="AB13" s="53">
        <f t="shared" si="26"/>
        <v>1.6426914994960196E-9</v>
      </c>
      <c r="AC13" s="93">
        <f t="shared" si="13"/>
        <v>3.0000000000000009E-2</v>
      </c>
      <c r="AD13" s="53">
        <f t="shared" ref="AD13:AD80" si="27">IF(AC$10&lt;&gt;0,AC13/AC$10,"-")</f>
        <v>1.6426914994960196E-9</v>
      </c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</row>
    <row r="14" spans="1:66" x14ac:dyDescent="0.25">
      <c r="A14" s="16">
        <v>5199</v>
      </c>
      <c r="B14" s="17" t="s">
        <v>42</v>
      </c>
      <c r="C14" s="71">
        <f>C10+C13</f>
        <v>18262710.958500002</v>
      </c>
      <c r="D14" s="54">
        <f t="shared" si="15"/>
        <v>1.0000000016426915</v>
      </c>
      <c r="E14" s="71">
        <f>E10+E13</f>
        <v>18262710.958500002</v>
      </c>
      <c r="F14" s="54">
        <f t="shared" si="16"/>
        <v>1.0000000016426915</v>
      </c>
      <c r="G14" s="71">
        <f>G10+G13</f>
        <v>18262710.958500002</v>
      </c>
      <c r="H14" s="54">
        <f t="shared" si="17"/>
        <v>1.0000000016426915</v>
      </c>
      <c r="I14" s="71">
        <f>I10+I13</f>
        <v>18262710.958500002</v>
      </c>
      <c r="J14" s="54">
        <f t="shared" si="18"/>
        <v>1.0000000016426915</v>
      </c>
      <c r="K14" s="71">
        <f>K10+K13</f>
        <v>18262710.958500002</v>
      </c>
      <c r="L14" s="54">
        <f t="shared" si="19"/>
        <v>1.0000000016426915</v>
      </c>
      <c r="M14" s="71">
        <f>M10+M13</f>
        <v>18262710.958500002</v>
      </c>
      <c r="N14" s="54">
        <f t="shared" si="20"/>
        <v>1.0000000016426915</v>
      </c>
      <c r="O14" s="71">
        <f>O10+O13</f>
        <v>18262710.958500002</v>
      </c>
      <c r="P14" s="54">
        <f t="shared" si="21"/>
        <v>1.0000000016426915</v>
      </c>
      <c r="Q14" s="71">
        <f>Q10+Q13</f>
        <v>18262710.958500002</v>
      </c>
      <c r="R14" s="54">
        <f t="shared" si="22"/>
        <v>1.0000000016426915</v>
      </c>
      <c r="S14" s="71">
        <f>S10+S13</f>
        <v>18262710.958500002</v>
      </c>
      <c r="T14" s="54">
        <f t="shared" si="23"/>
        <v>1.0000000016426915</v>
      </c>
      <c r="U14" s="71">
        <f>U10+U13</f>
        <v>18262710.958500002</v>
      </c>
      <c r="V14" s="54">
        <f t="shared" si="24"/>
        <v>1.0000000016426915</v>
      </c>
      <c r="W14" s="71">
        <f>W10+W13</f>
        <v>18262710.958500002</v>
      </c>
      <c r="X14" s="54">
        <f t="shared" si="25"/>
        <v>1.0000000016426915</v>
      </c>
      <c r="Y14" s="71">
        <f>Y10+Y13</f>
        <v>18262710.958500002</v>
      </c>
      <c r="Z14" s="54">
        <f t="shared" si="26"/>
        <v>1.0000000016426915</v>
      </c>
      <c r="AA14" s="86">
        <f t="shared" si="0"/>
        <v>219152531.502</v>
      </c>
      <c r="AB14" s="54">
        <f t="shared" si="26"/>
        <v>1.0000000016426915</v>
      </c>
      <c r="AC14" s="86">
        <f t="shared" si="13"/>
        <v>18262710.958500002</v>
      </c>
      <c r="AD14" s="54">
        <f t="shared" si="27"/>
        <v>1.0000000016426915</v>
      </c>
    </row>
    <row r="15" spans="1:66" s="30" customFormat="1" x14ac:dyDescent="0.25">
      <c r="A15" s="28">
        <v>5502</v>
      </c>
      <c r="B15" s="29" t="s">
        <v>43</v>
      </c>
      <c r="C15" s="72">
        <v>9352069.6687000003</v>
      </c>
      <c r="D15" s="60">
        <f t="shared" si="15"/>
        <v>0.512085511582268</v>
      </c>
      <c r="E15" s="72">
        <v>9352069.6687000003</v>
      </c>
      <c r="F15" s="60">
        <f t="shared" si="16"/>
        <v>0.512085511582268</v>
      </c>
      <c r="G15" s="72">
        <v>9352069.6687000003</v>
      </c>
      <c r="H15" s="60">
        <f t="shared" si="17"/>
        <v>0.512085511582268</v>
      </c>
      <c r="I15" s="72">
        <v>9352069.6687000003</v>
      </c>
      <c r="J15" s="52">
        <f t="shared" si="18"/>
        <v>0.512085511582268</v>
      </c>
      <c r="K15" s="72">
        <v>9352069.6687000003</v>
      </c>
      <c r="L15" s="60">
        <f t="shared" si="19"/>
        <v>0.512085511582268</v>
      </c>
      <c r="M15" s="72">
        <v>9352069.6687000003</v>
      </c>
      <c r="N15" s="60">
        <f t="shared" si="20"/>
        <v>0.512085511582268</v>
      </c>
      <c r="O15" s="72">
        <v>9352069.6687000003</v>
      </c>
      <c r="P15" s="60">
        <f t="shared" si="21"/>
        <v>0.512085511582268</v>
      </c>
      <c r="Q15" s="72">
        <v>9352069.6687000003</v>
      </c>
      <c r="R15" s="60">
        <f t="shared" si="22"/>
        <v>0.512085511582268</v>
      </c>
      <c r="S15" s="72">
        <v>9352069.6687000003</v>
      </c>
      <c r="T15" s="60">
        <f t="shared" si="23"/>
        <v>0.512085511582268</v>
      </c>
      <c r="U15" s="72">
        <v>9352069.6687000003</v>
      </c>
      <c r="V15" s="60">
        <f t="shared" si="24"/>
        <v>0.512085511582268</v>
      </c>
      <c r="W15" s="72">
        <v>9352069.6687000003</v>
      </c>
      <c r="X15" s="60">
        <f t="shared" si="25"/>
        <v>0.512085511582268</v>
      </c>
      <c r="Y15" s="72">
        <v>9352069.6687000003</v>
      </c>
      <c r="Z15" s="52">
        <f t="shared" si="26"/>
        <v>0.512085511582268</v>
      </c>
      <c r="AA15" s="87">
        <f t="shared" si="0"/>
        <v>112224836.02439998</v>
      </c>
      <c r="AB15" s="52">
        <f t="shared" si="26"/>
        <v>0.512085511582268</v>
      </c>
      <c r="AC15" s="87">
        <f t="shared" si="13"/>
        <v>9352069.6686999984</v>
      </c>
      <c r="AD15" s="52">
        <f t="shared" si="27"/>
        <v>0.512085511582268</v>
      </c>
    </row>
    <row r="16" spans="1:66" x14ac:dyDescent="0.25">
      <c r="A16" s="24">
        <v>5503</v>
      </c>
      <c r="B16" s="25" t="s">
        <v>44</v>
      </c>
      <c r="C16" s="73"/>
      <c r="D16" s="55">
        <f t="shared" si="15"/>
        <v>0</v>
      </c>
      <c r="E16" s="73"/>
      <c r="F16" s="55">
        <f t="shared" si="16"/>
        <v>0</v>
      </c>
      <c r="G16" s="73"/>
      <c r="H16" s="55">
        <f t="shared" si="17"/>
        <v>0</v>
      </c>
      <c r="I16" s="73"/>
      <c r="J16" s="55">
        <f t="shared" si="18"/>
        <v>0</v>
      </c>
      <c r="K16" s="73"/>
      <c r="L16" s="55">
        <f t="shared" si="19"/>
        <v>0</v>
      </c>
      <c r="M16" s="73"/>
      <c r="N16" s="55">
        <f t="shared" si="20"/>
        <v>0</v>
      </c>
      <c r="O16" s="73"/>
      <c r="P16" s="55">
        <f t="shared" si="21"/>
        <v>0</v>
      </c>
      <c r="Q16" s="73"/>
      <c r="R16" s="55">
        <f t="shared" si="22"/>
        <v>0</v>
      </c>
      <c r="S16" s="73"/>
      <c r="T16" s="55">
        <f t="shared" si="23"/>
        <v>0</v>
      </c>
      <c r="U16" s="73"/>
      <c r="V16" s="55">
        <f t="shared" si="24"/>
        <v>0</v>
      </c>
      <c r="W16" s="73"/>
      <c r="X16" s="55">
        <f t="shared" si="25"/>
        <v>0</v>
      </c>
      <c r="Y16" s="73"/>
      <c r="Z16" s="55">
        <f t="shared" si="26"/>
        <v>0</v>
      </c>
      <c r="AA16" s="88">
        <f t="shared" si="0"/>
        <v>0</v>
      </c>
      <c r="AB16" s="55">
        <f t="shared" si="26"/>
        <v>0</v>
      </c>
      <c r="AC16" s="88">
        <f t="shared" si="13"/>
        <v>0</v>
      </c>
      <c r="AD16" s="55">
        <f t="shared" si="27"/>
        <v>0</v>
      </c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</row>
    <row r="17" spans="1:66" x14ac:dyDescent="0.25">
      <c r="A17" s="9">
        <v>5504</v>
      </c>
      <c r="B17" s="10" t="s">
        <v>45</v>
      </c>
      <c r="C17" s="67">
        <v>-341.0804</v>
      </c>
      <c r="D17" s="49">
        <f t="shared" si="15"/>
        <v>-1.8676329124156733E-5</v>
      </c>
      <c r="E17" s="67">
        <v>-341.0804</v>
      </c>
      <c r="F17" s="49">
        <f t="shared" si="16"/>
        <v>-1.8676329124156733E-5</v>
      </c>
      <c r="G17" s="67">
        <v>-341.0804</v>
      </c>
      <c r="H17" s="49">
        <f t="shared" si="17"/>
        <v>-1.8676329124156733E-5</v>
      </c>
      <c r="I17" s="67">
        <v>-341.0804</v>
      </c>
      <c r="J17" s="49">
        <f t="shared" si="18"/>
        <v>-1.8676329124156733E-5</v>
      </c>
      <c r="K17" s="67">
        <v>-341.0804</v>
      </c>
      <c r="L17" s="49">
        <f t="shared" si="19"/>
        <v>-1.8676329124156733E-5</v>
      </c>
      <c r="M17" s="67">
        <v>-341.0804</v>
      </c>
      <c r="N17" s="49">
        <f t="shared" si="20"/>
        <v>-1.8676329124156733E-5</v>
      </c>
      <c r="O17" s="67">
        <v>-341.0804</v>
      </c>
      <c r="P17" s="49">
        <f t="shared" si="21"/>
        <v>-1.8676329124156733E-5</v>
      </c>
      <c r="Q17" s="67">
        <v>-341.0804</v>
      </c>
      <c r="R17" s="49">
        <f t="shared" si="22"/>
        <v>-1.8676329124156733E-5</v>
      </c>
      <c r="S17" s="67">
        <v>-341.0804</v>
      </c>
      <c r="T17" s="49">
        <f t="shared" si="23"/>
        <v>-1.8676329124156733E-5</v>
      </c>
      <c r="U17" s="67">
        <v>-341.0804</v>
      </c>
      <c r="V17" s="49">
        <f t="shared" si="24"/>
        <v>-1.8676329124156733E-5</v>
      </c>
      <c r="W17" s="67">
        <v>-341.0804</v>
      </c>
      <c r="X17" s="49">
        <f t="shared" si="25"/>
        <v>-1.8676329124156733E-5</v>
      </c>
      <c r="Y17" s="67">
        <v>-341.0804</v>
      </c>
      <c r="Z17" s="49">
        <f t="shared" si="26"/>
        <v>-1.8676329124156733E-5</v>
      </c>
      <c r="AA17" s="82">
        <f t="shared" si="0"/>
        <v>-4092.9647999999993</v>
      </c>
      <c r="AB17" s="49">
        <f t="shared" si="26"/>
        <v>-1.8676329124156729E-5</v>
      </c>
      <c r="AC17" s="82">
        <f t="shared" si="13"/>
        <v>-341.08039999999994</v>
      </c>
      <c r="AD17" s="49">
        <f t="shared" si="27"/>
        <v>-1.8676329124156729E-5</v>
      </c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</row>
    <row r="18" spans="1:66" x14ac:dyDescent="0.25">
      <c r="A18" s="9">
        <v>5505</v>
      </c>
      <c r="B18" s="10" t="s">
        <v>46</v>
      </c>
      <c r="C18" s="67"/>
      <c r="D18" s="49">
        <f t="shared" si="15"/>
        <v>0</v>
      </c>
      <c r="E18" s="67"/>
      <c r="F18" s="49">
        <f t="shared" si="16"/>
        <v>0</v>
      </c>
      <c r="G18" s="67"/>
      <c r="H18" s="49">
        <f t="shared" si="17"/>
        <v>0</v>
      </c>
      <c r="I18" s="67"/>
      <c r="J18" s="49">
        <f t="shared" si="18"/>
        <v>0</v>
      </c>
      <c r="K18" s="67"/>
      <c r="L18" s="49">
        <f t="shared" si="19"/>
        <v>0</v>
      </c>
      <c r="M18" s="67"/>
      <c r="N18" s="49">
        <f t="shared" si="20"/>
        <v>0</v>
      </c>
      <c r="O18" s="67"/>
      <c r="P18" s="49">
        <f t="shared" si="21"/>
        <v>0</v>
      </c>
      <c r="Q18" s="67"/>
      <c r="R18" s="49">
        <f t="shared" si="22"/>
        <v>0</v>
      </c>
      <c r="S18" s="67"/>
      <c r="T18" s="49">
        <f t="shared" si="23"/>
        <v>0</v>
      </c>
      <c r="U18" s="67"/>
      <c r="V18" s="49">
        <f t="shared" si="24"/>
        <v>0</v>
      </c>
      <c r="W18" s="67"/>
      <c r="X18" s="49">
        <f t="shared" si="25"/>
        <v>0</v>
      </c>
      <c r="Y18" s="67"/>
      <c r="Z18" s="49">
        <f t="shared" si="26"/>
        <v>0</v>
      </c>
      <c r="AA18" s="82">
        <f t="shared" si="0"/>
        <v>0</v>
      </c>
      <c r="AB18" s="49">
        <f t="shared" si="26"/>
        <v>0</v>
      </c>
      <c r="AC18" s="82">
        <f t="shared" si="13"/>
        <v>0</v>
      </c>
      <c r="AD18" s="49">
        <f t="shared" si="27"/>
        <v>0</v>
      </c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</row>
    <row r="19" spans="1:66" x14ac:dyDescent="0.25">
      <c r="A19" s="9">
        <v>5506</v>
      </c>
      <c r="B19" s="10" t="s">
        <v>47</v>
      </c>
      <c r="C19" s="67">
        <v>-203.41235</v>
      </c>
      <c r="D19" s="49">
        <f t="shared" si="15"/>
        <v>-1.1138124607916969E-5</v>
      </c>
      <c r="E19" s="67">
        <v>-203.41235</v>
      </c>
      <c r="F19" s="49">
        <f t="shared" si="16"/>
        <v>-1.1138124607916969E-5</v>
      </c>
      <c r="G19" s="67">
        <v>-203.41235</v>
      </c>
      <c r="H19" s="49">
        <f t="shared" si="17"/>
        <v>-1.1138124607916969E-5</v>
      </c>
      <c r="I19" s="67">
        <v>-203.41235</v>
      </c>
      <c r="J19" s="49">
        <f t="shared" si="18"/>
        <v>-1.1138124607916969E-5</v>
      </c>
      <c r="K19" s="67">
        <v>-203.41235</v>
      </c>
      <c r="L19" s="49">
        <f t="shared" si="19"/>
        <v>-1.1138124607916969E-5</v>
      </c>
      <c r="M19" s="67">
        <v>-203.41235</v>
      </c>
      <c r="N19" s="49">
        <f t="shared" si="20"/>
        <v>-1.1138124607916969E-5</v>
      </c>
      <c r="O19" s="67">
        <v>-203.41235</v>
      </c>
      <c r="P19" s="49">
        <f t="shared" si="21"/>
        <v>-1.1138124607916969E-5</v>
      </c>
      <c r="Q19" s="67">
        <v>-203.41235</v>
      </c>
      <c r="R19" s="49">
        <f t="shared" si="22"/>
        <v>-1.1138124607916969E-5</v>
      </c>
      <c r="S19" s="67">
        <v>-203.41235</v>
      </c>
      <c r="T19" s="49">
        <f t="shared" si="23"/>
        <v>-1.1138124607916969E-5</v>
      </c>
      <c r="U19" s="67">
        <v>-203.41235</v>
      </c>
      <c r="V19" s="49">
        <f t="shared" si="24"/>
        <v>-1.1138124607916969E-5</v>
      </c>
      <c r="W19" s="67">
        <v>-203.41235</v>
      </c>
      <c r="X19" s="49">
        <f t="shared" si="25"/>
        <v>-1.1138124607916969E-5</v>
      </c>
      <c r="Y19" s="67">
        <v>-203.41235</v>
      </c>
      <c r="Z19" s="49">
        <f t="shared" si="26"/>
        <v>-1.1138124607916969E-5</v>
      </c>
      <c r="AA19" s="82">
        <f t="shared" si="0"/>
        <v>-2440.9482000000003</v>
      </c>
      <c r="AB19" s="49">
        <f t="shared" si="26"/>
        <v>-1.1138124607916971E-5</v>
      </c>
      <c r="AC19" s="82">
        <f t="shared" si="13"/>
        <v>-203.41235000000003</v>
      </c>
      <c r="AD19" s="49">
        <f t="shared" si="27"/>
        <v>-1.1138124607916971E-5</v>
      </c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</row>
    <row r="20" spans="1:66" s="5" customFormat="1" x14ac:dyDescent="0.25">
      <c r="A20" s="12">
        <v>5599</v>
      </c>
      <c r="B20" s="1" t="s">
        <v>48</v>
      </c>
      <c r="C20" s="74">
        <f>SUM(C15:C19)</f>
        <v>9351525.1759500001</v>
      </c>
      <c r="D20" s="56">
        <f t="shared" si="15"/>
        <v>0.51205569712853594</v>
      </c>
      <c r="E20" s="74">
        <f>SUM(E15:E19)</f>
        <v>9351525.1759500001</v>
      </c>
      <c r="F20" s="56">
        <f t="shared" si="16"/>
        <v>0.51205569712853594</v>
      </c>
      <c r="G20" s="74">
        <f>SUM(G15:G19)</f>
        <v>9351525.1759500001</v>
      </c>
      <c r="H20" s="56">
        <f t="shared" si="17"/>
        <v>0.51205569712853594</v>
      </c>
      <c r="I20" s="74">
        <f>SUM(I15:I19)</f>
        <v>9351525.1759500001</v>
      </c>
      <c r="J20" s="56">
        <f t="shared" si="18"/>
        <v>0.51205569712853594</v>
      </c>
      <c r="K20" s="74">
        <f>SUM(K15:K19)</f>
        <v>9351525.1759500001</v>
      </c>
      <c r="L20" s="56">
        <f t="shared" si="19"/>
        <v>0.51205569712853594</v>
      </c>
      <c r="M20" s="74">
        <f>SUM(M15:M19)</f>
        <v>9351525.1759500001</v>
      </c>
      <c r="N20" s="56">
        <f t="shared" si="20"/>
        <v>0.51205569712853594</v>
      </c>
      <c r="O20" s="74">
        <f>SUM(O15:O19)</f>
        <v>9351525.1759500001</v>
      </c>
      <c r="P20" s="56">
        <f t="shared" si="21"/>
        <v>0.51205569712853594</v>
      </c>
      <c r="Q20" s="74">
        <f>SUM(Q15:Q19)</f>
        <v>9351525.1759500001</v>
      </c>
      <c r="R20" s="56">
        <f t="shared" si="22"/>
        <v>0.51205569712853594</v>
      </c>
      <c r="S20" s="74">
        <f>SUM(S15:S19)</f>
        <v>9351525.1759500001</v>
      </c>
      <c r="T20" s="56">
        <f t="shared" si="23"/>
        <v>0.51205569712853594</v>
      </c>
      <c r="U20" s="74">
        <f>SUM(U15:U19)</f>
        <v>9351525.1759500001</v>
      </c>
      <c r="V20" s="56">
        <f t="shared" si="24"/>
        <v>0.51205569712853594</v>
      </c>
      <c r="W20" s="74">
        <f>SUM(W15:W19)</f>
        <v>9351525.1759500001</v>
      </c>
      <c r="X20" s="56">
        <f t="shared" si="25"/>
        <v>0.51205569712853594</v>
      </c>
      <c r="Y20" s="74">
        <f>SUM(Y15:Y19)</f>
        <v>9351525.1759500001</v>
      </c>
      <c r="Z20" s="56">
        <f t="shared" si="26"/>
        <v>0.51205569712853594</v>
      </c>
      <c r="AA20" s="70">
        <f t="shared" si="0"/>
        <v>112218302.11140002</v>
      </c>
      <c r="AB20" s="56">
        <f t="shared" si="26"/>
        <v>0.51205569712853616</v>
      </c>
      <c r="AC20" s="93">
        <f t="shared" si="13"/>
        <v>9351525.1759500019</v>
      </c>
      <c r="AD20" s="56">
        <f t="shared" si="27"/>
        <v>0.51205569712853605</v>
      </c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</row>
    <row r="21" spans="1:66" s="8" customFormat="1" x14ac:dyDescent="0.25">
      <c r="A21" s="26">
        <v>5601</v>
      </c>
      <c r="B21" s="27" t="s">
        <v>49</v>
      </c>
      <c r="C21" s="69"/>
      <c r="D21" s="57">
        <f t="shared" si="15"/>
        <v>0</v>
      </c>
      <c r="E21" s="69"/>
      <c r="F21" s="57">
        <f t="shared" si="16"/>
        <v>0</v>
      </c>
      <c r="G21" s="69"/>
      <c r="H21" s="57">
        <f t="shared" si="17"/>
        <v>0</v>
      </c>
      <c r="I21" s="69"/>
      <c r="J21" s="57">
        <f t="shared" si="18"/>
        <v>0</v>
      </c>
      <c r="K21" s="69"/>
      <c r="L21" s="57">
        <f t="shared" si="19"/>
        <v>0</v>
      </c>
      <c r="M21" s="69"/>
      <c r="N21" s="57">
        <f t="shared" si="20"/>
        <v>0</v>
      </c>
      <c r="O21" s="69"/>
      <c r="P21" s="57">
        <f t="shared" si="21"/>
        <v>0</v>
      </c>
      <c r="Q21" s="69"/>
      <c r="R21" s="57">
        <f t="shared" si="22"/>
        <v>0</v>
      </c>
      <c r="S21" s="69"/>
      <c r="T21" s="57">
        <f t="shared" si="23"/>
        <v>0</v>
      </c>
      <c r="U21" s="69"/>
      <c r="V21" s="57">
        <f t="shared" si="24"/>
        <v>0</v>
      </c>
      <c r="W21" s="69"/>
      <c r="X21" s="57">
        <f t="shared" si="25"/>
        <v>0</v>
      </c>
      <c r="Y21" s="69"/>
      <c r="Z21" s="57">
        <f t="shared" si="26"/>
        <v>0</v>
      </c>
      <c r="AA21" s="69">
        <f t="shared" si="0"/>
        <v>0</v>
      </c>
      <c r="AB21" s="57">
        <f t="shared" si="26"/>
        <v>0</v>
      </c>
      <c r="AC21" s="85">
        <f t="shared" si="13"/>
        <v>0</v>
      </c>
      <c r="AD21" s="57">
        <f t="shared" si="27"/>
        <v>0</v>
      </c>
    </row>
    <row r="22" spans="1:66" x14ac:dyDescent="0.25">
      <c r="A22" s="9">
        <v>5602</v>
      </c>
      <c r="B22" s="10" t="s">
        <v>50</v>
      </c>
      <c r="C22" s="67"/>
      <c r="D22" s="49">
        <f t="shared" si="15"/>
        <v>0</v>
      </c>
      <c r="E22" s="67"/>
      <c r="F22" s="49">
        <f t="shared" si="16"/>
        <v>0</v>
      </c>
      <c r="G22" s="67"/>
      <c r="H22" s="49">
        <f t="shared" si="17"/>
        <v>0</v>
      </c>
      <c r="I22" s="67"/>
      <c r="J22" s="49">
        <f t="shared" si="18"/>
        <v>0</v>
      </c>
      <c r="K22" s="67"/>
      <c r="L22" s="49">
        <f t="shared" si="19"/>
        <v>0</v>
      </c>
      <c r="M22" s="67"/>
      <c r="N22" s="49">
        <f t="shared" si="20"/>
        <v>0</v>
      </c>
      <c r="O22" s="67"/>
      <c r="P22" s="49">
        <f t="shared" si="21"/>
        <v>0</v>
      </c>
      <c r="Q22" s="67"/>
      <c r="R22" s="49">
        <f t="shared" si="22"/>
        <v>0</v>
      </c>
      <c r="S22" s="67"/>
      <c r="T22" s="49">
        <f t="shared" si="23"/>
        <v>0</v>
      </c>
      <c r="U22" s="67"/>
      <c r="V22" s="49">
        <f t="shared" si="24"/>
        <v>0</v>
      </c>
      <c r="W22" s="67"/>
      <c r="X22" s="49">
        <f t="shared" si="25"/>
        <v>0</v>
      </c>
      <c r="Y22" s="67"/>
      <c r="Z22" s="49">
        <f t="shared" si="26"/>
        <v>0</v>
      </c>
      <c r="AA22" s="82">
        <f t="shared" si="0"/>
        <v>0</v>
      </c>
      <c r="AB22" s="49">
        <f t="shared" si="26"/>
        <v>0</v>
      </c>
      <c r="AC22" s="82">
        <f t="shared" si="13"/>
        <v>0</v>
      </c>
      <c r="AD22" s="49">
        <f t="shared" si="27"/>
        <v>0</v>
      </c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</row>
    <row r="23" spans="1:66" x14ac:dyDescent="0.25">
      <c r="A23" s="9">
        <v>5603</v>
      </c>
      <c r="B23" s="10" t="s">
        <v>51</v>
      </c>
      <c r="C23" s="67"/>
      <c r="D23" s="49">
        <f t="shared" si="15"/>
        <v>0</v>
      </c>
      <c r="E23" s="67"/>
      <c r="F23" s="49">
        <f t="shared" si="16"/>
        <v>0</v>
      </c>
      <c r="G23" s="67"/>
      <c r="H23" s="49">
        <f t="shared" si="17"/>
        <v>0</v>
      </c>
      <c r="I23" s="67"/>
      <c r="J23" s="49">
        <f t="shared" si="18"/>
        <v>0</v>
      </c>
      <c r="K23" s="67"/>
      <c r="L23" s="49">
        <f t="shared" si="19"/>
        <v>0</v>
      </c>
      <c r="M23" s="67"/>
      <c r="N23" s="49">
        <f t="shared" si="20"/>
        <v>0</v>
      </c>
      <c r="O23" s="67"/>
      <c r="P23" s="49">
        <f t="shared" si="21"/>
        <v>0</v>
      </c>
      <c r="Q23" s="67"/>
      <c r="R23" s="49">
        <f t="shared" si="22"/>
        <v>0</v>
      </c>
      <c r="S23" s="67"/>
      <c r="T23" s="49">
        <f t="shared" si="23"/>
        <v>0</v>
      </c>
      <c r="U23" s="67"/>
      <c r="V23" s="49">
        <f t="shared" si="24"/>
        <v>0</v>
      </c>
      <c r="W23" s="67"/>
      <c r="X23" s="49">
        <f t="shared" si="25"/>
        <v>0</v>
      </c>
      <c r="Y23" s="67"/>
      <c r="Z23" s="49">
        <f t="shared" si="26"/>
        <v>0</v>
      </c>
      <c r="AA23" s="82">
        <f t="shared" si="0"/>
        <v>0</v>
      </c>
      <c r="AB23" s="49">
        <f t="shared" si="26"/>
        <v>0</v>
      </c>
      <c r="AC23" s="82">
        <f t="shared" si="13"/>
        <v>0</v>
      </c>
      <c r="AD23" s="49">
        <f t="shared" si="27"/>
        <v>0</v>
      </c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</row>
    <row r="24" spans="1:66" x14ac:dyDescent="0.25">
      <c r="A24" s="9">
        <v>5604</v>
      </c>
      <c r="B24" s="10" t="s">
        <v>52</v>
      </c>
      <c r="C24" s="67">
        <v>18527.534100000001</v>
      </c>
      <c r="D24" s="49">
        <f t="shared" si="15"/>
        <v>1.0145007590897542E-3</v>
      </c>
      <c r="E24" s="67">
        <v>18527.534100000001</v>
      </c>
      <c r="F24" s="49">
        <f t="shared" si="16"/>
        <v>1.0145007590897542E-3</v>
      </c>
      <c r="G24" s="67">
        <v>18527.534100000001</v>
      </c>
      <c r="H24" s="49">
        <f t="shared" si="17"/>
        <v>1.0145007590897542E-3</v>
      </c>
      <c r="I24" s="67">
        <v>18527.534100000001</v>
      </c>
      <c r="J24" s="49">
        <f t="shared" si="18"/>
        <v>1.0145007590897542E-3</v>
      </c>
      <c r="K24" s="67">
        <v>18527.534100000001</v>
      </c>
      <c r="L24" s="49">
        <f t="shared" si="19"/>
        <v>1.0145007590897542E-3</v>
      </c>
      <c r="M24" s="67">
        <v>18527.534100000001</v>
      </c>
      <c r="N24" s="49">
        <f t="shared" si="20"/>
        <v>1.0145007590897542E-3</v>
      </c>
      <c r="O24" s="67">
        <v>18527.534100000001</v>
      </c>
      <c r="P24" s="49">
        <f t="shared" si="21"/>
        <v>1.0145007590897542E-3</v>
      </c>
      <c r="Q24" s="67">
        <v>18527.534100000001</v>
      </c>
      <c r="R24" s="49">
        <f t="shared" si="22"/>
        <v>1.0145007590897542E-3</v>
      </c>
      <c r="S24" s="67">
        <v>18527.534100000001</v>
      </c>
      <c r="T24" s="49">
        <f t="shared" si="23"/>
        <v>1.0145007590897542E-3</v>
      </c>
      <c r="U24" s="67">
        <v>18527.534100000001</v>
      </c>
      <c r="V24" s="49">
        <f t="shared" si="24"/>
        <v>1.0145007590897542E-3</v>
      </c>
      <c r="W24" s="67">
        <v>18527.534100000001</v>
      </c>
      <c r="X24" s="49">
        <f t="shared" si="25"/>
        <v>1.0145007590897542E-3</v>
      </c>
      <c r="Y24" s="67">
        <v>18527.534100000001</v>
      </c>
      <c r="Z24" s="49">
        <f t="shared" si="26"/>
        <v>1.0145007590897542E-3</v>
      </c>
      <c r="AA24" s="82">
        <f t="shared" si="0"/>
        <v>222330.40919999997</v>
      </c>
      <c r="AB24" s="49">
        <f t="shared" si="26"/>
        <v>1.0145007590897542E-3</v>
      </c>
      <c r="AC24" s="82">
        <f t="shared" si="13"/>
        <v>18527.534099999997</v>
      </c>
      <c r="AD24" s="49">
        <f t="shared" si="27"/>
        <v>1.0145007590897539E-3</v>
      </c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</row>
    <row r="25" spans="1:66" x14ac:dyDescent="0.25">
      <c r="A25" s="9">
        <v>5605</v>
      </c>
      <c r="B25" s="10" t="s">
        <v>53</v>
      </c>
      <c r="C25" s="67"/>
      <c r="D25" s="49">
        <f t="shared" si="15"/>
        <v>0</v>
      </c>
      <c r="E25" s="67"/>
      <c r="F25" s="49">
        <f t="shared" si="16"/>
        <v>0</v>
      </c>
      <c r="G25" s="67"/>
      <c r="H25" s="49">
        <f t="shared" si="17"/>
        <v>0</v>
      </c>
      <c r="I25" s="67"/>
      <c r="J25" s="49">
        <f t="shared" si="18"/>
        <v>0</v>
      </c>
      <c r="K25" s="67"/>
      <c r="L25" s="49">
        <f t="shared" si="19"/>
        <v>0</v>
      </c>
      <c r="M25" s="67"/>
      <c r="N25" s="49">
        <f t="shared" si="20"/>
        <v>0</v>
      </c>
      <c r="O25" s="67"/>
      <c r="P25" s="49">
        <f t="shared" si="21"/>
        <v>0</v>
      </c>
      <c r="Q25" s="67"/>
      <c r="R25" s="49">
        <f t="shared" si="22"/>
        <v>0</v>
      </c>
      <c r="S25" s="67"/>
      <c r="T25" s="49">
        <f t="shared" si="23"/>
        <v>0</v>
      </c>
      <c r="U25" s="67"/>
      <c r="V25" s="49">
        <f t="shared" si="24"/>
        <v>0</v>
      </c>
      <c r="W25" s="67"/>
      <c r="X25" s="49">
        <f t="shared" si="25"/>
        <v>0</v>
      </c>
      <c r="Y25" s="67"/>
      <c r="Z25" s="49">
        <f t="shared" si="26"/>
        <v>0</v>
      </c>
      <c r="AA25" s="82">
        <f t="shared" si="0"/>
        <v>0</v>
      </c>
      <c r="AB25" s="49">
        <f t="shared" si="26"/>
        <v>0</v>
      </c>
      <c r="AC25" s="82">
        <f t="shared" si="13"/>
        <v>0</v>
      </c>
      <c r="AD25" s="49">
        <f t="shared" si="27"/>
        <v>0</v>
      </c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</row>
    <row r="26" spans="1:66" x14ac:dyDescent="0.25">
      <c r="A26" s="9">
        <v>5606</v>
      </c>
      <c r="B26" s="10" t="s">
        <v>54</v>
      </c>
      <c r="C26" s="67">
        <v>40549.181600000004</v>
      </c>
      <c r="D26" s="49">
        <f t="shared" si="15"/>
        <v>2.2203265308613465E-3</v>
      </c>
      <c r="E26" s="67">
        <v>40549.181600000004</v>
      </c>
      <c r="F26" s="49">
        <f t="shared" si="16"/>
        <v>2.2203265308613465E-3</v>
      </c>
      <c r="G26" s="67">
        <v>40549.181600000004</v>
      </c>
      <c r="H26" s="49">
        <f t="shared" si="17"/>
        <v>2.2203265308613465E-3</v>
      </c>
      <c r="I26" s="67">
        <v>40549.181600000004</v>
      </c>
      <c r="J26" s="49">
        <f t="shared" si="18"/>
        <v>2.2203265308613465E-3</v>
      </c>
      <c r="K26" s="67">
        <v>40549.181600000004</v>
      </c>
      <c r="L26" s="49">
        <f t="shared" si="19"/>
        <v>2.2203265308613465E-3</v>
      </c>
      <c r="M26" s="67">
        <v>40549.181600000004</v>
      </c>
      <c r="N26" s="49">
        <f t="shared" si="20"/>
        <v>2.2203265308613465E-3</v>
      </c>
      <c r="O26" s="67">
        <v>40549.181600000004</v>
      </c>
      <c r="P26" s="49">
        <f t="shared" si="21"/>
        <v>2.2203265308613465E-3</v>
      </c>
      <c r="Q26" s="67">
        <v>40549.181600000004</v>
      </c>
      <c r="R26" s="49">
        <f t="shared" si="22"/>
        <v>2.2203265308613465E-3</v>
      </c>
      <c r="S26" s="67">
        <v>40549.181600000004</v>
      </c>
      <c r="T26" s="49">
        <f t="shared" si="23"/>
        <v>2.2203265308613465E-3</v>
      </c>
      <c r="U26" s="67">
        <v>40549.181600000004</v>
      </c>
      <c r="V26" s="49">
        <f t="shared" si="24"/>
        <v>2.2203265308613465E-3</v>
      </c>
      <c r="W26" s="67">
        <v>40549.181600000004</v>
      </c>
      <c r="X26" s="49">
        <f t="shared" si="25"/>
        <v>2.2203265308613465E-3</v>
      </c>
      <c r="Y26" s="67">
        <v>40549.181600000004</v>
      </c>
      <c r="Z26" s="49">
        <f t="shared" si="26"/>
        <v>2.2203265308613465E-3</v>
      </c>
      <c r="AA26" s="82">
        <f t="shared" si="0"/>
        <v>486590.17920000007</v>
      </c>
      <c r="AB26" s="49">
        <f t="shared" si="26"/>
        <v>2.2203265308613465E-3</v>
      </c>
      <c r="AC26" s="82">
        <f t="shared" si="13"/>
        <v>40549.181600000004</v>
      </c>
      <c r="AD26" s="49">
        <f t="shared" si="27"/>
        <v>2.2203265308613465E-3</v>
      </c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</row>
    <row r="27" spans="1:66" x14ac:dyDescent="0.25">
      <c r="A27" s="9">
        <v>5607</v>
      </c>
      <c r="B27" s="10" t="s">
        <v>55</v>
      </c>
      <c r="C27" s="67"/>
      <c r="D27" s="49">
        <f t="shared" si="15"/>
        <v>0</v>
      </c>
      <c r="E27" s="67"/>
      <c r="F27" s="49">
        <f t="shared" si="16"/>
        <v>0</v>
      </c>
      <c r="G27" s="67"/>
      <c r="H27" s="49">
        <f t="shared" si="17"/>
        <v>0</v>
      </c>
      <c r="I27" s="67"/>
      <c r="J27" s="49">
        <f t="shared" si="18"/>
        <v>0</v>
      </c>
      <c r="K27" s="67"/>
      <c r="L27" s="49">
        <f t="shared" si="19"/>
        <v>0</v>
      </c>
      <c r="M27" s="67"/>
      <c r="N27" s="49">
        <f t="shared" si="20"/>
        <v>0</v>
      </c>
      <c r="O27" s="67"/>
      <c r="P27" s="49">
        <f t="shared" si="21"/>
        <v>0</v>
      </c>
      <c r="Q27" s="67"/>
      <c r="R27" s="49">
        <f t="shared" si="22"/>
        <v>0</v>
      </c>
      <c r="S27" s="67"/>
      <c r="T27" s="49">
        <f t="shared" si="23"/>
        <v>0</v>
      </c>
      <c r="U27" s="67"/>
      <c r="V27" s="49">
        <f t="shared" si="24"/>
        <v>0</v>
      </c>
      <c r="W27" s="67"/>
      <c r="X27" s="49">
        <f t="shared" si="25"/>
        <v>0</v>
      </c>
      <c r="Y27" s="67"/>
      <c r="Z27" s="49">
        <f t="shared" si="26"/>
        <v>0</v>
      </c>
      <c r="AA27" s="82">
        <f t="shared" si="0"/>
        <v>0</v>
      </c>
      <c r="AB27" s="49">
        <f t="shared" si="26"/>
        <v>0</v>
      </c>
      <c r="AC27" s="82">
        <f t="shared" si="13"/>
        <v>0</v>
      </c>
      <c r="AD27" s="49">
        <f t="shared" si="27"/>
        <v>0</v>
      </c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</row>
    <row r="28" spans="1:66" x14ac:dyDescent="0.25">
      <c r="A28" s="9">
        <v>5608</v>
      </c>
      <c r="B28" s="10" t="s">
        <v>56</v>
      </c>
      <c r="C28" s="67"/>
      <c r="D28" s="49">
        <f t="shared" si="15"/>
        <v>0</v>
      </c>
      <c r="E28" s="67"/>
      <c r="F28" s="49">
        <f t="shared" si="16"/>
        <v>0</v>
      </c>
      <c r="G28" s="67"/>
      <c r="H28" s="49">
        <f t="shared" si="17"/>
        <v>0</v>
      </c>
      <c r="I28" s="67"/>
      <c r="J28" s="49">
        <f t="shared" si="18"/>
        <v>0</v>
      </c>
      <c r="K28" s="67"/>
      <c r="L28" s="49">
        <f t="shared" si="19"/>
        <v>0</v>
      </c>
      <c r="M28" s="67"/>
      <c r="N28" s="49">
        <f t="shared" si="20"/>
        <v>0</v>
      </c>
      <c r="O28" s="67"/>
      <c r="P28" s="49">
        <f t="shared" si="21"/>
        <v>0</v>
      </c>
      <c r="Q28" s="67"/>
      <c r="R28" s="49">
        <f t="shared" si="22"/>
        <v>0</v>
      </c>
      <c r="S28" s="67"/>
      <c r="T28" s="49">
        <f t="shared" si="23"/>
        <v>0</v>
      </c>
      <c r="U28" s="67"/>
      <c r="V28" s="49">
        <f t="shared" si="24"/>
        <v>0</v>
      </c>
      <c r="W28" s="67"/>
      <c r="X28" s="49">
        <f t="shared" si="25"/>
        <v>0</v>
      </c>
      <c r="Y28" s="67"/>
      <c r="Z28" s="49">
        <f t="shared" si="26"/>
        <v>0</v>
      </c>
      <c r="AA28" s="82">
        <f t="shared" si="0"/>
        <v>0</v>
      </c>
      <c r="AB28" s="49">
        <f t="shared" si="26"/>
        <v>0</v>
      </c>
      <c r="AC28" s="82">
        <f t="shared" si="13"/>
        <v>0</v>
      </c>
      <c r="AD28" s="49">
        <f t="shared" si="27"/>
        <v>0</v>
      </c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</row>
    <row r="29" spans="1:66" x14ac:dyDescent="0.25">
      <c r="A29" s="9">
        <v>5609</v>
      </c>
      <c r="B29" s="10" t="s">
        <v>57</v>
      </c>
      <c r="C29" s="67"/>
      <c r="D29" s="49">
        <f t="shared" si="15"/>
        <v>0</v>
      </c>
      <c r="E29" s="67"/>
      <c r="F29" s="49">
        <f t="shared" si="16"/>
        <v>0</v>
      </c>
      <c r="G29" s="67"/>
      <c r="H29" s="49">
        <f t="shared" si="17"/>
        <v>0</v>
      </c>
      <c r="I29" s="67"/>
      <c r="J29" s="49">
        <f t="shared" si="18"/>
        <v>0</v>
      </c>
      <c r="K29" s="67"/>
      <c r="L29" s="49">
        <f t="shared" si="19"/>
        <v>0</v>
      </c>
      <c r="M29" s="67"/>
      <c r="N29" s="49">
        <f t="shared" si="20"/>
        <v>0</v>
      </c>
      <c r="O29" s="67"/>
      <c r="P29" s="49">
        <f t="shared" si="21"/>
        <v>0</v>
      </c>
      <c r="Q29" s="67"/>
      <c r="R29" s="49">
        <f t="shared" si="22"/>
        <v>0</v>
      </c>
      <c r="S29" s="67"/>
      <c r="T29" s="49">
        <f t="shared" si="23"/>
        <v>0</v>
      </c>
      <c r="U29" s="67"/>
      <c r="V29" s="49">
        <f t="shared" si="24"/>
        <v>0</v>
      </c>
      <c r="W29" s="67"/>
      <c r="X29" s="49">
        <f t="shared" si="25"/>
        <v>0</v>
      </c>
      <c r="Y29" s="67"/>
      <c r="Z29" s="49">
        <f t="shared" ref="Z29:AB44" si="28">IF(Y$10&lt;&gt;0,Y29/Y$10,"-")</f>
        <v>0</v>
      </c>
      <c r="AA29" s="82">
        <f t="shared" si="0"/>
        <v>0</v>
      </c>
      <c r="AB29" s="49">
        <f t="shared" si="28"/>
        <v>0</v>
      </c>
      <c r="AC29" s="82">
        <f t="shared" si="13"/>
        <v>0</v>
      </c>
      <c r="AD29" s="49">
        <f t="shared" si="27"/>
        <v>0</v>
      </c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</row>
    <row r="30" spans="1:66" x14ac:dyDescent="0.25">
      <c r="A30" s="9">
        <v>5610</v>
      </c>
      <c r="B30" s="10" t="s">
        <v>58</v>
      </c>
      <c r="C30" s="67"/>
      <c r="D30" s="49">
        <f t="shared" si="15"/>
        <v>0</v>
      </c>
      <c r="E30" s="67"/>
      <c r="F30" s="49">
        <f t="shared" si="16"/>
        <v>0</v>
      </c>
      <c r="G30" s="67"/>
      <c r="H30" s="49">
        <f t="shared" si="17"/>
        <v>0</v>
      </c>
      <c r="I30" s="67"/>
      <c r="J30" s="49">
        <f t="shared" si="18"/>
        <v>0</v>
      </c>
      <c r="K30" s="67"/>
      <c r="L30" s="49">
        <f t="shared" si="19"/>
        <v>0</v>
      </c>
      <c r="M30" s="67"/>
      <c r="N30" s="49">
        <f t="shared" si="20"/>
        <v>0</v>
      </c>
      <c r="O30" s="67"/>
      <c r="P30" s="49">
        <f t="shared" si="21"/>
        <v>0</v>
      </c>
      <c r="Q30" s="67"/>
      <c r="R30" s="49">
        <f t="shared" si="22"/>
        <v>0</v>
      </c>
      <c r="S30" s="67"/>
      <c r="T30" s="49">
        <f t="shared" si="23"/>
        <v>0</v>
      </c>
      <c r="U30" s="67"/>
      <c r="V30" s="49">
        <f t="shared" si="24"/>
        <v>0</v>
      </c>
      <c r="W30" s="67"/>
      <c r="X30" s="49">
        <f t="shared" si="25"/>
        <v>0</v>
      </c>
      <c r="Y30" s="67"/>
      <c r="Z30" s="49">
        <f t="shared" si="28"/>
        <v>0</v>
      </c>
      <c r="AA30" s="82">
        <f t="shared" si="0"/>
        <v>0</v>
      </c>
      <c r="AB30" s="49">
        <f t="shared" si="28"/>
        <v>0</v>
      </c>
      <c r="AC30" s="82">
        <f t="shared" si="13"/>
        <v>0</v>
      </c>
      <c r="AD30" s="49">
        <f t="shared" si="27"/>
        <v>0</v>
      </c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</row>
    <row r="31" spans="1:66" x14ac:dyDescent="0.25">
      <c r="A31" s="9">
        <v>5611</v>
      </c>
      <c r="B31" s="10" t="s">
        <v>59</v>
      </c>
      <c r="C31" s="67"/>
      <c r="D31" s="49">
        <f t="shared" si="15"/>
        <v>0</v>
      </c>
      <c r="E31" s="67"/>
      <c r="F31" s="49">
        <f t="shared" si="16"/>
        <v>0</v>
      </c>
      <c r="G31" s="67"/>
      <c r="H31" s="49">
        <f t="shared" si="17"/>
        <v>0</v>
      </c>
      <c r="I31" s="67"/>
      <c r="J31" s="49">
        <f t="shared" si="18"/>
        <v>0</v>
      </c>
      <c r="K31" s="67"/>
      <c r="L31" s="49">
        <f t="shared" si="19"/>
        <v>0</v>
      </c>
      <c r="M31" s="67"/>
      <c r="N31" s="49">
        <f t="shared" si="20"/>
        <v>0</v>
      </c>
      <c r="O31" s="67"/>
      <c r="P31" s="49">
        <f t="shared" si="21"/>
        <v>0</v>
      </c>
      <c r="Q31" s="67"/>
      <c r="R31" s="49">
        <f t="shared" si="22"/>
        <v>0</v>
      </c>
      <c r="S31" s="67"/>
      <c r="T31" s="49">
        <f t="shared" si="23"/>
        <v>0</v>
      </c>
      <c r="U31" s="67"/>
      <c r="V31" s="49">
        <f t="shared" si="24"/>
        <v>0</v>
      </c>
      <c r="W31" s="67"/>
      <c r="X31" s="49">
        <f t="shared" si="25"/>
        <v>0</v>
      </c>
      <c r="Y31" s="67"/>
      <c r="Z31" s="49">
        <f t="shared" si="28"/>
        <v>0</v>
      </c>
      <c r="AA31" s="82">
        <f t="shared" si="0"/>
        <v>0</v>
      </c>
      <c r="AB31" s="49">
        <f t="shared" si="28"/>
        <v>0</v>
      </c>
      <c r="AC31" s="82">
        <f t="shared" si="13"/>
        <v>0</v>
      </c>
      <c r="AD31" s="49">
        <f t="shared" si="27"/>
        <v>0</v>
      </c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</row>
    <row r="32" spans="1:66" x14ac:dyDescent="0.25">
      <c r="A32" s="9">
        <v>5612</v>
      </c>
      <c r="B32" s="10" t="s">
        <v>60</v>
      </c>
      <c r="C32" s="67"/>
      <c r="D32" s="49">
        <f t="shared" si="15"/>
        <v>0</v>
      </c>
      <c r="E32" s="67"/>
      <c r="F32" s="49">
        <f t="shared" si="16"/>
        <v>0</v>
      </c>
      <c r="G32" s="67"/>
      <c r="H32" s="49">
        <f t="shared" si="17"/>
        <v>0</v>
      </c>
      <c r="I32" s="67"/>
      <c r="J32" s="49">
        <f t="shared" si="18"/>
        <v>0</v>
      </c>
      <c r="K32" s="67"/>
      <c r="L32" s="49">
        <f t="shared" si="19"/>
        <v>0</v>
      </c>
      <c r="M32" s="67"/>
      <c r="N32" s="49">
        <f t="shared" si="20"/>
        <v>0</v>
      </c>
      <c r="O32" s="67"/>
      <c r="P32" s="49">
        <f t="shared" si="21"/>
        <v>0</v>
      </c>
      <c r="Q32" s="67"/>
      <c r="R32" s="49">
        <f t="shared" si="22"/>
        <v>0</v>
      </c>
      <c r="S32" s="67"/>
      <c r="T32" s="49">
        <f t="shared" si="23"/>
        <v>0</v>
      </c>
      <c r="U32" s="67"/>
      <c r="V32" s="49">
        <f t="shared" si="24"/>
        <v>0</v>
      </c>
      <c r="W32" s="67"/>
      <c r="X32" s="49">
        <f t="shared" si="25"/>
        <v>0</v>
      </c>
      <c r="Y32" s="67"/>
      <c r="Z32" s="49">
        <f t="shared" si="28"/>
        <v>0</v>
      </c>
      <c r="AA32" s="82">
        <f t="shared" si="0"/>
        <v>0</v>
      </c>
      <c r="AB32" s="49">
        <f t="shared" si="28"/>
        <v>0</v>
      </c>
      <c r="AC32" s="82">
        <f t="shared" si="13"/>
        <v>0</v>
      </c>
      <c r="AD32" s="49">
        <f t="shared" si="27"/>
        <v>0</v>
      </c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</row>
    <row r="33" spans="1:66" x14ac:dyDescent="0.25">
      <c r="A33" s="9">
        <v>5613</v>
      </c>
      <c r="B33" s="10" t="s">
        <v>61</v>
      </c>
      <c r="C33" s="67"/>
      <c r="D33" s="49">
        <f t="shared" si="15"/>
        <v>0</v>
      </c>
      <c r="E33" s="67"/>
      <c r="F33" s="49">
        <f t="shared" si="16"/>
        <v>0</v>
      </c>
      <c r="G33" s="67"/>
      <c r="H33" s="49">
        <f t="shared" si="17"/>
        <v>0</v>
      </c>
      <c r="I33" s="67"/>
      <c r="J33" s="49">
        <f t="shared" si="18"/>
        <v>0</v>
      </c>
      <c r="K33" s="67"/>
      <c r="L33" s="49">
        <f t="shared" si="19"/>
        <v>0</v>
      </c>
      <c r="M33" s="67"/>
      <c r="N33" s="49">
        <f t="shared" si="20"/>
        <v>0</v>
      </c>
      <c r="O33" s="67"/>
      <c r="P33" s="49">
        <f t="shared" si="21"/>
        <v>0</v>
      </c>
      <c r="Q33" s="67"/>
      <c r="R33" s="49">
        <f t="shared" si="22"/>
        <v>0</v>
      </c>
      <c r="S33" s="67"/>
      <c r="T33" s="49">
        <f t="shared" si="23"/>
        <v>0</v>
      </c>
      <c r="U33" s="67"/>
      <c r="V33" s="49">
        <f t="shared" si="24"/>
        <v>0</v>
      </c>
      <c r="W33" s="67"/>
      <c r="X33" s="49">
        <f t="shared" si="25"/>
        <v>0</v>
      </c>
      <c r="Y33" s="67"/>
      <c r="Z33" s="49">
        <f t="shared" si="28"/>
        <v>0</v>
      </c>
      <c r="AA33" s="82">
        <f t="shared" si="0"/>
        <v>0</v>
      </c>
      <c r="AB33" s="49">
        <f t="shared" si="28"/>
        <v>0</v>
      </c>
      <c r="AC33" s="82">
        <f t="shared" si="13"/>
        <v>0</v>
      </c>
      <c r="AD33" s="49">
        <f t="shared" si="27"/>
        <v>0</v>
      </c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</row>
    <row r="34" spans="1:66" s="5" customFormat="1" x14ac:dyDescent="0.25">
      <c r="A34" s="12">
        <v>5699</v>
      </c>
      <c r="B34" s="1" t="s">
        <v>62</v>
      </c>
      <c r="C34" s="74">
        <f>SUM(C21:C33)</f>
        <v>59076.715700000001</v>
      </c>
      <c r="D34" s="56">
        <f t="shared" si="15"/>
        <v>3.2348272899511005E-3</v>
      </c>
      <c r="E34" s="74">
        <f>SUM(E21:E33)</f>
        <v>59076.715700000001</v>
      </c>
      <c r="F34" s="56">
        <f t="shared" si="16"/>
        <v>3.2348272899511005E-3</v>
      </c>
      <c r="G34" s="74">
        <f>SUM(G21:G33)</f>
        <v>59076.715700000001</v>
      </c>
      <c r="H34" s="56">
        <f t="shared" si="17"/>
        <v>3.2348272899511005E-3</v>
      </c>
      <c r="I34" s="74">
        <f>SUM(I21:I33)</f>
        <v>59076.715700000001</v>
      </c>
      <c r="J34" s="56">
        <f t="shared" si="18"/>
        <v>3.2348272899511005E-3</v>
      </c>
      <c r="K34" s="74">
        <f>SUM(K21:K33)</f>
        <v>59076.715700000001</v>
      </c>
      <c r="L34" s="56">
        <f t="shared" si="19"/>
        <v>3.2348272899511005E-3</v>
      </c>
      <c r="M34" s="74">
        <f>SUM(M21:M33)</f>
        <v>59076.715700000001</v>
      </c>
      <c r="N34" s="56">
        <f t="shared" si="20"/>
        <v>3.2348272899511005E-3</v>
      </c>
      <c r="O34" s="74">
        <f>SUM(O21:O33)</f>
        <v>59076.715700000001</v>
      </c>
      <c r="P34" s="56">
        <f t="shared" si="21"/>
        <v>3.2348272899511005E-3</v>
      </c>
      <c r="Q34" s="74">
        <f>SUM(Q21:Q33)</f>
        <v>59076.715700000001</v>
      </c>
      <c r="R34" s="56">
        <f t="shared" si="22"/>
        <v>3.2348272899511005E-3</v>
      </c>
      <c r="S34" s="74">
        <f>SUM(S21:S33)</f>
        <v>59076.715700000001</v>
      </c>
      <c r="T34" s="56">
        <f t="shared" si="23"/>
        <v>3.2348272899511005E-3</v>
      </c>
      <c r="U34" s="74">
        <f>SUM(U21:U33)</f>
        <v>59076.715700000001</v>
      </c>
      <c r="V34" s="56">
        <f t="shared" si="24"/>
        <v>3.2348272899511005E-3</v>
      </c>
      <c r="W34" s="74">
        <f>SUM(W21:W33)</f>
        <v>59076.715700000001</v>
      </c>
      <c r="X34" s="56">
        <f t="shared" si="25"/>
        <v>3.2348272899511005E-3</v>
      </c>
      <c r="Y34" s="74">
        <f>SUM(Y21:Y33)</f>
        <v>59076.715700000001</v>
      </c>
      <c r="Z34" s="56">
        <f t="shared" si="28"/>
        <v>3.2348272899511005E-3</v>
      </c>
      <c r="AA34" s="74">
        <f t="shared" si="0"/>
        <v>708920.58840000024</v>
      </c>
      <c r="AB34" s="56">
        <f t="shared" si="28"/>
        <v>3.2348272899511018E-3</v>
      </c>
      <c r="AC34" s="94">
        <f t="shared" si="13"/>
        <v>59076.715700000022</v>
      </c>
      <c r="AD34" s="56">
        <f t="shared" si="27"/>
        <v>3.2348272899511018E-3</v>
      </c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</row>
    <row r="35" spans="1:66" x14ac:dyDescent="0.25">
      <c r="A35" s="13">
        <v>5999</v>
      </c>
      <c r="B35" s="2" t="s">
        <v>63</v>
      </c>
      <c r="C35" s="68">
        <f>C20+C34</f>
        <v>9410601.8916500006</v>
      </c>
      <c r="D35" s="58">
        <f t="shared" si="15"/>
        <v>0.51529052441848711</v>
      </c>
      <c r="E35" s="68">
        <f>E20+E34</f>
        <v>9410601.8916500006</v>
      </c>
      <c r="F35" s="58">
        <f t="shared" si="16"/>
        <v>0.51529052441848711</v>
      </c>
      <c r="G35" s="68">
        <f>G20+G34</f>
        <v>9410601.8916500006</v>
      </c>
      <c r="H35" s="58">
        <f t="shared" si="17"/>
        <v>0.51529052441848711</v>
      </c>
      <c r="I35" s="68">
        <f>I20+I34</f>
        <v>9410601.8916500006</v>
      </c>
      <c r="J35" s="58">
        <f t="shared" si="18"/>
        <v>0.51529052441848711</v>
      </c>
      <c r="K35" s="68">
        <f>K20+K34</f>
        <v>9410601.8916500006</v>
      </c>
      <c r="L35" s="58">
        <f t="shared" si="19"/>
        <v>0.51529052441848711</v>
      </c>
      <c r="M35" s="68">
        <f>M20+M34</f>
        <v>9410601.8916500006</v>
      </c>
      <c r="N35" s="58">
        <f t="shared" si="20"/>
        <v>0.51529052441848711</v>
      </c>
      <c r="O35" s="68">
        <f>O20+O34</f>
        <v>9410601.8916500006</v>
      </c>
      <c r="P35" s="58">
        <f t="shared" si="21"/>
        <v>0.51529052441848711</v>
      </c>
      <c r="Q35" s="68">
        <f>Q20+Q34</f>
        <v>9410601.8916500006</v>
      </c>
      <c r="R35" s="58">
        <f t="shared" si="22"/>
        <v>0.51529052441848711</v>
      </c>
      <c r="S35" s="68">
        <f>S20+S34</f>
        <v>9410601.8916500006</v>
      </c>
      <c r="T35" s="58">
        <f t="shared" si="23"/>
        <v>0.51529052441848711</v>
      </c>
      <c r="U35" s="68">
        <f>U20+U34</f>
        <v>9410601.8916500006</v>
      </c>
      <c r="V35" s="58">
        <f t="shared" si="24"/>
        <v>0.51529052441848711</v>
      </c>
      <c r="W35" s="68">
        <f>W20+W34</f>
        <v>9410601.8916500006</v>
      </c>
      <c r="X35" s="58">
        <f t="shared" si="25"/>
        <v>0.51529052441848711</v>
      </c>
      <c r="Y35" s="68">
        <f>Y20+Y34</f>
        <v>9410601.8916500006</v>
      </c>
      <c r="Z35" s="58">
        <f t="shared" si="28"/>
        <v>0.51529052441848711</v>
      </c>
      <c r="AA35" s="84">
        <f t="shared" si="0"/>
        <v>112927222.69980003</v>
      </c>
      <c r="AB35" s="58">
        <f t="shared" si="28"/>
        <v>0.51529052441848722</v>
      </c>
      <c r="AC35" s="84">
        <f t="shared" si="13"/>
        <v>9410601.8916500024</v>
      </c>
      <c r="AD35" s="58">
        <f t="shared" si="27"/>
        <v>0.51529052441848722</v>
      </c>
    </row>
    <row r="36" spans="1:66" x14ac:dyDescent="0.25">
      <c r="A36" s="18">
        <v>7000</v>
      </c>
      <c r="B36" s="19" t="s">
        <v>64</v>
      </c>
      <c r="C36" s="75">
        <f>C14-C35</f>
        <v>8852109.066850001</v>
      </c>
      <c r="D36" s="59">
        <f t="shared" si="15"/>
        <v>0.48470947722420449</v>
      </c>
      <c r="E36" s="75">
        <f>E14-E35</f>
        <v>8852109.066850001</v>
      </c>
      <c r="F36" s="59">
        <f t="shared" si="16"/>
        <v>0.48470947722420449</v>
      </c>
      <c r="G36" s="75">
        <f>G14-G35</f>
        <v>8852109.066850001</v>
      </c>
      <c r="H36" s="59">
        <f t="shared" si="17"/>
        <v>0.48470947722420449</v>
      </c>
      <c r="I36" s="75">
        <f>I14-I35</f>
        <v>8852109.066850001</v>
      </c>
      <c r="J36" s="59">
        <f t="shared" si="18"/>
        <v>0.48470947722420449</v>
      </c>
      <c r="K36" s="75">
        <f>K14-K35</f>
        <v>8852109.066850001</v>
      </c>
      <c r="L36" s="59">
        <f t="shared" si="19"/>
        <v>0.48470947722420449</v>
      </c>
      <c r="M36" s="75">
        <f>M14-M35</f>
        <v>8852109.066850001</v>
      </c>
      <c r="N36" s="59">
        <f t="shared" si="20"/>
        <v>0.48470947722420449</v>
      </c>
      <c r="O36" s="75">
        <f>O14-O35</f>
        <v>8852109.066850001</v>
      </c>
      <c r="P36" s="59">
        <f t="shared" si="21"/>
        <v>0.48470947722420449</v>
      </c>
      <c r="Q36" s="75">
        <f>Q14-Q35</f>
        <v>8852109.066850001</v>
      </c>
      <c r="R36" s="59">
        <f t="shared" si="22"/>
        <v>0.48470947722420449</v>
      </c>
      <c r="S36" s="75">
        <f>S14-S35</f>
        <v>8852109.066850001</v>
      </c>
      <c r="T36" s="59">
        <f t="shared" si="23"/>
        <v>0.48470947722420449</v>
      </c>
      <c r="U36" s="75">
        <f>U14-U35</f>
        <v>8852109.066850001</v>
      </c>
      <c r="V36" s="59">
        <f t="shared" si="24"/>
        <v>0.48470947722420449</v>
      </c>
      <c r="W36" s="75">
        <f>W14-W35</f>
        <v>8852109.066850001</v>
      </c>
      <c r="X36" s="59">
        <f t="shared" si="25"/>
        <v>0.48470947722420449</v>
      </c>
      <c r="Y36" s="75">
        <f>Y14-Y35</f>
        <v>8852109.066850001</v>
      </c>
      <c r="Z36" s="59">
        <f t="shared" si="28"/>
        <v>0.48470947722420449</v>
      </c>
      <c r="AA36" s="75">
        <f t="shared" si="0"/>
        <v>106225308.80220003</v>
      </c>
      <c r="AB36" s="59">
        <f t="shared" si="28"/>
        <v>0.4847094772242046</v>
      </c>
      <c r="AC36" s="75">
        <f t="shared" si="13"/>
        <v>8852109.0668500029</v>
      </c>
      <c r="AD36" s="59">
        <f t="shared" si="27"/>
        <v>0.48470947722420454</v>
      </c>
    </row>
    <row r="37" spans="1:66" s="30" customFormat="1" x14ac:dyDescent="0.25">
      <c r="A37" s="31">
        <v>6002</v>
      </c>
      <c r="B37" s="32" t="s">
        <v>65</v>
      </c>
      <c r="C37" s="76"/>
      <c r="D37" s="60">
        <f t="shared" si="15"/>
        <v>0</v>
      </c>
      <c r="E37" s="76"/>
      <c r="F37" s="60">
        <f t="shared" si="16"/>
        <v>0</v>
      </c>
      <c r="G37" s="76"/>
      <c r="H37" s="60">
        <f t="shared" si="17"/>
        <v>0</v>
      </c>
      <c r="I37" s="76"/>
      <c r="J37" s="60">
        <f t="shared" si="18"/>
        <v>0</v>
      </c>
      <c r="K37" s="76"/>
      <c r="L37" s="60">
        <f t="shared" si="19"/>
        <v>0</v>
      </c>
      <c r="M37" s="76"/>
      <c r="N37" s="60">
        <f t="shared" si="20"/>
        <v>0</v>
      </c>
      <c r="O37" s="76"/>
      <c r="P37" s="60">
        <f t="shared" si="21"/>
        <v>0</v>
      </c>
      <c r="Q37" s="76"/>
      <c r="R37" s="60">
        <f t="shared" si="22"/>
        <v>0</v>
      </c>
      <c r="S37" s="76"/>
      <c r="T37" s="60">
        <f t="shared" si="23"/>
        <v>0</v>
      </c>
      <c r="U37" s="76"/>
      <c r="V37" s="60">
        <f t="shared" si="24"/>
        <v>0</v>
      </c>
      <c r="W37" s="76"/>
      <c r="X37" s="60">
        <f t="shared" si="25"/>
        <v>0</v>
      </c>
      <c r="Y37" s="76"/>
      <c r="Z37" s="60">
        <f t="shared" si="28"/>
        <v>0</v>
      </c>
      <c r="AA37" s="76">
        <f t="shared" si="0"/>
        <v>0</v>
      </c>
      <c r="AB37" s="60">
        <f t="shared" si="28"/>
        <v>0</v>
      </c>
      <c r="AC37" s="76">
        <f t="shared" si="13"/>
        <v>0</v>
      </c>
      <c r="AD37" s="60">
        <f t="shared" si="27"/>
        <v>0</v>
      </c>
    </row>
    <row r="38" spans="1:66" x14ac:dyDescent="0.25">
      <c r="A38" s="9">
        <v>6003</v>
      </c>
      <c r="B38" s="10" t="s">
        <v>66</v>
      </c>
      <c r="C38" s="67">
        <v>36500</v>
      </c>
      <c r="D38" s="49">
        <f t="shared" si="15"/>
        <v>1.99860799105349E-3</v>
      </c>
      <c r="E38" s="67">
        <v>36500</v>
      </c>
      <c r="F38" s="49">
        <f t="shared" si="16"/>
        <v>1.99860799105349E-3</v>
      </c>
      <c r="G38" s="67">
        <v>36500</v>
      </c>
      <c r="H38" s="49">
        <f t="shared" si="17"/>
        <v>1.99860799105349E-3</v>
      </c>
      <c r="I38" s="67">
        <v>36500</v>
      </c>
      <c r="J38" s="49">
        <f t="shared" si="18"/>
        <v>1.99860799105349E-3</v>
      </c>
      <c r="K38" s="67">
        <v>36500</v>
      </c>
      <c r="L38" s="49">
        <f t="shared" si="19"/>
        <v>1.99860799105349E-3</v>
      </c>
      <c r="M38" s="67">
        <v>36500</v>
      </c>
      <c r="N38" s="49">
        <f t="shared" si="20"/>
        <v>1.99860799105349E-3</v>
      </c>
      <c r="O38" s="67">
        <v>36500</v>
      </c>
      <c r="P38" s="49">
        <f t="shared" si="21"/>
        <v>1.99860799105349E-3</v>
      </c>
      <c r="Q38" s="67">
        <v>36500</v>
      </c>
      <c r="R38" s="49">
        <f t="shared" si="22"/>
        <v>1.99860799105349E-3</v>
      </c>
      <c r="S38" s="67">
        <v>36500</v>
      </c>
      <c r="T38" s="49">
        <f t="shared" si="23"/>
        <v>1.99860799105349E-3</v>
      </c>
      <c r="U38" s="67">
        <v>36500</v>
      </c>
      <c r="V38" s="49">
        <f t="shared" si="24"/>
        <v>1.99860799105349E-3</v>
      </c>
      <c r="W38" s="67">
        <v>36500</v>
      </c>
      <c r="X38" s="49">
        <f t="shared" si="25"/>
        <v>1.99860799105349E-3</v>
      </c>
      <c r="Y38" s="67">
        <v>36500</v>
      </c>
      <c r="Z38" s="49">
        <f t="shared" si="28"/>
        <v>1.99860799105349E-3</v>
      </c>
      <c r="AA38" s="82">
        <f t="shared" si="0"/>
        <v>438000</v>
      </c>
      <c r="AB38" s="49">
        <f t="shared" si="28"/>
        <v>1.99860799105349E-3</v>
      </c>
      <c r="AC38" s="82">
        <f t="shared" si="13"/>
        <v>36500</v>
      </c>
      <c r="AD38" s="49">
        <f t="shared" si="27"/>
        <v>1.99860799105349E-3</v>
      </c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</row>
    <row r="39" spans="1:66" x14ac:dyDescent="0.25">
      <c r="A39" s="9">
        <v>6004</v>
      </c>
      <c r="B39" s="10" t="s">
        <v>67</v>
      </c>
      <c r="C39" s="67"/>
      <c r="D39" s="49">
        <f t="shared" si="15"/>
        <v>0</v>
      </c>
      <c r="E39" s="67"/>
      <c r="F39" s="49">
        <f t="shared" si="16"/>
        <v>0</v>
      </c>
      <c r="G39" s="67"/>
      <c r="H39" s="49">
        <f t="shared" si="17"/>
        <v>0</v>
      </c>
      <c r="I39" s="67"/>
      <c r="J39" s="49">
        <f t="shared" si="18"/>
        <v>0</v>
      </c>
      <c r="K39" s="67"/>
      <c r="L39" s="49">
        <f t="shared" si="19"/>
        <v>0</v>
      </c>
      <c r="M39" s="67"/>
      <c r="N39" s="49">
        <f t="shared" si="20"/>
        <v>0</v>
      </c>
      <c r="O39" s="67"/>
      <c r="P39" s="49">
        <f t="shared" si="21"/>
        <v>0</v>
      </c>
      <c r="Q39" s="67"/>
      <c r="R39" s="49">
        <f t="shared" si="22"/>
        <v>0</v>
      </c>
      <c r="S39" s="67"/>
      <c r="T39" s="49">
        <f t="shared" si="23"/>
        <v>0</v>
      </c>
      <c r="U39" s="67"/>
      <c r="V39" s="49">
        <f t="shared" si="24"/>
        <v>0</v>
      </c>
      <c r="W39" s="67"/>
      <c r="X39" s="49">
        <f t="shared" si="25"/>
        <v>0</v>
      </c>
      <c r="Y39" s="67"/>
      <c r="Z39" s="49">
        <f t="shared" si="28"/>
        <v>0</v>
      </c>
      <c r="AA39" s="82">
        <f t="shared" si="0"/>
        <v>0</v>
      </c>
      <c r="AB39" s="49">
        <f t="shared" si="28"/>
        <v>0</v>
      </c>
      <c r="AC39" s="82">
        <f t="shared" si="13"/>
        <v>0</v>
      </c>
      <c r="AD39" s="49">
        <f t="shared" si="27"/>
        <v>0</v>
      </c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</row>
    <row r="40" spans="1:66" s="5" customFormat="1" x14ac:dyDescent="0.25">
      <c r="A40" s="12">
        <v>6099</v>
      </c>
      <c r="B40" s="1" t="s">
        <v>68</v>
      </c>
      <c r="C40" s="74">
        <f>SUM(C37:C39)</f>
        <v>36500</v>
      </c>
      <c r="D40" s="56">
        <f t="shared" si="15"/>
        <v>1.99860799105349E-3</v>
      </c>
      <c r="E40" s="74">
        <f>SUM(E37:E39)</f>
        <v>36500</v>
      </c>
      <c r="F40" s="56">
        <f t="shared" si="16"/>
        <v>1.99860799105349E-3</v>
      </c>
      <c r="G40" s="74">
        <f>SUM(G37:G39)</f>
        <v>36500</v>
      </c>
      <c r="H40" s="56">
        <f t="shared" si="17"/>
        <v>1.99860799105349E-3</v>
      </c>
      <c r="I40" s="74">
        <f>SUM(I37:I39)</f>
        <v>36500</v>
      </c>
      <c r="J40" s="56">
        <f t="shared" si="18"/>
        <v>1.99860799105349E-3</v>
      </c>
      <c r="K40" s="74">
        <f>SUM(K37:K39)</f>
        <v>36500</v>
      </c>
      <c r="L40" s="56">
        <f t="shared" si="19"/>
        <v>1.99860799105349E-3</v>
      </c>
      <c r="M40" s="74">
        <f>SUM(M37:M39)</f>
        <v>36500</v>
      </c>
      <c r="N40" s="56">
        <f t="shared" si="20"/>
        <v>1.99860799105349E-3</v>
      </c>
      <c r="O40" s="74">
        <f>SUM(O37:O39)</f>
        <v>36500</v>
      </c>
      <c r="P40" s="56">
        <f t="shared" si="21"/>
        <v>1.99860799105349E-3</v>
      </c>
      <c r="Q40" s="74">
        <f>SUM(Q37:Q39)</f>
        <v>36500</v>
      </c>
      <c r="R40" s="56">
        <f t="shared" si="22"/>
        <v>1.99860799105349E-3</v>
      </c>
      <c r="S40" s="74">
        <f>SUM(S37:S39)</f>
        <v>36500</v>
      </c>
      <c r="T40" s="56">
        <f t="shared" si="23"/>
        <v>1.99860799105349E-3</v>
      </c>
      <c r="U40" s="74">
        <f>SUM(U37:U39)</f>
        <v>36500</v>
      </c>
      <c r="V40" s="56">
        <f t="shared" si="24"/>
        <v>1.99860799105349E-3</v>
      </c>
      <c r="W40" s="74">
        <f>SUM(W37:W39)</f>
        <v>36500</v>
      </c>
      <c r="X40" s="56">
        <f t="shared" si="25"/>
        <v>1.99860799105349E-3</v>
      </c>
      <c r="Y40" s="74">
        <f>SUM(Y37:Y39)</f>
        <v>36500</v>
      </c>
      <c r="Z40" s="56">
        <f t="shared" si="28"/>
        <v>1.99860799105349E-3</v>
      </c>
      <c r="AA40" s="74">
        <f t="shared" si="0"/>
        <v>438000</v>
      </c>
      <c r="AB40" s="56">
        <f t="shared" si="28"/>
        <v>1.99860799105349E-3</v>
      </c>
      <c r="AC40" s="94">
        <f t="shared" si="13"/>
        <v>36500</v>
      </c>
      <c r="AD40" s="56">
        <f t="shared" si="27"/>
        <v>1.99860799105349E-3</v>
      </c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</row>
    <row r="41" spans="1:66" s="8" customFormat="1" x14ac:dyDescent="0.25">
      <c r="A41" s="26">
        <v>6101</v>
      </c>
      <c r="B41" s="27" t="s">
        <v>69</v>
      </c>
      <c r="C41" s="69">
        <v>2133555.66395</v>
      </c>
      <c r="D41" s="57">
        <f t="shared" si="15"/>
        <v>0.11682579176240833</v>
      </c>
      <c r="E41" s="69">
        <v>2133555.66395</v>
      </c>
      <c r="F41" s="57">
        <f t="shared" si="16"/>
        <v>0.11682579176240833</v>
      </c>
      <c r="G41" s="69">
        <v>2133555.66395</v>
      </c>
      <c r="H41" s="57">
        <f t="shared" si="17"/>
        <v>0.11682579176240833</v>
      </c>
      <c r="I41" s="69">
        <v>2133555.66395</v>
      </c>
      <c r="J41" s="57">
        <f t="shared" si="18"/>
        <v>0.11682579176240833</v>
      </c>
      <c r="K41" s="69">
        <v>2133555.66395</v>
      </c>
      <c r="L41" s="57">
        <f t="shared" si="19"/>
        <v>0.11682579176240833</v>
      </c>
      <c r="M41" s="69">
        <v>2133555.66395</v>
      </c>
      <c r="N41" s="57">
        <f t="shared" si="20"/>
        <v>0.11682579176240833</v>
      </c>
      <c r="O41" s="69">
        <v>2133555.66395</v>
      </c>
      <c r="P41" s="57">
        <f t="shared" si="21"/>
        <v>0.11682579176240833</v>
      </c>
      <c r="Q41" s="69">
        <v>2133555.66395</v>
      </c>
      <c r="R41" s="57">
        <f t="shared" si="22"/>
        <v>0.11682579176240833</v>
      </c>
      <c r="S41" s="69">
        <v>2133555.66395</v>
      </c>
      <c r="T41" s="57">
        <f t="shared" si="23"/>
        <v>0.11682579176240833</v>
      </c>
      <c r="U41" s="69">
        <v>2133555.66395</v>
      </c>
      <c r="V41" s="57">
        <f t="shared" si="24"/>
        <v>0.11682579176240833</v>
      </c>
      <c r="W41" s="69">
        <v>2133555.66395</v>
      </c>
      <c r="X41" s="57">
        <f t="shared" si="25"/>
        <v>0.11682579176240833</v>
      </c>
      <c r="Y41" s="69">
        <v>2133555.66395</v>
      </c>
      <c r="Z41" s="57">
        <f t="shared" si="28"/>
        <v>0.11682579176240833</v>
      </c>
      <c r="AA41" s="69">
        <f t="shared" si="0"/>
        <v>25602667.967399999</v>
      </c>
      <c r="AB41" s="57">
        <f t="shared" si="28"/>
        <v>0.11682579176240834</v>
      </c>
      <c r="AC41" s="85">
        <f t="shared" si="13"/>
        <v>2133555.66395</v>
      </c>
      <c r="AD41" s="57">
        <f t="shared" si="27"/>
        <v>0.11682579176240833</v>
      </c>
    </row>
    <row r="42" spans="1:66" x14ac:dyDescent="0.25">
      <c r="A42" s="9">
        <v>6102</v>
      </c>
      <c r="B42" s="10" t="s">
        <v>70</v>
      </c>
      <c r="C42" s="67">
        <v>240155.33825</v>
      </c>
      <c r="D42" s="49">
        <f t="shared" si="15"/>
        <v>1.3150037756728872E-2</v>
      </c>
      <c r="E42" s="67">
        <v>240155.33825</v>
      </c>
      <c r="F42" s="49">
        <f t="shared" si="16"/>
        <v>1.3150037756728872E-2</v>
      </c>
      <c r="G42" s="67">
        <v>240155.33825</v>
      </c>
      <c r="H42" s="49">
        <f t="shared" si="17"/>
        <v>1.3150037756728872E-2</v>
      </c>
      <c r="I42" s="67">
        <v>240155.33825</v>
      </c>
      <c r="J42" s="49">
        <f t="shared" si="18"/>
        <v>1.3150037756728872E-2</v>
      </c>
      <c r="K42" s="67">
        <v>240155.33825</v>
      </c>
      <c r="L42" s="49">
        <f t="shared" si="19"/>
        <v>1.3150037756728872E-2</v>
      </c>
      <c r="M42" s="67">
        <v>240155.33825</v>
      </c>
      <c r="N42" s="49">
        <f t="shared" si="20"/>
        <v>1.3150037756728872E-2</v>
      </c>
      <c r="O42" s="67">
        <v>240155.33825</v>
      </c>
      <c r="P42" s="49">
        <f t="shared" si="21"/>
        <v>1.3150037756728872E-2</v>
      </c>
      <c r="Q42" s="67">
        <v>240155.33825</v>
      </c>
      <c r="R42" s="49">
        <f t="shared" si="22"/>
        <v>1.3150037756728872E-2</v>
      </c>
      <c r="S42" s="67">
        <v>240155.33825</v>
      </c>
      <c r="T42" s="49">
        <f t="shared" si="23"/>
        <v>1.3150037756728872E-2</v>
      </c>
      <c r="U42" s="67">
        <v>240155.33825</v>
      </c>
      <c r="V42" s="49">
        <f t="shared" si="24"/>
        <v>1.3150037756728872E-2</v>
      </c>
      <c r="W42" s="67">
        <v>240155.33825</v>
      </c>
      <c r="X42" s="49">
        <f t="shared" si="25"/>
        <v>1.3150037756728872E-2</v>
      </c>
      <c r="Y42" s="67">
        <v>240155.33825</v>
      </c>
      <c r="Z42" s="49">
        <f t="shared" si="28"/>
        <v>1.3150037756728872E-2</v>
      </c>
      <c r="AA42" s="82">
        <f t="shared" si="0"/>
        <v>2881864.0589999999</v>
      </c>
      <c r="AB42" s="49">
        <f t="shared" si="28"/>
        <v>1.3150037756728872E-2</v>
      </c>
      <c r="AC42" s="82">
        <f t="shared" si="13"/>
        <v>240155.33825</v>
      </c>
      <c r="AD42" s="49">
        <f t="shared" si="27"/>
        <v>1.3150037756728872E-2</v>
      </c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</row>
    <row r="43" spans="1:66" x14ac:dyDescent="0.25">
      <c r="A43" s="9">
        <v>6103</v>
      </c>
      <c r="B43" s="10" t="s">
        <v>71</v>
      </c>
      <c r="C43" s="67">
        <v>147.50819999999999</v>
      </c>
      <c r="D43" s="49">
        <f t="shared" si="15"/>
        <v>8.0770155415319548E-6</v>
      </c>
      <c r="E43" s="67">
        <v>147.50819999999999</v>
      </c>
      <c r="F43" s="49">
        <f t="shared" si="16"/>
        <v>8.0770155415319548E-6</v>
      </c>
      <c r="G43" s="67">
        <v>147.50819999999999</v>
      </c>
      <c r="H43" s="49">
        <f t="shared" si="17"/>
        <v>8.0770155415319548E-6</v>
      </c>
      <c r="I43" s="67">
        <v>147.50819999999999</v>
      </c>
      <c r="J43" s="49">
        <f t="shared" si="18"/>
        <v>8.0770155415319548E-6</v>
      </c>
      <c r="K43" s="67">
        <v>147.50819999999999</v>
      </c>
      <c r="L43" s="49">
        <f t="shared" si="19"/>
        <v>8.0770155415319548E-6</v>
      </c>
      <c r="M43" s="67">
        <v>147.50819999999999</v>
      </c>
      <c r="N43" s="49">
        <f t="shared" si="20"/>
        <v>8.0770155415319548E-6</v>
      </c>
      <c r="O43" s="67">
        <v>147.50819999999999</v>
      </c>
      <c r="P43" s="49">
        <f t="shared" si="21"/>
        <v>8.0770155415319548E-6</v>
      </c>
      <c r="Q43" s="67">
        <v>147.50819999999999</v>
      </c>
      <c r="R43" s="49">
        <f t="shared" si="22"/>
        <v>8.0770155415319548E-6</v>
      </c>
      <c r="S43" s="67">
        <v>147.50819999999999</v>
      </c>
      <c r="T43" s="49">
        <f t="shared" si="23"/>
        <v>8.0770155415319548E-6</v>
      </c>
      <c r="U43" s="67">
        <v>147.50819999999999</v>
      </c>
      <c r="V43" s="49">
        <f t="shared" si="24"/>
        <v>8.0770155415319548E-6</v>
      </c>
      <c r="W43" s="67">
        <v>147.50819999999999</v>
      </c>
      <c r="X43" s="49">
        <f t="shared" si="25"/>
        <v>8.0770155415319548E-6</v>
      </c>
      <c r="Y43" s="67">
        <v>147.50819999999999</v>
      </c>
      <c r="Z43" s="49">
        <f t="shared" si="28"/>
        <v>8.0770155415319548E-6</v>
      </c>
      <c r="AA43" s="82">
        <f t="shared" si="0"/>
        <v>1770.0983999999999</v>
      </c>
      <c r="AB43" s="49">
        <f t="shared" si="28"/>
        <v>8.0770155415319565E-6</v>
      </c>
      <c r="AC43" s="82">
        <f t="shared" si="13"/>
        <v>147.50819999999999</v>
      </c>
      <c r="AD43" s="49">
        <f t="shared" si="27"/>
        <v>8.0770155415319548E-6</v>
      </c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</row>
    <row r="44" spans="1:66" x14ac:dyDescent="0.25">
      <c r="A44" s="9">
        <v>6104</v>
      </c>
      <c r="B44" s="10" t="s">
        <v>72</v>
      </c>
      <c r="C44" s="67">
        <v>47343.078600000001</v>
      </c>
      <c r="D44" s="49">
        <f t="shared" si="15"/>
        <v>2.5923357592063964E-3</v>
      </c>
      <c r="E44" s="67">
        <v>47343.078600000001</v>
      </c>
      <c r="F44" s="49">
        <f t="shared" si="16"/>
        <v>2.5923357592063964E-3</v>
      </c>
      <c r="G44" s="67">
        <v>47343.078600000001</v>
      </c>
      <c r="H44" s="49">
        <f t="shared" si="17"/>
        <v>2.5923357592063964E-3</v>
      </c>
      <c r="I44" s="67">
        <v>47343.078600000001</v>
      </c>
      <c r="J44" s="49">
        <f t="shared" si="18"/>
        <v>2.5923357592063964E-3</v>
      </c>
      <c r="K44" s="67">
        <v>47343.078600000001</v>
      </c>
      <c r="L44" s="49">
        <f t="shared" si="19"/>
        <v>2.5923357592063964E-3</v>
      </c>
      <c r="M44" s="67">
        <v>47343.078600000001</v>
      </c>
      <c r="N44" s="49">
        <f t="shared" si="20"/>
        <v>2.5923357592063964E-3</v>
      </c>
      <c r="O44" s="67">
        <v>47343.078600000001</v>
      </c>
      <c r="P44" s="49">
        <f t="shared" si="21"/>
        <v>2.5923357592063964E-3</v>
      </c>
      <c r="Q44" s="67">
        <v>47343.078600000001</v>
      </c>
      <c r="R44" s="49">
        <f t="shared" si="22"/>
        <v>2.5923357592063964E-3</v>
      </c>
      <c r="S44" s="67">
        <v>47343.078600000001</v>
      </c>
      <c r="T44" s="49">
        <f t="shared" si="23"/>
        <v>2.5923357592063964E-3</v>
      </c>
      <c r="U44" s="67">
        <v>47343.078600000001</v>
      </c>
      <c r="V44" s="49">
        <f t="shared" si="24"/>
        <v>2.5923357592063964E-3</v>
      </c>
      <c r="W44" s="67">
        <v>47343.078600000001</v>
      </c>
      <c r="X44" s="49">
        <f t="shared" si="25"/>
        <v>2.5923357592063964E-3</v>
      </c>
      <c r="Y44" s="67">
        <v>47343.078600000001</v>
      </c>
      <c r="Z44" s="49">
        <f t="shared" si="28"/>
        <v>2.5923357592063964E-3</v>
      </c>
      <c r="AA44" s="82">
        <f t="shared" si="0"/>
        <v>568116.94319999998</v>
      </c>
      <c r="AB44" s="49">
        <f t="shared" si="28"/>
        <v>2.5923357592063964E-3</v>
      </c>
      <c r="AC44" s="82">
        <f t="shared" si="13"/>
        <v>47343.078600000001</v>
      </c>
      <c r="AD44" s="49">
        <f t="shared" si="27"/>
        <v>2.5923357592063964E-3</v>
      </c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</row>
    <row r="45" spans="1:66" x14ac:dyDescent="0.25">
      <c r="A45" s="9">
        <v>6105</v>
      </c>
      <c r="B45" s="10" t="s">
        <v>73</v>
      </c>
      <c r="C45" s="67">
        <v>22871.266599999999</v>
      </c>
      <c r="D45" s="49">
        <f t="shared" si="15"/>
        <v>1.2523478408842405E-3</v>
      </c>
      <c r="E45" s="67">
        <v>22871.266599999999</v>
      </c>
      <c r="F45" s="49">
        <f t="shared" si="16"/>
        <v>1.2523478408842405E-3</v>
      </c>
      <c r="G45" s="67">
        <v>22871.266599999999</v>
      </c>
      <c r="H45" s="49">
        <f t="shared" si="17"/>
        <v>1.2523478408842405E-3</v>
      </c>
      <c r="I45" s="67">
        <v>22871.266599999999</v>
      </c>
      <c r="J45" s="49">
        <f t="shared" si="18"/>
        <v>1.2523478408842405E-3</v>
      </c>
      <c r="K45" s="67">
        <v>22871.266599999999</v>
      </c>
      <c r="L45" s="49">
        <f t="shared" si="19"/>
        <v>1.2523478408842405E-3</v>
      </c>
      <c r="M45" s="67">
        <v>22871.266599999999</v>
      </c>
      <c r="N45" s="49">
        <f t="shared" si="20"/>
        <v>1.2523478408842405E-3</v>
      </c>
      <c r="O45" s="67">
        <v>22871.266599999999</v>
      </c>
      <c r="P45" s="49">
        <f t="shared" si="21"/>
        <v>1.2523478408842405E-3</v>
      </c>
      <c r="Q45" s="67">
        <v>22871.266599999999</v>
      </c>
      <c r="R45" s="49">
        <f t="shared" si="22"/>
        <v>1.2523478408842405E-3</v>
      </c>
      <c r="S45" s="67">
        <v>22871.266599999999</v>
      </c>
      <c r="T45" s="49">
        <f t="shared" si="23"/>
        <v>1.2523478408842405E-3</v>
      </c>
      <c r="U45" s="67">
        <v>22871.266599999999</v>
      </c>
      <c r="V45" s="49">
        <f t="shared" si="24"/>
        <v>1.2523478408842405E-3</v>
      </c>
      <c r="W45" s="67">
        <v>22871.266599999999</v>
      </c>
      <c r="X45" s="49">
        <f t="shared" si="25"/>
        <v>1.2523478408842405E-3</v>
      </c>
      <c r="Y45" s="67">
        <v>22871.266599999999</v>
      </c>
      <c r="Z45" s="49">
        <f t="shared" ref="Z45:AB60" si="29">IF(Y$10&lt;&gt;0,Y45/Y$10,"-")</f>
        <v>1.2523478408842405E-3</v>
      </c>
      <c r="AA45" s="82">
        <f t="shared" si="0"/>
        <v>274455.19919999997</v>
      </c>
      <c r="AB45" s="49">
        <f t="shared" si="29"/>
        <v>1.2523478408842405E-3</v>
      </c>
      <c r="AC45" s="82">
        <f t="shared" si="13"/>
        <v>22871.266599999999</v>
      </c>
      <c r="AD45" s="49">
        <f t="shared" si="27"/>
        <v>1.2523478408842405E-3</v>
      </c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</row>
    <row r="46" spans="1:66" x14ac:dyDescent="0.25">
      <c r="A46" s="9">
        <v>6106</v>
      </c>
      <c r="B46" s="10" t="s">
        <v>74</v>
      </c>
      <c r="C46" s="67">
        <v>14021.615</v>
      </c>
      <c r="D46" s="49">
        <f t="shared" si="15"/>
        <v>7.6777292565686247E-4</v>
      </c>
      <c r="E46" s="67">
        <v>14021.615</v>
      </c>
      <c r="F46" s="49">
        <f t="shared" si="16"/>
        <v>7.6777292565686247E-4</v>
      </c>
      <c r="G46" s="67">
        <v>14021.615</v>
      </c>
      <c r="H46" s="49">
        <f t="shared" si="17"/>
        <v>7.6777292565686247E-4</v>
      </c>
      <c r="I46" s="67">
        <v>14021.615</v>
      </c>
      <c r="J46" s="49">
        <f t="shared" si="18"/>
        <v>7.6777292565686247E-4</v>
      </c>
      <c r="K46" s="67">
        <v>14021.615</v>
      </c>
      <c r="L46" s="49">
        <f t="shared" si="19"/>
        <v>7.6777292565686247E-4</v>
      </c>
      <c r="M46" s="67">
        <v>14021.615</v>
      </c>
      <c r="N46" s="49">
        <f t="shared" si="20"/>
        <v>7.6777292565686247E-4</v>
      </c>
      <c r="O46" s="67">
        <v>14021.615</v>
      </c>
      <c r="P46" s="49">
        <f t="shared" si="21"/>
        <v>7.6777292565686247E-4</v>
      </c>
      <c r="Q46" s="67">
        <v>14021.615</v>
      </c>
      <c r="R46" s="49">
        <f t="shared" si="22"/>
        <v>7.6777292565686247E-4</v>
      </c>
      <c r="S46" s="67">
        <v>14021.615</v>
      </c>
      <c r="T46" s="49">
        <f t="shared" si="23"/>
        <v>7.6777292565686247E-4</v>
      </c>
      <c r="U46" s="67">
        <v>14021.615</v>
      </c>
      <c r="V46" s="49">
        <f t="shared" si="24"/>
        <v>7.6777292565686247E-4</v>
      </c>
      <c r="W46" s="67">
        <v>14021.615</v>
      </c>
      <c r="X46" s="49">
        <f t="shared" si="25"/>
        <v>7.6777292565686247E-4</v>
      </c>
      <c r="Y46" s="67">
        <v>14021.615</v>
      </c>
      <c r="Z46" s="49">
        <f t="shared" si="29"/>
        <v>7.6777292565686247E-4</v>
      </c>
      <c r="AA46" s="82">
        <f t="shared" si="0"/>
        <v>168259.38</v>
      </c>
      <c r="AB46" s="49">
        <f t="shared" si="29"/>
        <v>7.6777292565686247E-4</v>
      </c>
      <c r="AC46" s="82">
        <f t="shared" si="13"/>
        <v>14021.615</v>
      </c>
      <c r="AD46" s="49">
        <f t="shared" si="27"/>
        <v>7.6777292565686247E-4</v>
      </c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</row>
    <row r="47" spans="1:66" x14ac:dyDescent="0.25">
      <c r="A47" s="9">
        <v>6107</v>
      </c>
      <c r="B47" s="10" t="s">
        <v>75</v>
      </c>
      <c r="C47" s="67">
        <v>4575</v>
      </c>
      <c r="D47" s="49">
        <f t="shared" si="15"/>
        <v>2.505104536731429E-4</v>
      </c>
      <c r="E47" s="67">
        <v>4575</v>
      </c>
      <c r="F47" s="49">
        <f t="shared" si="16"/>
        <v>2.505104536731429E-4</v>
      </c>
      <c r="G47" s="67">
        <v>4575</v>
      </c>
      <c r="H47" s="49">
        <f t="shared" si="17"/>
        <v>2.505104536731429E-4</v>
      </c>
      <c r="I47" s="67">
        <v>4575</v>
      </c>
      <c r="J47" s="49">
        <f t="shared" si="18"/>
        <v>2.505104536731429E-4</v>
      </c>
      <c r="K47" s="67">
        <v>4575</v>
      </c>
      <c r="L47" s="49">
        <f t="shared" si="19"/>
        <v>2.505104536731429E-4</v>
      </c>
      <c r="M47" s="67">
        <v>4575</v>
      </c>
      <c r="N47" s="49">
        <f t="shared" si="20"/>
        <v>2.505104536731429E-4</v>
      </c>
      <c r="O47" s="67">
        <v>4575</v>
      </c>
      <c r="P47" s="49">
        <f t="shared" si="21"/>
        <v>2.505104536731429E-4</v>
      </c>
      <c r="Q47" s="67">
        <v>4575</v>
      </c>
      <c r="R47" s="49">
        <f t="shared" si="22"/>
        <v>2.505104536731429E-4</v>
      </c>
      <c r="S47" s="67">
        <v>4575</v>
      </c>
      <c r="T47" s="49">
        <f t="shared" si="23"/>
        <v>2.505104536731429E-4</v>
      </c>
      <c r="U47" s="67">
        <v>4575</v>
      </c>
      <c r="V47" s="49">
        <f t="shared" si="24"/>
        <v>2.505104536731429E-4</v>
      </c>
      <c r="W47" s="67">
        <v>4575</v>
      </c>
      <c r="X47" s="49">
        <f t="shared" si="25"/>
        <v>2.505104536731429E-4</v>
      </c>
      <c r="Y47" s="67">
        <v>4575</v>
      </c>
      <c r="Z47" s="49">
        <f t="shared" si="29"/>
        <v>2.505104536731429E-4</v>
      </c>
      <c r="AA47" s="82">
        <f t="shared" si="0"/>
        <v>54900</v>
      </c>
      <c r="AB47" s="49">
        <f t="shared" si="29"/>
        <v>2.505104536731429E-4</v>
      </c>
      <c r="AC47" s="82">
        <f t="shared" si="13"/>
        <v>4575</v>
      </c>
      <c r="AD47" s="49">
        <f t="shared" si="27"/>
        <v>2.505104536731429E-4</v>
      </c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</row>
    <row r="48" spans="1:66" x14ac:dyDescent="0.25">
      <c r="A48" s="9">
        <v>6108</v>
      </c>
      <c r="B48" s="10" t="s">
        <v>76</v>
      </c>
      <c r="C48" s="67">
        <v>5359</v>
      </c>
      <c r="D48" s="49">
        <f t="shared" si="15"/>
        <v>2.9343945819330556E-4</v>
      </c>
      <c r="E48" s="67">
        <v>5359</v>
      </c>
      <c r="F48" s="49">
        <f t="shared" si="16"/>
        <v>2.9343945819330556E-4</v>
      </c>
      <c r="G48" s="67">
        <v>5359</v>
      </c>
      <c r="H48" s="49">
        <f t="shared" si="17"/>
        <v>2.9343945819330556E-4</v>
      </c>
      <c r="I48" s="67">
        <v>5359</v>
      </c>
      <c r="J48" s="49">
        <f t="shared" si="18"/>
        <v>2.9343945819330556E-4</v>
      </c>
      <c r="K48" s="67">
        <v>5359</v>
      </c>
      <c r="L48" s="49">
        <f t="shared" si="19"/>
        <v>2.9343945819330556E-4</v>
      </c>
      <c r="M48" s="67">
        <v>5359</v>
      </c>
      <c r="N48" s="49">
        <f t="shared" si="20"/>
        <v>2.9343945819330556E-4</v>
      </c>
      <c r="O48" s="67">
        <v>5359</v>
      </c>
      <c r="P48" s="49">
        <f t="shared" si="21"/>
        <v>2.9343945819330556E-4</v>
      </c>
      <c r="Q48" s="67">
        <v>5359</v>
      </c>
      <c r="R48" s="49">
        <f t="shared" si="22"/>
        <v>2.9343945819330556E-4</v>
      </c>
      <c r="S48" s="67">
        <v>5359</v>
      </c>
      <c r="T48" s="49">
        <f t="shared" si="23"/>
        <v>2.9343945819330556E-4</v>
      </c>
      <c r="U48" s="67">
        <v>5359</v>
      </c>
      <c r="V48" s="49">
        <f t="shared" si="24"/>
        <v>2.9343945819330556E-4</v>
      </c>
      <c r="W48" s="67">
        <v>5359</v>
      </c>
      <c r="X48" s="49">
        <f t="shared" si="25"/>
        <v>2.9343945819330556E-4</v>
      </c>
      <c r="Y48" s="67">
        <v>5359</v>
      </c>
      <c r="Z48" s="49">
        <f t="shared" si="29"/>
        <v>2.9343945819330556E-4</v>
      </c>
      <c r="AA48" s="82">
        <f t="shared" si="0"/>
        <v>64308</v>
      </c>
      <c r="AB48" s="49">
        <f t="shared" si="29"/>
        <v>2.9343945819330556E-4</v>
      </c>
      <c r="AC48" s="82">
        <f t="shared" si="13"/>
        <v>5359</v>
      </c>
      <c r="AD48" s="49">
        <f t="shared" si="27"/>
        <v>2.9343945819330556E-4</v>
      </c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</row>
    <row r="49" spans="1:66" x14ac:dyDescent="0.25">
      <c r="A49" s="9">
        <v>6109</v>
      </c>
      <c r="B49" s="10" t="s">
        <v>77</v>
      </c>
      <c r="C49" s="67">
        <v>2286</v>
      </c>
      <c r="D49" s="49">
        <f t="shared" si="15"/>
        <v>1.2517309226159665E-4</v>
      </c>
      <c r="E49" s="67">
        <v>2286</v>
      </c>
      <c r="F49" s="49">
        <f t="shared" si="16"/>
        <v>1.2517309226159665E-4</v>
      </c>
      <c r="G49" s="67">
        <v>2286</v>
      </c>
      <c r="H49" s="49">
        <f t="shared" si="17"/>
        <v>1.2517309226159665E-4</v>
      </c>
      <c r="I49" s="67">
        <v>2286</v>
      </c>
      <c r="J49" s="49">
        <f t="shared" si="18"/>
        <v>1.2517309226159665E-4</v>
      </c>
      <c r="K49" s="67">
        <v>2286</v>
      </c>
      <c r="L49" s="49">
        <f t="shared" si="19"/>
        <v>1.2517309226159665E-4</v>
      </c>
      <c r="M49" s="67">
        <v>2286</v>
      </c>
      <c r="N49" s="49">
        <f t="shared" si="20"/>
        <v>1.2517309226159665E-4</v>
      </c>
      <c r="O49" s="67">
        <v>2286</v>
      </c>
      <c r="P49" s="49">
        <f t="shared" si="21"/>
        <v>1.2517309226159665E-4</v>
      </c>
      <c r="Q49" s="67">
        <v>2286</v>
      </c>
      <c r="R49" s="49">
        <f t="shared" si="22"/>
        <v>1.2517309226159665E-4</v>
      </c>
      <c r="S49" s="67">
        <v>2286</v>
      </c>
      <c r="T49" s="49">
        <f t="shared" si="23"/>
        <v>1.2517309226159665E-4</v>
      </c>
      <c r="U49" s="67">
        <v>2286</v>
      </c>
      <c r="V49" s="49">
        <f t="shared" si="24"/>
        <v>1.2517309226159665E-4</v>
      </c>
      <c r="W49" s="67">
        <v>2286</v>
      </c>
      <c r="X49" s="49">
        <f t="shared" si="25"/>
        <v>1.2517309226159665E-4</v>
      </c>
      <c r="Y49" s="67">
        <v>2286</v>
      </c>
      <c r="Z49" s="49">
        <f t="shared" si="29"/>
        <v>1.2517309226159665E-4</v>
      </c>
      <c r="AA49" s="82">
        <f t="shared" si="0"/>
        <v>27432</v>
      </c>
      <c r="AB49" s="49">
        <f t="shared" si="29"/>
        <v>1.2517309226159665E-4</v>
      </c>
      <c r="AC49" s="82">
        <f t="shared" si="13"/>
        <v>2286</v>
      </c>
      <c r="AD49" s="49">
        <f t="shared" si="27"/>
        <v>1.2517309226159665E-4</v>
      </c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</row>
    <row r="50" spans="1:66" x14ac:dyDescent="0.25">
      <c r="A50" s="9">
        <v>6110</v>
      </c>
      <c r="B50" s="10" t="s">
        <v>78</v>
      </c>
      <c r="C50" s="67">
        <v>1882.432</v>
      </c>
      <c r="D50" s="49">
        <f t="shared" si="15"/>
        <v>1.0307516815930968E-4</v>
      </c>
      <c r="E50" s="67">
        <v>1882.432</v>
      </c>
      <c r="F50" s="49">
        <f t="shared" si="16"/>
        <v>1.0307516815930968E-4</v>
      </c>
      <c r="G50" s="67">
        <v>1882.432</v>
      </c>
      <c r="H50" s="49">
        <f t="shared" si="17"/>
        <v>1.0307516815930968E-4</v>
      </c>
      <c r="I50" s="67">
        <v>1882.432</v>
      </c>
      <c r="J50" s="49">
        <f t="shared" si="18"/>
        <v>1.0307516815930968E-4</v>
      </c>
      <c r="K50" s="67">
        <v>1882.432</v>
      </c>
      <c r="L50" s="49">
        <f t="shared" si="19"/>
        <v>1.0307516815930968E-4</v>
      </c>
      <c r="M50" s="67">
        <v>1882.432</v>
      </c>
      <c r="N50" s="49">
        <f t="shared" si="20"/>
        <v>1.0307516815930968E-4</v>
      </c>
      <c r="O50" s="67">
        <v>1882.432</v>
      </c>
      <c r="P50" s="49">
        <f t="shared" si="21"/>
        <v>1.0307516815930968E-4</v>
      </c>
      <c r="Q50" s="67">
        <v>1882.432</v>
      </c>
      <c r="R50" s="49">
        <f t="shared" si="22"/>
        <v>1.0307516815930968E-4</v>
      </c>
      <c r="S50" s="67">
        <v>1882.432</v>
      </c>
      <c r="T50" s="49">
        <f t="shared" si="23"/>
        <v>1.0307516815930968E-4</v>
      </c>
      <c r="U50" s="67">
        <v>1882.432</v>
      </c>
      <c r="V50" s="49">
        <f t="shared" si="24"/>
        <v>1.0307516815930968E-4</v>
      </c>
      <c r="W50" s="67">
        <v>1882.432</v>
      </c>
      <c r="X50" s="49">
        <f t="shared" si="25"/>
        <v>1.0307516815930968E-4</v>
      </c>
      <c r="Y50" s="67">
        <v>1882.432</v>
      </c>
      <c r="Z50" s="49">
        <f t="shared" si="29"/>
        <v>1.0307516815930968E-4</v>
      </c>
      <c r="AA50" s="82">
        <f t="shared" si="0"/>
        <v>22589.184000000005</v>
      </c>
      <c r="AB50" s="49">
        <f t="shared" si="29"/>
        <v>1.030751681593097E-4</v>
      </c>
      <c r="AC50" s="82">
        <f t="shared" si="13"/>
        <v>1882.4320000000005</v>
      </c>
      <c r="AD50" s="49">
        <f t="shared" si="27"/>
        <v>1.0307516815930969E-4</v>
      </c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</row>
    <row r="51" spans="1:66" x14ac:dyDescent="0.25">
      <c r="A51" s="9">
        <v>6111</v>
      </c>
      <c r="B51" s="10" t="s">
        <v>79</v>
      </c>
      <c r="C51" s="67">
        <v>533052.09750000003</v>
      </c>
      <c r="D51" s="49">
        <f t="shared" si="15"/>
        <v>2.918800497839244E-2</v>
      </c>
      <c r="E51" s="67">
        <v>533052.09750000003</v>
      </c>
      <c r="F51" s="49">
        <f t="shared" si="16"/>
        <v>2.918800497839244E-2</v>
      </c>
      <c r="G51" s="67">
        <v>533052.09750000003</v>
      </c>
      <c r="H51" s="49">
        <f t="shared" si="17"/>
        <v>2.918800497839244E-2</v>
      </c>
      <c r="I51" s="67">
        <v>533052.09750000003</v>
      </c>
      <c r="J51" s="49">
        <f t="shared" si="18"/>
        <v>2.918800497839244E-2</v>
      </c>
      <c r="K51" s="67">
        <v>533052.09750000003</v>
      </c>
      <c r="L51" s="49">
        <f t="shared" si="19"/>
        <v>2.918800497839244E-2</v>
      </c>
      <c r="M51" s="67">
        <v>533052.09750000003</v>
      </c>
      <c r="N51" s="49">
        <f t="shared" si="20"/>
        <v>2.918800497839244E-2</v>
      </c>
      <c r="O51" s="67">
        <v>533052.09750000003</v>
      </c>
      <c r="P51" s="49">
        <f t="shared" si="21"/>
        <v>2.918800497839244E-2</v>
      </c>
      <c r="Q51" s="67">
        <v>533052.09750000003</v>
      </c>
      <c r="R51" s="49">
        <f t="shared" si="22"/>
        <v>2.918800497839244E-2</v>
      </c>
      <c r="S51" s="67">
        <v>533052.09750000003</v>
      </c>
      <c r="T51" s="49">
        <f t="shared" si="23"/>
        <v>2.918800497839244E-2</v>
      </c>
      <c r="U51" s="67">
        <v>533052.09750000003</v>
      </c>
      <c r="V51" s="49">
        <f t="shared" si="24"/>
        <v>2.918800497839244E-2</v>
      </c>
      <c r="W51" s="67">
        <v>533052.09750000003</v>
      </c>
      <c r="X51" s="49">
        <f t="shared" si="25"/>
        <v>2.918800497839244E-2</v>
      </c>
      <c r="Y51" s="67">
        <v>533052.09750000003</v>
      </c>
      <c r="Z51" s="49">
        <f t="shared" si="29"/>
        <v>2.918800497839244E-2</v>
      </c>
      <c r="AA51" s="82">
        <f t="shared" si="0"/>
        <v>6396625.1700000009</v>
      </c>
      <c r="AB51" s="49">
        <f t="shared" si="29"/>
        <v>2.9188004978392443E-2</v>
      </c>
      <c r="AC51" s="82">
        <f t="shared" si="13"/>
        <v>533052.09750000003</v>
      </c>
      <c r="AD51" s="49">
        <f t="shared" si="27"/>
        <v>2.918800497839244E-2</v>
      </c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</row>
    <row r="52" spans="1:66" x14ac:dyDescent="0.25">
      <c r="A52" s="9">
        <v>6112</v>
      </c>
      <c r="B52" s="10" t="s">
        <v>80</v>
      </c>
      <c r="C52" s="67">
        <v>55738.8</v>
      </c>
      <c r="D52" s="49">
        <f t="shared" si="15"/>
        <v>3.0520550984036239E-3</v>
      </c>
      <c r="E52" s="67">
        <v>55738.8</v>
      </c>
      <c r="F52" s="49">
        <f t="shared" si="16"/>
        <v>3.0520550984036239E-3</v>
      </c>
      <c r="G52" s="67">
        <v>55738.8</v>
      </c>
      <c r="H52" s="49">
        <f t="shared" si="17"/>
        <v>3.0520550984036239E-3</v>
      </c>
      <c r="I52" s="67">
        <v>55738.8</v>
      </c>
      <c r="J52" s="49">
        <f t="shared" si="18"/>
        <v>3.0520550984036239E-3</v>
      </c>
      <c r="K52" s="67">
        <v>55738.8</v>
      </c>
      <c r="L52" s="49">
        <f t="shared" si="19"/>
        <v>3.0520550984036239E-3</v>
      </c>
      <c r="M52" s="67">
        <v>55738.8</v>
      </c>
      <c r="N52" s="49">
        <f t="shared" si="20"/>
        <v>3.0520550984036239E-3</v>
      </c>
      <c r="O52" s="67">
        <v>55738.8</v>
      </c>
      <c r="P52" s="49">
        <f t="shared" si="21"/>
        <v>3.0520550984036239E-3</v>
      </c>
      <c r="Q52" s="67">
        <v>55738.8</v>
      </c>
      <c r="R52" s="49">
        <f t="shared" si="22"/>
        <v>3.0520550984036239E-3</v>
      </c>
      <c r="S52" s="67">
        <v>55738.8</v>
      </c>
      <c r="T52" s="49">
        <f t="shared" si="23"/>
        <v>3.0520550984036239E-3</v>
      </c>
      <c r="U52" s="67">
        <v>55738.8</v>
      </c>
      <c r="V52" s="49">
        <f t="shared" si="24"/>
        <v>3.0520550984036239E-3</v>
      </c>
      <c r="W52" s="67">
        <v>55738.8</v>
      </c>
      <c r="X52" s="49">
        <f t="shared" si="25"/>
        <v>3.0520550984036239E-3</v>
      </c>
      <c r="Y52" s="67">
        <v>55738.8</v>
      </c>
      <c r="Z52" s="49">
        <f t="shared" si="29"/>
        <v>3.0520550984036239E-3</v>
      </c>
      <c r="AA52" s="82">
        <f t="shared" si="0"/>
        <v>668865.60000000009</v>
      </c>
      <c r="AB52" s="49">
        <f t="shared" si="29"/>
        <v>3.0520550984036244E-3</v>
      </c>
      <c r="AC52" s="82">
        <f t="shared" si="13"/>
        <v>55738.80000000001</v>
      </c>
      <c r="AD52" s="49">
        <f t="shared" si="27"/>
        <v>3.0520550984036239E-3</v>
      </c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</row>
    <row r="53" spans="1:66" x14ac:dyDescent="0.25">
      <c r="A53" s="9">
        <v>6113</v>
      </c>
      <c r="B53" s="10" t="s">
        <v>81</v>
      </c>
      <c r="C53" s="67">
        <v>18252.599999999999</v>
      </c>
      <c r="D53" s="49">
        <f t="shared" si="15"/>
        <v>9.9944636212336794E-4</v>
      </c>
      <c r="E53" s="67">
        <v>18252.599999999999</v>
      </c>
      <c r="F53" s="49">
        <f t="shared" si="16"/>
        <v>9.9944636212336794E-4</v>
      </c>
      <c r="G53" s="67">
        <v>18252.599999999999</v>
      </c>
      <c r="H53" s="49">
        <f t="shared" si="17"/>
        <v>9.9944636212336794E-4</v>
      </c>
      <c r="I53" s="67">
        <v>18252.599999999999</v>
      </c>
      <c r="J53" s="49">
        <f t="shared" si="18"/>
        <v>9.9944636212336794E-4</v>
      </c>
      <c r="K53" s="67">
        <v>18252.599999999999</v>
      </c>
      <c r="L53" s="49">
        <f t="shared" si="19"/>
        <v>9.9944636212336794E-4</v>
      </c>
      <c r="M53" s="67">
        <v>18252.599999999999</v>
      </c>
      <c r="N53" s="49">
        <f t="shared" si="20"/>
        <v>9.9944636212336794E-4</v>
      </c>
      <c r="O53" s="67">
        <v>18252.599999999999</v>
      </c>
      <c r="P53" s="49">
        <f t="shared" si="21"/>
        <v>9.9944636212336794E-4</v>
      </c>
      <c r="Q53" s="67">
        <v>18252.599999999999</v>
      </c>
      <c r="R53" s="49">
        <f t="shared" si="22"/>
        <v>9.9944636212336794E-4</v>
      </c>
      <c r="S53" s="67">
        <v>18252.599999999999</v>
      </c>
      <c r="T53" s="49">
        <f t="shared" si="23"/>
        <v>9.9944636212336794E-4</v>
      </c>
      <c r="U53" s="67">
        <v>18252.599999999999</v>
      </c>
      <c r="V53" s="49">
        <f t="shared" si="24"/>
        <v>9.9944636212336794E-4</v>
      </c>
      <c r="W53" s="67">
        <v>18252.599999999999</v>
      </c>
      <c r="X53" s="49">
        <f t="shared" si="25"/>
        <v>9.9944636212336794E-4</v>
      </c>
      <c r="Y53" s="67">
        <v>18252.599999999999</v>
      </c>
      <c r="Z53" s="49">
        <f t="shared" si="29"/>
        <v>9.9944636212336794E-4</v>
      </c>
      <c r="AA53" s="82">
        <f t="shared" si="0"/>
        <v>219031.20000000004</v>
      </c>
      <c r="AB53" s="49">
        <f t="shared" si="29"/>
        <v>9.9944636212336816E-4</v>
      </c>
      <c r="AC53" s="82">
        <f t="shared" si="13"/>
        <v>18252.600000000002</v>
      </c>
      <c r="AD53" s="49">
        <f t="shared" si="27"/>
        <v>9.9944636212336794E-4</v>
      </c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</row>
    <row r="54" spans="1:66" x14ac:dyDescent="0.25">
      <c r="A54" s="9">
        <v>6114</v>
      </c>
      <c r="B54" s="10" t="s">
        <v>82</v>
      </c>
      <c r="C54" s="67">
        <v>37359.57475</v>
      </c>
      <c r="D54" s="49">
        <f t="shared" si="15"/>
        <v>2.0456751955537037E-3</v>
      </c>
      <c r="E54" s="67">
        <v>37359.57475</v>
      </c>
      <c r="F54" s="49">
        <f t="shared" si="16"/>
        <v>2.0456751955537037E-3</v>
      </c>
      <c r="G54" s="67">
        <v>37359.57475</v>
      </c>
      <c r="H54" s="49">
        <f t="shared" si="17"/>
        <v>2.0456751955537037E-3</v>
      </c>
      <c r="I54" s="67">
        <v>37359.57475</v>
      </c>
      <c r="J54" s="49">
        <f t="shared" si="18"/>
        <v>2.0456751955537037E-3</v>
      </c>
      <c r="K54" s="67">
        <v>37359.57475</v>
      </c>
      <c r="L54" s="49">
        <f t="shared" si="19"/>
        <v>2.0456751955537037E-3</v>
      </c>
      <c r="M54" s="67">
        <v>37359.57475</v>
      </c>
      <c r="N54" s="49">
        <f t="shared" si="20"/>
        <v>2.0456751955537037E-3</v>
      </c>
      <c r="O54" s="67">
        <v>37359.57475</v>
      </c>
      <c r="P54" s="49">
        <f t="shared" si="21"/>
        <v>2.0456751955537037E-3</v>
      </c>
      <c r="Q54" s="67">
        <v>37359.57475</v>
      </c>
      <c r="R54" s="49">
        <f t="shared" si="22"/>
        <v>2.0456751955537037E-3</v>
      </c>
      <c r="S54" s="67">
        <v>37359.57475</v>
      </c>
      <c r="T54" s="49">
        <f t="shared" si="23"/>
        <v>2.0456751955537037E-3</v>
      </c>
      <c r="U54" s="67">
        <v>37359.57475</v>
      </c>
      <c r="V54" s="49">
        <f t="shared" si="24"/>
        <v>2.0456751955537037E-3</v>
      </c>
      <c r="W54" s="67">
        <v>37359.57475</v>
      </c>
      <c r="X54" s="49">
        <f t="shared" si="25"/>
        <v>2.0456751955537037E-3</v>
      </c>
      <c r="Y54" s="67">
        <v>37359.57475</v>
      </c>
      <c r="Z54" s="49">
        <f t="shared" si="29"/>
        <v>2.0456751955537037E-3</v>
      </c>
      <c r="AA54" s="82">
        <f t="shared" si="0"/>
        <v>448314.89700000011</v>
      </c>
      <c r="AB54" s="49">
        <f t="shared" si="29"/>
        <v>2.0456751955537041E-3</v>
      </c>
      <c r="AC54" s="82">
        <f t="shared" si="13"/>
        <v>37359.574750000007</v>
      </c>
      <c r="AD54" s="49">
        <f t="shared" si="27"/>
        <v>2.0456751955537041E-3</v>
      </c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</row>
    <row r="55" spans="1:66" x14ac:dyDescent="0.25">
      <c r="A55" s="9">
        <v>6115</v>
      </c>
      <c r="B55" s="10" t="s">
        <v>83</v>
      </c>
      <c r="C55" s="67">
        <v>2633.9811500000001</v>
      </c>
      <c r="D55" s="49">
        <f t="shared" si="15"/>
        <v>1.4422728149792496E-4</v>
      </c>
      <c r="E55" s="67">
        <v>2633.9811500000001</v>
      </c>
      <c r="F55" s="49">
        <f t="shared" si="16"/>
        <v>1.4422728149792496E-4</v>
      </c>
      <c r="G55" s="67">
        <v>2633.9811500000001</v>
      </c>
      <c r="H55" s="49">
        <f t="shared" si="17"/>
        <v>1.4422728149792496E-4</v>
      </c>
      <c r="I55" s="67">
        <v>2633.9811500000001</v>
      </c>
      <c r="J55" s="49">
        <f t="shared" si="18"/>
        <v>1.4422728149792496E-4</v>
      </c>
      <c r="K55" s="67">
        <v>2633.9811500000001</v>
      </c>
      <c r="L55" s="49">
        <f t="shared" si="19"/>
        <v>1.4422728149792496E-4</v>
      </c>
      <c r="M55" s="67">
        <v>2633.9811500000001</v>
      </c>
      <c r="N55" s="49">
        <f t="shared" si="20"/>
        <v>1.4422728149792496E-4</v>
      </c>
      <c r="O55" s="67">
        <v>2633.9811500000001</v>
      </c>
      <c r="P55" s="49">
        <f t="shared" si="21"/>
        <v>1.4422728149792496E-4</v>
      </c>
      <c r="Q55" s="67">
        <v>2633.9811500000001</v>
      </c>
      <c r="R55" s="49">
        <f t="shared" si="22"/>
        <v>1.4422728149792496E-4</v>
      </c>
      <c r="S55" s="67">
        <v>2633.9811500000001</v>
      </c>
      <c r="T55" s="49">
        <f t="shared" si="23"/>
        <v>1.4422728149792496E-4</v>
      </c>
      <c r="U55" s="67">
        <v>2633.9811500000001</v>
      </c>
      <c r="V55" s="49">
        <f t="shared" si="24"/>
        <v>1.4422728149792496E-4</v>
      </c>
      <c r="W55" s="67">
        <v>2633.9811500000001</v>
      </c>
      <c r="X55" s="49">
        <f t="shared" si="25"/>
        <v>1.4422728149792496E-4</v>
      </c>
      <c r="Y55" s="67">
        <v>2633.9811500000001</v>
      </c>
      <c r="Z55" s="49">
        <f t="shared" si="29"/>
        <v>1.4422728149792496E-4</v>
      </c>
      <c r="AA55" s="82">
        <f t="shared" si="0"/>
        <v>31607.773799999999</v>
      </c>
      <c r="AB55" s="49">
        <f t="shared" si="29"/>
        <v>1.4422728149792496E-4</v>
      </c>
      <c r="AC55" s="82">
        <f t="shared" si="13"/>
        <v>2633.9811500000001</v>
      </c>
      <c r="AD55" s="49">
        <f t="shared" si="27"/>
        <v>1.4422728149792496E-4</v>
      </c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</row>
    <row r="56" spans="1:66" x14ac:dyDescent="0.25">
      <c r="A56" s="9">
        <v>6116</v>
      </c>
      <c r="B56" s="10" t="s">
        <v>53</v>
      </c>
      <c r="C56" s="67">
        <v>49479.155850000003</v>
      </c>
      <c r="D56" s="49">
        <f t="shared" si="15"/>
        <v>2.7092996239011244E-3</v>
      </c>
      <c r="E56" s="67">
        <v>49479.155850000003</v>
      </c>
      <c r="F56" s="49">
        <f t="shared" si="16"/>
        <v>2.7092996239011244E-3</v>
      </c>
      <c r="G56" s="67">
        <v>49479.155850000003</v>
      </c>
      <c r="H56" s="49">
        <f t="shared" si="17"/>
        <v>2.7092996239011244E-3</v>
      </c>
      <c r="I56" s="67">
        <v>49479.155850000003</v>
      </c>
      <c r="J56" s="49">
        <f t="shared" si="18"/>
        <v>2.7092996239011244E-3</v>
      </c>
      <c r="K56" s="67">
        <v>49479.155850000003</v>
      </c>
      <c r="L56" s="49">
        <f t="shared" si="19"/>
        <v>2.7092996239011244E-3</v>
      </c>
      <c r="M56" s="67">
        <v>49479.155850000003</v>
      </c>
      <c r="N56" s="49">
        <f t="shared" si="20"/>
        <v>2.7092996239011244E-3</v>
      </c>
      <c r="O56" s="67">
        <v>49479.155850000003</v>
      </c>
      <c r="P56" s="49">
        <f t="shared" si="21"/>
        <v>2.7092996239011244E-3</v>
      </c>
      <c r="Q56" s="67">
        <v>49479.155850000003</v>
      </c>
      <c r="R56" s="49">
        <f t="shared" si="22"/>
        <v>2.7092996239011244E-3</v>
      </c>
      <c r="S56" s="67">
        <v>49479.155850000003</v>
      </c>
      <c r="T56" s="49">
        <f t="shared" si="23"/>
        <v>2.7092996239011244E-3</v>
      </c>
      <c r="U56" s="67">
        <v>49479.155850000003</v>
      </c>
      <c r="V56" s="49">
        <f t="shared" si="24"/>
        <v>2.7092996239011244E-3</v>
      </c>
      <c r="W56" s="67">
        <v>49479.155850000003</v>
      </c>
      <c r="X56" s="49">
        <f t="shared" si="25"/>
        <v>2.7092996239011244E-3</v>
      </c>
      <c r="Y56" s="67">
        <v>49479.155850000003</v>
      </c>
      <c r="Z56" s="49">
        <f t="shared" si="29"/>
        <v>2.7092996239011244E-3</v>
      </c>
      <c r="AA56" s="82">
        <f t="shared" si="0"/>
        <v>593749.87019999989</v>
      </c>
      <c r="AB56" s="49">
        <f t="shared" si="29"/>
        <v>2.709299623901124E-3</v>
      </c>
      <c r="AC56" s="82">
        <f t="shared" si="13"/>
        <v>49479.155849999988</v>
      </c>
      <c r="AD56" s="49">
        <f t="shared" si="27"/>
        <v>2.7092996239011236E-3</v>
      </c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</row>
    <row r="57" spans="1:66" x14ac:dyDescent="0.25">
      <c r="A57" s="9">
        <v>6117</v>
      </c>
      <c r="B57" s="10" t="s">
        <v>84</v>
      </c>
      <c r="C57" s="67"/>
      <c r="D57" s="49">
        <f t="shared" si="15"/>
        <v>0</v>
      </c>
      <c r="E57" s="67"/>
      <c r="F57" s="49">
        <f t="shared" si="16"/>
        <v>0</v>
      </c>
      <c r="G57" s="67"/>
      <c r="H57" s="49">
        <f t="shared" si="17"/>
        <v>0</v>
      </c>
      <c r="I57" s="67"/>
      <c r="J57" s="49">
        <f t="shared" si="18"/>
        <v>0</v>
      </c>
      <c r="K57" s="67"/>
      <c r="L57" s="49">
        <f t="shared" si="19"/>
        <v>0</v>
      </c>
      <c r="M57" s="67"/>
      <c r="N57" s="49">
        <f t="shared" si="20"/>
        <v>0</v>
      </c>
      <c r="O57" s="67"/>
      <c r="P57" s="49">
        <f t="shared" si="21"/>
        <v>0</v>
      </c>
      <c r="Q57" s="67"/>
      <c r="R57" s="49">
        <f t="shared" si="22"/>
        <v>0</v>
      </c>
      <c r="S57" s="67"/>
      <c r="T57" s="49">
        <f t="shared" si="23"/>
        <v>0</v>
      </c>
      <c r="U57" s="67"/>
      <c r="V57" s="49">
        <f t="shared" si="24"/>
        <v>0</v>
      </c>
      <c r="W57" s="67"/>
      <c r="X57" s="49">
        <f t="shared" si="25"/>
        <v>0</v>
      </c>
      <c r="Y57" s="67"/>
      <c r="Z57" s="49">
        <f t="shared" si="29"/>
        <v>0</v>
      </c>
      <c r="AA57" s="82">
        <f t="shared" si="0"/>
        <v>0</v>
      </c>
      <c r="AB57" s="49">
        <f t="shared" si="29"/>
        <v>0</v>
      </c>
      <c r="AC57" s="82">
        <f t="shared" si="13"/>
        <v>0</v>
      </c>
      <c r="AD57" s="49">
        <f t="shared" si="27"/>
        <v>0</v>
      </c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</row>
    <row r="58" spans="1:66" x14ac:dyDescent="0.25">
      <c r="A58" s="9">
        <v>6118</v>
      </c>
      <c r="B58" s="10" t="s">
        <v>85</v>
      </c>
      <c r="C58" s="67">
        <v>192889.89689999999</v>
      </c>
      <c r="D58" s="49">
        <f t="shared" si="15"/>
        <v>1.0561953132543116E-2</v>
      </c>
      <c r="E58" s="67">
        <v>192889.89689999999</v>
      </c>
      <c r="F58" s="49">
        <f t="shared" si="16"/>
        <v>1.0561953132543116E-2</v>
      </c>
      <c r="G58" s="67">
        <v>192889.89689999999</v>
      </c>
      <c r="H58" s="49">
        <f t="shared" si="17"/>
        <v>1.0561953132543116E-2</v>
      </c>
      <c r="I58" s="67">
        <v>192889.89689999999</v>
      </c>
      <c r="J58" s="49">
        <f t="shared" si="18"/>
        <v>1.0561953132543116E-2</v>
      </c>
      <c r="K58" s="67">
        <v>192889.89689999999</v>
      </c>
      <c r="L58" s="49">
        <f t="shared" si="19"/>
        <v>1.0561953132543116E-2</v>
      </c>
      <c r="M58" s="67">
        <v>192889.89689999999</v>
      </c>
      <c r="N58" s="49">
        <f t="shared" si="20"/>
        <v>1.0561953132543116E-2</v>
      </c>
      <c r="O58" s="67">
        <v>192889.89689999999</v>
      </c>
      <c r="P58" s="49">
        <f t="shared" si="21"/>
        <v>1.0561953132543116E-2</v>
      </c>
      <c r="Q58" s="67">
        <v>192889.89689999999</v>
      </c>
      <c r="R58" s="49">
        <f t="shared" si="22"/>
        <v>1.0561953132543116E-2</v>
      </c>
      <c r="S58" s="67">
        <v>192889.89689999999</v>
      </c>
      <c r="T58" s="49">
        <f t="shared" si="23"/>
        <v>1.0561953132543116E-2</v>
      </c>
      <c r="U58" s="67">
        <v>192889.89689999999</v>
      </c>
      <c r="V58" s="49">
        <f t="shared" si="24"/>
        <v>1.0561953132543116E-2</v>
      </c>
      <c r="W58" s="67">
        <v>192889.89689999999</v>
      </c>
      <c r="X58" s="49">
        <f t="shared" si="25"/>
        <v>1.0561953132543116E-2</v>
      </c>
      <c r="Y58" s="67">
        <v>192889.89689999999</v>
      </c>
      <c r="Z58" s="49">
        <f t="shared" si="29"/>
        <v>1.0561953132543116E-2</v>
      </c>
      <c r="AA58" s="82">
        <f t="shared" si="0"/>
        <v>2314678.7628000001</v>
      </c>
      <c r="AB58" s="49">
        <f t="shared" si="29"/>
        <v>1.0561953132543118E-2</v>
      </c>
      <c r="AC58" s="82">
        <f t="shared" si="13"/>
        <v>192889.89690000002</v>
      </c>
      <c r="AD58" s="49">
        <f t="shared" si="27"/>
        <v>1.0561953132543118E-2</v>
      </c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</row>
    <row r="59" spans="1:66" x14ac:dyDescent="0.25">
      <c r="A59" s="9">
        <v>6119</v>
      </c>
      <c r="B59" s="10" t="s">
        <v>86</v>
      </c>
      <c r="C59" s="67">
        <v>1050</v>
      </c>
      <c r="D59" s="49">
        <f t="shared" si="15"/>
        <v>5.7494202482360667E-5</v>
      </c>
      <c r="E59" s="67">
        <v>1050</v>
      </c>
      <c r="F59" s="49">
        <f t="shared" si="16"/>
        <v>5.7494202482360667E-5</v>
      </c>
      <c r="G59" s="67">
        <v>1050</v>
      </c>
      <c r="H59" s="49">
        <f t="shared" si="17"/>
        <v>5.7494202482360667E-5</v>
      </c>
      <c r="I59" s="67">
        <v>1050</v>
      </c>
      <c r="J59" s="49">
        <f t="shared" si="18"/>
        <v>5.7494202482360667E-5</v>
      </c>
      <c r="K59" s="67">
        <v>1050</v>
      </c>
      <c r="L59" s="49">
        <f t="shared" si="19"/>
        <v>5.7494202482360667E-5</v>
      </c>
      <c r="M59" s="67">
        <v>1050</v>
      </c>
      <c r="N59" s="49">
        <f t="shared" si="20"/>
        <v>5.7494202482360667E-5</v>
      </c>
      <c r="O59" s="67">
        <v>1050</v>
      </c>
      <c r="P59" s="49">
        <f t="shared" si="21"/>
        <v>5.7494202482360667E-5</v>
      </c>
      <c r="Q59" s="67">
        <v>1050</v>
      </c>
      <c r="R59" s="49">
        <f t="shared" si="22"/>
        <v>5.7494202482360667E-5</v>
      </c>
      <c r="S59" s="67">
        <v>1050</v>
      </c>
      <c r="T59" s="49">
        <f t="shared" si="23"/>
        <v>5.7494202482360667E-5</v>
      </c>
      <c r="U59" s="67">
        <v>1050</v>
      </c>
      <c r="V59" s="49">
        <f t="shared" si="24"/>
        <v>5.7494202482360667E-5</v>
      </c>
      <c r="W59" s="67">
        <v>1050</v>
      </c>
      <c r="X59" s="49">
        <f t="shared" si="25"/>
        <v>5.7494202482360667E-5</v>
      </c>
      <c r="Y59" s="67">
        <v>1050</v>
      </c>
      <c r="Z59" s="49">
        <f t="shared" si="29"/>
        <v>5.7494202482360667E-5</v>
      </c>
      <c r="AA59" s="82">
        <f t="shared" si="0"/>
        <v>12600</v>
      </c>
      <c r="AB59" s="49">
        <f t="shared" si="29"/>
        <v>5.7494202482360674E-5</v>
      </c>
      <c r="AC59" s="82">
        <f t="shared" si="13"/>
        <v>1050</v>
      </c>
      <c r="AD59" s="49">
        <f t="shared" si="27"/>
        <v>5.7494202482360667E-5</v>
      </c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</row>
    <row r="60" spans="1:66" x14ac:dyDescent="0.25">
      <c r="A60" s="9">
        <v>6120</v>
      </c>
      <c r="B60" s="10" t="s">
        <v>87</v>
      </c>
      <c r="C60" s="67"/>
      <c r="D60" s="49">
        <f t="shared" si="15"/>
        <v>0</v>
      </c>
      <c r="E60" s="67"/>
      <c r="F60" s="49">
        <f t="shared" si="16"/>
        <v>0</v>
      </c>
      <c r="G60" s="67"/>
      <c r="H60" s="49">
        <f t="shared" si="17"/>
        <v>0</v>
      </c>
      <c r="I60" s="67"/>
      <c r="J60" s="49">
        <f t="shared" si="18"/>
        <v>0</v>
      </c>
      <c r="K60" s="67"/>
      <c r="L60" s="49">
        <f t="shared" si="19"/>
        <v>0</v>
      </c>
      <c r="M60" s="67"/>
      <c r="N60" s="49">
        <f t="shared" si="20"/>
        <v>0</v>
      </c>
      <c r="O60" s="67"/>
      <c r="P60" s="49">
        <f t="shared" si="21"/>
        <v>0</v>
      </c>
      <c r="Q60" s="67"/>
      <c r="R60" s="49">
        <f t="shared" si="22"/>
        <v>0</v>
      </c>
      <c r="S60" s="67"/>
      <c r="T60" s="49">
        <f t="shared" si="23"/>
        <v>0</v>
      </c>
      <c r="U60" s="67"/>
      <c r="V60" s="49">
        <f t="shared" si="24"/>
        <v>0</v>
      </c>
      <c r="W60" s="67"/>
      <c r="X60" s="49">
        <f t="shared" si="25"/>
        <v>0</v>
      </c>
      <c r="Y60" s="67"/>
      <c r="Z60" s="49">
        <f t="shared" si="29"/>
        <v>0</v>
      </c>
      <c r="AA60" s="82">
        <f t="shared" si="0"/>
        <v>0</v>
      </c>
      <c r="AB60" s="49">
        <f t="shared" si="29"/>
        <v>0</v>
      </c>
      <c r="AC60" s="82">
        <f t="shared" si="13"/>
        <v>0</v>
      </c>
      <c r="AD60" s="49">
        <f t="shared" si="27"/>
        <v>0</v>
      </c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</row>
    <row r="61" spans="1:66" x14ac:dyDescent="0.25">
      <c r="A61" s="9">
        <v>6121</v>
      </c>
      <c r="B61" s="10" t="s">
        <v>88</v>
      </c>
      <c r="C61" s="67">
        <v>6273.8078999999998</v>
      </c>
      <c r="D61" s="49">
        <f t="shared" si="15"/>
        <v>3.4353103022669902E-4</v>
      </c>
      <c r="E61" s="67">
        <v>6273.8078999999998</v>
      </c>
      <c r="F61" s="49">
        <f t="shared" si="16"/>
        <v>3.4353103022669902E-4</v>
      </c>
      <c r="G61" s="67">
        <v>6273.8078999999998</v>
      </c>
      <c r="H61" s="49">
        <f t="shared" si="17"/>
        <v>3.4353103022669902E-4</v>
      </c>
      <c r="I61" s="67">
        <v>6273.8078999999998</v>
      </c>
      <c r="J61" s="49">
        <f t="shared" si="18"/>
        <v>3.4353103022669902E-4</v>
      </c>
      <c r="K61" s="67">
        <v>6273.8078999999998</v>
      </c>
      <c r="L61" s="49">
        <f t="shared" si="19"/>
        <v>3.4353103022669902E-4</v>
      </c>
      <c r="M61" s="67">
        <v>6273.8078999999998</v>
      </c>
      <c r="N61" s="49">
        <f t="shared" si="20"/>
        <v>3.4353103022669902E-4</v>
      </c>
      <c r="O61" s="67">
        <v>6273.8078999999998</v>
      </c>
      <c r="P61" s="49">
        <f t="shared" si="21"/>
        <v>3.4353103022669902E-4</v>
      </c>
      <c r="Q61" s="67">
        <v>6273.8078999999998</v>
      </c>
      <c r="R61" s="49">
        <f t="shared" si="22"/>
        <v>3.4353103022669902E-4</v>
      </c>
      <c r="S61" s="67">
        <v>6273.8078999999998</v>
      </c>
      <c r="T61" s="49">
        <f t="shared" si="23"/>
        <v>3.4353103022669902E-4</v>
      </c>
      <c r="U61" s="67">
        <v>6273.8078999999998</v>
      </c>
      <c r="V61" s="49">
        <f t="shared" si="24"/>
        <v>3.4353103022669902E-4</v>
      </c>
      <c r="W61" s="67">
        <v>6273.8078999999998</v>
      </c>
      <c r="X61" s="49">
        <f t="shared" si="25"/>
        <v>3.4353103022669902E-4</v>
      </c>
      <c r="Y61" s="67">
        <v>6273.8078999999998</v>
      </c>
      <c r="Z61" s="49">
        <f t="shared" ref="Z61:AB80" si="30">IF(Y$10&lt;&gt;0,Y61/Y$10,"-")</f>
        <v>3.4353103022669902E-4</v>
      </c>
      <c r="AA61" s="82">
        <f t="shared" si="0"/>
        <v>75285.694799999997</v>
      </c>
      <c r="AB61" s="49">
        <f t="shared" si="30"/>
        <v>3.4353103022669902E-4</v>
      </c>
      <c r="AC61" s="82">
        <f t="shared" si="13"/>
        <v>6273.8078999999998</v>
      </c>
      <c r="AD61" s="49">
        <f t="shared" si="27"/>
        <v>3.4353103022669902E-4</v>
      </c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</row>
    <row r="62" spans="1:66" x14ac:dyDescent="0.25">
      <c r="A62" s="9">
        <v>6122</v>
      </c>
      <c r="B62" s="10" t="s">
        <v>89</v>
      </c>
      <c r="C62" s="67">
        <v>5294.3651499999996</v>
      </c>
      <c r="D62" s="49">
        <f t="shared" si="15"/>
        <v>2.8990028757109882E-4</v>
      </c>
      <c r="E62" s="67">
        <v>5294.3651499999996</v>
      </c>
      <c r="F62" s="49">
        <f t="shared" si="16"/>
        <v>2.8990028757109882E-4</v>
      </c>
      <c r="G62" s="67">
        <v>5294.3651499999996</v>
      </c>
      <c r="H62" s="49">
        <f t="shared" si="17"/>
        <v>2.8990028757109882E-4</v>
      </c>
      <c r="I62" s="67">
        <v>5294.3651499999996</v>
      </c>
      <c r="J62" s="49">
        <f t="shared" si="18"/>
        <v>2.8990028757109882E-4</v>
      </c>
      <c r="K62" s="67">
        <v>5294.3651499999996</v>
      </c>
      <c r="L62" s="49">
        <f t="shared" si="19"/>
        <v>2.8990028757109882E-4</v>
      </c>
      <c r="M62" s="67">
        <v>5294.3651499999996</v>
      </c>
      <c r="N62" s="49">
        <f t="shared" si="20"/>
        <v>2.8990028757109882E-4</v>
      </c>
      <c r="O62" s="67">
        <v>5294.3651499999996</v>
      </c>
      <c r="P62" s="49">
        <f t="shared" si="21"/>
        <v>2.8990028757109882E-4</v>
      </c>
      <c r="Q62" s="67">
        <v>5294.3651499999996</v>
      </c>
      <c r="R62" s="49">
        <f t="shared" si="22"/>
        <v>2.8990028757109882E-4</v>
      </c>
      <c r="S62" s="67">
        <v>5294.3651499999996</v>
      </c>
      <c r="T62" s="49">
        <f t="shared" si="23"/>
        <v>2.8990028757109882E-4</v>
      </c>
      <c r="U62" s="67">
        <v>5294.3651499999996</v>
      </c>
      <c r="V62" s="49">
        <f t="shared" si="24"/>
        <v>2.8990028757109882E-4</v>
      </c>
      <c r="W62" s="67">
        <v>5294.3651499999996</v>
      </c>
      <c r="X62" s="49">
        <f t="shared" si="25"/>
        <v>2.8990028757109882E-4</v>
      </c>
      <c r="Y62" s="67">
        <v>5294.3651499999996</v>
      </c>
      <c r="Z62" s="49">
        <f t="shared" si="30"/>
        <v>2.8990028757109882E-4</v>
      </c>
      <c r="AA62" s="82">
        <f t="shared" si="0"/>
        <v>63532.381799999981</v>
      </c>
      <c r="AB62" s="49">
        <f t="shared" si="30"/>
        <v>2.8990028757109877E-4</v>
      </c>
      <c r="AC62" s="82">
        <f t="shared" si="13"/>
        <v>5294.3651499999987</v>
      </c>
      <c r="AD62" s="49">
        <f t="shared" si="27"/>
        <v>2.8990028757109877E-4</v>
      </c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</row>
    <row r="63" spans="1:66" x14ac:dyDescent="0.25">
      <c r="A63" s="9">
        <v>6123</v>
      </c>
      <c r="B63" s="10" t="s">
        <v>90</v>
      </c>
      <c r="C63" s="67"/>
      <c r="D63" s="49">
        <f t="shared" si="15"/>
        <v>0</v>
      </c>
      <c r="E63" s="67"/>
      <c r="F63" s="49">
        <f t="shared" si="16"/>
        <v>0</v>
      </c>
      <c r="G63" s="67"/>
      <c r="H63" s="49">
        <f t="shared" si="17"/>
        <v>0</v>
      </c>
      <c r="I63" s="67"/>
      <c r="J63" s="49">
        <f t="shared" si="18"/>
        <v>0</v>
      </c>
      <c r="K63" s="67"/>
      <c r="L63" s="49">
        <f t="shared" si="19"/>
        <v>0</v>
      </c>
      <c r="M63" s="67"/>
      <c r="N63" s="49">
        <f t="shared" si="20"/>
        <v>0</v>
      </c>
      <c r="O63" s="67"/>
      <c r="P63" s="49">
        <f t="shared" si="21"/>
        <v>0</v>
      </c>
      <c r="Q63" s="67"/>
      <c r="R63" s="49">
        <f t="shared" si="22"/>
        <v>0</v>
      </c>
      <c r="S63" s="67"/>
      <c r="T63" s="49">
        <f t="shared" si="23"/>
        <v>0</v>
      </c>
      <c r="U63" s="67"/>
      <c r="V63" s="49">
        <f t="shared" si="24"/>
        <v>0</v>
      </c>
      <c r="W63" s="67"/>
      <c r="X63" s="49">
        <f t="shared" si="25"/>
        <v>0</v>
      </c>
      <c r="Y63" s="67"/>
      <c r="Z63" s="49">
        <f t="shared" si="30"/>
        <v>0</v>
      </c>
      <c r="AA63" s="82">
        <f t="shared" si="0"/>
        <v>0</v>
      </c>
      <c r="AB63" s="49">
        <f t="shared" si="30"/>
        <v>0</v>
      </c>
      <c r="AC63" s="82">
        <f t="shared" si="13"/>
        <v>0</v>
      </c>
      <c r="AD63" s="49">
        <f t="shared" si="27"/>
        <v>0</v>
      </c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</row>
    <row r="64" spans="1:66" x14ac:dyDescent="0.25">
      <c r="A64" s="9">
        <v>6124</v>
      </c>
      <c r="B64" s="10" t="s">
        <v>91</v>
      </c>
      <c r="C64" s="67">
        <v>165388.19575000001</v>
      </c>
      <c r="D64" s="49">
        <f t="shared" si="15"/>
        <v>9.0560594425169554E-3</v>
      </c>
      <c r="E64" s="67">
        <v>165388.19575000001</v>
      </c>
      <c r="F64" s="49">
        <f t="shared" si="16"/>
        <v>9.0560594425169554E-3</v>
      </c>
      <c r="G64" s="67">
        <v>165388.19575000001</v>
      </c>
      <c r="H64" s="49">
        <f t="shared" si="17"/>
        <v>9.0560594425169554E-3</v>
      </c>
      <c r="I64" s="67">
        <v>165388.19575000001</v>
      </c>
      <c r="J64" s="49">
        <f t="shared" si="18"/>
        <v>9.0560594425169554E-3</v>
      </c>
      <c r="K64" s="67">
        <v>165388.19575000001</v>
      </c>
      <c r="L64" s="49">
        <f t="shared" si="19"/>
        <v>9.0560594425169554E-3</v>
      </c>
      <c r="M64" s="67">
        <v>165388.19575000001</v>
      </c>
      <c r="N64" s="49">
        <f t="shared" si="20"/>
        <v>9.0560594425169554E-3</v>
      </c>
      <c r="O64" s="67">
        <v>165388.19575000001</v>
      </c>
      <c r="P64" s="49">
        <f t="shared" si="21"/>
        <v>9.0560594425169554E-3</v>
      </c>
      <c r="Q64" s="67">
        <v>165388.19575000001</v>
      </c>
      <c r="R64" s="49">
        <f t="shared" si="22"/>
        <v>9.0560594425169554E-3</v>
      </c>
      <c r="S64" s="67">
        <v>165388.19575000001</v>
      </c>
      <c r="T64" s="49">
        <f t="shared" si="23"/>
        <v>9.0560594425169554E-3</v>
      </c>
      <c r="U64" s="67">
        <v>165388.19575000001</v>
      </c>
      <c r="V64" s="49">
        <f t="shared" si="24"/>
        <v>9.0560594425169554E-3</v>
      </c>
      <c r="W64" s="67">
        <v>165388.19575000001</v>
      </c>
      <c r="X64" s="49">
        <f t="shared" si="25"/>
        <v>9.0560594425169554E-3</v>
      </c>
      <c r="Y64" s="67">
        <v>165388.19575000001</v>
      </c>
      <c r="Z64" s="49">
        <f t="shared" si="30"/>
        <v>9.0560594425169554E-3</v>
      </c>
      <c r="AA64" s="82">
        <f t="shared" si="0"/>
        <v>1984658.3489999997</v>
      </c>
      <c r="AB64" s="49">
        <f t="shared" si="30"/>
        <v>9.0560594425169536E-3</v>
      </c>
      <c r="AC64" s="82">
        <f t="shared" si="13"/>
        <v>165388.19574999998</v>
      </c>
      <c r="AD64" s="49">
        <f t="shared" si="27"/>
        <v>9.0560594425169536E-3</v>
      </c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</row>
    <row r="65" spans="1:66" x14ac:dyDescent="0.25">
      <c r="A65" s="9">
        <v>6125</v>
      </c>
      <c r="B65" s="10" t="s">
        <v>92</v>
      </c>
      <c r="C65" s="67">
        <v>16911.027849999999</v>
      </c>
      <c r="D65" s="49">
        <f t="shared" si="15"/>
        <v>9.2598672323118128E-4</v>
      </c>
      <c r="E65" s="67">
        <v>16911.027849999999</v>
      </c>
      <c r="F65" s="49">
        <f t="shared" si="16"/>
        <v>9.2598672323118128E-4</v>
      </c>
      <c r="G65" s="67">
        <v>16911.027849999999</v>
      </c>
      <c r="H65" s="49">
        <f t="shared" si="17"/>
        <v>9.2598672323118128E-4</v>
      </c>
      <c r="I65" s="67">
        <v>16911.027849999999</v>
      </c>
      <c r="J65" s="49">
        <f t="shared" si="18"/>
        <v>9.2598672323118128E-4</v>
      </c>
      <c r="K65" s="67">
        <v>16911.027849999999</v>
      </c>
      <c r="L65" s="49">
        <f t="shared" si="19"/>
        <v>9.2598672323118128E-4</v>
      </c>
      <c r="M65" s="67">
        <v>16911.027849999999</v>
      </c>
      <c r="N65" s="49">
        <f t="shared" si="20"/>
        <v>9.2598672323118128E-4</v>
      </c>
      <c r="O65" s="67">
        <v>16911.027849999999</v>
      </c>
      <c r="P65" s="49">
        <f t="shared" si="21"/>
        <v>9.2598672323118128E-4</v>
      </c>
      <c r="Q65" s="67">
        <v>16911.027849999999</v>
      </c>
      <c r="R65" s="49">
        <f t="shared" si="22"/>
        <v>9.2598672323118128E-4</v>
      </c>
      <c r="S65" s="67">
        <v>16911.027849999999</v>
      </c>
      <c r="T65" s="49">
        <f t="shared" si="23"/>
        <v>9.2598672323118128E-4</v>
      </c>
      <c r="U65" s="67">
        <v>16911.027849999999</v>
      </c>
      <c r="V65" s="49">
        <f t="shared" si="24"/>
        <v>9.2598672323118128E-4</v>
      </c>
      <c r="W65" s="67">
        <v>16911.027849999999</v>
      </c>
      <c r="X65" s="49">
        <f t="shared" si="25"/>
        <v>9.2598672323118128E-4</v>
      </c>
      <c r="Y65" s="67">
        <v>16911.027849999999</v>
      </c>
      <c r="Z65" s="49">
        <f t="shared" si="30"/>
        <v>9.2598672323118128E-4</v>
      </c>
      <c r="AA65" s="82">
        <f t="shared" si="0"/>
        <v>202932.33420000004</v>
      </c>
      <c r="AB65" s="49">
        <f t="shared" si="30"/>
        <v>9.259867232311816E-4</v>
      </c>
      <c r="AC65" s="82">
        <f t="shared" si="13"/>
        <v>16911.027850000002</v>
      </c>
      <c r="AD65" s="49">
        <f t="shared" si="27"/>
        <v>9.2598672323118139E-4</v>
      </c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</row>
    <row r="66" spans="1:66" x14ac:dyDescent="0.25">
      <c r="A66" s="9">
        <v>6126</v>
      </c>
      <c r="B66" s="10" t="s">
        <v>93</v>
      </c>
      <c r="C66" s="67">
        <v>1903</v>
      </c>
      <c r="D66" s="49">
        <f t="shared" si="15"/>
        <v>1.0420139745136414E-4</v>
      </c>
      <c r="E66" s="67">
        <v>1903</v>
      </c>
      <c r="F66" s="49">
        <f t="shared" si="16"/>
        <v>1.0420139745136414E-4</v>
      </c>
      <c r="G66" s="67">
        <v>1903</v>
      </c>
      <c r="H66" s="49">
        <f t="shared" si="17"/>
        <v>1.0420139745136414E-4</v>
      </c>
      <c r="I66" s="67">
        <v>1903</v>
      </c>
      <c r="J66" s="49">
        <f t="shared" si="18"/>
        <v>1.0420139745136414E-4</v>
      </c>
      <c r="K66" s="67">
        <v>1903</v>
      </c>
      <c r="L66" s="49">
        <f t="shared" si="19"/>
        <v>1.0420139745136414E-4</v>
      </c>
      <c r="M66" s="67">
        <v>1903</v>
      </c>
      <c r="N66" s="49">
        <f t="shared" si="20"/>
        <v>1.0420139745136414E-4</v>
      </c>
      <c r="O66" s="67">
        <v>1903</v>
      </c>
      <c r="P66" s="49">
        <f t="shared" si="21"/>
        <v>1.0420139745136414E-4</v>
      </c>
      <c r="Q66" s="67">
        <v>1903</v>
      </c>
      <c r="R66" s="49">
        <f t="shared" si="22"/>
        <v>1.0420139745136414E-4</v>
      </c>
      <c r="S66" s="67">
        <v>1903</v>
      </c>
      <c r="T66" s="49">
        <f t="shared" si="23"/>
        <v>1.0420139745136414E-4</v>
      </c>
      <c r="U66" s="67">
        <v>1903</v>
      </c>
      <c r="V66" s="49">
        <f t="shared" si="24"/>
        <v>1.0420139745136414E-4</v>
      </c>
      <c r="W66" s="67">
        <v>1903</v>
      </c>
      <c r="X66" s="49">
        <f t="shared" si="25"/>
        <v>1.0420139745136414E-4</v>
      </c>
      <c r="Y66" s="67">
        <v>1903</v>
      </c>
      <c r="Z66" s="49">
        <f t="shared" si="30"/>
        <v>1.0420139745136414E-4</v>
      </c>
      <c r="AA66" s="82">
        <f t="shared" si="0"/>
        <v>22836</v>
      </c>
      <c r="AB66" s="49">
        <f t="shared" si="30"/>
        <v>1.0420139745136415E-4</v>
      </c>
      <c r="AC66" s="82">
        <f t="shared" si="13"/>
        <v>1903</v>
      </c>
      <c r="AD66" s="49">
        <f t="shared" si="27"/>
        <v>1.0420139745136414E-4</v>
      </c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</row>
    <row r="67" spans="1:66" x14ac:dyDescent="0.25">
      <c r="A67" s="9">
        <v>6127</v>
      </c>
      <c r="B67" s="10" t="s">
        <v>94</v>
      </c>
      <c r="C67" s="67">
        <v>18684.87355</v>
      </c>
      <c r="D67" s="49">
        <f t="shared" si="15"/>
        <v>1.0231160983247669E-3</v>
      </c>
      <c r="E67" s="67">
        <v>18684.87355</v>
      </c>
      <c r="F67" s="49">
        <f t="shared" si="16"/>
        <v>1.0231160983247669E-3</v>
      </c>
      <c r="G67" s="67">
        <v>18684.87355</v>
      </c>
      <c r="H67" s="49">
        <f t="shared" si="17"/>
        <v>1.0231160983247669E-3</v>
      </c>
      <c r="I67" s="67">
        <v>18684.87355</v>
      </c>
      <c r="J67" s="49">
        <f t="shared" si="18"/>
        <v>1.0231160983247669E-3</v>
      </c>
      <c r="K67" s="67">
        <v>18684.87355</v>
      </c>
      <c r="L67" s="49">
        <f t="shared" si="19"/>
        <v>1.0231160983247669E-3</v>
      </c>
      <c r="M67" s="67">
        <v>18684.87355</v>
      </c>
      <c r="N67" s="49">
        <f t="shared" si="20"/>
        <v>1.0231160983247669E-3</v>
      </c>
      <c r="O67" s="67">
        <v>18684.87355</v>
      </c>
      <c r="P67" s="49">
        <f t="shared" si="21"/>
        <v>1.0231160983247669E-3</v>
      </c>
      <c r="Q67" s="67">
        <v>18684.87355</v>
      </c>
      <c r="R67" s="49">
        <f t="shared" si="22"/>
        <v>1.0231160983247669E-3</v>
      </c>
      <c r="S67" s="67">
        <v>18684.87355</v>
      </c>
      <c r="T67" s="49">
        <f t="shared" si="23"/>
        <v>1.0231160983247669E-3</v>
      </c>
      <c r="U67" s="67">
        <v>18684.87355</v>
      </c>
      <c r="V67" s="49">
        <f t="shared" si="24"/>
        <v>1.0231160983247669E-3</v>
      </c>
      <c r="W67" s="67">
        <v>18684.87355</v>
      </c>
      <c r="X67" s="49">
        <f t="shared" si="25"/>
        <v>1.0231160983247669E-3</v>
      </c>
      <c r="Y67" s="67">
        <v>18684.87355</v>
      </c>
      <c r="Z67" s="49">
        <f t="shared" si="30"/>
        <v>1.0231160983247669E-3</v>
      </c>
      <c r="AA67" s="82">
        <f t="shared" ref="AA67:AA134" si="31">C67+E67+G67+I67+K67+M67+O67+Q67+S67+U67+W67+Y67</f>
        <v>224218.48259999996</v>
      </c>
      <c r="AB67" s="49">
        <f t="shared" si="30"/>
        <v>1.0231160983247666E-3</v>
      </c>
      <c r="AC67" s="82">
        <f t="shared" si="13"/>
        <v>18684.873549999997</v>
      </c>
      <c r="AD67" s="49">
        <f t="shared" si="27"/>
        <v>1.0231160983247666E-3</v>
      </c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</row>
    <row r="68" spans="1:66" x14ac:dyDescent="0.25">
      <c r="A68" s="9">
        <v>6131</v>
      </c>
      <c r="B68" s="10" t="s">
        <v>95</v>
      </c>
      <c r="C68" s="67">
        <v>5725.6821</v>
      </c>
      <c r="D68" s="49">
        <f t="shared" si="15"/>
        <v>3.1351764381621716E-4</v>
      </c>
      <c r="E68" s="67">
        <v>5725.6821</v>
      </c>
      <c r="F68" s="49">
        <f t="shared" si="16"/>
        <v>3.1351764381621716E-4</v>
      </c>
      <c r="G68" s="67">
        <v>5725.6821</v>
      </c>
      <c r="H68" s="49">
        <f t="shared" si="17"/>
        <v>3.1351764381621716E-4</v>
      </c>
      <c r="I68" s="67">
        <v>5725.6821</v>
      </c>
      <c r="J68" s="49">
        <f t="shared" si="18"/>
        <v>3.1351764381621716E-4</v>
      </c>
      <c r="K68" s="67">
        <v>5725.6821</v>
      </c>
      <c r="L68" s="49">
        <f t="shared" si="19"/>
        <v>3.1351764381621716E-4</v>
      </c>
      <c r="M68" s="67">
        <v>5725.6821</v>
      </c>
      <c r="N68" s="49">
        <f t="shared" si="20"/>
        <v>3.1351764381621716E-4</v>
      </c>
      <c r="O68" s="67">
        <v>5725.6821</v>
      </c>
      <c r="P68" s="49">
        <f t="shared" si="21"/>
        <v>3.1351764381621716E-4</v>
      </c>
      <c r="Q68" s="67">
        <v>5725.6821</v>
      </c>
      <c r="R68" s="49">
        <f t="shared" si="22"/>
        <v>3.1351764381621716E-4</v>
      </c>
      <c r="S68" s="67">
        <v>5725.6821</v>
      </c>
      <c r="T68" s="49">
        <f t="shared" si="23"/>
        <v>3.1351764381621716E-4</v>
      </c>
      <c r="U68" s="67">
        <v>5725.6821</v>
      </c>
      <c r="V68" s="49">
        <f t="shared" si="24"/>
        <v>3.1351764381621716E-4</v>
      </c>
      <c r="W68" s="67">
        <v>5725.6821</v>
      </c>
      <c r="X68" s="49">
        <f t="shared" si="25"/>
        <v>3.1351764381621716E-4</v>
      </c>
      <c r="Y68" s="67">
        <v>5725.6821</v>
      </c>
      <c r="Z68" s="49">
        <f t="shared" si="30"/>
        <v>3.1351764381621716E-4</v>
      </c>
      <c r="AA68" s="82">
        <f t="shared" si="31"/>
        <v>68708.185199999993</v>
      </c>
      <c r="AB68" s="49">
        <f t="shared" si="30"/>
        <v>3.1351764381621716E-4</v>
      </c>
      <c r="AC68" s="82">
        <f t="shared" ref="AC68:AC141" si="32">AA68/12</f>
        <v>5725.6820999999991</v>
      </c>
      <c r="AD68" s="49">
        <f t="shared" si="27"/>
        <v>3.1351764381621711E-4</v>
      </c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</row>
    <row r="69" spans="1:66" x14ac:dyDescent="0.25">
      <c r="A69" s="9">
        <v>6132</v>
      </c>
      <c r="B69" s="10" t="s">
        <v>96</v>
      </c>
      <c r="C69" s="67"/>
      <c r="D69" s="49">
        <f t="shared" si="15"/>
        <v>0</v>
      </c>
      <c r="E69" s="67"/>
      <c r="F69" s="49">
        <f t="shared" si="16"/>
        <v>0</v>
      </c>
      <c r="G69" s="67"/>
      <c r="H69" s="49">
        <f t="shared" si="17"/>
        <v>0</v>
      </c>
      <c r="I69" s="67"/>
      <c r="J69" s="49">
        <f t="shared" si="18"/>
        <v>0</v>
      </c>
      <c r="K69" s="67"/>
      <c r="L69" s="49">
        <f t="shared" si="19"/>
        <v>0</v>
      </c>
      <c r="M69" s="67"/>
      <c r="N69" s="49">
        <f t="shared" si="20"/>
        <v>0</v>
      </c>
      <c r="O69" s="67"/>
      <c r="P69" s="49">
        <f t="shared" si="21"/>
        <v>0</v>
      </c>
      <c r="Q69" s="67"/>
      <c r="R69" s="49">
        <f t="shared" si="22"/>
        <v>0</v>
      </c>
      <c r="S69" s="67"/>
      <c r="T69" s="49">
        <f t="shared" si="23"/>
        <v>0</v>
      </c>
      <c r="U69" s="67"/>
      <c r="V69" s="49">
        <f t="shared" si="24"/>
        <v>0</v>
      </c>
      <c r="W69" s="67"/>
      <c r="X69" s="49">
        <f t="shared" si="25"/>
        <v>0</v>
      </c>
      <c r="Y69" s="67"/>
      <c r="Z69" s="49">
        <f t="shared" si="30"/>
        <v>0</v>
      </c>
      <c r="AA69" s="82">
        <f t="shared" si="31"/>
        <v>0</v>
      </c>
      <c r="AB69" s="49">
        <f t="shared" si="30"/>
        <v>0</v>
      </c>
      <c r="AC69" s="82">
        <f t="shared" si="32"/>
        <v>0</v>
      </c>
      <c r="AD69" s="49">
        <f t="shared" si="27"/>
        <v>0</v>
      </c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</row>
    <row r="70" spans="1:66" x14ac:dyDescent="0.25">
      <c r="A70" s="9">
        <v>6133</v>
      </c>
      <c r="B70" s="10" t="s">
        <v>97</v>
      </c>
      <c r="C70" s="67"/>
      <c r="D70" s="49">
        <f t="shared" si="15"/>
        <v>0</v>
      </c>
      <c r="E70" s="67"/>
      <c r="F70" s="49">
        <f t="shared" si="16"/>
        <v>0</v>
      </c>
      <c r="G70" s="67"/>
      <c r="H70" s="49">
        <f t="shared" si="17"/>
        <v>0</v>
      </c>
      <c r="I70" s="67"/>
      <c r="J70" s="49">
        <f t="shared" si="18"/>
        <v>0</v>
      </c>
      <c r="K70" s="67"/>
      <c r="L70" s="49">
        <f t="shared" si="19"/>
        <v>0</v>
      </c>
      <c r="M70" s="67"/>
      <c r="N70" s="49">
        <f t="shared" si="20"/>
        <v>0</v>
      </c>
      <c r="O70" s="67"/>
      <c r="P70" s="49">
        <f t="shared" si="21"/>
        <v>0</v>
      </c>
      <c r="Q70" s="67"/>
      <c r="R70" s="49">
        <f t="shared" si="22"/>
        <v>0</v>
      </c>
      <c r="S70" s="67"/>
      <c r="T70" s="49">
        <f t="shared" si="23"/>
        <v>0</v>
      </c>
      <c r="U70" s="67"/>
      <c r="V70" s="49">
        <f t="shared" si="24"/>
        <v>0</v>
      </c>
      <c r="W70" s="67"/>
      <c r="X70" s="49">
        <f t="shared" si="25"/>
        <v>0</v>
      </c>
      <c r="Y70" s="67"/>
      <c r="Z70" s="49">
        <f t="shared" si="30"/>
        <v>0</v>
      </c>
      <c r="AA70" s="82">
        <f t="shared" si="31"/>
        <v>0</v>
      </c>
      <c r="AB70" s="49">
        <f t="shared" si="30"/>
        <v>0</v>
      </c>
      <c r="AC70" s="82">
        <f t="shared" si="32"/>
        <v>0</v>
      </c>
      <c r="AD70" s="49">
        <f t="shared" si="27"/>
        <v>0</v>
      </c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</row>
    <row r="71" spans="1:66" x14ac:dyDescent="0.25">
      <c r="A71" s="9">
        <v>6134</v>
      </c>
      <c r="B71" s="10" t="s">
        <v>98</v>
      </c>
      <c r="C71" s="67"/>
      <c r="D71" s="49">
        <f t="shared" si="15"/>
        <v>0</v>
      </c>
      <c r="E71" s="67"/>
      <c r="F71" s="49">
        <f t="shared" si="16"/>
        <v>0</v>
      </c>
      <c r="G71" s="67"/>
      <c r="H71" s="49">
        <f t="shared" si="17"/>
        <v>0</v>
      </c>
      <c r="I71" s="67"/>
      <c r="J71" s="49">
        <f t="shared" si="18"/>
        <v>0</v>
      </c>
      <c r="K71" s="67"/>
      <c r="L71" s="49">
        <f t="shared" si="19"/>
        <v>0</v>
      </c>
      <c r="M71" s="67"/>
      <c r="N71" s="49">
        <f t="shared" si="20"/>
        <v>0</v>
      </c>
      <c r="O71" s="67"/>
      <c r="P71" s="49">
        <f t="shared" si="21"/>
        <v>0</v>
      </c>
      <c r="Q71" s="67"/>
      <c r="R71" s="49">
        <f t="shared" si="22"/>
        <v>0</v>
      </c>
      <c r="S71" s="67"/>
      <c r="T71" s="49">
        <f t="shared" si="23"/>
        <v>0</v>
      </c>
      <c r="U71" s="67"/>
      <c r="V71" s="49">
        <f t="shared" si="24"/>
        <v>0</v>
      </c>
      <c r="W71" s="67"/>
      <c r="X71" s="49">
        <f t="shared" si="25"/>
        <v>0</v>
      </c>
      <c r="Y71" s="67"/>
      <c r="Z71" s="49">
        <f t="shared" si="30"/>
        <v>0</v>
      </c>
      <c r="AA71" s="82">
        <f t="shared" si="31"/>
        <v>0</v>
      </c>
      <c r="AB71" s="49">
        <f t="shared" si="30"/>
        <v>0</v>
      </c>
      <c r="AC71" s="82">
        <f t="shared" si="32"/>
        <v>0</v>
      </c>
      <c r="AD71" s="49">
        <f t="shared" si="27"/>
        <v>0</v>
      </c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</row>
    <row r="72" spans="1:66" x14ac:dyDescent="0.25">
      <c r="A72" s="9">
        <v>6135</v>
      </c>
      <c r="B72" s="10" t="s">
        <v>99</v>
      </c>
      <c r="C72" s="67"/>
      <c r="D72" s="49">
        <f t="shared" si="15"/>
        <v>0</v>
      </c>
      <c r="E72" s="67"/>
      <c r="F72" s="49">
        <f t="shared" si="16"/>
        <v>0</v>
      </c>
      <c r="G72" s="67"/>
      <c r="H72" s="49">
        <f t="shared" si="17"/>
        <v>0</v>
      </c>
      <c r="I72" s="67"/>
      <c r="J72" s="49">
        <f t="shared" si="18"/>
        <v>0</v>
      </c>
      <c r="K72" s="67"/>
      <c r="L72" s="49">
        <f t="shared" si="19"/>
        <v>0</v>
      </c>
      <c r="M72" s="67"/>
      <c r="N72" s="49">
        <f t="shared" si="20"/>
        <v>0</v>
      </c>
      <c r="O72" s="67"/>
      <c r="P72" s="49">
        <f t="shared" si="21"/>
        <v>0</v>
      </c>
      <c r="Q72" s="67"/>
      <c r="R72" s="49">
        <f t="shared" si="22"/>
        <v>0</v>
      </c>
      <c r="S72" s="67"/>
      <c r="T72" s="49">
        <f t="shared" si="23"/>
        <v>0</v>
      </c>
      <c r="U72" s="67"/>
      <c r="V72" s="49">
        <f t="shared" si="24"/>
        <v>0</v>
      </c>
      <c r="W72" s="67"/>
      <c r="X72" s="49">
        <f t="shared" si="25"/>
        <v>0</v>
      </c>
      <c r="Y72" s="67"/>
      <c r="Z72" s="49">
        <f t="shared" si="30"/>
        <v>0</v>
      </c>
      <c r="AA72" s="82">
        <f t="shared" si="31"/>
        <v>0</v>
      </c>
      <c r="AB72" s="49">
        <f t="shared" si="30"/>
        <v>0</v>
      </c>
      <c r="AC72" s="82">
        <f t="shared" si="32"/>
        <v>0</v>
      </c>
      <c r="AD72" s="49">
        <f t="shared" si="27"/>
        <v>0</v>
      </c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</row>
    <row r="73" spans="1:66" x14ac:dyDescent="0.25">
      <c r="A73" s="9">
        <v>6136</v>
      </c>
      <c r="B73" s="10" t="s">
        <v>100</v>
      </c>
      <c r="C73" s="67">
        <v>17764.062249999999</v>
      </c>
      <c r="D73" s="49">
        <f t="shared" si="15"/>
        <v>9.7269580181977083E-4</v>
      </c>
      <c r="E73" s="67">
        <v>17764.062249999999</v>
      </c>
      <c r="F73" s="49">
        <f t="shared" si="16"/>
        <v>9.7269580181977083E-4</v>
      </c>
      <c r="G73" s="67">
        <v>17764.062249999999</v>
      </c>
      <c r="H73" s="49">
        <f t="shared" si="17"/>
        <v>9.7269580181977083E-4</v>
      </c>
      <c r="I73" s="67">
        <v>17764.062249999999</v>
      </c>
      <c r="J73" s="49">
        <f t="shared" si="18"/>
        <v>9.7269580181977083E-4</v>
      </c>
      <c r="K73" s="67">
        <v>17764.062249999999</v>
      </c>
      <c r="L73" s="49">
        <f t="shared" si="19"/>
        <v>9.7269580181977083E-4</v>
      </c>
      <c r="M73" s="67">
        <v>17764.062249999999</v>
      </c>
      <c r="N73" s="49">
        <f t="shared" si="20"/>
        <v>9.7269580181977083E-4</v>
      </c>
      <c r="O73" s="67">
        <v>17764.062249999999</v>
      </c>
      <c r="P73" s="49">
        <f t="shared" si="21"/>
        <v>9.7269580181977083E-4</v>
      </c>
      <c r="Q73" s="67">
        <v>17764.062249999999</v>
      </c>
      <c r="R73" s="49">
        <f t="shared" si="22"/>
        <v>9.7269580181977083E-4</v>
      </c>
      <c r="S73" s="67">
        <v>17764.062249999999</v>
      </c>
      <c r="T73" s="49">
        <f t="shared" si="23"/>
        <v>9.7269580181977083E-4</v>
      </c>
      <c r="U73" s="67">
        <v>17764.062249999999</v>
      </c>
      <c r="V73" s="49">
        <f t="shared" si="24"/>
        <v>9.7269580181977083E-4</v>
      </c>
      <c r="W73" s="67">
        <v>17764.062249999999</v>
      </c>
      <c r="X73" s="49">
        <f t="shared" si="25"/>
        <v>9.7269580181977083E-4</v>
      </c>
      <c r="Y73" s="67">
        <v>17764.062249999999</v>
      </c>
      <c r="Z73" s="49">
        <f t="shared" si="30"/>
        <v>9.7269580181977083E-4</v>
      </c>
      <c r="AA73" s="82">
        <f t="shared" si="31"/>
        <v>213168.74699999994</v>
      </c>
      <c r="AB73" s="49">
        <f t="shared" si="30"/>
        <v>9.7269580181977072E-4</v>
      </c>
      <c r="AC73" s="82">
        <f t="shared" si="32"/>
        <v>17764.062249999995</v>
      </c>
      <c r="AD73" s="49">
        <f t="shared" si="27"/>
        <v>9.7269580181977061E-4</v>
      </c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</row>
    <row r="74" spans="1:66" x14ac:dyDescent="0.25">
      <c r="A74" s="9">
        <v>6137</v>
      </c>
      <c r="B74" s="10"/>
      <c r="C74" s="67"/>
      <c r="D74" s="49">
        <f t="shared" si="15"/>
        <v>0</v>
      </c>
      <c r="E74" s="67"/>
      <c r="F74" s="49">
        <f t="shared" si="15"/>
        <v>0</v>
      </c>
      <c r="G74" s="67"/>
      <c r="H74" s="49">
        <f t="shared" si="15"/>
        <v>0</v>
      </c>
      <c r="I74" s="67"/>
      <c r="J74" s="49">
        <f t="shared" si="15"/>
        <v>0</v>
      </c>
      <c r="K74" s="67"/>
      <c r="L74" s="49">
        <f t="shared" si="15"/>
        <v>0</v>
      </c>
      <c r="M74" s="67"/>
      <c r="N74" s="49">
        <f t="shared" si="15"/>
        <v>0</v>
      </c>
      <c r="O74" s="67"/>
      <c r="P74" s="49">
        <f t="shared" si="15"/>
        <v>0</v>
      </c>
      <c r="Q74" s="67"/>
      <c r="R74" s="49">
        <f t="shared" si="15"/>
        <v>0</v>
      </c>
      <c r="S74" s="67"/>
      <c r="T74" s="49">
        <f t="shared" si="23"/>
        <v>0</v>
      </c>
      <c r="U74" s="67"/>
      <c r="V74" s="49">
        <f t="shared" si="23"/>
        <v>0</v>
      </c>
      <c r="W74" s="67"/>
      <c r="X74" s="49">
        <f t="shared" si="23"/>
        <v>0</v>
      </c>
      <c r="Y74" s="67"/>
      <c r="Z74" s="49">
        <f t="shared" si="23"/>
        <v>0</v>
      </c>
      <c r="AA74" s="82"/>
      <c r="AB74" s="49">
        <f t="shared" si="23"/>
        <v>0</v>
      </c>
      <c r="AC74" s="82"/>
      <c r="AD74" s="49">
        <f t="shared" si="23"/>
        <v>0</v>
      </c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</row>
    <row r="75" spans="1:66" x14ac:dyDescent="0.25">
      <c r="A75" s="9">
        <v>6138</v>
      </c>
      <c r="B75" s="10"/>
      <c r="C75" s="67"/>
      <c r="D75" s="49">
        <f t="shared" si="15"/>
        <v>0</v>
      </c>
      <c r="E75" s="67"/>
      <c r="F75" s="49">
        <f t="shared" si="15"/>
        <v>0</v>
      </c>
      <c r="G75" s="67"/>
      <c r="H75" s="49">
        <f t="shared" si="15"/>
        <v>0</v>
      </c>
      <c r="I75" s="67"/>
      <c r="J75" s="49">
        <f t="shared" si="15"/>
        <v>0</v>
      </c>
      <c r="K75" s="67"/>
      <c r="L75" s="49">
        <f t="shared" si="15"/>
        <v>0</v>
      </c>
      <c r="M75" s="67"/>
      <c r="N75" s="49">
        <f t="shared" si="15"/>
        <v>0</v>
      </c>
      <c r="O75" s="67"/>
      <c r="P75" s="49">
        <f t="shared" si="15"/>
        <v>0</v>
      </c>
      <c r="Q75" s="67"/>
      <c r="R75" s="49">
        <f t="shared" si="15"/>
        <v>0</v>
      </c>
      <c r="S75" s="67"/>
      <c r="T75" s="49">
        <f t="shared" si="23"/>
        <v>0</v>
      </c>
      <c r="U75" s="67"/>
      <c r="V75" s="49">
        <f t="shared" si="23"/>
        <v>0</v>
      </c>
      <c r="W75" s="67"/>
      <c r="X75" s="49">
        <f t="shared" si="23"/>
        <v>0</v>
      </c>
      <c r="Y75" s="67"/>
      <c r="Z75" s="49">
        <f t="shared" si="23"/>
        <v>0</v>
      </c>
      <c r="AA75" s="82"/>
      <c r="AB75" s="49">
        <f t="shared" si="23"/>
        <v>0</v>
      </c>
      <c r="AC75" s="82"/>
      <c r="AD75" s="49">
        <f t="shared" si="23"/>
        <v>0</v>
      </c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</row>
    <row r="76" spans="1:66" x14ac:dyDescent="0.25">
      <c r="A76" s="9">
        <v>6139</v>
      </c>
      <c r="B76" s="10"/>
      <c r="C76" s="67"/>
      <c r="D76" s="49">
        <f t="shared" si="15"/>
        <v>0</v>
      </c>
      <c r="E76" s="67"/>
      <c r="F76" s="49">
        <f t="shared" si="15"/>
        <v>0</v>
      </c>
      <c r="G76" s="67"/>
      <c r="H76" s="49">
        <f t="shared" si="15"/>
        <v>0</v>
      </c>
      <c r="I76" s="67"/>
      <c r="J76" s="49">
        <f t="shared" si="15"/>
        <v>0</v>
      </c>
      <c r="K76" s="67"/>
      <c r="L76" s="49">
        <f t="shared" si="15"/>
        <v>0</v>
      </c>
      <c r="M76" s="67"/>
      <c r="N76" s="49">
        <f t="shared" si="15"/>
        <v>0</v>
      </c>
      <c r="O76" s="67"/>
      <c r="P76" s="49">
        <f t="shared" si="15"/>
        <v>0</v>
      </c>
      <c r="Q76" s="67"/>
      <c r="R76" s="49">
        <f t="shared" si="15"/>
        <v>0</v>
      </c>
      <c r="S76" s="67"/>
      <c r="T76" s="49">
        <f t="shared" si="23"/>
        <v>0</v>
      </c>
      <c r="U76" s="67"/>
      <c r="V76" s="49">
        <f t="shared" si="23"/>
        <v>0</v>
      </c>
      <c r="W76" s="67"/>
      <c r="X76" s="49">
        <f t="shared" si="23"/>
        <v>0</v>
      </c>
      <c r="Y76" s="67"/>
      <c r="Z76" s="49">
        <f t="shared" si="23"/>
        <v>0</v>
      </c>
      <c r="AA76" s="82"/>
      <c r="AB76" s="49">
        <f t="shared" si="23"/>
        <v>0</v>
      </c>
      <c r="AC76" s="82"/>
      <c r="AD76" s="49">
        <f t="shared" si="23"/>
        <v>0</v>
      </c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</row>
    <row r="77" spans="1:66" x14ac:dyDescent="0.25">
      <c r="A77" s="9">
        <v>6140</v>
      </c>
      <c r="B77" s="10"/>
      <c r="C77" s="67"/>
      <c r="D77" s="49">
        <f t="shared" si="15"/>
        <v>0</v>
      </c>
      <c r="E77" s="67"/>
      <c r="F77" s="49">
        <f t="shared" si="15"/>
        <v>0</v>
      </c>
      <c r="G77" s="67"/>
      <c r="H77" s="49">
        <f t="shared" si="15"/>
        <v>0</v>
      </c>
      <c r="I77" s="67"/>
      <c r="J77" s="49">
        <f t="shared" si="15"/>
        <v>0</v>
      </c>
      <c r="K77" s="67"/>
      <c r="L77" s="49">
        <f t="shared" si="15"/>
        <v>0</v>
      </c>
      <c r="M77" s="67"/>
      <c r="N77" s="49">
        <f t="shared" si="15"/>
        <v>0</v>
      </c>
      <c r="O77" s="67"/>
      <c r="P77" s="49">
        <f t="shared" si="15"/>
        <v>0</v>
      </c>
      <c r="Q77" s="67"/>
      <c r="R77" s="49">
        <f t="shared" si="15"/>
        <v>0</v>
      </c>
      <c r="S77" s="67"/>
      <c r="T77" s="49">
        <f t="shared" si="23"/>
        <v>0</v>
      </c>
      <c r="U77" s="67"/>
      <c r="V77" s="49">
        <f t="shared" si="23"/>
        <v>0</v>
      </c>
      <c r="W77" s="67"/>
      <c r="X77" s="49">
        <f t="shared" si="23"/>
        <v>0</v>
      </c>
      <c r="Y77" s="67"/>
      <c r="Z77" s="49">
        <f t="shared" si="23"/>
        <v>0</v>
      </c>
      <c r="AA77" s="82"/>
      <c r="AB77" s="49">
        <f t="shared" si="23"/>
        <v>0</v>
      </c>
      <c r="AC77" s="82"/>
      <c r="AD77" s="49">
        <f t="shared" si="23"/>
        <v>0</v>
      </c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</row>
    <row r="78" spans="1:66" s="5" customFormat="1" x14ac:dyDescent="0.25">
      <c r="A78" s="12">
        <v>6199</v>
      </c>
      <c r="B78" s="1" t="s">
        <v>101</v>
      </c>
      <c r="C78" s="74">
        <f>SUM(C41:C77)</f>
        <v>3600598.0233000009</v>
      </c>
      <c r="D78" s="56">
        <f t="shared" si="15"/>
        <v>0.19715572553256935</v>
      </c>
      <c r="E78" s="74">
        <f>SUM(E41:E77)</f>
        <v>3600598.0233000009</v>
      </c>
      <c r="F78" s="56">
        <f t="shared" si="16"/>
        <v>0.19715572553256935</v>
      </c>
      <c r="G78" s="74">
        <f>SUM(G41:G77)</f>
        <v>3600598.0233000009</v>
      </c>
      <c r="H78" s="56">
        <f t="shared" si="17"/>
        <v>0.19715572553256935</v>
      </c>
      <c r="I78" s="74">
        <f>SUM(I41:I77)</f>
        <v>3600598.0233000009</v>
      </c>
      <c r="J78" s="56">
        <f t="shared" si="18"/>
        <v>0.19715572553256935</v>
      </c>
      <c r="K78" s="74">
        <f>SUM(K41:K77)</f>
        <v>3600598.0233000009</v>
      </c>
      <c r="L78" s="56">
        <f t="shared" si="19"/>
        <v>0.19715572553256935</v>
      </c>
      <c r="M78" s="74">
        <f>SUM(M41:M77)</f>
        <v>3600598.0233000009</v>
      </c>
      <c r="N78" s="56">
        <f t="shared" si="20"/>
        <v>0.19715572553256935</v>
      </c>
      <c r="O78" s="74">
        <f>SUM(O41:O77)</f>
        <v>3600598.0233000009</v>
      </c>
      <c r="P78" s="56">
        <f t="shared" si="21"/>
        <v>0.19715572553256935</v>
      </c>
      <c r="Q78" s="74">
        <f>SUM(Q41:Q77)</f>
        <v>3600598.0233000009</v>
      </c>
      <c r="R78" s="56">
        <f t="shared" si="22"/>
        <v>0.19715572553256935</v>
      </c>
      <c r="S78" s="74">
        <f>SUM(S41:S77)</f>
        <v>3600598.0233000009</v>
      </c>
      <c r="T78" s="56">
        <f t="shared" si="23"/>
        <v>0.19715572553256935</v>
      </c>
      <c r="U78" s="74">
        <f>SUM(U41:U77)</f>
        <v>3600598.0233000009</v>
      </c>
      <c r="V78" s="56">
        <f t="shared" si="24"/>
        <v>0.19715572553256935</v>
      </c>
      <c r="W78" s="74">
        <f>SUM(W41:W77)</f>
        <v>3600598.0233000009</v>
      </c>
      <c r="X78" s="56">
        <f t="shared" si="25"/>
        <v>0.19715572553256935</v>
      </c>
      <c r="Y78" s="74">
        <f>SUM(Y41:Y77)</f>
        <v>3600598.0233000009</v>
      </c>
      <c r="Z78" s="56">
        <f t="shared" si="30"/>
        <v>0.19715572553256935</v>
      </c>
      <c r="AA78" s="74">
        <f t="shared" si="31"/>
        <v>43207176.279600002</v>
      </c>
      <c r="AB78" s="56">
        <f t="shared" si="30"/>
        <v>0.19715572553256933</v>
      </c>
      <c r="AC78" s="94">
        <f t="shared" si="32"/>
        <v>3600598.0233</v>
      </c>
      <c r="AD78" s="56">
        <f t="shared" si="27"/>
        <v>0.1971557255325693</v>
      </c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</row>
    <row r="79" spans="1:66" s="8" customFormat="1" x14ac:dyDescent="0.25">
      <c r="A79" s="26">
        <v>6201</v>
      </c>
      <c r="B79" s="27" t="s">
        <v>102</v>
      </c>
      <c r="C79" s="69">
        <v>1108447.4173999999</v>
      </c>
      <c r="D79" s="57">
        <f t="shared" si="15"/>
        <v>6.0694571673376517E-2</v>
      </c>
      <c r="E79" s="69">
        <v>1108447.4173999999</v>
      </c>
      <c r="F79" s="57">
        <f t="shared" si="16"/>
        <v>6.0694571673376517E-2</v>
      </c>
      <c r="G79" s="69">
        <v>1108447.4173999999</v>
      </c>
      <c r="H79" s="57">
        <f t="shared" si="17"/>
        <v>6.0694571673376517E-2</v>
      </c>
      <c r="I79" s="69">
        <v>1108447.4173999999</v>
      </c>
      <c r="J79" s="57">
        <f t="shared" si="18"/>
        <v>6.0694571673376517E-2</v>
      </c>
      <c r="K79" s="69">
        <v>1108447.4173999999</v>
      </c>
      <c r="L79" s="57">
        <f t="shared" si="19"/>
        <v>6.0694571673376517E-2</v>
      </c>
      <c r="M79" s="69">
        <v>1108447.4173999999</v>
      </c>
      <c r="N79" s="57">
        <f t="shared" si="20"/>
        <v>6.0694571673376517E-2</v>
      </c>
      <c r="O79" s="69">
        <v>1108447.4173999999</v>
      </c>
      <c r="P79" s="57">
        <f t="shared" si="21"/>
        <v>6.0694571673376517E-2</v>
      </c>
      <c r="Q79" s="69">
        <v>1108447.4173999999</v>
      </c>
      <c r="R79" s="57">
        <f t="shared" si="22"/>
        <v>6.0694571673376517E-2</v>
      </c>
      <c r="S79" s="69">
        <v>1108447.4173999999</v>
      </c>
      <c r="T79" s="57">
        <f t="shared" si="23"/>
        <v>6.0694571673376517E-2</v>
      </c>
      <c r="U79" s="69">
        <v>1108447.4173999999</v>
      </c>
      <c r="V79" s="57">
        <f t="shared" si="24"/>
        <v>6.0694571673376517E-2</v>
      </c>
      <c r="W79" s="69">
        <v>1108447.4173999999</v>
      </c>
      <c r="X79" s="57">
        <f t="shared" si="25"/>
        <v>6.0694571673376517E-2</v>
      </c>
      <c r="Y79" s="69">
        <v>1108447.4173999999</v>
      </c>
      <c r="Z79" s="57">
        <f t="shared" si="30"/>
        <v>6.0694571673376517E-2</v>
      </c>
      <c r="AA79" s="69">
        <f t="shared" si="31"/>
        <v>13301369.008800002</v>
      </c>
      <c r="AB79" s="57">
        <f t="shared" si="30"/>
        <v>6.0694571673376538E-2</v>
      </c>
      <c r="AC79" s="85">
        <f t="shared" si="32"/>
        <v>1108447.4174000002</v>
      </c>
      <c r="AD79" s="57">
        <f t="shared" si="27"/>
        <v>6.0694571673376531E-2</v>
      </c>
    </row>
    <row r="80" spans="1:66" x14ac:dyDescent="0.25">
      <c r="A80" s="9">
        <v>6202</v>
      </c>
      <c r="B80" s="10" t="s">
        <v>103</v>
      </c>
      <c r="C80" s="67">
        <v>456495.73090000002</v>
      </c>
      <c r="D80" s="49">
        <f t="shared" si="15"/>
        <v>2.4996055223521742E-2</v>
      </c>
      <c r="E80" s="67">
        <v>456495.73090000002</v>
      </c>
      <c r="F80" s="49">
        <f t="shared" si="16"/>
        <v>2.4996055223521742E-2</v>
      </c>
      <c r="G80" s="67">
        <v>456495.73090000002</v>
      </c>
      <c r="H80" s="49">
        <f t="shared" si="17"/>
        <v>2.4996055223521742E-2</v>
      </c>
      <c r="I80" s="67">
        <v>456495.73090000002</v>
      </c>
      <c r="J80" s="49">
        <f t="shared" si="18"/>
        <v>2.4996055223521742E-2</v>
      </c>
      <c r="K80" s="67">
        <v>456495.73090000002</v>
      </c>
      <c r="L80" s="49">
        <f t="shared" si="19"/>
        <v>2.4996055223521742E-2</v>
      </c>
      <c r="M80" s="67">
        <v>456495.73090000002</v>
      </c>
      <c r="N80" s="49">
        <f t="shared" si="20"/>
        <v>2.4996055223521742E-2</v>
      </c>
      <c r="O80" s="67">
        <v>456495.73090000002</v>
      </c>
      <c r="P80" s="49">
        <f t="shared" si="21"/>
        <v>2.4996055223521742E-2</v>
      </c>
      <c r="Q80" s="67">
        <v>456495.73090000002</v>
      </c>
      <c r="R80" s="49">
        <f t="shared" si="22"/>
        <v>2.4996055223521742E-2</v>
      </c>
      <c r="S80" s="67">
        <v>456495.73090000002</v>
      </c>
      <c r="T80" s="49">
        <f t="shared" si="23"/>
        <v>2.4996055223521742E-2</v>
      </c>
      <c r="U80" s="67">
        <v>456495.73090000002</v>
      </c>
      <c r="V80" s="49">
        <f t="shared" si="24"/>
        <v>2.4996055223521742E-2</v>
      </c>
      <c r="W80" s="67">
        <v>456495.73090000002</v>
      </c>
      <c r="X80" s="49">
        <f t="shared" si="25"/>
        <v>2.4996055223521742E-2</v>
      </c>
      <c r="Y80" s="67">
        <v>456495.73090000002</v>
      </c>
      <c r="Z80" s="49">
        <f t="shared" si="30"/>
        <v>2.4996055223521742E-2</v>
      </c>
      <c r="AA80" s="82">
        <f t="shared" si="31"/>
        <v>5477948.7707999991</v>
      </c>
      <c r="AB80" s="49">
        <f t="shared" si="30"/>
        <v>2.4996055223521739E-2</v>
      </c>
      <c r="AC80" s="82">
        <f t="shared" si="32"/>
        <v>456495.73089999991</v>
      </c>
      <c r="AD80" s="49">
        <f t="shared" si="27"/>
        <v>2.4996055223521736E-2</v>
      </c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</row>
    <row r="81" spans="1:66" x14ac:dyDescent="0.25">
      <c r="A81" s="9">
        <v>6203</v>
      </c>
      <c r="B81" s="10" t="s">
        <v>104</v>
      </c>
      <c r="C81" s="67">
        <v>169990.63605</v>
      </c>
      <c r="D81" s="49">
        <f t="shared" ref="D81:R156" si="33">IF(C$10&lt;&gt;0,C81/C$10,"-")</f>
        <v>9.3080724277752186E-3</v>
      </c>
      <c r="E81" s="67">
        <v>169990.63605</v>
      </c>
      <c r="F81" s="49">
        <f t="shared" ref="F81:F141" si="34">IF(E$10&lt;&gt;0,E81/E$10,"-")</f>
        <v>9.3080724277752186E-3</v>
      </c>
      <c r="G81" s="67">
        <v>169990.63605</v>
      </c>
      <c r="H81" s="49">
        <f t="shared" ref="H81:H141" si="35">IF(G$10&lt;&gt;0,G81/G$10,"-")</f>
        <v>9.3080724277752186E-3</v>
      </c>
      <c r="I81" s="67">
        <v>169990.63605</v>
      </c>
      <c r="J81" s="49">
        <f t="shared" ref="J81:J141" si="36">IF(I$10&lt;&gt;0,I81/I$10,"-")</f>
        <v>9.3080724277752186E-3</v>
      </c>
      <c r="K81" s="67">
        <v>169990.63605</v>
      </c>
      <c r="L81" s="49">
        <f t="shared" ref="L81:L141" si="37">IF(K$10&lt;&gt;0,K81/K$10,"-")</f>
        <v>9.3080724277752186E-3</v>
      </c>
      <c r="M81" s="67">
        <v>169990.63605</v>
      </c>
      <c r="N81" s="49">
        <f t="shared" ref="N81:N141" si="38">IF(M$10&lt;&gt;0,M81/M$10,"-")</f>
        <v>9.3080724277752186E-3</v>
      </c>
      <c r="O81" s="67">
        <v>169990.63605</v>
      </c>
      <c r="P81" s="49">
        <f t="shared" ref="P81:P141" si="39">IF(O$10&lt;&gt;0,O81/O$10,"-")</f>
        <v>9.3080724277752186E-3</v>
      </c>
      <c r="Q81" s="67">
        <v>169990.63605</v>
      </c>
      <c r="R81" s="49">
        <f t="shared" ref="R81:R141" si="40">IF(Q$10&lt;&gt;0,Q81/Q$10,"-")</f>
        <v>9.3080724277752186E-3</v>
      </c>
      <c r="S81" s="67">
        <v>169990.63605</v>
      </c>
      <c r="T81" s="49">
        <f t="shared" ref="T81:AD141" si="41">IF(S$10&lt;&gt;0,S81/S$10,"-")</f>
        <v>9.3080724277752186E-3</v>
      </c>
      <c r="U81" s="67">
        <v>169990.63605</v>
      </c>
      <c r="V81" s="49">
        <f t="shared" ref="V81:V141" si="42">IF(U$10&lt;&gt;0,U81/U$10,"-")</f>
        <v>9.3080724277752186E-3</v>
      </c>
      <c r="W81" s="67">
        <v>169990.63605</v>
      </c>
      <c r="X81" s="49">
        <f t="shared" ref="X81:X141" si="43">IF(W$10&lt;&gt;0,W81/W$10,"-")</f>
        <v>9.3080724277752186E-3</v>
      </c>
      <c r="Y81" s="67">
        <v>169990.63605</v>
      </c>
      <c r="Z81" s="49">
        <f t="shared" ref="Z81:AB100" si="44">IF(Y$10&lt;&gt;0,Y81/Y$10,"-")</f>
        <v>9.3080724277752186E-3</v>
      </c>
      <c r="AA81" s="82">
        <f t="shared" si="31"/>
        <v>2039887.6326000004</v>
      </c>
      <c r="AB81" s="49">
        <f t="shared" si="44"/>
        <v>9.3080724277752203E-3</v>
      </c>
      <c r="AC81" s="82">
        <f t="shared" si="32"/>
        <v>169990.63605000003</v>
      </c>
      <c r="AD81" s="49">
        <f t="shared" ref="AD81:AD141" si="45">IF(AC$10&lt;&gt;0,AC81/AC$10,"-")</f>
        <v>9.3080724277752186E-3</v>
      </c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</row>
    <row r="82" spans="1:66" x14ac:dyDescent="0.25">
      <c r="A82" s="9">
        <v>6204</v>
      </c>
      <c r="B82" s="10" t="s">
        <v>105</v>
      </c>
      <c r="C82" s="67">
        <v>5033.6400000000003</v>
      </c>
      <c r="D82" s="49">
        <f t="shared" si="33"/>
        <v>2.7562392131743804E-4</v>
      </c>
      <c r="E82" s="67">
        <v>5033.6400000000003</v>
      </c>
      <c r="F82" s="49">
        <f t="shared" si="34"/>
        <v>2.7562392131743804E-4</v>
      </c>
      <c r="G82" s="67">
        <v>5033.6400000000003</v>
      </c>
      <c r="H82" s="49">
        <f t="shared" si="35"/>
        <v>2.7562392131743804E-4</v>
      </c>
      <c r="I82" s="67">
        <v>5033.6400000000003</v>
      </c>
      <c r="J82" s="49">
        <f t="shared" si="36"/>
        <v>2.7562392131743804E-4</v>
      </c>
      <c r="K82" s="67">
        <v>5033.6400000000003</v>
      </c>
      <c r="L82" s="49">
        <f t="shared" si="37"/>
        <v>2.7562392131743804E-4</v>
      </c>
      <c r="M82" s="67">
        <v>5033.6400000000003</v>
      </c>
      <c r="N82" s="49">
        <f t="shared" si="38"/>
        <v>2.7562392131743804E-4</v>
      </c>
      <c r="O82" s="67">
        <v>5033.6400000000003</v>
      </c>
      <c r="P82" s="49">
        <f t="shared" si="39"/>
        <v>2.7562392131743804E-4</v>
      </c>
      <c r="Q82" s="67">
        <v>5033.6400000000003</v>
      </c>
      <c r="R82" s="49">
        <f t="shared" si="40"/>
        <v>2.7562392131743804E-4</v>
      </c>
      <c r="S82" s="67">
        <v>5033.6400000000003</v>
      </c>
      <c r="T82" s="49">
        <f t="shared" si="41"/>
        <v>2.7562392131743804E-4</v>
      </c>
      <c r="U82" s="67">
        <v>5033.6400000000003</v>
      </c>
      <c r="V82" s="49">
        <f t="shared" si="42"/>
        <v>2.7562392131743804E-4</v>
      </c>
      <c r="W82" s="67">
        <v>5033.6400000000003</v>
      </c>
      <c r="X82" s="49">
        <f t="shared" si="43"/>
        <v>2.7562392131743804E-4</v>
      </c>
      <c r="Y82" s="67">
        <v>5033.6400000000003</v>
      </c>
      <c r="Z82" s="49">
        <f t="shared" si="44"/>
        <v>2.7562392131743804E-4</v>
      </c>
      <c r="AA82" s="82">
        <f t="shared" si="31"/>
        <v>60403.68</v>
      </c>
      <c r="AB82" s="49">
        <f t="shared" si="44"/>
        <v>2.7562392131743804E-4</v>
      </c>
      <c r="AC82" s="82">
        <f t="shared" si="32"/>
        <v>5033.6400000000003</v>
      </c>
      <c r="AD82" s="49">
        <f t="shared" si="45"/>
        <v>2.7562392131743804E-4</v>
      </c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</row>
    <row r="83" spans="1:66" x14ac:dyDescent="0.25">
      <c r="A83" s="9">
        <v>6205</v>
      </c>
      <c r="B83" s="10" t="s">
        <v>106</v>
      </c>
      <c r="C83" s="67">
        <v>8342.5</v>
      </c>
      <c r="D83" s="49">
        <f t="shared" si="33"/>
        <v>4.5680512781818465E-4</v>
      </c>
      <c r="E83" s="67">
        <v>8342.5</v>
      </c>
      <c r="F83" s="49">
        <f t="shared" si="34"/>
        <v>4.5680512781818465E-4</v>
      </c>
      <c r="G83" s="67">
        <v>8342.5</v>
      </c>
      <c r="H83" s="49">
        <f t="shared" si="35"/>
        <v>4.5680512781818465E-4</v>
      </c>
      <c r="I83" s="67">
        <v>8342.5</v>
      </c>
      <c r="J83" s="49">
        <f t="shared" si="36"/>
        <v>4.5680512781818465E-4</v>
      </c>
      <c r="K83" s="67">
        <v>8342.5</v>
      </c>
      <c r="L83" s="49">
        <f t="shared" si="37"/>
        <v>4.5680512781818465E-4</v>
      </c>
      <c r="M83" s="67">
        <v>8342.5</v>
      </c>
      <c r="N83" s="49">
        <f t="shared" si="38"/>
        <v>4.5680512781818465E-4</v>
      </c>
      <c r="O83" s="67">
        <v>8342.5</v>
      </c>
      <c r="P83" s="49">
        <f t="shared" si="39"/>
        <v>4.5680512781818465E-4</v>
      </c>
      <c r="Q83" s="67">
        <v>8342.5</v>
      </c>
      <c r="R83" s="49">
        <f t="shared" si="40"/>
        <v>4.5680512781818465E-4</v>
      </c>
      <c r="S83" s="67">
        <v>8342.5</v>
      </c>
      <c r="T83" s="49">
        <f t="shared" si="41"/>
        <v>4.5680512781818465E-4</v>
      </c>
      <c r="U83" s="67">
        <v>8342.5</v>
      </c>
      <c r="V83" s="49">
        <f t="shared" si="42"/>
        <v>4.5680512781818465E-4</v>
      </c>
      <c r="W83" s="67">
        <v>8342.5</v>
      </c>
      <c r="X83" s="49">
        <f t="shared" si="43"/>
        <v>4.5680512781818465E-4</v>
      </c>
      <c r="Y83" s="67">
        <v>8342.5</v>
      </c>
      <c r="Z83" s="49">
        <f t="shared" si="44"/>
        <v>4.5680512781818465E-4</v>
      </c>
      <c r="AA83" s="82">
        <f t="shared" si="31"/>
        <v>100110</v>
      </c>
      <c r="AB83" s="49">
        <f t="shared" si="44"/>
        <v>4.5680512781818465E-4</v>
      </c>
      <c r="AC83" s="82">
        <f t="shared" si="32"/>
        <v>8342.5</v>
      </c>
      <c r="AD83" s="49">
        <f t="shared" si="45"/>
        <v>4.5680512781818465E-4</v>
      </c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</row>
    <row r="84" spans="1:66" x14ac:dyDescent="0.25">
      <c r="A84" s="9">
        <v>6206</v>
      </c>
      <c r="B84" s="10" t="s">
        <v>107</v>
      </c>
      <c r="C84" s="67">
        <v>18619.813900000001</v>
      </c>
      <c r="D84" s="49">
        <f t="shared" si="33"/>
        <v>1.0195536671909274E-3</v>
      </c>
      <c r="E84" s="67">
        <v>18619.813900000001</v>
      </c>
      <c r="F84" s="49">
        <f t="shared" si="34"/>
        <v>1.0195536671909274E-3</v>
      </c>
      <c r="G84" s="67">
        <v>18619.813900000001</v>
      </c>
      <c r="H84" s="49">
        <f t="shared" si="35"/>
        <v>1.0195536671909274E-3</v>
      </c>
      <c r="I84" s="67">
        <v>18619.813900000001</v>
      </c>
      <c r="J84" s="49">
        <f t="shared" si="36"/>
        <v>1.0195536671909274E-3</v>
      </c>
      <c r="K84" s="67">
        <v>18619.813900000001</v>
      </c>
      <c r="L84" s="49">
        <f t="shared" si="37"/>
        <v>1.0195536671909274E-3</v>
      </c>
      <c r="M84" s="67">
        <v>18619.813900000001</v>
      </c>
      <c r="N84" s="49">
        <f t="shared" si="38"/>
        <v>1.0195536671909274E-3</v>
      </c>
      <c r="O84" s="67">
        <v>18619.813900000001</v>
      </c>
      <c r="P84" s="49">
        <f t="shared" si="39"/>
        <v>1.0195536671909274E-3</v>
      </c>
      <c r="Q84" s="67">
        <v>18619.813900000001</v>
      </c>
      <c r="R84" s="49">
        <f t="shared" si="40"/>
        <v>1.0195536671909274E-3</v>
      </c>
      <c r="S84" s="67">
        <v>18619.813900000001</v>
      </c>
      <c r="T84" s="49">
        <f t="shared" si="41"/>
        <v>1.0195536671909274E-3</v>
      </c>
      <c r="U84" s="67">
        <v>18619.813900000001</v>
      </c>
      <c r="V84" s="49">
        <f t="shared" si="42"/>
        <v>1.0195536671909274E-3</v>
      </c>
      <c r="W84" s="67">
        <v>18619.813900000001</v>
      </c>
      <c r="X84" s="49">
        <f t="shared" si="43"/>
        <v>1.0195536671909274E-3</v>
      </c>
      <c r="Y84" s="67">
        <v>18619.813900000001</v>
      </c>
      <c r="Z84" s="49">
        <f t="shared" si="44"/>
        <v>1.0195536671909274E-3</v>
      </c>
      <c r="AA84" s="82">
        <f t="shared" si="31"/>
        <v>223437.76680000007</v>
      </c>
      <c r="AB84" s="49">
        <f t="shared" si="44"/>
        <v>1.0195536671909276E-3</v>
      </c>
      <c r="AC84" s="82">
        <f t="shared" si="32"/>
        <v>18619.813900000005</v>
      </c>
      <c r="AD84" s="49">
        <f t="shared" si="45"/>
        <v>1.0195536671909276E-3</v>
      </c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</row>
    <row r="85" spans="1:66" x14ac:dyDescent="0.25">
      <c r="A85" s="9">
        <v>6207</v>
      </c>
      <c r="B85" s="10" t="s">
        <v>108</v>
      </c>
      <c r="C85" s="67">
        <v>69618.509999999995</v>
      </c>
      <c r="D85" s="49">
        <f t="shared" si="33"/>
        <v>3.8120578194859528E-3</v>
      </c>
      <c r="E85" s="67">
        <v>69618.509999999995</v>
      </c>
      <c r="F85" s="49">
        <f t="shared" si="34"/>
        <v>3.8120578194859528E-3</v>
      </c>
      <c r="G85" s="67">
        <v>69618.509999999995</v>
      </c>
      <c r="H85" s="49">
        <f t="shared" si="35"/>
        <v>3.8120578194859528E-3</v>
      </c>
      <c r="I85" s="67">
        <v>69618.509999999995</v>
      </c>
      <c r="J85" s="49">
        <f t="shared" si="36"/>
        <v>3.8120578194859528E-3</v>
      </c>
      <c r="K85" s="67">
        <v>69618.509999999995</v>
      </c>
      <c r="L85" s="49">
        <f t="shared" si="37"/>
        <v>3.8120578194859528E-3</v>
      </c>
      <c r="M85" s="67">
        <v>69618.509999999995</v>
      </c>
      <c r="N85" s="49">
        <f t="shared" si="38"/>
        <v>3.8120578194859528E-3</v>
      </c>
      <c r="O85" s="67">
        <v>69618.509999999995</v>
      </c>
      <c r="P85" s="49">
        <f t="shared" si="39"/>
        <v>3.8120578194859528E-3</v>
      </c>
      <c r="Q85" s="67">
        <v>69618.509999999995</v>
      </c>
      <c r="R85" s="49">
        <f t="shared" si="40"/>
        <v>3.8120578194859528E-3</v>
      </c>
      <c r="S85" s="67">
        <v>69618.509999999995</v>
      </c>
      <c r="T85" s="49">
        <f t="shared" si="41"/>
        <v>3.8120578194859528E-3</v>
      </c>
      <c r="U85" s="67">
        <v>69618.509999999995</v>
      </c>
      <c r="V85" s="49">
        <f t="shared" si="42"/>
        <v>3.8120578194859528E-3</v>
      </c>
      <c r="W85" s="67">
        <v>69618.509999999995</v>
      </c>
      <c r="X85" s="49">
        <f t="shared" si="43"/>
        <v>3.8120578194859528E-3</v>
      </c>
      <c r="Y85" s="67">
        <v>69618.509999999995</v>
      </c>
      <c r="Z85" s="49">
        <f t="shared" si="44"/>
        <v>3.8120578194859528E-3</v>
      </c>
      <c r="AA85" s="82">
        <f t="shared" si="31"/>
        <v>835422.12</v>
      </c>
      <c r="AB85" s="49">
        <f t="shared" si="44"/>
        <v>3.8120578194859537E-3</v>
      </c>
      <c r="AC85" s="82">
        <f t="shared" si="32"/>
        <v>69618.509999999995</v>
      </c>
      <c r="AD85" s="49">
        <f t="shared" si="45"/>
        <v>3.8120578194859528E-3</v>
      </c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</row>
    <row r="86" spans="1:66" x14ac:dyDescent="0.25">
      <c r="A86" s="9">
        <v>6208</v>
      </c>
      <c r="B86" s="10" t="s">
        <v>109</v>
      </c>
      <c r="C86" s="67"/>
      <c r="D86" s="49">
        <f t="shared" si="33"/>
        <v>0</v>
      </c>
      <c r="E86" s="67"/>
      <c r="F86" s="49">
        <f t="shared" si="34"/>
        <v>0</v>
      </c>
      <c r="G86" s="67"/>
      <c r="H86" s="49">
        <f t="shared" si="35"/>
        <v>0</v>
      </c>
      <c r="I86" s="67"/>
      <c r="J86" s="49">
        <f t="shared" si="36"/>
        <v>0</v>
      </c>
      <c r="K86" s="67"/>
      <c r="L86" s="49">
        <f t="shared" si="37"/>
        <v>0</v>
      </c>
      <c r="M86" s="67"/>
      <c r="N86" s="49">
        <f t="shared" si="38"/>
        <v>0</v>
      </c>
      <c r="O86" s="67"/>
      <c r="P86" s="49">
        <f t="shared" si="39"/>
        <v>0</v>
      </c>
      <c r="Q86" s="67"/>
      <c r="R86" s="49">
        <f t="shared" si="40"/>
        <v>0</v>
      </c>
      <c r="S86" s="67"/>
      <c r="T86" s="49">
        <f t="shared" si="41"/>
        <v>0</v>
      </c>
      <c r="U86" s="67"/>
      <c r="V86" s="49">
        <f t="shared" si="42"/>
        <v>0</v>
      </c>
      <c r="W86" s="67"/>
      <c r="X86" s="49">
        <f t="shared" si="43"/>
        <v>0</v>
      </c>
      <c r="Y86" s="67"/>
      <c r="Z86" s="49">
        <f t="shared" si="44"/>
        <v>0</v>
      </c>
      <c r="AA86" s="82">
        <f t="shared" si="31"/>
        <v>0</v>
      </c>
      <c r="AB86" s="49">
        <f t="shared" si="44"/>
        <v>0</v>
      </c>
      <c r="AC86" s="82">
        <f t="shared" si="32"/>
        <v>0</v>
      </c>
      <c r="AD86" s="49">
        <f t="shared" si="45"/>
        <v>0</v>
      </c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</row>
    <row r="87" spans="1:66" x14ac:dyDescent="0.25">
      <c r="A87" s="9">
        <v>6209</v>
      </c>
      <c r="B87" s="10" t="s">
        <v>110</v>
      </c>
      <c r="C87" s="67">
        <v>154073.30059999999</v>
      </c>
      <c r="D87" s="49">
        <f t="shared" si="33"/>
        <v>8.4364967064971628E-3</v>
      </c>
      <c r="E87" s="67">
        <v>154073.30059999999</v>
      </c>
      <c r="F87" s="49">
        <f t="shared" si="34"/>
        <v>8.4364967064971628E-3</v>
      </c>
      <c r="G87" s="67">
        <v>154073.30059999999</v>
      </c>
      <c r="H87" s="49">
        <f t="shared" si="35"/>
        <v>8.4364967064971628E-3</v>
      </c>
      <c r="I87" s="67">
        <v>154073.30059999999</v>
      </c>
      <c r="J87" s="49">
        <f t="shared" si="36"/>
        <v>8.4364967064971628E-3</v>
      </c>
      <c r="K87" s="67">
        <v>154073.30059999999</v>
      </c>
      <c r="L87" s="49">
        <f t="shared" si="37"/>
        <v>8.4364967064971628E-3</v>
      </c>
      <c r="M87" s="67">
        <v>154073.30059999999</v>
      </c>
      <c r="N87" s="49">
        <f t="shared" si="38"/>
        <v>8.4364967064971628E-3</v>
      </c>
      <c r="O87" s="67">
        <v>154073.30059999999</v>
      </c>
      <c r="P87" s="49">
        <f t="shared" si="39"/>
        <v>8.4364967064971628E-3</v>
      </c>
      <c r="Q87" s="67">
        <v>154073.30059999999</v>
      </c>
      <c r="R87" s="49">
        <f t="shared" si="40"/>
        <v>8.4364967064971628E-3</v>
      </c>
      <c r="S87" s="67">
        <v>154073.30059999999</v>
      </c>
      <c r="T87" s="49">
        <f t="shared" si="41"/>
        <v>8.4364967064971628E-3</v>
      </c>
      <c r="U87" s="67">
        <v>154073.30059999999</v>
      </c>
      <c r="V87" s="49">
        <f t="shared" si="42"/>
        <v>8.4364967064971628E-3</v>
      </c>
      <c r="W87" s="67">
        <v>154073.30059999999</v>
      </c>
      <c r="X87" s="49">
        <f t="shared" si="43"/>
        <v>8.4364967064971628E-3</v>
      </c>
      <c r="Y87" s="67">
        <v>154073.30059999999</v>
      </c>
      <c r="Z87" s="49">
        <f t="shared" si="44"/>
        <v>8.4364967064971628E-3</v>
      </c>
      <c r="AA87" s="82">
        <f t="shared" si="31"/>
        <v>1848879.6071999997</v>
      </c>
      <c r="AB87" s="49">
        <f t="shared" si="44"/>
        <v>8.4364967064971628E-3</v>
      </c>
      <c r="AC87" s="82">
        <f t="shared" si="32"/>
        <v>154073.30059999999</v>
      </c>
      <c r="AD87" s="49">
        <f t="shared" si="45"/>
        <v>8.4364967064971628E-3</v>
      </c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</row>
    <row r="88" spans="1:66" x14ac:dyDescent="0.25">
      <c r="A88" s="9">
        <v>6210</v>
      </c>
      <c r="B88" s="10" t="s">
        <v>111</v>
      </c>
      <c r="C88" s="67">
        <v>162239.85440000001</v>
      </c>
      <c r="D88" s="49">
        <f t="shared" si="33"/>
        <v>8.8836676567450607E-3</v>
      </c>
      <c r="E88" s="67">
        <v>162239.85440000001</v>
      </c>
      <c r="F88" s="49">
        <f t="shared" si="34"/>
        <v>8.8836676567450607E-3</v>
      </c>
      <c r="G88" s="67">
        <v>162239.85440000001</v>
      </c>
      <c r="H88" s="49">
        <f t="shared" si="35"/>
        <v>8.8836676567450607E-3</v>
      </c>
      <c r="I88" s="67">
        <v>162239.85440000001</v>
      </c>
      <c r="J88" s="49">
        <f t="shared" si="36"/>
        <v>8.8836676567450607E-3</v>
      </c>
      <c r="K88" s="67">
        <v>162239.85440000001</v>
      </c>
      <c r="L88" s="49">
        <f t="shared" si="37"/>
        <v>8.8836676567450607E-3</v>
      </c>
      <c r="M88" s="67">
        <v>162239.85440000001</v>
      </c>
      <c r="N88" s="49">
        <f t="shared" si="38"/>
        <v>8.8836676567450607E-3</v>
      </c>
      <c r="O88" s="67">
        <v>162239.85440000001</v>
      </c>
      <c r="P88" s="49">
        <f t="shared" si="39"/>
        <v>8.8836676567450607E-3</v>
      </c>
      <c r="Q88" s="67">
        <v>162239.85440000001</v>
      </c>
      <c r="R88" s="49">
        <f t="shared" si="40"/>
        <v>8.8836676567450607E-3</v>
      </c>
      <c r="S88" s="67">
        <v>162239.85440000001</v>
      </c>
      <c r="T88" s="49">
        <f t="shared" si="41"/>
        <v>8.8836676567450607E-3</v>
      </c>
      <c r="U88" s="67">
        <v>162239.85440000001</v>
      </c>
      <c r="V88" s="49">
        <f t="shared" si="42"/>
        <v>8.8836676567450607E-3</v>
      </c>
      <c r="W88" s="67">
        <v>162239.85440000001</v>
      </c>
      <c r="X88" s="49">
        <f t="shared" si="43"/>
        <v>8.8836676567450607E-3</v>
      </c>
      <c r="Y88" s="67">
        <v>162239.85440000001</v>
      </c>
      <c r="Z88" s="49">
        <f t="shared" si="44"/>
        <v>8.8836676567450607E-3</v>
      </c>
      <c r="AA88" s="82">
        <f t="shared" si="31"/>
        <v>1946878.2528000006</v>
      </c>
      <c r="AB88" s="49">
        <f t="shared" si="44"/>
        <v>8.8836676567450642E-3</v>
      </c>
      <c r="AC88" s="82">
        <f t="shared" si="32"/>
        <v>162239.85440000004</v>
      </c>
      <c r="AD88" s="49">
        <f t="shared" si="45"/>
        <v>8.8836676567450625E-3</v>
      </c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</row>
    <row r="89" spans="1:66" x14ac:dyDescent="0.25">
      <c r="A89" s="9">
        <v>6211</v>
      </c>
      <c r="B89" s="10" t="s">
        <v>112</v>
      </c>
      <c r="C89" s="67">
        <v>55387.9107</v>
      </c>
      <c r="D89" s="49">
        <f t="shared" si="33"/>
        <v>3.0328416693911533E-3</v>
      </c>
      <c r="E89" s="67">
        <v>55387.9107</v>
      </c>
      <c r="F89" s="49">
        <f t="shared" si="34"/>
        <v>3.0328416693911533E-3</v>
      </c>
      <c r="G89" s="67">
        <v>55387.9107</v>
      </c>
      <c r="H89" s="49">
        <f t="shared" si="35"/>
        <v>3.0328416693911533E-3</v>
      </c>
      <c r="I89" s="67">
        <v>55387.9107</v>
      </c>
      <c r="J89" s="49">
        <f t="shared" si="36"/>
        <v>3.0328416693911533E-3</v>
      </c>
      <c r="K89" s="67">
        <v>55387.9107</v>
      </c>
      <c r="L89" s="49">
        <f t="shared" si="37"/>
        <v>3.0328416693911533E-3</v>
      </c>
      <c r="M89" s="67">
        <v>55387.9107</v>
      </c>
      <c r="N89" s="49">
        <f t="shared" si="38"/>
        <v>3.0328416693911533E-3</v>
      </c>
      <c r="O89" s="67">
        <v>55387.9107</v>
      </c>
      <c r="P89" s="49">
        <f t="shared" si="39"/>
        <v>3.0328416693911533E-3</v>
      </c>
      <c r="Q89" s="67">
        <v>55387.9107</v>
      </c>
      <c r="R89" s="49">
        <f t="shared" si="40"/>
        <v>3.0328416693911533E-3</v>
      </c>
      <c r="S89" s="67">
        <v>55387.9107</v>
      </c>
      <c r="T89" s="49">
        <f t="shared" si="41"/>
        <v>3.0328416693911533E-3</v>
      </c>
      <c r="U89" s="67">
        <v>55387.9107</v>
      </c>
      <c r="V89" s="49">
        <f t="shared" si="42"/>
        <v>3.0328416693911533E-3</v>
      </c>
      <c r="W89" s="67">
        <v>55387.9107</v>
      </c>
      <c r="X89" s="49">
        <f t="shared" si="43"/>
        <v>3.0328416693911533E-3</v>
      </c>
      <c r="Y89" s="67">
        <v>55387.9107</v>
      </c>
      <c r="Z89" s="49">
        <f t="shared" si="44"/>
        <v>3.0328416693911533E-3</v>
      </c>
      <c r="AA89" s="82">
        <f t="shared" si="31"/>
        <v>664654.92839999998</v>
      </c>
      <c r="AB89" s="49">
        <f t="shared" si="44"/>
        <v>3.0328416693911533E-3</v>
      </c>
      <c r="AC89" s="82">
        <f t="shared" si="32"/>
        <v>55387.9107</v>
      </c>
      <c r="AD89" s="49">
        <f t="shared" si="45"/>
        <v>3.0328416693911533E-3</v>
      </c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</row>
    <row r="90" spans="1:66" x14ac:dyDescent="0.25">
      <c r="A90" s="9">
        <v>6212</v>
      </c>
      <c r="B90" s="10" t="s">
        <v>113</v>
      </c>
      <c r="C90" s="67"/>
      <c r="D90" s="49">
        <f t="shared" si="33"/>
        <v>0</v>
      </c>
      <c r="E90" s="67"/>
      <c r="F90" s="49">
        <f t="shared" si="34"/>
        <v>0</v>
      </c>
      <c r="G90" s="67"/>
      <c r="H90" s="49">
        <f t="shared" si="35"/>
        <v>0</v>
      </c>
      <c r="I90" s="67"/>
      <c r="J90" s="49">
        <f t="shared" si="36"/>
        <v>0</v>
      </c>
      <c r="K90" s="67"/>
      <c r="L90" s="49">
        <f t="shared" si="37"/>
        <v>0</v>
      </c>
      <c r="M90" s="67"/>
      <c r="N90" s="49">
        <f t="shared" si="38"/>
        <v>0</v>
      </c>
      <c r="O90" s="67"/>
      <c r="P90" s="49">
        <f t="shared" si="39"/>
        <v>0</v>
      </c>
      <c r="Q90" s="67"/>
      <c r="R90" s="49">
        <f t="shared" si="40"/>
        <v>0</v>
      </c>
      <c r="S90" s="67"/>
      <c r="T90" s="49">
        <f t="shared" si="41"/>
        <v>0</v>
      </c>
      <c r="U90" s="67"/>
      <c r="V90" s="49">
        <f t="shared" si="42"/>
        <v>0</v>
      </c>
      <c r="W90" s="67"/>
      <c r="X90" s="49">
        <f t="shared" si="43"/>
        <v>0</v>
      </c>
      <c r="Y90" s="67"/>
      <c r="Z90" s="49">
        <f t="shared" si="44"/>
        <v>0</v>
      </c>
      <c r="AA90" s="82">
        <f t="shared" si="31"/>
        <v>0</v>
      </c>
      <c r="AB90" s="49">
        <f t="shared" si="44"/>
        <v>0</v>
      </c>
      <c r="AC90" s="82">
        <f t="shared" si="32"/>
        <v>0</v>
      </c>
      <c r="AD90" s="49">
        <f t="shared" si="45"/>
        <v>0</v>
      </c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</row>
    <row r="91" spans="1:66" x14ac:dyDescent="0.25">
      <c r="A91" s="9">
        <v>6213</v>
      </c>
      <c r="B91" s="10" t="s">
        <v>114</v>
      </c>
      <c r="C91" s="67">
        <v>4154.7124999999996</v>
      </c>
      <c r="D91" s="49">
        <f t="shared" si="33"/>
        <v>2.2749703021999511E-4</v>
      </c>
      <c r="E91" s="67">
        <v>4154.7124999999996</v>
      </c>
      <c r="F91" s="49">
        <f t="shared" si="34"/>
        <v>2.2749703021999511E-4</v>
      </c>
      <c r="G91" s="67">
        <v>4154.7124999999996</v>
      </c>
      <c r="H91" s="49">
        <f t="shared" si="35"/>
        <v>2.2749703021999511E-4</v>
      </c>
      <c r="I91" s="67">
        <v>4154.7124999999996</v>
      </c>
      <c r="J91" s="49">
        <f t="shared" si="36"/>
        <v>2.2749703021999511E-4</v>
      </c>
      <c r="K91" s="67">
        <v>4154.7124999999996</v>
      </c>
      <c r="L91" s="49">
        <f t="shared" si="37"/>
        <v>2.2749703021999511E-4</v>
      </c>
      <c r="M91" s="67">
        <v>4154.7124999999996</v>
      </c>
      <c r="N91" s="49">
        <f t="shared" si="38"/>
        <v>2.2749703021999511E-4</v>
      </c>
      <c r="O91" s="67">
        <v>4154.7124999999996</v>
      </c>
      <c r="P91" s="49">
        <f t="shared" si="39"/>
        <v>2.2749703021999511E-4</v>
      </c>
      <c r="Q91" s="67">
        <v>4154.7124999999996</v>
      </c>
      <c r="R91" s="49">
        <f t="shared" si="40"/>
        <v>2.2749703021999511E-4</v>
      </c>
      <c r="S91" s="67">
        <v>4154.7124999999996</v>
      </c>
      <c r="T91" s="49">
        <f t="shared" si="41"/>
        <v>2.2749703021999511E-4</v>
      </c>
      <c r="U91" s="67">
        <v>4154.7124999999996</v>
      </c>
      <c r="V91" s="49">
        <f t="shared" si="42"/>
        <v>2.2749703021999511E-4</v>
      </c>
      <c r="W91" s="67">
        <v>4154.7124999999996</v>
      </c>
      <c r="X91" s="49">
        <f t="shared" si="43"/>
        <v>2.2749703021999511E-4</v>
      </c>
      <c r="Y91" s="67">
        <v>4154.7124999999996</v>
      </c>
      <c r="Z91" s="49">
        <f t="shared" si="44"/>
        <v>2.2749703021999511E-4</v>
      </c>
      <c r="AA91" s="82">
        <f t="shared" si="31"/>
        <v>49856.55000000001</v>
      </c>
      <c r="AB91" s="49">
        <f t="shared" si="44"/>
        <v>2.2749703021999519E-4</v>
      </c>
      <c r="AC91" s="82">
        <f t="shared" si="32"/>
        <v>4154.7125000000005</v>
      </c>
      <c r="AD91" s="49">
        <f t="shared" si="45"/>
        <v>2.2749703021999516E-4</v>
      </c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</row>
    <row r="92" spans="1:66" x14ac:dyDescent="0.25">
      <c r="A92" s="9">
        <v>6214</v>
      </c>
      <c r="B92" s="10" t="s">
        <v>115</v>
      </c>
      <c r="C92" s="67">
        <v>35492.519999999997</v>
      </c>
      <c r="D92" s="49">
        <f t="shared" si="33"/>
        <v>1.943442029989748E-3</v>
      </c>
      <c r="E92" s="67">
        <v>35492.519999999997</v>
      </c>
      <c r="F92" s="49">
        <f t="shared" si="34"/>
        <v>1.943442029989748E-3</v>
      </c>
      <c r="G92" s="67">
        <v>35492.519999999997</v>
      </c>
      <c r="H92" s="49">
        <f t="shared" si="35"/>
        <v>1.943442029989748E-3</v>
      </c>
      <c r="I92" s="67">
        <v>35492.519999999997</v>
      </c>
      <c r="J92" s="49">
        <f t="shared" si="36"/>
        <v>1.943442029989748E-3</v>
      </c>
      <c r="K92" s="67">
        <v>35492.519999999997</v>
      </c>
      <c r="L92" s="49">
        <f t="shared" si="37"/>
        <v>1.943442029989748E-3</v>
      </c>
      <c r="M92" s="67">
        <v>35492.519999999997</v>
      </c>
      <c r="N92" s="49">
        <f t="shared" si="38"/>
        <v>1.943442029989748E-3</v>
      </c>
      <c r="O92" s="67">
        <v>35492.519999999997</v>
      </c>
      <c r="P92" s="49">
        <f t="shared" si="39"/>
        <v>1.943442029989748E-3</v>
      </c>
      <c r="Q92" s="67">
        <v>35492.519999999997</v>
      </c>
      <c r="R92" s="49">
        <f t="shared" si="40"/>
        <v>1.943442029989748E-3</v>
      </c>
      <c r="S92" s="67">
        <v>35492.519999999997</v>
      </c>
      <c r="T92" s="49">
        <f t="shared" si="41"/>
        <v>1.943442029989748E-3</v>
      </c>
      <c r="U92" s="67">
        <v>35492.519999999997</v>
      </c>
      <c r="V92" s="49">
        <f t="shared" si="42"/>
        <v>1.943442029989748E-3</v>
      </c>
      <c r="W92" s="67">
        <v>35492.519999999997</v>
      </c>
      <c r="X92" s="49">
        <f t="shared" si="43"/>
        <v>1.943442029989748E-3</v>
      </c>
      <c r="Y92" s="67">
        <v>35492.519999999997</v>
      </c>
      <c r="Z92" s="49">
        <f t="shared" si="44"/>
        <v>1.943442029989748E-3</v>
      </c>
      <c r="AA92" s="82">
        <f t="shared" si="31"/>
        <v>425910.24000000005</v>
      </c>
      <c r="AB92" s="49">
        <f t="shared" si="44"/>
        <v>1.9434420299897486E-3</v>
      </c>
      <c r="AC92" s="82">
        <f t="shared" si="32"/>
        <v>35492.520000000004</v>
      </c>
      <c r="AD92" s="49">
        <f t="shared" si="45"/>
        <v>1.9434420299897484E-3</v>
      </c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</row>
    <row r="93" spans="1:66" x14ac:dyDescent="0.25">
      <c r="A93" s="9">
        <v>6215</v>
      </c>
      <c r="B93" s="10" t="s">
        <v>116</v>
      </c>
      <c r="C93" s="67">
        <v>25004.726699999999</v>
      </c>
      <c r="D93" s="49">
        <f t="shared" si="33"/>
        <v>1.3691683999103713E-3</v>
      </c>
      <c r="E93" s="67">
        <v>25004.726699999999</v>
      </c>
      <c r="F93" s="49">
        <f t="shared" si="34"/>
        <v>1.3691683999103713E-3</v>
      </c>
      <c r="G93" s="67">
        <v>25004.726699999999</v>
      </c>
      <c r="H93" s="49">
        <f t="shared" si="35"/>
        <v>1.3691683999103713E-3</v>
      </c>
      <c r="I93" s="67">
        <v>25004.726699999999</v>
      </c>
      <c r="J93" s="49">
        <f t="shared" si="36"/>
        <v>1.3691683999103713E-3</v>
      </c>
      <c r="K93" s="67">
        <v>25004.726699999999</v>
      </c>
      <c r="L93" s="49">
        <f t="shared" si="37"/>
        <v>1.3691683999103713E-3</v>
      </c>
      <c r="M93" s="67">
        <v>25004.726699999999</v>
      </c>
      <c r="N93" s="49">
        <f t="shared" si="38"/>
        <v>1.3691683999103713E-3</v>
      </c>
      <c r="O93" s="67">
        <v>25004.726699999999</v>
      </c>
      <c r="P93" s="49">
        <f t="shared" si="39"/>
        <v>1.3691683999103713E-3</v>
      </c>
      <c r="Q93" s="67">
        <v>25004.726699999999</v>
      </c>
      <c r="R93" s="49">
        <f t="shared" si="40"/>
        <v>1.3691683999103713E-3</v>
      </c>
      <c r="S93" s="67">
        <v>25004.726699999999</v>
      </c>
      <c r="T93" s="49">
        <f t="shared" si="41"/>
        <v>1.3691683999103713E-3</v>
      </c>
      <c r="U93" s="67">
        <v>25004.726699999999</v>
      </c>
      <c r="V93" s="49">
        <f t="shared" si="42"/>
        <v>1.3691683999103713E-3</v>
      </c>
      <c r="W93" s="67">
        <v>25004.726699999999</v>
      </c>
      <c r="X93" s="49">
        <f t="shared" si="43"/>
        <v>1.3691683999103713E-3</v>
      </c>
      <c r="Y93" s="67">
        <v>25004.726699999999</v>
      </c>
      <c r="Z93" s="49">
        <f t="shared" si="44"/>
        <v>1.3691683999103713E-3</v>
      </c>
      <c r="AA93" s="82">
        <f t="shared" si="31"/>
        <v>300056.72039999999</v>
      </c>
      <c r="AB93" s="49">
        <f t="shared" si="44"/>
        <v>1.3691683999103716E-3</v>
      </c>
      <c r="AC93" s="82">
        <f t="shared" si="32"/>
        <v>25004.726699999999</v>
      </c>
      <c r="AD93" s="49">
        <f t="shared" si="45"/>
        <v>1.3691683999103713E-3</v>
      </c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</row>
    <row r="94" spans="1:66" x14ac:dyDescent="0.25">
      <c r="A94" s="9">
        <v>6216</v>
      </c>
      <c r="B94" s="10" t="s">
        <v>117</v>
      </c>
      <c r="C94" s="67">
        <v>4875</v>
      </c>
      <c r="D94" s="49">
        <f t="shared" si="33"/>
        <v>2.6693736866810312E-4</v>
      </c>
      <c r="E94" s="67">
        <v>4875</v>
      </c>
      <c r="F94" s="49">
        <f t="shared" si="34"/>
        <v>2.6693736866810312E-4</v>
      </c>
      <c r="G94" s="67">
        <v>4875</v>
      </c>
      <c r="H94" s="49">
        <f t="shared" si="35"/>
        <v>2.6693736866810312E-4</v>
      </c>
      <c r="I94" s="67">
        <v>4875</v>
      </c>
      <c r="J94" s="49">
        <f t="shared" si="36"/>
        <v>2.6693736866810312E-4</v>
      </c>
      <c r="K94" s="67">
        <v>4875</v>
      </c>
      <c r="L94" s="49">
        <f t="shared" si="37"/>
        <v>2.6693736866810312E-4</v>
      </c>
      <c r="M94" s="67">
        <v>4875</v>
      </c>
      <c r="N94" s="49">
        <f t="shared" si="38"/>
        <v>2.6693736866810312E-4</v>
      </c>
      <c r="O94" s="67">
        <v>4875</v>
      </c>
      <c r="P94" s="49">
        <f t="shared" si="39"/>
        <v>2.6693736866810312E-4</v>
      </c>
      <c r="Q94" s="67">
        <v>4875</v>
      </c>
      <c r="R94" s="49">
        <f t="shared" si="40"/>
        <v>2.6693736866810312E-4</v>
      </c>
      <c r="S94" s="67">
        <v>4875</v>
      </c>
      <c r="T94" s="49">
        <f t="shared" si="41"/>
        <v>2.6693736866810312E-4</v>
      </c>
      <c r="U94" s="67">
        <v>4875</v>
      </c>
      <c r="V94" s="49">
        <f t="shared" si="42"/>
        <v>2.6693736866810312E-4</v>
      </c>
      <c r="W94" s="67">
        <v>4875</v>
      </c>
      <c r="X94" s="49">
        <f t="shared" si="43"/>
        <v>2.6693736866810312E-4</v>
      </c>
      <c r="Y94" s="67">
        <v>4875</v>
      </c>
      <c r="Z94" s="49">
        <f t="shared" si="44"/>
        <v>2.6693736866810312E-4</v>
      </c>
      <c r="AA94" s="82">
        <f t="shared" si="31"/>
        <v>58500</v>
      </c>
      <c r="AB94" s="49">
        <f t="shared" si="44"/>
        <v>2.6693736866810312E-4</v>
      </c>
      <c r="AC94" s="82">
        <f t="shared" si="32"/>
        <v>4875</v>
      </c>
      <c r="AD94" s="49">
        <f t="shared" si="45"/>
        <v>2.6693736866810312E-4</v>
      </c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</row>
    <row r="95" spans="1:66" x14ac:dyDescent="0.25">
      <c r="A95" s="9">
        <v>6217</v>
      </c>
      <c r="B95" s="10"/>
      <c r="C95" s="67"/>
      <c r="D95" s="49">
        <f t="shared" si="33"/>
        <v>0</v>
      </c>
      <c r="E95" s="67"/>
      <c r="F95" s="49">
        <f t="shared" si="33"/>
        <v>0</v>
      </c>
      <c r="G95" s="67"/>
      <c r="H95" s="49">
        <f t="shared" si="33"/>
        <v>0</v>
      </c>
      <c r="I95" s="67"/>
      <c r="J95" s="49">
        <f t="shared" si="33"/>
        <v>0</v>
      </c>
      <c r="K95" s="67"/>
      <c r="L95" s="49">
        <f t="shared" si="33"/>
        <v>0</v>
      </c>
      <c r="M95" s="67"/>
      <c r="N95" s="49">
        <f t="shared" si="33"/>
        <v>0</v>
      </c>
      <c r="O95" s="67"/>
      <c r="P95" s="49">
        <f t="shared" si="33"/>
        <v>0</v>
      </c>
      <c r="Q95" s="67"/>
      <c r="R95" s="49">
        <f t="shared" si="33"/>
        <v>0</v>
      </c>
      <c r="S95" s="67"/>
      <c r="T95" s="49">
        <f t="shared" si="41"/>
        <v>0</v>
      </c>
      <c r="U95" s="67"/>
      <c r="V95" s="49">
        <f t="shared" si="41"/>
        <v>0</v>
      </c>
      <c r="W95" s="67"/>
      <c r="X95" s="49">
        <f t="shared" si="41"/>
        <v>0</v>
      </c>
      <c r="Y95" s="67"/>
      <c r="Z95" s="49">
        <f t="shared" si="41"/>
        <v>0</v>
      </c>
      <c r="AA95" s="82"/>
      <c r="AB95" s="49">
        <f t="shared" si="41"/>
        <v>0</v>
      </c>
      <c r="AC95" s="82"/>
      <c r="AD95" s="49">
        <f t="shared" si="41"/>
        <v>0</v>
      </c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</row>
    <row r="96" spans="1:66" x14ac:dyDescent="0.25">
      <c r="A96" s="9">
        <v>6218</v>
      </c>
      <c r="B96" s="10"/>
      <c r="C96" s="67"/>
      <c r="D96" s="49">
        <f t="shared" si="33"/>
        <v>0</v>
      </c>
      <c r="E96" s="67"/>
      <c r="F96" s="49">
        <f t="shared" si="33"/>
        <v>0</v>
      </c>
      <c r="G96" s="67"/>
      <c r="H96" s="49">
        <f t="shared" si="33"/>
        <v>0</v>
      </c>
      <c r="I96" s="67"/>
      <c r="J96" s="49">
        <f t="shared" si="33"/>
        <v>0</v>
      </c>
      <c r="K96" s="67"/>
      <c r="L96" s="49">
        <f t="shared" si="33"/>
        <v>0</v>
      </c>
      <c r="M96" s="67"/>
      <c r="N96" s="49">
        <f t="shared" si="33"/>
        <v>0</v>
      </c>
      <c r="O96" s="67"/>
      <c r="P96" s="49">
        <f t="shared" si="33"/>
        <v>0</v>
      </c>
      <c r="Q96" s="67"/>
      <c r="R96" s="49">
        <f t="shared" si="33"/>
        <v>0</v>
      </c>
      <c r="S96" s="67"/>
      <c r="T96" s="49">
        <f t="shared" si="41"/>
        <v>0</v>
      </c>
      <c r="U96" s="67"/>
      <c r="V96" s="49">
        <f t="shared" si="41"/>
        <v>0</v>
      </c>
      <c r="W96" s="67"/>
      <c r="X96" s="49">
        <f t="shared" si="41"/>
        <v>0</v>
      </c>
      <c r="Y96" s="67"/>
      <c r="Z96" s="49">
        <f t="shared" si="41"/>
        <v>0</v>
      </c>
      <c r="AA96" s="82"/>
      <c r="AB96" s="49">
        <f t="shared" si="41"/>
        <v>0</v>
      </c>
      <c r="AC96" s="82"/>
      <c r="AD96" s="49">
        <f t="shared" si="41"/>
        <v>0</v>
      </c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</row>
    <row r="97" spans="1:66" x14ac:dyDescent="0.25">
      <c r="A97" s="9">
        <v>6219</v>
      </c>
      <c r="B97" s="10"/>
      <c r="C97" s="67"/>
      <c r="D97" s="49">
        <f t="shared" si="33"/>
        <v>0</v>
      </c>
      <c r="E97" s="67"/>
      <c r="F97" s="49">
        <f t="shared" si="33"/>
        <v>0</v>
      </c>
      <c r="G97" s="67"/>
      <c r="H97" s="49">
        <f t="shared" si="33"/>
        <v>0</v>
      </c>
      <c r="I97" s="67"/>
      <c r="J97" s="49">
        <f t="shared" si="33"/>
        <v>0</v>
      </c>
      <c r="K97" s="67"/>
      <c r="L97" s="49">
        <f t="shared" si="33"/>
        <v>0</v>
      </c>
      <c r="M97" s="67"/>
      <c r="N97" s="49">
        <f t="shared" si="33"/>
        <v>0</v>
      </c>
      <c r="O97" s="67"/>
      <c r="P97" s="49">
        <f t="shared" si="33"/>
        <v>0</v>
      </c>
      <c r="Q97" s="67"/>
      <c r="R97" s="49">
        <f t="shared" si="33"/>
        <v>0</v>
      </c>
      <c r="S97" s="67"/>
      <c r="T97" s="49">
        <f t="shared" si="41"/>
        <v>0</v>
      </c>
      <c r="U97" s="67"/>
      <c r="V97" s="49">
        <f t="shared" si="41"/>
        <v>0</v>
      </c>
      <c r="W97" s="67"/>
      <c r="X97" s="49">
        <f t="shared" si="41"/>
        <v>0</v>
      </c>
      <c r="Y97" s="67"/>
      <c r="Z97" s="49">
        <f t="shared" si="41"/>
        <v>0</v>
      </c>
      <c r="AA97" s="82"/>
      <c r="AB97" s="49">
        <f t="shared" si="41"/>
        <v>0</v>
      </c>
      <c r="AC97" s="82"/>
      <c r="AD97" s="49">
        <f t="shared" si="41"/>
        <v>0</v>
      </c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</row>
    <row r="98" spans="1:66" x14ac:dyDescent="0.25">
      <c r="A98" s="9">
        <v>6220</v>
      </c>
      <c r="B98" s="10"/>
      <c r="C98" s="67"/>
      <c r="D98" s="49">
        <f t="shared" si="33"/>
        <v>0</v>
      </c>
      <c r="E98" s="67"/>
      <c r="F98" s="49">
        <f t="shared" si="33"/>
        <v>0</v>
      </c>
      <c r="G98" s="67"/>
      <c r="H98" s="49">
        <f t="shared" si="33"/>
        <v>0</v>
      </c>
      <c r="I98" s="67"/>
      <c r="J98" s="49">
        <f t="shared" si="33"/>
        <v>0</v>
      </c>
      <c r="K98" s="67"/>
      <c r="L98" s="49">
        <f t="shared" si="33"/>
        <v>0</v>
      </c>
      <c r="M98" s="67"/>
      <c r="N98" s="49">
        <f t="shared" si="33"/>
        <v>0</v>
      </c>
      <c r="O98" s="67"/>
      <c r="P98" s="49">
        <f t="shared" si="33"/>
        <v>0</v>
      </c>
      <c r="Q98" s="67"/>
      <c r="R98" s="49">
        <f t="shared" si="33"/>
        <v>0</v>
      </c>
      <c r="S98" s="67"/>
      <c r="T98" s="49">
        <f t="shared" si="41"/>
        <v>0</v>
      </c>
      <c r="U98" s="67"/>
      <c r="V98" s="49">
        <f t="shared" si="41"/>
        <v>0</v>
      </c>
      <c r="W98" s="67"/>
      <c r="X98" s="49">
        <f t="shared" si="41"/>
        <v>0</v>
      </c>
      <c r="Y98" s="67"/>
      <c r="Z98" s="49">
        <f t="shared" si="41"/>
        <v>0</v>
      </c>
      <c r="AA98" s="82"/>
      <c r="AB98" s="49">
        <f t="shared" si="41"/>
        <v>0</v>
      </c>
      <c r="AC98" s="82"/>
      <c r="AD98" s="49">
        <f t="shared" si="41"/>
        <v>0</v>
      </c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</row>
    <row r="99" spans="1:66" s="5" customFormat="1" x14ac:dyDescent="0.25">
      <c r="A99" s="12">
        <v>6299</v>
      </c>
      <c r="B99" s="1" t="s">
        <v>118</v>
      </c>
      <c r="C99" s="74">
        <f>SUM(C79:C98)</f>
        <v>2277776.2731499998</v>
      </c>
      <c r="D99" s="56">
        <f t="shared" si="33"/>
        <v>0.12472279072190756</v>
      </c>
      <c r="E99" s="74">
        <f>SUM(E79:E98)</f>
        <v>2277776.2731499998</v>
      </c>
      <c r="F99" s="56">
        <f t="shared" si="34"/>
        <v>0.12472279072190756</v>
      </c>
      <c r="G99" s="74">
        <f>SUM(G79:G98)</f>
        <v>2277776.2731499998</v>
      </c>
      <c r="H99" s="56">
        <f t="shared" si="35"/>
        <v>0.12472279072190756</v>
      </c>
      <c r="I99" s="74">
        <f>SUM(I79:I98)</f>
        <v>2277776.2731499998</v>
      </c>
      <c r="J99" s="56">
        <f t="shared" si="36"/>
        <v>0.12472279072190756</v>
      </c>
      <c r="K99" s="74">
        <f>SUM(K79:K98)</f>
        <v>2277776.2731499998</v>
      </c>
      <c r="L99" s="56">
        <f t="shared" si="37"/>
        <v>0.12472279072190756</v>
      </c>
      <c r="M99" s="74">
        <f>SUM(M79:M98)</f>
        <v>2277776.2731499998</v>
      </c>
      <c r="N99" s="56">
        <f t="shared" si="38"/>
        <v>0.12472279072190756</v>
      </c>
      <c r="O99" s="74">
        <f>SUM(O79:O98)</f>
        <v>2277776.2731499998</v>
      </c>
      <c r="P99" s="56">
        <f t="shared" si="39"/>
        <v>0.12472279072190756</v>
      </c>
      <c r="Q99" s="74">
        <f>SUM(Q79:Q98)</f>
        <v>2277776.2731499998</v>
      </c>
      <c r="R99" s="56">
        <f t="shared" si="40"/>
        <v>0.12472279072190756</v>
      </c>
      <c r="S99" s="74">
        <f>SUM(S79:S98)</f>
        <v>2277776.2731499998</v>
      </c>
      <c r="T99" s="56">
        <f t="shared" si="41"/>
        <v>0.12472279072190756</v>
      </c>
      <c r="U99" s="74">
        <f>SUM(U79:U98)</f>
        <v>2277776.2731499998</v>
      </c>
      <c r="V99" s="56">
        <f t="shared" si="42"/>
        <v>0.12472279072190756</v>
      </c>
      <c r="W99" s="74">
        <f>SUM(W79:W98)</f>
        <v>2277776.2731499998</v>
      </c>
      <c r="X99" s="56">
        <f t="shared" si="43"/>
        <v>0.12472279072190756</v>
      </c>
      <c r="Y99" s="74">
        <f>SUM(Y79:Y98)</f>
        <v>2277776.2731499998</v>
      </c>
      <c r="Z99" s="56">
        <f t="shared" si="44"/>
        <v>0.12472279072190756</v>
      </c>
      <c r="AA99" s="74">
        <f t="shared" si="31"/>
        <v>27333315.277800005</v>
      </c>
      <c r="AB99" s="56">
        <f t="shared" si="44"/>
        <v>0.12472279072190762</v>
      </c>
      <c r="AC99" s="94">
        <f t="shared" si="32"/>
        <v>2277776.2731500003</v>
      </c>
      <c r="AD99" s="56">
        <f t="shared" si="45"/>
        <v>0.12472279072190759</v>
      </c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</row>
    <row r="100" spans="1:66" s="8" customFormat="1" x14ac:dyDescent="0.25">
      <c r="A100" s="26">
        <v>6301</v>
      </c>
      <c r="B100" s="27" t="s">
        <v>119</v>
      </c>
      <c r="C100" s="69"/>
      <c r="D100" s="57">
        <f t="shared" si="33"/>
        <v>0</v>
      </c>
      <c r="E100" s="69"/>
      <c r="F100" s="57">
        <f t="shared" si="34"/>
        <v>0</v>
      </c>
      <c r="G100" s="69"/>
      <c r="H100" s="57">
        <f t="shared" si="35"/>
        <v>0</v>
      </c>
      <c r="I100" s="69"/>
      <c r="J100" s="57">
        <f t="shared" si="36"/>
        <v>0</v>
      </c>
      <c r="K100" s="69"/>
      <c r="L100" s="57">
        <f t="shared" si="37"/>
        <v>0</v>
      </c>
      <c r="M100" s="69"/>
      <c r="N100" s="57">
        <f t="shared" si="38"/>
        <v>0</v>
      </c>
      <c r="O100" s="69"/>
      <c r="P100" s="57">
        <f t="shared" si="39"/>
        <v>0</v>
      </c>
      <c r="Q100" s="69"/>
      <c r="R100" s="57">
        <f t="shared" si="40"/>
        <v>0</v>
      </c>
      <c r="S100" s="69"/>
      <c r="T100" s="57">
        <f t="shared" si="41"/>
        <v>0</v>
      </c>
      <c r="U100" s="69"/>
      <c r="V100" s="57">
        <f t="shared" si="42"/>
        <v>0</v>
      </c>
      <c r="W100" s="69"/>
      <c r="X100" s="57">
        <f t="shared" si="43"/>
        <v>0</v>
      </c>
      <c r="Y100" s="69"/>
      <c r="Z100" s="57">
        <f t="shared" si="44"/>
        <v>0</v>
      </c>
      <c r="AA100" s="69">
        <f t="shared" si="31"/>
        <v>0</v>
      </c>
      <c r="AB100" s="57">
        <f t="shared" si="44"/>
        <v>0</v>
      </c>
      <c r="AC100" s="85">
        <f t="shared" si="32"/>
        <v>0</v>
      </c>
      <c r="AD100" s="57">
        <f t="shared" si="45"/>
        <v>0</v>
      </c>
    </row>
    <row r="101" spans="1:66" x14ac:dyDescent="0.25">
      <c r="A101" s="9">
        <v>6302</v>
      </c>
      <c r="B101" s="10" t="s">
        <v>120</v>
      </c>
      <c r="C101" s="67">
        <v>29998.517199999998</v>
      </c>
      <c r="D101" s="49">
        <f t="shared" si="33"/>
        <v>1.6426103067308372E-3</v>
      </c>
      <c r="E101" s="67">
        <v>29998.517199999998</v>
      </c>
      <c r="F101" s="49">
        <f t="shared" si="34"/>
        <v>1.6426103067308372E-3</v>
      </c>
      <c r="G101" s="67">
        <v>29998.517199999998</v>
      </c>
      <c r="H101" s="49">
        <f t="shared" si="35"/>
        <v>1.6426103067308372E-3</v>
      </c>
      <c r="I101" s="67">
        <v>29998.517199999998</v>
      </c>
      <c r="J101" s="49">
        <f t="shared" si="36"/>
        <v>1.6426103067308372E-3</v>
      </c>
      <c r="K101" s="67">
        <v>29998.517199999998</v>
      </c>
      <c r="L101" s="49">
        <f t="shared" si="37"/>
        <v>1.6426103067308372E-3</v>
      </c>
      <c r="M101" s="67">
        <v>29998.517199999998</v>
      </c>
      <c r="N101" s="49">
        <f t="shared" si="38"/>
        <v>1.6426103067308372E-3</v>
      </c>
      <c r="O101" s="67">
        <v>29998.517199999998</v>
      </c>
      <c r="P101" s="49">
        <f t="shared" si="39"/>
        <v>1.6426103067308372E-3</v>
      </c>
      <c r="Q101" s="67">
        <v>29998.517199999998</v>
      </c>
      <c r="R101" s="49">
        <f t="shared" si="40"/>
        <v>1.6426103067308372E-3</v>
      </c>
      <c r="S101" s="67">
        <v>29998.517199999998</v>
      </c>
      <c r="T101" s="49">
        <f t="shared" si="41"/>
        <v>1.6426103067308372E-3</v>
      </c>
      <c r="U101" s="67">
        <v>29998.517199999998</v>
      </c>
      <c r="V101" s="49">
        <f t="shared" si="42"/>
        <v>1.6426103067308372E-3</v>
      </c>
      <c r="W101" s="67">
        <v>29998.517199999998</v>
      </c>
      <c r="X101" s="49">
        <f t="shared" si="43"/>
        <v>1.6426103067308372E-3</v>
      </c>
      <c r="Y101" s="67">
        <v>29998.517199999998</v>
      </c>
      <c r="Z101" s="49">
        <f t="shared" ref="Z101:AB116" si="46">IF(Y$10&lt;&gt;0,Y101/Y$10,"-")</f>
        <v>1.6426103067308372E-3</v>
      </c>
      <c r="AA101" s="82">
        <f t="shared" si="31"/>
        <v>359982.20639999997</v>
      </c>
      <c r="AB101" s="49">
        <f t="shared" si="46"/>
        <v>1.6426103067308372E-3</v>
      </c>
      <c r="AC101" s="82">
        <f t="shared" si="32"/>
        <v>29998.517199999998</v>
      </c>
      <c r="AD101" s="49">
        <f t="shared" si="45"/>
        <v>1.6426103067308372E-3</v>
      </c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</row>
    <row r="102" spans="1:66" x14ac:dyDescent="0.25">
      <c r="A102" s="9">
        <v>6303</v>
      </c>
      <c r="B102" s="10" t="s">
        <v>121</v>
      </c>
      <c r="C102" s="67">
        <v>13235.2</v>
      </c>
      <c r="D102" s="49">
        <f t="shared" si="33"/>
        <v>7.2471168447099036E-4</v>
      </c>
      <c r="E102" s="67">
        <v>13235.2</v>
      </c>
      <c r="F102" s="49">
        <f t="shared" si="34"/>
        <v>7.2471168447099036E-4</v>
      </c>
      <c r="G102" s="67">
        <v>13235.2</v>
      </c>
      <c r="H102" s="49">
        <f t="shared" si="35"/>
        <v>7.2471168447099036E-4</v>
      </c>
      <c r="I102" s="67">
        <v>13235.2</v>
      </c>
      <c r="J102" s="49">
        <f t="shared" si="36"/>
        <v>7.2471168447099036E-4</v>
      </c>
      <c r="K102" s="67">
        <v>13235.2</v>
      </c>
      <c r="L102" s="49">
        <f t="shared" si="37"/>
        <v>7.2471168447099036E-4</v>
      </c>
      <c r="M102" s="67">
        <v>13235.2</v>
      </c>
      <c r="N102" s="49">
        <f t="shared" si="38"/>
        <v>7.2471168447099036E-4</v>
      </c>
      <c r="O102" s="67">
        <v>13235.2</v>
      </c>
      <c r="P102" s="49">
        <f t="shared" si="39"/>
        <v>7.2471168447099036E-4</v>
      </c>
      <c r="Q102" s="67">
        <v>13235.2</v>
      </c>
      <c r="R102" s="49">
        <f t="shared" si="40"/>
        <v>7.2471168447099036E-4</v>
      </c>
      <c r="S102" s="67">
        <v>13235.2</v>
      </c>
      <c r="T102" s="49">
        <f t="shared" si="41"/>
        <v>7.2471168447099036E-4</v>
      </c>
      <c r="U102" s="67">
        <v>13235.2</v>
      </c>
      <c r="V102" s="49">
        <f t="shared" si="42"/>
        <v>7.2471168447099036E-4</v>
      </c>
      <c r="W102" s="67">
        <v>13235.2</v>
      </c>
      <c r="X102" s="49">
        <f t="shared" si="43"/>
        <v>7.2471168447099036E-4</v>
      </c>
      <c r="Y102" s="67">
        <v>13235.2</v>
      </c>
      <c r="Z102" s="49">
        <f t="shared" si="46"/>
        <v>7.2471168447099036E-4</v>
      </c>
      <c r="AA102" s="82">
        <f t="shared" si="31"/>
        <v>158822.40000000002</v>
      </c>
      <c r="AB102" s="49">
        <f t="shared" si="46"/>
        <v>7.2471168447099058E-4</v>
      </c>
      <c r="AC102" s="82">
        <f t="shared" si="32"/>
        <v>13235.200000000003</v>
      </c>
      <c r="AD102" s="49">
        <f t="shared" si="45"/>
        <v>7.2471168447099047E-4</v>
      </c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</row>
    <row r="103" spans="1:66" x14ac:dyDescent="0.25">
      <c r="A103" s="9">
        <v>6304</v>
      </c>
      <c r="B103" s="10" t="s">
        <v>122</v>
      </c>
      <c r="C103" s="67">
        <v>3418.02</v>
      </c>
      <c r="D103" s="49">
        <f t="shared" si="33"/>
        <v>1.8715841330357944E-4</v>
      </c>
      <c r="E103" s="67">
        <v>3418.02</v>
      </c>
      <c r="F103" s="49">
        <f t="shared" si="34"/>
        <v>1.8715841330357944E-4</v>
      </c>
      <c r="G103" s="67">
        <v>3418.02</v>
      </c>
      <c r="H103" s="49">
        <f t="shared" si="35"/>
        <v>1.8715841330357944E-4</v>
      </c>
      <c r="I103" s="67">
        <v>3418.02</v>
      </c>
      <c r="J103" s="49">
        <f t="shared" si="36"/>
        <v>1.8715841330357944E-4</v>
      </c>
      <c r="K103" s="67">
        <v>3418.02</v>
      </c>
      <c r="L103" s="49">
        <f t="shared" si="37"/>
        <v>1.8715841330357944E-4</v>
      </c>
      <c r="M103" s="67">
        <v>3418.02</v>
      </c>
      <c r="N103" s="49">
        <f t="shared" si="38"/>
        <v>1.8715841330357944E-4</v>
      </c>
      <c r="O103" s="67">
        <v>3418.02</v>
      </c>
      <c r="P103" s="49">
        <f t="shared" si="39"/>
        <v>1.8715841330357944E-4</v>
      </c>
      <c r="Q103" s="67">
        <v>3418.02</v>
      </c>
      <c r="R103" s="49">
        <f t="shared" si="40"/>
        <v>1.8715841330357944E-4</v>
      </c>
      <c r="S103" s="67">
        <v>3418.02</v>
      </c>
      <c r="T103" s="49">
        <f t="shared" si="41"/>
        <v>1.8715841330357944E-4</v>
      </c>
      <c r="U103" s="67">
        <v>3418.02</v>
      </c>
      <c r="V103" s="49">
        <f t="shared" si="42"/>
        <v>1.8715841330357944E-4</v>
      </c>
      <c r="W103" s="67">
        <v>3418.02</v>
      </c>
      <c r="X103" s="49">
        <f t="shared" si="43"/>
        <v>1.8715841330357944E-4</v>
      </c>
      <c r="Y103" s="67">
        <v>3418.02</v>
      </c>
      <c r="Z103" s="49">
        <f t="shared" si="46"/>
        <v>1.8715841330357944E-4</v>
      </c>
      <c r="AA103" s="82">
        <f t="shared" si="31"/>
        <v>41016.239999999991</v>
      </c>
      <c r="AB103" s="49">
        <f t="shared" si="46"/>
        <v>1.8715841330357942E-4</v>
      </c>
      <c r="AC103" s="82">
        <f t="shared" si="32"/>
        <v>3418.0199999999991</v>
      </c>
      <c r="AD103" s="49">
        <f t="shared" si="45"/>
        <v>1.8715841330357939E-4</v>
      </c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</row>
    <row r="104" spans="1:66" x14ac:dyDescent="0.25">
      <c r="A104" s="9">
        <v>6305</v>
      </c>
      <c r="B104" s="10" t="s">
        <v>73</v>
      </c>
      <c r="C104" s="67"/>
      <c r="D104" s="49">
        <f t="shared" si="33"/>
        <v>0</v>
      </c>
      <c r="E104" s="67"/>
      <c r="F104" s="49">
        <f t="shared" si="34"/>
        <v>0</v>
      </c>
      <c r="G104" s="67"/>
      <c r="H104" s="49">
        <f t="shared" si="35"/>
        <v>0</v>
      </c>
      <c r="I104" s="67"/>
      <c r="J104" s="49">
        <f t="shared" si="36"/>
        <v>0</v>
      </c>
      <c r="K104" s="67"/>
      <c r="L104" s="49">
        <f t="shared" si="37"/>
        <v>0</v>
      </c>
      <c r="M104" s="67"/>
      <c r="N104" s="49">
        <f t="shared" si="38"/>
        <v>0</v>
      </c>
      <c r="O104" s="67"/>
      <c r="P104" s="49">
        <f t="shared" si="39"/>
        <v>0</v>
      </c>
      <c r="Q104" s="67"/>
      <c r="R104" s="49">
        <f t="shared" si="40"/>
        <v>0</v>
      </c>
      <c r="S104" s="67"/>
      <c r="T104" s="49">
        <f t="shared" si="41"/>
        <v>0</v>
      </c>
      <c r="U104" s="67"/>
      <c r="V104" s="49">
        <f t="shared" si="42"/>
        <v>0</v>
      </c>
      <c r="W104" s="67"/>
      <c r="X104" s="49">
        <f t="shared" si="43"/>
        <v>0</v>
      </c>
      <c r="Y104" s="67"/>
      <c r="Z104" s="49">
        <f t="shared" si="46"/>
        <v>0</v>
      </c>
      <c r="AA104" s="82">
        <f t="shared" si="31"/>
        <v>0</v>
      </c>
      <c r="AB104" s="49">
        <f t="shared" si="46"/>
        <v>0</v>
      </c>
      <c r="AC104" s="82">
        <f t="shared" si="32"/>
        <v>0</v>
      </c>
      <c r="AD104" s="49">
        <f t="shared" si="45"/>
        <v>0</v>
      </c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</row>
    <row r="105" spans="1:66" x14ac:dyDescent="0.25">
      <c r="A105" s="9">
        <v>6306</v>
      </c>
      <c r="B105" s="10" t="s">
        <v>123</v>
      </c>
      <c r="C105" s="67"/>
      <c r="D105" s="49">
        <f t="shared" si="33"/>
        <v>0</v>
      </c>
      <c r="E105" s="67"/>
      <c r="F105" s="49">
        <f t="shared" si="34"/>
        <v>0</v>
      </c>
      <c r="G105" s="67"/>
      <c r="H105" s="49">
        <f t="shared" si="35"/>
        <v>0</v>
      </c>
      <c r="I105" s="67"/>
      <c r="J105" s="49">
        <f t="shared" si="36"/>
        <v>0</v>
      </c>
      <c r="K105" s="67"/>
      <c r="L105" s="49">
        <f t="shared" si="37"/>
        <v>0</v>
      </c>
      <c r="M105" s="67"/>
      <c r="N105" s="49">
        <f t="shared" si="38"/>
        <v>0</v>
      </c>
      <c r="O105" s="67"/>
      <c r="P105" s="49">
        <f t="shared" si="39"/>
        <v>0</v>
      </c>
      <c r="Q105" s="67"/>
      <c r="R105" s="49">
        <f t="shared" si="40"/>
        <v>0</v>
      </c>
      <c r="S105" s="67"/>
      <c r="T105" s="49">
        <f t="shared" si="41"/>
        <v>0</v>
      </c>
      <c r="U105" s="67"/>
      <c r="V105" s="49">
        <f t="shared" si="42"/>
        <v>0</v>
      </c>
      <c r="W105" s="67"/>
      <c r="X105" s="49">
        <f t="shared" si="43"/>
        <v>0</v>
      </c>
      <c r="Y105" s="67"/>
      <c r="Z105" s="49">
        <f t="shared" si="46"/>
        <v>0</v>
      </c>
      <c r="AA105" s="82">
        <f t="shared" si="31"/>
        <v>0</v>
      </c>
      <c r="AB105" s="49">
        <f t="shared" si="46"/>
        <v>0</v>
      </c>
      <c r="AC105" s="82">
        <f t="shared" si="32"/>
        <v>0</v>
      </c>
      <c r="AD105" s="49">
        <f t="shared" si="45"/>
        <v>0</v>
      </c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</row>
    <row r="106" spans="1:66" x14ac:dyDescent="0.25">
      <c r="A106" s="9">
        <v>6307</v>
      </c>
      <c r="B106" s="10" t="s">
        <v>124</v>
      </c>
      <c r="C106" s="67"/>
      <c r="D106" s="49">
        <f t="shared" si="33"/>
        <v>0</v>
      </c>
      <c r="E106" s="67"/>
      <c r="F106" s="49">
        <f t="shared" si="34"/>
        <v>0</v>
      </c>
      <c r="G106" s="67"/>
      <c r="H106" s="49">
        <f t="shared" si="35"/>
        <v>0</v>
      </c>
      <c r="I106" s="67"/>
      <c r="J106" s="49">
        <f t="shared" si="36"/>
        <v>0</v>
      </c>
      <c r="K106" s="67"/>
      <c r="L106" s="49">
        <f t="shared" si="37"/>
        <v>0</v>
      </c>
      <c r="M106" s="67"/>
      <c r="N106" s="49">
        <f t="shared" si="38"/>
        <v>0</v>
      </c>
      <c r="O106" s="67"/>
      <c r="P106" s="49">
        <f t="shared" si="39"/>
        <v>0</v>
      </c>
      <c r="Q106" s="67"/>
      <c r="R106" s="49">
        <f t="shared" si="40"/>
        <v>0</v>
      </c>
      <c r="S106" s="67"/>
      <c r="T106" s="49">
        <f t="shared" si="41"/>
        <v>0</v>
      </c>
      <c r="U106" s="67"/>
      <c r="V106" s="49">
        <f t="shared" si="42"/>
        <v>0</v>
      </c>
      <c r="W106" s="67"/>
      <c r="X106" s="49">
        <f t="shared" si="43"/>
        <v>0</v>
      </c>
      <c r="Y106" s="67"/>
      <c r="Z106" s="49">
        <f t="shared" si="46"/>
        <v>0</v>
      </c>
      <c r="AA106" s="82">
        <f t="shared" si="31"/>
        <v>0</v>
      </c>
      <c r="AB106" s="49">
        <f t="shared" si="46"/>
        <v>0</v>
      </c>
      <c r="AC106" s="82">
        <f t="shared" si="32"/>
        <v>0</v>
      </c>
      <c r="AD106" s="49">
        <f t="shared" si="45"/>
        <v>0</v>
      </c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</row>
    <row r="107" spans="1:66" x14ac:dyDescent="0.25">
      <c r="A107" s="9">
        <v>6308</v>
      </c>
      <c r="B107" s="10" t="s">
        <v>125</v>
      </c>
      <c r="C107" s="67"/>
      <c r="D107" s="49">
        <f t="shared" si="33"/>
        <v>0</v>
      </c>
      <c r="E107" s="67"/>
      <c r="F107" s="49">
        <f t="shared" si="34"/>
        <v>0</v>
      </c>
      <c r="G107" s="67"/>
      <c r="H107" s="49">
        <f t="shared" si="35"/>
        <v>0</v>
      </c>
      <c r="I107" s="67"/>
      <c r="J107" s="49">
        <f t="shared" si="36"/>
        <v>0</v>
      </c>
      <c r="K107" s="67"/>
      <c r="L107" s="49">
        <f t="shared" si="37"/>
        <v>0</v>
      </c>
      <c r="M107" s="67"/>
      <c r="N107" s="49">
        <f t="shared" si="38"/>
        <v>0</v>
      </c>
      <c r="O107" s="67"/>
      <c r="P107" s="49">
        <f t="shared" si="39"/>
        <v>0</v>
      </c>
      <c r="Q107" s="67"/>
      <c r="R107" s="49">
        <f t="shared" si="40"/>
        <v>0</v>
      </c>
      <c r="S107" s="67"/>
      <c r="T107" s="49">
        <f t="shared" si="41"/>
        <v>0</v>
      </c>
      <c r="U107" s="67"/>
      <c r="V107" s="49">
        <f t="shared" si="42"/>
        <v>0</v>
      </c>
      <c r="W107" s="67"/>
      <c r="X107" s="49">
        <f t="shared" si="43"/>
        <v>0</v>
      </c>
      <c r="Y107" s="67"/>
      <c r="Z107" s="49">
        <f t="shared" si="46"/>
        <v>0</v>
      </c>
      <c r="AA107" s="82">
        <f t="shared" si="31"/>
        <v>0</v>
      </c>
      <c r="AB107" s="49">
        <f t="shared" si="46"/>
        <v>0</v>
      </c>
      <c r="AC107" s="82">
        <f t="shared" si="32"/>
        <v>0</v>
      </c>
      <c r="AD107" s="49">
        <f t="shared" si="45"/>
        <v>0</v>
      </c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</row>
    <row r="108" spans="1:66" x14ac:dyDescent="0.25">
      <c r="A108" s="9">
        <v>6309</v>
      </c>
      <c r="B108" s="10" t="s">
        <v>126</v>
      </c>
      <c r="C108" s="67">
        <v>37861.698250000001</v>
      </c>
      <c r="D108" s="49">
        <f t="shared" si="33"/>
        <v>2.0731696623919435E-3</v>
      </c>
      <c r="E108" s="67">
        <v>37861.698250000001</v>
      </c>
      <c r="F108" s="49">
        <f t="shared" si="34"/>
        <v>2.0731696623919435E-3</v>
      </c>
      <c r="G108" s="67">
        <v>37861.698250000001</v>
      </c>
      <c r="H108" s="49">
        <f t="shared" si="35"/>
        <v>2.0731696623919435E-3</v>
      </c>
      <c r="I108" s="67">
        <v>37861.698250000001</v>
      </c>
      <c r="J108" s="49">
        <f t="shared" si="36"/>
        <v>2.0731696623919435E-3</v>
      </c>
      <c r="K108" s="67">
        <v>37861.698250000001</v>
      </c>
      <c r="L108" s="49">
        <f t="shared" si="37"/>
        <v>2.0731696623919435E-3</v>
      </c>
      <c r="M108" s="67">
        <v>37861.698250000001</v>
      </c>
      <c r="N108" s="49">
        <f t="shared" si="38"/>
        <v>2.0731696623919435E-3</v>
      </c>
      <c r="O108" s="67">
        <v>37861.698250000001</v>
      </c>
      <c r="P108" s="49">
        <f t="shared" si="39"/>
        <v>2.0731696623919435E-3</v>
      </c>
      <c r="Q108" s="67">
        <v>37861.698250000001</v>
      </c>
      <c r="R108" s="49">
        <f t="shared" si="40"/>
        <v>2.0731696623919435E-3</v>
      </c>
      <c r="S108" s="67">
        <v>37861.698250000001</v>
      </c>
      <c r="T108" s="49">
        <f t="shared" si="41"/>
        <v>2.0731696623919435E-3</v>
      </c>
      <c r="U108" s="67">
        <v>37861.698250000001</v>
      </c>
      <c r="V108" s="49">
        <f t="shared" si="42"/>
        <v>2.0731696623919435E-3</v>
      </c>
      <c r="W108" s="67">
        <v>37861.698250000001</v>
      </c>
      <c r="X108" s="49">
        <f t="shared" si="43"/>
        <v>2.0731696623919435E-3</v>
      </c>
      <c r="Y108" s="67">
        <v>37861.698250000001</v>
      </c>
      <c r="Z108" s="49">
        <f t="shared" si="46"/>
        <v>2.0731696623919435E-3</v>
      </c>
      <c r="AA108" s="82">
        <f t="shared" si="31"/>
        <v>454340.37900000013</v>
      </c>
      <c r="AB108" s="49">
        <f t="shared" si="46"/>
        <v>2.073169662391944E-3</v>
      </c>
      <c r="AC108" s="82">
        <f t="shared" si="32"/>
        <v>37861.698250000009</v>
      </c>
      <c r="AD108" s="49">
        <f t="shared" si="45"/>
        <v>2.073169662391944E-3</v>
      </c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</row>
    <row r="109" spans="1:66" x14ac:dyDescent="0.25">
      <c r="A109" s="9">
        <v>6310</v>
      </c>
      <c r="B109" s="10" t="s">
        <v>127</v>
      </c>
      <c r="C109" s="67">
        <v>8530.1</v>
      </c>
      <c r="D109" s="49">
        <f t="shared" si="33"/>
        <v>4.6707742532836643E-4</v>
      </c>
      <c r="E109" s="67">
        <v>8530.1</v>
      </c>
      <c r="F109" s="49">
        <f t="shared" si="34"/>
        <v>4.6707742532836643E-4</v>
      </c>
      <c r="G109" s="67">
        <v>8530.1</v>
      </c>
      <c r="H109" s="49">
        <f t="shared" si="35"/>
        <v>4.6707742532836643E-4</v>
      </c>
      <c r="I109" s="67">
        <v>8530.1</v>
      </c>
      <c r="J109" s="49">
        <f t="shared" si="36"/>
        <v>4.6707742532836643E-4</v>
      </c>
      <c r="K109" s="67">
        <v>8530.1</v>
      </c>
      <c r="L109" s="49">
        <f t="shared" si="37"/>
        <v>4.6707742532836643E-4</v>
      </c>
      <c r="M109" s="67">
        <v>8530.1</v>
      </c>
      <c r="N109" s="49">
        <f t="shared" si="38"/>
        <v>4.6707742532836643E-4</v>
      </c>
      <c r="O109" s="67">
        <v>8530.1</v>
      </c>
      <c r="P109" s="49">
        <f t="shared" si="39"/>
        <v>4.6707742532836643E-4</v>
      </c>
      <c r="Q109" s="67">
        <v>8530.1</v>
      </c>
      <c r="R109" s="49">
        <f t="shared" si="40"/>
        <v>4.6707742532836643E-4</v>
      </c>
      <c r="S109" s="67">
        <v>8530.1</v>
      </c>
      <c r="T109" s="49">
        <f t="shared" si="41"/>
        <v>4.6707742532836643E-4</v>
      </c>
      <c r="U109" s="67">
        <v>8530.1</v>
      </c>
      <c r="V109" s="49">
        <f t="shared" si="42"/>
        <v>4.6707742532836643E-4</v>
      </c>
      <c r="W109" s="67">
        <v>8530.1</v>
      </c>
      <c r="X109" s="49">
        <f t="shared" si="43"/>
        <v>4.6707742532836643E-4</v>
      </c>
      <c r="Y109" s="67">
        <v>8530.1</v>
      </c>
      <c r="Z109" s="49">
        <f t="shared" si="46"/>
        <v>4.6707742532836643E-4</v>
      </c>
      <c r="AA109" s="82">
        <f t="shared" si="31"/>
        <v>102361.20000000003</v>
      </c>
      <c r="AB109" s="49">
        <f t="shared" si="46"/>
        <v>4.6707742532836653E-4</v>
      </c>
      <c r="AC109" s="82">
        <f t="shared" si="32"/>
        <v>8530.1000000000022</v>
      </c>
      <c r="AD109" s="49">
        <f t="shared" si="45"/>
        <v>4.6707742532836653E-4</v>
      </c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</row>
    <row r="110" spans="1:66" x14ac:dyDescent="0.25">
      <c r="A110" s="9">
        <v>6311</v>
      </c>
      <c r="B110" s="10" t="s">
        <v>128</v>
      </c>
      <c r="C110" s="67"/>
      <c r="D110" s="49">
        <f t="shared" si="33"/>
        <v>0</v>
      </c>
      <c r="E110" s="67"/>
      <c r="F110" s="49">
        <f t="shared" si="34"/>
        <v>0</v>
      </c>
      <c r="G110" s="67"/>
      <c r="H110" s="49">
        <f t="shared" si="35"/>
        <v>0</v>
      </c>
      <c r="I110" s="67"/>
      <c r="J110" s="49">
        <f t="shared" si="36"/>
        <v>0</v>
      </c>
      <c r="K110" s="67"/>
      <c r="L110" s="49">
        <f t="shared" si="37"/>
        <v>0</v>
      </c>
      <c r="M110" s="67"/>
      <c r="N110" s="49">
        <f t="shared" si="38"/>
        <v>0</v>
      </c>
      <c r="O110" s="67"/>
      <c r="P110" s="49">
        <f t="shared" si="39"/>
        <v>0</v>
      </c>
      <c r="Q110" s="67"/>
      <c r="R110" s="49">
        <f t="shared" si="40"/>
        <v>0</v>
      </c>
      <c r="S110" s="67"/>
      <c r="T110" s="49">
        <f t="shared" si="41"/>
        <v>0</v>
      </c>
      <c r="U110" s="67"/>
      <c r="V110" s="49">
        <f t="shared" si="42"/>
        <v>0</v>
      </c>
      <c r="W110" s="67"/>
      <c r="X110" s="49">
        <f t="shared" si="43"/>
        <v>0</v>
      </c>
      <c r="Y110" s="67"/>
      <c r="Z110" s="49">
        <f t="shared" si="46"/>
        <v>0</v>
      </c>
      <c r="AA110" s="82">
        <f t="shared" si="31"/>
        <v>0</v>
      </c>
      <c r="AB110" s="49">
        <f t="shared" si="46"/>
        <v>0</v>
      </c>
      <c r="AC110" s="82">
        <f t="shared" si="32"/>
        <v>0</v>
      </c>
      <c r="AD110" s="49">
        <f t="shared" si="45"/>
        <v>0</v>
      </c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</row>
    <row r="111" spans="1:66" x14ac:dyDescent="0.25">
      <c r="A111" s="9">
        <v>6312</v>
      </c>
      <c r="B111" s="10" t="s">
        <v>129</v>
      </c>
      <c r="C111" s="67"/>
      <c r="D111" s="49">
        <f t="shared" si="33"/>
        <v>0</v>
      </c>
      <c r="E111" s="67"/>
      <c r="F111" s="49">
        <f t="shared" si="34"/>
        <v>0</v>
      </c>
      <c r="G111" s="67"/>
      <c r="H111" s="49">
        <f t="shared" si="35"/>
        <v>0</v>
      </c>
      <c r="I111" s="67"/>
      <c r="J111" s="49">
        <f t="shared" si="36"/>
        <v>0</v>
      </c>
      <c r="K111" s="67"/>
      <c r="L111" s="49">
        <f t="shared" si="37"/>
        <v>0</v>
      </c>
      <c r="M111" s="67"/>
      <c r="N111" s="49">
        <f t="shared" si="38"/>
        <v>0</v>
      </c>
      <c r="O111" s="67"/>
      <c r="P111" s="49">
        <f t="shared" si="39"/>
        <v>0</v>
      </c>
      <c r="Q111" s="67"/>
      <c r="R111" s="49">
        <f t="shared" si="40"/>
        <v>0</v>
      </c>
      <c r="S111" s="67"/>
      <c r="T111" s="49">
        <f t="shared" si="41"/>
        <v>0</v>
      </c>
      <c r="U111" s="67"/>
      <c r="V111" s="49">
        <f t="shared" si="42"/>
        <v>0</v>
      </c>
      <c r="W111" s="67"/>
      <c r="X111" s="49">
        <f t="shared" si="43"/>
        <v>0</v>
      </c>
      <c r="Y111" s="67"/>
      <c r="Z111" s="49">
        <f t="shared" si="46"/>
        <v>0</v>
      </c>
      <c r="AA111" s="82">
        <f t="shared" si="31"/>
        <v>0</v>
      </c>
      <c r="AB111" s="49">
        <f t="shared" si="46"/>
        <v>0</v>
      </c>
      <c r="AC111" s="82">
        <f t="shared" si="32"/>
        <v>0</v>
      </c>
      <c r="AD111" s="49">
        <f t="shared" si="45"/>
        <v>0</v>
      </c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</row>
    <row r="112" spans="1:66" x14ac:dyDescent="0.25">
      <c r="A112" s="9">
        <v>6313</v>
      </c>
      <c r="B112" s="10" t="s">
        <v>130</v>
      </c>
      <c r="C112" s="67"/>
      <c r="D112" s="49">
        <f t="shared" si="33"/>
        <v>0</v>
      </c>
      <c r="E112" s="67"/>
      <c r="F112" s="49">
        <f t="shared" si="34"/>
        <v>0</v>
      </c>
      <c r="G112" s="67"/>
      <c r="H112" s="49">
        <f t="shared" si="35"/>
        <v>0</v>
      </c>
      <c r="I112" s="67"/>
      <c r="J112" s="49">
        <f t="shared" si="36"/>
        <v>0</v>
      </c>
      <c r="K112" s="67"/>
      <c r="L112" s="49">
        <f t="shared" si="37"/>
        <v>0</v>
      </c>
      <c r="M112" s="67"/>
      <c r="N112" s="49">
        <f t="shared" si="38"/>
        <v>0</v>
      </c>
      <c r="O112" s="67"/>
      <c r="P112" s="49">
        <f t="shared" si="39"/>
        <v>0</v>
      </c>
      <c r="Q112" s="67"/>
      <c r="R112" s="49">
        <f t="shared" si="40"/>
        <v>0</v>
      </c>
      <c r="S112" s="67"/>
      <c r="T112" s="49">
        <f t="shared" si="41"/>
        <v>0</v>
      </c>
      <c r="U112" s="67"/>
      <c r="V112" s="49">
        <f t="shared" si="42"/>
        <v>0</v>
      </c>
      <c r="W112" s="67"/>
      <c r="X112" s="49">
        <f t="shared" si="43"/>
        <v>0</v>
      </c>
      <c r="Y112" s="67"/>
      <c r="Z112" s="49">
        <f t="shared" si="46"/>
        <v>0</v>
      </c>
      <c r="AA112" s="82">
        <f t="shared" si="31"/>
        <v>0</v>
      </c>
      <c r="AB112" s="49">
        <f t="shared" si="46"/>
        <v>0</v>
      </c>
      <c r="AC112" s="82">
        <f t="shared" si="32"/>
        <v>0</v>
      </c>
      <c r="AD112" s="49">
        <f t="shared" si="45"/>
        <v>0</v>
      </c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</row>
    <row r="113" spans="1:66" x14ac:dyDescent="0.25">
      <c r="A113" s="9">
        <v>6314</v>
      </c>
      <c r="B113" s="10" t="s">
        <v>131</v>
      </c>
      <c r="C113" s="67">
        <v>229340.83004999999</v>
      </c>
      <c r="D113" s="49">
        <f t="shared" si="33"/>
        <v>1.2557874400349871E-2</v>
      </c>
      <c r="E113" s="67">
        <v>229340.83004999999</v>
      </c>
      <c r="F113" s="49">
        <f t="shared" si="34"/>
        <v>1.2557874400349871E-2</v>
      </c>
      <c r="G113" s="67">
        <v>229340.83004999999</v>
      </c>
      <c r="H113" s="49">
        <f t="shared" si="35"/>
        <v>1.2557874400349871E-2</v>
      </c>
      <c r="I113" s="67">
        <v>229340.83004999999</v>
      </c>
      <c r="J113" s="49">
        <f t="shared" si="36"/>
        <v>1.2557874400349871E-2</v>
      </c>
      <c r="K113" s="67">
        <v>229340.83004999999</v>
      </c>
      <c r="L113" s="49">
        <f t="shared" si="37"/>
        <v>1.2557874400349871E-2</v>
      </c>
      <c r="M113" s="67">
        <v>229340.83004999999</v>
      </c>
      <c r="N113" s="49">
        <f t="shared" si="38"/>
        <v>1.2557874400349871E-2</v>
      </c>
      <c r="O113" s="67">
        <v>229340.83004999999</v>
      </c>
      <c r="P113" s="49">
        <f t="shared" si="39"/>
        <v>1.2557874400349871E-2</v>
      </c>
      <c r="Q113" s="67">
        <v>229340.83004999999</v>
      </c>
      <c r="R113" s="49">
        <f t="shared" si="40"/>
        <v>1.2557874400349871E-2</v>
      </c>
      <c r="S113" s="67">
        <v>229340.83004999999</v>
      </c>
      <c r="T113" s="49">
        <f t="shared" si="41"/>
        <v>1.2557874400349871E-2</v>
      </c>
      <c r="U113" s="67">
        <v>229340.83004999999</v>
      </c>
      <c r="V113" s="49">
        <f t="shared" si="42"/>
        <v>1.2557874400349871E-2</v>
      </c>
      <c r="W113" s="67">
        <v>229340.83004999999</v>
      </c>
      <c r="X113" s="49">
        <f t="shared" si="43"/>
        <v>1.2557874400349871E-2</v>
      </c>
      <c r="Y113" s="67">
        <v>229340.83004999999</v>
      </c>
      <c r="Z113" s="49">
        <f t="shared" si="46"/>
        <v>1.2557874400349871E-2</v>
      </c>
      <c r="AA113" s="82">
        <f t="shared" si="31"/>
        <v>2752089.9605999999</v>
      </c>
      <c r="AB113" s="49">
        <f t="shared" si="46"/>
        <v>1.2557874400349873E-2</v>
      </c>
      <c r="AC113" s="82">
        <f t="shared" si="32"/>
        <v>229340.83004999999</v>
      </c>
      <c r="AD113" s="49">
        <f t="shared" si="45"/>
        <v>1.2557874400349871E-2</v>
      </c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</row>
    <row r="114" spans="1:66" x14ac:dyDescent="0.25">
      <c r="A114" s="9">
        <v>6315</v>
      </c>
      <c r="B114" s="10" t="s">
        <v>132</v>
      </c>
      <c r="C114" s="67">
        <v>295.83499999999998</v>
      </c>
      <c r="D114" s="49">
        <f t="shared" si="33"/>
        <v>1.6198854658446824E-5</v>
      </c>
      <c r="E114" s="67">
        <v>295.83499999999998</v>
      </c>
      <c r="F114" s="49">
        <f t="shared" si="34"/>
        <v>1.6198854658446824E-5</v>
      </c>
      <c r="G114" s="67">
        <v>295.83499999999998</v>
      </c>
      <c r="H114" s="49">
        <f t="shared" si="35"/>
        <v>1.6198854658446824E-5</v>
      </c>
      <c r="I114" s="67">
        <v>295.83499999999998</v>
      </c>
      <c r="J114" s="49">
        <f t="shared" si="36"/>
        <v>1.6198854658446824E-5</v>
      </c>
      <c r="K114" s="67">
        <v>295.83499999999998</v>
      </c>
      <c r="L114" s="49">
        <f t="shared" si="37"/>
        <v>1.6198854658446824E-5</v>
      </c>
      <c r="M114" s="67">
        <v>295.83499999999998</v>
      </c>
      <c r="N114" s="49">
        <f t="shared" si="38"/>
        <v>1.6198854658446824E-5</v>
      </c>
      <c r="O114" s="67">
        <v>295.83499999999998</v>
      </c>
      <c r="P114" s="49">
        <f t="shared" si="39"/>
        <v>1.6198854658446824E-5</v>
      </c>
      <c r="Q114" s="67">
        <v>295.83499999999998</v>
      </c>
      <c r="R114" s="49">
        <f t="shared" si="40"/>
        <v>1.6198854658446824E-5</v>
      </c>
      <c r="S114" s="67">
        <v>295.83499999999998</v>
      </c>
      <c r="T114" s="49">
        <f t="shared" si="41"/>
        <v>1.6198854658446824E-5</v>
      </c>
      <c r="U114" s="67">
        <v>295.83499999999998</v>
      </c>
      <c r="V114" s="49">
        <f t="shared" si="42"/>
        <v>1.6198854658446824E-5</v>
      </c>
      <c r="W114" s="67">
        <v>295.83499999999998</v>
      </c>
      <c r="X114" s="49">
        <f t="shared" si="43"/>
        <v>1.6198854658446824E-5</v>
      </c>
      <c r="Y114" s="67">
        <v>295.83499999999998</v>
      </c>
      <c r="Z114" s="49">
        <f t="shared" si="46"/>
        <v>1.6198854658446824E-5</v>
      </c>
      <c r="AA114" s="82">
        <f t="shared" si="31"/>
        <v>3550.02</v>
      </c>
      <c r="AB114" s="49">
        <f t="shared" si="46"/>
        <v>1.6198854658446827E-5</v>
      </c>
      <c r="AC114" s="82">
        <f t="shared" si="32"/>
        <v>295.83499999999998</v>
      </c>
      <c r="AD114" s="49">
        <f t="shared" si="45"/>
        <v>1.6198854658446824E-5</v>
      </c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</row>
    <row r="115" spans="1:66" x14ac:dyDescent="0.25">
      <c r="A115" s="9">
        <v>6316</v>
      </c>
      <c r="B115" s="10" t="s">
        <v>133</v>
      </c>
      <c r="C115" s="67"/>
      <c r="D115" s="49">
        <f t="shared" si="33"/>
        <v>0</v>
      </c>
      <c r="E115" s="67"/>
      <c r="F115" s="49">
        <f t="shared" si="34"/>
        <v>0</v>
      </c>
      <c r="G115" s="67"/>
      <c r="H115" s="49">
        <f t="shared" si="35"/>
        <v>0</v>
      </c>
      <c r="I115" s="67"/>
      <c r="J115" s="49">
        <f t="shared" si="36"/>
        <v>0</v>
      </c>
      <c r="K115" s="67"/>
      <c r="L115" s="49">
        <f t="shared" si="37"/>
        <v>0</v>
      </c>
      <c r="M115" s="67"/>
      <c r="N115" s="49">
        <f t="shared" si="38"/>
        <v>0</v>
      </c>
      <c r="O115" s="67"/>
      <c r="P115" s="49">
        <f t="shared" si="39"/>
        <v>0</v>
      </c>
      <c r="Q115" s="67"/>
      <c r="R115" s="49">
        <f t="shared" si="40"/>
        <v>0</v>
      </c>
      <c r="S115" s="67"/>
      <c r="T115" s="49">
        <f t="shared" si="41"/>
        <v>0</v>
      </c>
      <c r="U115" s="67"/>
      <c r="V115" s="49">
        <f t="shared" si="42"/>
        <v>0</v>
      </c>
      <c r="W115" s="67"/>
      <c r="X115" s="49">
        <f t="shared" si="43"/>
        <v>0</v>
      </c>
      <c r="Y115" s="67"/>
      <c r="Z115" s="49">
        <f t="shared" si="46"/>
        <v>0</v>
      </c>
      <c r="AA115" s="82">
        <f t="shared" si="31"/>
        <v>0</v>
      </c>
      <c r="AB115" s="49">
        <f t="shared" si="46"/>
        <v>0</v>
      </c>
      <c r="AC115" s="82">
        <f t="shared" si="32"/>
        <v>0</v>
      </c>
      <c r="AD115" s="49">
        <f t="shared" si="45"/>
        <v>0</v>
      </c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</row>
    <row r="116" spans="1:66" x14ac:dyDescent="0.25">
      <c r="A116" s="9">
        <v>6317</v>
      </c>
      <c r="B116" s="10" t="s">
        <v>134</v>
      </c>
      <c r="C116" s="67">
        <v>2678.6927000000001</v>
      </c>
      <c r="D116" s="49">
        <f t="shared" si="33"/>
        <v>1.4667552426840134E-4</v>
      </c>
      <c r="E116" s="67">
        <v>2678.6927000000001</v>
      </c>
      <c r="F116" s="49">
        <f t="shared" si="34"/>
        <v>1.4667552426840134E-4</v>
      </c>
      <c r="G116" s="67">
        <v>2678.6927000000001</v>
      </c>
      <c r="H116" s="49">
        <f t="shared" si="35"/>
        <v>1.4667552426840134E-4</v>
      </c>
      <c r="I116" s="67">
        <v>2678.6927000000001</v>
      </c>
      <c r="J116" s="49">
        <f t="shared" si="36"/>
        <v>1.4667552426840134E-4</v>
      </c>
      <c r="K116" s="67">
        <v>2678.6927000000001</v>
      </c>
      <c r="L116" s="49">
        <f t="shared" si="37"/>
        <v>1.4667552426840134E-4</v>
      </c>
      <c r="M116" s="67">
        <v>2678.6927000000001</v>
      </c>
      <c r="N116" s="49">
        <f t="shared" si="38"/>
        <v>1.4667552426840134E-4</v>
      </c>
      <c r="O116" s="67">
        <v>2678.6927000000001</v>
      </c>
      <c r="P116" s="49">
        <f t="shared" si="39"/>
        <v>1.4667552426840134E-4</v>
      </c>
      <c r="Q116" s="67">
        <v>2678.6927000000001</v>
      </c>
      <c r="R116" s="49">
        <f t="shared" si="40"/>
        <v>1.4667552426840134E-4</v>
      </c>
      <c r="S116" s="67">
        <v>2678.6927000000001</v>
      </c>
      <c r="T116" s="49">
        <f t="shared" si="41"/>
        <v>1.4667552426840134E-4</v>
      </c>
      <c r="U116" s="67">
        <v>2678.6927000000001</v>
      </c>
      <c r="V116" s="49">
        <f t="shared" si="42"/>
        <v>1.4667552426840134E-4</v>
      </c>
      <c r="W116" s="67">
        <v>2678.6927000000001</v>
      </c>
      <c r="X116" s="49">
        <f t="shared" si="43"/>
        <v>1.4667552426840134E-4</v>
      </c>
      <c r="Y116" s="67">
        <v>2678.6927000000001</v>
      </c>
      <c r="Z116" s="49">
        <f t="shared" si="46"/>
        <v>1.4667552426840134E-4</v>
      </c>
      <c r="AA116" s="82">
        <f t="shared" si="31"/>
        <v>32144.312399999999</v>
      </c>
      <c r="AB116" s="49">
        <f t="shared" si="46"/>
        <v>1.4667552426840134E-4</v>
      </c>
      <c r="AC116" s="82">
        <f t="shared" si="32"/>
        <v>2678.6927000000001</v>
      </c>
      <c r="AD116" s="49">
        <f t="shared" si="45"/>
        <v>1.4667552426840134E-4</v>
      </c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</row>
    <row r="117" spans="1:66" x14ac:dyDescent="0.25">
      <c r="A117" s="9">
        <v>6318</v>
      </c>
      <c r="B117" s="10" t="s">
        <v>135</v>
      </c>
      <c r="C117" s="67">
        <v>6510.85</v>
      </c>
      <c r="D117" s="49">
        <f t="shared" si="33"/>
        <v>3.5651059831645523E-4</v>
      </c>
      <c r="E117" s="67">
        <v>6510.85</v>
      </c>
      <c r="F117" s="49">
        <f t="shared" si="34"/>
        <v>3.5651059831645523E-4</v>
      </c>
      <c r="G117" s="67">
        <v>6510.85</v>
      </c>
      <c r="H117" s="49">
        <f t="shared" si="35"/>
        <v>3.5651059831645523E-4</v>
      </c>
      <c r="I117" s="67">
        <v>6510.85</v>
      </c>
      <c r="J117" s="49">
        <f t="shared" si="36"/>
        <v>3.5651059831645523E-4</v>
      </c>
      <c r="K117" s="67">
        <v>6510.85</v>
      </c>
      <c r="L117" s="49">
        <f t="shared" si="37"/>
        <v>3.5651059831645523E-4</v>
      </c>
      <c r="M117" s="67">
        <v>6510.85</v>
      </c>
      <c r="N117" s="49">
        <f t="shared" si="38"/>
        <v>3.5651059831645523E-4</v>
      </c>
      <c r="O117" s="67">
        <v>6510.85</v>
      </c>
      <c r="P117" s="49">
        <f t="shared" si="39"/>
        <v>3.5651059831645523E-4</v>
      </c>
      <c r="Q117" s="67">
        <v>6510.85</v>
      </c>
      <c r="R117" s="49">
        <f t="shared" si="40"/>
        <v>3.5651059831645523E-4</v>
      </c>
      <c r="S117" s="67">
        <v>6510.85</v>
      </c>
      <c r="T117" s="49">
        <f t="shared" si="41"/>
        <v>3.5651059831645523E-4</v>
      </c>
      <c r="U117" s="67">
        <v>6510.85</v>
      </c>
      <c r="V117" s="49">
        <f t="shared" si="42"/>
        <v>3.5651059831645523E-4</v>
      </c>
      <c r="W117" s="67">
        <v>6510.85</v>
      </c>
      <c r="X117" s="49">
        <f t="shared" si="43"/>
        <v>3.5651059831645523E-4</v>
      </c>
      <c r="Y117" s="67">
        <v>6510.85</v>
      </c>
      <c r="Z117" s="49">
        <f t="shared" ref="Z117:AB136" si="47">IF(Y$10&lt;&gt;0,Y117/Y$10,"-")</f>
        <v>3.5651059831645523E-4</v>
      </c>
      <c r="AA117" s="82">
        <f t="shared" si="31"/>
        <v>78130.2</v>
      </c>
      <c r="AB117" s="49">
        <f t="shared" si="47"/>
        <v>3.5651059831645518E-4</v>
      </c>
      <c r="AC117" s="82">
        <f t="shared" si="32"/>
        <v>6510.8499999999995</v>
      </c>
      <c r="AD117" s="49">
        <f t="shared" si="45"/>
        <v>3.5651059831645518E-4</v>
      </c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</row>
    <row r="118" spans="1:66" x14ac:dyDescent="0.25">
      <c r="A118" s="9">
        <v>6319</v>
      </c>
      <c r="B118" s="10" t="s">
        <v>136</v>
      </c>
      <c r="C118" s="67"/>
      <c r="D118" s="49">
        <f t="shared" si="33"/>
        <v>0</v>
      </c>
      <c r="E118" s="67"/>
      <c r="F118" s="49">
        <f t="shared" si="34"/>
        <v>0</v>
      </c>
      <c r="G118" s="67"/>
      <c r="H118" s="49">
        <f t="shared" si="35"/>
        <v>0</v>
      </c>
      <c r="I118" s="67"/>
      <c r="J118" s="49">
        <f t="shared" si="36"/>
        <v>0</v>
      </c>
      <c r="K118" s="67"/>
      <c r="L118" s="49">
        <f t="shared" si="37"/>
        <v>0</v>
      </c>
      <c r="M118" s="67"/>
      <c r="N118" s="49">
        <f t="shared" si="38"/>
        <v>0</v>
      </c>
      <c r="O118" s="67"/>
      <c r="P118" s="49">
        <f t="shared" si="39"/>
        <v>0</v>
      </c>
      <c r="Q118" s="67"/>
      <c r="R118" s="49">
        <f t="shared" si="40"/>
        <v>0</v>
      </c>
      <c r="S118" s="67"/>
      <c r="T118" s="49">
        <f t="shared" si="41"/>
        <v>0</v>
      </c>
      <c r="U118" s="67"/>
      <c r="V118" s="49">
        <f t="shared" si="42"/>
        <v>0</v>
      </c>
      <c r="W118" s="67"/>
      <c r="X118" s="49">
        <f t="shared" si="43"/>
        <v>0</v>
      </c>
      <c r="Y118" s="67"/>
      <c r="Z118" s="49">
        <f t="shared" si="47"/>
        <v>0</v>
      </c>
      <c r="AA118" s="82">
        <f t="shared" si="31"/>
        <v>0</v>
      </c>
      <c r="AB118" s="49">
        <f t="shared" si="47"/>
        <v>0</v>
      </c>
      <c r="AC118" s="82">
        <f t="shared" si="32"/>
        <v>0</v>
      </c>
      <c r="AD118" s="49">
        <f t="shared" si="45"/>
        <v>0</v>
      </c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</row>
    <row r="119" spans="1:66" x14ac:dyDescent="0.25">
      <c r="A119" s="9">
        <v>6320</v>
      </c>
      <c r="B119" s="10" t="s">
        <v>137</v>
      </c>
      <c r="C119" s="67"/>
      <c r="D119" s="49">
        <f t="shared" si="33"/>
        <v>0</v>
      </c>
      <c r="E119" s="67"/>
      <c r="F119" s="49">
        <f t="shared" si="34"/>
        <v>0</v>
      </c>
      <c r="G119" s="67"/>
      <c r="H119" s="49">
        <f t="shared" si="35"/>
        <v>0</v>
      </c>
      <c r="I119" s="67"/>
      <c r="J119" s="49">
        <f t="shared" si="36"/>
        <v>0</v>
      </c>
      <c r="K119" s="67"/>
      <c r="L119" s="49">
        <f t="shared" si="37"/>
        <v>0</v>
      </c>
      <c r="M119" s="67"/>
      <c r="N119" s="49">
        <f t="shared" si="38"/>
        <v>0</v>
      </c>
      <c r="O119" s="67"/>
      <c r="P119" s="49">
        <f t="shared" si="39"/>
        <v>0</v>
      </c>
      <c r="Q119" s="67"/>
      <c r="R119" s="49">
        <f t="shared" si="40"/>
        <v>0</v>
      </c>
      <c r="S119" s="67"/>
      <c r="T119" s="49">
        <f t="shared" si="41"/>
        <v>0</v>
      </c>
      <c r="U119" s="67"/>
      <c r="V119" s="49">
        <f t="shared" si="42"/>
        <v>0</v>
      </c>
      <c r="W119" s="67"/>
      <c r="X119" s="49">
        <f t="shared" si="43"/>
        <v>0</v>
      </c>
      <c r="Y119" s="67"/>
      <c r="Z119" s="49">
        <f t="shared" si="47"/>
        <v>0</v>
      </c>
      <c r="AA119" s="82">
        <f t="shared" si="31"/>
        <v>0</v>
      </c>
      <c r="AB119" s="49">
        <f t="shared" si="47"/>
        <v>0</v>
      </c>
      <c r="AC119" s="82">
        <f t="shared" si="32"/>
        <v>0</v>
      </c>
      <c r="AD119" s="49">
        <f t="shared" si="45"/>
        <v>0</v>
      </c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</row>
    <row r="120" spans="1:66" x14ac:dyDescent="0.25">
      <c r="A120" s="9">
        <v>6321</v>
      </c>
      <c r="B120" s="10" t="s">
        <v>138</v>
      </c>
      <c r="C120" s="67">
        <v>73959.850000000006</v>
      </c>
      <c r="D120" s="49">
        <f t="shared" si="33"/>
        <v>4.0497738966333548E-3</v>
      </c>
      <c r="E120" s="67">
        <v>73959.850000000006</v>
      </c>
      <c r="F120" s="49">
        <f t="shared" si="34"/>
        <v>4.0497738966333548E-3</v>
      </c>
      <c r="G120" s="67">
        <v>73959.850000000006</v>
      </c>
      <c r="H120" s="49">
        <f t="shared" si="35"/>
        <v>4.0497738966333548E-3</v>
      </c>
      <c r="I120" s="67">
        <v>73959.850000000006</v>
      </c>
      <c r="J120" s="49">
        <f t="shared" si="36"/>
        <v>4.0497738966333548E-3</v>
      </c>
      <c r="K120" s="67">
        <v>73959.850000000006</v>
      </c>
      <c r="L120" s="49">
        <f t="shared" si="37"/>
        <v>4.0497738966333548E-3</v>
      </c>
      <c r="M120" s="67">
        <v>73959.850000000006</v>
      </c>
      <c r="N120" s="49">
        <f t="shared" si="38"/>
        <v>4.0497738966333548E-3</v>
      </c>
      <c r="O120" s="67">
        <v>73959.850000000006</v>
      </c>
      <c r="P120" s="49">
        <f t="shared" si="39"/>
        <v>4.0497738966333548E-3</v>
      </c>
      <c r="Q120" s="67">
        <v>73959.850000000006</v>
      </c>
      <c r="R120" s="49">
        <f t="shared" si="40"/>
        <v>4.0497738966333548E-3</v>
      </c>
      <c r="S120" s="67">
        <v>73959.850000000006</v>
      </c>
      <c r="T120" s="49">
        <f t="shared" si="41"/>
        <v>4.0497738966333548E-3</v>
      </c>
      <c r="U120" s="67">
        <v>73959.850000000006</v>
      </c>
      <c r="V120" s="49">
        <f t="shared" si="42"/>
        <v>4.0497738966333548E-3</v>
      </c>
      <c r="W120" s="67">
        <v>73959.850000000006</v>
      </c>
      <c r="X120" s="49">
        <f t="shared" si="43"/>
        <v>4.0497738966333548E-3</v>
      </c>
      <c r="Y120" s="67">
        <v>73959.850000000006</v>
      </c>
      <c r="Z120" s="49">
        <f t="shared" si="47"/>
        <v>4.0497738966333548E-3</v>
      </c>
      <c r="AA120" s="82">
        <f t="shared" si="31"/>
        <v>887518.19999999984</v>
      </c>
      <c r="AB120" s="49">
        <f t="shared" si="47"/>
        <v>4.0497738966333539E-3</v>
      </c>
      <c r="AC120" s="82">
        <f t="shared" si="32"/>
        <v>73959.849999999991</v>
      </c>
      <c r="AD120" s="49">
        <f t="shared" si="45"/>
        <v>4.0497738966333539E-3</v>
      </c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</row>
    <row r="121" spans="1:66" x14ac:dyDescent="0.25">
      <c r="A121" s="9">
        <v>6322</v>
      </c>
      <c r="B121" s="10"/>
      <c r="C121" s="67"/>
      <c r="D121" s="49">
        <f t="shared" si="33"/>
        <v>0</v>
      </c>
      <c r="E121" s="67"/>
      <c r="F121" s="49">
        <f t="shared" si="33"/>
        <v>0</v>
      </c>
      <c r="G121" s="67"/>
      <c r="H121" s="49">
        <f t="shared" si="33"/>
        <v>0</v>
      </c>
      <c r="I121" s="67"/>
      <c r="J121" s="49">
        <f t="shared" si="33"/>
        <v>0</v>
      </c>
      <c r="K121" s="67"/>
      <c r="L121" s="49">
        <f t="shared" si="33"/>
        <v>0</v>
      </c>
      <c r="M121" s="67"/>
      <c r="N121" s="49">
        <f t="shared" si="33"/>
        <v>0</v>
      </c>
      <c r="O121" s="67"/>
      <c r="P121" s="49">
        <f t="shared" si="33"/>
        <v>0</v>
      </c>
      <c r="Q121" s="67"/>
      <c r="R121" s="49">
        <f t="shared" si="33"/>
        <v>0</v>
      </c>
      <c r="S121" s="67"/>
      <c r="T121" s="49">
        <f t="shared" si="41"/>
        <v>0</v>
      </c>
      <c r="U121" s="67"/>
      <c r="V121" s="49">
        <f t="shared" si="41"/>
        <v>0</v>
      </c>
      <c r="W121" s="67"/>
      <c r="X121" s="49">
        <f t="shared" si="41"/>
        <v>0</v>
      </c>
      <c r="Y121" s="67"/>
      <c r="Z121" s="49">
        <f t="shared" si="41"/>
        <v>0</v>
      </c>
      <c r="AA121" s="82"/>
      <c r="AB121" s="49">
        <f t="shared" si="41"/>
        <v>0</v>
      </c>
      <c r="AC121" s="82"/>
      <c r="AD121" s="49">
        <f t="shared" si="41"/>
        <v>0</v>
      </c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</row>
    <row r="122" spans="1:66" x14ac:dyDescent="0.25">
      <c r="A122" s="9">
        <v>6323</v>
      </c>
      <c r="B122" s="10"/>
      <c r="C122" s="67"/>
      <c r="D122" s="49">
        <f t="shared" si="33"/>
        <v>0</v>
      </c>
      <c r="E122" s="67"/>
      <c r="F122" s="49">
        <f t="shared" si="33"/>
        <v>0</v>
      </c>
      <c r="G122" s="67"/>
      <c r="H122" s="49">
        <f t="shared" si="33"/>
        <v>0</v>
      </c>
      <c r="I122" s="67"/>
      <c r="J122" s="49">
        <f t="shared" si="33"/>
        <v>0</v>
      </c>
      <c r="K122" s="67"/>
      <c r="L122" s="49">
        <f t="shared" si="33"/>
        <v>0</v>
      </c>
      <c r="M122" s="67"/>
      <c r="N122" s="49">
        <f t="shared" si="33"/>
        <v>0</v>
      </c>
      <c r="O122" s="67"/>
      <c r="P122" s="49">
        <f t="shared" si="33"/>
        <v>0</v>
      </c>
      <c r="Q122" s="67"/>
      <c r="R122" s="49">
        <f t="shared" si="33"/>
        <v>0</v>
      </c>
      <c r="S122" s="67"/>
      <c r="T122" s="49">
        <f t="shared" si="41"/>
        <v>0</v>
      </c>
      <c r="U122" s="67"/>
      <c r="V122" s="49">
        <f t="shared" si="41"/>
        <v>0</v>
      </c>
      <c r="W122" s="67"/>
      <c r="X122" s="49">
        <f t="shared" si="41"/>
        <v>0</v>
      </c>
      <c r="Y122" s="67"/>
      <c r="Z122" s="49">
        <f t="shared" si="41"/>
        <v>0</v>
      </c>
      <c r="AA122" s="82"/>
      <c r="AB122" s="49">
        <f t="shared" si="41"/>
        <v>0</v>
      </c>
      <c r="AC122" s="82"/>
      <c r="AD122" s="49">
        <f t="shared" si="41"/>
        <v>0</v>
      </c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</row>
    <row r="123" spans="1:66" x14ac:dyDescent="0.25">
      <c r="A123" s="9">
        <v>6324</v>
      </c>
      <c r="B123" s="10"/>
      <c r="C123" s="67"/>
      <c r="D123" s="49">
        <f t="shared" si="33"/>
        <v>0</v>
      </c>
      <c r="E123" s="67"/>
      <c r="F123" s="49">
        <f t="shared" si="33"/>
        <v>0</v>
      </c>
      <c r="G123" s="67"/>
      <c r="H123" s="49">
        <f t="shared" si="33"/>
        <v>0</v>
      </c>
      <c r="I123" s="67"/>
      <c r="J123" s="49">
        <f t="shared" si="33"/>
        <v>0</v>
      </c>
      <c r="K123" s="67"/>
      <c r="L123" s="49">
        <f t="shared" si="33"/>
        <v>0</v>
      </c>
      <c r="M123" s="67"/>
      <c r="N123" s="49">
        <f t="shared" si="33"/>
        <v>0</v>
      </c>
      <c r="O123" s="67"/>
      <c r="P123" s="49">
        <f t="shared" si="33"/>
        <v>0</v>
      </c>
      <c r="Q123" s="67"/>
      <c r="R123" s="49">
        <f t="shared" si="33"/>
        <v>0</v>
      </c>
      <c r="S123" s="67"/>
      <c r="T123" s="49">
        <f t="shared" si="41"/>
        <v>0</v>
      </c>
      <c r="U123" s="67"/>
      <c r="V123" s="49">
        <f t="shared" si="41"/>
        <v>0</v>
      </c>
      <c r="W123" s="67"/>
      <c r="X123" s="49">
        <f t="shared" si="41"/>
        <v>0</v>
      </c>
      <c r="Y123" s="67"/>
      <c r="Z123" s="49">
        <f t="shared" si="41"/>
        <v>0</v>
      </c>
      <c r="AA123" s="82"/>
      <c r="AB123" s="49">
        <f t="shared" si="41"/>
        <v>0</v>
      </c>
      <c r="AC123" s="82"/>
      <c r="AD123" s="49">
        <f t="shared" si="41"/>
        <v>0</v>
      </c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</row>
    <row r="124" spans="1:66" x14ac:dyDescent="0.25">
      <c r="A124" s="9">
        <v>6325</v>
      </c>
      <c r="B124" s="10"/>
      <c r="C124" s="67"/>
      <c r="D124" s="49">
        <f t="shared" si="33"/>
        <v>0</v>
      </c>
      <c r="E124" s="67"/>
      <c r="F124" s="49">
        <f t="shared" si="33"/>
        <v>0</v>
      </c>
      <c r="G124" s="67"/>
      <c r="H124" s="49">
        <f t="shared" si="33"/>
        <v>0</v>
      </c>
      <c r="I124" s="67"/>
      <c r="J124" s="49">
        <f t="shared" si="33"/>
        <v>0</v>
      </c>
      <c r="K124" s="67"/>
      <c r="L124" s="49">
        <f t="shared" si="33"/>
        <v>0</v>
      </c>
      <c r="M124" s="67"/>
      <c r="N124" s="49">
        <f t="shared" si="33"/>
        <v>0</v>
      </c>
      <c r="O124" s="67"/>
      <c r="P124" s="49">
        <f t="shared" si="33"/>
        <v>0</v>
      </c>
      <c r="Q124" s="67"/>
      <c r="R124" s="49">
        <f t="shared" si="33"/>
        <v>0</v>
      </c>
      <c r="S124" s="67"/>
      <c r="T124" s="49">
        <f t="shared" si="41"/>
        <v>0</v>
      </c>
      <c r="U124" s="67"/>
      <c r="V124" s="49">
        <f t="shared" si="41"/>
        <v>0</v>
      </c>
      <c r="W124" s="67"/>
      <c r="X124" s="49">
        <f t="shared" si="41"/>
        <v>0</v>
      </c>
      <c r="Y124" s="67"/>
      <c r="Z124" s="49">
        <f t="shared" si="41"/>
        <v>0</v>
      </c>
      <c r="AA124" s="82"/>
      <c r="AB124" s="49">
        <f t="shared" si="41"/>
        <v>0</v>
      </c>
      <c r="AC124" s="82"/>
      <c r="AD124" s="49">
        <f t="shared" si="41"/>
        <v>0</v>
      </c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</row>
    <row r="125" spans="1:66" s="5" customFormat="1" x14ac:dyDescent="0.25">
      <c r="A125" s="12">
        <v>6399</v>
      </c>
      <c r="B125" s="1" t="s">
        <v>139</v>
      </c>
      <c r="C125" s="74">
        <f>SUM(C100:C124)</f>
        <v>405829.5932</v>
      </c>
      <c r="D125" s="56">
        <f t="shared" si="33"/>
        <v>2.2221760766452249E-2</v>
      </c>
      <c r="E125" s="74">
        <f>SUM(E100:E124)</f>
        <v>405829.5932</v>
      </c>
      <c r="F125" s="56">
        <f t="shared" si="34"/>
        <v>2.2221760766452249E-2</v>
      </c>
      <c r="G125" s="74">
        <f>SUM(G100:G124)</f>
        <v>405829.5932</v>
      </c>
      <c r="H125" s="56">
        <f t="shared" si="35"/>
        <v>2.2221760766452249E-2</v>
      </c>
      <c r="I125" s="74">
        <f>SUM(I100:I124)</f>
        <v>405829.5932</v>
      </c>
      <c r="J125" s="56">
        <f t="shared" si="36"/>
        <v>2.2221760766452249E-2</v>
      </c>
      <c r="K125" s="74">
        <f>SUM(K100:K124)</f>
        <v>405829.5932</v>
      </c>
      <c r="L125" s="56">
        <f t="shared" si="37"/>
        <v>2.2221760766452249E-2</v>
      </c>
      <c r="M125" s="74">
        <f>SUM(M100:M124)</f>
        <v>405829.5932</v>
      </c>
      <c r="N125" s="56">
        <f t="shared" si="38"/>
        <v>2.2221760766452249E-2</v>
      </c>
      <c r="O125" s="74">
        <f>SUM(O100:O124)</f>
        <v>405829.5932</v>
      </c>
      <c r="P125" s="56">
        <f t="shared" si="39"/>
        <v>2.2221760766452249E-2</v>
      </c>
      <c r="Q125" s="74">
        <f>SUM(Q100:Q124)</f>
        <v>405829.5932</v>
      </c>
      <c r="R125" s="56">
        <f t="shared" si="40"/>
        <v>2.2221760766452249E-2</v>
      </c>
      <c r="S125" s="74">
        <f>SUM(S100:S124)</f>
        <v>405829.5932</v>
      </c>
      <c r="T125" s="56">
        <f t="shared" si="41"/>
        <v>2.2221760766452249E-2</v>
      </c>
      <c r="U125" s="74">
        <f>SUM(U100:U124)</f>
        <v>405829.5932</v>
      </c>
      <c r="V125" s="56">
        <f t="shared" si="42"/>
        <v>2.2221760766452249E-2</v>
      </c>
      <c r="W125" s="74">
        <f>SUM(W100:W124)</f>
        <v>405829.5932</v>
      </c>
      <c r="X125" s="56">
        <f t="shared" si="43"/>
        <v>2.2221760766452249E-2</v>
      </c>
      <c r="Y125" s="74">
        <f>SUM(Y100:Y124)</f>
        <v>405829.5932</v>
      </c>
      <c r="Z125" s="56">
        <f t="shared" si="47"/>
        <v>2.2221760766452249E-2</v>
      </c>
      <c r="AA125" s="74">
        <f t="shared" si="31"/>
        <v>4869955.1184</v>
      </c>
      <c r="AB125" s="56">
        <f t="shared" si="47"/>
        <v>2.2221760766452249E-2</v>
      </c>
      <c r="AC125" s="94">
        <f t="shared" si="32"/>
        <v>405829.5932</v>
      </c>
      <c r="AD125" s="56">
        <f t="shared" si="45"/>
        <v>2.2221760766452249E-2</v>
      </c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</row>
    <row r="126" spans="1:66" s="8" customFormat="1" x14ac:dyDescent="0.25">
      <c r="A126" s="26">
        <v>6401</v>
      </c>
      <c r="B126" s="27" t="s">
        <v>140</v>
      </c>
      <c r="C126" s="69"/>
      <c r="D126" s="57">
        <f t="shared" si="33"/>
        <v>0</v>
      </c>
      <c r="E126" s="69"/>
      <c r="F126" s="57">
        <f t="shared" si="34"/>
        <v>0</v>
      </c>
      <c r="G126" s="69"/>
      <c r="H126" s="57">
        <f t="shared" si="35"/>
        <v>0</v>
      </c>
      <c r="I126" s="69"/>
      <c r="J126" s="57">
        <f t="shared" si="36"/>
        <v>0</v>
      </c>
      <c r="K126" s="69"/>
      <c r="L126" s="57">
        <f t="shared" si="37"/>
        <v>0</v>
      </c>
      <c r="M126" s="69"/>
      <c r="N126" s="57">
        <f t="shared" si="38"/>
        <v>0</v>
      </c>
      <c r="O126" s="69"/>
      <c r="P126" s="57">
        <f t="shared" si="39"/>
        <v>0</v>
      </c>
      <c r="Q126" s="69"/>
      <c r="R126" s="57">
        <f t="shared" si="40"/>
        <v>0</v>
      </c>
      <c r="S126" s="69"/>
      <c r="T126" s="57">
        <f t="shared" si="41"/>
        <v>0</v>
      </c>
      <c r="U126" s="69"/>
      <c r="V126" s="57">
        <f t="shared" si="42"/>
        <v>0</v>
      </c>
      <c r="W126" s="69"/>
      <c r="X126" s="57">
        <f t="shared" si="43"/>
        <v>0</v>
      </c>
      <c r="Y126" s="69"/>
      <c r="Z126" s="57">
        <f t="shared" si="47"/>
        <v>0</v>
      </c>
      <c r="AA126" s="69">
        <f t="shared" si="31"/>
        <v>0</v>
      </c>
      <c r="AB126" s="57">
        <f t="shared" si="47"/>
        <v>0</v>
      </c>
      <c r="AC126" s="85">
        <f t="shared" si="32"/>
        <v>0</v>
      </c>
      <c r="AD126" s="57">
        <f t="shared" si="45"/>
        <v>0</v>
      </c>
    </row>
    <row r="127" spans="1:66" x14ac:dyDescent="0.25">
      <c r="A127" s="9">
        <v>6402</v>
      </c>
      <c r="B127" s="10" t="s">
        <v>141</v>
      </c>
      <c r="C127" s="67">
        <v>-236416.39415000001</v>
      </c>
      <c r="D127" s="49">
        <f t="shared" si="33"/>
        <v>-1.294530670039018E-2</v>
      </c>
      <c r="E127" s="67">
        <v>-236416.39415000001</v>
      </c>
      <c r="F127" s="49">
        <f t="shared" si="34"/>
        <v>-1.294530670039018E-2</v>
      </c>
      <c r="G127" s="67">
        <v>-236416.39415000001</v>
      </c>
      <c r="H127" s="49">
        <f t="shared" si="35"/>
        <v>-1.294530670039018E-2</v>
      </c>
      <c r="I127" s="67">
        <v>-236416.39415000001</v>
      </c>
      <c r="J127" s="49">
        <f t="shared" si="36"/>
        <v>-1.294530670039018E-2</v>
      </c>
      <c r="K127" s="67">
        <v>-236416.39415000001</v>
      </c>
      <c r="L127" s="49">
        <f t="shared" si="37"/>
        <v>-1.294530670039018E-2</v>
      </c>
      <c r="M127" s="67">
        <v>-236416.39415000001</v>
      </c>
      <c r="N127" s="49">
        <f t="shared" si="38"/>
        <v>-1.294530670039018E-2</v>
      </c>
      <c r="O127" s="67">
        <v>-236416.39415000001</v>
      </c>
      <c r="P127" s="49">
        <f t="shared" si="39"/>
        <v>-1.294530670039018E-2</v>
      </c>
      <c r="Q127" s="67">
        <v>-236416.39415000001</v>
      </c>
      <c r="R127" s="49">
        <f t="shared" si="40"/>
        <v>-1.294530670039018E-2</v>
      </c>
      <c r="S127" s="67">
        <v>-236416.39415000001</v>
      </c>
      <c r="T127" s="49">
        <f t="shared" si="41"/>
        <v>-1.294530670039018E-2</v>
      </c>
      <c r="U127" s="67">
        <v>-236416.39415000001</v>
      </c>
      <c r="V127" s="49">
        <f t="shared" si="42"/>
        <v>-1.294530670039018E-2</v>
      </c>
      <c r="W127" s="67">
        <v>-236416.39415000001</v>
      </c>
      <c r="X127" s="49">
        <f t="shared" si="43"/>
        <v>-1.294530670039018E-2</v>
      </c>
      <c r="Y127" s="67">
        <v>-236416.39415000001</v>
      </c>
      <c r="Z127" s="49">
        <f t="shared" si="47"/>
        <v>-1.294530670039018E-2</v>
      </c>
      <c r="AA127" s="82">
        <f t="shared" si="31"/>
        <v>-2836996.7298000003</v>
      </c>
      <c r="AB127" s="49">
        <f t="shared" si="47"/>
        <v>-1.2945306700390182E-2</v>
      </c>
      <c r="AC127" s="82">
        <f t="shared" si="32"/>
        <v>-236416.39415000004</v>
      </c>
      <c r="AD127" s="49">
        <f t="shared" si="45"/>
        <v>-1.294530670039018E-2</v>
      </c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</row>
    <row r="128" spans="1:66" x14ac:dyDescent="0.25">
      <c r="A128" s="9">
        <v>6403</v>
      </c>
      <c r="B128" s="10" t="s">
        <v>142</v>
      </c>
      <c r="C128" s="67">
        <v>163687.19820000001</v>
      </c>
      <c r="D128" s="49">
        <f t="shared" si="33"/>
        <v>8.9629189686486702E-3</v>
      </c>
      <c r="E128" s="67">
        <v>163687.19820000001</v>
      </c>
      <c r="F128" s="49">
        <f t="shared" si="34"/>
        <v>8.9629189686486702E-3</v>
      </c>
      <c r="G128" s="67">
        <v>163687.19820000001</v>
      </c>
      <c r="H128" s="49">
        <f t="shared" si="35"/>
        <v>8.9629189686486702E-3</v>
      </c>
      <c r="I128" s="67">
        <v>163687.19820000001</v>
      </c>
      <c r="J128" s="49">
        <f t="shared" si="36"/>
        <v>8.9629189686486702E-3</v>
      </c>
      <c r="K128" s="67">
        <v>163687.19820000001</v>
      </c>
      <c r="L128" s="49">
        <f t="shared" si="37"/>
        <v>8.9629189686486702E-3</v>
      </c>
      <c r="M128" s="67">
        <v>163687.19820000001</v>
      </c>
      <c r="N128" s="49">
        <f t="shared" si="38"/>
        <v>8.9629189686486702E-3</v>
      </c>
      <c r="O128" s="67">
        <v>163687.19820000001</v>
      </c>
      <c r="P128" s="49">
        <f t="shared" si="39"/>
        <v>8.9629189686486702E-3</v>
      </c>
      <c r="Q128" s="67">
        <v>163687.19820000001</v>
      </c>
      <c r="R128" s="49">
        <f t="shared" si="40"/>
        <v>8.9629189686486702E-3</v>
      </c>
      <c r="S128" s="67">
        <v>163687.19820000001</v>
      </c>
      <c r="T128" s="49">
        <f t="shared" si="41"/>
        <v>8.9629189686486702E-3</v>
      </c>
      <c r="U128" s="67">
        <v>163687.19820000001</v>
      </c>
      <c r="V128" s="49">
        <f t="shared" si="42"/>
        <v>8.9629189686486702E-3</v>
      </c>
      <c r="W128" s="67">
        <v>163687.19820000001</v>
      </c>
      <c r="X128" s="49">
        <f t="shared" si="43"/>
        <v>8.9629189686486702E-3</v>
      </c>
      <c r="Y128" s="67">
        <v>163687.19820000001</v>
      </c>
      <c r="Z128" s="49">
        <f t="shared" si="47"/>
        <v>8.9629189686486702E-3</v>
      </c>
      <c r="AA128" s="82">
        <f t="shared" si="31"/>
        <v>1964246.3784</v>
      </c>
      <c r="AB128" s="49">
        <f t="shared" si="47"/>
        <v>8.9629189686486702E-3</v>
      </c>
      <c r="AC128" s="82">
        <f t="shared" si="32"/>
        <v>163687.19820000001</v>
      </c>
      <c r="AD128" s="49">
        <f t="shared" si="45"/>
        <v>8.9629189686486702E-3</v>
      </c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</row>
    <row r="129" spans="1:66" x14ac:dyDescent="0.25">
      <c r="A129" s="9">
        <v>6404</v>
      </c>
      <c r="B129" s="10" t="s">
        <v>143</v>
      </c>
      <c r="C129" s="67">
        <v>25081.5</v>
      </c>
      <c r="D129" s="49">
        <f t="shared" si="33"/>
        <v>1.3733722281536467E-3</v>
      </c>
      <c r="E129" s="67">
        <v>25081.5</v>
      </c>
      <c r="F129" s="49">
        <f t="shared" si="34"/>
        <v>1.3733722281536467E-3</v>
      </c>
      <c r="G129" s="67">
        <v>25081.5</v>
      </c>
      <c r="H129" s="49">
        <f t="shared" si="35"/>
        <v>1.3733722281536467E-3</v>
      </c>
      <c r="I129" s="67">
        <v>25081.5</v>
      </c>
      <c r="J129" s="49">
        <f t="shared" si="36"/>
        <v>1.3733722281536467E-3</v>
      </c>
      <c r="K129" s="67">
        <v>25081.5</v>
      </c>
      <c r="L129" s="49">
        <f t="shared" si="37"/>
        <v>1.3733722281536467E-3</v>
      </c>
      <c r="M129" s="67">
        <v>25081.5</v>
      </c>
      <c r="N129" s="49">
        <f t="shared" si="38"/>
        <v>1.3733722281536467E-3</v>
      </c>
      <c r="O129" s="67">
        <v>25081.5</v>
      </c>
      <c r="P129" s="49">
        <f t="shared" si="39"/>
        <v>1.3733722281536467E-3</v>
      </c>
      <c r="Q129" s="67">
        <v>25081.5</v>
      </c>
      <c r="R129" s="49">
        <f t="shared" si="40"/>
        <v>1.3733722281536467E-3</v>
      </c>
      <c r="S129" s="67">
        <v>25081.5</v>
      </c>
      <c r="T129" s="49">
        <f t="shared" si="41"/>
        <v>1.3733722281536467E-3</v>
      </c>
      <c r="U129" s="67">
        <v>25081.5</v>
      </c>
      <c r="V129" s="49">
        <f t="shared" si="42"/>
        <v>1.3733722281536467E-3</v>
      </c>
      <c r="W129" s="67">
        <v>25081.5</v>
      </c>
      <c r="X129" s="49">
        <f t="shared" si="43"/>
        <v>1.3733722281536467E-3</v>
      </c>
      <c r="Y129" s="67">
        <v>25081.5</v>
      </c>
      <c r="Z129" s="49">
        <f t="shared" si="47"/>
        <v>1.3733722281536467E-3</v>
      </c>
      <c r="AA129" s="82">
        <f t="shared" si="31"/>
        <v>300978</v>
      </c>
      <c r="AB129" s="49">
        <f t="shared" si="47"/>
        <v>1.3733722281536469E-3</v>
      </c>
      <c r="AC129" s="82">
        <f t="shared" si="32"/>
        <v>25081.5</v>
      </c>
      <c r="AD129" s="49">
        <f t="shared" si="45"/>
        <v>1.3733722281536467E-3</v>
      </c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</row>
    <row r="130" spans="1:66" x14ac:dyDescent="0.25">
      <c r="A130" s="9">
        <v>6406</v>
      </c>
      <c r="B130" s="10" t="s">
        <v>144</v>
      </c>
      <c r="C130" s="67">
        <v>-1321.2790500000001</v>
      </c>
      <c r="D130" s="49">
        <f t="shared" si="33"/>
        <v>-7.2348462129905855E-5</v>
      </c>
      <c r="E130" s="67">
        <v>-1321.2790500000001</v>
      </c>
      <c r="F130" s="49">
        <f t="shared" si="34"/>
        <v>-7.2348462129905855E-5</v>
      </c>
      <c r="G130" s="67">
        <v>-1321.2790500000001</v>
      </c>
      <c r="H130" s="49">
        <f t="shared" si="35"/>
        <v>-7.2348462129905855E-5</v>
      </c>
      <c r="I130" s="67">
        <v>-1321.2790500000001</v>
      </c>
      <c r="J130" s="49">
        <f t="shared" si="36"/>
        <v>-7.2348462129905855E-5</v>
      </c>
      <c r="K130" s="67">
        <v>-1321.2790500000001</v>
      </c>
      <c r="L130" s="49">
        <f t="shared" si="37"/>
        <v>-7.2348462129905855E-5</v>
      </c>
      <c r="M130" s="67">
        <v>-1321.2790500000001</v>
      </c>
      <c r="N130" s="49">
        <f t="shared" si="38"/>
        <v>-7.2348462129905855E-5</v>
      </c>
      <c r="O130" s="67">
        <v>-1321.2790500000001</v>
      </c>
      <c r="P130" s="49">
        <f t="shared" si="39"/>
        <v>-7.2348462129905855E-5</v>
      </c>
      <c r="Q130" s="67">
        <v>-1321.2790500000001</v>
      </c>
      <c r="R130" s="49">
        <f t="shared" si="40"/>
        <v>-7.2348462129905855E-5</v>
      </c>
      <c r="S130" s="67">
        <v>-1321.2790500000001</v>
      </c>
      <c r="T130" s="49">
        <f t="shared" si="41"/>
        <v>-7.2348462129905855E-5</v>
      </c>
      <c r="U130" s="67">
        <v>-1321.2790500000001</v>
      </c>
      <c r="V130" s="49">
        <f t="shared" si="42"/>
        <v>-7.2348462129905855E-5</v>
      </c>
      <c r="W130" s="67">
        <v>-1321.2790500000001</v>
      </c>
      <c r="X130" s="49">
        <f t="shared" si="43"/>
        <v>-7.2348462129905855E-5</v>
      </c>
      <c r="Y130" s="67">
        <v>-1321.2790500000001</v>
      </c>
      <c r="Z130" s="49">
        <f t="shared" si="47"/>
        <v>-7.2348462129905855E-5</v>
      </c>
      <c r="AA130" s="82">
        <f t="shared" si="31"/>
        <v>-15855.348600000005</v>
      </c>
      <c r="AB130" s="49">
        <f t="shared" si="47"/>
        <v>-7.2348462129905882E-5</v>
      </c>
      <c r="AC130" s="82">
        <f t="shared" si="32"/>
        <v>-1321.2790500000003</v>
      </c>
      <c r="AD130" s="49">
        <f t="shared" si="45"/>
        <v>-7.2348462129905868E-5</v>
      </c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</row>
    <row r="131" spans="1:66" x14ac:dyDescent="0.25">
      <c r="A131" s="9">
        <v>6407</v>
      </c>
      <c r="B131" s="10" t="s">
        <v>145</v>
      </c>
      <c r="C131" s="67">
        <v>-651.53465000000006</v>
      </c>
      <c r="D131" s="49">
        <f t="shared" si="33"/>
        <v>-3.5675681039403799E-5</v>
      </c>
      <c r="E131" s="67">
        <v>-651.53465000000006</v>
      </c>
      <c r="F131" s="49">
        <f t="shared" si="34"/>
        <v>-3.5675681039403799E-5</v>
      </c>
      <c r="G131" s="67">
        <v>-651.53465000000006</v>
      </c>
      <c r="H131" s="49">
        <f t="shared" si="35"/>
        <v>-3.5675681039403799E-5</v>
      </c>
      <c r="I131" s="67">
        <v>-651.53465000000006</v>
      </c>
      <c r="J131" s="49">
        <f t="shared" si="36"/>
        <v>-3.5675681039403799E-5</v>
      </c>
      <c r="K131" s="67">
        <v>-651.53465000000006</v>
      </c>
      <c r="L131" s="49">
        <f t="shared" si="37"/>
        <v>-3.5675681039403799E-5</v>
      </c>
      <c r="M131" s="67">
        <v>-651.53465000000006</v>
      </c>
      <c r="N131" s="49">
        <f t="shared" si="38"/>
        <v>-3.5675681039403799E-5</v>
      </c>
      <c r="O131" s="67">
        <v>-651.53465000000006</v>
      </c>
      <c r="P131" s="49">
        <f t="shared" si="39"/>
        <v>-3.5675681039403799E-5</v>
      </c>
      <c r="Q131" s="67">
        <v>-651.53465000000006</v>
      </c>
      <c r="R131" s="49">
        <f t="shared" si="40"/>
        <v>-3.5675681039403799E-5</v>
      </c>
      <c r="S131" s="67">
        <v>-651.53465000000006</v>
      </c>
      <c r="T131" s="49">
        <f t="shared" si="41"/>
        <v>-3.5675681039403799E-5</v>
      </c>
      <c r="U131" s="67">
        <v>-651.53465000000006</v>
      </c>
      <c r="V131" s="49">
        <f t="shared" si="42"/>
        <v>-3.5675681039403799E-5</v>
      </c>
      <c r="W131" s="67">
        <v>-651.53465000000006</v>
      </c>
      <c r="X131" s="49">
        <f t="shared" si="43"/>
        <v>-3.5675681039403799E-5</v>
      </c>
      <c r="Y131" s="67">
        <v>-651.53465000000006</v>
      </c>
      <c r="Z131" s="49">
        <f t="shared" si="47"/>
        <v>-3.5675681039403799E-5</v>
      </c>
      <c r="AA131" s="82">
        <f t="shared" si="31"/>
        <v>-7818.4157999999989</v>
      </c>
      <c r="AB131" s="49">
        <f t="shared" si="47"/>
        <v>-3.5675681039403792E-5</v>
      </c>
      <c r="AC131" s="82">
        <f t="shared" si="32"/>
        <v>-651.53464999999994</v>
      </c>
      <c r="AD131" s="49">
        <f t="shared" si="45"/>
        <v>-3.5675681039403792E-5</v>
      </c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</row>
    <row r="132" spans="1:66" x14ac:dyDescent="0.25">
      <c r="A132" s="9">
        <v>6408</v>
      </c>
      <c r="B132" s="10" t="s">
        <v>146</v>
      </c>
      <c r="C132" s="67">
        <v>-161.8252</v>
      </c>
      <c r="D132" s="49">
        <f t="shared" si="33"/>
        <v>-8.8609626814747721E-6</v>
      </c>
      <c r="E132" s="67">
        <v>-161.8252</v>
      </c>
      <c r="F132" s="49">
        <f t="shared" si="34"/>
        <v>-8.8609626814747721E-6</v>
      </c>
      <c r="G132" s="67">
        <v>-161.8252</v>
      </c>
      <c r="H132" s="49">
        <f t="shared" si="35"/>
        <v>-8.8609626814747721E-6</v>
      </c>
      <c r="I132" s="67">
        <v>-161.8252</v>
      </c>
      <c r="J132" s="49">
        <f t="shared" si="36"/>
        <v>-8.8609626814747721E-6</v>
      </c>
      <c r="K132" s="67">
        <v>-161.8252</v>
      </c>
      <c r="L132" s="49">
        <f t="shared" si="37"/>
        <v>-8.8609626814747721E-6</v>
      </c>
      <c r="M132" s="67">
        <v>-161.8252</v>
      </c>
      <c r="N132" s="49">
        <f t="shared" si="38"/>
        <v>-8.8609626814747721E-6</v>
      </c>
      <c r="O132" s="67">
        <v>-161.8252</v>
      </c>
      <c r="P132" s="49">
        <f t="shared" si="39"/>
        <v>-8.8609626814747721E-6</v>
      </c>
      <c r="Q132" s="67">
        <v>-161.8252</v>
      </c>
      <c r="R132" s="49">
        <f t="shared" si="40"/>
        <v>-8.8609626814747721E-6</v>
      </c>
      <c r="S132" s="67">
        <v>-161.8252</v>
      </c>
      <c r="T132" s="49">
        <f t="shared" si="41"/>
        <v>-8.8609626814747721E-6</v>
      </c>
      <c r="U132" s="67">
        <v>-161.8252</v>
      </c>
      <c r="V132" s="49">
        <f t="shared" si="42"/>
        <v>-8.8609626814747721E-6</v>
      </c>
      <c r="W132" s="67">
        <v>-161.8252</v>
      </c>
      <c r="X132" s="49">
        <f t="shared" si="43"/>
        <v>-8.8609626814747721E-6</v>
      </c>
      <c r="Y132" s="67">
        <v>-161.8252</v>
      </c>
      <c r="Z132" s="49">
        <f t="shared" si="47"/>
        <v>-8.8609626814747721E-6</v>
      </c>
      <c r="AA132" s="82">
        <f t="shared" si="31"/>
        <v>-1941.9023999999999</v>
      </c>
      <c r="AB132" s="49">
        <f t="shared" si="47"/>
        <v>-8.8609626814747738E-6</v>
      </c>
      <c r="AC132" s="82">
        <f t="shared" si="32"/>
        <v>-161.8252</v>
      </c>
      <c r="AD132" s="49">
        <f t="shared" si="45"/>
        <v>-8.8609626814747721E-6</v>
      </c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</row>
    <row r="133" spans="1:66" x14ac:dyDescent="0.25">
      <c r="A133" s="9">
        <v>6409</v>
      </c>
      <c r="B133" s="10" t="s">
        <v>147</v>
      </c>
      <c r="C133" s="67">
        <v>0</v>
      </c>
      <c r="D133" s="49">
        <f t="shared" si="33"/>
        <v>0</v>
      </c>
      <c r="E133" s="67">
        <v>0</v>
      </c>
      <c r="F133" s="49">
        <f t="shared" si="34"/>
        <v>0</v>
      </c>
      <c r="G133" s="67">
        <v>0</v>
      </c>
      <c r="H133" s="49">
        <f t="shared" si="35"/>
        <v>0</v>
      </c>
      <c r="I133" s="67">
        <v>0</v>
      </c>
      <c r="J133" s="49">
        <f t="shared" si="36"/>
        <v>0</v>
      </c>
      <c r="K133" s="67">
        <v>0</v>
      </c>
      <c r="L133" s="49">
        <f t="shared" si="37"/>
        <v>0</v>
      </c>
      <c r="M133" s="67">
        <v>0</v>
      </c>
      <c r="N133" s="49">
        <f t="shared" si="38"/>
        <v>0</v>
      </c>
      <c r="O133" s="67">
        <v>0</v>
      </c>
      <c r="P133" s="49">
        <f t="shared" si="39"/>
        <v>0</v>
      </c>
      <c r="Q133" s="67">
        <v>0</v>
      </c>
      <c r="R133" s="49">
        <f t="shared" si="40"/>
        <v>0</v>
      </c>
      <c r="S133" s="67">
        <v>0</v>
      </c>
      <c r="T133" s="49">
        <f t="shared" si="41"/>
        <v>0</v>
      </c>
      <c r="U133" s="67">
        <v>0</v>
      </c>
      <c r="V133" s="49">
        <f t="shared" si="42"/>
        <v>0</v>
      </c>
      <c r="W133" s="67">
        <v>0</v>
      </c>
      <c r="X133" s="49">
        <f t="shared" si="43"/>
        <v>0</v>
      </c>
      <c r="Y133" s="67">
        <v>0</v>
      </c>
      <c r="Z133" s="49">
        <f t="shared" si="47"/>
        <v>0</v>
      </c>
      <c r="AA133" s="82">
        <f t="shared" si="31"/>
        <v>0</v>
      </c>
      <c r="AB133" s="49">
        <f t="shared" si="47"/>
        <v>0</v>
      </c>
      <c r="AC133" s="82">
        <f t="shared" si="32"/>
        <v>0</v>
      </c>
      <c r="AD133" s="49">
        <f t="shared" si="45"/>
        <v>0</v>
      </c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</row>
    <row r="134" spans="1:66" x14ac:dyDescent="0.25">
      <c r="A134" s="9">
        <v>6410</v>
      </c>
      <c r="B134" s="10" t="s">
        <v>148</v>
      </c>
      <c r="C134" s="67">
        <v>17223</v>
      </c>
      <c r="D134" s="49">
        <f t="shared" si="33"/>
        <v>9.4306918986066456E-4</v>
      </c>
      <c r="E134" s="67">
        <v>17223</v>
      </c>
      <c r="F134" s="49">
        <f t="shared" si="34"/>
        <v>9.4306918986066456E-4</v>
      </c>
      <c r="G134" s="67">
        <v>17223</v>
      </c>
      <c r="H134" s="49">
        <f t="shared" si="35"/>
        <v>9.4306918986066456E-4</v>
      </c>
      <c r="I134" s="67">
        <v>17223</v>
      </c>
      <c r="J134" s="49">
        <f t="shared" si="36"/>
        <v>9.4306918986066456E-4</v>
      </c>
      <c r="K134" s="67">
        <v>17223</v>
      </c>
      <c r="L134" s="49">
        <f t="shared" si="37"/>
        <v>9.4306918986066456E-4</v>
      </c>
      <c r="M134" s="67">
        <v>17223</v>
      </c>
      <c r="N134" s="49">
        <f t="shared" si="38"/>
        <v>9.4306918986066456E-4</v>
      </c>
      <c r="O134" s="67">
        <v>17223</v>
      </c>
      <c r="P134" s="49">
        <f t="shared" si="39"/>
        <v>9.4306918986066456E-4</v>
      </c>
      <c r="Q134" s="67">
        <v>17223</v>
      </c>
      <c r="R134" s="49">
        <f t="shared" si="40"/>
        <v>9.4306918986066456E-4</v>
      </c>
      <c r="S134" s="67">
        <v>17223</v>
      </c>
      <c r="T134" s="49">
        <f t="shared" si="41"/>
        <v>9.4306918986066456E-4</v>
      </c>
      <c r="U134" s="67">
        <v>17223</v>
      </c>
      <c r="V134" s="49">
        <f t="shared" si="42"/>
        <v>9.4306918986066456E-4</v>
      </c>
      <c r="W134" s="67">
        <v>17223</v>
      </c>
      <c r="X134" s="49">
        <f t="shared" si="43"/>
        <v>9.4306918986066456E-4</v>
      </c>
      <c r="Y134" s="67">
        <v>17223</v>
      </c>
      <c r="Z134" s="49">
        <f t="shared" si="47"/>
        <v>9.4306918986066456E-4</v>
      </c>
      <c r="AA134" s="82">
        <f t="shared" si="31"/>
        <v>206676</v>
      </c>
      <c r="AB134" s="49">
        <f t="shared" si="47"/>
        <v>9.4306918986066456E-4</v>
      </c>
      <c r="AC134" s="82">
        <f t="shared" si="32"/>
        <v>17223</v>
      </c>
      <c r="AD134" s="49">
        <f t="shared" si="45"/>
        <v>9.4306918986066456E-4</v>
      </c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</row>
    <row r="135" spans="1:66" x14ac:dyDescent="0.25">
      <c r="A135" s="9">
        <v>6411</v>
      </c>
      <c r="B135" s="10" t="s">
        <v>149</v>
      </c>
      <c r="C135" s="67">
        <v>13658.15</v>
      </c>
      <c r="D135" s="49">
        <f t="shared" si="33"/>
        <v>7.4787089679471844E-4</v>
      </c>
      <c r="E135" s="67">
        <v>13658.15</v>
      </c>
      <c r="F135" s="49">
        <f t="shared" si="34"/>
        <v>7.4787089679471844E-4</v>
      </c>
      <c r="G135" s="67">
        <v>13658.15</v>
      </c>
      <c r="H135" s="49">
        <f t="shared" si="35"/>
        <v>7.4787089679471844E-4</v>
      </c>
      <c r="I135" s="67">
        <v>13658.15</v>
      </c>
      <c r="J135" s="49">
        <f t="shared" si="36"/>
        <v>7.4787089679471844E-4</v>
      </c>
      <c r="K135" s="67">
        <v>13658.15</v>
      </c>
      <c r="L135" s="49">
        <f t="shared" si="37"/>
        <v>7.4787089679471844E-4</v>
      </c>
      <c r="M135" s="67">
        <v>13658.15</v>
      </c>
      <c r="N135" s="49">
        <f t="shared" si="38"/>
        <v>7.4787089679471844E-4</v>
      </c>
      <c r="O135" s="67">
        <v>13658.15</v>
      </c>
      <c r="P135" s="49">
        <f t="shared" si="39"/>
        <v>7.4787089679471844E-4</v>
      </c>
      <c r="Q135" s="67">
        <v>13658.15</v>
      </c>
      <c r="R135" s="49">
        <f t="shared" si="40"/>
        <v>7.4787089679471844E-4</v>
      </c>
      <c r="S135" s="67">
        <v>13658.15</v>
      </c>
      <c r="T135" s="49">
        <f t="shared" si="41"/>
        <v>7.4787089679471844E-4</v>
      </c>
      <c r="U135" s="67">
        <v>13658.15</v>
      </c>
      <c r="V135" s="49">
        <f t="shared" si="42"/>
        <v>7.4787089679471844E-4</v>
      </c>
      <c r="W135" s="67">
        <v>13658.15</v>
      </c>
      <c r="X135" s="49">
        <f t="shared" si="43"/>
        <v>7.4787089679471844E-4</v>
      </c>
      <c r="Y135" s="67">
        <v>13658.15</v>
      </c>
      <c r="Z135" s="49">
        <f t="shared" si="47"/>
        <v>7.4787089679471844E-4</v>
      </c>
      <c r="AA135" s="82">
        <f t="shared" ref="AA135:AA165" si="48">C135+E135+G135+I135+K135+M135+O135+Q135+S135+U135+W135+Y135</f>
        <v>163897.79999999996</v>
      </c>
      <c r="AB135" s="49">
        <f t="shared" si="47"/>
        <v>7.4787089679471833E-4</v>
      </c>
      <c r="AC135" s="82">
        <f t="shared" si="32"/>
        <v>13658.149999999996</v>
      </c>
      <c r="AD135" s="49">
        <f t="shared" si="45"/>
        <v>7.4787089679471822E-4</v>
      </c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</row>
    <row r="136" spans="1:66" x14ac:dyDescent="0.25">
      <c r="A136" s="9">
        <v>6413</v>
      </c>
      <c r="B136" s="10" t="s">
        <v>150</v>
      </c>
      <c r="C136" s="67">
        <v>168490.57519999999</v>
      </c>
      <c r="D136" s="49">
        <f t="shared" si="33"/>
        <v>9.225934520874491E-3</v>
      </c>
      <c r="E136" s="67">
        <v>168490.57519999999</v>
      </c>
      <c r="F136" s="49">
        <f t="shared" si="34"/>
        <v>9.225934520874491E-3</v>
      </c>
      <c r="G136" s="67">
        <v>168490.57519999999</v>
      </c>
      <c r="H136" s="49">
        <f t="shared" si="35"/>
        <v>9.225934520874491E-3</v>
      </c>
      <c r="I136" s="67">
        <v>168490.57519999999</v>
      </c>
      <c r="J136" s="49">
        <f t="shared" si="36"/>
        <v>9.225934520874491E-3</v>
      </c>
      <c r="K136" s="67">
        <v>168490.57519999999</v>
      </c>
      <c r="L136" s="49">
        <f t="shared" si="37"/>
        <v>9.225934520874491E-3</v>
      </c>
      <c r="M136" s="67">
        <v>168490.57519999999</v>
      </c>
      <c r="N136" s="49">
        <f t="shared" si="38"/>
        <v>9.225934520874491E-3</v>
      </c>
      <c r="O136" s="67">
        <v>168490.57519999999</v>
      </c>
      <c r="P136" s="49">
        <f t="shared" si="39"/>
        <v>9.225934520874491E-3</v>
      </c>
      <c r="Q136" s="67">
        <v>168490.57519999999</v>
      </c>
      <c r="R136" s="49">
        <f t="shared" si="40"/>
        <v>9.225934520874491E-3</v>
      </c>
      <c r="S136" s="67">
        <v>168490.57519999999</v>
      </c>
      <c r="T136" s="49">
        <f t="shared" si="41"/>
        <v>9.225934520874491E-3</v>
      </c>
      <c r="U136" s="67">
        <v>168490.57519999999</v>
      </c>
      <c r="V136" s="49">
        <f t="shared" si="42"/>
        <v>9.225934520874491E-3</v>
      </c>
      <c r="W136" s="67">
        <v>168490.57519999999</v>
      </c>
      <c r="X136" s="49">
        <f t="shared" si="43"/>
        <v>9.225934520874491E-3</v>
      </c>
      <c r="Y136" s="67">
        <v>168490.57519999999</v>
      </c>
      <c r="Z136" s="49">
        <f t="shared" si="47"/>
        <v>9.225934520874491E-3</v>
      </c>
      <c r="AA136" s="82">
        <f t="shared" si="48"/>
        <v>2021886.9024000003</v>
      </c>
      <c r="AB136" s="49">
        <f t="shared" si="47"/>
        <v>9.2259345208744944E-3</v>
      </c>
      <c r="AC136" s="82">
        <f t="shared" si="32"/>
        <v>168490.57520000002</v>
      </c>
      <c r="AD136" s="49">
        <f t="shared" si="45"/>
        <v>9.2259345208744927E-3</v>
      </c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</row>
    <row r="137" spans="1:66" x14ac:dyDescent="0.25">
      <c r="A137" s="9">
        <v>6414</v>
      </c>
      <c r="B137" s="10" t="s">
        <v>151</v>
      </c>
      <c r="C137" s="67">
        <v>24802.06165</v>
      </c>
      <c r="D137" s="49">
        <f t="shared" si="33"/>
        <v>1.3580711947477069E-3</v>
      </c>
      <c r="E137" s="67">
        <v>24802.06165</v>
      </c>
      <c r="F137" s="49">
        <f t="shared" si="34"/>
        <v>1.3580711947477069E-3</v>
      </c>
      <c r="G137" s="67">
        <v>24802.06165</v>
      </c>
      <c r="H137" s="49">
        <f t="shared" si="35"/>
        <v>1.3580711947477069E-3</v>
      </c>
      <c r="I137" s="67">
        <v>24802.06165</v>
      </c>
      <c r="J137" s="49">
        <f t="shared" si="36"/>
        <v>1.3580711947477069E-3</v>
      </c>
      <c r="K137" s="67">
        <v>24802.06165</v>
      </c>
      <c r="L137" s="49">
        <f t="shared" si="37"/>
        <v>1.3580711947477069E-3</v>
      </c>
      <c r="M137" s="67">
        <v>24802.06165</v>
      </c>
      <c r="N137" s="49">
        <f t="shared" si="38"/>
        <v>1.3580711947477069E-3</v>
      </c>
      <c r="O137" s="67">
        <v>24802.06165</v>
      </c>
      <c r="P137" s="49">
        <f t="shared" si="39"/>
        <v>1.3580711947477069E-3</v>
      </c>
      <c r="Q137" s="67">
        <v>24802.06165</v>
      </c>
      <c r="R137" s="49">
        <f t="shared" si="40"/>
        <v>1.3580711947477069E-3</v>
      </c>
      <c r="S137" s="67">
        <v>24802.06165</v>
      </c>
      <c r="T137" s="49">
        <f t="shared" si="41"/>
        <v>1.3580711947477069E-3</v>
      </c>
      <c r="U137" s="67">
        <v>24802.06165</v>
      </c>
      <c r="V137" s="49">
        <f t="shared" si="42"/>
        <v>1.3580711947477069E-3</v>
      </c>
      <c r="W137" s="67">
        <v>24802.06165</v>
      </c>
      <c r="X137" s="49">
        <f t="shared" si="43"/>
        <v>1.3580711947477069E-3</v>
      </c>
      <c r="Y137" s="67">
        <v>24802.06165</v>
      </c>
      <c r="Z137" s="49">
        <f t="shared" ref="Z137:AB141" si="49">IF(Y$10&lt;&gt;0,Y137/Y$10,"-")</f>
        <v>1.3580711947477069E-3</v>
      </c>
      <c r="AA137" s="82">
        <f t="shared" si="48"/>
        <v>297624.73979999992</v>
      </c>
      <c r="AB137" s="49">
        <f t="shared" si="49"/>
        <v>1.3580711947477067E-3</v>
      </c>
      <c r="AC137" s="82">
        <f t="shared" si="32"/>
        <v>24802.061649999992</v>
      </c>
      <c r="AD137" s="49">
        <f t="shared" si="45"/>
        <v>1.3580711947477064E-3</v>
      </c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</row>
    <row r="138" spans="1:66" x14ac:dyDescent="0.25">
      <c r="A138" s="9">
        <v>6415</v>
      </c>
      <c r="B138" s="10" t="s">
        <v>152</v>
      </c>
      <c r="C138" s="67">
        <v>209.81</v>
      </c>
      <c r="D138" s="49">
        <f t="shared" si="33"/>
        <v>1.1488436783641993E-5</v>
      </c>
      <c r="E138" s="67">
        <v>209.81</v>
      </c>
      <c r="F138" s="49">
        <f t="shared" si="34"/>
        <v>1.1488436783641993E-5</v>
      </c>
      <c r="G138" s="67">
        <v>209.81</v>
      </c>
      <c r="H138" s="49">
        <f t="shared" si="35"/>
        <v>1.1488436783641993E-5</v>
      </c>
      <c r="I138" s="67">
        <v>209.81</v>
      </c>
      <c r="J138" s="49">
        <f t="shared" si="36"/>
        <v>1.1488436783641993E-5</v>
      </c>
      <c r="K138" s="67">
        <v>209.81</v>
      </c>
      <c r="L138" s="49">
        <f t="shared" si="37"/>
        <v>1.1488436783641993E-5</v>
      </c>
      <c r="M138" s="67">
        <v>209.81</v>
      </c>
      <c r="N138" s="49">
        <f t="shared" si="38"/>
        <v>1.1488436783641993E-5</v>
      </c>
      <c r="O138" s="67">
        <v>209.81</v>
      </c>
      <c r="P138" s="49">
        <f t="shared" si="39"/>
        <v>1.1488436783641993E-5</v>
      </c>
      <c r="Q138" s="67">
        <v>209.81</v>
      </c>
      <c r="R138" s="49">
        <f t="shared" si="40"/>
        <v>1.1488436783641993E-5</v>
      </c>
      <c r="S138" s="67">
        <v>209.81</v>
      </c>
      <c r="T138" s="49">
        <f t="shared" si="41"/>
        <v>1.1488436783641993E-5</v>
      </c>
      <c r="U138" s="67">
        <v>209.81</v>
      </c>
      <c r="V138" s="49">
        <f t="shared" si="42"/>
        <v>1.1488436783641993E-5</v>
      </c>
      <c r="W138" s="67">
        <v>209.81</v>
      </c>
      <c r="X138" s="49">
        <f t="shared" si="43"/>
        <v>1.1488436783641993E-5</v>
      </c>
      <c r="Y138" s="67">
        <v>209.81</v>
      </c>
      <c r="Z138" s="49">
        <f t="shared" si="49"/>
        <v>1.1488436783641993E-5</v>
      </c>
      <c r="AA138" s="82">
        <f t="shared" si="48"/>
        <v>2517.7199999999998</v>
      </c>
      <c r="AB138" s="49">
        <f t="shared" si="49"/>
        <v>1.1488436783641991E-5</v>
      </c>
      <c r="AC138" s="82">
        <f t="shared" si="32"/>
        <v>209.80999999999997</v>
      </c>
      <c r="AD138" s="49">
        <f t="shared" si="45"/>
        <v>1.1488436783641991E-5</v>
      </c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</row>
    <row r="139" spans="1:66" s="5" customFormat="1" x14ac:dyDescent="0.25">
      <c r="A139" s="12">
        <v>6499</v>
      </c>
      <c r="B139" s="1" t="s">
        <v>153</v>
      </c>
      <c r="C139" s="74">
        <f>SUM(C126:C138)</f>
        <v>174601.26199999999</v>
      </c>
      <c r="D139" s="56">
        <f t="shared" si="33"/>
        <v>9.5605336296225758E-3</v>
      </c>
      <c r="E139" s="74">
        <f>SUM(E126:E138)</f>
        <v>174601.26199999999</v>
      </c>
      <c r="F139" s="56">
        <f t="shared" si="34"/>
        <v>9.5605336296225758E-3</v>
      </c>
      <c r="G139" s="74">
        <f>SUM(G126:G138)</f>
        <v>174601.26199999999</v>
      </c>
      <c r="H139" s="56">
        <f t="shared" si="35"/>
        <v>9.5605336296225758E-3</v>
      </c>
      <c r="I139" s="74">
        <f>SUM(I126:I138)</f>
        <v>174601.26199999999</v>
      </c>
      <c r="J139" s="56">
        <f t="shared" si="36"/>
        <v>9.5605336296225758E-3</v>
      </c>
      <c r="K139" s="74">
        <f>SUM(K126:K138)</f>
        <v>174601.26199999999</v>
      </c>
      <c r="L139" s="56">
        <f t="shared" si="37"/>
        <v>9.5605336296225758E-3</v>
      </c>
      <c r="M139" s="74">
        <f>SUM(M126:M138)</f>
        <v>174601.26199999999</v>
      </c>
      <c r="N139" s="56">
        <f t="shared" si="38"/>
        <v>9.5605336296225758E-3</v>
      </c>
      <c r="O139" s="74">
        <f>SUM(O126:O138)</f>
        <v>174601.26199999999</v>
      </c>
      <c r="P139" s="56">
        <f t="shared" si="39"/>
        <v>9.5605336296225758E-3</v>
      </c>
      <c r="Q139" s="74">
        <f>SUM(Q126:Q138)</f>
        <v>174601.26199999999</v>
      </c>
      <c r="R139" s="56">
        <f t="shared" si="40"/>
        <v>9.5605336296225758E-3</v>
      </c>
      <c r="S139" s="74">
        <f>SUM(S126:S138)</f>
        <v>174601.26199999999</v>
      </c>
      <c r="T139" s="56">
        <f t="shared" si="41"/>
        <v>9.5605336296225758E-3</v>
      </c>
      <c r="U139" s="74">
        <f>SUM(U126:U138)</f>
        <v>174601.26199999999</v>
      </c>
      <c r="V139" s="56">
        <f t="shared" si="42"/>
        <v>9.5605336296225758E-3</v>
      </c>
      <c r="W139" s="74">
        <f>SUM(W126:W138)</f>
        <v>174601.26199999999</v>
      </c>
      <c r="X139" s="56">
        <f t="shared" si="43"/>
        <v>9.5605336296225758E-3</v>
      </c>
      <c r="Y139" s="74">
        <f>SUM(Y126:Y138)</f>
        <v>174601.26199999999</v>
      </c>
      <c r="Z139" s="56">
        <f t="shared" si="49"/>
        <v>9.5605336296225758E-3</v>
      </c>
      <c r="AA139" s="74">
        <f t="shared" si="48"/>
        <v>2095215.1440000003</v>
      </c>
      <c r="AB139" s="56">
        <f t="shared" si="49"/>
        <v>9.5605336296225793E-3</v>
      </c>
      <c r="AC139" s="94">
        <f t="shared" si="32"/>
        <v>174601.26200000002</v>
      </c>
      <c r="AD139" s="56">
        <f t="shared" si="45"/>
        <v>9.5605336296225776E-3</v>
      </c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</row>
    <row r="140" spans="1:66" s="8" customFormat="1" x14ac:dyDescent="0.25">
      <c r="A140" s="26"/>
      <c r="B140" s="27"/>
      <c r="C140" s="69"/>
      <c r="D140" s="57">
        <f t="shared" si="33"/>
        <v>0</v>
      </c>
      <c r="E140" s="69"/>
      <c r="F140" s="57">
        <f t="shared" si="34"/>
        <v>0</v>
      </c>
      <c r="G140" s="69"/>
      <c r="H140" s="57">
        <f t="shared" si="35"/>
        <v>0</v>
      </c>
      <c r="I140" s="69"/>
      <c r="J140" s="57">
        <f t="shared" si="36"/>
        <v>0</v>
      </c>
      <c r="K140" s="69"/>
      <c r="L140" s="57">
        <f t="shared" si="37"/>
        <v>0</v>
      </c>
      <c r="M140" s="69"/>
      <c r="N140" s="57">
        <f t="shared" si="38"/>
        <v>0</v>
      </c>
      <c r="O140" s="69"/>
      <c r="P140" s="57">
        <f t="shared" si="39"/>
        <v>0</v>
      </c>
      <c r="Q140" s="69"/>
      <c r="R140" s="57">
        <f t="shared" si="40"/>
        <v>0</v>
      </c>
      <c r="S140" s="69"/>
      <c r="T140" s="57">
        <f t="shared" si="41"/>
        <v>0</v>
      </c>
      <c r="U140" s="69"/>
      <c r="V140" s="57">
        <f t="shared" si="42"/>
        <v>0</v>
      </c>
      <c r="W140" s="69"/>
      <c r="X140" s="57">
        <f t="shared" si="43"/>
        <v>0</v>
      </c>
      <c r="Y140" s="69"/>
      <c r="Z140" s="57">
        <f t="shared" si="49"/>
        <v>0</v>
      </c>
      <c r="AA140" s="69">
        <f t="shared" si="48"/>
        <v>0</v>
      </c>
      <c r="AB140" s="57">
        <f t="shared" si="49"/>
        <v>0</v>
      </c>
      <c r="AC140" s="85">
        <f t="shared" si="32"/>
        <v>0</v>
      </c>
      <c r="AD140" s="57">
        <f t="shared" si="45"/>
        <v>0</v>
      </c>
    </row>
    <row r="141" spans="1:66" x14ac:dyDescent="0.25">
      <c r="A141" s="18">
        <v>7001</v>
      </c>
      <c r="B141" s="19" t="s">
        <v>154</v>
      </c>
      <c r="C141" s="75">
        <f>C36-C40-C78-C99-C125-C139</f>
        <v>2356803.9151999997</v>
      </c>
      <c r="D141" s="59">
        <f t="shared" si="33"/>
        <v>0.12905005858259921</v>
      </c>
      <c r="E141" s="75">
        <f>E36-E40-E78-E99-E125-E139</f>
        <v>2356803.9151999997</v>
      </c>
      <c r="F141" s="59">
        <f t="shared" si="34"/>
        <v>0.12905005858259921</v>
      </c>
      <c r="G141" s="75">
        <f>G36-G40-G78-G99-G125-G139</f>
        <v>2356803.9151999997</v>
      </c>
      <c r="H141" s="59">
        <f t="shared" si="35"/>
        <v>0.12905005858259921</v>
      </c>
      <c r="I141" s="75">
        <f>I36-I40-I78-I99-I125-I139</f>
        <v>2356803.9151999997</v>
      </c>
      <c r="J141" s="59">
        <f t="shared" si="36"/>
        <v>0.12905005858259921</v>
      </c>
      <c r="K141" s="75">
        <f>K36-K40-K78-K99-K125-K139</f>
        <v>2356803.9151999997</v>
      </c>
      <c r="L141" s="59">
        <f t="shared" si="37"/>
        <v>0.12905005858259921</v>
      </c>
      <c r="M141" s="75">
        <f>M36-M40-M78-M99-M125-M139</f>
        <v>2356803.9151999997</v>
      </c>
      <c r="N141" s="59">
        <f t="shared" si="38"/>
        <v>0.12905005858259921</v>
      </c>
      <c r="O141" s="75">
        <f>O36-O40-O78-O99-O125-O139</f>
        <v>2356803.9151999997</v>
      </c>
      <c r="P141" s="59">
        <f t="shared" si="39"/>
        <v>0.12905005858259921</v>
      </c>
      <c r="Q141" s="75">
        <f>Q36-Q40-Q78-Q99-Q125-Q139</f>
        <v>2356803.9151999997</v>
      </c>
      <c r="R141" s="59">
        <f t="shared" si="40"/>
        <v>0.12905005858259921</v>
      </c>
      <c r="S141" s="75">
        <f>S36-S40-S78-S99-S125-S139</f>
        <v>2356803.9151999997</v>
      </c>
      <c r="T141" s="59">
        <f t="shared" si="41"/>
        <v>0.12905005858259921</v>
      </c>
      <c r="U141" s="75">
        <f>U36-U40-U78-U99-U125-U139</f>
        <v>2356803.9151999997</v>
      </c>
      <c r="V141" s="59">
        <f t="shared" si="42"/>
        <v>0.12905005858259921</v>
      </c>
      <c r="W141" s="75">
        <f>W36-W40-W78-W99-W125-W139</f>
        <v>2356803.9151999997</v>
      </c>
      <c r="X141" s="59">
        <f t="shared" si="43"/>
        <v>0.12905005858259921</v>
      </c>
      <c r="Y141" s="75">
        <f>Y36-Y40-Y78-Y99-Y125-Y139</f>
        <v>2356803.9151999997</v>
      </c>
      <c r="Z141" s="59">
        <f t="shared" si="49"/>
        <v>0.12905005858259921</v>
      </c>
      <c r="AA141" s="75">
        <f t="shared" si="48"/>
        <v>28281646.982399989</v>
      </c>
      <c r="AB141" s="59">
        <f t="shared" si="49"/>
        <v>0.12905005858259919</v>
      </c>
      <c r="AC141" s="75">
        <f t="shared" si="32"/>
        <v>2356803.9151999992</v>
      </c>
      <c r="AD141" s="59">
        <f t="shared" si="45"/>
        <v>0.12905005858259919</v>
      </c>
    </row>
    <row r="142" spans="1:66" s="30" customFormat="1" x14ac:dyDescent="0.25">
      <c r="A142" s="31"/>
      <c r="B142" s="32"/>
      <c r="C142" s="76"/>
      <c r="D142" s="60"/>
      <c r="E142" s="76"/>
      <c r="F142" s="60"/>
      <c r="G142" s="76"/>
      <c r="H142" s="60"/>
      <c r="I142" s="76"/>
      <c r="J142" s="60"/>
      <c r="K142" s="76"/>
      <c r="L142" s="60"/>
      <c r="M142" s="76"/>
      <c r="N142" s="60"/>
      <c r="O142" s="76"/>
      <c r="P142" s="60"/>
      <c r="Q142" s="76"/>
      <c r="R142" s="60"/>
      <c r="S142" s="76"/>
      <c r="T142" s="60"/>
      <c r="U142" s="76"/>
      <c r="V142" s="60"/>
      <c r="W142" s="76"/>
      <c r="X142" s="60"/>
      <c r="Y142" s="76"/>
      <c r="Z142" s="60"/>
      <c r="AA142" s="76"/>
      <c r="AB142" s="60"/>
      <c r="AC142" s="76"/>
      <c r="AD142" s="60"/>
    </row>
    <row r="143" spans="1:66" s="7" customFormat="1" x14ac:dyDescent="0.25">
      <c r="A143" s="15">
        <v>6412</v>
      </c>
      <c r="B143" s="6" t="s">
        <v>155</v>
      </c>
      <c r="C143" s="77">
        <v>160808.44</v>
      </c>
      <c r="D143" s="61">
        <f t="shared" si="33"/>
        <v>8.8052885811738535E-3</v>
      </c>
      <c r="E143" s="77">
        <v>160808.44</v>
      </c>
      <c r="F143" s="61">
        <f t="shared" ref="F143:F165" si="50">IF(E$10&lt;&gt;0,E143/E$10,"-")</f>
        <v>8.8052885811738535E-3</v>
      </c>
      <c r="G143" s="77">
        <v>160808.44</v>
      </c>
      <c r="H143" s="61">
        <f t="shared" ref="H143:H165" si="51">IF(G$10&lt;&gt;0,G143/G$10,"-")</f>
        <v>8.8052885811738535E-3</v>
      </c>
      <c r="I143" s="77">
        <v>160808.44</v>
      </c>
      <c r="J143" s="61">
        <f t="shared" ref="J143:J165" si="52">IF(I$10&lt;&gt;0,I143/I$10,"-")</f>
        <v>8.8052885811738535E-3</v>
      </c>
      <c r="K143" s="77">
        <v>160808.44</v>
      </c>
      <c r="L143" s="61">
        <f t="shared" ref="L143:L165" si="53">IF(K$10&lt;&gt;0,K143/K$10,"-")</f>
        <v>8.8052885811738535E-3</v>
      </c>
      <c r="M143" s="77">
        <v>160808.44</v>
      </c>
      <c r="N143" s="61">
        <f t="shared" ref="N143:N165" si="54">IF(M$10&lt;&gt;0,M143/M$10,"-")</f>
        <v>8.8052885811738535E-3</v>
      </c>
      <c r="O143" s="77">
        <v>160808.44</v>
      </c>
      <c r="P143" s="61">
        <f t="shared" ref="P143:P165" si="55">IF(O$10&lt;&gt;0,O143/O$10,"-")</f>
        <v>8.8052885811738535E-3</v>
      </c>
      <c r="Q143" s="77">
        <v>160808.44</v>
      </c>
      <c r="R143" s="61">
        <f t="shared" ref="R143:R165" si="56">IF(Q$10&lt;&gt;0,Q143/Q$10,"-")</f>
        <v>8.8052885811738535E-3</v>
      </c>
      <c r="S143" s="77">
        <v>160808.44</v>
      </c>
      <c r="T143" s="61">
        <f t="shared" ref="T143:AD165" si="57">IF(S$10&lt;&gt;0,S143/S$10,"-")</f>
        <v>8.8052885811738535E-3</v>
      </c>
      <c r="U143" s="77">
        <v>160808.44</v>
      </c>
      <c r="V143" s="61">
        <f t="shared" ref="V143:V165" si="58">IF(U$10&lt;&gt;0,U143/U$10,"-")</f>
        <v>8.8052885811738535E-3</v>
      </c>
      <c r="W143" s="77">
        <v>160808.44</v>
      </c>
      <c r="X143" s="61">
        <f t="shared" ref="X143:X165" si="59">IF(W$10&lt;&gt;0,W143/W$10,"-")</f>
        <v>8.8052885811738535E-3</v>
      </c>
      <c r="Y143" s="77">
        <v>160808.44</v>
      </c>
      <c r="Z143" s="61">
        <f t="shared" ref="Z143:AB162" si="60">IF(Y$10&lt;&gt;0,Y143/Y$10,"-")</f>
        <v>8.8052885811738535E-3</v>
      </c>
      <c r="AA143" s="89">
        <f t="shared" si="48"/>
        <v>1929701.2799999996</v>
      </c>
      <c r="AB143" s="61">
        <f t="shared" si="60"/>
        <v>8.8052885811738518E-3</v>
      </c>
      <c r="AC143" s="89">
        <f t="shared" ref="AC143:AC165" si="61">AA143/12</f>
        <v>160808.43999999997</v>
      </c>
      <c r="AD143" s="61">
        <f t="shared" ref="AD143:AD165" si="62">IF(AC$10&lt;&gt;0,AC143/AC$10,"-")</f>
        <v>8.8052885811738518E-3</v>
      </c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</row>
    <row r="144" spans="1:66" s="35" customFormat="1" x14ac:dyDescent="0.25">
      <c r="A144" s="33"/>
      <c r="B144" s="34"/>
      <c r="C144" s="78"/>
      <c r="D144" s="62">
        <f t="shared" si="33"/>
        <v>0</v>
      </c>
      <c r="E144" s="78"/>
      <c r="F144" s="62">
        <f t="shared" si="50"/>
        <v>0</v>
      </c>
      <c r="G144" s="78"/>
      <c r="H144" s="62">
        <f t="shared" si="51"/>
        <v>0</v>
      </c>
      <c r="I144" s="78"/>
      <c r="J144" s="62">
        <f t="shared" si="52"/>
        <v>0</v>
      </c>
      <c r="K144" s="78"/>
      <c r="L144" s="62">
        <f t="shared" si="53"/>
        <v>0</v>
      </c>
      <c r="M144" s="78"/>
      <c r="N144" s="62">
        <f t="shared" si="54"/>
        <v>0</v>
      </c>
      <c r="O144" s="78"/>
      <c r="P144" s="62">
        <f t="shared" si="55"/>
        <v>0</v>
      </c>
      <c r="Q144" s="78"/>
      <c r="R144" s="62">
        <f t="shared" si="56"/>
        <v>0</v>
      </c>
      <c r="S144" s="78"/>
      <c r="T144" s="62">
        <f t="shared" si="57"/>
        <v>0</v>
      </c>
      <c r="U144" s="78"/>
      <c r="V144" s="62">
        <f t="shared" si="58"/>
        <v>0</v>
      </c>
      <c r="W144" s="78"/>
      <c r="X144" s="62">
        <f t="shared" si="59"/>
        <v>0</v>
      </c>
      <c r="Y144" s="78"/>
      <c r="Z144" s="62">
        <f t="shared" si="60"/>
        <v>0</v>
      </c>
      <c r="AA144" s="90">
        <f t="shared" si="48"/>
        <v>0</v>
      </c>
      <c r="AB144" s="62">
        <f t="shared" si="60"/>
        <v>0</v>
      </c>
      <c r="AC144" s="90">
        <f t="shared" si="61"/>
        <v>0</v>
      </c>
      <c r="AD144" s="62">
        <f t="shared" si="62"/>
        <v>0</v>
      </c>
    </row>
    <row r="145" spans="1:66" x14ac:dyDescent="0.25">
      <c r="A145" s="18">
        <v>7002</v>
      </c>
      <c r="B145" s="19" t="s">
        <v>156</v>
      </c>
      <c r="C145" s="75">
        <f>C141-C143</f>
        <v>2195995.4751999998</v>
      </c>
      <c r="D145" s="59">
        <f t="shared" si="33"/>
        <v>0.12024477000142535</v>
      </c>
      <c r="E145" s="75">
        <f>E141-E143</f>
        <v>2195995.4751999998</v>
      </c>
      <c r="F145" s="59">
        <f t="shared" si="50"/>
        <v>0.12024477000142535</v>
      </c>
      <c r="G145" s="75">
        <f>G141-G143</f>
        <v>2195995.4751999998</v>
      </c>
      <c r="H145" s="59">
        <f t="shared" si="51"/>
        <v>0.12024477000142535</v>
      </c>
      <c r="I145" s="75">
        <f>I141-I143</f>
        <v>2195995.4751999998</v>
      </c>
      <c r="J145" s="59">
        <f t="shared" si="52"/>
        <v>0.12024477000142535</v>
      </c>
      <c r="K145" s="75">
        <f>K141-K143</f>
        <v>2195995.4751999998</v>
      </c>
      <c r="L145" s="59">
        <f t="shared" si="53"/>
        <v>0.12024477000142535</v>
      </c>
      <c r="M145" s="75">
        <f>M141-M143</f>
        <v>2195995.4751999998</v>
      </c>
      <c r="N145" s="59">
        <f t="shared" si="54"/>
        <v>0.12024477000142535</v>
      </c>
      <c r="O145" s="75">
        <f>O141-O143</f>
        <v>2195995.4751999998</v>
      </c>
      <c r="P145" s="59">
        <f t="shared" si="55"/>
        <v>0.12024477000142535</v>
      </c>
      <c r="Q145" s="75">
        <f>Q141-Q143</f>
        <v>2195995.4751999998</v>
      </c>
      <c r="R145" s="59">
        <f t="shared" si="56"/>
        <v>0.12024477000142535</v>
      </c>
      <c r="S145" s="75">
        <f>S141-S143</f>
        <v>2195995.4751999998</v>
      </c>
      <c r="T145" s="59">
        <f t="shared" si="57"/>
        <v>0.12024477000142535</v>
      </c>
      <c r="U145" s="75">
        <f>U141-U143</f>
        <v>2195995.4751999998</v>
      </c>
      <c r="V145" s="59">
        <f t="shared" si="58"/>
        <v>0.12024477000142535</v>
      </c>
      <c r="W145" s="75">
        <f>W141-W143</f>
        <v>2195995.4751999998</v>
      </c>
      <c r="X145" s="59">
        <f t="shared" si="59"/>
        <v>0.12024477000142535</v>
      </c>
      <c r="Y145" s="75">
        <f>Y141-Y143</f>
        <v>2195995.4751999998</v>
      </c>
      <c r="Z145" s="59">
        <f t="shared" si="60"/>
        <v>0.12024477000142535</v>
      </c>
      <c r="AA145" s="75">
        <f t="shared" si="48"/>
        <v>26351945.702400003</v>
      </c>
      <c r="AB145" s="59">
        <f t="shared" si="60"/>
        <v>0.12024477000142539</v>
      </c>
      <c r="AC145" s="75">
        <f t="shared" si="61"/>
        <v>2195995.4752000002</v>
      </c>
      <c r="AD145" s="59">
        <f t="shared" si="62"/>
        <v>0.12024477000142537</v>
      </c>
    </row>
    <row r="146" spans="1:66" s="30" customFormat="1" x14ac:dyDescent="0.25">
      <c r="A146" s="31">
        <v>6501</v>
      </c>
      <c r="B146" s="32" t="s">
        <v>157</v>
      </c>
      <c r="C146" s="76"/>
      <c r="D146" s="60">
        <f t="shared" si="33"/>
        <v>0</v>
      </c>
      <c r="E146" s="76"/>
      <c r="F146" s="60">
        <f t="shared" si="50"/>
        <v>0</v>
      </c>
      <c r="G146" s="76"/>
      <c r="H146" s="60">
        <f t="shared" si="51"/>
        <v>0</v>
      </c>
      <c r="I146" s="76"/>
      <c r="J146" s="60">
        <f t="shared" si="52"/>
        <v>0</v>
      </c>
      <c r="K146" s="76"/>
      <c r="L146" s="60">
        <f t="shared" si="53"/>
        <v>0</v>
      </c>
      <c r="M146" s="76"/>
      <c r="N146" s="60">
        <f t="shared" si="54"/>
        <v>0</v>
      </c>
      <c r="O146" s="76"/>
      <c r="P146" s="60">
        <f t="shared" si="55"/>
        <v>0</v>
      </c>
      <c r="Q146" s="76"/>
      <c r="R146" s="60">
        <f t="shared" si="56"/>
        <v>0</v>
      </c>
      <c r="S146" s="76"/>
      <c r="T146" s="60">
        <f t="shared" si="57"/>
        <v>0</v>
      </c>
      <c r="U146" s="76"/>
      <c r="V146" s="60">
        <f t="shared" si="58"/>
        <v>0</v>
      </c>
      <c r="W146" s="76"/>
      <c r="X146" s="60">
        <f t="shared" si="59"/>
        <v>0</v>
      </c>
      <c r="Y146" s="76"/>
      <c r="Z146" s="60">
        <f t="shared" si="60"/>
        <v>0</v>
      </c>
      <c r="AA146" s="76">
        <f t="shared" si="48"/>
        <v>0</v>
      </c>
      <c r="AB146" s="60">
        <f t="shared" si="60"/>
        <v>0</v>
      </c>
      <c r="AC146" s="76">
        <f t="shared" si="61"/>
        <v>0</v>
      </c>
      <c r="AD146" s="60">
        <f t="shared" si="62"/>
        <v>0</v>
      </c>
    </row>
    <row r="147" spans="1:66" x14ac:dyDescent="0.25">
      <c r="A147" s="9">
        <v>6502</v>
      </c>
      <c r="B147" s="10" t="s">
        <v>158</v>
      </c>
      <c r="C147" s="67">
        <v>1041556.93065</v>
      </c>
      <c r="D147" s="49">
        <f t="shared" si="33"/>
        <v>5.7031890540663988E-2</v>
      </c>
      <c r="E147" s="67">
        <v>1041556.93065</v>
      </c>
      <c r="F147" s="49">
        <f t="shared" si="50"/>
        <v>5.7031890540663988E-2</v>
      </c>
      <c r="G147" s="67">
        <v>1041556.93065</v>
      </c>
      <c r="H147" s="49">
        <f t="shared" si="51"/>
        <v>5.7031890540663988E-2</v>
      </c>
      <c r="I147" s="67">
        <v>1041556.93065</v>
      </c>
      <c r="J147" s="49">
        <f t="shared" si="52"/>
        <v>5.7031890540663988E-2</v>
      </c>
      <c r="K147" s="67">
        <v>1041556.93065</v>
      </c>
      <c r="L147" s="49">
        <f t="shared" si="53"/>
        <v>5.7031890540663988E-2</v>
      </c>
      <c r="M147" s="67">
        <v>1041556.93065</v>
      </c>
      <c r="N147" s="49">
        <f t="shared" si="54"/>
        <v>5.7031890540663988E-2</v>
      </c>
      <c r="O147" s="67">
        <v>1041556.93065</v>
      </c>
      <c r="P147" s="49">
        <f t="shared" si="55"/>
        <v>5.7031890540663988E-2</v>
      </c>
      <c r="Q147" s="67">
        <v>1041556.93065</v>
      </c>
      <c r="R147" s="49">
        <f t="shared" si="56"/>
        <v>5.7031890540663988E-2</v>
      </c>
      <c r="S147" s="67">
        <v>1041556.93065</v>
      </c>
      <c r="T147" s="49">
        <f t="shared" si="57"/>
        <v>5.7031890540663988E-2</v>
      </c>
      <c r="U147" s="67">
        <v>1041556.93065</v>
      </c>
      <c r="V147" s="49">
        <f t="shared" si="58"/>
        <v>5.7031890540663988E-2</v>
      </c>
      <c r="W147" s="67">
        <v>1041556.93065</v>
      </c>
      <c r="X147" s="49">
        <f t="shared" si="59"/>
        <v>5.7031890540663988E-2</v>
      </c>
      <c r="Y147" s="67">
        <v>1041556.93065</v>
      </c>
      <c r="Z147" s="49">
        <f t="shared" si="60"/>
        <v>5.7031890540663988E-2</v>
      </c>
      <c r="AA147" s="82">
        <f t="shared" si="48"/>
        <v>12498683.167799996</v>
      </c>
      <c r="AB147" s="49">
        <f t="shared" si="60"/>
        <v>5.7031890540663974E-2</v>
      </c>
      <c r="AC147" s="82">
        <f t="shared" si="61"/>
        <v>1041556.9306499996</v>
      </c>
      <c r="AD147" s="49">
        <f t="shared" si="62"/>
        <v>5.7031890540663967E-2</v>
      </c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</row>
    <row r="148" spans="1:66" x14ac:dyDescent="0.25">
      <c r="A148" s="9">
        <v>6503</v>
      </c>
      <c r="B148" s="10" t="s">
        <v>159</v>
      </c>
      <c r="C148" s="67">
        <v>94178.289950000006</v>
      </c>
      <c r="D148" s="49">
        <f t="shared" si="33"/>
        <v>5.1568625445978789E-3</v>
      </c>
      <c r="E148" s="67">
        <v>94178.289950000006</v>
      </c>
      <c r="F148" s="49">
        <f t="shared" si="50"/>
        <v>5.1568625445978789E-3</v>
      </c>
      <c r="G148" s="67">
        <v>94178.289950000006</v>
      </c>
      <c r="H148" s="49">
        <f t="shared" si="51"/>
        <v>5.1568625445978789E-3</v>
      </c>
      <c r="I148" s="67">
        <v>94178.289950000006</v>
      </c>
      <c r="J148" s="49">
        <f t="shared" si="52"/>
        <v>5.1568625445978789E-3</v>
      </c>
      <c r="K148" s="67">
        <v>94178.289950000006</v>
      </c>
      <c r="L148" s="49">
        <f t="shared" si="53"/>
        <v>5.1568625445978789E-3</v>
      </c>
      <c r="M148" s="67">
        <v>94178.289950000006</v>
      </c>
      <c r="N148" s="49">
        <f t="shared" si="54"/>
        <v>5.1568625445978789E-3</v>
      </c>
      <c r="O148" s="67">
        <v>94178.289950000006</v>
      </c>
      <c r="P148" s="49">
        <f t="shared" si="55"/>
        <v>5.1568625445978789E-3</v>
      </c>
      <c r="Q148" s="67">
        <v>94178.289950000006</v>
      </c>
      <c r="R148" s="49">
        <f t="shared" si="56"/>
        <v>5.1568625445978789E-3</v>
      </c>
      <c r="S148" s="67">
        <v>94178.289950000006</v>
      </c>
      <c r="T148" s="49">
        <f t="shared" si="57"/>
        <v>5.1568625445978789E-3</v>
      </c>
      <c r="U148" s="67">
        <v>94178.289950000006</v>
      </c>
      <c r="V148" s="49">
        <f t="shared" si="58"/>
        <v>5.1568625445978789E-3</v>
      </c>
      <c r="W148" s="67">
        <v>94178.289950000006</v>
      </c>
      <c r="X148" s="49">
        <f t="shared" si="59"/>
        <v>5.1568625445978789E-3</v>
      </c>
      <c r="Y148" s="67">
        <v>94178.289950000006</v>
      </c>
      <c r="Z148" s="49">
        <f t="shared" si="60"/>
        <v>5.1568625445978789E-3</v>
      </c>
      <c r="AA148" s="82">
        <f t="shared" si="48"/>
        <v>1130139.4794000001</v>
      </c>
      <c r="AB148" s="49">
        <f t="shared" si="60"/>
        <v>5.1568625445978797E-3</v>
      </c>
      <c r="AC148" s="82">
        <f t="shared" si="61"/>
        <v>94178.289950000006</v>
      </c>
      <c r="AD148" s="49">
        <f t="shared" si="62"/>
        <v>5.1568625445978789E-3</v>
      </c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</row>
    <row r="149" spans="1:66" x14ac:dyDescent="0.25">
      <c r="A149" s="9">
        <v>6504</v>
      </c>
      <c r="B149" s="10" t="s">
        <v>160</v>
      </c>
      <c r="C149" s="67">
        <v>2249.2637500000001</v>
      </c>
      <c r="D149" s="49">
        <f t="shared" si="33"/>
        <v>1.2316154807498464E-4</v>
      </c>
      <c r="E149" s="67">
        <v>2249.2637500000001</v>
      </c>
      <c r="F149" s="49">
        <f t="shared" si="50"/>
        <v>1.2316154807498464E-4</v>
      </c>
      <c r="G149" s="67">
        <v>2249.2637500000001</v>
      </c>
      <c r="H149" s="49">
        <f t="shared" si="51"/>
        <v>1.2316154807498464E-4</v>
      </c>
      <c r="I149" s="67">
        <v>2249.2637500000001</v>
      </c>
      <c r="J149" s="49">
        <f t="shared" si="52"/>
        <v>1.2316154807498464E-4</v>
      </c>
      <c r="K149" s="67">
        <v>2249.2637500000001</v>
      </c>
      <c r="L149" s="49">
        <f t="shared" si="53"/>
        <v>1.2316154807498464E-4</v>
      </c>
      <c r="M149" s="67">
        <v>2249.2637500000001</v>
      </c>
      <c r="N149" s="49">
        <f t="shared" si="54"/>
        <v>1.2316154807498464E-4</v>
      </c>
      <c r="O149" s="67">
        <v>2249.2637500000001</v>
      </c>
      <c r="P149" s="49">
        <f t="shared" si="55"/>
        <v>1.2316154807498464E-4</v>
      </c>
      <c r="Q149" s="67">
        <v>2249.2637500000001</v>
      </c>
      <c r="R149" s="49">
        <f t="shared" si="56"/>
        <v>1.2316154807498464E-4</v>
      </c>
      <c r="S149" s="67">
        <v>2249.2637500000001</v>
      </c>
      <c r="T149" s="49">
        <f t="shared" si="57"/>
        <v>1.2316154807498464E-4</v>
      </c>
      <c r="U149" s="67">
        <v>2249.2637500000001</v>
      </c>
      <c r="V149" s="49">
        <f t="shared" si="58"/>
        <v>1.2316154807498464E-4</v>
      </c>
      <c r="W149" s="67">
        <v>2249.2637500000001</v>
      </c>
      <c r="X149" s="49">
        <f t="shared" si="59"/>
        <v>1.2316154807498464E-4</v>
      </c>
      <c r="Y149" s="67">
        <v>2249.2637500000001</v>
      </c>
      <c r="Z149" s="49">
        <f t="shared" si="60"/>
        <v>1.2316154807498464E-4</v>
      </c>
      <c r="AA149" s="82">
        <f t="shared" si="48"/>
        <v>26991.164999999994</v>
      </c>
      <c r="AB149" s="49">
        <f t="shared" si="60"/>
        <v>1.2316154807498462E-4</v>
      </c>
      <c r="AC149" s="82">
        <f t="shared" si="61"/>
        <v>2249.2637499999996</v>
      </c>
      <c r="AD149" s="49">
        <f t="shared" si="62"/>
        <v>1.2316154807498462E-4</v>
      </c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</row>
    <row r="150" spans="1:66" x14ac:dyDescent="0.25">
      <c r="A150" s="9">
        <v>6505</v>
      </c>
      <c r="B150" s="10" t="s">
        <v>161</v>
      </c>
      <c r="C150" s="67"/>
      <c r="D150" s="49">
        <f t="shared" si="33"/>
        <v>0</v>
      </c>
      <c r="E150" s="67"/>
      <c r="F150" s="49">
        <f t="shared" si="50"/>
        <v>0</v>
      </c>
      <c r="G150" s="67"/>
      <c r="H150" s="49">
        <f t="shared" si="51"/>
        <v>0</v>
      </c>
      <c r="I150" s="67"/>
      <c r="J150" s="49">
        <f t="shared" si="52"/>
        <v>0</v>
      </c>
      <c r="K150" s="67"/>
      <c r="L150" s="49">
        <f t="shared" si="53"/>
        <v>0</v>
      </c>
      <c r="M150" s="67"/>
      <c r="N150" s="49">
        <f t="shared" si="54"/>
        <v>0</v>
      </c>
      <c r="O150" s="67"/>
      <c r="P150" s="49">
        <f t="shared" si="55"/>
        <v>0</v>
      </c>
      <c r="Q150" s="67"/>
      <c r="R150" s="49">
        <f t="shared" si="56"/>
        <v>0</v>
      </c>
      <c r="S150" s="67"/>
      <c r="T150" s="49">
        <f t="shared" si="57"/>
        <v>0</v>
      </c>
      <c r="U150" s="67"/>
      <c r="V150" s="49">
        <f t="shared" si="58"/>
        <v>0</v>
      </c>
      <c r="W150" s="67"/>
      <c r="X150" s="49">
        <f t="shared" si="59"/>
        <v>0</v>
      </c>
      <c r="Y150" s="67"/>
      <c r="Z150" s="49">
        <f t="shared" si="60"/>
        <v>0</v>
      </c>
      <c r="AA150" s="82">
        <f t="shared" si="48"/>
        <v>0</v>
      </c>
      <c r="AB150" s="49">
        <f t="shared" si="60"/>
        <v>0</v>
      </c>
      <c r="AC150" s="82">
        <f t="shared" si="61"/>
        <v>0</v>
      </c>
      <c r="AD150" s="49">
        <f t="shared" si="62"/>
        <v>0</v>
      </c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</row>
    <row r="151" spans="1:66" x14ac:dyDescent="0.25">
      <c r="A151" s="9">
        <v>6506</v>
      </c>
      <c r="B151" s="10" t="s">
        <v>162</v>
      </c>
      <c r="C151" s="67"/>
      <c r="D151" s="49">
        <f t="shared" si="33"/>
        <v>0</v>
      </c>
      <c r="E151" s="67"/>
      <c r="F151" s="49">
        <f t="shared" si="50"/>
        <v>0</v>
      </c>
      <c r="G151" s="67"/>
      <c r="H151" s="49">
        <f t="shared" si="51"/>
        <v>0</v>
      </c>
      <c r="I151" s="67"/>
      <c r="J151" s="49">
        <f t="shared" si="52"/>
        <v>0</v>
      </c>
      <c r="K151" s="67"/>
      <c r="L151" s="49">
        <f t="shared" si="53"/>
        <v>0</v>
      </c>
      <c r="M151" s="67"/>
      <c r="N151" s="49">
        <f t="shared" si="54"/>
        <v>0</v>
      </c>
      <c r="O151" s="67"/>
      <c r="P151" s="49">
        <f t="shared" si="55"/>
        <v>0</v>
      </c>
      <c r="Q151" s="67"/>
      <c r="R151" s="49">
        <f t="shared" si="56"/>
        <v>0</v>
      </c>
      <c r="S151" s="67"/>
      <c r="T151" s="49">
        <f t="shared" si="57"/>
        <v>0</v>
      </c>
      <c r="U151" s="67"/>
      <c r="V151" s="49">
        <f t="shared" si="58"/>
        <v>0</v>
      </c>
      <c r="W151" s="67"/>
      <c r="X151" s="49">
        <f t="shared" si="59"/>
        <v>0</v>
      </c>
      <c r="Y151" s="67"/>
      <c r="Z151" s="49">
        <f t="shared" si="60"/>
        <v>0</v>
      </c>
      <c r="AA151" s="82">
        <f t="shared" si="48"/>
        <v>0</v>
      </c>
      <c r="AB151" s="49">
        <f t="shared" si="60"/>
        <v>0</v>
      </c>
      <c r="AC151" s="82">
        <f t="shared" si="61"/>
        <v>0</v>
      </c>
      <c r="AD151" s="49">
        <f t="shared" si="62"/>
        <v>0</v>
      </c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</row>
    <row r="152" spans="1:66" x14ac:dyDescent="0.25">
      <c r="A152" s="9">
        <v>6507</v>
      </c>
      <c r="B152" s="10"/>
      <c r="C152" s="67"/>
      <c r="D152" s="49">
        <f t="shared" si="33"/>
        <v>0</v>
      </c>
      <c r="E152" s="67"/>
      <c r="F152" s="49">
        <f t="shared" si="33"/>
        <v>0</v>
      </c>
      <c r="G152" s="67"/>
      <c r="H152" s="49">
        <f t="shared" si="33"/>
        <v>0</v>
      </c>
      <c r="I152" s="67"/>
      <c r="J152" s="49">
        <f t="shared" si="33"/>
        <v>0</v>
      </c>
      <c r="K152" s="67"/>
      <c r="L152" s="49">
        <f t="shared" si="33"/>
        <v>0</v>
      </c>
      <c r="M152" s="67"/>
      <c r="N152" s="49">
        <f t="shared" si="33"/>
        <v>0</v>
      </c>
      <c r="O152" s="67"/>
      <c r="P152" s="49">
        <f t="shared" si="33"/>
        <v>0</v>
      </c>
      <c r="Q152" s="67"/>
      <c r="R152" s="49">
        <f t="shared" si="33"/>
        <v>0</v>
      </c>
      <c r="S152" s="67"/>
      <c r="T152" s="49">
        <f t="shared" si="57"/>
        <v>0</v>
      </c>
      <c r="U152" s="67"/>
      <c r="V152" s="49">
        <f t="shared" si="57"/>
        <v>0</v>
      </c>
      <c r="W152" s="67"/>
      <c r="X152" s="49">
        <f t="shared" si="57"/>
        <v>0</v>
      </c>
      <c r="Y152" s="67"/>
      <c r="Z152" s="49">
        <f t="shared" si="57"/>
        <v>0</v>
      </c>
      <c r="AA152" s="82"/>
      <c r="AB152" s="49">
        <f t="shared" si="57"/>
        <v>0</v>
      </c>
      <c r="AC152" s="82"/>
      <c r="AD152" s="49">
        <f t="shared" si="57"/>
        <v>0</v>
      </c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</row>
    <row r="153" spans="1:66" x14ac:dyDescent="0.25">
      <c r="A153" s="9">
        <v>6508</v>
      </c>
      <c r="B153" s="10"/>
      <c r="C153" s="67"/>
      <c r="D153" s="49">
        <f t="shared" si="33"/>
        <v>0</v>
      </c>
      <c r="E153" s="67"/>
      <c r="F153" s="49">
        <f t="shared" si="33"/>
        <v>0</v>
      </c>
      <c r="G153" s="67"/>
      <c r="H153" s="49">
        <f t="shared" si="33"/>
        <v>0</v>
      </c>
      <c r="I153" s="67"/>
      <c r="J153" s="49">
        <f t="shared" si="33"/>
        <v>0</v>
      </c>
      <c r="K153" s="67"/>
      <c r="L153" s="49">
        <f t="shared" si="33"/>
        <v>0</v>
      </c>
      <c r="M153" s="67"/>
      <c r="N153" s="49">
        <f t="shared" si="33"/>
        <v>0</v>
      </c>
      <c r="O153" s="67"/>
      <c r="P153" s="49">
        <f t="shared" si="33"/>
        <v>0</v>
      </c>
      <c r="Q153" s="67"/>
      <c r="R153" s="49">
        <f t="shared" si="33"/>
        <v>0</v>
      </c>
      <c r="S153" s="67"/>
      <c r="T153" s="49">
        <f t="shared" si="57"/>
        <v>0</v>
      </c>
      <c r="U153" s="67"/>
      <c r="V153" s="49">
        <f t="shared" si="57"/>
        <v>0</v>
      </c>
      <c r="W153" s="67"/>
      <c r="X153" s="49">
        <f t="shared" si="57"/>
        <v>0</v>
      </c>
      <c r="Y153" s="67"/>
      <c r="Z153" s="49">
        <f t="shared" si="57"/>
        <v>0</v>
      </c>
      <c r="AA153" s="82"/>
      <c r="AB153" s="49">
        <f t="shared" si="57"/>
        <v>0</v>
      </c>
      <c r="AC153" s="82"/>
      <c r="AD153" s="49">
        <f t="shared" si="57"/>
        <v>0</v>
      </c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</row>
    <row r="154" spans="1:66" x14ac:dyDescent="0.25">
      <c r="A154" s="9">
        <v>6509</v>
      </c>
      <c r="B154" s="10"/>
      <c r="C154" s="67"/>
      <c r="D154" s="49">
        <f t="shared" si="33"/>
        <v>0</v>
      </c>
      <c r="E154" s="67"/>
      <c r="F154" s="49">
        <f t="shared" si="33"/>
        <v>0</v>
      </c>
      <c r="G154" s="67"/>
      <c r="H154" s="49">
        <f t="shared" si="33"/>
        <v>0</v>
      </c>
      <c r="I154" s="67"/>
      <c r="J154" s="49">
        <f t="shared" si="33"/>
        <v>0</v>
      </c>
      <c r="K154" s="67"/>
      <c r="L154" s="49">
        <f t="shared" si="33"/>
        <v>0</v>
      </c>
      <c r="M154" s="67"/>
      <c r="N154" s="49">
        <f t="shared" si="33"/>
        <v>0</v>
      </c>
      <c r="O154" s="67"/>
      <c r="P154" s="49">
        <f t="shared" si="33"/>
        <v>0</v>
      </c>
      <c r="Q154" s="67"/>
      <c r="R154" s="49">
        <f t="shared" si="33"/>
        <v>0</v>
      </c>
      <c r="S154" s="67"/>
      <c r="T154" s="49">
        <f t="shared" si="57"/>
        <v>0</v>
      </c>
      <c r="U154" s="67"/>
      <c r="V154" s="49">
        <f t="shared" si="57"/>
        <v>0</v>
      </c>
      <c r="W154" s="67"/>
      <c r="X154" s="49">
        <f t="shared" si="57"/>
        <v>0</v>
      </c>
      <c r="Y154" s="67"/>
      <c r="Z154" s="49">
        <f t="shared" si="57"/>
        <v>0</v>
      </c>
      <c r="AA154" s="82"/>
      <c r="AB154" s="49">
        <f t="shared" si="57"/>
        <v>0</v>
      </c>
      <c r="AC154" s="82"/>
      <c r="AD154" s="49">
        <f t="shared" si="57"/>
        <v>0</v>
      </c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</row>
    <row r="155" spans="1:66" x14ac:dyDescent="0.25">
      <c r="A155" s="9">
        <v>6510</v>
      </c>
      <c r="B155" s="10"/>
      <c r="C155" s="67"/>
      <c r="D155" s="49">
        <f t="shared" si="33"/>
        <v>0</v>
      </c>
      <c r="E155" s="67"/>
      <c r="F155" s="49">
        <f t="shared" si="33"/>
        <v>0</v>
      </c>
      <c r="G155" s="67"/>
      <c r="H155" s="49">
        <f t="shared" si="33"/>
        <v>0</v>
      </c>
      <c r="I155" s="67"/>
      <c r="J155" s="49">
        <f t="shared" si="33"/>
        <v>0</v>
      </c>
      <c r="K155" s="67"/>
      <c r="L155" s="49">
        <f t="shared" si="33"/>
        <v>0</v>
      </c>
      <c r="M155" s="67"/>
      <c r="N155" s="49">
        <f t="shared" si="33"/>
        <v>0</v>
      </c>
      <c r="O155" s="67"/>
      <c r="P155" s="49">
        <f t="shared" si="33"/>
        <v>0</v>
      </c>
      <c r="Q155" s="67"/>
      <c r="R155" s="49">
        <f t="shared" si="33"/>
        <v>0</v>
      </c>
      <c r="S155" s="67"/>
      <c r="T155" s="49">
        <f t="shared" si="57"/>
        <v>0</v>
      </c>
      <c r="U155" s="67"/>
      <c r="V155" s="49">
        <f t="shared" si="57"/>
        <v>0</v>
      </c>
      <c r="W155" s="67"/>
      <c r="X155" s="49">
        <f t="shared" si="57"/>
        <v>0</v>
      </c>
      <c r="Y155" s="67"/>
      <c r="Z155" s="49">
        <f t="shared" si="57"/>
        <v>0</v>
      </c>
      <c r="AA155" s="82"/>
      <c r="AB155" s="49">
        <f t="shared" si="57"/>
        <v>0</v>
      </c>
      <c r="AC155" s="82"/>
      <c r="AD155" s="49">
        <f t="shared" si="57"/>
        <v>0</v>
      </c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</row>
    <row r="156" spans="1:66" x14ac:dyDescent="0.25">
      <c r="A156" s="9">
        <v>6604</v>
      </c>
      <c r="B156" s="10" t="s">
        <v>163</v>
      </c>
      <c r="C156" s="67"/>
      <c r="D156" s="49">
        <f t="shared" si="33"/>
        <v>0</v>
      </c>
      <c r="E156" s="67"/>
      <c r="F156" s="49">
        <f t="shared" si="50"/>
        <v>0</v>
      </c>
      <c r="G156" s="67"/>
      <c r="H156" s="49">
        <f t="shared" si="51"/>
        <v>0</v>
      </c>
      <c r="I156" s="67"/>
      <c r="J156" s="49">
        <f t="shared" si="52"/>
        <v>0</v>
      </c>
      <c r="K156" s="67"/>
      <c r="L156" s="49">
        <f t="shared" si="53"/>
        <v>0</v>
      </c>
      <c r="M156" s="67"/>
      <c r="N156" s="49">
        <f t="shared" si="54"/>
        <v>0</v>
      </c>
      <c r="O156" s="67"/>
      <c r="P156" s="49">
        <f t="shared" si="55"/>
        <v>0</v>
      </c>
      <c r="Q156" s="67"/>
      <c r="R156" s="49">
        <f t="shared" si="56"/>
        <v>0</v>
      </c>
      <c r="S156" s="67"/>
      <c r="T156" s="49">
        <f t="shared" si="57"/>
        <v>0</v>
      </c>
      <c r="U156" s="67"/>
      <c r="V156" s="49">
        <f t="shared" si="58"/>
        <v>0</v>
      </c>
      <c r="W156" s="67"/>
      <c r="X156" s="49">
        <f t="shared" si="59"/>
        <v>0</v>
      </c>
      <c r="Y156" s="67"/>
      <c r="Z156" s="49">
        <f t="shared" si="60"/>
        <v>0</v>
      </c>
      <c r="AA156" s="82">
        <f t="shared" si="48"/>
        <v>0</v>
      </c>
      <c r="AB156" s="49">
        <f t="shared" si="60"/>
        <v>0</v>
      </c>
      <c r="AC156" s="82">
        <f t="shared" si="61"/>
        <v>0</v>
      </c>
      <c r="AD156" s="49">
        <f t="shared" si="62"/>
        <v>0</v>
      </c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</row>
    <row r="157" spans="1:66" x14ac:dyDescent="0.25">
      <c r="A157" s="9">
        <v>6701</v>
      </c>
      <c r="B157" s="10" t="s">
        <v>164</v>
      </c>
      <c r="C157" s="67">
        <v>800203.61699999997</v>
      </c>
      <c r="D157" s="49">
        <f t="shared" ref="D157:D165" si="63">IF(C$10&lt;&gt;0,C157/C$10,"-")</f>
        <v>4.3816255983728937E-2</v>
      </c>
      <c r="E157" s="67">
        <v>800203.61699999997</v>
      </c>
      <c r="F157" s="49">
        <f t="shared" si="50"/>
        <v>4.3816255983728937E-2</v>
      </c>
      <c r="G157" s="67">
        <v>800203.61699999997</v>
      </c>
      <c r="H157" s="49">
        <f t="shared" si="51"/>
        <v>4.3816255983728937E-2</v>
      </c>
      <c r="I157" s="67">
        <v>800203.61699999997</v>
      </c>
      <c r="J157" s="49">
        <f t="shared" si="52"/>
        <v>4.3816255983728937E-2</v>
      </c>
      <c r="K157" s="67">
        <v>800203.61699999997</v>
      </c>
      <c r="L157" s="49">
        <f t="shared" si="53"/>
        <v>4.3816255983728937E-2</v>
      </c>
      <c r="M157" s="67">
        <v>800203.61699999997</v>
      </c>
      <c r="N157" s="49">
        <f t="shared" si="54"/>
        <v>4.3816255983728937E-2</v>
      </c>
      <c r="O157" s="67">
        <v>800203.61699999997</v>
      </c>
      <c r="P157" s="49">
        <f t="shared" si="55"/>
        <v>4.3816255983728937E-2</v>
      </c>
      <c r="Q157" s="67">
        <v>800203.61699999997</v>
      </c>
      <c r="R157" s="49">
        <f t="shared" si="56"/>
        <v>4.3816255983728937E-2</v>
      </c>
      <c r="S157" s="67">
        <v>800203.61699999997</v>
      </c>
      <c r="T157" s="49">
        <f t="shared" si="57"/>
        <v>4.3816255983728937E-2</v>
      </c>
      <c r="U157" s="67">
        <v>800203.61699999997</v>
      </c>
      <c r="V157" s="49">
        <f t="shared" si="58"/>
        <v>4.3816255983728937E-2</v>
      </c>
      <c r="W157" s="67">
        <v>800203.61699999997</v>
      </c>
      <c r="X157" s="49">
        <f t="shared" si="59"/>
        <v>4.3816255983728937E-2</v>
      </c>
      <c r="Y157" s="67">
        <v>800203.61699999997</v>
      </c>
      <c r="Z157" s="49">
        <f t="shared" si="60"/>
        <v>4.3816255983728937E-2</v>
      </c>
      <c r="AA157" s="82">
        <f t="shared" si="48"/>
        <v>9602443.4039999992</v>
      </c>
      <c r="AB157" s="49">
        <f t="shared" si="60"/>
        <v>4.3816255983728937E-2</v>
      </c>
      <c r="AC157" s="82">
        <f t="shared" si="61"/>
        <v>800203.61699999997</v>
      </c>
      <c r="AD157" s="49">
        <f t="shared" si="62"/>
        <v>4.3816255983728937E-2</v>
      </c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</row>
    <row r="158" spans="1:66" x14ac:dyDescent="0.25">
      <c r="A158" s="9">
        <v>5152</v>
      </c>
      <c r="B158" s="10" t="s">
        <v>40</v>
      </c>
      <c r="C158" s="67">
        <v>-800000</v>
      </c>
      <c r="D158" s="49">
        <f t="shared" si="63"/>
        <v>-4.3805106653227177E-2</v>
      </c>
      <c r="E158" s="67">
        <v>-800000</v>
      </c>
      <c r="F158" s="49">
        <f t="shared" si="50"/>
        <v>-4.3805106653227177E-2</v>
      </c>
      <c r="G158" s="67">
        <v>-800000</v>
      </c>
      <c r="H158" s="49">
        <f t="shared" si="51"/>
        <v>-4.3805106653227177E-2</v>
      </c>
      <c r="I158" s="67">
        <v>-800000</v>
      </c>
      <c r="J158" s="49">
        <f t="shared" si="52"/>
        <v>-4.3805106653227177E-2</v>
      </c>
      <c r="K158" s="67">
        <v>-800000</v>
      </c>
      <c r="L158" s="49">
        <f t="shared" si="53"/>
        <v>-4.3805106653227177E-2</v>
      </c>
      <c r="M158" s="67">
        <v>-800000</v>
      </c>
      <c r="N158" s="49">
        <f t="shared" si="54"/>
        <v>-4.3805106653227177E-2</v>
      </c>
      <c r="O158" s="67">
        <v>-800000</v>
      </c>
      <c r="P158" s="49">
        <f t="shared" si="55"/>
        <v>-4.3805106653227177E-2</v>
      </c>
      <c r="Q158" s="67">
        <v>-800000</v>
      </c>
      <c r="R158" s="49">
        <f t="shared" si="56"/>
        <v>-4.3805106653227177E-2</v>
      </c>
      <c r="S158" s="67">
        <v>-800000</v>
      </c>
      <c r="T158" s="49">
        <f t="shared" si="57"/>
        <v>-4.3805106653227177E-2</v>
      </c>
      <c r="U158" s="67">
        <v>-800000</v>
      </c>
      <c r="V158" s="49">
        <f t="shared" si="58"/>
        <v>-4.3805106653227177E-2</v>
      </c>
      <c r="W158" s="67">
        <v>-800000</v>
      </c>
      <c r="X158" s="49">
        <f t="shared" si="59"/>
        <v>-4.3805106653227177E-2</v>
      </c>
      <c r="Y158" s="67">
        <v>-800000</v>
      </c>
      <c r="Z158" s="49">
        <f t="shared" si="60"/>
        <v>-4.3805106653227177E-2</v>
      </c>
      <c r="AA158" s="91">
        <f t="shared" si="48"/>
        <v>-9600000</v>
      </c>
      <c r="AB158" s="49">
        <f t="shared" si="60"/>
        <v>-4.3805106653227177E-2</v>
      </c>
      <c r="AC158" s="82">
        <f t="shared" si="61"/>
        <v>-800000</v>
      </c>
      <c r="AD158" s="49">
        <f t="shared" si="62"/>
        <v>-4.3805106653227177E-2</v>
      </c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</row>
    <row r="159" spans="1:66" s="5" customFormat="1" x14ac:dyDescent="0.25">
      <c r="A159" s="12">
        <v>7003</v>
      </c>
      <c r="B159" s="1" t="s">
        <v>165</v>
      </c>
      <c r="C159" s="74">
        <f>SUM(C146:C158)</f>
        <v>1138188.1013500001</v>
      </c>
      <c r="D159" s="56">
        <f t="shared" si="63"/>
        <v>6.2323063963838618E-2</v>
      </c>
      <c r="E159" s="74">
        <f>SUM(E146:E158)</f>
        <v>1138188.1013500001</v>
      </c>
      <c r="F159" s="56">
        <f t="shared" si="50"/>
        <v>6.2323063963838618E-2</v>
      </c>
      <c r="G159" s="74">
        <f>SUM(G146:G158)</f>
        <v>1138188.1013500001</v>
      </c>
      <c r="H159" s="56">
        <f t="shared" si="51"/>
        <v>6.2323063963838618E-2</v>
      </c>
      <c r="I159" s="74">
        <f>SUM(I146:I158)</f>
        <v>1138188.1013500001</v>
      </c>
      <c r="J159" s="56">
        <f t="shared" si="52"/>
        <v>6.2323063963838618E-2</v>
      </c>
      <c r="K159" s="74">
        <f>SUM(K146:K158)</f>
        <v>1138188.1013500001</v>
      </c>
      <c r="L159" s="56">
        <f t="shared" si="53"/>
        <v>6.2323063963838618E-2</v>
      </c>
      <c r="M159" s="74">
        <f>SUM(M146:M158)</f>
        <v>1138188.1013500001</v>
      </c>
      <c r="N159" s="56">
        <f t="shared" si="54"/>
        <v>6.2323063963838618E-2</v>
      </c>
      <c r="O159" s="74">
        <f>SUM(O146:O158)</f>
        <v>1138188.1013500001</v>
      </c>
      <c r="P159" s="56">
        <f t="shared" si="55"/>
        <v>6.2323063963838618E-2</v>
      </c>
      <c r="Q159" s="74">
        <f>SUM(Q146:Q158)</f>
        <v>1138188.1013500001</v>
      </c>
      <c r="R159" s="56">
        <f t="shared" si="56"/>
        <v>6.2323063963838618E-2</v>
      </c>
      <c r="S159" s="74">
        <f>SUM(S146:S158)</f>
        <v>1138188.1013500001</v>
      </c>
      <c r="T159" s="56">
        <f t="shared" si="57"/>
        <v>6.2323063963838618E-2</v>
      </c>
      <c r="U159" s="74">
        <f>SUM(U146:U158)</f>
        <v>1138188.1013500001</v>
      </c>
      <c r="V159" s="56">
        <f t="shared" si="58"/>
        <v>6.2323063963838618E-2</v>
      </c>
      <c r="W159" s="74">
        <f>SUM(W146:W158)</f>
        <v>1138188.1013500001</v>
      </c>
      <c r="X159" s="56">
        <f t="shared" si="59"/>
        <v>6.2323063963838618E-2</v>
      </c>
      <c r="Y159" s="74">
        <f>SUM(Y146:Y158)</f>
        <v>1138188.1013500001</v>
      </c>
      <c r="Z159" s="56">
        <f t="shared" si="60"/>
        <v>6.2323063963838618E-2</v>
      </c>
      <c r="AA159" s="74">
        <f t="shared" si="48"/>
        <v>13658257.216200002</v>
      </c>
      <c r="AB159" s="56">
        <f t="shared" si="60"/>
        <v>6.2323063963838625E-2</v>
      </c>
      <c r="AC159" s="94">
        <f t="shared" si="61"/>
        <v>1138188.1013500001</v>
      </c>
      <c r="AD159" s="56">
        <f t="shared" si="62"/>
        <v>6.2323063963838618E-2</v>
      </c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</row>
    <row r="160" spans="1:66" x14ac:dyDescent="0.25">
      <c r="A160" s="16">
        <v>7004</v>
      </c>
      <c r="B160" s="17" t="s">
        <v>166</v>
      </c>
      <c r="C160" s="79">
        <f>C40+C78+C99+C125+C139+C143+C159</f>
        <v>7794301.6930000009</v>
      </c>
      <c r="D160" s="63">
        <f t="shared" si="63"/>
        <v>0.4267877711866177</v>
      </c>
      <c r="E160" s="79">
        <f>E40+E78+E99+E125+E139+E143+E159</f>
        <v>7794301.6930000009</v>
      </c>
      <c r="F160" s="63">
        <f t="shared" si="50"/>
        <v>0.4267877711866177</v>
      </c>
      <c r="G160" s="79">
        <f>G40+G78+G99+G125+G139+G143+G159</f>
        <v>7794301.6930000009</v>
      </c>
      <c r="H160" s="63">
        <f t="shared" si="51"/>
        <v>0.4267877711866177</v>
      </c>
      <c r="I160" s="79">
        <f>I40+I78+I99+I125+I139+I143+I159</f>
        <v>7794301.6930000009</v>
      </c>
      <c r="J160" s="63">
        <f t="shared" si="52"/>
        <v>0.4267877711866177</v>
      </c>
      <c r="K160" s="79">
        <f>K40+K78+K99+K125+K139+K143+K159</f>
        <v>7794301.6930000009</v>
      </c>
      <c r="L160" s="63">
        <f t="shared" si="53"/>
        <v>0.4267877711866177</v>
      </c>
      <c r="M160" s="79">
        <f>M40+M78+M99+M125+M139+M143+M159</f>
        <v>7794301.6930000009</v>
      </c>
      <c r="N160" s="63">
        <f t="shared" si="54"/>
        <v>0.4267877711866177</v>
      </c>
      <c r="O160" s="79">
        <f>O40+O78+O99+O125+O139+O143+O159</f>
        <v>7794301.6930000009</v>
      </c>
      <c r="P160" s="63">
        <f t="shared" si="55"/>
        <v>0.4267877711866177</v>
      </c>
      <c r="Q160" s="79">
        <f>Q40+Q78+Q99+Q125+Q139+Q143+Q159</f>
        <v>7794301.6930000009</v>
      </c>
      <c r="R160" s="63">
        <f t="shared" si="56"/>
        <v>0.4267877711866177</v>
      </c>
      <c r="S160" s="79">
        <f>S40+S78+S99+S125+S139+S143+S159</f>
        <v>7794301.6930000009</v>
      </c>
      <c r="T160" s="63">
        <f t="shared" si="57"/>
        <v>0.4267877711866177</v>
      </c>
      <c r="U160" s="79">
        <f>U40+U78+U99+U125+U139+U143+U159</f>
        <v>7794301.6930000009</v>
      </c>
      <c r="V160" s="63">
        <f t="shared" si="58"/>
        <v>0.4267877711866177</v>
      </c>
      <c r="W160" s="79">
        <f>W40+W78+W99+W125+W139+W143+W159</f>
        <v>7794301.6930000009</v>
      </c>
      <c r="X160" s="63">
        <f t="shared" si="59"/>
        <v>0.4267877711866177</v>
      </c>
      <c r="Y160" s="79">
        <f>Y40+Y78+Y99+Y125+Y139+Y143+Y159</f>
        <v>7794301.6930000009</v>
      </c>
      <c r="Z160" s="63">
        <f t="shared" si="60"/>
        <v>0.4267877711866177</v>
      </c>
      <c r="AA160" s="86">
        <f t="shared" si="48"/>
        <v>93531620.316000029</v>
      </c>
      <c r="AB160" s="63">
        <f t="shared" si="60"/>
        <v>0.42678777118661781</v>
      </c>
      <c r="AC160" s="86">
        <f t="shared" si="61"/>
        <v>7794301.6930000028</v>
      </c>
      <c r="AD160" s="63">
        <f t="shared" si="62"/>
        <v>0.42678777118661781</v>
      </c>
    </row>
    <row r="161" spans="1:66" x14ac:dyDescent="0.25">
      <c r="A161" s="14">
        <v>7005</v>
      </c>
      <c r="B161" s="3" t="s">
        <v>167</v>
      </c>
      <c r="C161" s="80">
        <f>C36-C160</f>
        <v>1057807.3738500001</v>
      </c>
      <c r="D161" s="64">
        <f t="shared" si="63"/>
        <v>5.7921706037586757E-2</v>
      </c>
      <c r="E161" s="80">
        <f>E36-E160</f>
        <v>1057807.3738500001</v>
      </c>
      <c r="F161" s="64">
        <f t="shared" si="50"/>
        <v>5.7921706037586757E-2</v>
      </c>
      <c r="G161" s="80">
        <f>G36-G160</f>
        <v>1057807.3738500001</v>
      </c>
      <c r="H161" s="64">
        <f t="shared" si="51"/>
        <v>5.7921706037586757E-2</v>
      </c>
      <c r="I161" s="80">
        <f>I36-I160</f>
        <v>1057807.3738500001</v>
      </c>
      <c r="J161" s="64">
        <f t="shared" si="52"/>
        <v>5.7921706037586757E-2</v>
      </c>
      <c r="K161" s="80">
        <f>K36-K160</f>
        <v>1057807.3738500001</v>
      </c>
      <c r="L161" s="64">
        <f t="shared" si="53"/>
        <v>5.7921706037586757E-2</v>
      </c>
      <c r="M161" s="80">
        <f>M36-M160</f>
        <v>1057807.3738500001</v>
      </c>
      <c r="N161" s="64">
        <f t="shared" si="54"/>
        <v>5.7921706037586757E-2</v>
      </c>
      <c r="O161" s="80">
        <f>O36-O160</f>
        <v>1057807.3738500001</v>
      </c>
      <c r="P161" s="64">
        <f t="shared" si="55"/>
        <v>5.7921706037586757E-2</v>
      </c>
      <c r="Q161" s="80">
        <f>Q36-Q160</f>
        <v>1057807.3738500001</v>
      </c>
      <c r="R161" s="64">
        <f t="shared" si="56"/>
        <v>5.7921706037586757E-2</v>
      </c>
      <c r="S161" s="80">
        <f>S36-S160</f>
        <v>1057807.3738500001</v>
      </c>
      <c r="T161" s="64">
        <f t="shared" si="57"/>
        <v>5.7921706037586757E-2</v>
      </c>
      <c r="U161" s="80">
        <f>U36-U160</f>
        <v>1057807.3738500001</v>
      </c>
      <c r="V161" s="64">
        <f t="shared" si="58"/>
        <v>5.7921706037586757E-2</v>
      </c>
      <c r="W161" s="80">
        <f>W36-W160</f>
        <v>1057807.3738500001</v>
      </c>
      <c r="X161" s="64">
        <f t="shared" si="59"/>
        <v>5.7921706037586757E-2</v>
      </c>
      <c r="Y161" s="80">
        <f>Y36-Y160</f>
        <v>1057807.3738500001</v>
      </c>
      <c r="Z161" s="64">
        <f t="shared" si="60"/>
        <v>5.7921706037586757E-2</v>
      </c>
      <c r="AA161" s="80">
        <f t="shared" si="48"/>
        <v>12693688.486199997</v>
      </c>
      <c r="AB161" s="64">
        <f t="shared" si="60"/>
        <v>5.7921706037586743E-2</v>
      </c>
      <c r="AC161" s="80">
        <f t="shared" si="61"/>
        <v>1057807.3738499999</v>
      </c>
      <c r="AD161" s="64">
        <f t="shared" si="62"/>
        <v>5.7921706037586743E-2</v>
      </c>
    </row>
    <row r="162" spans="1:66" s="8" customFormat="1" x14ac:dyDescent="0.25">
      <c r="A162" s="26">
        <v>6602</v>
      </c>
      <c r="B162" s="27" t="s">
        <v>168</v>
      </c>
      <c r="C162" s="69">
        <v>83265.466799999995</v>
      </c>
      <c r="D162" s="60">
        <f t="shared" si="63"/>
        <v>4.5593158171309328E-3</v>
      </c>
      <c r="E162" s="69">
        <v>83265.466799999995</v>
      </c>
      <c r="F162" s="60">
        <f t="shared" si="50"/>
        <v>4.5593158171309328E-3</v>
      </c>
      <c r="G162" s="69">
        <v>83265.466799999995</v>
      </c>
      <c r="H162" s="60">
        <f t="shared" si="51"/>
        <v>4.5593158171309328E-3</v>
      </c>
      <c r="I162" s="69">
        <v>83265.466799999995</v>
      </c>
      <c r="J162" s="60">
        <f t="shared" si="52"/>
        <v>4.5593158171309328E-3</v>
      </c>
      <c r="K162" s="69">
        <v>83265.466799999995</v>
      </c>
      <c r="L162" s="60">
        <f t="shared" si="53"/>
        <v>4.5593158171309328E-3</v>
      </c>
      <c r="M162" s="69">
        <v>83265.466799999995</v>
      </c>
      <c r="N162" s="60">
        <f t="shared" si="54"/>
        <v>4.5593158171309328E-3</v>
      </c>
      <c r="O162" s="69">
        <v>83265.466799999995</v>
      </c>
      <c r="P162" s="60">
        <f t="shared" si="55"/>
        <v>4.5593158171309328E-3</v>
      </c>
      <c r="Q162" s="69">
        <v>83265.466799999995</v>
      </c>
      <c r="R162" s="60">
        <f t="shared" si="56"/>
        <v>4.5593158171309328E-3</v>
      </c>
      <c r="S162" s="69">
        <v>83265.466799999995</v>
      </c>
      <c r="T162" s="60">
        <f t="shared" si="57"/>
        <v>4.5593158171309328E-3</v>
      </c>
      <c r="U162" s="69">
        <v>83265.466799999995</v>
      </c>
      <c r="V162" s="60">
        <f t="shared" si="58"/>
        <v>4.5593158171309328E-3</v>
      </c>
      <c r="W162" s="69">
        <v>83265.466799999995</v>
      </c>
      <c r="X162" s="60">
        <f t="shared" si="59"/>
        <v>4.5593158171309328E-3</v>
      </c>
      <c r="Y162" s="69">
        <v>83265.466799999995</v>
      </c>
      <c r="Z162" s="60">
        <f t="shared" si="60"/>
        <v>4.5593158171309328E-3</v>
      </c>
      <c r="AA162" s="69">
        <f t="shared" si="48"/>
        <v>999185.60160000017</v>
      </c>
      <c r="AB162" s="60">
        <f t="shared" si="60"/>
        <v>4.5593158171309345E-3</v>
      </c>
      <c r="AC162" s="69">
        <f t="shared" si="61"/>
        <v>83265.466800000009</v>
      </c>
      <c r="AD162" s="60">
        <f t="shared" si="62"/>
        <v>4.5593158171309336E-3</v>
      </c>
    </row>
    <row r="163" spans="1:66" x14ac:dyDescent="0.25">
      <c r="A163" s="9">
        <v>6603</v>
      </c>
      <c r="B163" s="10" t="s">
        <v>169</v>
      </c>
      <c r="C163" s="67"/>
      <c r="D163" s="49">
        <f t="shared" si="63"/>
        <v>0</v>
      </c>
      <c r="E163" s="67"/>
      <c r="F163" s="49">
        <f t="shared" si="50"/>
        <v>0</v>
      </c>
      <c r="G163" s="67"/>
      <c r="H163" s="49">
        <f t="shared" si="51"/>
        <v>0</v>
      </c>
      <c r="I163" s="67"/>
      <c r="J163" s="49">
        <f t="shared" si="52"/>
        <v>0</v>
      </c>
      <c r="K163" s="67"/>
      <c r="L163" s="49">
        <f t="shared" si="53"/>
        <v>0</v>
      </c>
      <c r="M163" s="67"/>
      <c r="N163" s="49">
        <f t="shared" si="54"/>
        <v>0</v>
      </c>
      <c r="O163" s="67"/>
      <c r="P163" s="49">
        <f t="shared" si="55"/>
        <v>0</v>
      </c>
      <c r="Q163" s="67"/>
      <c r="R163" s="49">
        <f t="shared" si="56"/>
        <v>0</v>
      </c>
      <c r="S163" s="67"/>
      <c r="T163" s="49">
        <f t="shared" si="57"/>
        <v>0</v>
      </c>
      <c r="U163" s="67"/>
      <c r="V163" s="49">
        <f t="shared" si="58"/>
        <v>0</v>
      </c>
      <c r="W163" s="67"/>
      <c r="X163" s="49">
        <f t="shared" si="59"/>
        <v>0</v>
      </c>
      <c r="Y163" s="67"/>
      <c r="Z163" s="49">
        <f t="shared" ref="Z163:AB165" si="64">IF(Y$10&lt;&gt;0,Y163/Y$10,"-")</f>
        <v>0</v>
      </c>
      <c r="AA163" s="82">
        <f t="shared" si="48"/>
        <v>0</v>
      </c>
      <c r="AB163" s="49">
        <f t="shared" si="64"/>
        <v>0</v>
      </c>
      <c r="AC163" s="82">
        <f t="shared" si="61"/>
        <v>0</v>
      </c>
      <c r="AD163" s="49">
        <f t="shared" si="62"/>
        <v>0</v>
      </c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</row>
    <row r="164" spans="1:66" x14ac:dyDescent="0.25">
      <c r="A164" s="9">
        <v>6128</v>
      </c>
      <c r="B164" s="10" t="s">
        <v>170</v>
      </c>
      <c r="C164" s="67"/>
      <c r="D164" s="49">
        <f t="shared" si="63"/>
        <v>0</v>
      </c>
      <c r="E164" s="67"/>
      <c r="F164" s="49">
        <f t="shared" si="50"/>
        <v>0</v>
      </c>
      <c r="G164" s="67"/>
      <c r="H164" s="49">
        <f t="shared" si="51"/>
        <v>0</v>
      </c>
      <c r="I164" s="67"/>
      <c r="J164" s="49">
        <f t="shared" si="52"/>
        <v>0</v>
      </c>
      <c r="K164" s="67"/>
      <c r="L164" s="49">
        <f t="shared" si="53"/>
        <v>0</v>
      </c>
      <c r="M164" s="67"/>
      <c r="N164" s="49">
        <f t="shared" si="54"/>
        <v>0</v>
      </c>
      <c r="O164" s="67"/>
      <c r="P164" s="49">
        <f t="shared" si="55"/>
        <v>0</v>
      </c>
      <c r="Q164" s="67"/>
      <c r="R164" s="49">
        <f t="shared" si="56"/>
        <v>0</v>
      </c>
      <c r="S164" s="67"/>
      <c r="T164" s="49">
        <f t="shared" si="57"/>
        <v>0</v>
      </c>
      <c r="U164" s="67"/>
      <c r="V164" s="49">
        <f t="shared" si="58"/>
        <v>0</v>
      </c>
      <c r="W164" s="67"/>
      <c r="X164" s="49">
        <f t="shared" si="59"/>
        <v>0</v>
      </c>
      <c r="Y164" s="67"/>
      <c r="Z164" s="49">
        <f t="shared" si="64"/>
        <v>0</v>
      </c>
      <c r="AA164" s="82">
        <f t="shared" si="48"/>
        <v>0</v>
      </c>
      <c r="AB164" s="49">
        <f t="shared" si="64"/>
        <v>0</v>
      </c>
      <c r="AC164" s="82">
        <f t="shared" si="61"/>
        <v>0</v>
      </c>
      <c r="AD164" s="49">
        <f t="shared" si="62"/>
        <v>0</v>
      </c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</row>
    <row r="165" spans="1:66" x14ac:dyDescent="0.25">
      <c r="A165" s="18">
        <v>7006</v>
      </c>
      <c r="B165" s="19" t="s">
        <v>171</v>
      </c>
      <c r="C165" s="75">
        <f>C161-C162-C163-C164</f>
        <v>974541.90705000004</v>
      </c>
      <c r="D165" s="59">
        <f t="shared" si="63"/>
        <v>5.3362390220455823E-2</v>
      </c>
      <c r="E165" s="75">
        <f>E161-E162-E163-E164</f>
        <v>974541.90705000004</v>
      </c>
      <c r="F165" s="59">
        <f t="shared" si="50"/>
        <v>5.3362390220455823E-2</v>
      </c>
      <c r="G165" s="75">
        <f>G161-G162-G163-G164</f>
        <v>974541.90705000004</v>
      </c>
      <c r="H165" s="59">
        <f t="shared" si="51"/>
        <v>5.3362390220455823E-2</v>
      </c>
      <c r="I165" s="75">
        <f>I161-I162-I163-I164</f>
        <v>974541.90705000004</v>
      </c>
      <c r="J165" s="59">
        <f t="shared" si="52"/>
        <v>5.3362390220455823E-2</v>
      </c>
      <c r="K165" s="75">
        <f>K161-K162-K163-K164</f>
        <v>974541.90705000004</v>
      </c>
      <c r="L165" s="59">
        <f t="shared" si="53"/>
        <v>5.3362390220455823E-2</v>
      </c>
      <c r="M165" s="75">
        <f>M161-M162-M163-M164</f>
        <v>974541.90705000004</v>
      </c>
      <c r="N165" s="59">
        <f t="shared" si="54"/>
        <v>5.3362390220455823E-2</v>
      </c>
      <c r="O165" s="75">
        <f>O161-O162-O163-O164</f>
        <v>974541.90705000004</v>
      </c>
      <c r="P165" s="59">
        <f t="shared" si="55"/>
        <v>5.3362390220455823E-2</v>
      </c>
      <c r="Q165" s="75">
        <f>Q161-Q162-Q163-Q164</f>
        <v>974541.90705000004</v>
      </c>
      <c r="R165" s="59">
        <f t="shared" si="56"/>
        <v>5.3362390220455823E-2</v>
      </c>
      <c r="S165" s="75">
        <f>S161-S162-S163-S164</f>
        <v>974541.90705000004</v>
      </c>
      <c r="T165" s="59">
        <f t="shared" si="57"/>
        <v>5.3362390220455823E-2</v>
      </c>
      <c r="U165" s="75">
        <f>U161-U162-U163-U164</f>
        <v>974541.90705000004</v>
      </c>
      <c r="V165" s="59">
        <f t="shared" si="58"/>
        <v>5.3362390220455823E-2</v>
      </c>
      <c r="W165" s="75">
        <f>W161-W162-W163-W164</f>
        <v>974541.90705000004</v>
      </c>
      <c r="X165" s="59">
        <f t="shared" si="59"/>
        <v>5.3362390220455823E-2</v>
      </c>
      <c r="Y165" s="75">
        <f>Y161-Y162-Y163-Y164</f>
        <v>974541.90705000004</v>
      </c>
      <c r="Z165" s="59">
        <f t="shared" si="64"/>
        <v>5.3362390220455823E-2</v>
      </c>
      <c r="AA165" s="75">
        <f t="shared" si="48"/>
        <v>11694502.884600004</v>
      </c>
      <c r="AB165" s="59">
        <f t="shared" si="64"/>
        <v>5.3362390220455837E-2</v>
      </c>
      <c r="AC165" s="75">
        <f t="shared" si="61"/>
        <v>974541.90705000039</v>
      </c>
      <c r="AD165" s="59">
        <f t="shared" si="62"/>
        <v>5.3362390220455837E-2</v>
      </c>
    </row>
    <row r="166" spans="1:66" s="99" customFormat="1" x14ac:dyDescent="0.25">
      <c r="A166" s="95"/>
      <c r="B166" s="96"/>
      <c r="C166" s="97"/>
      <c r="D166" s="98"/>
      <c r="E166" s="97"/>
      <c r="F166" s="98"/>
      <c r="G166" s="97"/>
      <c r="H166" s="98"/>
      <c r="I166" s="97"/>
      <c r="J166" s="98"/>
      <c r="K166" s="97"/>
      <c r="L166" s="98"/>
      <c r="M166" s="97"/>
      <c r="N166" s="98"/>
      <c r="O166" s="97"/>
      <c r="P166" s="98"/>
      <c r="Q166" s="97"/>
      <c r="R166" s="98"/>
      <c r="S166" s="97"/>
      <c r="T166" s="98"/>
      <c r="U166" s="97"/>
      <c r="V166" s="98"/>
      <c r="W166" s="97"/>
      <c r="X166" s="98"/>
      <c r="Y166" s="97"/>
      <c r="Z166" s="98"/>
      <c r="AA166" s="97"/>
      <c r="AB166" s="98"/>
      <c r="AC166" s="97"/>
      <c r="AD166" s="98"/>
    </row>
    <row r="167" spans="1:66" x14ac:dyDescent="0.25">
      <c r="A167" s="42">
        <v>7007</v>
      </c>
      <c r="B167" s="43" t="s">
        <v>172</v>
      </c>
      <c r="C167" s="81">
        <f>C165</f>
        <v>974541.90705000004</v>
      </c>
      <c r="D167" s="65"/>
      <c r="E167" s="81">
        <f>C167+E165</f>
        <v>1949083.8141000001</v>
      </c>
      <c r="F167" s="65"/>
      <c r="G167" s="81">
        <f>E167+G165</f>
        <v>2923625.7211500001</v>
      </c>
      <c r="H167" s="65"/>
      <c r="I167" s="81">
        <f>G167+I165</f>
        <v>3898167.6282000002</v>
      </c>
      <c r="J167" s="65"/>
      <c r="K167" s="81">
        <f>I167+K165</f>
        <v>4872709.5352500007</v>
      </c>
      <c r="L167" s="65"/>
      <c r="M167" s="81">
        <f>K167+M165</f>
        <v>5847251.4423000012</v>
      </c>
      <c r="N167" s="65"/>
      <c r="O167" s="81">
        <f>M167+O165</f>
        <v>6821793.3493500017</v>
      </c>
      <c r="P167" s="65"/>
      <c r="Q167" s="81">
        <f>O167+Q165</f>
        <v>7796335.2564000022</v>
      </c>
      <c r="R167" s="65"/>
      <c r="S167" s="81">
        <f>Q167+S165</f>
        <v>8770877.1634500027</v>
      </c>
      <c r="T167" s="65"/>
      <c r="U167" s="81">
        <f>S167+U165</f>
        <v>9745419.0705000032</v>
      </c>
      <c r="V167" s="65"/>
      <c r="W167" s="81">
        <f>U167+W165</f>
        <v>10719960.977550004</v>
      </c>
      <c r="X167" s="65"/>
      <c r="Y167" s="81">
        <f>W167+Y165</f>
        <v>11694502.884600004</v>
      </c>
      <c r="Z167" s="65"/>
      <c r="AA167" s="92"/>
      <c r="AB167" s="65"/>
      <c r="AC167" s="20"/>
      <c r="AD167" s="65"/>
    </row>
    <row r="168" spans="1:66" s="41" customFormat="1" x14ac:dyDescent="0.25">
      <c r="A168" s="36"/>
      <c r="B168" s="37"/>
      <c r="C168" s="11"/>
      <c r="D168" s="38"/>
      <c r="E168" s="67"/>
      <c r="F168" s="38"/>
      <c r="G168" s="11"/>
      <c r="H168" s="38"/>
      <c r="I168" s="11"/>
      <c r="J168" s="39"/>
      <c r="K168" s="11"/>
      <c r="L168" s="10"/>
      <c r="M168" s="11"/>
      <c r="N168" s="10"/>
      <c r="O168" s="11"/>
      <c r="P168" s="10"/>
      <c r="Q168" s="11"/>
      <c r="R168" s="10"/>
      <c r="S168" s="11"/>
      <c r="T168" s="10"/>
      <c r="U168" s="11"/>
      <c r="V168" s="10"/>
      <c r="W168" s="11"/>
      <c r="X168" s="10"/>
      <c r="Y168" s="11"/>
      <c r="Z168" s="10"/>
      <c r="AA168" s="40"/>
      <c r="AB168" s="10"/>
      <c r="AC168" s="40"/>
      <c r="AD168" s="10"/>
    </row>
    <row r="169" spans="1:66" x14ac:dyDescent="0.25"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</row>
    <row r="170" spans="1:66" x14ac:dyDescent="0.25">
      <c r="AA170" s="44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</row>
    <row r="171" spans="1:66" x14ac:dyDescent="0.25"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</row>
    <row r="172" spans="1:66" x14ac:dyDescent="0.25"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</row>
    <row r="173" spans="1:66" x14ac:dyDescent="0.25"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</row>
    <row r="174" spans="1:66" x14ac:dyDescent="0.25"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</row>
    <row r="175" spans="1:66" x14ac:dyDescent="0.25"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</row>
    <row r="176" spans="1:66" x14ac:dyDescent="0.25"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</row>
    <row r="177" spans="4:66" x14ac:dyDescent="0.25"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</row>
    <row r="178" spans="4:66" x14ac:dyDescent="0.25">
      <c r="D178"/>
      <c r="H17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</row>
    <row r="179" spans="4:66" x14ac:dyDescent="0.25">
      <c r="D179"/>
      <c r="H179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</row>
    <row r="180" spans="4:66" x14ac:dyDescent="0.25">
      <c r="D180"/>
      <c r="H180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</row>
  </sheetData>
  <mergeCells count="1">
    <mergeCell ref="C1:AD1"/>
  </mergeCells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180"/>
  <sheetViews>
    <sheetView zoomScale="115" zoomScaleNormal="115" workbookViewId="0">
      <pane xSplit="2" ySplit="2" topLeftCell="C3" activePane="bottomRight" state="frozen"/>
      <selection pane="topRight" activeCell="C1" sqref="C1"/>
      <selection pane="bottomLeft" activeCell="A3" sqref="A3"/>
      <selection pane="bottomRight" sqref="A1:XFD1048576"/>
    </sheetView>
  </sheetViews>
  <sheetFormatPr defaultRowHeight="15" x14ac:dyDescent="0.25"/>
  <cols>
    <col min="1" max="1" width="19.28515625" customWidth="1"/>
    <col min="2" max="2" width="43.140625" customWidth="1"/>
    <col min="3" max="3" width="12.28515625" bestFit="1" customWidth="1"/>
    <col min="4" max="4" width="7" style="4" bestFit="1" customWidth="1"/>
    <col min="5" max="5" width="12.28515625" bestFit="1" customWidth="1"/>
    <col min="6" max="6" width="7" bestFit="1" customWidth="1"/>
    <col min="7" max="7" width="12.28515625" bestFit="1" customWidth="1"/>
    <col min="8" max="8" width="7.28515625" style="4" bestFit="1" customWidth="1"/>
    <col min="9" max="9" width="12.28515625" bestFit="1" customWidth="1"/>
    <col min="10" max="10" width="7" bestFit="1" customWidth="1"/>
    <col min="11" max="11" width="12.28515625" bestFit="1" customWidth="1"/>
    <col min="12" max="12" width="7.140625" bestFit="1" customWidth="1"/>
    <col min="13" max="13" width="12.28515625" bestFit="1" customWidth="1"/>
    <col min="14" max="14" width="7" bestFit="1" customWidth="1"/>
    <col min="15" max="15" width="12.28515625" bestFit="1" customWidth="1"/>
    <col min="16" max="16" width="7" bestFit="1" customWidth="1"/>
    <col min="17" max="17" width="12.28515625" bestFit="1" customWidth="1"/>
    <col min="18" max="18" width="7.140625" bestFit="1" customWidth="1"/>
    <col min="19" max="19" width="12.28515625" bestFit="1" customWidth="1"/>
    <col min="20" max="20" width="7" bestFit="1" customWidth="1"/>
    <col min="21" max="21" width="12.28515625" bestFit="1" customWidth="1"/>
    <col min="22" max="22" width="7" bestFit="1" customWidth="1"/>
    <col min="23" max="23" width="12.28515625" bestFit="1" customWidth="1"/>
    <col min="24" max="24" width="7.140625" bestFit="1" customWidth="1"/>
    <col min="25" max="25" width="12.28515625" bestFit="1" customWidth="1"/>
    <col min="26" max="26" width="7" bestFit="1" customWidth="1"/>
    <col min="27" max="27" width="13.42578125" bestFit="1" customWidth="1"/>
    <col min="28" max="28" width="7.85546875" bestFit="1" customWidth="1"/>
    <col min="29" max="29" width="12.28515625" bestFit="1" customWidth="1"/>
    <col min="30" max="30" width="7" bestFit="1" customWidth="1"/>
  </cols>
  <sheetData>
    <row r="1" spans="1:66" ht="18.75" x14ac:dyDescent="0.3">
      <c r="A1" s="22"/>
      <c r="B1" s="23"/>
      <c r="C1" s="100" t="s">
        <v>30</v>
      </c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A1" s="100"/>
      <c r="AB1" s="100"/>
      <c r="AC1" s="100"/>
      <c r="AD1" s="100"/>
    </row>
    <row r="2" spans="1:66" x14ac:dyDescent="0.25">
      <c r="A2" s="21" t="s">
        <v>0</v>
      </c>
      <c r="B2" s="21" t="s">
        <v>1</v>
      </c>
      <c r="C2" s="21" t="s">
        <v>15</v>
      </c>
      <c r="D2" s="48" t="s">
        <v>2</v>
      </c>
      <c r="E2" s="21" t="s">
        <v>16</v>
      </c>
      <c r="F2" s="66" t="s">
        <v>3</v>
      </c>
      <c r="G2" s="21" t="s">
        <v>17</v>
      </c>
      <c r="H2" s="48" t="s">
        <v>4</v>
      </c>
      <c r="I2" s="21" t="s">
        <v>18</v>
      </c>
      <c r="J2" s="48" t="s">
        <v>5</v>
      </c>
      <c r="K2" s="21" t="s">
        <v>19</v>
      </c>
      <c r="L2" s="48" t="s">
        <v>6</v>
      </c>
      <c r="M2" s="21" t="s">
        <v>20</v>
      </c>
      <c r="N2" s="48" t="s">
        <v>7</v>
      </c>
      <c r="O2" s="21" t="s">
        <v>21</v>
      </c>
      <c r="P2" s="48" t="s">
        <v>8</v>
      </c>
      <c r="Q2" s="21" t="s">
        <v>22</v>
      </c>
      <c r="R2" s="48" t="s">
        <v>9</v>
      </c>
      <c r="S2" s="21" t="s">
        <v>23</v>
      </c>
      <c r="T2" s="48" t="s">
        <v>10</v>
      </c>
      <c r="U2" s="21" t="s">
        <v>24</v>
      </c>
      <c r="V2" s="48" t="s">
        <v>11</v>
      </c>
      <c r="W2" s="21" t="s">
        <v>25</v>
      </c>
      <c r="X2" s="48" t="s">
        <v>12</v>
      </c>
      <c r="Y2" s="21" t="s">
        <v>26</v>
      </c>
      <c r="Z2" s="48" t="s">
        <v>13</v>
      </c>
      <c r="AA2" s="21" t="s">
        <v>27</v>
      </c>
      <c r="AB2" s="48" t="s">
        <v>14</v>
      </c>
      <c r="AC2" s="21" t="s">
        <v>28</v>
      </c>
      <c r="AD2" s="48" t="s">
        <v>29</v>
      </c>
    </row>
    <row r="3" spans="1:66" x14ac:dyDescent="0.25">
      <c r="A3" s="9">
        <v>5004</v>
      </c>
      <c r="B3" s="10" t="s">
        <v>31</v>
      </c>
      <c r="C3" s="67">
        <v>18284180.307</v>
      </c>
      <c r="D3" s="49">
        <f>IF(C$3&lt;&gt;0,C3/C$3,"-")</f>
        <v>1</v>
      </c>
      <c r="E3" s="67">
        <v>18284180.307</v>
      </c>
      <c r="F3" s="49">
        <f>IF(E$3&lt;&gt;0,E3/E$3,"-")</f>
        <v>1</v>
      </c>
      <c r="G3" s="67">
        <v>18284180.307</v>
      </c>
      <c r="H3" s="49">
        <f>IF(G$3&lt;&gt;0,G3/G$3,"-")</f>
        <v>1</v>
      </c>
      <c r="I3" s="67">
        <v>18284180.307</v>
      </c>
      <c r="J3" s="49">
        <f>IF(I$3&lt;&gt;0,I3/I$3,"-")</f>
        <v>1</v>
      </c>
      <c r="K3" s="67">
        <v>18284180.307</v>
      </c>
      <c r="L3" s="49">
        <f>IF(K$3&lt;&gt;0,K3/K$3,"-")</f>
        <v>1</v>
      </c>
      <c r="M3" s="67">
        <v>18284180.307</v>
      </c>
      <c r="N3" s="49">
        <f>IF(M$3&lt;&gt;0,M3/M$3,"-")</f>
        <v>1</v>
      </c>
      <c r="O3" s="67">
        <v>18284180.307</v>
      </c>
      <c r="P3" s="49">
        <f>IF(O$3&lt;&gt;0,O3/O$3,"-")</f>
        <v>1</v>
      </c>
      <c r="Q3" s="67">
        <v>18284180.307</v>
      </c>
      <c r="R3" s="49">
        <f>IF(Q$3&lt;&gt;0,Q3/Q$3,"-")</f>
        <v>1</v>
      </c>
      <c r="S3" s="67">
        <v>18284180.307</v>
      </c>
      <c r="T3" s="49">
        <f>IF(S$3&lt;&gt;0,S3/S$3,"-")</f>
        <v>1</v>
      </c>
      <c r="U3" s="67">
        <v>18284180.307</v>
      </c>
      <c r="V3" s="49">
        <f>IF(U$3&lt;&gt;0,U3/U$3,"-")</f>
        <v>1</v>
      </c>
      <c r="W3" s="67">
        <v>18284180.307</v>
      </c>
      <c r="X3" s="49">
        <f>IF(W$3&lt;&gt;0,W3/W$3,"-")</f>
        <v>1</v>
      </c>
      <c r="Y3" s="67">
        <v>18284180.307</v>
      </c>
      <c r="Z3" s="49">
        <f>IF(Y$3&lt;&gt;0,Y3/Y$3,"-")</f>
        <v>1</v>
      </c>
      <c r="AA3" s="82">
        <f t="shared" ref="AA3:AA66" si="0">C3+E3+G3+I3+K3+M3+O3+Q3+S3+U3+W3+Y3</f>
        <v>219410163.68400005</v>
      </c>
      <c r="AB3" s="49">
        <f>IF(AA$3&lt;&gt;0,AA3/AA$3,"-")</f>
        <v>1</v>
      </c>
      <c r="AC3" s="82">
        <f>AA3/12</f>
        <v>18284180.307000004</v>
      </c>
      <c r="AD3" s="49">
        <f>IF(AC$3&lt;&gt;0,AC3/AC$3,"-")</f>
        <v>1</v>
      </c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</row>
    <row r="4" spans="1:66" x14ac:dyDescent="0.25">
      <c r="A4" s="9">
        <v>5005</v>
      </c>
      <c r="B4" s="10" t="s">
        <v>32</v>
      </c>
      <c r="C4" s="67"/>
      <c r="D4" s="49">
        <f t="shared" ref="D4:D10" si="1">IF(C$3&lt;&gt;0,C4/C$3,"-")</f>
        <v>0</v>
      </c>
      <c r="E4" s="67"/>
      <c r="F4" s="49">
        <f t="shared" ref="F4:F10" si="2">IF(E$3&lt;&gt;0,E4/E$3,"-")</f>
        <v>0</v>
      </c>
      <c r="G4" s="67"/>
      <c r="H4" s="49">
        <f t="shared" ref="H4:H10" si="3">IF(G$3&lt;&gt;0,G4/G$3,"-")</f>
        <v>0</v>
      </c>
      <c r="I4" s="67"/>
      <c r="J4" s="49">
        <f t="shared" ref="J4:J10" si="4">IF(I$3&lt;&gt;0,I4/I$3,"-")</f>
        <v>0</v>
      </c>
      <c r="K4" s="67"/>
      <c r="L4" s="49">
        <f t="shared" ref="L4:L10" si="5">IF(K$3&lt;&gt;0,K4/K$3,"-")</f>
        <v>0</v>
      </c>
      <c r="M4" s="67"/>
      <c r="N4" s="49">
        <f t="shared" ref="N4:N10" si="6">IF(M$3&lt;&gt;0,M4/M$3,"-")</f>
        <v>0</v>
      </c>
      <c r="O4" s="67"/>
      <c r="P4" s="49">
        <f t="shared" ref="P4:P10" si="7">IF(O$3&lt;&gt;0,O4/O$3,"-")</f>
        <v>0</v>
      </c>
      <c r="Q4" s="67"/>
      <c r="R4" s="49">
        <f t="shared" ref="R4:R10" si="8">IF(Q$3&lt;&gt;0,Q4/Q$3,"-")</f>
        <v>0</v>
      </c>
      <c r="S4" s="67"/>
      <c r="T4" s="49">
        <f t="shared" ref="T4:T10" si="9">IF(S$3&lt;&gt;0,S4/S$3,"-")</f>
        <v>0</v>
      </c>
      <c r="U4" s="67"/>
      <c r="V4" s="49">
        <f t="shared" ref="V4:V10" si="10">IF(U$3&lt;&gt;0,U4/U$3,"-")</f>
        <v>0</v>
      </c>
      <c r="W4" s="67"/>
      <c r="X4" s="49">
        <f t="shared" ref="X4:X10" si="11">IF(W$3&lt;&gt;0,W4/W$3,"-")</f>
        <v>0</v>
      </c>
      <c r="Y4" s="67"/>
      <c r="Z4" s="49">
        <f t="shared" ref="Z4:AB10" si="12">IF(Y$3&lt;&gt;0,Y4/Y$3,"-")</f>
        <v>0</v>
      </c>
      <c r="AA4" s="82">
        <f t="shared" si="0"/>
        <v>0</v>
      </c>
      <c r="AB4" s="49">
        <f t="shared" si="12"/>
        <v>0</v>
      </c>
      <c r="AC4" s="82">
        <f t="shared" ref="AC4:AC67" si="13">AA4/12</f>
        <v>0</v>
      </c>
      <c r="AD4" s="49">
        <f t="shared" ref="AD4:AD10" si="14">IF(AC$3&lt;&gt;0,AC4/AC$3,"-")</f>
        <v>0</v>
      </c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</row>
    <row r="5" spans="1:66" s="47" customFormat="1" x14ac:dyDescent="0.25">
      <c r="A5" s="45">
        <v>5051</v>
      </c>
      <c r="B5" s="46" t="s">
        <v>33</v>
      </c>
      <c r="C5" s="67">
        <v>1283.0363</v>
      </c>
      <c r="D5" s="49">
        <f t="shared" si="1"/>
        <v>7.017193434199489E-5</v>
      </c>
      <c r="E5" s="67">
        <v>1283.0363</v>
      </c>
      <c r="F5" s="49">
        <f t="shared" si="2"/>
        <v>7.017193434199489E-5</v>
      </c>
      <c r="G5" s="67">
        <v>1283.0363</v>
      </c>
      <c r="H5" s="49">
        <f t="shared" si="3"/>
        <v>7.017193434199489E-5</v>
      </c>
      <c r="I5" s="67">
        <v>1283.0363</v>
      </c>
      <c r="J5" s="49">
        <f t="shared" si="4"/>
        <v>7.017193434199489E-5</v>
      </c>
      <c r="K5" s="67">
        <v>1283.0363</v>
      </c>
      <c r="L5" s="49">
        <f t="shared" si="5"/>
        <v>7.017193434199489E-5</v>
      </c>
      <c r="M5" s="67">
        <v>1283.0363</v>
      </c>
      <c r="N5" s="49">
        <f t="shared" si="6"/>
        <v>7.017193434199489E-5</v>
      </c>
      <c r="O5" s="67">
        <v>1283.0363</v>
      </c>
      <c r="P5" s="49">
        <f t="shared" si="7"/>
        <v>7.017193434199489E-5</v>
      </c>
      <c r="Q5" s="67">
        <v>1283.0363</v>
      </c>
      <c r="R5" s="49">
        <f t="shared" si="8"/>
        <v>7.017193434199489E-5</v>
      </c>
      <c r="S5" s="67">
        <v>1283.0363</v>
      </c>
      <c r="T5" s="49">
        <f t="shared" si="9"/>
        <v>7.017193434199489E-5</v>
      </c>
      <c r="U5" s="67">
        <v>1283.0363</v>
      </c>
      <c r="V5" s="49">
        <f t="shared" si="10"/>
        <v>7.017193434199489E-5</v>
      </c>
      <c r="W5" s="67">
        <v>1283.0363</v>
      </c>
      <c r="X5" s="49">
        <f t="shared" si="11"/>
        <v>7.017193434199489E-5</v>
      </c>
      <c r="Y5" s="67">
        <v>1283.0363</v>
      </c>
      <c r="Z5" s="50">
        <f t="shared" si="12"/>
        <v>7.017193434199489E-5</v>
      </c>
      <c r="AA5" s="83">
        <f t="shared" si="0"/>
        <v>15396.435599999999</v>
      </c>
      <c r="AB5" s="49">
        <f t="shared" si="12"/>
        <v>7.0171934341994876E-5</v>
      </c>
      <c r="AC5" s="83">
        <f t="shared" si="13"/>
        <v>1283.0363</v>
      </c>
      <c r="AD5" s="49">
        <f t="shared" si="14"/>
        <v>7.0171934341994876E-5</v>
      </c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/>
      <c r="AX5" s="30"/>
      <c r="AY5" s="30"/>
      <c r="AZ5" s="30"/>
      <c r="BA5" s="30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0"/>
      <c r="BM5" s="30"/>
      <c r="BN5" s="30"/>
    </row>
    <row r="6" spans="1:66" s="47" customFormat="1" x14ac:dyDescent="0.25">
      <c r="A6" s="45">
        <v>5052</v>
      </c>
      <c r="B6" s="46" t="s">
        <v>34</v>
      </c>
      <c r="C6" s="67">
        <v>13315.05</v>
      </c>
      <c r="D6" s="49">
        <f t="shared" si="1"/>
        <v>7.2822788751992368E-4</v>
      </c>
      <c r="E6" s="67">
        <v>13315.05</v>
      </c>
      <c r="F6" s="49">
        <f t="shared" si="2"/>
        <v>7.2822788751992368E-4</v>
      </c>
      <c r="G6" s="67">
        <v>13315.05</v>
      </c>
      <c r="H6" s="49">
        <f t="shared" si="3"/>
        <v>7.2822788751992368E-4</v>
      </c>
      <c r="I6" s="67">
        <v>13315.05</v>
      </c>
      <c r="J6" s="49">
        <f t="shared" si="4"/>
        <v>7.2822788751992368E-4</v>
      </c>
      <c r="K6" s="67">
        <v>13315.05</v>
      </c>
      <c r="L6" s="49">
        <f t="shared" si="5"/>
        <v>7.2822788751992368E-4</v>
      </c>
      <c r="M6" s="67">
        <v>13315.05</v>
      </c>
      <c r="N6" s="49">
        <f t="shared" si="6"/>
        <v>7.2822788751992368E-4</v>
      </c>
      <c r="O6" s="67">
        <v>13315.05</v>
      </c>
      <c r="P6" s="49">
        <f t="shared" si="7"/>
        <v>7.2822788751992368E-4</v>
      </c>
      <c r="Q6" s="67">
        <v>13315.05</v>
      </c>
      <c r="R6" s="49">
        <f t="shared" si="8"/>
        <v>7.2822788751992368E-4</v>
      </c>
      <c r="S6" s="67">
        <v>13315.05</v>
      </c>
      <c r="T6" s="49">
        <f t="shared" si="9"/>
        <v>7.2822788751992368E-4</v>
      </c>
      <c r="U6" s="67">
        <v>13315.05</v>
      </c>
      <c r="V6" s="49">
        <f t="shared" si="10"/>
        <v>7.2822788751992368E-4</v>
      </c>
      <c r="W6" s="67">
        <v>13315.05</v>
      </c>
      <c r="X6" s="49">
        <f t="shared" si="11"/>
        <v>7.2822788751992368E-4</v>
      </c>
      <c r="Y6" s="67">
        <v>13315.05</v>
      </c>
      <c r="Z6" s="50">
        <f t="shared" si="12"/>
        <v>7.2822788751992368E-4</v>
      </c>
      <c r="AA6" s="83">
        <f t="shared" si="0"/>
        <v>159780.59999999998</v>
      </c>
      <c r="AB6" s="49">
        <f t="shared" si="12"/>
        <v>7.2822788751992346E-4</v>
      </c>
      <c r="AC6" s="83">
        <f t="shared" si="13"/>
        <v>13315.049999999997</v>
      </c>
      <c r="AD6" s="49">
        <f t="shared" si="14"/>
        <v>7.2822788751992346E-4</v>
      </c>
      <c r="AE6" s="30"/>
      <c r="AF6" s="30"/>
      <c r="AG6" s="30"/>
      <c r="AH6" s="30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0"/>
      <c r="AW6" s="30"/>
      <c r="AX6" s="30"/>
      <c r="AY6" s="30"/>
      <c r="AZ6" s="30"/>
      <c r="BA6" s="30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0"/>
      <c r="BM6" s="30"/>
      <c r="BN6" s="30"/>
    </row>
    <row r="7" spans="1:66" x14ac:dyDescent="0.25">
      <c r="A7" s="9">
        <v>5101</v>
      </c>
      <c r="B7" s="10" t="s">
        <v>35</v>
      </c>
      <c r="C7" s="67">
        <v>3916.2921999999999</v>
      </c>
      <c r="D7" s="49">
        <f t="shared" si="1"/>
        <v>2.1419019798774727E-4</v>
      </c>
      <c r="E7" s="67">
        <v>3916.2921999999999</v>
      </c>
      <c r="F7" s="49">
        <f t="shared" si="2"/>
        <v>2.1419019798774727E-4</v>
      </c>
      <c r="G7" s="67">
        <v>3916.2921999999999</v>
      </c>
      <c r="H7" s="49">
        <f t="shared" si="3"/>
        <v>2.1419019798774727E-4</v>
      </c>
      <c r="I7" s="67">
        <v>3916.2921999999999</v>
      </c>
      <c r="J7" s="49">
        <f t="shared" si="4"/>
        <v>2.1419019798774727E-4</v>
      </c>
      <c r="K7" s="67">
        <v>3916.2921999999999</v>
      </c>
      <c r="L7" s="49">
        <f t="shared" si="5"/>
        <v>2.1419019798774727E-4</v>
      </c>
      <c r="M7" s="67">
        <v>3916.2921999999999</v>
      </c>
      <c r="N7" s="49">
        <f t="shared" si="6"/>
        <v>2.1419019798774727E-4</v>
      </c>
      <c r="O7" s="67">
        <v>3916.2921999999999</v>
      </c>
      <c r="P7" s="49">
        <f t="shared" si="7"/>
        <v>2.1419019798774727E-4</v>
      </c>
      <c r="Q7" s="67">
        <v>3916.2921999999999</v>
      </c>
      <c r="R7" s="49">
        <f t="shared" si="8"/>
        <v>2.1419019798774727E-4</v>
      </c>
      <c r="S7" s="67">
        <v>3916.2921999999999</v>
      </c>
      <c r="T7" s="49">
        <f t="shared" si="9"/>
        <v>2.1419019798774727E-4</v>
      </c>
      <c r="U7" s="67">
        <v>3916.2921999999999</v>
      </c>
      <c r="V7" s="49">
        <f t="shared" si="10"/>
        <v>2.1419019798774727E-4</v>
      </c>
      <c r="W7" s="67">
        <v>3916.2921999999999</v>
      </c>
      <c r="X7" s="49">
        <f t="shared" si="11"/>
        <v>2.1419019798774727E-4</v>
      </c>
      <c r="Y7" s="67">
        <v>3916.2921999999999</v>
      </c>
      <c r="Z7" s="49">
        <f t="shared" si="12"/>
        <v>2.1419019798774727E-4</v>
      </c>
      <c r="AA7" s="82">
        <f t="shared" si="0"/>
        <v>46995.506399999984</v>
      </c>
      <c r="AB7" s="49">
        <f t="shared" si="12"/>
        <v>2.1419019798774716E-4</v>
      </c>
      <c r="AC7" s="82">
        <f t="shared" si="13"/>
        <v>3916.2921999999985</v>
      </c>
      <c r="AD7" s="49">
        <f t="shared" si="14"/>
        <v>2.1419019798774716E-4</v>
      </c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</row>
    <row r="8" spans="1:66" x14ac:dyDescent="0.25">
      <c r="A8" s="9">
        <v>5102</v>
      </c>
      <c r="B8" s="10" t="s">
        <v>36</v>
      </c>
      <c r="C8" s="67">
        <v>2955</v>
      </c>
      <c r="D8" s="49">
        <f t="shared" si="1"/>
        <v>1.6161512030532177E-4</v>
      </c>
      <c r="E8" s="67">
        <v>2955</v>
      </c>
      <c r="F8" s="49">
        <f t="shared" si="2"/>
        <v>1.6161512030532177E-4</v>
      </c>
      <c r="G8" s="67">
        <v>2955</v>
      </c>
      <c r="H8" s="49">
        <f t="shared" si="3"/>
        <v>1.6161512030532177E-4</v>
      </c>
      <c r="I8" s="67">
        <v>2955</v>
      </c>
      <c r="J8" s="49">
        <f t="shared" si="4"/>
        <v>1.6161512030532177E-4</v>
      </c>
      <c r="K8" s="67">
        <v>2955</v>
      </c>
      <c r="L8" s="49">
        <f t="shared" si="5"/>
        <v>1.6161512030532177E-4</v>
      </c>
      <c r="M8" s="67">
        <v>2955</v>
      </c>
      <c r="N8" s="49">
        <f t="shared" si="6"/>
        <v>1.6161512030532177E-4</v>
      </c>
      <c r="O8" s="67">
        <v>2955</v>
      </c>
      <c r="P8" s="49">
        <f t="shared" si="7"/>
        <v>1.6161512030532177E-4</v>
      </c>
      <c r="Q8" s="67">
        <v>2955</v>
      </c>
      <c r="R8" s="49">
        <f t="shared" si="8"/>
        <v>1.6161512030532177E-4</v>
      </c>
      <c r="S8" s="67">
        <v>2955</v>
      </c>
      <c r="T8" s="49">
        <f t="shared" si="9"/>
        <v>1.6161512030532177E-4</v>
      </c>
      <c r="U8" s="67">
        <v>2955</v>
      </c>
      <c r="V8" s="49">
        <f t="shared" si="10"/>
        <v>1.6161512030532177E-4</v>
      </c>
      <c r="W8" s="67">
        <v>2955</v>
      </c>
      <c r="X8" s="49">
        <f t="shared" si="11"/>
        <v>1.6161512030532177E-4</v>
      </c>
      <c r="Y8" s="67">
        <v>2955</v>
      </c>
      <c r="Z8" s="49">
        <f t="shared" si="12"/>
        <v>1.6161512030532177E-4</v>
      </c>
      <c r="AA8" s="82">
        <f t="shared" si="0"/>
        <v>35460</v>
      </c>
      <c r="AB8" s="49">
        <f t="shared" si="12"/>
        <v>1.6161512030532174E-4</v>
      </c>
      <c r="AC8" s="82">
        <f t="shared" si="13"/>
        <v>2955</v>
      </c>
      <c r="AD8" s="49">
        <f t="shared" si="14"/>
        <v>1.6161512030532174E-4</v>
      </c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</row>
    <row r="9" spans="1:66" x14ac:dyDescent="0.25">
      <c r="A9" s="9">
        <v>5103</v>
      </c>
      <c r="B9" s="10" t="s">
        <v>37</v>
      </c>
      <c r="C9" s="67"/>
      <c r="D9" s="49">
        <f t="shared" si="1"/>
        <v>0</v>
      </c>
      <c r="E9" s="67"/>
      <c r="F9" s="49">
        <f t="shared" si="2"/>
        <v>0</v>
      </c>
      <c r="G9" s="67"/>
      <c r="H9" s="49">
        <f t="shared" si="3"/>
        <v>0</v>
      </c>
      <c r="I9" s="67"/>
      <c r="J9" s="49">
        <f t="shared" si="4"/>
        <v>0</v>
      </c>
      <c r="K9" s="67"/>
      <c r="L9" s="49">
        <f t="shared" si="5"/>
        <v>0</v>
      </c>
      <c r="M9" s="67"/>
      <c r="N9" s="49">
        <f t="shared" si="6"/>
        <v>0</v>
      </c>
      <c r="O9" s="67"/>
      <c r="P9" s="49">
        <f t="shared" si="7"/>
        <v>0</v>
      </c>
      <c r="Q9" s="67"/>
      <c r="R9" s="49">
        <f t="shared" si="8"/>
        <v>0</v>
      </c>
      <c r="S9" s="67"/>
      <c r="T9" s="49">
        <f t="shared" si="9"/>
        <v>0</v>
      </c>
      <c r="U9" s="67"/>
      <c r="V9" s="49">
        <f t="shared" si="10"/>
        <v>0</v>
      </c>
      <c r="W9" s="67"/>
      <c r="X9" s="49">
        <f t="shared" si="11"/>
        <v>0</v>
      </c>
      <c r="Y9" s="67"/>
      <c r="Z9" s="49">
        <f t="shared" si="12"/>
        <v>0</v>
      </c>
      <c r="AA9" s="82">
        <f t="shared" si="0"/>
        <v>0</v>
      </c>
      <c r="AB9" s="49">
        <f t="shared" si="12"/>
        <v>0</v>
      </c>
      <c r="AC9" s="82">
        <f t="shared" si="13"/>
        <v>0</v>
      </c>
      <c r="AD9" s="49">
        <f t="shared" si="14"/>
        <v>0</v>
      </c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</row>
    <row r="10" spans="1:66" x14ac:dyDescent="0.25">
      <c r="A10" s="13">
        <v>5149</v>
      </c>
      <c r="B10" s="2" t="s">
        <v>38</v>
      </c>
      <c r="C10" s="68">
        <f>C3+C4-C5-C6-C7-C8+C9</f>
        <v>18262710.9285</v>
      </c>
      <c r="D10" s="51">
        <f t="shared" si="1"/>
        <v>0.99882579485984502</v>
      </c>
      <c r="E10" s="68">
        <f>E3+E4-E5-E6-E7-E8+E9</f>
        <v>18262710.9285</v>
      </c>
      <c r="F10" s="51">
        <f t="shared" si="2"/>
        <v>0.99882579485984502</v>
      </c>
      <c r="G10" s="68">
        <f>G3+G4-G5-G6-G7-G8+G9</f>
        <v>18262710.9285</v>
      </c>
      <c r="H10" s="51">
        <f t="shared" si="3"/>
        <v>0.99882579485984502</v>
      </c>
      <c r="I10" s="68">
        <f>I3+I4-I5-I6-I7-I8+I9</f>
        <v>18262710.9285</v>
      </c>
      <c r="J10" s="51">
        <f t="shared" si="4"/>
        <v>0.99882579485984502</v>
      </c>
      <c r="K10" s="68">
        <f>K3+K4-K5-K6-K7-K8+K9</f>
        <v>18262710.9285</v>
      </c>
      <c r="L10" s="51">
        <f t="shared" si="5"/>
        <v>0.99882579485984502</v>
      </c>
      <c r="M10" s="68">
        <f>M3+M4-M5-M6-M7-M8+M9</f>
        <v>18262710.9285</v>
      </c>
      <c r="N10" s="51">
        <f t="shared" si="6"/>
        <v>0.99882579485984502</v>
      </c>
      <c r="O10" s="68">
        <f>O3+O4-O5-O6-O7-O8+O9</f>
        <v>18262710.9285</v>
      </c>
      <c r="P10" s="51">
        <f t="shared" si="7"/>
        <v>0.99882579485984502</v>
      </c>
      <c r="Q10" s="68">
        <f>Q3+Q4-Q5-Q6-Q7-Q8+Q9</f>
        <v>18262710.9285</v>
      </c>
      <c r="R10" s="51">
        <f t="shared" si="8"/>
        <v>0.99882579485984502</v>
      </c>
      <c r="S10" s="68">
        <f>S3+S4-S5-S6-S7-S8+S9</f>
        <v>18262710.9285</v>
      </c>
      <c r="T10" s="51">
        <f t="shared" si="9"/>
        <v>0.99882579485984502</v>
      </c>
      <c r="U10" s="68">
        <f>U3+U4-U5-U6-U7-U8+U9</f>
        <v>18262710.9285</v>
      </c>
      <c r="V10" s="51">
        <f t="shared" si="10"/>
        <v>0.99882579485984502</v>
      </c>
      <c r="W10" s="68">
        <f>W3+W4-W5-W6-W7-W8+W9</f>
        <v>18262710.9285</v>
      </c>
      <c r="X10" s="51">
        <f t="shared" si="11"/>
        <v>0.99882579485984502</v>
      </c>
      <c r="Y10" s="68">
        <f>Y3+Y4-Y5-Y6-Y7-Y8+Y9</f>
        <v>18262710.9285</v>
      </c>
      <c r="Z10" s="51">
        <f t="shared" si="12"/>
        <v>0.99882579485984502</v>
      </c>
      <c r="AA10" s="84">
        <f t="shared" si="0"/>
        <v>219152531.14199999</v>
      </c>
      <c r="AB10" s="51">
        <f t="shared" si="12"/>
        <v>0.9988257948598448</v>
      </c>
      <c r="AC10" s="84">
        <f t="shared" si="13"/>
        <v>18262710.9285</v>
      </c>
      <c r="AD10" s="51">
        <f t="shared" si="14"/>
        <v>0.9988257948598448</v>
      </c>
    </row>
    <row r="11" spans="1:66" s="8" customFormat="1" x14ac:dyDescent="0.25">
      <c r="A11" s="26">
        <v>5151</v>
      </c>
      <c r="B11" s="27" t="s">
        <v>39</v>
      </c>
      <c r="C11" s="69">
        <v>0.03</v>
      </c>
      <c r="D11" s="60">
        <f>IF(C$10&lt;&gt;0,C11/C$10,"-")</f>
        <v>1.642691499496019E-9</v>
      </c>
      <c r="E11" s="69">
        <v>0.03</v>
      </c>
      <c r="F11" s="60">
        <f>IF(E$10&lt;&gt;0,E11/E$10,"-")</f>
        <v>1.642691499496019E-9</v>
      </c>
      <c r="G11" s="69">
        <v>0.03</v>
      </c>
      <c r="H11" s="60">
        <f>IF(G$10&lt;&gt;0,G11/G$10,"-")</f>
        <v>1.642691499496019E-9</v>
      </c>
      <c r="I11" s="69">
        <v>0.03</v>
      </c>
      <c r="J11" s="60">
        <f>IF(I$10&lt;&gt;0,I11/I$10,"-")</f>
        <v>1.642691499496019E-9</v>
      </c>
      <c r="K11" s="69">
        <v>0.03</v>
      </c>
      <c r="L11" s="60">
        <f>IF(K$10&lt;&gt;0,K11/K$10,"-")</f>
        <v>1.642691499496019E-9</v>
      </c>
      <c r="M11" s="69">
        <v>0.03</v>
      </c>
      <c r="N11" s="60">
        <f>IF(M$10&lt;&gt;0,M11/M$10,"-")</f>
        <v>1.642691499496019E-9</v>
      </c>
      <c r="O11" s="69">
        <v>0.03</v>
      </c>
      <c r="P11" s="60">
        <f>IF(O$10&lt;&gt;0,O11/O$10,"-")</f>
        <v>1.642691499496019E-9</v>
      </c>
      <c r="Q11" s="69">
        <v>0.03</v>
      </c>
      <c r="R11" s="60">
        <f>IF(Q$10&lt;&gt;0,Q11/Q$10,"-")</f>
        <v>1.642691499496019E-9</v>
      </c>
      <c r="S11" s="69">
        <v>0.03</v>
      </c>
      <c r="T11" s="60">
        <f>IF(S$10&lt;&gt;0,S11/S$10,"-")</f>
        <v>1.642691499496019E-9</v>
      </c>
      <c r="U11" s="69">
        <v>0.03</v>
      </c>
      <c r="V11" s="60">
        <f>IF(U$10&lt;&gt;0,U11/U$10,"-")</f>
        <v>1.642691499496019E-9</v>
      </c>
      <c r="W11" s="69">
        <v>0.03</v>
      </c>
      <c r="X11" s="60">
        <f>IF(W$10&lt;&gt;0,W11/W$10,"-")</f>
        <v>1.642691499496019E-9</v>
      </c>
      <c r="Y11" s="69">
        <v>0.03</v>
      </c>
      <c r="Z11" s="60">
        <f>IF(Y$10&lt;&gt;0,Y11/Y$10,"-")</f>
        <v>1.642691499496019E-9</v>
      </c>
      <c r="AA11" s="85">
        <f t="shared" si="0"/>
        <v>0.3600000000000001</v>
      </c>
      <c r="AB11" s="60">
        <f>IF(AA$10&lt;&gt;0,AA11/AA$10,"-")</f>
        <v>1.6426914994960196E-9</v>
      </c>
      <c r="AC11" s="85">
        <f t="shared" si="13"/>
        <v>3.0000000000000009E-2</v>
      </c>
      <c r="AD11" s="60">
        <f>IF(AC$10&lt;&gt;0,AC11/AC$10,"-")</f>
        <v>1.6426914994960196E-9</v>
      </c>
    </row>
    <row r="12" spans="1:66" x14ac:dyDescent="0.25">
      <c r="A12" s="9"/>
      <c r="B12" s="10"/>
      <c r="C12" s="67"/>
      <c r="D12" s="49"/>
      <c r="E12" s="67"/>
      <c r="F12" s="49"/>
      <c r="G12" s="67"/>
      <c r="H12" s="49"/>
      <c r="I12" s="67"/>
      <c r="J12" s="49"/>
      <c r="K12" s="67"/>
      <c r="L12" s="49"/>
      <c r="M12" s="67"/>
      <c r="N12" s="49"/>
      <c r="O12" s="67"/>
      <c r="P12" s="49"/>
      <c r="Q12" s="67"/>
      <c r="R12" s="49"/>
      <c r="S12" s="67"/>
      <c r="T12" s="49"/>
      <c r="U12" s="67"/>
      <c r="V12" s="49"/>
      <c r="W12" s="67"/>
      <c r="X12" s="49"/>
      <c r="Y12" s="67"/>
      <c r="Z12" s="49"/>
      <c r="AA12" s="82"/>
      <c r="AB12" s="49"/>
      <c r="AC12" s="82"/>
      <c r="AD12" s="49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</row>
    <row r="13" spans="1:66" s="5" customFormat="1" x14ac:dyDescent="0.25">
      <c r="A13" s="12">
        <v>5198</v>
      </c>
      <c r="B13" s="1" t="s">
        <v>41</v>
      </c>
      <c r="C13" s="70">
        <f>C11+C12</f>
        <v>0.03</v>
      </c>
      <c r="D13" s="53">
        <f t="shared" ref="D13:R80" si="15">IF(C$10&lt;&gt;0,C13/C$10,"-")</f>
        <v>1.642691499496019E-9</v>
      </c>
      <c r="E13" s="70">
        <f>E11+E12</f>
        <v>0.03</v>
      </c>
      <c r="F13" s="53">
        <f t="shared" ref="F13:F80" si="16">IF(E$10&lt;&gt;0,E13/E$10,"-")</f>
        <v>1.642691499496019E-9</v>
      </c>
      <c r="G13" s="70">
        <f>G11+G12</f>
        <v>0.03</v>
      </c>
      <c r="H13" s="53">
        <f t="shared" ref="H13:H80" si="17">IF(G$10&lt;&gt;0,G13/G$10,"-")</f>
        <v>1.642691499496019E-9</v>
      </c>
      <c r="I13" s="70">
        <f>I11+I12</f>
        <v>0.03</v>
      </c>
      <c r="J13" s="53">
        <f t="shared" ref="J13:J80" si="18">IF(I$10&lt;&gt;0,I13/I$10,"-")</f>
        <v>1.642691499496019E-9</v>
      </c>
      <c r="K13" s="70">
        <f>K11+K12</f>
        <v>0.03</v>
      </c>
      <c r="L13" s="53">
        <f t="shared" ref="L13:L80" si="19">IF(K$10&lt;&gt;0,K13/K$10,"-")</f>
        <v>1.642691499496019E-9</v>
      </c>
      <c r="M13" s="70">
        <f>M11+M12</f>
        <v>0.03</v>
      </c>
      <c r="N13" s="53">
        <f t="shared" ref="N13:N80" si="20">IF(M$10&lt;&gt;0,M13/M$10,"-")</f>
        <v>1.642691499496019E-9</v>
      </c>
      <c r="O13" s="70">
        <f>O11+O12</f>
        <v>0.03</v>
      </c>
      <c r="P13" s="53">
        <f t="shared" ref="P13:P80" si="21">IF(O$10&lt;&gt;0,O13/O$10,"-")</f>
        <v>1.642691499496019E-9</v>
      </c>
      <c r="Q13" s="70">
        <f>Q11+Q12</f>
        <v>0.03</v>
      </c>
      <c r="R13" s="53">
        <f t="shared" ref="R13:R80" si="22">IF(Q$10&lt;&gt;0,Q13/Q$10,"-")</f>
        <v>1.642691499496019E-9</v>
      </c>
      <c r="S13" s="70">
        <f>S11+S12</f>
        <v>0.03</v>
      </c>
      <c r="T13" s="53">
        <f t="shared" ref="T13:AD80" si="23">IF(S$10&lt;&gt;0,S13/S$10,"-")</f>
        <v>1.642691499496019E-9</v>
      </c>
      <c r="U13" s="70">
        <f>U11+U12</f>
        <v>0.03</v>
      </c>
      <c r="V13" s="53">
        <f t="shared" ref="V13:V80" si="24">IF(U$10&lt;&gt;0,U13/U$10,"-")</f>
        <v>1.642691499496019E-9</v>
      </c>
      <c r="W13" s="70">
        <f>W11+W12</f>
        <v>0.03</v>
      </c>
      <c r="X13" s="53">
        <f t="shared" ref="X13:X80" si="25">IF(W$10&lt;&gt;0,W13/W$10,"-")</f>
        <v>1.642691499496019E-9</v>
      </c>
      <c r="Y13" s="70">
        <f>Y11+Y12</f>
        <v>0.03</v>
      </c>
      <c r="Z13" s="53">
        <f t="shared" ref="Z13:AB28" si="26">IF(Y$10&lt;&gt;0,Y13/Y$10,"-")</f>
        <v>1.642691499496019E-9</v>
      </c>
      <c r="AA13" s="70">
        <f t="shared" si="0"/>
        <v>0.3600000000000001</v>
      </c>
      <c r="AB13" s="53">
        <f t="shared" si="26"/>
        <v>1.6426914994960196E-9</v>
      </c>
      <c r="AC13" s="93">
        <f t="shared" si="13"/>
        <v>3.0000000000000009E-2</v>
      </c>
      <c r="AD13" s="53">
        <f t="shared" ref="AD13:AD80" si="27">IF(AC$10&lt;&gt;0,AC13/AC$10,"-")</f>
        <v>1.6426914994960196E-9</v>
      </c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</row>
    <row r="14" spans="1:66" x14ac:dyDescent="0.25">
      <c r="A14" s="16">
        <v>5199</v>
      </c>
      <c r="B14" s="17" t="s">
        <v>42</v>
      </c>
      <c r="C14" s="71">
        <f>C10+C13</f>
        <v>18262710.958500002</v>
      </c>
      <c r="D14" s="54">
        <f t="shared" si="15"/>
        <v>1.0000000016426915</v>
      </c>
      <c r="E14" s="71">
        <f>E10+E13</f>
        <v>18262710.958500002</v>
      </c>
      <c r="F14" s="54">
        <f t="shared" si="16"/>
        <v>1.0000000016426915</v>
      </c>
      <c r="G14" s="71">
        <f>G10+G13</f>
        <v>18262710.958500002</v>
      </c>
      <c r="H14" s="54">
        <f t="shared" si="17"/>
        <v>1.0000000016426915</v>
      </c>
      <c r="I14" s="71">
        <f>I10+I13</f>
        <v>18262710.958500002</v>
      </c>
      <c r="J14" s="54">
        <f t="shared" si="18"/>
        <v>1.0000000016426915</v>
      </c>
      <c r="K14" s="71">
        <f>K10+K13</f>
        <v>18262710.958500002</v>
      </c>
      <c r="L14" s="54">
        <f t="shared" si="19"/>
        <v>1.0000000016426915</v>
      </c>
      <c r="M14" s="71">
        <f>M10+M13</f>
        <v>18262710.958500002</v>
      </c>
      <c r="N14" s="54">
        <f t="shared" si="20"/>
        <v>1.0000000016426915</v>
      </c>
      <c r="O14" s="71">
        <f>O10+O13</f>
        <v>18262710.958500002</v>
      </c>
      <c r="P14" s="54">
        <f t="shared" si="21"/>
        <v>1.0000000016426915</v>
      </c>
      <c r="Q14" s="71">
        <f>Q10+Q13</f>
        <v>18262710.958500002</v>
      </c>
      <c r="R14" s="54">
        <f t="shared" si="22"/>
        <v>1.0000000016426915</v>
      </c>
      <c r="S14" s="71">
        <f>S10+S13</f>
        <v>18262710.958500002</v>
      </c>
      <c r="T14" s="54">
        <f t="shared" si="23"/>
        <v>1.0000000016426915</v>
      </c>
      <c r="U14" s="71">
        <f>U10+U13</f>
        <v>18262710.958500002</v>
      </c>
      <c r="V14" s="54">
        <f t="shared" si="24"/>
        <v>1.0000000016426915</v>
      </c>
      <c r="W14" s="71">
        <f>W10+W13</f>
        <v>18262710.958500002</v>
      </c>
      <c r="X14" s="54">
        <f t="shared" si="25"/>
        <v>1.0000000016426915</v>
      </c>
      <c r="Y14" s="71">
        <f>Y10+Y13</f>
        <v>18262710.958500002</v>
      </c>
      <c r="Z14" s="54">
        <f t="shared" si="26"/>
        <v>1.0000000016426915</v>
      </c>
      <c r="AA14" s="86">
        <f t="shared" si="0"/>
        <v>219152531.502</v>
      </c>
      <c r="AB14" s="54">
        <f t="shared" si="26"/>
        <v>1.0000000016426915</v>
      </c>
      <c r="AC14" s="86">
        <f t="shared" si="13"/>
        <v>18262710.958500002</v>
      </c>
      <c r="AD14" s="54">
        <f t="shared" si="27"/>
        <v>1.0000000016426915</v>
      </c>
    </row>
    <row r="15" spans="1:66" s="30" customFormat="1" x14ac:dyDescent="0.25">
      <c r="A15" s="28">
        <v>5502</v>
      </c>
      <c r="B15" s="29" t="s">
        <v>43</v>
      </c>
      <c r="C15" s="72">
        <v>9352069.6687000003</v>
      </c>
      <c r="D15" s="60">
        <f t="shared" si="15"/>
        <v>0.512085511582268</v>
      </c>
      <c r="E15" s="72">
        <v>9352069.6687000003</v>
      </c>
      <c r="F15" s="60">
        <f t="shared" si="16"/>
        <v>0.512085511582268</v>
      </c>
      <c r="G15" s="72">
        <v>9352069.6687000003</v>
      </c>
      <c r="H15" s="60">
        <f t="shared" si="17"/>
        <v>0.512085511582268</v>
      </c>
      <c r="I15" s="72">
        <v>9352069.6687000003</v>
      </c>
      <c r="J15" s="52">
        <f t="shared" si="18"/>
        <v>0.512085511582268</v>
      </c>
      <c r="K15" s="72">
        <v>9352069.6687000003</v>
      </c>
      <c r="L15" s="60">
        <f t="shared" si="19"/>
        <v>0.512085511582268</v>
      </c>
      <c r="M15" s="72">
        <v>9352069.6687000003</v>
      </c>
      <c r="N15" s="60">
        <f t="shared" si="20"/>
        <v>0.512085511582268</v>
      </c>
      <c r="O15" s="72">
        <v>9352069.6687000003</v>
      </c>
      <c r="P15" s="60">
        <f t="shared" si="21"/>
        <v>0.512085511582268</v>
      </c>
      <c r="Q15" s="72">
        <v>9352069.6687000003</v>
      </c>
      <c r="R15" s="60">
        <f t="shared" si="22"/>
        <v>0.512085511582268</v>
      </c>
      <c r="S15" s="72">
        <v>9352069.6687000003</v>
      </c>
      <c r="T15" s="60">
        <f t="shared" si="23"/>
        <v>0.512085511582268</v>
      </c>
      <c r="U15" s="72">
        <v>9352069.6687000003</v>
      </c>
      <c r="V15" s="60">
        <f t="shared" si="24"/>
        <v>0.512085511582268</v>
      </c>
      <c r="W15" s="72">
        <v>9352069.6687000003</v>
      </c>
      <c r="X15" s="60">
        <f t="shared" si="25"/>
        <v>0.512085511582268</v>
      </c>
      <c r="Y15" s="72">
        <v>9352069.6687000003</v>
      </c>
      <c r="Z15" s="52">
        <f t="shared" si="26"/>
        <v>0.512085511582268</v>
      </c>
      <c r="AA15" s="87">
        <f t="shared" si="0"/>
        <v>112224836.02439998</v>
      </c>
      <c r="AB15" s="52">
        <f t="shared" si="26"/>
        <v>0.512085511582268</v>
      </c>
      <c r="AC15" s="87">
        <f t="shared" si="13"/>
        <v>9352069.6686999984</v>
      </c>
      <c r="AD15" s="52">
        <f t="shared" si="27"/>
        <v>0.512085511582268</v>
      </c>
    </row>
    <row r="16" spans="1:66" x14ac:dyDescent="0.25">
      <c r="A16" s="24">
        <v>5503</v>
      </c>
      <c r="B16" s="25" t="s">
        <v>44</v>
      </c>
      <c r="C16" s="73"/>
      <c r="D16" s="55">
        <f t="shared" si="15"/>
        <v>0</v>
      </c>
      <c r="E16" s="73"/>
      <c r="F16" s="55">
        <f t="shared" si="16"/>
        <v>0</v>
      </c>
      <c r="G16" s="73"/>
      <c r="H16" s="55">
        <f t="shared" si="17"/>
        <v>0</v>
      </c>
      <c r="I16" s="73"/>
      <c r="J16" s="55">
        <f t="shared" si="18"/>
        <v>0</v>
      </c>
      <c r="K16" s="73"/>
      <c r="L16" s="55">
        <f t="shared" si="19"/>
        <v>0</v>
      </c>
      <c r="M16" s="73"/>
      <c r="N16" s="55">
        <f t="shared" si="20"/>
        <v>0</v>
      </c>
      <c r="O16" s="73"/>
      <c r="P16" s="55">
        <f t="shared" si="21"/>
        <v>0</v>
      </c>
      <c r="Q16" s="73"/>
      <c r="R16" s="55">
        <f t="shared" si="22"/>
        <v>0</v>
      </c>
      <c r="S16" s="73"/>
      <c r="T16" s="55">
        <f t="shared" si="23"/>
        <v>0</v>
      </c>
      <c r="U16" s="73"/>
      <c r="V16" s="55">
        <f t="shared" si="24"/>
        <v>0</v>
      </c>
      <c r="W16" s="73"/>
      <c r="X16" s="55">
        <f t="shared" si="25"/>
        <v>0</v>
      </c>
      <c r="Y16" s="73"/>
      <c r="Z16" s="55">
        <f t="shared" si="26"/>
        <v>0</v>
      </c>
      <c r="AA16" s="88">
        <f t="shared" si="0"/>
        <v>0</v>
      </c>
      <c r="AB16" s="55">
        <f t="shared" si="26"/>
        <v>0</v>
      </c>
      <c r="AC16" s="88">
        <f t="shared" si="13"/>
        <v>0</v>
      </c>
      <c r="AD16" s="55">
        <f t="shared" si="27"/>
        <v>0</v>
      </c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</row>
    <row r="17" spans="1:66" x14ac:dyDescent="0.25">
      <c r="A17" s="9">
        <v>5504</v>
      </c>
      <c r="B17" s="10" t="s">
        <v>45</v>
      </c>
      <c r="C17" s="67">
        <v>-341.0804</v>
      </c>
      <c r="D17" s="49">
        <f t="shared" si="15"/>
        <v>-1.8676329124156733E-5</v>
      </c>
      <c r="E17" s="67">
        <v>-341.0804</v>
      </c>
      <c r="F17" s="49">
        <f t="shared" si="16"/>
        <v>-1.8676329124156733E-5</v>
      </c>
      <c r="G17" s="67">
        <v>-341.0804</v>
      </c>
      <c r="H17" s="49">
        <f t="shared" si="17"/>
        <v>-1.8676329124156733E-5</v>
      </c>
      <c r="I17" s="67">
        <v>-341.0804</v>
      </c>
      <c r="J17" s="49">
        <f t="shared" si="18"/>
        <v>-1.8676329124156733E-5</v>
      </c>
      <c r="K17" s="67">
        <v>-341.0804</v>
      </c>
      <c r="L17" s="49">
        <f t="shared" si="19"/>
        <v>-1.8676329124156733E-5</v>
      </c>
      <c r="M17" s="67">
        <v>-341.0804</v>
      </c>
      <c r="N17" s="49">
        <f t="shared" si="20"/>
        <v>-1.8676329124156733E-5</v>
      </c>
      <c r="O17" s="67">
        <v>-341.0804</v>
      </c>
      <c r="P17" s="49">
        <f t="shared" si="21"/>
        <v>-1.8676329124156733E-5</v>
      </c>
      <c r="Q17" s="67">
        <v>-341.0804</v>
      </c>
      <c r="R17" s="49">
        <f t="shared" si="22"/>
        <v>-1.8676329124156733E-5</v>
      </c>
      <c r="S17" s="67">
        <v>-341.0804</v>
      </c>
      <c r="T17" s="49">
        <f t="shared" si="23"/>
        <v>-1.8676329124156733E-5</v>
      </c>
      <c r="U17" s="67">
        <v>-341.0804</v>
      </c>
      <c r="V17" s="49">
        <f t="shared" si="24"/>
        <v>-1.8676329124156733E-5</v>
      </c>
      <c r="W17" s="67">
        <v>-341.0804</v>
      </c>
      <c r="X17" s="49">
        <f t="shared" si="25"/>
        <v>-1.8676329124156733E-5</v>
      </c>
      <c r="Y17" s="67">
        <v>-341.0804</v>
      </c>
      <c r="Z17" s="49">
        <f t="shared" si="26"/>
        <v>-1.8676329124156733E-5</v>
      </c>
      <c r="AA17" s="82">
        <f t="shared" si="0"/>
        <v>-4092.9647999999993</v>
      </c>
      <c r="AB17" s="49">
        <f t="shared" si="26"/>
        <v>-1.8676329124156729E-5</v>
      </c>
      <c r="AC17" s="82">
        <f t="shared" si="13"/>
        <v>-341.08039999999994</v>
      </c>
      <c r="AD17" s="49">
        <f t="shared" si="27"/>
        <v>-1.8676329124156729E-5</v>
      </c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</row>
    <row r="18" spans="1:66" x14ac:dyDescent="0.25">
      <c r="A18" s="9">
        <v>5505</v>
      </c>
      <c r="B18" s="10" t="s">
        <v>46</v>
      </c>
      <c r="C18" s="67"/>
      <c r="D18" s="49">
        <f t="shared" si="15"/>
        <v>0</v>
      </c>
      <c r="E18" s="67"/>
      <c r="F18" s="49">
        <f t="shared" si="16"/>
        <v>0</v>
      </c>
      <c r="G18" s="67"/>
      <c r="H18" s="49">
        <f t="shared" si="17"/>
        <v>0</v>
      </c>
      <c r="I18" s="67"/>
      <c r="J18" s="49">
        <f t="shared" si="18"/>
        <v>0</v>
      </c>
      <c r="K18" s="67"/>
      <c r="L18" s="49">
        <f t="shared" si="19"/>
        <v>0</v>
      </c>
      <c r="M18" s="67"/>
      <c r="N18" s="49">
        <f t="shared" si="20"/>
        <v>0</v>
      </c>
      <c r="O18" s="67"/>
      <c r="P18" s="49">
        <f t="shared" si="21"/>
        <v>0</v>
      </c>
      <c r="Q18" s="67"/>
      <c r="R18" s="49">
        <f t="shared" si="22"/>
        <v>0</v>
      </c>
      <c r="S18" s="67"/>
      <c r="T18" s="49">
        <f t="shared" si="23"/>
        <v>0</v>
      </c>
      <c r="U18" s="67"/>
      <c r="V18" s="49">
        <f t="shared" si="24"/>
        <v>0</v>
      </c>
      <c r="W18" s="67"/>
      <c r="X18" s="49">
        <f t="shared" si="25"/>
        <v>0</v>
      </c>
      <c r="Y18" s="67"/>
      <c r="Z18" s="49">
        <f t="shared" si="26"/>
        <v>0</v>
      </c>
      <c r="AA18" s="82">
        <f t="shared" si="0"/>
        <v>0</v>
      </c>
      <c r="AB18" s="49">
        <f t="shared" si="26"/>
        <v>0</v>
      </c>
      <c r="AC18" s="82">
        <f t="shared" si="13"/>
        <v>0</v>
      </c>
      <c r="AD18" s="49">
        <f t="shared" si="27"/>
        <v>0</v>
      </c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</row>
    <row r="19" spans="1:66" x14ac:dyDescent="0.25">
      <c r="A19" s="9">
        <v>5506</v>
      </c>
      <c r="B19" s="10" t="s">
        <v>47</v>
      </c>
      <c r="C19" s="67">
        <v>-203.41235</v>
      </c>
      <c r="D19" s="49">
        <f t="shared" si="15"/>
        <v>-1.1138124607916969E-5</v>
      </c>
      <c r="E19" s="67">
        <v>-203.41235</v>
      </c>
      <c r="F19" s="49">
        <f t="shared" si="16"/>
        <v>-1.1138124607916969E-5</v>
      </c>
      <c r="G19" s="67">
        <v>-203.41235</v>
      </c>
      <c r="H19" s="49">
        <f t="shared" si="17"/>
        <v>-1.1138124607916969E-5</v>
      </c>
      <c r="I19" s="67">
        <v>-203.41235</v>
      </c>
      <c r="J19" s="49">
        <f t="shared" si="18"/>
        <v>-1.1138124607916969E-5</v>
      </c>
      <c r="K19" s="67">
        <v>-203.41235</v>
      </c>
      <c r="L19" s="49">
        <f t="shared" si="19"/>
        <v>-1.1138124607916969E-5</v>
      </c>
      <c r="M19" s="67">
        <v>-203.41235</v>
      </c>
      <c r="N19" s="49">
        <f t="shared" si="20"/>
        <v>-1.1138124607916969E-5</v>
      </c>
      <c r="O19" s="67">
        <v>-203.41235</v>
      </c>
      <c r="P19" s="49">
        <f t="shared" si="21"/>
        <v>-1.1138124607916969E-5</v>
      </c>
      <c r="Q19" s="67">
        <v>-203.41235</v>
      </c>
      <c r="R19" s="49">
        <f t="shared" si="22"/>
        <v>-1.1138124607916969E-5</v>
      </c>
      <c r="S19" s="67">
        <v>-203.41235</v>
      </c>
      <c r="T19" s="49">
        <f t="shared" si="23"/>
        <v>-1.1138124607916969E-5</v>
      </c>
      <c r="U19" s="67">
        <v>-203.41235</v>
      </c>
      <c r="V19" s="49">
        <f t="shared" si="24"/>
        <v>-1.1138124607916969E-5</v>
      </c>
      <c r="W19" s="67">
        <v>-203.41235</v>
      </c>
      <c r="X19" s="49">
        <f t="shared" si="25"/>
        <v>-1.1138124607916969E-5</v>
      </c>
      <c r="Y19" s="67">
        <v>-203.41235</v>
      </c>
      <c r="Z19" s="49">
        <f t="shared" si="26"/>
        <v>-1.1138124607916969E-5</v>
      </c>
      <c r="AA19" s="82">
        <f t="shared" si="0"/>
        <v>-2440.9482000000003</v>
      </c>
      <c r="AB19" s="49">
        <f t="shared" si="26"/>
        <v>-1.1138124607916971E-5</v>
      </c>
      <c r="AC19" s="82">
        <f t="shared" si="13"/>
        <v>-203.41235000000003</v>
      </c>
      <c r="AD19" s="49">
        <f t="shared" si="27"/>
        <v>-1.1138124607916971E-5</v>
      </c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</row>
    <row r="20" spans="1:66" s="5" customFormat="1" x14ac:dyDescent="0.25">
      <c r="A20" s="12">
        <v>5599</v>
      </c>
      <c r="B20" s="1" t="s">
        <v>48</v>
      </c>
      <c r="C20" s="74">
        <f>SUM(C15:C19)</f>
        <v>9351525.1759500001</v>
      </c>
      <c r="D20" s="56">
        <f t="shared" si="15"/>
        <v>0.51205569712853594</v>
      </c>
      <c r="E20" s="74">
        <f>SUM(E15:E19)</f>
        <v>9351525.1759500001</v>
      </c>
      <c r="F20" s="56">
        <f t="shared" si="16"/>
        <v>0.51205569712853594</v>
      </c>
      <c r="G20" s="74">
        <f>SUM(G15:G19)</f>
        <v>9351525.1759500001</v>
      </c>
      <c r="H20" s="56">
        <f t="shared" si="17"/>
        <v>0.51205569712853594</v>
      </c>
      <c r="I20" s="74">
        <f>SUM(I15:I19)</f>
        <v>9351525.1759500001</v>
      </c>
      <c r="J20" s="56">
        <f t="shared" si="18"/>
        <v>0.51205569712853594</v>
      </c>
      <c r="K20" s="74">
        <f>SUM(K15:K19)</f>
        <v>9351525.1759500001</v>
      </c>
      <c r="L20" s="56">
        <f t="shared" si="19"/>
        <v>0.51205569712853594</v>
      </c>
      <c r="M20" s="74">
        <f>SUM(M15:M19)</f>
        <v>9351525.1759500001</v>
      </c>
      <c r="N20" s="56">
        <f t="shared" si="20"/>
        <v>0.51205569712853594</v>
      </c>
      <c r="O20" s="74">
        <f>SUM(O15:O19)</f>
        <v>9351525.1759500001</v>
      </c>
      <c r="P20" s="56">
        <f t="shared" si="21"/>
        <v>0.51205569712853594</v>
      </c>
      <c r="Q20" s="74">
        <f>SUM(Q15:Q19)</f>
        <v>9351525.1759500001</v>
      </c>
      <c r="R20" s="56">
        <f t="shared" si="22"/>
        <v>0.51205569712853594</v>
      </c>
      <c r="S20" s="74">
        <f>SUM(S15:S19)</f>
        <v>9351525.1759500001</v>
      </c>
      <c r="T20" s="56">
        <f t="shared" si="23"/>
        <v>0.51205569712853594</v>
      </c>
      <c r="U20" s="74">
        <f>SUM(U15:U19)</f>
        <v>9351525.1759500001</v>
      </c>
      <c r="V20" s="56">
        <f t="shared" si="24"/>
        <v>0.51205569712853594</v>
      </c>
      <c r="W20" s="74">
        <f>SUM(W15:W19)</f>
        <v>9351525.1759500001</v>
      </c>
      <c r="X20" s="56">
        <f t="shared" si="25"/>
        <v>0.51205569712853594</v>
      </c>
      <c r="Y20" s="74">
        <f>SUM(Y15:Y19)</f>
        <v>9351525.1759500001</v>
      </c>
      <c r="Z20" s="56">
        <f t="shared" si="26"/>
        <v>0.51205569712853594</v>
      </c>
      <c r="AA20" s="70">
        <f t="shared" si="0"/>
        <v>112218302.11140002</v>
      </c>
      <c r="AB20" s="56">
        <f t="shared" si="26"/>
        <v>0.51205569712853616</v>
      </c>
      <c r="AC20" s="93">
        <f t="shared" si="13"/>
        <v>9351525.1759500019</v>
      </c>
      <c r="AD20" s="56">
        <f t="shared" si="27"/>
        <v>0.51205569712853605</v>
      </c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</row>
    <row r="21" spans="1:66" s="8" customFormat="1" x14ac:dyDescent="0.25">
      <c r="A21" s="26">
        <v>5601</v>
      </c>
      <c r="B21" s="27" t="s">
        <v>49</v>
      </c>
      <c r="C21" s="69"/>
      <c r="D21" s="57">
        <f t="shared" si="15"/>
        <v>0</v>
      </c>
      <c r="E21" s="69"/>
      <c r="F21" s="57">
        <f t="shared" si="16"/>
        <v>0</v>
      </c>
      <c r="G21" s="69"/>
      <c r="H21" s="57">
        <f t="shared" si="17"/>
        <v>0</v>
      </c>
      <c r="I21" s="69"/>
      <c r="J21" s="57">
        <f t="shared" si="18"/>
        <v>0</v>
      </c>
      <c r="K21" s="69"/>
      <c r="L21" s="57">
        <f t="shared" si="19"/>
        <v>0</v>
      </c>
      <c r="M21" s="69"/>
      <c r="N21" s="57">
        <f t="shared" si="20"/>
        <v>0</v>
      </c>
      <c r="O21" s="69"/>
      <c r="P21" s="57">
        <f t="shared" si="21"/>
        <v>0</v>
      </c>
      <c r="Q21" s="69"/>
      <c r="R21" s="57">
        <f t="shared" si="22"/>
        <v>0</v>
      </c>
      <c r="S21" s="69"/>
      <c r="T21" s="57">
        <f t="shared" si="23"/>
        <v>0</v>
      </c>
      <c r="U21" s="69"/>
      <c r="V21" s="57">
        <f t="shared" si="24"/>
        <v>0</v>
      </c>
      <c r="W21" s="69"/>
      <c r="X21" s="57">
        <f t="shared" si="25"/>
        <v>0</v>
      </c>
      <c r="Y21" s="69"/>
      <c r="Z21" s="57">
        <f t="shared" si="26"/>
        <v>0</v>
      </c>
      <c r="AA21" s="69">
        <f t="shared" si="0"/>
        <v>0</v>
      </c>
      <c r="AB21" s="57">
        <f t="shared" si="26"/>
        <v>0</v>
      </c>
      <c r="AC21" s="85">
        <f t="shared" si="13"/>
        <v>0</v>
      </c>
      <c r="AD21" s="57">
        <f t="shared" si="27"/>
        <v>0</v>
      </c>
    </row>
    <row r="22" spans="1:66" x14ac:dyDescent="0.25">
      <c r="A22" s="9">
        <v>5602</v>
      </c>
      <c r="B22" s="10" t="s">
        <v>50</v>
      </c>
      <c r="C22" s="67"/>
      <c r="D22" s="49">
        <f t="shared" si="15"/>
        <v>0</v>
      </c>
      <c r="E22" s="67"/>
      <c r="F22" s="49">
        <f t="shared" si="16"/>
        <v>0</v>
      </c>
      <c r="G22" s="67"/>
      <c r="H22" s="49">
        <f t="shared" si="17"/>
        <v>0</v>
      </c>
      <c r="I22" s="67"/>
      <c r="J22" s="49">
        <f t="shared" si="18"/>
        <v>0</v>
      </c>
      <c r="K22" s="67"/>
      <c r="L22" s="49">
        <f t="shared" si="19"/>
        <v>0</v>
      </c>
      <c r="M22" s="67"/>
      <c r="N22" s="49">
        <f t="shared" si="20"/>
        <v>0</v>
      </c>
      <c r="O22" s="67"/>
      <c r="P22" s="49">
        <f t="shared" si="21"/>
        <v>0</v>
      </c>
      <c r="Q22" s="67"/>
      <c r="R22" s="49">
        <f t="shared" si="22"/>
        <v>0</v>
      </c>
      <c r="S22" s="67"/>
      <c r="T22" s="49">
        <f t="shared" si="23"/>
        <v>0</v>
      </c>
      <c r="U22" s="67"/>
      <c r="V22" s="49">
        <f t="shared" si="24"/>
        <v>0</v>
      </c>
      <c r="W22" s="67"/>
      <c r="X22" s="49">
        <f t="shared" si="25"/>
        <v>0</v>
      </c>
      <c r="Y22" s="67"/>
      <c r="Z22" s="49">
        <f t="shared" si="26"/>
        <v>0</v>
      </c>
      <c r="AA22" s="82">
        <f t="shared" si="0"/>
        <v>0</v>
      </c>
      <c r="AB22" s="49">
        <f t="shared" si="26"/>
        <v>0</v>
      </c>
      <c r="AC22" s="82">
        <f t="shared" si="13"/>
        <v>0</v>
      </c>
      <c r="AD22" s="49">
        <f t="shared" si="27"/>
        <v>0</v>
      </c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</row>
    <row r="23" spans="1:66" x14ac:dyDescent="0.25">
      <c r="A23" s="9">
        <v>5603</v>
      </c>
      <c r="B23" s="10" t="s">
        <v>51</v>
      </c>
      <c r="C23" s="67"/>
      <c r="D23" s="49">
        <f t="shared" si="15"/>
        <v>0</v>
      </c>
      <c r="E23" s="67"/>
      <c r="F23" s="49">
        <f t="shared" si="16"/>
        <v>0</v>
      </c>
      <c r="G23" s="67"/>
      <c r="H23" s="49">
        <f t="shared" si="17"/>
        <v>0</v>
      </c>
      <c r="I23" s="67"/>
      <c r="J23" s="49">
        <f t="shared" si="18"/>
        <v>0</v>
      </c>
      <c r="K23" s="67"/>
      <c r="L23" s="49">
        <f t="shared" si="19"/>
        <v>0</v>
      </c>
      <c r="M23" s="67"/>
      <c r="N23" s="49">
        <f t="shared" si="20"/>
        <v>0</v>
      </c>
      <c r="O23" s="67"/>
      <c r="P23" s="49">
        <f t="shared" si="21"/>
        <v>0</v>
      </c>
      <c r="Q23" s="67"/>
      <c r="R23" s="49">
        <f t="shared" si="22"/>
        <v>0</v>
      </c>
      <c r="S23" s="67"/>
      <c r="T23" s="49">
        <f t="shared" si="23"/>
        <v>0</v>
      </c>
      <c r="U23" s="67"/>
      <c r="V23" s="49">
        <f t="shared" si="24"/>
        <v>0</v>
      </c>
      <c r="W23" s="67"/>
      <c r="X23" s="49">
        <f t="shared" si="25"/>
        <v>0</v>
      </c>
      <c r="Y23" s="67"/>
      <c r="Z23" s="49">
        <f t="shared" si="26"/>
        <v>0</v>
      </c>
      <c r="AA23" s="82">
        <f t="shared" si="0"/>
        <v>0</v>
      </c>
      <c r="AB23" s="49">
        <f t="shared" si="26"/>
        <v>0</v>
      </c>
      <c r="AC23" s="82">
        <f t="shared" si="13"/>
        <v>0</v>
      </c>
      <c r="AD23" s="49">
        <f t="shared" si="27"/>
        <v>0</v>
      </c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</row>
    <row r="24" spans="1:66" x14ac:dyDescent="0.25">
      <c r="A24" s="9">
        <v>5604</v>
      </c>
      <c r="B24" s="10" t="s">
        <v>52</v>
      </c>
      <c r="C24" s="67">
        <v>18527.534100000001</v>
      </c>
      <c r="D24" s="49">
        <f t="shared" si="15"/>
        <v>1.0145007590897542E-3</v>
      </c>
      <c r="E24" s="67">
        <v>18527.534100000001</v>
      </c>
      <c r="F24" s="49">
        <f t="shared" si="16"/>
        <v>1.0145007590897542E-3</v>
      </c>
      <c r="G24" s="67">
        <v>18527.534100000001</v>
      </c>
      <c r="H24" s="49">
        <f t="shared" si="17"/>
        <v>1.0145007590897542E-3</v>
      </c>
      <c r="I24" s="67">
        <v>18527.534100000001</v>
      </c>
      <c r="J24" s="49">
        <f t="shared" si="18"/>
        <v>1.0145007590897542E-3</v>
      </c>
      <c r="K24" s="67">
        <v>18527.534100000001</v>
      </c>
      <c r="L24" s="49">
        <f t="shared" si="19"/>
        <v>1.0145007590897542E-3</v>
      </c>
      <c r="M24" s="67">
        <v>18527.534100000001</v>
      </c>
      <c r="N24" s="49">
        <f t="shared" si="20"/>
        <v>1.0145007590897542E-3</v>
      </c>
      <c r="O24" s="67">
        <v>18527.534100000001</v>
      </c>
      <c r="P24" s="49">
        <f t="shared" si="21"/>
        <v>1.0145007590897542E-3</v>
      </c>
      <c r="Q24" s="67">
        <v>18527.534100000001</v>
      </c>
      <c r="R24" s="49">
        <f t="shared" si="22"/>
        <v>1.0145007590897542E-3</v>
      </c>
      <c r="S24" s="67">
        <v>18527.534100000001</v>
      </c>
      <c r="T24" s="49">
        <f t="shared" si="23"/>
        <v>1.0145007590897542E-3</v>
      </c>
      <c r="U24" s="67">
        <v>18527.534100000001</v>
      </c>
      <c r="V24" s="49">
        <f t="shared" si="24"/>
        <v>1.0145007590897542E-3</v>
      </c>
      <c r="W24" s="67">
        <v>18527.534100000001</v>
      </c>
      <c r="X24" s="49">
        <f t="shared" si="25"/>
        <v>1.0145007590897542E-3</v>
      </c>
      <c r="Y24" s="67">
        <v>18527.534100000001</v>
      </c>
      <c r="Z24" s="49">
        <f t="shared" si="26"/>
        <v>1.0145007590897542E-3</v>
      </c>
      <c r="AA24" s="82">
        <f t="shared" si="0"/>
        <v>222330.40919999997</v>
      </c>
      <c r="AB24" s="49">
        <f t="shared" si="26"/>
        <v>1.0145007590897542E-3</v>
      </c>
      <c r="AC24" s="82">
        <f t="shared" si="13"/>
        <v>18527.534099999997</v>
      </c>
      <c r="AD24" s="49">
        <f t="shared" si="27"/>
        <v>1.0145007590897539E-3</v>
      </c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</row>
    <row r="25" spans="1:66" x14ac:dyDescent="0.25">
      <c r="A25" s="9">
        <v>5605</v>
      </c>
      <c r="B25" s="10" t="s">
        <v>53</v>
      </c>
      <c r="C25" s="67"/>
      <c r="D25" s="49">
        <f t="shared" si="15"/>
        <v>0</v>
      </c>
      <c r="E25" s="67"/>
      <c r="F25" s="49">
        <f t="shared" si="16"/>
        <v>0</v>
      </c>
      <c r="G25" s="67"/>
      <c r="H25" s="49">
        <f t="shared" si="17"/>
        <v>0</v>
      </c>
      <c r="I25" s="67"/>
      <c r="J25" s="49">
        <f t="shared" si="18"/>
        <v>0</v>
      </c>
      <c r="K25" s="67"/>
      <c r="L25" s="49">
        <f t="shared" si="19"/>
        <v>0</v>
      </c>
      <c r="M25" s="67"/>
      <c r="N25" s="49">
        <f t="shared" si="20"/>
        <v>0</v>
      </c>
      <c r="O25" s="67"/>
      <c r="P25" s="49">
        <f t="shared" si="21"/>
        <v>0</v>
      </c>
      <c r="Q25" s="67"/>
      <c r="R25" s="49">
        <f t="shared" si="22"/>
        <v>0</v>
      </c>
      <c r="S25" s="67"/>
      <c r="T25" s="49">
        <f t="shared" si="23"/>
        <v>0</v>
      </c>
      <c r="U25" s="67"/>
      <c r="V25" s="49">
        <f t="shared" si="24"/>
        <v>0</v>
      </c>
      <c r="W25" s="67"/>
      <c r="X25" s="49">
        <f t="shared" si="25"/>
        <v>0</v>
      </c>
      <c r="Y25" s="67"/>
      <c r="Z25" s="49">
        <f t="shared" si="26"/>
        <v>0</v>
      </c>
      <c r="AA25" s="82">
        <f t="shared" si="0"/>
        <v>0</v>
      </c>
      <c r="AB25" s="49">
        <f t="shared" si="26"/>
        <v>0</v>
      </c>
      <c r="AC25" s="82">
        <f t="shared" si="13"/>
        <v>0</v>
      </c>
      <c r="AD25" s="49">
        <f t="shared" si="27"/>
        <v>0</v>
      </c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</row>
    <row r="26" spans="1:66" x14ac:dyDescent="0.25">
      <c r="A26" s="9">
        <v>5606</v>
      </c>
      <c r="B26" s="10" t="s">
        <v>54</v>
      </c>
      <c r="C26" s="67">
        <v>40549.181600000004</v>
      </c>
      <c r="D26" s="49">
        <f t="shared" si="15"/>
        <v>2.2203265308613465E-3</v>
      </c>
      <c r="E26" s="67">
        <v>40549.181600000004</v>
      </c>
      <c r="F26" s="49">
        <f t="shared" si="16"/>
        <v>2.2203265308613465E-3</v>
      </c>
      <c r="G26" s="67">
        <v>40549.181600000004</v>
      </c>
      <c r="H26" s="49">
        <f t="shared" si="17"/>
        <v>2.2203265308613465E-3</v>
      </c>
      <c r="I26" s="67">
        <v>40549.181600000004</v>
      </c>
      <c r="J26" s="49">
        <f t="shared" si="18"/>
        <v>2.2203265308613465E-3</v>
      </c>
      <c r="K26" s="67">
        <v>40549.181600000004</v>
      </c>
      <c r="L26" s="49">
        <f t="shared" si="19"/>
        <v>2.2203265308613465E-3</v>
      </c>
      <c r="M26" s="67">
        <v>40549.181600000004</v>
      </c>
      <c r="N26" s="49">
        <f t="shared" si="20"/>
        <v>2.2203265308613465E-3</v>
      </c>
      <c r="O26" s="67">
        <v>40549.181600000004</v>
      </c>
      <c r="P26" s="49">
        <f t="shared" si="21"/>
        <v>2.2203265308613465E-3</v>
      </c>
      <c r="Q26" s="67">
        <v>40549.181600000004</v>
      </c>
      <c r="R26" s="49">
        <f t="shared" si="22"/>
        <v>2.2203265308613465E-3</v>
      </c>
      <c r="S26" s="67">
        <v>40549.181600000004</v>
      </c>
      <c r="T26" s="49">
        <f t="shared" si="23"/>
        <v>2.2203265308613465E-3</v>
      </c>
      <c r="U26" s="67">
        <v>40549.181600000004</v>
      </c>
      <c r="V26" s="49">
        <f t="shared" si="24"/>
        <v>2.2203265308613465E-3</v>
      </c>
      <c r="W26" s="67">
        <v>40549.181600000004</v>
      </c>
      <c r="X26" s="49">
        <f t="shared" si="25"/>
        <v>2.2203265308613465E-3</v>
      </c>
      <c r="Y26" s="67">
        <v>40549.181600000004</v>
      </c>
      <c r="Z26" s="49">
        <f t="shared" si="26"/>
        <v>2.2203265308613465E-3</v>
      </c>
      <c r="AA26" s="82">
        <f t="shared" si="0"/>
        <v>486590.17920000007</v>
      </c>
      <c r="AB26" s="49">
        <f t="shared" si="26"/>
        <v>2.2203265308613465E-3</v>
      </c>
      <c r="AC26" s="82">
        <f t="shared" si="13"/>
        <v>40549.181600000004</v>
      </c>
      <c r="AD26" s="49">
        <f t="shared" si="27"/>
        <v>2.2203265308613465E-3</v>
      </c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</row>
    <row r="27" spans="1:66" x14ac:dyDescent="0.25">
      <c r="A27" s="9">
        <v>5607</v>
      </c>
      <c r="B27" s="10" t="s">
        <v>55</v>
      </c>
      <c r="C27" s="67"/>
      <c r="D27" s="49">
        <f t="shared" si="15"/>
        <v>0</v>
      </c>
      <c r="E27" s="67"/>
      <c r="F27" s="49">
        <f t="shared" si="16"/>
        <v>0</v>
      </c>
      <c r="G27" s="67"/>
      <c r="H27" s="49">
        <f t="shared" si="17"/>
        <v>0</v>
      </c>
      <c r="I27" s="67"/>
      <c r="J27" s="49">
        <f t="shared" si="18"/>
        <v>0</v>
      </c>
      <c r="K27" s="67"/>
      <c r="L27" s="49">
        <f t="shared" si="19"/>
        <v>0</v>
      </c>
      <c r="M27" s="67"/>
      <c r="N27" s="49">
        <f t="shared" si="20"/>
        <v>0</v>
      </c>
      <c r="O27" s="67"/>
      <c r="P27" s="49">
        <f t="shared" si="21"/>
        <v>0</v>
      </c>
      <c r="Q27" s="67"/>
      <c r="R27" s="49">
        <f t="shared" si="22"/>
        <v>0</v>
      </c>
      <c r="S27" s="67"/>
      <c r="T27" s="49">
        <f t="shared" si="23"/>
        <v>0</v>
      </c>
      <c r="U27" s="67"/>
      <c r="V27" s="49">
        <f t="shared" si="24"/>
        <v>0</v>
      </c>
      <c r="W27" s="67"/>
      <c r="X27" s="49">
        <f t="shared" si="25"/>
        <v>0</v>
      </c>
      <c r="Y27" s="67"/>
      <c r="Z27" s="49">
        <f t="shared" si="26"/>
        <v>0</v>
      </c>
      <c r="AA27" s="82">
        <f t="shared" si="0"/>
        <v>0</v>
      </c>
      <c r="AB27" s="49">
        <f t="shared" si="26"/>
        <v>0</v>
      </c>
      <c r="AC27" s="82">
        <f t="shared" si="13"/>
        <v>0</v>
      </c>
      <c r="AD27" s="49">
        <f t="shared" si="27"/>
        <v>0</v>
      </c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</row>
    <row r="28" spans="1:66" x14ac:dyDescent="0.25">
      <c r="A28" s="9">
        <v>5608</v>
      </c>
      <c r="B28" s="10" t="s">
        <v>56</v>
      </c>
      <c r="C28" s="67"/>
      <c r="D28" s="49">
        <f t="shared" si="15"/>
        <v>0</v>
      </c>
      <c r="E28" s="67"/>
      <c r="F28" s="49">
        <f t="shared" si="16"/>
        <v>0</v>
      </c>
      <c r="G28" s="67"/>
      <c r="H28" s="49">
        <f t="shared" si="17"/>
        <v>0</v>
      </c>
      <c r="I28" s="67"/>
      <c r="J28" s="49">
        <f t="shared" si="18"/>
        <v>0</v>
      </c>
      <c r="K28" s="67"/>
      <c r="L28" s="49">
        <f t="shared" si="19"/>
        <v>0</v>
      </c>
      <c r="M28" s="67"/>
      <c r="N28" s="49">
        <f t="shared" si="20"/>
        <v>0</v>
      </c>
      <c r="O28" s="67"/>
      <c r="P28" s="49">
        <f t="shared" si="21"/>
        <v>0</v>
      </c>
      <c r="Q28" s="67"/>
      <c r="R28" s="49">
        <f t="shared" si="22"/>
        <v>0</v>
      </c>
      <c r="S28" s="67"/>
      <c r="T28" s="49">
        <f t="shared" si="23"/>
        <v>0</v>
      </c>
      <c r="U28" s="67"/>
      <c r="V28" s="49">
        <f t="shared" si="24"/>
        <v>0</v>
      </c>
      <c r="W28" s="67"/>
      <c r="X28" s="49">
        <f t="shared" si="25"/>
        <v>0</v>
      </c>
      <c r="Y28" s="67"/>
      <c r="Z28" s="49">
        <f t="shared" si="26"/>
        <v>0</v>
      </c>
      <c r="AA28" s="82">
        <f t="shared" si="0"/>
        <v>0</v>
      </c>
      <c r="AB28" s="49">
        <f t="shared" si="26"/>
        <v>0</v>
      </c>
      <c r="AC28" s="82">
        <f t="shared" si="13"/>
        <v>0</v>
      </c>
      <c r="AD28" s="49">
        <f t="shared" si="27"/>
        <v>0</v>
      </c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</row>
    <row r="29" spans="1:66" x14ac:dyDescent="0.25">
      <c r="A29" s="9">
        <v>5609</v>
      </c>
      <c r="B29" s="10" t="s">
        <v>57</v>
      </c>
      <c r="C29" s="67"/>
      <c r="D29" s="49">
        <f t="shared" si="15"/>
        <v>0</v>
      </c>
      <c r="E29" s="67"/>
      <c r="F29" s="49">
        <f t="shared" si="16"/>
        <v>0</v>
      </c>
      <c r="G29" s="67"/>
      <c r="H29" s="49">
        <f t="shared" si="17"/>
        <v>0</v>
      </c>
      <c r="I29" s="67"/>
      <c r="J29" s="49">
        <f t="shared" si="18"/>
        <v>0</v>
      </c>
      <c r="K29" s="67"/>
      <c r="L29" s="49">
        <f t="shared" si="19"/>
        <v>0</v>
      </c>
      <c r="M29" s="67"/>
      <c r="N29" s="49">
        <f t="shared" si="20"/>
        <v>0</v>
      </c>
      <c r="O29" s="67"/>
      <c r="P29" s="49">
        <f t="shared" si="21"/>
        <v>0</v>
      </c>
      <c r="Q29" s="67"/>
      <c r="R29" s="49">
        <f t="shared" si="22"/>
        <v>0</v>
      </c>
      <c r="S29" s="67"/>
      <c r="T29" s="49">
        <f t="shared" si="23"/>
        <v>0</v>
      </c>
      <c r="U29" s="67"/>
      <c r="V29" s="49">
        <f t="shared" si="24"/>
        <v>0</v>
      </c>
      <c r="W29" s="67"/>
      <c r="X29" s="49">
        <f t="shared" si="25"/>
        <v>0</v>
      </c>
      <c r="Y29" s="67"/>
      <c r="Z29" s="49">
        <f t="shared" ref="Z29:AB44" si="28">IF(Y$10&lt;&gt;0,Y29/Y$10,"-")</f>
        <v>0</v>
      </c>
      <c r="AA29" s="82">
        <f t="shared" si="0"/>
        <v>0</v>
      </c>
      <c r="AB29" s="49">
        <f t="shared" si="28"/>
        <v>0</v>
      </c>
      <c r="AC29" s="82">
        <f t="shared" si="13"/>
        <v>0</v>
      </c>
      <c r="AD29" s="49">
        <f t="shared" si="27"/>
        <v>0</v>
      </c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</row>
    <row r="30" spans="1:66" x14ac:dyDescent="0.25">
      <c r="A30" s="9">
        <v>5610</v>
      </c>
      <c r="B30" s="10" t="s">
        <v>58</v>
      </c>
      <c r="C30" s="67"/>
      <c r="D30" s="49">
        <f t="shared" si="15"/>
        <v>0</v>
      </c>
      <c r="E30" s="67"/>
      <c r="F30" s="49">
        <f t="shared" si="16"/>
        <v>0</v>
      </c>
      <c r="G30" s="67"/>
      <c r="H30" s="49">
        <f t="shared" si="17"/>
        <v>0</v>
      </c>
      <c r="I30" s="67"/>
      <c r="J30" s="49">
        <f t="shared" si="18"/>
        <v>0</v>
      </c>
      <c r="K30" s="67"/>
      <c r="L30" s="49">
        <f t="shared" si="19"/>
        <v>0</v>
      </c>
      <c r="M30" s="67"/>
      <c r="N30" s="49">
        <f t="shared" si="20"/>
        <v>0</v>
      </c>
      <c r="O30" s="67"/>
      <c r="P30" s="49">
        <f t="shared" si="21"/>
        <v>0</v>
      </c>
      <c r="Q30" s="67"/>
      <c r="R30" s="49">
        <f t="shared" si="22"/>
        <v>0</v>
      </c>
      <c r="S30" s="67"/>
      <c r="T30" s="49">
        <f t="shared" si="23"/>
        <v>0</v>
      </c>
      <c r="U30" s="67"/>
      <c r="V30" s="49">
        <f t="shared" si="24"/>
        <v>0</v>
      </c>
      <c r="W30" s="67"/>
      <c r="X30" s="49">
        <f t="shared" si="25"/>
        <v>0</v>
      </c>
      <c r="Y30" s="67"/>
      <c r="Z30" s="49">
        <f t="shared" si="28"/>
        <v>0</v>
      </c>
      <c r="AA30" s="82">
        <f t="shared" si="0"/>
        <v>0</v>
      </c>
      <c r="AB30" s="49">
        <f t="shared" si="28"/>
        <v>0</v>
      </c>
      <c r="AC30" s="82">
        <f t="shared" si="13"/>
        <v>0</v>
      </c>
      <c r="AD30" s="49">
        <f t="shared" si="27"/>
        <v>0</v>
      </c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</row>
    <row r="31" spans="1:66" x14ac:dyDescent="0.25">
      <c r="A31" s="9">
        <v>5611</v>
      </c>
      <c r="B31" s="10" t="s">
        <v>59</v>
      </c>
      <c r="C31" s="67"/>
      <c r="D31" s="49">
        <f t="shared" si="15"/>
        <v>0</v>
      </c>
      <c r="E31" s="67"/>
      <c r="F31" s="49">
        <f t="shared" si="16"/>
        <v>0</v>
      </c>
      <c r="G31" s="67"/>
      <c r="H31" s="49">
        <f t="shared" si="17"/>
        <v>0</v>
      </c>
      <c r="I31" s="67"/>
      <c r="J31" s="49">
        <f t="shared" si="18"/>
        <v>0</v>
      </c>
      <c r="K31" s="67"/>
      <c r="L31" s="49">
        <f t="shared" si="19"/>
        <v>0</v>
      </c>
      <c r="M31" s="67"/>
      <c r="N31" s="49">
        <f t="shared" si="20"/>
        <v>0</v>
      </c>
      <c r="O31" s="67"/>
      <c r="P31" s="49">
        <f t="shared" si="21"/>
        <v>0</v>
      </c>
      <c r="Q31" s="67"/>
      <c r="R31" s="49">
        <f t="shared" si="22"/>
        <v>0</v>
      </c>
      <c r="S31" s="67"/>
      <c r="T31" s="49">
        <f t="shared" si="23"/>
        <v>0</v>
      </c>
      <c r="U31" s="67"/>
      <c r="V31" s="49">
        <f t="shared" si="24"/>
        <v>0</v>
      </c>
      <c r="W31" s="67"/>
      <c r="X31" s="49">
        <f t="shared" si="25"/>
        <v>0</v>
      </c>
      <c r="Y31" s="67"/>
      <c r="Z31" s="49">
        <f t="shared" si="28"/>
        <v>0</v>
      </c>
      <c r="AA31" s="82">
        <f t="shared" si="0"/>
        <v>0</v>
      </c>
      <c r="AB31" s="49">
        <f t="shared" si="28"/>
        <v>0</v>
      </c>
      <c r="AC31" s="82">
        <f t="shared" si="13"/>
        <v>0</v>
      </c>
      <c r="AD31" s="49">
        <f t="shared" si="27"/>
        <v>0</v>
      </c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</row>
    <row r="32" spans="1:66" x14ac:dyDescent="0.25">
      <c r="A32" s="9">
        <v>5612</v>
      </c>
      <c r="B32" s="10" t="s">
        <v>60</v>
      </c>
      <c r="C32" s="67"/>
      <c r="D32" s="49">
        <f t="shared" si="15"/>
        <v>0</v>
      </c>
      <c r="E32" s="67"/>
      <c r="F32" s="49">
        <f t="shared" si="16"/>
        <v>0</v>
      </c>
      <c r="G32" s="67"/>
      <c r="H32" s="49">
        <f t="shared" si="17"/>
        <v>0</v>
      </c>
      <c r="I32" s="67"/>
      <c r="J32" s="49">
        <f t="shared" si="18"/>
        <v>0</v>
      </c>
      <c r="K32" s="67"/>
      <c r="L32" s="49">
        <f t="shared" si="19"/>
        <v>0</v>
      </c>
      <c r="M32" s="67"/>
      <c r="N32" s="49">
        <f t="shared" si="20"/>
        <v>0</v>
      </c>
      <c r="O32" s="67"/>
      <c r="P32" s="49">
        <f t="shared" si="21"/>
        <v>0</v>
      </c>
      <c r="Q32" s="67"/>
      <c r="R32" s="49">
        <f t="shared" si="22"/>
        <v>0</v>
      </c>
      <c r="S32" s="67"/>
      <c r="T32" s="49">
        <f t="shared" si="23"/>
        <v>0</v>
      </c>
      <c r="U32" s="67"/>
      <c r="V32" s="49">
        <f t="shared" si="24"/>
        <v>0</v>
      </c>
      <c r="W32" s="67"/>
      <c r="X32" s="49">
        <f t="shared" si="25"/>
        <v>0</v>
      </c>
      <c r="Y32" s="67"/>
      <c r="Z32" s="49">
        <f t="shared" si="28"/>
        <v>0</v>
      </c>
      <c r="AA32" s="82">
        <f t="shared" si="0"/>
        <v>0</v>
      </c>
      <c r="AB32" s="49">
        <f t="shared" si="28"/>
        <v>0</v>
      </c>
      <c r="AC32" s="82">
        <f t="shared" si="13"/>
        <v>0</v>
      </c>
      <c r="AD32" s="49">
        <f t="shared" si="27"/>
        <v>0</v>
      </c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</row>
    <row r="33" spans="1:66" x14ac:dyDescent="0.25">
      <c r="A33" s="9">
        <v>5613</v>
      </c>
      <c r="B33" s="10" t="s">
        <v>61</v>
      </c>
      <c r="C33" s="67"/>
      <c r="D33" s="49">
        <f t="shared" si="15"/>
        <v>0</v>
      </c>
      <c r="E33" s="67"/>
      <c r="F33" s="49">
        <f t="shared" si="16"/>
        <v>0</v>
      </c>
      <c r="G33" s="67"/>
      <c r="H33" s="49">
        <f t="shared" si="17"/>
        <v>0</v>
      </c>
      <c r="I33" s="67"/>
      <c r="J33" s="49">
        <f t="shared" si="18"/>
        <v>0</v>
      </c>
      <c r="K33" s="67"/>
      <c r="L33" s="49">
        <f t="shared" si="19"/>
        <v>0</v>
      </c>
      <c r="M33" s="67"/>
      <c r="N33" s="49">
        <f t="shared" si="20"/>
        <v>0</v>
      </c>
      <c r="O33" s="67"/>
      <c r="P33" s="49">
        <f t="shared" si="21"/>
        <v>0</v>
      </c>
      <c r="Q33" s="67"/>
      <c r="R33" s="49">
        <f t="shared" si="22"/>
        <v>0</v>
      </c>
      <c r="S33" s="67"/>
      <c r="T33" s="49">
        <f t="shared" si="23"/>
        <v>0</v>
      </c>
      <c r="U33" s="67"/>
      <c r="V33" s="49">
        <f t="shared" si="24"/>
        <v>0</v>
      </c>
      <c r="W33" s="67"/>
      <c r="X33" s="49">
        <f t="shared" si="25"/>
        <v>0</v>
      </c>
      <c r="Y33" s="67"/>
      <c r="Z33" s="49">
        <f t="shared" si="28"/>
        <v>0</v>
      </c>
      <c r="AA33" s="82">
        <f t="shared" si="0"/>
        <v>0</v>
      </c>
      <c r="AB33" s="49">
        <f t="shared" si="28"/>
        <v>0</v>
      </c>
      <c r="AC33" s="82">
        <f t="shared" si="13"/>
        <v>0</v>
      </c>
      <c r="AD33" s="49">
        <f t="shared" si="27"/>
        <v>0</v>
      </c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</row>
    <row r="34" spans="1:66" s="5" customFormat="1" x14ac:dyDescent="0.25">
      <c r="A34" s="12">
        <v>5699</v>
      </c>
      <c r="B34" s="1" t="s">
        <v>62</v>
      </c>
      <c r="C34" s="74">
        <f>SUM(C21:C33)</f>
        <v>59076.715700000001</v>
      </c>
      <c r="D34" s="56">
        <f t="shared" si="15"/>
        <v>3.2348272899511005E-3</v>
      </c>
      <c r="E34" s="74">
        <f>SUM(E21:E33)</f>
        <v>59076.715700000001</v>
      </c>
      <c r="F34" s="56">
        <f t="shared" si="16"/>
        <v>3.2348272899511005E-3</v>
      </c>
      <c r="G34" s="74">
        <f>SUM(G21:G33)</f>
        <v>59076.715700000001</v>
      </c>
      <c r="H34" s="56">
        <f t="shared" si="17"/>
        <v>3.2348272899511005E-3</v>
      </c>
      <c r="I34" s="74">
        <f>SUM(I21:I33)</f>
        <v>59076.715700000001</v>
      </c>
      <c r="J34" s="56">
        <f t="shared" si="18"/>
        <v>3.2348272899511005E-3</v>
      </c>
      <c r="K34" s="74">
        <f>SUM(K21:K33)</f>
        <v>59076.715700000001</v>
      </c>
      <c r="L34" s="56">
        <f t="shared" si="19"/>
        <v>3.2348272899511005E-3</v>
      </c>
      <c r="M34" s="74">
        <f>SUM(M21:M33)</f>
        <v>59076.715700000001</v>
      </c>
      <c r="N34" s="56">
        <f t="shared" si="20"/>
        <v>3.2348272899511005E-3</v>
      </c>
      <c r="O34" s="74">
        <f>SUM(O21:O33)</f>
        <v>59076.715700000001</v>
      </c>
      <c r="P34" s="56">
        <f t="shared" si="21"/>
        <v>3.2348272899511005E-3</v>
      </c>
      <c r="Q34" s="74">
        <f>SUM(Q21:Q33)</f>
        <v>59076.715700000001</v>
      </c>
      <c r="R34" s="56">
        <f t="shared" si="22"/>
        <v>3.2348272899511005E-3</v>
      </c>
      <c r="S34" s="74">
        <f>SUM(S21:S33)</f>
        <v>59076.715700000001</v>
      </c>
      <c r="T34" s="56">
        <f t="shared" si="23"/>
        <v>3.2348272899511005E-3</v>
      </c>
      <c r="U34" s="74">
        <f>SUM(U21:U33)</f>
        <v>59076.715700000001</v>
      </c>
      <c r="V34" s="56">
        <f t="shared" si="24"/>
        <v>3.2348272899511005E-3</v>
      </c>
      <c r="W34" s="74">
        <f>SUM(W21:W33)</f>
        <v>59076.715700000001</v>
      </c>
      <c r="X34" s="56">
        <f t="shared" si="25"/>
        <v>3.2348272899511005E-3</v>
      </c>
      <c r="Y34" s="74">
        <f>SUM(Y21:Y33)</f>
        <v>59076.715700000001</v>
      </c>
      <c r="Z34" s="56">
        <f t="shared" si="28"/>
        <v>3.2348272899511005E-3</v>
      </c>
      <c r="AA34" s="74">
        <f t="shared" si="0"/>
        <v>708920.58840000024</v>
      </c>
      <c r="AB34" s="56">
        <f t="shared" si="28"/>
        <v>3.2348272899511018E-3</v>
      </c>
      <c r="AC34" s="94">
        <f t="shared" si="13"/>
        <v>59076.715700000022</v>
      </c>
      <c r="AD34" s="56">
        <f t="shared" si="27"/>
        <v>3.2348272899511018E-3</v>
      </c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</row>
    <row r="35" spans="1:66" x14ac:dyDescent="0.25">
      <c r="A35" s="13">
        <v>5999</v>
      </c>
      <c r="B35" s="2" t="s">
        <v>63</v>
      </c>
      <c r="C35" s="68">
        <f>C20+C34</f>
        <v>9410601.8916500006</v>
      </c>
      <c r="D35" s="58">
        <f t="shared" si="15"/>
        <v>0.51529052441848711</v>
      </c>
      <c r="E35" s="68">
        <f>E20+E34</f>
        <v>9410601.8916500006</v>
      </c>
      <c r="F35" s="58">
        <f t="shared" si="16"/>
        <v>0.51529052441848711</v>
      </c>
      <c r="G35" s="68">
        <f>G20+G34</f>
        <v>9410601.8916500006</v>
      </c>
      <c r="H35" s="58">
        <f t="shared" si="17"/>
        <v>0.51529052441848711</v>
      </c>
      <c r="I35" s="68">
        <f>I20+I34</f>
        <v>9410601.8916500006</v>
      </c>
      <c r="J35" s="58">
        <f t="shared" si="18"/>
        <v>0.51529052441848711</v>
      </c>
      <c r="K35" s="68">
        <f>K20+K34</f>
        <v>9410601.8916500006</v>
      </c>
      <c r="L35" s="58">
        <f t="shared" si="19"/>
        <v>0.51529052441848711</v>
      </c>
      <c r="M35" s="68">
        <f>M20+M34</f>
        <v>9410601.8916500006</v>
      </c>
      <c r="N35" s="58">
        <f t="shared" si="20"/>
        <v>0.51529052441848711</v>
      </c>
      <c r="O35" s="68">
        <f>O20+O34</f>
        <v>9410601.8916500006</v>
      </c>
      <c r="P35" s="58">
        <f t="shared" si="21"/>
        <v>0.51529052441848711</v>
      </c>
      <c r="Q35" s="68">
        <f>Q20+Q34</f>
        <v>9410601.8916500006</v>
      </c>
      <c r="R35" s="58">
        <f t="shared" si="22"/>
        <v>0.51529052441848711</v>
      </c>
      <c r="S35" s="68">
        <f>S20+S34</f>
        <v>9410601.8916500006</v>
      </c>
      <c r="T35" s="58">
        <f t="shared" si="23"/>
        <v>0.51529052441848711</v>
      </c>
      <c r="U35" s="68">
        <f>U20+U34</f>
        <v>9410601.8916500006</v>
      </c>
      <c r="V35" s="58">
        <f t="shared" si="24"/>
        <v>0.51529052441848711</v>
      </c>
      <c r="W35" s="68">
        <f>W20+W34</f>
        <v>9410601.8916500006</v>
      </c>
      <c r="X35" s="58">
        <f t="shared" si="25"/>
        <v>0.51529052441848711</v>
      </c>
      <c r="Y35" s="68">
        <f>Y20+Y34</f>
        <v>9410601.8916500006</v>
      </c>
      <c r="Z35" s="58">
        <f t="shared" si="28"/>
        <v>0.51529052441848711</v>
      </c>
      <c r="AA35" s="84">
        <f t="shared" si="0"/>
        <v>112927222.69980003</v>
      </c>
      <c r="AB35" s="58">
        <f t="shared" si="28"/>
        <v>0.51529052441848722</v>
      </c>
      <c r="AC35" s="84">
        <f t="shared" si="13"/>
        <v>9410601.8916500024</v>
      </c>
      <c r="AD35" s="58">
        <f t="shared" si="27"/>
        <v>0.51529052441848722</v>
      </c>
    </row>
    <row r="36" spans="1:66" x14ac:dyDescent="0.25">
      <c r="A36" s="18">
        <v>7000</v>
      </c>
      <c r="B36" s="19" t="s">
        <v>64</v>
      </c>
      <c r="C36" s="75">
        <f>C14-C35</f>
        <v>8852109.066850001</v>
      </c>
      <c r="D36" s="59">
        <f t="shared" si="15"/>
        <v>0.48470947722420449</v>
      </c>
      <c r="E36" s="75">
        <f>E14-E35</f>
        <v>8852109.066850001</v>
      </c>
      <c r="F36" s="59">
        <f t="shared" si="16"/>
        <v>0.48470947722420449</v>
      </c>
      <c r="G36" s="75">
        <f>G14-G35</f>
        <v>8852109.066850001</v>
      </c>
      <c r="H36" s="59">
        <f t="shared" si="17"/>
        <v>0.48470947722420449</v>
      </c>
      <c r="I36" s="75">
        <f>I14-I35</f>
        <v>8852109.066850001</v>
      </c>
      <c r="J36" s="59">
        <f t="shared" si="18"/>
        <v>0.48470947722420449</v>
      </c>
      <c r="K36" s="75">
        <f>K14-K35</f>
        <v>8852109.066850001</v>
      </c>
      <c r="L36" s="59">
        <f t="shared" si="19"/>
        <v>0.48470947722420449</v>
      </c>
      <c r="M36" s="75">
        <f>M14-M35</f>
        <v>8852109.066850001</v>
      </c>
      <c r="N36" s="59">
        <f t="shared" si="20"/>
        <v>0.48470947722420449</v>
      </c>
      <c r="O36" s="75">
        <f>O14-O35</f>
        <v>8852109.066850001</v>
      </c>
      <c r="P36" s="59">
        <f t="shared" si="21"/>
        <v>0.48470947722420449</v>
      </c>
      <c r="Q36" s="75">
        <f>Q14-Q35</f>
        <v>8852109.066850001</v>
      </c>
      <c r="R36" s="59">
        <f t="shared" si="22"/>
        <v>0.48470947722420449</v>
      </c>
      <c r="S36" s="75">
        <f>S14-S35</f>
        <v>8852109.066850001</v>
      </c>
      <c r="T36" s="59">
        <f t="shared" si="23"/>
        <v>0.48470947722420449</v>
      </c>
      <c r="U36" s="75">
        <f>U14-U35</f>
        <v>8852109.066850001</v>
      </c>
      <c r="V36" s="59">
        <f t="shared" si="24"/>
        <v>0.48470947722420449</v>
      </c>
      <c r="W36" s="75">
        <f>W14-W35</f>
        <v>8852109.066850001</v>
      </c>
      <c r="X36" s="59">
        <f t="shared" si="25"/>
        <v>0.48470947722420449</v>
      </c>
      <c r="Y36" s="75">
        <f>Y14-Y35</f>
        <v>8852109.066850001</v>
      </c>
      <c r="Z36" s="59">
        <f t="shared" si="28"/>
        <v>0.48470947722420449</v>
      </c>
      <c r="AA36" s="75">
        <f t="shared" si="0"/>
        <v>106225308.80220003</v>
      </c>
      <c r="AB36" s="59">
        <f t="shared" si="28"/>
        <v>0.4847094772242046</v>
      </c>
      <c r="AC36" s="75">
        <f t="shared" si="13"/>
        <v>8852109.0668500029</v>
      </c>
      <c r="AD36" s="59">
        <f t="shared" si="27"/>
        <v>0.48470947722420454</v>
      </c>
    </row>
    <row r="37" spans="1:66" s="30" customFormat="1" x14ac:dyDescent="0.25">
      <c r="A37" s="31">
        <v>6002</v>
      </c>
      <c r="B37" s="32" t="s">
        <v>65</v>
      </c>
      <c r="C37" s="76"/>
      <c r="D37" s="60">
        <f t="shared" si="15"/>
        <v>0</v>
      </c>
      <c r="E37" s="76"/>
      <c r="F37" s="60">
        <f t="shared" si="16"/>
        <v>0</v>
      </c>
      <c r="G37" s="76"/>
      <c r="H37" s="60">
        <f t="shared" si="17"/>
        <v>0</v>
      </c>
      <c r="I37" s="76"/>
      <c r="J37" s="60">
        <f t="shared" si="18"/>
        <v>0</v>
      </c>
      <c r="K37" s="76"/>
      <c r="L37" s="60">
        <f t="shared" si="19"/>
        <v>0</v>
      </c>
      <c r="M37" s="76"/>
      <c r="N37" s="60">
        <f t="shared" si="20"/>
        <v>0</v>
      </c>
      <c r="O37" s="76"/>
      <c r="P37" s="60">
        <f t="shared" si="21"/>
        <v>0</v>
      </c>
      <c r="Q37" s="76"/>
      <c r="R37" s="60">
        <f t="shared" si="22"/>
        <v>0</v>
      </c>
      <c r="S37" s="76"/>
      <c r="T37" s="60">
        <f t="shared" si="23"/>
        <v>0</v>
      </c>
      <c r="U37" s="76"/>
      <c r="V37" s="60">
        <f t="shared" si="24"/>
        <v>0</v>
      </c>
      <c r="W37" s="76"/>
      <c r="X37" s="60">
        <f t="shared" si="25"/>
        <v>0</v>
      </c>
      <c r="Y37" s="76"/>
      <c r="Z37" s="60">
        <f t="shared" si="28"/>
        <v>0</v>
      </c>
      <c r="AA37" s="76">
        <f t="shared" si="0"/>
        <v>0</v>
      </c>
      <c r="AB37" s="60">
        <f t="shared" si="28"/>
        <v>0</v>
      </c>
      <c r="AC37" s="76">
        <f t="shared" si="13"/>
        <v>0</v>
      </c>
      <c r="AD37" s="60">
        <f t="shared" si="27"/>
        <v>0</v>
      </c>
    </row>
    <row r="38" spans="1:66" x14ac:dyDescent="0.25">
      <c r="A38" s="9">
        <v>6003</v>
      </c>
      <c r="B38" s="10" t="s">
        <v>66</v>
      </c>
      <c r="C38" s="67">
        <v>36500</v>
      </c>
      <c r="D38" s="49">
        <f t="shared" si="15"/>
        <v>1.99860799105349E-3</v>
      </c>
      <c r="E38" s="67">
        <v>36500</v>
      </c>
      <c r="F38" s="49">
        <f t="shared" si="16"/>
        <v>1.99860799105349E-3</v>
      </c>
      <c r="G38" s="67">
        <v>36500</v>
      </c>
      <c r="H38" s="49">
        <f t="shared" si="17"/>
        <v>1.99860799105349E-3</v>
      </c>
      <c r="I38" s="67">
        <v>36500</v>
      </c>
      <c r="J38" s="49">
        <f t="shared" si="18"/>
        <v>1.99860799105349E-3</v>
      </c>
      <c r="K38" s="67">
        <v>36500</v>
      </c>
      <c r="L38" s="49">
        <f t="shared" si="19"/>
        <v>1.99860799105349E-3</v>
      </c>
      <c r="M38" s="67">
        <v>36500</v>
      </c>
      <c r="N38" s="49">
        <f t="shared" si="20"/>
        <v>1.99860799105349E-3</v>
      </c>
      <c r="O38" s="67">
        <v>36500</v>
      </c>
      <c r="P38" s="49">
        <f t="shared" si="21"/>
        <v>1.99860799105349E-3</v>
      </c>
      <c r="Q38" s="67">
        <v>36500</v>
      </c>
      <c r="R38" s="49">
        <f t="shared" si="22"/>
        <v>1.99860799105349E-3</v>
      </c>
      <c r="S38" s="67">
        <v>36500</v>
      </c>
      <c r="T38" s="49">
        <f t="shared" si="23"/>
        <v>1.99860799105349E-3</v>
      </c>
      <c r="U38" s="67">
        <v>36500</v>
      </c>
      <c r="V38" s="49">
        <f t="shared" si="24"/>
        <v>1.99860799105349E-3</v>
      </c>
      <c r="W38" s="67">
        <v>36500</v>
      </c>
      <c r="X38" s="49">
        <f t="shared" si="25"/>
        <v>1.99860799105349E-3</v>
      </c>
      <c r="Y38" s="67">
        <v>36500</v>
      </c>
      <c r="Z38" s="49">
        <f t="shared" si="28"/>
        <v>1.99860799105349E-3</v>
      </c>
      <c r="AA38" s="82">
        <f t="shared" si="0"/>
        <v>438000</v>
      </c>
      <c r="AB38" s="49">
        <f t="shared" si="28"/>
        <v>1.99860799105349E-3</v>
      </c>
      <c r="AC38" s="82">
        <f t="shared" si="13"/>
        <v>36500</v>
      </c>
      <c r="AD38" s="49">
        <f t="shared" si="27"/>
        <v>1.99860799105349E-3</v>
      </c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</row>
    <row r="39" spans="1:66" x14ac:dyDescent="0.25">
      <c r="A39" s="9">
        <v>6004</v>
      </c>
      <c r="B39" s="10" t="s">
        <v>67</v>
      </c>
      <c r="C39" s="67"/>
      <c r="D39" s="49">
        <f t="shared" si="15"/>
        <v>0</v>
      </c>
      <c r="E39" s="67"/>
      <c r="F39" s="49">
        <f t="shared" si="16"/>
        <v>0</v>
      </c>
      <c r="G39" s="67"/>
      <c r="H39" s="49">
        <f t="shared" si="17"/>
        <v>0</v>
      </c>
      <c r="I39" s="67"/>
      <c r="J39" s="49">
        <f t="shared" si="18"/>
        <v>0</v>
      </c>
      <c r="K39" s="67"/>
      <c r="L39" s="49">
        <f t="shared" si="19"/>
        <v>0</v>
      </c>
      <c r="M39" s="67"/>
      <c r="N39" s="49">
        <f t="shared" si="20"/>
        <v>0</v>
      </c>
      <c r="O39" s="67"/>
      <c r="P39" s="49">
        <f t="shared" si="21"/>
        <v>0</v>
      </c>
      <c r="Q39" s="67"/>
      <c r="R39" s="49">
        <f t="shared" si="22"/>
        <v>0</v>
      </c>
      <c r="S39" s="67"/>
      <c r="T39" s="49">
        <f t="shared" si="23"/>
        <v>0</v>
      </c>
      <c r="U39" s="67"/>
      <c r="V39" s="49">
        <f t="shared" si="24"/>
        <v>0</v>
      </c>
      <c r="W39" s="67"/>
      <c r="X39" s="49">
        <f t="shared" si="25"/>
        <v>0</v>
      </c>
      <c r="Y39" s="67"/>
      <c r="Z39" s="49">
        <f t="shared" si="28"/>
        <v>0</v>
      </c>
      <c r="AA39" s="82">
        <f t="shared" si="0"/>
        <v>0</v>
      </c>
      <c r="AB39" s="49">
        <f t="shared" si="28"/>
        <v>0</v>
      </c>
      <c r="AC39" s="82">
        <f t="shared" si="13"/>
        <v>0</v>
      </c>
      <c r="AD39" s="49">
        <f t="shared" si="27"/>
        <v>0</v>
      </c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</row>
    <row r="40" spans="1:66" s="5" customFormat="1" x14ac:dyDescent="0.25">
      <c r="A40" s="12">
        <v>6099</v>
      </c>
      <c r="B40" s="1" t="s">
        <v>68</v>
      </c>
      <c r="C40" s="74">
        <f>SUM(C37:C39)</f>
        <v>36500</v>
      </c>
      <c r="D40" s="56">
        <f t="shared" si="15"/>
        <v>1.99860799105349E-3</v>
      </c>
      <c r="E40" s="74">
        <f>SUM(E37:E39)</f>
        <v>36500</v>
      </c>
      <c r="F40" s="56">
        <f t="shared" si="16"/>
        <v>1.99860799105349E-3</v>
      </c>
      <c r="G40" s="74">
        <f>SUM(G37:G39)</f>
        <v>36500</v>
      </c>
      <c r="H40" s="56">
        <f t="shared" si="17"/>
        <v>1.99860799105349E-3</v>
      </c>
      <c r="I40" s="74">
        <f>SUM(I37:I39)</f>
        <v>36500</v>
      </c>
      <c r="J40" s="56">
        <f t="shared" si="18"/>
        <v>1.99860799105349E-3</v>
      </c>
      <c r="K40" s="74">
        <f>SUM(K37:K39)</f>
        <v>36500</v>
      </c>
      <c r="L40" s="56">
        <f t="shared" si="19"/>
        <v>1.99860799105349E-3</v>
      </c>
      <c r="M40" s="74">
        <f>SUM(M37:M39)</f>
        <v>36500</v>
      </c>
      <c r="N40" s="56">
        <f t="shared" si="20"/>
        <v>1.99860799105349E-3</v>
      </c>
      <c r="O40" s="74">
        <f>SUM(O37:O39)</f>
        <v>36500</v>
      </c>
      <c r="P40" s="56">
        <f t="shared" si="21"/>
        <v>1.99860799105349E-3</v>
      </c>
      <c r="Q40" s="74">
        <f>SUM(Q37:Q39)</f>
        <v>36500</v>
      </c>
      <c r="R40" s="56">
        <f t="shared" si="22"/>
        <v>1.99860799105349E-3</v>
      </c>
      <c r="S40" s="74">
        <f>SUM(S37:S39)</f>
        <v>36500</v>
      </c>
      <c r="T40" s="56">
        <f t="shared" si="23"/>
        <v>1.99860799105349E-3</v>
      </c>
      <c r="U40" s="74">
        <f>SUM(U37:U39)</f>
        <v>36500</v>
      </c>
      <c r="V40" s="56">
        <f t="shared" si="24"/>
        <v>1.99860799105349E-3</v>
      </c>
      <c r="W40" s="74">
        <f>SUM(W37:W39)</f>
        <v>36500</v>
      </c>
      <c r="X40" s="56">
        <f t="shared" si="25"/>
        <v>1.99860799105349E-3</v>
      </c>
      <c r="Y40" s="74">
        <f>SUM(Y37:Y39)</f>
        <v>36500</v>
      </c>
      <c r="Z40" s="56">
        <f t="shared" si="28"/>
        <v>1.99860799105349E-3</v>
      </c>
      <c r="AA40" s="74">
        <f t="shared" si="0"/>
        <v>438000</v>
      </c>
      <c r="AB40" s="56">
        <f t="shared" si="28"/>
        <v>1.99860799105349E-3</v>
      </c>
      <c r="AC40" s="94">
        <f t="shared" si="13"/>
        <v>36500</v>
      </c>
      <c r="AD40" s="56">
        <f t="shared" si="27"/>
        <v>1.99860799105349E-3</v>
      </c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</row>
    <row r="41" spans="1:66" s="8" customFormat="1" x14ac:dyDescent="0.25">
      <c r="A41" s="26">
        <v>6101</v>
      </c>
      <c r="B41" s="27" t="s">
        <v>69</v>
      </c>
      <c r="C41" s="69">
        <v>2133555.66395</v>
      </c>
      <c r="D41" s="57">
        <f t="shared" si="15"/>
        <v>0.11682579176240833</v>
      </c>
      <c r="E41" s="69">
        <v>2133555.66395</v>
      </c>
      <c r="F41" s="57">
        <f t="shared" si="16"/>
        <v>0.11682579176240833</v>
      </c>
      <c r="G41" s="69">
        <v>2133555.66395</v>
      </c>
      <c r="H41" s="57">
        <f t="shared" si="17"/>
        <v>0.11682579176240833</v>
      </c>
      <c r="I41" s="69">
        <v>2133555.66395</v>
      </c>
      <c r="J41" s="57">
        <f t="shared" si="18"/>
        <v>0.11682579176240833</v>
      </c>
      <c r="K41" s="69">
        <v>2133555.66395</v>
      </c>
      <c r="L41" s="57">
        <f t="shared" si="19"/>
        <v>0.11682579176240833</v>
      </c>
      <c r="M41" s="69">
        <v>2133555.66395</v>
      </c>
      <c r="N41" s="57">
        <f t="shared" si="20"/>
        <v>0.11682579176240833</v>
      </c>
      <c r="O41" s="69">
        <v>2133555.66395</v>
      </c>
      <c r="P41" s="57">
        <f t="shared" si="21"/>
        <v>0.11682579176240833</v>
      </c>
      <c r="Q41" s="69">
        <v>2133555.66395</v>
      </c>
      <c r="R41" s="57">
        <f t="shared" si="22"/>
        <v>0.11682579176240833</v>
      </c>
      <c r="S41" s="69">
        <v>2133555.66395</v>
      </c>
      <c r="T41" s="57">
        <f t="shared" si="23"/>
        <v>0.11682579176240833</v>
      </c>
      <c r="U41" s="69">
        <v>2133555.66395</v>
      </c>
      <c r="V41" s="57">
        <f t="shared" si="24"/>
        <v>0.11682579176240833</v>
      </c>
      <c r="W41" s="69">
        <v>2133555.66395</v>
      </c>
      <c r="X41" s="57">
        <f t="shared" si="25"/>
        <v>0.11682579176240833</v>
      </c>
      <c r="Y41" s="69">
        <v>2133555.66395</v>
      </c>
      <c r="Z41" s="57">
        <f t="shared" si="28"/>
        <v>0.11682579176240833</v>
      </c>
      <c r="AA41" s="69">
        <f t="shared" si="0"/>
        <v>25602667.967399999</v>
      </c>
      <c r="AB41" s="57">
        <f t="shared" si="28"/>
        <v>0.11682579176240834</v>
      </c>
      <c r="AC41" s="85">
        <f t="shared" si="13"/>
        <v>2133555.66395</v>
      </c>
      <c r="AD41" s="57">
        <f t="shared" si="27"/>
        <v>0.11682579176240833</v>
      </c>
    </row>
    <row r="42" spans="1:66" x14ac:dyDescent="0.25">
      <c r="A42" s="9">
        <v>6102</v>
      </c>
      <c r="B42" s="10" t="s">
        <v>70</v>
      </c>
      <c r="C42" s="67">
        <v>240155.33825</v>
      </c>
      <c r="D42" s="49">
        <f t="shared" si="15"/>
        <v>1.3150037756728872E-2</v>
      </c>
      <c r="E42" s="67">
        <v>240155.33825</v>
      </c>
      <c r="F42" s="49">
        <f t="shared" si="16"/>
        <v>1.3150037756728872E-2</v>
      </c>
      <c r="G42" s="67">
        <v>240155.33825</v>
      </c>
      <c r="H42" s="49">
        <f t="shared" si="17"/>
        <v>1.3150037756728872E-2</v>
      </c>
      <c r="I42" s="67">
        <v>240155.33825</v>
      </c>
      <c r="J42" s="49">
        <f t="shared" si="18"/>
        <v>1.3150037756728872E-2</v>
      </c>
      <c r="K42" s="67">
        <v>240155.33825</v>
      </c>
      <c r="L42" s="49">
        <f t="shared" si="19"/>
        <v>1.3150037756728872E-2</v>
      </c>
      <c r="M42" s="67">
        <v>240155.33825</v>
      </c>
      <c r="N42" s="49">
        <f t="shared" si="20"/>
        <v>1.3150037756728872E-2</v>
      </c>
      <c r="O42" s="67">
        <v>240155.33825</v>
      </c>
      <c r="P42" s="49">
        <f t="shared" si="21"/>
        <v>1.3150037756728872E-2</v>
      </c>
      <c r="Q42" s="67">
        <v>240155.33825</v>
      </c>
      <c r="R42" s="49">
        <f t="shared" si="22"/>
        <v>1.3150037756728872E-2</v>
      </c>
      <c r="S42" s="67">
        <v>240155.33825</v>
      </c>
      <c r="T42" s="49">
        <f t="shared" si="23"/>
        <v>1.3150037756728872E-2</v>
      </c>
      <c r="U42" s="67">
        <v>240155.33825</v>
      </c>
      <c r="V42" s="49">
        <f t="shared" si="24"/>
        <v>1.3150037756728872E-2</v>
      </c>
      <c r="W42" s="67">
        <v>240155.33825</v>
      </c>
      <c r="X42" s="49">
        <f t="shared" si="25"/>
        <v>1.3150037756728872E-2</v>
      </c>
      <c r="Y42" s="67">
        <v>240155.33825</v>
      </c>
      <c r="Z42" s="49">
        <f t="shared" si="28"/>
        <v>1.3150037756728872E-2</v>
      </c>
      <c r="AA42" s="82">
        <f t="shared" si="0"/>
        <v>2881864.0589999999</v>
      </c>
      <c r="AB42" s="49">
        <f t="shared" si="28"/>
        <v>1.3150037756728872E-2</v>
      </c>
      <c r="AC42" s="82">
        <f t="shared" si="13"/>
        <v>240155.33825</v>
      </c>
      <c r="AD42" s="49">
        <f t="shared" si="27"/>
        <v>1.3150037756728872E-2</v>
      </c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</row>
    <row r="43" spans="1:66" x14ac:dyDescent="0.25">
      <c r="A43" s="9">
        <v>6103</v>
      </c>
      <c r="B43" s="10" t="s">
        <v>71</v>
      </c>
      <c r="C43" s="67">
        <v>147.50819999999999</v>
      </c>
      <c r="D43" s="49">
        <f t="shared" si="15"/>
        <v>8.0770155415319548E-6</v>
      </c>
      <c r="E43" s="67">
        <v>147.50819999999999</v>
      </c>
      <c r="F43" s="49">
        <f t="shared" si="16"/>
        <v>8.0770155415319548E-6</v>
      </c>
      <c r="G43" s="67">
        <v>147.50819999999999</v>
      </c>
      <c r="H43" s="49">
        <f t="shared" si="17"/>
        <v>8.0770155415319548E-6</v>
      </c>
      <c r="I43" s="67">
        <v>147.50819999999999</v>
      </c>
      <c r="J43" s="49">
        <f t="shared" si="18"/>
        <v>8.0770155415319548E-6</v>
      </c>
      <c r="K43" s="67">
        <v>147.50819999999999</v>
      </c>
      <c r="L43" s="49">
        <f t="shared" si="19"/>
        <v>8.0770155415319548E-6</v>
      </c>
      <c r="M43" s="67">
        <v>147.50819999999999</v>
      </c>
      <c r="N43" s="49">
        <f t="shared" si="20"/>
        <v>8.0770155415319548E-6</v>
      </c>
      <c r="O43" s="67">
        <v>147.50819999999999</v>
      </c>
      <c r="P43" s="49">
        <f t="shared" si="21"/>
        <v>8.0770155415319548E-6</v>
      </c>
      <c r="Q43" s="67">
        <v>147.50819999999999</v>
      </c>
      <c r="R43" s="49">
        <f t="shared" si="22"/>
        <v>8.0770155415319548E-6</v>
      </c>
      <c r="S43" s="67">
        <v>147.50819999999999</v>
      </c>
      <c r="T43" s="49">
        <f t="shared" si="23"/>
        <v>8.0770155415319548E-6</v>
      </c>
      <c r="U43" s="67">
        <v>147.50819999999999</v>
      </c>
      <c r="V43" s="49">
        <f t="shared" si="24"/>
        <v>8.0770155415319548E-6</v>
      </c>
      <c r="W43" s="67">
        <v>147.50819999999999</v>
      </c>
      <c r="X43" s="49">
        <f t="shared" si="25"/>
        <v>8.0770155415319548E-6</v>
      </c>
      <c r="Y43" s="67">
        <v>147.50819999999999</v>
      </c>
      <c r="Z43" s="49">
        <f t="shared" si="28"/>
        <v>8.0770155415319548E-6</v>
      </c>
      <c r="AA43" s="82">
        <f t="shared" si="0"/>
        <v>1770.0983999999999</v>
      </c>
      <c r="AB43" s="49">
        <f t="shared" si="28"/>
        <v>8.0770155415319565E-6</v>
      </c>
      <c r="AC43" s="82">
        <f t="shared" si="13"/>
        <v>147.50819999999999</v>
      </c>
      <c r="AD43" s="49">
        <f t="shared" si="27"/>
        <v>8.0770155415319548E-6</v>
      </c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</row>
    <row r="44" spans="1:66" x14ac:dyDescent="0.25">
      <c r="A44" s="9">
        <v>6104</v>
      </c>
      <c r="B44" s="10" t="s">
        <v>72</v>
      </c>
      <c r="C44" s="67">
        <v>47343.078600000001</v>
      </c>
      <c r="D44" s="49">
        <f t="shared" si="15"/>
        <v>2.5923357592063964E-3</v>
      </c>
      <c r="E44" s="67">
        <v>47343.078600000001</v>
      </c>
      <c r="F44" s="49">
        <f t="shared" si="16"/>
        <v>2.5923357592063964E-3</v>
      </c>
      <c r="G44" s="67">
        <v>47343.078600000001</v>
      </c>
      <c r="H44" s="49">
        <f t="shared" si="17"/>
        <v>2.5923357592063964E-3</v>
      </c>
      <c r="I44" s="67">
        <v>47343.078600000001</v>
      </c>
      <c r="J44" s="49">
        <f t="shared" si="18"/>
        <v>2.5923357592063964E-3</v>
      </c>
      <c r="K44" s="67">
        <v>47343.078600000001</v>
      </c>
      <c r="L44" s="49">
        <f t="shared" si="19"/>
        <v>2.5923357592063964E-3</v>
      </c>
      <c r="M44" s="67">
        <v>47343.078600000001</v>
      </c>
      <c r="N44" s="49">
        <f t="shared" si="20"/>
        <v>2.5923357592063964E-3</v>
      </c>
      <c r="O44" s="67">
        <v>47343.078600000001</v>
      </c>
      <c r="P44" s="49">
        <f t="shared" si="21"/>
        <v>2.5923357592063964E-3</v>
      </c>
      <c r="Q44" s="67">
        <v>47343.078600000001</v>
      </c>
      <c r="R44" s="49">
        <f t="shared" si="22"/>
        <v>2.5923357592063964E-3</v>
      </c>
      <c r="S44" s="67">
        <v>47343.078600000001</v>
      </c>
      <c r="T44" s="49">
        <f t="shared" si="23"/>
        <v>2.5923357592063964E-3</v>
      </c>
      <c r="U44" s="67">
        <v>47343.078600000001</v>
      </c>
      <c r="V44" s="49">
        <f t="shared" si="24"/>
        <v>2.5923357592063964E-3</v>
      </c>
      <c r="W44" s="67">
        <v>47343.078600000001</v>
      </c>
      <c r="X44" s="49">
        <f t="shared" si="25"/>
        <v>2.5923357592063964E-3</v>
      </c>
      <c r="Y44" s="67">
        <v>47343.078600000001</v>
      </c>
      <c r="Z44" s="49">
        <f t="shared" si="28"/>
        <v>2.5923357592063964E-3</v>
      </c>
      <c r="AA44" s="82">
        <f t="shared" si="0"/>
        <v>568116.94319999998</v>
      </c>
      <c r="AB44" s="49">
        <f t="shared" si="28"/>
        <v>2.5923357592063964E-3</v>
      </c>
      <c r="AC44" s="82">
        <f t="shared" si="13"/>
        <v>47343.078600000001</v>
      </c>
      <c r="AD44" s="49">
        <f t="shared" si="27"/>
        <v>2.5923357592063964E-3</v>
      </c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</row>
    <row r="45" spans="1:66" x14ac:dyDescent="0.25">
      <c r="A45" s="9">
        <v>6105</v>
      </c>
      <c r="B45" s="10" t="s">
        <v>73</v>
      </c>
      <c r="C45" s="67">
        <v>22871.266599999999</v>
      </c>
      <c r="D45" s="49">
        <f t="shared" si="15"/>
        <v>1.2523478408842405E-3</v>
      </c>
      <c r="E45" s="67">
        <v>22871.266599999999</v>
      </c>
      <c r="F45" s="49">
        <f t="shared" si="16"/>
        <v>1.2523478408842405E-3</v>
      </c>
      <c r="G45" s="67">
        <v>22871.266599999999</v>
      </c>
      <c r="H45" s="49">
        <f t="shared" si="17"/>
        <v>1.2523478408842405E-3</v>
      </c>
      <c r="I45" s="67">
        <v>22871.266599999999</v>
      </c>
      <c r="J45" s="49">
        <f t="shared" si="18"/>
        <v>1.2523478408842405E-3</v>
      </c>
      <c r="K45" s="67">
        <v>22871.266599999999</v>
      </c>
      <c r="L45" s="49">
        <f t="shared" si="19"/>
        <v>1.2523478408842405E-3</v>
      </c>
      <c r="M45" s="67">
        <v>22871.266599999999</v>
      </c>
      <c r="N45" s="49">
        <f t="shared" si="20"/>
        <v>1.2523478408842405E-3</v>
      </c>
      <c r="O45" s="67">
        <v>22871.266599999999</v>
      </c>
      <c r="P45" s="49">
        <f t="shared" si="21"/>
        <v>1.2523478408842405E-3</v>
      </c>
      <c r="Q45" s="67">
        <v>22871.266599999999</v>
      </c>
      <c r="R45" s="49">
        <f t="shared" si="22"/>
        <v>1.2523478408842405E-3</v>
      </c>
      <c r="S45" s="67">
        <v>22871.266599999999</v>
      </c>
      <c r="T45" s="49">
        <f t="shared" si="23"/>
        <v>1.2523478408842405E-3</v>
      </c>
      <c r="U45" s="67">
        <v>22871.266599999999</v>
      </c>
      <c r="V45" s="49">
        <f t="shared" si="24"/>
        <v>1.2523478408842405E-3</v>
      </c>
      <c r="W45" s="67">
        <v>22871.266599999999</v>
      </c>
      <c r="X45" s="49">
        <f t="shared" si="25"/>
        <v>1.2523478408842405E-3</v>
      </c>
      <c r="Y45" s="67">
        <v>22871.266599999999</v>
      </c>
      <c r="Z45" s="49">
        <f t="shared" ref="Z45:AB60" si="29">IF(Y$10&lt;&gt;0,Y45/Y$10,"-")</f>
        <v>1.2523478408842405E-3</v>
      </c>
      <c r="AA45" s="82">
        <f t="shared" si="0"/>
        <v>274455.19919999997</v>
      </c>
      <c r="AB45" s="49">
        <f t="shared" si="29"/>
        <v>1.2523478408842405E-3</v>
      </c>
      <c r="AC45" s="82">
        <f t="shared" si="13"/>
        <v>22871.266599999999</v>
      </c>
      <c r="AD45" s="49">
        <f t="shared" si="27"/>
        <v>1.2523478408842405E-3</v>
      </c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</row>
    <row r="46" spans="1:66" x14ac:dyDescent="0.25">
      <c r="A46" s="9">
        <v>6106</v>
      </c>
      <c r="B46" s="10" t="s">
        <v>74</v>
      </c>
      <c r="C46" s="67">
        <v>14021.615</v>
      </c>
      <c r="D46" s="49">
        <f t="shared" si="15"/>
        <v>7.6777292565686247E-4</v>
      </c>
      <c r="E46" s="67">
        <v>14021.615</v>
      </c>
      <c r="F46" s="49">
        <f t="shared" si="16"/>
        <v>7.6777292565686247E-4</v>
      </c>
      <c r="G46" s="67">
        <v>14021.615</v>
      </c>
      <c r="H46" s="49">
        <f t="shared" si="17"/>
        <v>7.6777292565686247E-4</v>
      </c>
      <c r="I46" s="67">
        <v>14021.615</v>
      </c>
      <c r="J46" s="49">
        <f t="shared" si="18"/>
        <v>7.6777292565686247E-4</v>
      </c>
      <c r="K46" s="67">
        <v>14021.615</v>
      </c>
      <c r="L46" s="49">
        <f t="shared" si="19"/>
        <v>7.6777292565686247E-4</v>
      </c>
      <c r="M46" s="67">
        <v>14021.615</v>
      </c>
      <c r="N46" s="49">
        <f t="shared" si="20"/>
        <v>7.6777292565686247E-4</v>
      </c>
      <c r="O46" s="67">
        <v>14021.615</v>
      </c>
      <c r="P46" s="49">
        <f t="shared" si="21"/>
        <v>7.6777292565686247E-4</v>
      </c>
      <c r="Q46" s="67">
        <v>14021.615</v>
      </c>
      <c r="R46" s="49">
        <f t="shared" si="22"/>
        <v>7.6777292565686247E-4</v>
      </c>
      <c r="S46" s="67">
        <v>14021.615</v>
      </c>
      <c r="T46" s="49">
        <f t="shared" si="23"/>
        <v>7.6777292565686247E-4</v>
      </c>
      <c r="U46" s="67">
        <v>14021.615</v>
      </c>
      <c r="V46" s="49">
        <f t="shared" si="24"/>
        <v>7.6777292565686247E-4</v>
      </c>
      <c r="W46" s="67">
        <v>14021.615</v>
      </c>
      <c r="X46" s="49">
        <f t="shared" si="25"/>
        <v>7.6777292565686247E-4</v>
      </c>
      <c r="Y46" s="67">
        <v>14021.615</v>
      </c>
      <c r="Z46" s="49">
        <f t="shared" si="29"/>
        <v>7.6777292565686247E-4</v>
      </c>
      <c r="AA46" s="82">
        <f t="shared" si="0"/>
        <v>168259.38</v>
      </c>
      <c r="AB46" s="49">
        <f t="shared" si="29"/>
        <v>7.6777292565686247E-4</v>
      </c>
      <c r="AC46" s="82">
        <f t="shared" si="13"/>
        <v>14021.615</v>
      </c>
      <c r="AD46" s="49">
        <f t="shared" si="27"/>
        <v>7.6777292565686247E-4</v>
      </c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</row>
    <row r="47" spans="1:66" x14ac:dyDescent="0.25">
      <c r="A47" s="9">
        <v>6107</v>
      </c>
      <c r="B47" s="10" t="s">
        <v>75</v>
      </c>
      <c r="C47" s="67">
        <v>4575</v>
      </c>
      <c r="D47" s="49">
        <f t="shared" si="15"/>
        <v>2.505104536731429E-4</v>
      </c>
      <c r="E47" s="67">
        <v>4575</v>
      </c>
      <c r="F47" s="49">
        <f t="shared" si="16"/>
        <v>2.505104536731429E-4</v>
      </c>
      <c r="G47" s="67">
        <v>4575</v>
      </c>
      <c r="H47" s="49">
        <f t="shared" si="17"/>
        <v>2.505104536731429E-4</v>
      </c>
      <c r="I47" s="67">
        <v>4575</v>
      </c>
      <c r="J47" s="49">
        <f t="shared" si="18"/>
        <v>2.505104536731429E-4</v>
      </c>
      <c r="K47" s="67">
        <v>4575</v>
      </c>
      <c r="L47" s="49">
        <f t="shared" si="19"/>
        <v>2.505104536731429E-4</v>
      </c>
      <c r="M47" s="67">
        <v>4575</v>
      </c>
      <c r="N47" s="49">
        <f t="shared" si="20"/>
        <v>2.505104536731429E-4</v>
      </c>
      <c r="O47" s="67">
        <v>4575</v>
      </c>
      <c r="P47" s="49">
        <f t="shared" si="21"/>
        <v>2.505104536731429E-4</v>
      </c>
      <c r="Q47" s="67">
        <v>4575</v>
      </c>
      <c r="R47" s="49">
        <f t="shared" si="22"/>
        <v>2.505104536731429E-4</v>
      </c>
      <c r="S47" s="67">
        <v>4575</v>
      </c>
      <c r="T47" s="49">
        <f t="shared" si="23"/>
        <v>2.505104536731429E-4</v>
      </c>
      <c r="U47" s="67">
        <v>4575</v>
      </c>
      <c r="V47" s="49">
        <f t="shared" si="24"/>
        <v>2.505104536731429E-4</v>
      </c>
      <c r="W47" s="67">
        <v>4575</v>
      </c>
      <c r="X47" s="49">
        <f t="shared" si="25"/>
        <v>2.505104536731429E-4</v>
      </c>
      <c r="Y47" s="67">
        <v>4575</v>
      </c>
      <c r="Z47" s="49">
        <f t="shared" si="29"/>
        <v>2.505104536731429E-4</v>
      </c>
      <c r="AA47" s="82">
        <f t="shared" si="0"/>
        <v>54900</v>
      </c>
      <c r="AB47" s="49">
        <f t="shared" si="29"/>
        <v>2.505104536731429E-4</v>
      </c>
      <c r="AC47" s="82">
        <f t="shared" si="13"/>
        <v>4575</v>
      </c>
      <c r="AD47" s="49">
        <f t="shared" si="27"/>
        <v>2.505104536731429E-4</v>
      </c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</row>
    <row r="48" spans="1:66" x14ac:dyDescent="0.25">
      <c r="A48" s="9">
        <v>6108</v>
      </c>
      <c r="B48" s="10" t="s">
        <v>76</v>
      </c>
      <c r="C48" s="67">
        <v>5359</v>
      </c>
      <c r="D48" s="49">
        <f t="shared" si="15"/>
        <v>2.9343945819330556E-4</v>
      </c>
      <c r="E48" s="67">
        <v>5359</v>
      </c>
      <c r="F48" s="49">
        <f t="shared" si="16"/>
        <v>2.9343945819330556E-4</v>
      </c>
      <c r="G48" s="67">
        <v>5359</v>
      </c>
      <c r="H48" s="49">
        <f t="shared" si="17"/>
        <v>2.9343945819330556E-4</v>
      </c>
      <c r="I48" s="67">
        <v>5359</v>
      </c>
      <c r="J48" s="49">
        <f t="shared" si="18"/>
        <v>2.9343945819330556E-4</v>
      </c>
      <c r="K48" s="67">
        <v>5359</v>
      </c>
      <c r="L48" s="49">
        <f t="shared" si="19"/>
        <v>2.9343945819330556E-4</v>
      </c>
      <c r="M48" s="67">
        <v>5359</v>
      </c>
      <c r="N48" s="49">
        <f t="shared" si="20"/>
        <v>2.9343945819330556E-4</v>
      </c>
      <c r="O48" s="67">
        <v>5359</v>
      </c>
      <c r="P48" s="49">
        <f t="shared" si="21"/>
        <v>2.9343945819330556E-4</v>
      </c>
      <c r="Q48" s="67">
        <v>5359</v>
      </c>
      <c r="R48" s="49">
        <f t="shared" si="22"/>
        <v>2.9343945819330556E-4</v>
      </c>
      <c r="S48" s="67">
        <v>5359</v>
      </c>
      <c r="T48" s="49">
        <f t="shared" si="23"/>
        <v>2.9343945819330556E-4</v>
      </c>
      <c r="U48" s="67">
        <v>5359</v>
      </c>
      <c r="V48" s="49">
        <f t="shared" si="24"/>
        <v>2.9343945819330556E-4</v>
      </c>
      <c r="W48" s="67">
        <v>5359</v>
      </c>
      <c r="X48" s="49">
        <f t="shared" si="25"/>
        <v>2.9343945819330556E-4</v>
      </c>
      <c r="Y48" s="67">
        <v>5359</v>
      </c>
      <c r="Z48" s="49">
        <f t="shared" si="29"/>
        <v>2.9343945819330556E-4</v>
      </c>
      <c r="AA48" s="82">
        <f t="shared" si="0"/>
        <v>64308</v>
      </c>
      <c r="AB48" s="49">
        <f t="shared" si="29"/>
        <v>2.9343945819330556E-4</v>
      </c>
      <c r="AC48" s="82">
        <f t="shared" si="13"/>
        <v>5359</v>
      </c>
      <c r="AD48" s="49">
        <f t="shared" si="27"/>
        <v>2.9343945819330556E-4</v>
      </c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</row>
    <row r="49" spans="1:66" x14ac:dyDescent="0.25">
      <c r="A49" s="9">
        <v>6109</v>
      </c>
      <c r="B49" s="10" t="s">
        <v>77</v>
      </c>
      <c r="C49" s="67">
        <v>2286</v>
      </c>
      <c r="D49" s="49">
        <f t="shared" si="15"/>
        <v>1.2517309226159665E-4</v>
      </c>
      <c r="E49" s="67">
        <v>2286</v>
      </c>
      <c r="F49" s="49">
        <f t="shared" si="16"/>
        <v>1.2517309226159665E-4</v>
      </c>
      <c r="G49" s="67">
        <v>2286</v>
      </c>
      <c r="H49" s="49">
        <f t="shared" si="17"/>
        <v>1.2517309226159665E-4</v>
      </c>
      <c r="I49" s="67">
        <v>2286</v>
      </c>
      <c r="J49" s="49">
        <f t="shared" si="18"/>
        <v>1.2517309226159665E-4</v>
      </c>
      <c r="K49" s="67">
        <v>2286</v>
      </c>
      <c r="L49" s="49">
        <f t="shared" si="19"/>
        <v>1.2517309226159665E-4</v>
      </c>
      <c r="M49" s="67">
        <v>2286</v>
      </c>
      <c r="N49" s="49">
        <f t="shared" si="20"/>
        <v>1.2517309226159665E-4</v>
      </c>
      <c r="O49" s="67">
        <v>2286</v>
      </c>
      <c r="P49" s="49">
        <f t="shared" si="21"/>
        <v>1.2517309226159665E-4</v>
      </c>
      <c r="Q49" s="67">
        <v>2286</v>
      </c>
      <c r="R49" s="49">
        <f t="shared" si="22"/>
        <v>1.2517309226159665E-4</v>
      </c>
      <c r="S49" s="67">
        <v>2286</v>
      </c>
      <c r="T49" s="49">
        <f t="shared" si="23"/>
        <v>1.2517309226159665E-4</v>
      </c>
      <c r="U49" s="67">
        <v>2286</v>
      </c>
      <c r="V49" s="49">
        <f t="shared" si="24"/>
        <v>1.2517309226159665E-4</v>
      </c>
      <c r="W49" s="67">
        <v>2286</v>
      </c>
      <c r="X49" s="49">
        <f t="shared" si="25"/>
        <v>1.2517309226159665E-4</v>
      </c>
      <c r="Y49" s="67">
        <v>2286</v>
      </c>
      <c r="Z49" s="49">
        <f t="shared" si="29"/>
        <v>1.2517309226159665E-4</v>
      </c>
      <c r="AA49" s="82">
        <f t="shared" si="0"/>
        <v>27432</v>
      </c>
      <c r="AB49" s="49">
        <f t="shared" si="29"/>
        <v>1.2517309226159665E-4</v>
      </c>
      <c r="AC49" s="82">
        <f t="shared" si="13"/>
        <v>2286</v>
      </c>
      <c r="AD49" s="49">
        <f t="shared" si="27"/>
        <v>1.2517309226159665E-4</v>
      </c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</row>
    <row r="50" spans="1:66" x14ac:dyDescent="0.25">
      <c r="A50" s="9">
        <v>6110</v>
      </c>
      <c r="B50" s="10" t="s">
        <v>78</v>
      </c>
      <c r="C50" s="67">
        <v>1882.432</v>
      </c>
      <c r="D50" s="49">
        <f t="shared" si="15"/>
        <v>1.0307516815930968E-4</v>
      </c>
      <c r="E50" s="67">
        <v>1882.432</v>
      </c>
      <c r="F50" s="49">
        <f t="shared" si="16"/>
        <v>1.0307516815930968E-4</v>
      </c>
      <c r="G50" s="67">
        <v>1882.432</v>
      </c>
      <c r="H50" s="49">
        <f t="shared" si="17"/>
        <v>1.0307516815930968E-4</v>
      </c>
      <c r="I50" s="67">
        <v>1882.432</v>
      </c>
      <c r="J50" s="49">
        <f t="shared" si="18"/>
        <v>1.0307516815930968E-4</v>
      </c>
      <c r="K50" s="67">
        <v>1882.432</v>
      </c>
      <c r="L50" s="49">
        <f t="shared" si="19"/>
        <v>1.0307516815930968E-4</v>
      </c>
      <c r="M50" s="67">
        <v>1882.432</v>
      </c>
      <c r="N50" s="49">
        <f t="shared" si="20"/>
        <v>1.0307516815930968E-4</v>
      </c>
      <c r="O50" s="67">
        <v>1882.432</v>
      </c>
      <c r="P50" s="49">
        <f t="shared" si="21"/>
        <v>1.0307516815930968E-4</v>
      </c>
      <c r="Q50" s="67">
        <v>1882.432</v>
      </c>
      <c r="R50" s="49">
        <f t="shared" si="22"/>
        <v>1.0307516815930968E-4</v>
      </c>
      <c r="S50" s="67">
        <v>1882.432</v>
      </c>
      <c r="T50" s="49">
        <f t="shared" si="23"/>
        <v>1.0307516815930968E-4</v>
      </c>
      <c r="U50" s="67">
        <v>1882.432</v>
      </c>
      <c r="V50" s="49">
        <f t="shared" si="24"/>
        <v>1.0307516815930968E-4</v>
      </c>
      <c r="W50" s="67">
        <v>1882.432</v>
      </c>
      <c r="X50" s="49">
        <f t="shared" si="25"/>
        <v>1.0307516815930968E-4</v>
      </c>
      <c r="Y50" s="67">
        <v>1882.432</v>
      </c>
      <c r="Z50" s="49">
        <f t="shared" si="29"/>
        <v>1.0307516815930968E-4</v>
      </c>
      <c r="AA50" s="82">
        <f t="shared" si="0"/>
        <v>22589.184000000005</v>
      </c>
      <c r="AB50" s="49">
        <f t="shared" si="29"/>
        <v>1.030751681593097E-4</v>
      </c>
      <c r="AC50" s="82">
        <f t="shared" si="13"/>
        <v>1882.4320000000005</v>
      </c>
      <c r="AD50" s="49">
        <f t="shared" si="27"/>
        <v>1.0307516815930969E-4</v>
      </c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</row>
    <row r="51" spans="1:66" x14ac:dyDescent="0.25">
      <c r="A51" s="9">
        <v>6111</v>
      </c>
      <c r="B51" s="10" t="s">
        <v>79</v>
      </c>
      <c r="C51" s="67">
        <v>533052.09750000003</v>
      </c>
      <c r="D51" s="49">
        <f t="shared" si="15"/>
        <v>2.918800497839244E-2</v>
      </c>
      <c r="E51" s="67">
        <v>533052.09750000003</v>
      </c>
      <c r="F51" s="49">
        <f t="shared" si="16"/>
        <v>2.918800497839244E-2</v>
      </c>
      <c r="G51" s="67">
        <v>533052.09750000003</v>
      </c>
      <c r="H51" s="49">
        <f t="shared" si="17"/>
        <v>2.918800497839244E-2</v>
      </c>
      <c r="I51" s="67">
        <v>533052.09750000003</v>
      </c>
      <c r="J51" s="49">
        <f t="shared" si="18"/>
        <v>2.918800497839244E-2</v>
      </c>
      <c r="K51" s="67">
        <v>533052.09750000003</v>
      </c>
      <c r="L51" s="49">
        <f t="shared" si="19"/>
        <v>2.918800497839244E-2</v>
      </c>
      <c r="M51" s="67">
        <v>533052.09750000003</v>
      </c>
      <c r="N51" s="49">
        <f t="shared" si="20"/>
        <v>2.918800497839244E-2</v>
      </c>
      <c r="O51" s="67">
        <v>533052.09750000003</v>
      </c>
      <c r="P51" s="49">
        <f t="shared" si="21"/>
        <v>2.918800497839244E-2</v>
      </c>
      <c r="Q51" s="67">
        <v>533052.09750000003</v>
      </c>
      <c r="R51" s="49">
        <f t="shared" si="22"/>
        <v>2.918800497839244E-2</v>
      </c>
      <c r="S51" s="67">
        <v>533052.09750000003</v>
      </c>
      <c r="T51" s="49">
        <f t="shared" si="23"/>
        <v>2.918800497839244E-2</v>
      </c>
      <c r="U51" s="67">
        <v>533052.09750000003</v>
      </c>
      <c r="V51" s="49">
        <f t="shared" si="24"/>
        <v>2.918800497839244E-2</v>
      </c>
      <c r="W51" s="67">
        <v>533052.09750000003</v>
      </c>
      <c r="X51" s="49">
        <f t="shared" si="25"/>
        <v>2.918800497839244E-2</v>
      </c>
      <c r="Y51" s="67">
        <v>533052.09750000003</v>
      </c>
      <c r="Z51" s="49">
        <f t="shared" si="29"/>
        <v>2.918800497839244E-2</v>
      </c>
      <c r="AA51" s="82">
        <f t="shared" si="0"/>
        <v>6396625.1700000009</v>
      </c>
      <c r="AB51" s="49">
        <f t="shared" si="29"/>
        <v>2.9188004978392443E-2</v>
      </c>
      <c r="AC51" s="82">
        <f t="shared" si="13"/>
        <v>533052.09750000003</v>
      </c>
      <c r="AD51" s="49">
        <f t="shared" si="27"/>
        <v>2.918800497839244E-2</v>
      </c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</row>
    <row r="52" spans="1:66" x14ac:dyDescent="0.25">
      <c r="A52" s="9">
        <v>6112</v>
      </c>
      <c r="B52" s="10" t="s">
        <v>80</v>
      </c>
      <c r="C52" s="67">
        <v>55738.8</v>
      </c>
      <c r="D52" s="49">
        <f t="shared" si="15"/>
        <v>3.0520550984036239E-3</v>
      </c>
      <c r="E52" s="67">
        <v>55738.8</v>
      </c>
      <c r="F52" s="49">
        <f t="shared" si="16"/>
        <v>3.0520550984036239E-3</v>
      </c>
      <c r="G52" s="67">
        <v>55738.8</v>
      </c>
      <c r="H52" s="49">
        <f t="shared" si="17"/>
        <v>3.0520550984036239E-3</v>
      </c>
      <c r="I52" s="67">
        <v>55738.8</v>
      </c>
      <c r="J52" s="49">
        <f t="shared" si="18"/>
        <v>3.0520550984036239E-3</v>
      </c>
      <c r="K52" s="67">
        <v>55738.8</v>
      </c>
      <c r="L52" s="49">
        <f t="shared" si="19"/>
        <v>3.0520550984036239E-3</v>
      </c>
      <c r="M52" s="67">
        <v>55738.8</v>
      </c>
      <c r="N52" s="49">
        <f t="shared" si="20"/>
        <v>3.0520550984036239E-3</v>
      </c>
      <c r="O52" s="67">
        <v>55738.8</v>
      </c>
      <c r="P52" s="49">
        <f t="shared" si="21"/>
        <v>3.0520550984036239E-3</v>
      </c>
      <c r="Q52" s="67">
        <v>55738.8</v>
      </c>
      <c r="R52" s="49">
        <f t="shared" si="22"/>
        <v>3.0520550984036239E-3</v>
      </c>
      <c r="S52" s="67">
        <v>55738.8</v>
      </c>
      <c r="T52" s="49">
        <f t="shared" si="23"/>
        <v>3.0520550984036239E-3</v>
      </c>
      <c r="U52" s="67">
        <v>55738.8</v>
      </c>
      <c r="V52" s="49">
        <f t="shared" si="24"/>
        <v>3.0520550984036239E-3</v>
      </c>
      <c r="W52" s="67">
        <v>55738.8</v>
      </c>
      <c r="X52" s="49">
        <f t="shared" si="25"/>
        <v>3.0520550984036239E-3</v>
      </c>
      <c r="Y52" s="67">
        <v>55738.8</v>
      </c>
      <c r="Z52" s="49">
        <f t="shared" si="29"/>
        <v>3.0520550984036239E-3</v>
      </c>
      <c r="AA52" s="82">
        <f t="shared" si="0"/>
        <v>668865.60000000009</v>
      </c>
      <c r="AB52" s="49">
        <f t="shared" si="29"/>
        <v>3.0520550984036244E-3</v>
      </c>
      <c r="AC52" s="82">
        <f t="shared" si="13"/>
        <v>55738.80000000001</v>
      </c>
      <c r="AD52" s="49">
        <f t="shared" si="27"/>
        <v>3.0520550984036239E-3</v>
      </c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</row>
    <row r="53" spans="1:66" x14ac:dyDescent="0.25">
      <c r="A53" s="9">
        <v>6113</v>
      </c>
      <c r="B53" s="10" t="s">
        <v>81</v>
      </c>
      <c r="C53" s="67">
        <v>18252.599999999999</v>
      </c>
      <c r="D53" s="49">
        <f t="shared" si="15"/>
        <v>9.9944636212336794E-4</v>
      </c>
      <c r="E53" s="67">
        <v>18252.599999999999</v>
      </c>
      <c r="F53" s="49">
        <f t="shared" si="16"/>
        <v>9.9944636212336794E-4</v>
      </c>
      <c r="G53" s="67">
        <v>18252.599999999999</v>
      </c>
      <c r="H53" s="49">
        <f t="shared" si="17"/>
        <v>9.9944636212336794E-4</v>
      </c>
      <c r="I53" s="67">
        <v>18252.599999999999</v>
      </c>
      <c r="J53" s="49">
        <f t="shared" si="18"/>
        <v>9.9944636212336794E-4</v>
      </c>
      <c r="K53" s="67">
        <v>18252.599999999999</v>
      </c>
      <c r="L53" s="49">
        <f t="shared" si="19"/>
        <v>9.9944636212336794E-4</v>
      </c>
      <c r="M53" s="67">
        <v>18252.599999999999</v>
      </c>
      <c r="N53" s="49">
        <f t="shared" si="20"/>
        <v>9.9944636212336794E-4</v>
      </c>
      <c r="O53" s="67">
        <v>18252.599999999999</v>
      </c>
      <c r="P53" s="49">
        <f t="shared" si="21"/>
        <v>9.9944636212336794E-4</v>
      </c>
      <c r="Q53" s="67">
        <v>18252.599999999999</v>
      </c>
      <c r="R53" s="49">
        <f t="shared" si="22"/>
        <v>9.9944636212336794E-4</v>
      </c>
      <c r="S53" s="67">
        <v>18252.599999999999</v>
      </c>
      <c r="T53" s="49">
        <f t="shared" si="23"/>
        <v>9.9944636212336794E-4</v>
      </c>
      <c r="U53" s="67">
        <v>18252.599999999999</v>
      </c>
      <c r="V53" s="49">
        <f t="shared" si="24"/>
        <v>9.9944636212336794E-4</v>
      </c>
      <c r="W53" s="67">
        <v>18252.599999999999</v>
      </c>
      <c r="X53" s="49">
        <f t="shared" si="25"/>
        <v>9.9944636212336794E-4</v>
      </c>
      <c r="Y53" s="67">
        <v>18252.599999999999</v>
      </c>
      <c r="Z53" s="49">
        <f t="shared" si="29"/>
        <v>9.9944636212336794E-4</v>
      </c>
      <c r="AA53" s="82">
        <f t="shared" si="0"/>
        <v>219031.20000000004</v>
      </c>
      <c r="AB53" s="49">
        <f t="shared" si="29"/>
        <v>9.9944636212336816E-4</v>
      </c>
      <c r="AC53" s="82">
        <f t="shared" si="13"/>
        <v>18252.600000000002</v>
      </c>
      <c r="AD53" s="49">
        <f t="shared" si="27"/>
        <v>9.9944636212336794E-4</v>
      </c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</row>
    <row r="54" spans="1:66" x14ac:dyDescent="0.25">
      <c r="A54" s="9">
        <v>6114</v>
      </c>
      <c r="B54" s="10" t="s">
        <v>82</v>
      </c>
      <c r="C54" s="67">
        <v>37359.57475</v>
      </c>
      <c r="D54" s="49">
        <f t="shared" si="15"/>
        <v>2.0456751955537037E-3</v>
      </c>
      <c r="E54" s="67">
        <v>37359.57475</v>
      </c>
      <c r="F54" s="49">
        <f t="shared" si="16"/>
        <v>2.0456751955537037E-3</v>
      </c>
      <c r="G54" s="67">
        <v>37359.57475</v>
      </c>
      <c r="H54" s="49">
        <f t="shared" si="17"/>
        <v>2.0456751955537037E-3</v>
      </c>
      <c r="I54" s="67">
        <v>37359.57475</v>
      </c>
      <c r="J54" s="49">
        <f t="shared" si="18"/>
        <v>2.0456751955537037E-3</v>
      </c>
      <c r="K54" s="67">
        <v>37359.57475</v>
      </c>
      <c r="L54" s="49">
        <f t="shared" si="19"/>
        <v>2.0456751955537037E-3</v>
      </c>
      <c r="M54" s="67">
        <v>37359.57475</v>
      </c>
      <c r="N54" s="49">
        <f t="shared" si="20"/>
        <v>2.0456751955537037E-3</v>
      </c>
      <c r="O54" s="67">
        <v>37359.57475</v>
      </c>
      <c r="P54" s="49">
        <f t="shared" si="21"/>
        <v>2.0456751955537037E-3</v>
      </c>
      <c r="Q54" s="67">
        <v>37359.57475</v>
      </c>
      <c r="R54" s="49">
        <f t="shared" si="22"/>
        <v>2.0456751955537037E-3</v>
      </c>
      <c r="S54" s="67">
        <v>37359.57475</v>
      </c>
      <c r="T54" s="49">
        <f t="shared" si="23"/>
        <v>2.0456751955537037E-3</v>
      </c>
      <c r="U54" s="67">
        <v>37359.57475</v>
      </c>
      <c r="V54" s="49">
        <f t="shared" si="24"/>
        <v>2.0456751955537037E-3</v>
      </c>
      <c r="W54" s="67">
        <v>37359.57475</v>
      </c>
      <c r="X54" s="49">
        <f t="shared" si="25"/>
        <v>2.0456751955537037E-3</v>
      </c>
      <c r="Y54" s="67">
        <v>37359.57475</v>
      </c>
      <c r="Z54" s="49">
        <f t="shared" si="29"/>
        <v>2.0456751955537037E-3</v>
      </c>
      <c r="AA54" s="82">
        <f t="shared" si="0"/>
        <v>448314.89700000011</v>
      </c>
      <c r="AB54" s="49">
        <f t="shared" si="29"/>
        <v>2.0456751955537041E-3</v>
      </c>
      <c r="AC54" s="82">
        <f t="shared" si="13"/>
        <v>37359.574750000007</v>
      </c>
      <c r="AD54" s="49">
        <f t="shared" si="27"/>
        <v>2.0456751955537041E-3</v>
      </c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</row>
    <row r="55" spans="1:66" x14ac:dyDescent="0.25">
      <c r="A55" s="9">
        <v>6115</v>
      </c>
      <c r="B55" s="10" t="s">
        <v>83</v>
      </c>
      <c r="C55" s="67">
        <v>2633.9811500000001</v>
      </c>
      <c r="D55" s="49">
        <f t="shared" si="15"/>
        <v>1.4422728149792496E-4</v>
      </c>
      <c r="E55" s="67">
        <v>2633.9811500000001</v>
      </c>
      <c r="F55" s="49">
        <f t="shared" si="16"/>
        <v>1.4422728149792496E-4</v>
      </c>
      <c r="G55" s="67">
        <v>2633.9811500000001</v>
      </c>
      <c r="H55" s="49">
        <f t="shared" si="17"/>
        <v>1.4422728149792496E-4</v>
      </c>
      <c r="I55" s="67">
        <v>2633.9811500000001</v>
      </c>
      <c r="J55" s="49">
        <f t="shared" si="18"/>
        <v>1.4422728149792496E-4</v>
      </c>
      <c r="K55" s="67">
        <v>2633.9811500000001</v>
      </c>
      <c r="L55" s="49">
        <f t="shared" si="19"/>
        <v>1.4422728149792496E-4</v>
      </c>
      <c r="M55" s="67">
        <v>2633.9811500000001</v>
      </c>
      <c r="N55" s="49">
        <f t="shared" si="20"/>
        <v>1.4422728149792496E-4</v>
      </c>
      <c r="O55" s="67">
        <v>2633.9811500000001</v>
      </c>
      <c r="P55" s="49">
        <f t="shared" si="21"/>
        <v>1.4422728149792496E-4</v>
      </c>
      <c r="Q55" s="67">
        <v>2633.9811500000001</v>
      </c>
      <c r="R55" s="49">
        <f t="shared" si="22"/>
        <v>1.4422728149792496E-4</v>
      </c>
      <c r="S55" s="67">
        <v>2633.9811500000001</v>
      </c>
      <c r="T55" s="49">
        <f t="shared" si="23"/>
        <v>1.4422728149792496E-4</v>
      </c>
      <c r="U55" s="67">
        <v>2633.9811500000001</v>
      </c>
      <c r="V55" s="49">
        <f t="shared" si="24"/>
        <v>1.4422728149792496E-4</v>
      </c>
      <c r="W55" s="67">
        <v>2633.9811500000001</v>
      </c>
      <c r="X55" s="49">
        <f t="shared" si="25"/>
        <v>1.4422728149792496E-4</v>
      </c>
      <c r="Y55" s="67">
        <v>2633.9811500000001</v>
      </c>
      <c r="Z55" s="49">
        <f t="shared" si="29"/>
        <v>1.4422728149792496E-4</v>
      </c>
      <c r="AA55" s="82">
        <f t="shared" si="0"/>
        <v>31607.773799999999</v>
      </c>
      <c r="AB55" s="49">
        <f t="shared" si="29"/>
        <v>1.4422728149792496E-4</v>
      </c>
      <c r="AC55" s="82">
        <f t="shared" si="13"/>
        <v>2633.9811500000001</v>
      </c>
      <c r="AD55" s="49">
        <f t="shared" si="27"/>
        <v>1.4422728149792496E-4</v>
      </c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</row>
    <row r="56" spans="1:66" x14ac:dyDescent="0.25">
      <c r="A56" s="9">
        <v>6116</v>
      </c>
      <c r="B56" s="10" t="s">
        <v>53</v>
      </c>
      <c r="C56" s="67">
        <v>49479.155850000003</v>
      </c>
      <c r="D56" s="49">
        <f t="shared" si="15"/>
        <v>2.7092996239011244E-3</v>
      </c>
      <c r="E56" s="67">
        <v>49479.155850000003</v>
      </c>
      <c r="F56" s="49">
        <f t="shared" si="16"/>
        <v>2.7092996239011244E-3</v>
      </c>
      <c r="G56" s="67">
        <v>49479.155850000003</v>
      </c>
      <c r="H56" s="49">
        <f t="shared" si="17"/>
        <v>2.7092996239011244E-3</v>
      </c>
      <c r="I56" s="67">
        <v>49479.155850000003</v>
      </c>
      <c r="J56" s="49">
        <f t="shared" si="18"/>
        <v>2.7092996239011244E-3</v>
      </c>
      <c r="K56" s="67">
        <v>49479.155850000003</v>
      </c>
      <c r="L56" s="49">
        <f t="shared" si="19"/>
        <v>2.7092996239011244E-3</v>
      </c>
      <c r="M56" s="67">
        <v>49479.155850000003</v>
      </c>
      <c r="N56" s="49">
        <f t="shared" si="20"/>
        <v>2.7092996239011244E-3</v>
      </c>
      <c r="O56" s="67">
        <v>49479.155850000003</v>
      </c>
      <c r="P56" s="49">
        <f t="shared" si="21"/>
        <v>2.7092996239011244E-3</v>
      </c>
      <c r="Q56" s="67">
        <v>49479.155850000003</v>
      </c>
      <c r="R56" s="49">
        <f t="shared" si="22"/>
        <v>2.7092996239011244E-3</v>
      </c>
      <c r="S56" s="67">
        <v>49479.155850000003</v>
      </c>
      <c r="T56" s="49">
        <f t="shared" si="23"/>
        <v>2.7092996239011244E-3</v>
      </c>
      <c r="U56" s="67">
        <v>49479.155850000003</v>
      </c>
      <c r="V56" s="49">
        <f t="shared" si="24"/>
        <v>2.7092996239011244E-3</v>
      </c>
      <c r="W56" s="67">
        <v>49479.155850000003</v>
      </c>
      <c r="X56" s="49">
        <f t="shared" si="25"/>
        <v>2.7092996239011244E-3</v>
      </c>
      <c r="Y56" s="67">
        <v>49479.155850000003</v>
      </c>
      <c r="Z56" s="49">
        <f t="shared" si="29"/>
        <v>2.7092996239011244E-3</v>
      </c>
      <c r="AA56" s="82">
        <f t="shared" si="0"/>
        <v>593749.87019999989</v>
      </c>
      <c r="AB56" s="49">
        <f t="shared" si="29"/>
        <v>2.709299623901124E-3</v>
      </c>
      <c r="AC56" s="82">
        <f t="shared" si="13"/>
        <v>49479.155849999988</v>
      </c>
      <c r="AD56" s="49">
        <f t="shared" si="27"/>
        <v>2.7092996239011236E-3</v>
      </c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</row>
    <row r="57" spans="1:66" x14ac:dyDescent="0.25">
      <c r="A57" s="9">
        <v>6117</v>
      </c>
      <c r="B57" s="10" t="s">
        <v>84</v>
      </c>
      <c r="C57" s="67"/>
      <c r="D57" s="49">
        <f t="shared" si="15"/>
        <v>0</v>
      </c>
      <c r="E57" s="67"/>
      <c r="F57" s="49">
        <f t="shared" si="16"/>
        <v>0</v>
      </c>
      <c r="G57" s="67"/>
      <c r="H57" s="49">
        <f t="shared" si="17"/>
        <v>0</v>
      </c>
      <c r="I57" s="67"/>
      <c r="J57" s="49">
        <f t="shared" si="18"/>
        <v>0</v>
      </c>
      <c r="K57" s="67"/>
      <c r="L57" s="49">
        <f t="shared" si="19"/>
        <v>0</v>
      </c>
      <c r="M57" s="67"/>
      <c r="N57" s="49">
        <f t="shared" si="20"/>
        <v>0</v>
      </c>
      <c r="O57" s="67"/>
      <c r="P57" s="49">
        <f t="shared" si="21"/>
        <v>0</v>
      </c>
      <c r="Q57" s="67"/>
      <c r="R57" s="49">
        <f t="shared" si="22"/>
        <v>0</v>
      </c>
      <c r="S57" s="67"/>
      <c r="T57" s="49">
        <f t="shared" si="23"/>
        <v>0</v>
      </c>
      <c r="U57" s="67"/>
      <c r="V57" s="49">
        <f t="shared" si="24"/>
        <v>0</v>
      </c>
      <c r="W57" s="67"/>
      <c r="X57" s="49">
        <f t="shared" si="25"/>
        <v>0</v>
      </c>
      <c r="Y57" s="67"/>
      <c r="Z57" s="49">
        <f t="shared" si="29"/>
        <v>0</v>
      </c>
      <c r="AA57" s="82">
        <f t="shared" si="0"/>
        <v>0</v>
      </c>
      <c r="AB57" s="49">
        <f t="shared" si="29"/>
        <v>0</v>
      </c>
      <c r="AC57" s="82">
        <f t="shared" si="13"/>
        <v>0</v>
      </c>
      <c r="AD57" s="49">
        <f t="shared" si="27"/>
        <v>0</v>
      </c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</row>
    <row r="58" spans="1:66" x14ac:dyDescent="0.25">
      <c r="A58" s="9">
        <v>6118</v>
      </c>
      <c r="B58" s="10" t="s">
        <v>85</v>
      </c>
      <c r="C58" s="67">
        <v>192889.89689999999</v>
      </c>
      <c r="D58" s="49">
        <f t="shared" si="15"/>
        <v>1.0561953132543116E-2</v>
      </c>
      <c r="E58" s="67">
        <v>192889.89689999999</v>
      </c>
      <c r="F58" s="49">
        <f t="shared" si="16"/>
        <v>1.0561953132543116E-2</v>
      </c>
      <c r="G58" s="67">
        <v>192889.89689999999</v>
      </c>
      <c r="H58" s="49">
        <f t="shared" si="17"/>
        <v>1.0561953132543116E-2</v>
      </c>
      <c r="I58" s="67">
        <v>192889.89689999999</v>
      </c>
      <c r="J58" s="49">
        <f t="shared" si="18"/>
        <v>1.0561953132543116E-2</v>
      </c>
      <c r="K58" s="67">
        <v>192889.89689999999</v>
      </c>
      <c r="L58" s="49">
        <f t="shared" si="19"/>
        <v>1.0561953132543116E-2</v>
      </c>
      <c r="M58" s="67">
        <v>192889.89689999999</v>
      </c>
      <c r="N58" s="49">
        <f t="shared" si="20"/>
        <v>1.0561953132543116E-2</v>
      </c>
      <c r="O58" s="67">
        <v>192889.89689999999</v>
      </c>
      <c r="P58" s="49">
        <f t="shared" si="21"/>
        <v>1.0561953132543116E-2</v>
      </c>
      <c r="Q58" s="67">
        <v>192889.89689999999</v>
      </c>
      <c r="R58" s="49">
        <f t="shared" si="22"/>
        <v>1.0561953132543116E-2</v>
      </c>
      <c r="S58" s="67">
        <v>192889.89689999999</v>
      </c>
      <c r="T58" s="49">
        <f t="shared" si="23"/>
        <v>1.0561953132543116E-2</v>
      </c>
      <c r="U58" s="67">
        <v>192889.89689999999</v>
      </c>
      <c r="V58" s="49">
        <f t="shared" si="24"/>
        <v>1.0561953132543116E-2</v>
      </c>
      <c r="W58" s="67">
        <v>192889.89689999999</v>
      </c>
      <c r="X58" s="49">
        <f t="shared" si="25"/>
        <v>1.0561953132543116E-2</v>
      </c>
      <c r="Y58" s="67">
        <v>192889.89689999999</v>
      </c>
      <c r="Z58" s="49">
        <f t="shared" si="29"/>
        <v>1.0561953132543116E-2</v>
      </c>
      <c r="AA58" s="82">
        <f t="shared" si="0"/>
        <v>2314678.7628000001</v>
      </c>
      <c r="AB58" s="49">
        <f t="shared" si="29"/>
        <v>1.0561953132543118E-2</v>
      </c>
      <c r="AC58" s="82">
        <f t="shared" si="13"/>
        <v>192889.89690000002</v>
      </c>
      <c r="AD58" s="49">
        <f t="shared" si="27"/>
        <v>1.0561953132543118E-2</v>
      </c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</row>
    <row r="59" spans="1:66" x14ac:dyDescent="0.25">
      <c r="A59" s="9">
        <v>6119</v>
      </c>
      <c r="B59" s="10" t="s">
        <v>86</v>
      </c>
      <c r="C59" s="67">
        <v>1050</v>
      </c>
      <c r="D59" s="49">
        <f t="shared" si="15"/>
        <v>5.7494202482360667E-5</v>
      </c>
      <c r="E59" s="67">
        <v>1050</v>
      </c>
      <c r="F59" s="49">
        <f t="shared" si="16"/>
        <v>5.7494202482360667E-5</v>
      </c>
      <c r="G59" s="67">
        <v>1050</v>
      </c>
      <c r="H59" s="49">
        <f t="shared" si="17"/>
        <v>5.7494202482360667E-5</v>
      </c>
      <c r="I59" s="67">
        <v>1050</v>
      </c>
      <c r="J59" s="49">
        <f t="shared" si="18"/>
        <v>5.7494202482360667E-5</v>
      </c>
      <c r="K59" s="67">
        <v>1050</v>
      </c>
      <c r="L59" s="49">
        <f t="shared" si="19"/>
        <v>5.7494202482360667E-5</v>
      </c>
      <c r="M59" s="67">
        <v>1050</v>
      </c>
      <c r="N59" s="49">
        <f t="shared" si="20"/>
        <v>5.7494202482360667E-5</v>
      </c>
      <c r="O59" s="67">
        <v>1050</v>
      </c>
      <c r="P59" s="49">
        <f t="shared" si="21"/>
        <v>5.7494202482360667E-5</v>
      </c>
      <c r="Q59" s="67">
        <v>1050</v>
      </c>
      <c r="R59" s="49">
        <f t="shared" si="22"/>
        <v>5.7494202482360667E-5</v>
      </c>
      <c r="S59" s="67">
        <v>1050</v>
      </c>
      <c r="T59" s="49">
        <f t="shared" si="23"/>
        <v>5.7494202482360667E-5</v>
      </c>
      <c r="U59" s="67">
        <v>1050</v>
      </c>
      <c r="V59" s="49">
        <f t="shared" si="24"/>
        <v>5.7494202482360667E-5</v>
      </c>
      <c r="W59" s="67">
        <v>1050</v>
      </c>
      <c r="X59" s="49">
        <f t="shared" si="25"/>
        <v>5.7494202482360667E-5</v>
      </c>
      <c r="Y59" s="67">
        <v>1050</v>
      </c>
      <c r="Z59" s="49">
        <f t="shared" si="29"/>
        <v>5.7494202482360667E-5</v>
      </c>
      <c r="AA59" s="82">
        <f t="shared" si="0"/>
        <v>12600</v>
      </c>
      <c r="AB59" s="49">
        <f t="shared" si="29"/>
        <v>5.7494202482360674E-5</v>
      </c>
      <c r="AC59" s="82">
        <f t="shared" si="13"/>
        <v>1050</v>
      </c>
      <c r="AD59" s="49">
        <f t="shared" si="27"/>
        <v>5.7494202482360667E-5</v>
      </c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</row>
    <row r="60" spans="1:66" x14ac:dyDescent="0.25">
      <c r="A60" s="9">
        <v>6120</v>
      </c>
      <c r="B60" s="10" t="s">
        <v>87</v>
      </c>
      <c r="C60" s="67"/>
      <c r="D60" s="49">
        <f t="shared" si="15"/>
        <v>0</v>
      </c>
      <c r="E60" s="67"/>
      <c r="F60" s="49">
        <f t="shared" si="16"/>
        <v>0</v>
      </c>
      <c r="G60" s="67"/>
      <c r="H60" s="49">
        <f t="shared" si="17"/>
        <v>0</v>
      </c>
      <c r="I60" s="67"/>
      <c r="J60" s="49">
        <f t="shared" si="18"/>
        <v>0</v>
      </c>
      <c r="K60" s="67"/>
      <c r="L60" s="49">
        <f t="shared" si="19"/>
        <v>0</v>
      </c>
      <c r="M60" s="67"/>
      <c r="N60" s="49">
        <f t="shared" si="20"/>
        <v>0</v>
      </c>
      <c r="O60" s="67"/>
      <c r="P60" s="49">
        <f t="shared" si="21"/>
        <v>0</v>
      </c>
      <c r="Q60" s="67"/>
      <c r="R60" s="49">
        <f t="shared" si="22"/>
        <v>0</v>
      </c>
      <c r="S60" s="67"/>
      <c r="T60" s="49">
        <f t="shared" si="23"/>
        <v>0</v>
      </c>
      <c r="U60" s="67"/>
      <c r="V60" s="49">
        <f t="shared" si="24"/>
        <v>0</v>
      </c>
      <c r="W60" s="67"/>
      <c r="X60" s="49">
        <f t="shared" si="25"/>
        <v>0</v>
      </c>
      <c r="Y60" s="67"/>
      <c r="Z60" s="49">
        <f t="shared" si="29"/>
        <v>0</v>
      </c>
      <c r="AA60" s="82">
        <f t="shared" si="0"/>
        <v>0</v>
      </c>
      <c r="AB60" s="49">
        <f t="shared" si="29"/>
        <v>0</v>
      </c>
      <c r="AC60" s="82">
        <f t="shared" si="13"/>
        <v>0</v>
      </c>
      <c r="AD60" s="49">
        <f t="shared" si="27"/>
        <v>0</v>
      </c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</row>
    <row r="61" spans="1:66" x14ac:dyDescent="0.25">
      <c r="A61" s="9">
        <v>6121</v>
      </c>
      <c r="B61" s="10" t="s">
        <v>88</v>
      </c>
      <c r="C61" s="67">
        <v>6273.8078999999998</v>
      </c>
      <c r="D61" s="49">
        <f t="shared" si="15"/>
        <v>3.4353103022669902E-4</v>
      </c>
      <c r="E61" s="67">
        <v>6273.8078999999998</v>
      </c>
      <c r="F61" s="49">
        <f t="shared" si="16"/>
        <v>3.4353103022669902E-4</v>
      </c>
      <c r="G61" s="67">
        <v>6273.8078999999998</v>
      </c>
      <c r="H61" s="49">
        <f t="shared" si="17"/>
        <v>3.4353103022669902E-4</v>
      </c>
      <c r="I61" s="67">
        <v>6273.8078999999998</v>
      </c>
      <c r="J61" s="49">
        <f t="shared" si="18"/>
        <v>3.4353103022669902E-4</v>
      </c>
      <c r="K61" s="67">
        <v>6273.8078999999998</v>
      </c>
      <c r="L61" s="49">
        <f t="shared" si="19"/>
        <v>3.4353103022669902E-4</v>
      </c>
      <c r="M61" s="67">
        <v>6273.8078999999998</v>
      </c>
      <c r="N61" s="49">
        <f t="shared" si="20"/>
        <v>3.4353103022669902E-4</v>
      </c>
      <c r="O61" s="67">
        <v>6273.8078999999998</v>
      </c>
      <c r="P61" s="49">
        <f t="shared" si="21"/>
        <v>3.4353103022669902E-4</v>
      </c>
      <c r="Q61" s="67">
        <v>6273.8078999999998</v>
      </c>
      <c r="R61" s="49">
        <f t="shared" si="22"/>
        <v>3.4353103022669902E-4</v>
      </c>
      <c r="S61" s="67">
        <v>6273.8078999999998</v>
      </c>
      <c r="T61" s="49">
        <f t="shared" si="23"/>
        <v>3.4353103022669902E-4</v>
      </c>
      <c r="U61" s="67">
        <v>6273.8078999999998</v>
      </c>
      <c r="V61" s="49">
        <f t="shared" si="24"/>
        <v>3.4353103022669902E-4</v>
      </c>
      <c r="W61" s="67">
        <v>6273.8078999999998</v>
      </c>
      <c r="X61" s="49">
        <f t="shared" si="25"/>
        <v>3.4353103022669902E-4</v>
      </c>
      <c r="Y61" s="67">
        <v>6273.8078999999998</v>
      </c>
      <c r="Z61" s="49">
        <f t="shared" ref="Z61:AB80" si="30">IF(Y$10&lt;&gt;0,Y61/Y$10,"-")</f>
        <v>3.4353103022669902E-4</v>
      </c>
      <c r="AA61" s="82">
        <f t="shared" si="0"/>
        <v>75285.694799999997</v>
      </c>
      <c r="AB61" s="49">
        <f t="shared" si="30"/>
        <v>3.4353103022669902E-4</v>
      </c>
      <c r="AC61" s="82">
        <f t="shared" si="13"/>
        <v>6273.8078999999998</v>
      </c>
      <c r="AD61" s="49">
        <f t="shared" si="27"/>
        <v>3.4353103022669902E-4</v>
      </c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</row>
    <row r="62" spans="1:66" x14ac:dyDescent="0.25">
      <c r="A62" s="9">
        <v>6122</v>
      </c>
      <c r="B62" s="10" t="s">
        <v>89</v>
      </c>
      <c r="C62" s="67">
        <v>5294.3651499999996</v>
      </c>
      <c r="D62" s="49">
        <f t="shared" si="15"/>
        <v>2.8990028757109882E-4</v>
      </c>
      <c r="E62" s="67">
        <v>5294.3651499999996</v>
      </c>
      <c r="F62" s="49">
        <f t="shared" si="16"/>
        <v>2.8990028757109882E-4</v>
      </c>
      <c r="G62" s="67">
        <v>5294.3651499999996</v>
      </c>
      <c r="H62" s="49">
        <f t="shared" si="17"/>
        <v>2.8990028757109882E-4</v>
      </c>
      <c r="I62" s="67">
        <v>5294.3651499999996</v>
      </c>
      <c r="J62" s="49">
        <f t="shared" si="18"/>
        <v>2.8990028757109882E-4</v>
      </c>
      <c r="K62" s="67">
        <v>5294.3651499999996</v>
      </c>
      <c r="L62" s="49">
        <f t="shared" si="19"/>
        <v>2.8990028757109882E-4</v>
      </c>
      <c r="M62" s="67">
        <v>5294.3651499999996</v>
      </c>
      <c r="N62" s="49">
        <f t="shared" si="20"/>
        <v>2.8990028757109882E-4</v>
      </c>
      <c r="O62" s="67">
        <v>5294.3651499999996</v>
      </c>
      <c r="P62" s="49">
        <f t="shared" si="21"/>
        <v>2.8990028757109882E-4</v>
      </c>
      <c r="Q62" s="67">
        <v>5294.3651499999996</v>
      </c>
      <c r="R62" s="49">
        <f t="shared" si="22"/>
        <v>2.8990028757109882E-4</v>
      </c>
      <c r="S62" s="67">
        <v>5294.3651499999996</v>
      </c>
      <c r="T62" s="49">
        <f t="shared" si="23"/>
        <v>2.8990028757109882E-4</v>
      </c>
      <c r="U62" s="67">
        <v>5294.3651499999996</v>
      </c>
      <c r="V62" s="49">
        <f t="shared" si="24"/>
        <v>2.8990028757109882E-4</v>
      </c>
      <c r="W62" s="67">
        <v>5294.3651499999996</v>
      </c>
      <c r="X62" s="49">
        <f t="shared" si="25"/>
        <v>2.8990028757109882E-4</v>
      </c>
      <c r="Y62" s="67">
        <v>5294.3651499999996</v>
      </c>
      <c r="Z62" s="49">
        <f t="shared" si="30"/>
        <v>2.8990028757109882E-4</v>
      </c>
      <c r="AA62" s="82">
        <f t="shared" si="0"/>
        <v>63532.381799999981</v>
      </c>
      <c r="AB62" s="49">
        <f t="shared" si="30"/>
        <v>2.8990028757109877E-4</v>
      </c>
      <c r="AC62" s="82">
        <f t="shared" si="13"/>
        <v>5294.3651499999987</v>
      </c>
      <c r="AD62" s="49">
        <f t="shared" si="27"/>
        <v>2.8990028757109877E-4</v>
      </c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</row>
    <row r="63" spans="1:66" x14ac:dyDescent="0.25">
      <c r="A63" s="9">
        <v>6123</v>
      </c>
      <c r="B63" s="10" t="s">
        <v>90</v>
      </c>
      <c r="C63" s="67"/>
      <c r="D63" s="49">
        <f t="shared" si="15"/>
        <v>0</v>
      </c>
      <c r="E63" s="67"/>
      <c r="F63" s="49">
        <f t="shared" si="16"/>
        <v>0</v>
      </c>
      <c r="G63" s="67"/>
      <c r="H63" s="49">
        <f t="shared" si="17"/>
        <v>0</v>
      </c>
      <c r="I63" s="67"/>
      <c r="J63" s="49">
        <f t="shared" si="18"/>
        <v>0</v>
      </c>
      <c r="K63" s="67"/>
      <c r="L63" s="49">
        <f t="shared" si="19"/>
        <v>0</v>
      </c>
      <c r="M63" s="67"/>
      <c r="N63" s="49">
        <f t="shared" si="20"/>
        <v>0</v>
      </c>
      <c r="O63" s="67"/>
      <c r="P63" s="49">
        <f t="shared" si="21"/>
        <v>0</v>
      </c>
      <c r="Q63" s="67"/>
      <c r="R63" s="49">
        <f t="shared" si="22"/>
        <v>0</v>
      </c>
      <c r="S63" s="67"/>
      <c r="T63" s="49">
        <f t="shared" si="23"/>
        <v>0</v>
      </c>
      <c r="U63" s="67"/>
      <c r="V63" s="49">
        <f t="shared" si="24"/>
        <v>0</v>
      </c>
      <c r="W63" s="67"/>
      <c r="X63" s="49">
        <f t="shared" si="25"/>
        <v>0</v>
      </c>
      <c r="Y63" s="67"/>
      <c r="Z63" s="49">
        <f t="shared" si="30"/>
        <v>0</v>
      </c>
      <c r="AA63" s="82">
        <f t="shared" si="0"/>
        <v>0</v>
      </c>
      <c r="AB63" s="49">
        <f t="shared" si="30"/>
        <v>0</v>
      </c>
      <c r="AC63" s="82">
        <f t="shared" si="13"/>
        <v>0</v>
      </c>
      <c r="AD63" s="49">
        <f t="shared" si="27"/>
        <v>0</v>
      </c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</row>
    <row r="64" spans="1:66" x14ac:dyDescent="0.25">
      <c r="A64" s="9">
        <v>6124</v>
      </c>
      <c r="B64" s="10" t="s">
        <v>91</v>
      </c>
      <c r="C64" s="67">
        <v>165388.19575000001</v>
      </c>
      <c r="D64" s="49">
        <f t="shared" si="15"/>
        <v>9.0560594425169554E-3</v>
      </c>
      <c r="E64" s="67">
        <v>165388.19575000001</v>
      </c>
      <c r="F64" s="49">
        <f t="shared" si="16"/>
        <v>9.0560594425169554E-3</v>
      </c>
      <c r="G64" s="67">
        <v>165388.19575000001</v>
      </c>
      <c r="H64" s="49">
        <f t="shared" si="17"/>
        <v>9.0560594425169554E-3</v>
      </c>
      <c r="I64" s="67">
        <v>165388.19575000001</v>
      </c>
      <c r="J64" s="49">
        <f t="shared" si="18"/>
        <v>9.0560594425169554E-3</v>
      </c>
      <c r="K64" s="67">
        <v>165388.19575000001</v>
      </c>
      <c r="L64" s="49">
        <f t="shared" si="19"/>
        <v>9.0560594425169554E-3</v>
      </c>
      <c r="M64" s="67">
        <v>165388.19575000001</v>
      </c>
      <c r="N64" s="49">
        <f t="shared" si="20"/>
        <v>9.0560594425169554E-3</v>
      </c>
      <c r="O64" s="67">
        <v>165388.19575000001</v>
      </c>
      <c r="P64" s="49">
        <f t="shared" si="21"/>
        <v>9.0560594425169554E-3</v>
      </c>
      <c r="Q64" s="67">
        <v>165388.19575000001</v>
      </c>
      <c r="R64" s="49">
        <f t="shared" si="22"/>
        <v>9.0560594425169554E-3</v>
      </c>
      <c r="S64" s="67">
        <v>165388.19575000001</v>
      </c>
      <c r="T64" s="49">
        <f t="shared" si="23"/>
        <v>9.0560594425169554E-3</v>
      </c>
      <c r="U64" s="67">
        <v>165388.19575000001</v>
      </c>
      <c r="V64" s="49">
        <f t="shared" si="24"/>
        <v>9.0560594425169554E-3</v>
      </c>
      <c r="W64" s="67">
        <v>165388.19575000001</v>
      </c>
      <c r="X64" s="49">
        <f t="shared" si="25"/>
        <v>9.0560594425169554E-3</v>
      </c>
      <c r="Y64" s="67">
        <v>165388.19575000001</v>
      </c>
      <c r="Z64" s="49">
        <f t="shared" si="30"/>
        <v>9.0560594425169554E-3</v>
      </c>
      <c r="AA64" s="82">
        <f t="shared" si="0"/>
        <v>1984658.3489999997</v>
      </c>
      <c r="AB64" s="49">
        <f t="shared" si="30"/>
        <v>9.0560594425169536E-3</v>
      </c>
      <c r="AC64" s="82">
        <f t="shared" si="13"/>
        <v>165388.19574999998</v>
      </c>
      <c r="AD64" s="49">
        <f t="shared" si="27"/>
        <v>9.0560594425169536E-3</v>
      </c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</row>
    <row r="65" spans="1:66" x14ac:dyDescent="0.25">
      <c r="A65" s="9">
        <v>6125</v>
      </c>
      <c r="B65" s="10" t="s">
        <v>92</v>
      </c>
      <c r="C65" s="67">
        <v>16911.027849999999</v>
      </c>
      <c r="D65" s="49">
        <f t="shared" si="15"/>
        <v>9.2598672323118128E-4</v>
      </c>
      <c r="E65" s="67">
        <v>16911.027849999999</v>
      </c>
      <c r="F65" s="49">
        <f t="shared" si="16"/>
        <v>9.2598672323118128E-4</v>
      </c>
      <c r="G65" s="67">
        <v>16911.027849999999</v>
      </c>
      <c r="H65" s="49">
        <f t="shared" si="17"/>
        <v>9.2598672323118128E-4</v>
      </c>
      <c r="I65" s="67">
        <v>16911.027849999999</v>
      </c>
      <c r="J65" s="49">
        <f t="shared" si="18"/>
        <v>9.2598672323118128E-4</v>
      </c>
      <c r="K65" s="67">
        <v>16911.027849999999</v>
      </c>
      <c r="L65" s="49">
        <f t="shared" si="19"/>
        <v>9.2598672323118128E-4</v>
      </c>
      <c r="M65" s="67">
        <v>16911.027849999999</v>
      </c>
      <c r="N65" s="49">
        <f t="shared" si="20"/>
        <v>9.2598672323118128E-4</v>
      </c>
      <c r="O65" s="67">
        <v>16911.027849999999</v>
      </c>
      <c r="P65" s="49">
        <f t="shared" si="21"/>
        <v>9.2598672323118128E-4</v>
      </c>
      <c r="Q65" s="67">
        <v>16911.027849999999</v>
      </c>
      <c r="R65" s="49">
        <f t="shared" si="22"/>
        <v>9.2598672323118128E-4</v>
      </c>
      <c r="S65" s="67">
        <v>16911.027849999999</v>
      </c>
      <c r="T65" s="49">
        <f t="shared" si="23"/>
        <v>9.2598672323118128E-4</v>
      </c>
      <c r="U65" s="67">
        <v>16911.027849999999</v>
      </c>
      <c r="V65" s="49">
        <f t="shared" si="24"/>
        <v>9.2598672323118128E-4</v>
      </c>
      <c r="W65" s="67">
        <v>16911.027849999999</v>
      </c>
      <c r="X65" s="49">
        <f t="shared" si="25"/>
        <v>9.2598672323118128E-4</v>
      </c>
      <c r="Y65" s="67">
        <v>16911.027849999999</v>
      </c>
      <c r="Z65" s="49">
        <f t="shared" si="30"/>
        <v>9.2598672323118128E-4</v>
      </c>
      <c r="AA65" s="82">
        <f t="shared" si="0"/>
        <v>202932.33420000004</v>
      </c>
      <c r="AB65" s="49">
        <f t="shared" si="30"/>
        <v>9.259867232311816E-4</v>
      </c>
      <c r="AC65" s="82">
        <f t="shared" si="13"/>
        <v>16911.027850000002</v>
      </c>
      <c r="AD65" s="49">
        <f t="shared" si="27"/>
        <v>9.2598672323118139E-4</v>
      </c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</row>
    <row r="66" spans="1:66" x14ac:dyDescent="0.25">
      <c r="A66" s="9">
        <v>6126</v>
      </c>
      <c r="B66" s="10" t="s">
        <v>93</v>
      </c>
      <c r="C66" s="67">
        <v>1903</v>
      </c>
      <c r="D66" s="49">
        <f t="shared" si="15"/>
        <v>1.0420139745136414E-4</v>
      </c>
      <c r="E66" s="67">
        <v>1903</v>
      </c>
      <c r="F66" s="49">
        <f t="shared" si="16"/>
        <v>1.0420139745136414E-4</v>
      </c>
      <c r="G66" s="67">
        <v>1903</v>
      </c>
      <c r="H66" s="49">
        <f t="shared" si="17"/>
        <v>1.0420139745136414E-4</v>
      </c>
      <c r="I66" s="67">
        <v>1903</v>
      </c>
      <c r="J66" s="49">
        <f t="shared" si="18"/>
        <v>1.0420139745136414E-4</v>
      </c>
      <c r="K66" s="67">
        <v>1903</v>
      </c>
      <c r="L66" s="49">
        <f t="shared" si="19"/>
        <v>1.0420139745136414E-4</v>
      </c>
      <c r="M66" s="67">
        <v>1903</v>
      </c>
      <c r="N66" s="49">
        <f t="shared" si="20"/>
        <v>1.0420139745136414E-4</v>
      </c>
      <c r="O66" s="67">
        <v>1903</v>
      </c>
      <c r="P66" s="49">
        <f t="shared" si="21"/>
        <v>1.0420139745136414E-4</v>
      </c>
      <c r="Q66" s="67">
        <v>1903</v>
      </c>
      <c r="R66" s="49">
        <f t="shared" si="22"/>
        <v>1.0420139745136414E-4</v>
      </c>
      <c r="S66" s="67">
        <v>1903</v>
      </c>
      <c r="T66" s="49">
        <f t="shared" si="23"/>
        <v>1.0420139745136414E-4</v>
      </c>
      <c r="U66" s="67">
        <v>1903</v>
      </c>
      <c r="V66" s="49">
        <f t="shared" si="24"/>
        <v>1.0420139745136414E-4</v>
      </c>
      <c r="W66" s="67">
        <v>1903</v>
      </c>
      <c r="X66" s="49">
        <f t="shared" si="25"/>
        <v>1.0420139745136414E-4</v>
      </c>
      <c r="Y66" s="67">
        <v>1903</v>
      </c>
      <c r="Z66" s="49">
        <f t="shared" si="30"/>
        <v>1.0420139745136414E-4</v>
      </c>
      <c r="AA66" s="82">
        <f t="shared" si="0"/>
        <v>22836</v>
      </c>
      <c r="AB66" s="49">
        <f t="shared" si="30"/>
        <v>1.0420139745136415E-4</v>
      </c>
      <c r="AC66" s="82">
        <f t="shared" si="13"/>
        <v>1903</v>
      </c>
      <c r="AD66" s="49">
        <f t="shared" si="27"/>
        <v>1.0420139745136414E-4</v>
      </c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</row>
    <row r="67" spans="1:66" x14ac:dyDescent="0.25">
      <c r="A67" s="9">
        <v>6127</v>
      </c>
      <c r="B67" s="10" t="s">
        <v>94</v>
      </c>
      <c r="C67" s="67">
        <v>18684.87355</v>
      </c>
      <c r="D67" s="49">
        <f t="shared" si="15"/>
        <v>1.0231160983247669E-3</v>
      </c>
      <c r="E67" s="67">
        <v>18684.87355</v>
      </c>
      <c r="F67" s="49">
        <f t="shared" si="16"/>
        <v>1.0231160983247669E-3</v>
      </c>
      <c r="G67" s="67">
        <v>18684.87355</v>
      </c>
      <c r="H67" s="49">
        <f t="shared" si="17"/>
        <v>1.0231160983247669E-3</v>
      </c>
      <c r="I67" s="67">
        <v>18684.87355</v>
      </c>
      <c r="J67" s="49">
        <f t="shared" si="18"/>
        <v>1.0231160983247669E-3</v>
      </c>
      <c r="K67" s="67">
        <v>18684.87355</v>
      </c>
      <c r="L67" s="49">
        <f t="shared" si="19"/>
        <v>1.0231160983247669E-3</v>
      </c>
      <c r="M67" s="67">
        <v>18684.87355</v>
      </c>
      <c r="N67" s="49">
        <f t="shared" si="20"/>
        <v>1.0231160983247669E-3</v>
      </c>
      <c r="O67" s="67">
        <v>18684.87355</v>
      </c>
      <c r="P67" s="49">
        <f t="shared" si="21"/>
        <v>1.0231160983247669E-3</v>
      </c>
      <c r="Q67" s="67">
        <v>18684.87355</v>
      </c>
      <c r="R67" s="49">
        <f t="shared" si="22"/>
        <v>1.0231160983247669E-3</v>
      </c>
      <c r="S67" s="67">
        <v>18684.87355</v>
      </c>
      <c r="T67" s="49">
        <f t="shared" si="23"/>
        <v>1.0231160983247669E-3</v>
      </c>
      <c r="U67" s="67">
        <v>18684.87355</v>
      </c>
      <c r="V67" s="49">
        <f t="shared" si="24"/>
        <v>1.0231160983247669E-3</v>
      </c>
      <c r="W67" s="67">
        <v>18684.87355</v>
      </c>
      <c r="X67" s="49">
        <f t="shared" si="25"/>
        <v>1.0231160983247669E-3</v>
      </c>
      <c r="Y67" s="67">
        <v>18684.87355</v>
      </c>
      <c r="Z67" s="49">
        <f t="shared" si="30"/>
        <v>1.0231160983247669E-3</v>
      </c>
      <c r="AA67" s="82">
        <f t="shared" ref="AA67:AA134" si="31">C67+E67+G67+I67+K67+M67+O67+Q67+S67+U67+W67+Y67</f>
        <v>224218.48259999996</v>
      </c>
      <c r="AB67" s="49">
        <f t="shared" si="30"/>
        <v>1.0231160983247666E-3</v>
      </c>
      <c r="AC67" s="82">
        <f t="shared" si="13"/>
        <v>18684.873549999997</v>
      </c>
      <c r="AD67" s="49">
        <f t="shared" si="27"/>
        <v>1.0231160983247666E-3</v>
      </c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</row>
    <row r="68" spans="1:66" x14ac:dyDescent="0.25">
      <c r="A68" s="9">
        <v>6131</v>
      </c>
      <c r="B68" s="10" t="s">
        <v>95</v>
      </c>
      <c r="C68" s="67">
        <v>5725.6821</v>
      </c>
      <c r="D68" s="49">
        <f t="shared" si="15"/>
        <v>3.1351764381621716E-4</v>
      </c>
      <c r="E68" s="67">
        <v>5725.6821</v>
      </c>
      <c r="F68" s="49">
        <f t="shared" si="16"/>
        <v>3.1351764381621716E-4</v>
      </c>
      <c r="G68" s="67">
        <v>5725.6821</v>
      </c>
      <c r="H68" s="49">
        <f t="shared" si="17"/>
        <v>3.1351764381621716E-4</v>
      </c>
      <c r="I68" s="67">
        <v>5725.6821</v>
      </c>
      <c r="J68" s="49">
        <f t="shared" si="18"/>
        <v>3.1351764381621716E-4</v>
      </c>
      <c r="K68" s="67">
        <v>5725.6821</v>
      </c>
      <c r="L68" s="49">
        <f t="shared" si="19"/>
        <v>3.1351764381621716E-4</v>
      </c>
      <c r="M68" s="67">
        <v>5725.6821</v>
      </c>
      <c r="N68" s="49">
        <f t="shared" si="20"/>
        <v>3.1351764381621716E-4</v>
      </c>
      <c r="O68" s="67">
        <v>5725.6821</v>
      </c>
      <c r="P68" s="49">
        <f t="shared" si="21"/>
        <v>3.1351764381621716E-4</v>
      </c>
      <c r="Q68" s="67">
        <v>5725.6821</v>
      </c>
      <c r="R68" s="49">
        <f t="shared" si="22"/>
        <v>3.1351764381621716E-4</v>
      </c>
      <c r="S68" s="67">
        <v>5725.6821</v>
      </c>
      <c r="T68" s="49">
        <f t="shared" si="23"/>
        <v>3.1351764381621716E-4</v>
      </c>
      <c r="U68" s="67">
        <v>5725.6821</v>
      </c>
      <c r="V68" s="49">
        <f t="shared" si="24"/>
        <v>3.1351764381621716E-4</v>
      </c>
      <c r="W68" s="67">
        <v>5725.6821</v>
      </c>
      <c r="X68" s="49">
        <f t="shared" si="25"/>
        <v>3.1351764381621716E-4</v>
      </c>
      <c r="Y68" s="67">
        <v>5725.6821</v>
      </c>
      <c r="Z68" s="49">
        <f t="shared" si="30"/>
        <v>3.1351764381621716E-4</v>
      </c>
      <c r="AA68" s="82">
        <f t="shared" si="31"/>
        <v>68708.185199999993</v>
      </c>
      <c r="AB68" s="49">
        <f t="shared" si="30"/>
        <v>3.1351764381621716E-4</v>
      </c>
      <c r="AC68" s="82">
        <f t="shared" ref="AC68:AC141" si="32">AA68/12</f>
        <v>5725.6820999999991</v>
      </c>
      <c r="AD68" s="49">
        <f t="shared" si="27"/>
        <v>3.1351764381621711E-4</v>
      </c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</row>
    <row r="69" spans="1:66" x14ac:dyDescent="0.25">
      <c r="A69" s="9">
        <v>6132</v>
      </c>
      <c r="B69" s="10" t="s">
        <v>96</v>
      </c>
      <c r="C69" s="67"/>
      <c r="D69" s="49">
        <f t="shared" si="15"/>
        <v>0</v>
      </c>
      <c r="E69" s="67"/>
      <c r="F69" s="49">
        <f t="shared" si="16"/>
        <v>0</v>
      </c>
      <c r="G69" s="67"/>
      <c r="H69" s="49">
        <f t="shared" si="17"/>
        <v>0</v>
      </c>
      <c r="I69" s="67"/>
      <c r="J69" s="49">
        <f t="shared" si="18"/>
        <v>0</v>
      </c>
      <c r="K69" s="67"/>
      <c r="L69" s="49">
        <f t="shared" si="19"/>
        <v>0</v>
      </c>
      <c r="M69" s="67"/>
      <c r="N69" s="49">
        <f t="shared" si="20"/>
        <v>0</v>
      </c>
      <c r="O69" s="67"/>
      <c r="P69" s="49">
        <f t="shared" si="21"/>
        <v>0</v>
      </c>
      <c r="Q69" s="67"/>
      <c r="R69" s="49">
        <f t="shared" si="22"/>
        <v>0</v>
      </c>
      <c r="S69" s="67"/>
      <c r="T69" s="49">
        <f t="shared" si="23"/>
        <v>0</v>
      </c>
      <c r="U69" s="67"/>
      <c r="V69" s="49">
        <f t="shared" si="24"/>
        <v>0</v>
      </c>
      <c r="W69" s="67"/>
      <c r="X69" s="49">
        <f t="shared" si="25"/>
        <v>0</v>
      </c>
      <c r="Y69" s="67"/>
      <c r="Z69" s="49">
        <f t="shared" si="30"/>
        <v>0</v>
      </c>
      <c r="AA69" s="82">
        <f t="shared" si="31"/>
        <v>0</v>
      </c>
      <c r="AB69" s="49">
        <f t="shared" si="30"/>
        <v>0</v>
      </c>
      <c r="AC69" s="82">
        <f t="shared" si="32"/>
        <v>0</v>
      </c>
      <c r="AD69" s="49">
        <f t="shared" si="27"/>
        <v>0</v>
      </c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</row>
    <row r="70" spans="1:66" x14ac:dyDescent="0.25">
      <c r="A70" s="9">
        <v>6133</v>
      </c>
      <c r="B70" s="10" t="s">
        <v>97</v>
      </c>
      <c r="C70" s="67"/>
      <c r="D70" s="49">
        <f t="shared" si="15"/>
        <v>0</v>
      </c>
      <c r="E70" s="67"/>
      <c r="F70" s="49">
        <f t="shared" si="16"/>
        <v>0</v>
      </c>
      <c r="G70" s="67"/>
      <c r="H70" s="49">
        <f t="shared" si="17"/>
        <v>0</v>
      </c>
      <c r="I70" s="67"/>
      <c r="J70" s="49">
        <f t="shared" si="18"/>
        <v>0</v>
      </c>
      <c r="K70" s="67"/>
      <c r="L70" s="49">
        <f t="shared" si="19"/>
        <v>0</v>
      </c>
      <c r="M70" s="67"/>
      <c r="N70" s="49">
        <f t="shared" si="20"/>
        <v>0</v>
      </c>
      <c r="O70" s="67"/>
      <c r="P70" s="49">
        <f t="shared" si="21"/>
        <v>0</v>
      </c>
      <c r="Q70" s="67"/>
      <c r="R70" s="49">
        <f t="shared" si="22"/>
        <v>0</v>
      </c>
      <c r="S70" s="67"/>
      <c r="T70" s="49">
        <f t="shared" si="23"/>
        <v>0</v>
      </c>
      <c r="U70" s="67"/>
      <c r="V70" s="49">
        <f t="shared" si="24"/>
        <v>0</v>
      </c>
      <c r="W70" s="67"/>
      <c r="X70" s="49">
        <f t="shared" si="25"/>
        <v>0</v>
      </c>
      <c r="Y70" s="67"/>
      <c r="Z70" s="49">
        <f t="shared" si="30"/>
        <v>0</v>
      </c>
      <c r="AA70" s="82">
        <f t="shared" si="31"/>
        <v>0</v>
      </c>
      <c r="AB70" s="49">
        <f t="shared" si="30"/>
        <v>0</v>
      </c>
      <c r="AC70" s="82">
        <f t="shared" si="32"/>
        <v>0</v>
      </c>
      <c r="AD70" s="49">
        <f t="shared" si="27"/>
        <v>0</v>
      </c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</row>
    <row r="71" spans="1:66" x14ac:dyDescent="0.25">
      <c r="A71" s="9">
        <v>6134</v>
      </c>
      <c r="B71" s="10" t="s">
        <v>98</v>
      </c>
      <c r="C71" s="67"/>
      <c r="D71" s="49">
        <f t="shared" si="15"/>
        <v>0</v>
      </c>
      <c r="E71" s="67"/>
      <c r="F71" s="49">
        <f t="shared" si="16"/>
        <v>0</v>
      </c>
      <c r="G71" s="67"/>
      <c r="H71" s="49">
        <f t="shared" si="17"/>
        <v>0</v>
      </c>
      <c r="I71" s="67"/>
      <c r="J71" s="49">
        <f t="shared" si="18"/>
        <v>0</v>
      </c>
      <c r="K71" s="67"/>
      <c r="L71" s="49">
        <f t="shared" si="19"/>
        <v>0</v>
      </c>
      <c r="M71" s="67"/>
      <c r="N71" s="49">
        <f t="shared" si="20"/>
        <v>0</v>
      </c>
      <c r="O71" s="67"/>
      <c r="P71" s="49">
        <f t="shared" si="21"/>
        <v>0</v>
      </c>
      <c r="Q71" s="67"/>
      <c r="R71" s="49">
        <f t="shared" si="22"/>
        <v>0</v>
      </c>
      <c r="S71" s="67"/>
      <c r="T71" s="49">
        <f t="shared" si="23"/>
        <v>0</v>
      </c>
      <c r="U71" s="67"/>
      <c r="V71" s="49">
        <f t="shared" si="24"/>
        <v>0</v>
      </c>
      <c r="W71" s="67"/>
      <c r="X71" s="49">
        <f t="shared" si="25"/>
        <v>0</v>
      </c>
      <c r="Y71" s="67"/>
      <c r="Z71" s="49">
        <f t="shared" si="30"/>
        <v>0</v>
      </c>
      <c r="AA71" s="82">
        <f t="shared" si="31"/>
        <v>0</v>
      </c>
      <c r="AB71" s="49">
        <f t="shared" si="30"/>
        <v>0</v>
      </c>
      <c r="AC71" s="82">
        <f t="shared" si="32"/>
        <v>0</v>
      </c>
      <c r="AD71" s="49">
        <f t="shared" si="27"/>
        <v>0</v>
      </c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</row>
    <row r="72" spans="1:66" x14ac:dyDescent="0.25">
      <c r="A72" s="9">
        <v>6135</v>
      </c>
      <c r="B72" s="10" t="s">
        <v>99</v>
      </c>
      <c r="C72" s="67"/>
      <c r="D72" s="49">
        <f t="shared" si="15"/>
        <v>0</v>
      </c>
      <c r="E72" s="67"/>
      <c r="F72" s="49">
        <f t="shared" si="16"/>
        <v>0</v>
      </c>
      <c r="G72" s="67"/>
      <c r="H72" s="49">
        <f t="shared" si="17"/>
        <v>0</v>
      </c>
      <c r="I72" s="67"/>
      <c r="J72" s="49">
        <f t="shared" si="18"/>
        <v>0</v>
      </c>
      <c r="K72" s="67"/>
      <c r="L72" s="49">
        <f t="shared" si="19"/>
        <v>0</v>
      </c>
      <c r="M72" s="67"/>
      <c r="N72" s="49">
        <f t="shared" si="20"/>
        <v>0</v>
      </c>
      <c r="O72" s="67"/>
      <c r="P72" s="49">
        <f t="shared" si="21"/>
        <v>0</v>
      </c>
      <c r="Q72" s="67"/>
      <c r="R72" s="49">
        <f t="shared" si="22"/>
        <v>0</v>
      </c>
      <c r="S72" s="67"/>
      <c r="T72" s="49">
        <f t="shared" si="23"/>
        <v>0</v>
      </c>
      <c r="U72" s="67"/>
      <c r="V72" s="49">
        <f t="shared" si="24"/>
        <v>0</v>
      </c>
      <c r="W72" s="67"/>
      <c r="X72" s="49">
        <f t="shared" si="25"/>
        <v>0</v>
      </c>
      <c r="Y72" s="67"/>
      <c r="Z72" s="49">
        <f t="shared" si="30"/>
        <v>0</v>
      </c>
      <c r="AA72" s="82">
        <f t="shared" si="31"/>
        <v>0</v>
      </c>
      <c r="AB72" s="49">
        <f t="shared" si="30"/>
        <v>0</v>
      </c>
      <c r="AC72" s="82">
        <f t="shared" si="32"/>
        <v>0</v>
      </c>
      <c r="AD72" s="49">
        <f t="shared" si="27"/>
        <v>0</v>
      </c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</row>
    <row r="73" spans="1:66" x14ac:dyDescent="0.25">
      <c r="A73" s="9">
        <v>6136</v>
      </c>
      <c r="B73" s="10" t="s">
        <v>100</v>
      </c>
      <c r="C73" s="67">
        <v>17764.062249999999</v>
      </c>
      <c r="D73" s="49">
        <f t="shared" si="15"/>
        <v>9.7269580181977083E-4</v>
      </c>
      <c r="E73" s="67">
        <v>17764.062249999999</v>
      </c>
      <c r="F73" s="49">
        <f t="shared" si="16"/>
        <v>9.7269580181977083E-4</v>
      </c>
      <c r="G73" s="67">
        <v>17764.062249999999</v>
      </c>
      <c r="H73" s="49">
        <f t="shared" si="17"/>
        <v>9.7269580181977083E-4</v>
      </c>
      <c r="I73" s="67">
        <v>17764.062249999999</v>
      </c>
      <c r="J73" s="49">
        <f t="shared" si="18"/>
        <v>9.7269580181977083E-4</v>
      </c>
      <c r="K73" s="67">
        <v>17764.062249999999</v>
      </c>
      <c r="L73" s="49">
        <f t="shared" si="19"/>
        <v>9.7269580181977083E-4</v>
      </c>
      <c r="M73" s="67">
        <v>17764.062249999999</v>
      </c>
      <c r="N73" s="49">
        <f t="shared" si="20"/>
        <v>9.7269580181977083E-4</v>
      </c>
      <c r="O73" s="67">
        <v>17764.062249999999</v>
      </c>
      <c r="P73" s="49">
        <f t="shared" si="21"/>
        <v>9.7269580181977083E-4</v>
      </c>
      <c r="Q73" s="67">
        <v>17764.062249999999</v>
      </c>
      <c r="R73" s="49">
        <f t="shared" si="22"/>
        <v>9.7269580181977083E-4</v>
      </c>
      <c r="S73" s="67">
        <v>17764.062249999999</v>
      </c>
      <c r="T73" s="49">
        <f t="shared" si="23"/>
        <v>9.7269580181977083E-4</v>
      </c>
      <c r="U73" s="67">
        <v>17764.062249999999</v>
      </c>
      <c r="V73" s="49">
        <f t="shared" si="24"/>
        <v>9.7269580181977083E-4</v>
      </c>
      <c r="W73" s="67">
        <v>17764.062249999999</v>
      </c>
      <c r="X73" s="49">
        <f t="shared" si="25"/>
        <v>9.7269580181977083E-4</v>
      </c>
      <c r="Y73" s="67">
        <v>17764.062249999999</v>
      </c>
      <c r="Z73" s="49">
        <f t="shared" si="30"/>
        <v>9.7269580181977083E-4</v>
      </c>
      <c r="AA73" s="82">
        <f t="shared" si="31"/>
        <v>213168.74699999994</v>
      </c>
      <c r="AB73" s="49">
        <f t="shared" si="30"/>
        <v>9.7269580181977072E-4</v>
      </c>
      <c r="AC73" s="82">
        <f t="shared" si="32"/>
        <v>17764.062249999995</v>
      </c>
      <c r="AD73" s="49">
        <f t="shared" si="27"/>
        <v>9.7269580181977061E-4</v>
      </c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</row>
    <row r="74" spans="1:66" x14ac:dyDescent="0.25">
      <c r="A74" s="9">
        <v>6137</v>
      </c>
      <c r="B74" s="10"/>
      <c r="C74" s="67"/>
      <c r="D74" s="49">
        <f t="shared" si="15"/>
        <v>0</v>
      </c>
      <c r="E74" s="67"/>
      <c r="F74" s="49">
        <f t="shared" si="15"/>
        <v>0</v>
      </c>
      <c r="G74" s="67"/>
      <c r="H74" s="49">
        <f t="shared" si="15"/>
        <v>0</v>
      </c>
      <c r="I74" s="67"/>
      <c r="J74" s="49">
        <f t="shared" si="15"/>
        <v>0</v>
      </c>
      <c r="K74" s="67"/>
      <c r="L74" s="49">
        <f t="shared" si="15"/>
        <v>0</v>
      </c>
      <c r="M74" s="67"/>
      <c r="N74" s="49">
        <f t="shared" si="15"/>
        <v>0</v>
      </c>
      <c r="O74" s="67"/>
      <c r="P74" s="49">
        <f t="shared" si="15"/>
        <v>0</v>
      </c>
      <c r="Q74" s="67"/>
      <c r="R74" s="49">
        <f t="shared" si="15"/>
        <v>0</v>
      </c>
      <c r="S74" s="67"/>
      <c r="T74" s="49">
        <f t="shared" si="23"/>
        <v>0</v>
      </c>
      <c r="U74" s="67"/>
      <c r="V74" s="49">
        <f t="shared" si="23"/>
        <v>0</v>
      </c>
      <c r="W74" s="67"/>
      <c r="X74" s="49">
        <f t="shared" si="23"/>
        <v>0</v>
      </c>
      <c r="Y74" s="67"/>
      <c r="Z74" s="49">
        <f t="shared" si="23"/>
        <v>0</v>
      </c>
      <c r="AA74" s="82"/>
      <c r="AB74" s="49">
        <f t="shared" si="23"/>
        <v>0</v>
      </c>
      <c r="AC74" s="82"/>
      <c r="AD74" s="49">
        <f t="shared" si="23"/>
        <v>0</v>
      </c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</row>
    <row r="75" spans="1:66" x14ac:dyDescent="0.25">
      <c r="A75" s="9">
        <v>6138</v>
      </c>
      <c r="B75" s="10"/>
      <c r="C75" s="67"/>
      <c r="D75" s="49">
        <f t="shared" si="15"/>
        <v>0</v>
      </c>
      <c r="E75" s="67"/>
      <c r="F75" s="49">
        <f t="shared" si="15"/>
        <v>0</v>
      </c>
      <c r="G75" s="67"/>
      <c r="H75" s="49">
        <f t="shared" si="15"/>
        <v>0</v>
      </c>
      <c r="I75" s="67"/>
      <c r="J75" s="49">
        <f t="shared" si="15"/>
        <v>0</v>
      </c>
      <c r="K75" s="67"/>
      <c r="L75" s="49">
        <f t="shared" si="15"/>
        <v>0</v>
      </c>
      <c r="M75" s="67"/>
      <c r="N75" s="49">
        <f t="shared" si="15"/>
        <v>0</v>
      </c>
      <c r="O75" s="67"/>
      <c r="P75" s="49">
        <f t="shared" si="15"/>
        <v>0</v>
      </c>
      <c r="Q75" s="67"/>
      <c r="R75" s="49">
        <f t="shared" si="15"/>
        <v>0</v>
      </c>
      <c r="S75" s="67"/>
      <c r="T75" s="49">
        <f t="shared" si="23"/>
        <v>0</v>
      </c>
      <c r="U75" s="67"/>
      <c r="V75" s="49">
        <f t="shared" si="23"/>
        <v>0</v>
      </c>
      <c r="W75" s="67"/>
      <c r="X75" s="49">
        <f t="shared" si="23"/>
        <v>0</v>
      </c>
      <c r="Y75" s="67"/>
      <c r="Z75" s="49">
        <f t="shared" si="23"/>
        <v>0</v>
      </c>
      <c r="AA75" s="82"/>
      <c r="AB75" s="49">
        <f t="shared" si="23"/>
        <v>0</v>
      </c>
      <c r="AC75" s="82"/>
      <c r="AD75" s="49">
        <f t="shared" si="23"/>
        <v>0</v>
      </c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</row>
    <row r="76" spans="1:66" x14ac:dyDescent="0.25">
      <c r="A76" s="9">
        <v>6139</v>
      </c>
      <c r="B76" s="10"/>
      <c r="C76" s="67"/>
      <c r="D76" s="49">
        <f t="shared" si="15"/>
        <v>0</v>
      </c>
      <c r="E76" s="67"/>
      <c r="F76" s="49">
        <f t="shared" si="15"/>
        <v>0</v>
      </c>
      <c r="G76" s="67"/>
      <c r="H76" s="49">
        <f t="shared" si="15"/>
        <v>0</v>
      </c>
      <c r="I76" s="67"/>
      <c r="J76" s="49">
        <f t="shared" si="15"/>
        <v>0</v>
      </c>
      <c r="K76" s="67"/>
      <c r="L76" s="49">
        <f t="shared" si="15"/>
        <v>0</v>
      </c>
      <c r="M76" s="67"/>
      <c r="N76" s="49">
        <f t="shared" si="15"/>
        <v>0</v>
      </c>
      <c r="O76" s="67"/>
      <c r="P76" s="49">
        <f t="shared" si="15"/>
        <v>0</v>
      </c>
      <c r="Q76" s="67"/>
      <c r="R76" s="49">
        <f t="shared" si="15"/>
        <v>0</v>
      </c>
      <c r="S76" s="67"/>
      <c r="T76" s="49">
        <f t="shared" si="23"/>
        <v>0</v>
      </c>
      <c r="U76" s="67"/>
      <c r="V76" s="49">
        <f t="shared" si="23"/>
        <v>0</v>
      </c>
      <c r="W76" s="67"/>
      <c r="X76" s="49">
        <f t="shared" si="23"/>
        <v>0</v>
      </c>
      <c r="Y76" s="67"/>
      <c r="Z76" s="49">
        <f t="shared" si="23"/>
        <v>0</v>
      </c>
      <c r="AA76" s="82"/>
      <c r="AB76" s="49">
        <f t="shared" si="23"/>
        <v>0</v>
      </c>
      <c r="AC76" s="82"/>
      <c r="AD76" s="49">
        <f t="shared" si="23"/>
        <v>0</v>
      </c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</row>
    <row r="77" spans="1:66" x14ac:dyDescent="0.25">
      <c r="A77" s="9">
        <v>6140</v>
      </c>
      <c r="B77" s="10"/>
      <c r="C77" s="67"/>
      <c r="D77" s="49">
        <f t="shared" si="15"/>
        <v>0</v>
      </c>
      <c r="E77" s="67"/>
      <c r="F77" s="49">
        <f t="shared" si="15"/>
        <v>0</v>
      </c>
      <c r="G77" s="67"/>
      <c r="H77" s="49">
        <f t="shared" si="15"/>
        <v>0</v>
      </c>
      <c r="I77" s="67"/>
      <c r="J77" s="49">
        <f t="shared" si="15"/>
        <v>0</v>
      </c>
      <c r="K77" s="67"/>
      <c r="L77" s="49">
        <f t="shared" si="15"/>
        <v>0</v>
      </c>
      <c r="M77" s="67"/>
      <c r="N77" s="49">
        <f t="shared" si="15"/>
        <v>0</v>
      </c>
      <c r="O77" s="67"/>
      <c r="P77" s="49">
        <f t="shared" si="15"/>
        <v>0</v>
      </c>
      <c r="Q77" s="67"/>
      <c r="R77" s="49">
        <f t="shared" si="15"/>
        <v>0</v>
      </c>
      <c r="S77" s="67"/>
      <c r="T77" s="49">
        <f t="shared" si="23"/>
        <v>0</v>
      </c>
      <c r="U77" s="67"/>
      <c r="V77" s="49">
        <f t="shared" si="23"/>
        <v>0</v>
      </c>
      <c r="W77" s="67"/>
      <c r="X77" s="49">
        <f t="shared" si="23"/>
        <v>0</v>
      </c>
      <c r="Y77" s="67"/>
      <c r="Z77" s="49">
        <f t="shared" si="23"/>
        <v>0</v>
      </c>
      <c r="AA77" s="82"/>
      <c r="AB77" s="49">
        <f t="shared" si="23"/>
        <v>0</v>
      </c>
      <c r="AC77" s="82"/>
      <c r="AD77" s="49">
        <f t="shared" si="23"/>
        <v>0</v>
      </c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</row>
    <row r="78" spans="1:66" s="5" customFormat="1" x14ac:dyDescent="0.25">
      <c r="A78" s="12">
        <v>6199</v>
      </c>
      <c r="B78" s="1" t="s">
        <v>101</v>
      </c>
      <c r="C78" s="74">
        <f>SUM(C41:C77)</f>
        <v>3600598.0233000009</v>
      </c>
      <c r="D78" s="56">
        <f t="shared" si="15"/>
        <v>0.19715572553256935</v>
      </c>
      <c r="E78" s="74">
        <f>SUM(E41:E77)</f>
        <v>3600598.0233000009</v>
      </c>
      <c r="F78" s="56">
        <f t="shared" si="16"/>
        <v>0.19715572553256935</v>
      </c>
      <c r="G78" s="74">
        <f>SUM(G41:G77)</f>
        <v>3600598.0233000009</v>
      </c>
      <c r="H78" s="56">
        <f t="shared" si="17"/>
        <v>0.19715572553256935</v>
      </c>
      <c r="I78" s="74">
        <f>SUM(I41:I77)</f>
        <v>3600598.0233000009</v>
      </c>
      <c r="J78" s="56">
        <f t="shared" si="18"/>
        <v>0.19715572553256935</v>
      </c>
      <c r="K78" s="74">
        <f>SUM(K41:K77)</f>
        <v>3600598.0233000009</v>
      </c>
      <c r="L78" s="56">
        <f t="shared" si="19"/>
        <v>0.19715572553256935</v>
      </c>
      <c r="M78" s="74">
        <f>SUM(M41:M77)</f>
        <v>3600598.0233000009</v>
      </c>
      <c r="N78" s="56">
        <f t="shared" si="20"/>
        <v>0.19715572553256935</v>
      </c>
      <c r="O78" s="74">
        <f>SUM(O41:O77)</f>
        <v>3600598.0233000009</v>
      </c>
      <c r="P78" s="56">
        <f t="shared" si="21"/>
        <v>0.19715572553256935</v>
      </c>
      <c r="Q78" s="74">
        <f>SUM(Q41:Q77)</f>
        <v>3600598.0233000009</v>
      </c>
      <c r="R78" s="56">
        <f t="shared" si="22"/>
        <v>0.19715572553256935</v>
      </c>
      <c r="S78" s="74">
        <f>SUM(S41:S77)</f>
        <v>3600598.0233000009</v>
      </c>
      <c r="T78" s="56">
        <f t="shared" si="23"/>
        <v>0.19715572553256935</v>
      </c>
      <c r="U78" s="74">
        <f>SUM(U41:U77)</f>
        <v>3600598.0233000009</v>
      </c>
      <c r="V78" s="56">
        <f t="shared" si="24"/>
        <v>0.19715572553256935</v>
      </c>
      <c r="W78" s="74">
        <f>SUM(W41:W77)</f>
        <v>3600598.0233000009</v>
      </c>
      <c r="X78" s="56">
        <f t="shared" si="25"/>
        <v>0.19715572553256935</v>
      </c>
      <c r="Y78" s="74">
        <f>SUM(Y41:Y77)</f>
        <v>3600598.0233000009</v>
      </c>
      <c r="Z78" s="56">
        <f t="shared" si="30"/>
        <v>0.19715572553256935</v>
      </c>
      <c r="AA78" s="74">
        <f t="shared" si="31"/>
        <v>43207176.279600002</v>
      </c>
      <c r="AB78" s="56">
        <f t="shared" si="30"/>
        <v>0.19715572553256933</v>
      </c>
      <c r="AC78" s="94">
        <f t="shared" si="32"/>
        <v>3600598.0233</v>
      </c>
      <c r="AD78" s="56">
        <f t="shared" si="27"/>
        <v>0.1971557255325693</v>
      </c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</row>
    <row r="79" spans="1:66" s="8" customFormat="1" x14ac:dyDescent="0.25">
      <c r="A79" s="26">
        <v>6201</v>
      </c>
      <c r="B79" s="27" t="s">
        <v>102</v>
      </c>
      <c r="C79" s="69">
        <v>1108447.4173999999</v>
      </c>
      <c r="D79" s="57">
        <f t="shared" si="15"/>
        <v>6.0694571673376517E-2</v>
      </c>
      <c r="E79" s="69">
        <v>1108447.4173999999</v>
      </c>
      <c r="F79" s="57">
        <f t="shared" si="16"/>
        <v>6.0694571673376517E-2</v>
      </c>
      <c r="G79" s="69">
        <v>1108447.4173999999</v>
      </c>
      <c r="H79" s="57">
        <f t="shared" si="17"/>
        <v>6.0694571673376517E-2</v>
      </c>
      <c r="I79" s="69">
        <v>1108447.4173999999</v>
      </c>
      <c r="J79" s="57">
        <f t="shared" si="18"/>
        <v>6.0694571673376517E-2</v>
      </c>
      <c r="K79" s="69">
        <v>1108447.4173999999</v>
      </c>
      <c r="L79" s="57">
        <f t="shared" si="19"/>
        <v>6.0694571673376517E-2</v>
      </c>
      <c r="M79" s="69">
        <v>1108447.4173999999</v>
      </c>
      <c r="N79" s="57">
        <f t="shared" si="20"/>
        <v>6.0694571673376517E-2</v>
      </c>
      <c r="O79" s="69">
        <v>1108447.4173999999</v>
      </c>
      <c r="P79" s="57">
        <f t="shared" si="21"/>
        <v>6.0694571673376517E-2</v>
      </c>
      <c r="Q79" s="69">
        <v>1108447.4173999999</v>
      </c>
      <c r="R79" s="57">
        <f t="shared" si="22"/>
        <v>6.0694571673376517E-2</v>
      </c>
      <c r="S79" s="69">
        <v>1108447.4173999999</v>
      </c>
      <c r="T79" s="57">
        <f t="shared" si="23"/>
        <v>6.0694571673376517E-2</v>
      </c>
      <c r="U79" s="69">
        <v>1108447.4173999999</v>
      </c>
      <c r="V79" s="57">
        <f t="shared" si="24"/>
        <v>6.0694571673376517E-2</v>
      </c>
      <c r="W79" s="69">
        <v>1108447.4173999999</v>
      </c>
      <c r="X79" s="57">
        <f t="shared" si="25"/>
        <v>6.0694571673376517E-2</v>
      </c>
      <c r="Y79" s="69">
        <v>1108447.4173999999</v>
      </c>
      <c r="Z79" s="57">
        <f t="shared" si="30"/>
        <v>6.0694571673376517E-2</v>
      </c>
      <c r="AA79" s="69">
        <f t="shared" si="31"/>
        <v>13301369.008800002</v>
      </c>
      <c r="AB79" s="57">
        <f t="shared" si="30"/>
        <v>6.0694571673376538E-2</v>
      </c>
      <c r="AC79" s="85">
        <f t="shared" si="32"/>
        <v>1108447.4174000002</v>
      </c>
      <c r="AD79" s="57">
        <f t="shared" si="27"/>
        <v>6.0694571673376531E-2</v>
      </c>
    </row>
    <row r="80" spans="1:66" x14ac:dyDescent="0.25">
      <c r="A80" s="9">
        <v>6202</v>
      </c>
      <c r="B80" s="10" t="s">
        <v>103</v>
      </c>
      <c r="C80" s="67">
        <v>456495.73090000002</v>
      </c>
      <c r="D80" s="49">
        <f t="shared" si="15"/>
        <v>2.4996055223521742E-2</v>
      </c>
      <c r="E80" s="67">
        <v>456495.73090000002</v>
      </c>
      <c r="F80" s="49">
        <f t="shared" si="16"/>
        <v>2.4996055223521742E-2</v>
      </c>
      <c r="G80" s="67">
        <v>456495.73090000002</v>
      </c>
      <c r="H80" s="49">
        <f t="shared" si="17"/>
        <v>2.4996055223521742E-2</v>
      </c>
      <c r="I80" s="67">
        <v>456495.73090000002</v>
      </c>
      <c r="J80" s="49">
        <f t="shared" si="18"/>
        <v>2.4996055223521742E-2</v>
      </c>
      <c r="K80" s="67">
        <v>456495.73090000002</v>
      </c>
      <c r="L80" s="49">
        <f t="shared" si="19"/>
        <v>2.4996055223521742E-2</v>
      </c>
      <c r="M80" s="67">
        <v>456495.73090000002</v>
      </c>
      <c r="N80" s="49">
        <f t="shared" si="20"/>
        <v>2.4996055223521742E-2</v>
      </c>
      <c r="O80" s="67">
        <v>456495.73090000002</v>
      </c>
      <c r="P80" s="49">
        <f t="shared" si="21"/>
        <v>2.4996055223521742E-2</v>
      </c>
      <c r="Q80" s="67">
        <v>456495.73090000002</v>
      </c>
      <c r="R80" s="49">
        <f t="shared" si="22"/>
        <v>2.4996055223521742E-2</v>
      </c>
      <c r="S80" s="67">
        <v>456495.73090000002</v>
      </c>
      <c r="T80" s="49">
        <f t="shared" si="23"/>
        <v>2.4996055223521742E-2</v>
      </c>
      <c r="U80" s="67">
        <v>456495.73090000002</v>
      </c>
      <c r="V80" s="49">
        <f t="shared" si="24"/>
        <v>2.4996055223521742E-2</v>
      </c>
      <c r="W80" s="67">
        <v>456495.73090000002</v>
      </c>
      <c r="X80" s="49">
        <f t="shared" si="25"/>
        <v>2.4996055223521742E-2</v>
      </c>
      <c r="Y80" s="67">
        <v>456495.73090000002</v>
      </c>
      <c r="Z80" s="49">
        <f t="shared" si="30"/>
        <v>2.4996055223521742E-2</v>
      </c>
      <c r="AA80" s="82">
        <f t="shared" si="31"/>
        <v>5477948.7707999991</v>
      </c>
      <c r="AB80" s="49">
        <f t="shared" si="30"/>
        <v>2.4996055223521739E-2</v>
      </c>
      <c r="AC80" s="82">
        <f t="shared" si="32"/>
        <v>456495.73089999991</v>
      </c>
      <c r="AD80" s="49">
        <f t="shared" si="27"/>
        <v>2.4996055223521736E-2</v>
      </c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</row>
    <row r="81" spans="1:66" x14ac:dyDescent="0.25">
      <c r="A81" s="9">
        <v>6203</v>
      </c>
      <c r="B81" s="10" t="s">
        <v>104</v>
      </c>
      <c r="C81" s="67">
        <v>169990.63605</v>
      </c>
      <c r="D81" s="49">
        <f t="shared" ref="D81:R156" si="33">IF(C$10&lt;&gt;0,C81/C$10,"-")</f>
        <v>9.3080724277752186E-3</v>
      </c>
      <c r="E81" s="67">
        <v>169990.63605</v>
      </c>
      <c r="F81" s="49">
        <f t="shared" ref="F81:F141" si="34">IF(E$10&lt;&gt;0,E81/E$10,"-")</f>
        <v>9.3080724277752186E-3</v>
      </c>
      <c r="G81" s="67">
        <v>169990.63605</v>
      </c>
      <c r="H81" s="49">
        <f t="shared" ref="H81:H141" si="35">IF(G$10&lt;&gt;0,G81/G$10,"-")</f>
        <v>9.3080724277752186E-3</v>
      </c>
      <c r="I81" s="67">
        <v>169990.63605</v>
      </c>
      <c r="J81" s="49">
        <f t="shared" ref="J81:J141" si="36">IF(I$10&lt;&gt;0,I81/I$10,"-")</f>
        <v>9.3080724277752186E-3</v>
      </c>
      <c r="K81" s="67">
        <v>169990.63605</v>
      </c>
      <c r="L81" s="49">
        <f t="shared" ref="L81:L141" si="37">IF(K$10&lt;&gt;0,K81/K$10,"-")</f>
        <v>9.3080724277752186E-3</v>
      </c>
      <c r="M81" s="67">
        <v>169990.63605</v>
      </c>
      <c r="N81" s="49">
        <f t="shared" ref="N81:N141" si="38">IF(M$10&lt;&gt;0,M81/M$10,"-")</f>
        <v>9.3080724277752186E-3</v>
      </c>
      <c r="O81" s="67">
        <v>169990.63605</v>
      </c>
      <c r="P81" s="49">
        <f t="shared" ref="P81:P141" si="39">IF(O$10&lt;&gt;0,O81/O$10,"-")</f>
        <v>9.3080724277752186E-3</v>
      </c>
      <c r="Q81" s="67">
        <v>169990.63605</v>
      </c>
      <c r="R81" s="49">
        <f t="shared" ref="R81:R141" si="40">IF(Q$10&lt;&gt;0,Q81/Q$10,"-")</f>
        <v>9.3080724277752186E-3</v>
      </c>
      <c r="S81" s="67">
        <v>169990.63605</v>
      </c>
      <c r="T81" s="49">
        <f t="shared" ref="T81:AD141" si="41">IF(S$10&lt;&gt;0,S81/S$10,"-")</f>
        <v>9.3080724277752186E-3</v>
      </c>
      <c r="U81" s="67">
        <v>169990.63605</v>
      </c>
      <c r="V81" s="49">
        <f t="shared" ref="V81:V141" si="42">IF(U$10&lt;&gt;0,U81/U$10,"-")</f>
        <v>9.3080724277752186E-3</v>
      </c>
      <c r="W81" s="67">
        <v>169990.63605</v>
      </c>
      <c r="X81" s="49">
        <f t="shared" ref="X81:X141" si="43">IF(W$10&lt;&gt;0,W81/W$10,"-")</f>
        <v>9.3080724277752186E-3</v>
      </c>
      <c r="Y81" s="67">
        <v>169990.63605</v>
      </c>
      <c r="Z81" s="49">
        <f t="shared" ref="Z81:AB100" si="44">IF(Y$10&lt;&gt;0,Y81/Y$10,"-")</f>
        <v>9.3080724277752186E-3</v>
      </c>
      <c r="AA81" s="82">
        <f t="shared" si="31"/>
        <v>2039887.6326000004</v>
      </c>
      <c r="AB81" s="49">
        <f t="shared" si="44"/>
        <v>9.3080724277752203E-3</v>
      </c>
      <c r="AC81" s="82">
        <f t="shared" si="32"/>
        <v>169990.63605000003</v>
      </c>
      <c r="AD81" s="49">
        <f t="shared" ref="AD81:AD141" si="45">IF(AC$10&lt;&gt;0,AC81/AC$10,"-")</f>
        <v>9.3080724277752186E-3</v>
      </c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</row>
    <row r="82" spans="1:66" x14ac:dyDescent="0.25">
      <c r="A82" s="9">
        <v>6204</v>
      </c>
      <c r="B82" s="10" t="s">
        <v>105</v>
      </c>
      <c r="C82" s="67">
        <v>5033.6400000000003</v>
      </c>
      <c r="D82" s="49">
        <f t="shared" si="33"/>
        <v>2.7562392131743804E-4</v>
      </c>
      <c r="E82" s="67">
        <v>5033.6400000000003</v>
      </c>
      <c r="F82" s="49">
        <f t="shared" si="34"/>
        <v>2.7562392131743804E-4</v>
      </c>
      <c r="G82" s="67">
        <v>5033.6400000000003</v>
      </c>
      <c r="H82" s="49">
        <f t="shared" si="35"/>
        <v>2.7562392131743804E-4</v>
      </c>
      <c r="I82" s="67">
        <v>5033.6400000000003</v>
      </c>
      <c r="J82" s="49">
        <f t="shared" si="36"/>
        <v>2.7562392131743804E-4</v>
      </c>
      <c r="K82" s="67">
        <v>5033.6400000000003</v>
      </c>
      <c r="L82" s="49">
        <f t="shared" si="37"/>
        <v>2.7562392131743804E-4</v>
      </c>
      <c r="M82" s="67">
        <v>5033.6400000000003</v>
      </c>
      <c r="N82" s="49">
        <f t="shared" si="38"/>
        <v>2.7562392131743804E-4</v>
      </c>
      <c r="O82" s="67">
        <v>5033.6400000000003</v>
      </c>
      <c r="P82" s="49">
        <f t="shared" si="39"/>
        <v>2.7562392131743804E-4</v>
      </c>
      <c r="Q82" s="67">
        <v>5033.6400000000003</v>
      </c>
      <c r="R82" s="49">
        <f t="shared" si="40"/>
        <v>2.7562392131743804E-4</v>
      </c>
      <c r="S82" s="67">
        <v>5033.6400000000003</v>
      </c>
      <c r="T82" s="49">
        <f t="shared" si="41"/>
        <v>2.7562392131743804E-4</v>
      </c>
      <c r="U82" s="67">
        <v>5033.6400000000003</v>
      </c>
      <c r="V82" s="49">
        <f t="shared" si="42"/>
        <v>2.7562392131743804E-4</v>
      </c>
      <c r="W82" s="67">
        <v>5033.6400000000003</v>
      </c>
      <c r="X82" s="49">
        <f t="shared" si="43"/>
        <v>2.7562392131743804E-4</v>
      </c>
      <c r="Y82" s="67">
        <v>5033.6400000000003</v>
      </c>
      <c r="Z82" s="49">
        <f t="shared" si="44"/>
        <v>2.7562392131743804E-4</v>
      </c>
      <c r="AA82" s="82">
        <f t="shared" si="31"/>
        <v>60403.68</v>
      </c>
      <c r="AB82" s="49">
        <f t="shared" si="44"/>
        <v>2.7562392131743804E-4</v>
      </c>
      <c r="AC82" s="82">
        <f t="shared" si="32"/>
        <v>5033.6400000000003</v>
      </c>
      <c r="AD82" s="49">
        <f t="shared" si="45"/>
        <v>2.7562392131743804E-4</v>
      </c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</row>
    <row r="83" spans="1:66" x14ac:dyDescent="0.25">
      <c r="A83" s="9">
        <v>6205</v>
      </c>
      <c r="B83" s="10" t="s">
        <v>106</v>
      </c>
      <c r="C83" s="67">
        <v>8342.5</v>
      </c>
      <c r="D83" s="49">
        <f t="shared" si="33"/>
        <v>4.5680512781818465E-4</v>
      </c>
      <c r="E83" s="67">
        <v>8342.5</v>
      </c>
      <c r="F83" s="49">
        <f t="shared" si="34"/>
        <v>4.5680512781818465E-4</v>
      </c>
      <c r="G83" s="67">
        <v>8342.5</v>
      </c>
      <c r="H83" s="49">
        <f t="shared" si="35"/>
        <v>4.5680512781818465E-4</v>
      </c>
      <c r="I83" s="67">
        <v>8342.5</v>
      </c>
      <c r="J83" s="49">
        <f t="shared" si="36"/>
        <v>4.5680512781818465E-4</v>
      </c>
      <c r="K83" s="67">
        <v>8342.5</v>
      </c>
      <c r="L83" s="49">
        <f t="shared" si="37"/>
        <v>4.5680512781818465E-4</v>
      </c>
      <c r="M83" s="67">
        <v>8342.5</v>
      </c>
      <c r="N83" s="49">
        <f t="shared" si="38"/>
        <v>4.5680512781818465E-4</v>
      </c>
      <c r="O83" s="67">
        <v>8342.5</v>
      </c>
      <c r="P83" s="49">
        <f t="shared" si="39"/>
        <v>4.5680512781818465E-4</v>
      </c>
      <c r="Q83" s="67">
        <v>8342.5</v>
      </c>
      <c r="R83" s="49">
        <f t="shared" si="40"/>
        <v>4.5680512781818465E-4</v>
      </c>
      <c r="S83" s="67">
        <v>8342.5</v>
      </c>
      <c r="T83" s="49">
        <f t="shared" si="41"/>
        <v>4.5680512781818465E-4</v>
      </c>
      <c r="U83" s="67">
        <v>8342.5</v>
      </c>
      <c r="V83" s="49">
        <f t="shared" si="42"/>
        <v>4.5680512781818465E-4</v>
      </c>
      <c r="W83" s="67">
        <v>8342.5</v>
      </c>
      <c r="X83" s="49">
        <f t="shared" si="43"/>
        <v>4.5680512781818465E-4</v>
      </c>
      <c r="Y83" s="67">
        <v>8342.5</v>
      </c>
      <c r="Z83" s="49">
        <f t="shared" si="44"/>
        <v>4.5680512781818465E-4</v>
      </c>
      <c r="AA83" s="82">
        <f t="shared" si="31"/>
        <v>100110</v>
      </c>
      <c r="AB83" s="49">
        <f t="shared" si="44"/>
        <v>4.5680512781818465E-4</v>
      </c>
      <c r="AC83" s="82">
        <f t="shared" si="32"/>
        <v>8342.5</v>
      </c>
      <c r="AD83" s="49">
        <f t="shared" si="45"/>
        <v>4.5680512781818465E-4</v>
      </c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</row>
    <row r="84" spans="1:66" x14ac:dyDescent="0.25">
      <c r="A84" s="9">
        <v>6206</v>
      </c>
      <c r="B84" s="10" t="s">
        <v>107</v>
      </c>
      <c r="C84" s="67">
        <v>18619.813900000001</v>
      </c>
      <c r="D84" s="49">
        <f t="shared" si="33"/>
        <v>1.0195536671909274E-3</v>
      </c>
      <c r="E84" s="67">
        <v>18619.813900000001</v>
      </c>
      <c r="F84" s="49">
        <f t="shared" si="34"/>
        <v>1.0195536671909274E-3</v>
      </c>
      <c r="G84" s="67">
        <v>18619.813900000001</v>
      </c>
      <c r="H84" s="49">
        <f t="shared" si="35"/>
        <v>1.0195536671909274E-3</v>
      </c>
      <c r="I84" s="67">
        <v>18619.813900000001</v>
      </c>
      <c r="J84" s="49">
        <f t="shared" si="36"/>
        <v>1.0195536671909274E-3</v>
      </c>
      <c r="K84" s="67">
        <v>18619.813900000001</v>
      </c>
      <c r="L84" s="49">
        <f t="shared" si="37"/>
        <v>1.0195536671909274E-3</v>
      </c>
      <c r="M84" s="67">
        <v>18619.813900000001</v>
      </c>
      <c r="N84" s="49">
        <f t="shared" si="38"/>
        <v>1.0195536671909274E-3</v>
      </c>
      <c r="O84" s="67">
        <v>18619.813900000001</v>
      </c>
      <c r="P84" s="49">
        <f t="shared" si="39"/>
        <v>1.0195536671909274E-3</v>
      </c>
      <c r="Q84" s="67">
        <v>18619.813900000001</v>
      </c>
      <c r="R84" s="49">
        <f t="shared" si="40"/>
        <v>1.0195536671909274E-3</v>
      </c>
      <c r="S84" s="67">
        <v>18619.813900000001</v>
      </c>
      <c r="T84" s="49">
        <f t="shared" si="41"/>
        <v>1.0195536671909274E-3</v>
      </c>
      <c r="U84" s="67">
        <v>18619.813900000001</v>
      </c>
      <c r="V84" s="49">
        <f t="shared" si="42"/>
        <v>1.0195536671909274E-3</v>
      </c>
      <c r="W84" s="67">
        <v>18619.813900000001</v>
      </c>
      <c r="X84" s="49">
        <f t="shared" si="43"/>
        <v>1.0195536671909274E-3</v>
      </c>
      <c r="Y84" s="67">
        <v>18619.813900000001</v>
      </c>
      <c r="Z84" s="49">
        <f t="shared" si="44"/>
        <v>1.0195536671909274E-3</v>
      </c>
      <c r="AA84" s="82">
        <f t="shared" si="31"/>
        <v>223437.76680000007</v>
      </c>
      <c r="AB84" s="49">
        <f t="shared" si="44"/>
        <v>1.0195536671909276E-3</v>
      </c>
      <c r="AC84" s="82">
        <f t="shared" si="32"/>
        <v>18619.813900000005</v>
      </c>
      <c r="AD84" s="49">
        <f t="shared" si="45"/>
        <v>1.0195536671909276E-3</v>
      </c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</row>
    <row r="85" spans="1:66" x14ac:dyDescent="0.25">
      <c r="A85" s="9">
        <v>6207</v>
      </c>
      <c r="B85" s="10" t="s">
        <v>108</v>
      </c>
      <c r="C85" s="67">
        <v>69618.509999999995</v>
      </c>
      <c r="D85" s="49">
        <f t="shared" si="33"/>
        <v>3.8120578194859528E-3</v>
      </c>
      <c r="E85" s="67">
        <v>69618.509999999995</v>
      </c>
      <c r="F85" s="49">
        <f t="shared" si="34"/>
        <v>3.8120578194859528E-3</v>
      </c>
      <c r="G85" s="67">
        <v>69618.509999999995</v>
      </c>
      <c r="H85" s="49">
        <f t="shared" si="35"/>
        <v>3.8120578194859528E-3</v>
      </c>
      <c r="I85" s="67">
        <v>69618.509999999995</v>
      </c>
      <c r="J85" s="49">
        <f t="shared" si="36"/>
        <v>3.8120578194859528E-3</v>
      </c>
      <c r="K85" s="67">
        <v>69618.509999999995</v>
      </c>
      <c r="L85" s="49">
        <f t="shared" si="37"/>
        <v>3.8120578194859528E-3</v>
      </c>
      <c r="M85" s="67">
        <v>69618.509999999995</v>
      </c>
      <c r="N85" s="49">
        <f t="shared" si="38"/>
        <v>3.8120578194859528E-3</v>
      </c>
      <c r="O85" s="67">
        <v>69618.509999999995</v>
      </c>
      <c r="P85" s="49">
        <f t="shared" si="39"/>
        <v>3.8120578194859528E-3</v>
      </c>
      <c r="Q85" s="67">
        <v>69618.509999999995</v>
      </c>
      <c r="R85" s="49">
        <f t="shared" si="40"/>
        <v>3.8120578194859528E-3</v>
      </c>
      <c r="S85" s="67">
        <v>69618.509999999995</v>
      </c>
      <c r="T85" s="49">
        <f t="shared" si="41"/>
        <v>3.8120578194859528E-3</v>
      </c>
      <c r="U85" s="67">
        <v>69618.509999999995</v>
      </c>
      <c r="V85" s="49">
        <f t="shared" si="42"/>
        <v>3.8120578194859528E-3</v>
      </c>
      <c r="W85" s="67">
        <v>69618.509999999995</v>
      </c>
      <c r="X85" s="49">
        <f t="shared" si="43"/>
        <v>3.8120578194859528E-3</v>
      </c>
      <c r="Y85" s="67">
        <v>69618.509999999995</v>
      </c>
      <c r="Z85" s="49">
        <f t="shared" si="44"/>
        <v>3.8120578194859528E-3</v>
      </c>
      <c r="AA85" s="82">
        <f t="shared" si="31"/>
        <v>835422.12</v>
      </c>
      <c r="AB85" s="49">
        <f t="shared" si="44"/>
        <v>3.8120578194859537E-3</v>
      </c>
      <c r="AC85" s="82">
        <f t="shared" si="32"/>
        <v>69618.509999999995</v>
      </c>
      <c r="AD85" s="49">
        <f t="shared" si="45"/>
        <v>3.8120578194859528E-3</v>
      </c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</row>
    <row r="86" spans="1:66" x14ac:dyDescent="0.25">
      <c r="A86" s="9">
        <v>6208</v>
      </c>
      <c r="B86" s="10" t="s">
        <v>109</v>
      </c>
      <c r="C86" s="67"/>
      <c r="D86" s="49">
        <f t="shared" si="33"/>
        <v>0</v>
      </c>
      <c r="E86" s="67"/>
      <c r="F86" s="49">
        <f t="shared" si="34"/>
        <v>0</v>
      </c>
      <c r="G86" s="67"/>
      <c r="H86" s="49">
        <f t="shared" si="35"/>
        <v>0</v>
      </c>
      <c r="I86" s="67"/>
      <c r="J86" s="49">
        <f t="shared" si="36"/>
        <v>0</v>
      </c>
      <c r="K86" s="67"/>
      <c r="L86" s="49">
        <f t="shared" si="37"/>
        <v>0</v>
      </c>
      <c r="M86" s="67"/>
      <c r="N86" s="49">
        <f t="shared" si="38"/>
        <v>0</v>
      </c>
      <c r="O86" s="67"/>
      <c r="P86" s="49">
        <f t="shared" si="39"/>
        <v>0</v>
      </c>
      <c r="Q86" s="67"/>
      <c r="R86" s="49">
        <f t="shared" si="40"/>
        <v>0</v>
      </c>
      <c r="S86" s="67"/>
      <c r="T86" s="49">
        <f t="shared" si="41"/>
        <v>0</v>
      </c>
      <c r="U86" s="67"/>
      <c r="V86" s="49">
        <f t="shared" si="42"/>
        <v>0</v>
      </c>
      <c r="W86" s="67"/>
      <c r="X86" s="49">
        <f t="shared" si="43"/>
        <v>0</v>
      </c>
      <c r="Y86" s="67"/>
      <c r="Z86" s="49">
        <f t="shared" si="44"/>
        <v>0</v>
      </c>
      <c r="AA86" s="82">
        <f t="shared" si="31"/>
        <v>0</v>
      </c>
      <c r="AB86" s="49">
        <f t="shared" si="44"/>
        <v>0</v>
      </c>
      <c r="AC86" s="82">
        <f t="shared" si="32"/>
        <v>0</v>
      </c>
      <c r="AD86" s="49">
        <f t="shared" si="45"/>
        <v>0</v>
      </c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</row>
    <row r="87" spans="1:66" x14ac:dyDescent="0.25">
      <c r="A87" s="9">
        <v>6209</v>
      </c>
      <c r="B87" s="10" t="s">
        <v>110</v>
      </c>
      <c r="C87" s="67">
        <v>154073.30059999999</v>
      </c>
      <c r="D87" s="49">
        <f t="shared" si="33"/>
        <v>8.4364967064971628E-3</v>
      </c>
      <c r="E87" s="67">
        <v>154073.30059999999</v>
      </c>
      <c r="F87" s="49">
        <f t="shared" si="34"/>
        <v>8.4364967064971628E-3</v>
      </c>
      <c r="G87" s="67">
        <v>154073.30059999999</v>
      </c>
      <c r="H87" s="49">
        <f t="shared" si="35"/>
        <v>8.4364967064971628E-3</v>
      </c>
      <c r="I87" s="67">
        <v>154073.30059999999</v>
      </c>
      <c r="J87" s="49">
        <f t="shared" si="36"/>
        <v>8.4364967064971628E-3</v>
      </c>
      <c r="K87" s="67">
        <v>154073.30059999999</v>
      </c>
      <c r="L87" s="49">
        <f t="shared" si="37"/>
        <v>8.4364967064971628E-3</v>
      </c>
      <c r="M87" s="67">
        <v>154073.30059999999</v>
      </c>
      <c r="N87" s="49">
        <f t="shared" si="38"/>
        <v>8.4364967064971628E-3</v>
      </c>
      <c r="O87" s="67">
        <v>154073.30059999999</v>
      </c>
      <c r="P87" s="49">
        <f t="shared" si="39"/>
        <v>8.4364967064971628E-3</v>
      </c>
      <c r="Q87" s="67">
        <v>154073.30059999999</v>
      </c>
      <c r="R87" s="49">
        <f t="shared" si="40"/>
        <v>8.4364967064971628E-3</v>
      </c>
      <c r="S87" s="67">
        <v>154073.30059999999</v>
      </c>
      <c r="T87" s="49">
        <f t="shared" si="41"/>
        <v>8.4364967064971628E-3</v>
      </c>
      <c r="U87" s="67">
        <v>154073.30059999999</v>
      </c>
      <c r="V87" s="49">
        <f t="shared" si="42"/>
        <v>8.4364967064971628E-3</v>
      </c>
      <c r="W87" s="67">
        <v>154073.30059999999</v>
      </c>
      <c r="X87" s="49">
        <f t="shared" si="43"/>
        <v>8.4364967064971628E-3</v>
      </c>
      <c r="Y87" s="67">
        <v>154073.30059999999</v>
      </c>
      <c r="Z87" s="49">
        <f t="shared" si="44"/>
        <v>8.4364967064971628E-3</v>
      </c>
      <c r="AA87" s="82">
        <f t="shared" si="31"/>
        <v>1848879.6071999997</v>
      </c>
      <c r="AB87" s="49">
        <f t="shared" si="44"/>
        <v>8.4364967064971628E-3</v>
      </c>
      <c r="AC87" s="82">
        <f t="shared" si="32"/>
        <v>154073.30059999999</v>
      </c>
      <c r="AD87" s="49">
        <f t="shared" si="45"/>
        <v>8.4364967064971628E-3</v>
      </c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</row>
    <row r="88" spans="1:66" x14ac:dyDescent="0.25">
      <c r="A88" s="9">
        <v>6210</v>
      </c>
      <c r="B88" s="10" t="s">
        <v>111</v>
      </c>
      <c r="C88" s="67">
        <v>162239.85440000001</v>
      </c>
      <c r="D88" s="49">
        <f t="shared" si="33"/>
        <v>8.8836676567450607E-3</v>
      </c>
      <c r="E88" s="67">
        <v>162239.85440000001</v>
      </c>
      <c r="F88" s="49">
        <f t="shared" si="34"/>
        <v>8.8836676567450607E-3</v>
      </c>
      <c r="G88" s="67">
        <v>162239.85440000001</v>
      </c>
      <c r="H88" s="49">
        <f t="shared" si="35"/>
        <v>8.8836676567450607E-3</v>
      </c>
      <c r="I88" s="67">
        <v>162239.85440000001</v>
      </c>
      <c r="J88" s="49">
        <f t="shared" si="36"/>
        <v>8.8836676567450607E-3</v>
      </c>
      <c r="K88" s="67">
        <v>162239.85440000001</v>
      </c>
      <c r="L88" s="49">
        <f t="shared" si="37"/>
        <v>8.8836676567450607E-3</v>
      </c>
      <c r="M88" s="67">
        <v>162239.85440000001</v>
      </c>
      <c r="N88" s="49">
        <f t="shared" si="38"/>
        <v>8.8836676567450607E-3</v>
      </c>
      <c r="O88" s="67">
        <v>162239.85440000001</v>
      </c>
      <c r="P88" s="49">
        <f t="shared" si="39"/>
        <v>8.8836676567450607E-3</v>
      </c>
      <c r="Q88" s="67">
        <v>162239.85440000001</v>
      </c>
      <c r="R88" s="49">
        <f t="shared" si="40"/>
        <v>8.8836676567450607E-3</v>
      </c>
      <c r="S88" s="67">
        <v>162239.85440000001</v>
      </c>
      <c r="T88" s="49">
        <f t="shared" si="41"/>
        <v>8.8836676567450607E-3</v>
      </c>
      <c r="U88" s="67">
        <v>162239.85440000001</v>
      </c>
      <c r="V88" s="49">
        <f t="shared" si="42"/>
        <v>8.8836676567450607E-3</v>
      </c>
      <c r="W88" s="67">
        <v>162239.85440000001</v>
      </c>
      <c r="X88" s="49">
        <f t="shared" si="43"/>
        <v>8.8836676567450607E-3</v>
      </c>
      <c r="Y88" s="67">
        <v>162239.85440000001</v>
      </c>
      <c r="Z88" s="49">
        <f t="shared" si="44"/>
        <v>8.8836676567450607E-3</v>
      </c>
      <c r="AA88" s="82">
        <f t="shared" si="31"/>
        <v>1946878.2528000006</v>
      </c>
      <c r="AB88" s="49">
        <f t="shared" si="44"/>
        <v>8.8836676567450642E-3</v>
      </c>
      <c r="AC88" s="82">
        <f t="shared" si="32"/>
        <v>162239.85440000004</v>
      </c>
      <c r="AD88" s="49">
        <f t="shared" si="45"/>
        <v>8.8836676567450625E-3</v>
      </c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</row>
    <row r="89" spans="1:66" x14ac:dyDescent="0.25">
      <c r="A89" s="9">
        <v>6211</v>
      </c>
      <c r="B89" s="10" t="s">
        <v>112</v>
      </c>
      <c r="C89" s="67">
        <v>55387.9107</v>
      </c>
      <c r="D89" s="49">
        <f t="shared" si="33"/>
        <v>3.0328416693911533E-3</v>
      </c>
      <c r="E89" s="67">
        <v>55387.9107</v>
      </c>
      <c r="F89" s="49">
        <f t="shared" si="34"/>
        <v>3.0328416693911533E-3</v>
      </c>
      <c r="G89" s="67">
        <v>55387.9107</v>
      </c>
      <c r="H89" s="49">
        <f t="shared" si="35"/>
        <v>3.0328416693911533E-3</v>
      </c>
      <c r="I89" s="67">
        <v>55387.9107</v>
      </c>
      <c r="J89" s="49">
        <f t="shared" si="36"/>
        <v>3.0328416693911533E-3</v>
      </c>
      <c r="K89" s="67">
        <v>55387.9107</v>
      </c>
      <c r="L89" s="49">
        <f t="shared" si="37"/>
        <v>3.0328416693911533E-3</v>
      </c>
      <c r="M89" s="67">
        <v>55387.9107</v>
      </c>
      <c r="N89" s="49">
        <f t="shared" si="38"/>
        <v>3.0328416693911533E-3</v>
      </c>
      <c r="O89" s="67">
        <v>55387.9107</v>
      </c>
      <c r="P89" s="49">
        <f t="shared" si="39"/>
        <v>3.0328416693911533E-3</v>
      </c>
      <c r="Q89" s="67">
        <v>55387.9107</v>
      </c>
      <c r="R89" s="49">
        <f t="shared" si="40"/>
        <v>3.0328416693911533E-3</v>
      </c>
      <c r="S89" s="67">
        <v>55387.9107</v>
      </c>
      <c r="T89" s="49">
        <f t="shared" si="41"/>
        <v>3.0328416693911533E-3</v>
      </c>
      <c r="U89" s="67">
        <v>55387.9107</v>
      </c>
      <c r="V89" s="49">
        <f t="shared" si="42"/>
        <v>3.0328416693911533E-3</v>
      </c>
      <c r="W89" s="67">
        <v>55387.9107</v>
      </c>
      <c r="X89" s="49">
        <f t="shared" si="43"/>
        <v>3.0328416693911533E-3</v>
      </c>
      <c r="Y89" s="67">
        <v>55387.9107</v>
      </c>
      <c r="Z89" s="49">
        <f t="shared" si="44"/>
        <v>3.0328416693911533E-3</v>
      </c>
      <c r="AA89" s="82">
        <f t="shared" si="31"/>
        <v>664654.92839999998</v>
      </c>
      <c r="AB89" s="49">
        <f t="shared" si="44"/>
        <v>3.0328416693911533E-3</v>
      </c>
      <c r="AC89" s="82">
        <f t="shared" si="32"/>
        <v>55387.9107</v>
      </c>
      <c r="AD89" s="49">
        <f t="shared" si="45"/>
        <v>3.0328416693911533E-3</v>
      </c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</row>
    <row r="90" spans="1:66" x14ac:dyDescent="0.25">
      <c r="A90" s="9">
        <v>6212</v>
      </c>
      <c r="B90" s="10" t="s">
        <v>113</v>
      </c>
      <c r="C90" s="67"/>
      <c r="D90" s="49">
        <f t="shared" si="33"/>
        <v>0</v>
      </c>
      <c r="E90" s="67"/>
      <c r="F90" s="49">
        <f t="shared" si="34"/>
        <v>0</v>
      </c>
      <c r="G90" s="67"/>
      <c r="H90" s="49">
        <f t="shared" si="35"/>
        <v>0</v>
      </c>
      <c r="I90" s="67"/>
      <c r="J90" s="49">
        <f t="shared" si="36"/>
        <v>0</v>
      </c>
      <c r="K90" s="67"/>
      <c r="L90" s="49">
        <f t="shared" si="37"/>
        <v>0</v>
      </c>
      <c r="M90" s="67"/>
      <c r="N90" s="49">
        <f t="shared" si="38"/>
        <v>0</v>
      </c>
      <c r="O90" s="67"/>
      <c r="P90" s="49">
        <f t="shared" si="39"/>
        <v>0</v>
      </c>
      <c r="Q90" s="67"/>
      <c r="R90" s="49">
        <f t="shared" si="40"/>
        <v>0</v>
      </c>
      <c r="S90" s="67"/>
      <c r="T90" s="49">
        <f t="shared" si="41"/>
        <v>0</v>
      </c>
      <c r="U90" s="67"/>
      <c r="V90" s="49">
        <f t="shared" si="42"/>
        <v>0</v>
      </c>
      <c r="W90" s="67"/>
      <c r="X90" s="49">
        <f t="shared" si="43"/>
        <v>0</v>
      </c>
      <c r="Y90" s="67"/>
      <c r="Z90" s="49">
        <f t="shared" si="44"/>
        <v>0</v>
      </c>
      <c r="AA90" s="82">
        <f t="shared" si="31"/>
        <v>0</v>
      </c>
      <c r="AB90" s="49">
        <f t="shared" si="44"/>
        <v>0</v>
      </c>
      <c r="AC90" s="82">
        <f t="shared" si="32"/>
        <v>0</v>
      </c>
      <c r="AD90" s="49">
        <f t="shared" si="45"/>
        <v>0</v>
      </c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</row>
    <row r="91" spans="1:66" x14ac:dyDescent="0.25">
      <c r="A91" s="9">
        <v>6213</v>
      </c>
      <c r="B91" s="10" t="s">
        <v>114</v>
      </c>
      <c r="C91" s="67">
        <v>4154.7124999999996</v>
      </c>
      <c r="D91" s="49">
        <f t="shared" si="33"/>
        <v>2.2749703021999511E-4</v>
      </c>
      <c r="E91" s="67">
        <v>4154.7124999999996</v>
      </c>
      <c r="F91" s="49">
        <f t="shared" si="34"/>
        <v>2.2749703021999511E-4</v>
      </c>
      <c r="G91" s="67">
        <v>4154.7124999999996</v>
      </c>
      <c r="H91" s="49">
        <f t="shared" si="35"/>
        <v>2.2749703021999511E-4</v>
      </c>
      <c r="I91" s="67">
        <v>4154.7124999999996</v>
      </c>
      <c r="J91" s="49">
        <f t="shared" si="36"/>
        <v>2.2749703021999511E-4</v>
      </c>
      <c r="K91" s="67">
        <v>4154.7124999999996</v>
      </c>
      <c r="L91" s="49">
        <f t="shared" si="37"/>
        <v>2.2749703021999511E-4</v>
      </c>
      <c r="M91" s="67">
        <v>4154.7124999999996</v>
      </c>
      <c r="N91" s="49">
        <f t="shared" si="38"/>
        <v>2.2749703021999511E-4</v>
      </c>
      <c r="O91" s="67">
        <v>4154.7124999999996</v>
      </c>
      <c r="P91" s="49">
        <f t="shared" si="39"/>
        <v>2.2749703021999511E-4</v>
      </c>
      <c r="Q91" s="67">
        <v>4154.7124999999996</v>
      </c>
      <c r="R91" s="49">
        <f t="shared" si="40"/>
        <v>2.2749703021999511E-4</v>
      </c>
      <c r="S91" s="67">
        <v>4154.7124999999996</v>
      </c>
      <c r="T91" s="49">
        <f t="shared" si="41"/>
        <v>2.2749703021999511E-4</v>
      </c>
      <c r="U91" s="67">
        <v>4154.7124999999996</v>
      </c>
      <c r="V91" s="49">
        <f t="shared" si="42"/>
        <v>2.2749703021999511E-4</v>
      </c>
      <c r="W91" s="67">
        <v>4154.7124999999996</v>
      </c>
      <c r="X91" s="49">
        <f t="shared" si="43"/>
        <v>2.2749703021999511E-4</v>
      </c>
      <c r="Y91" s="67">
        <v>4154.7124999999996</v>
      </c>
      <c r="Z91" s="49">
        <f t="shared" si="44"/>
        <v>2.2749703021999511E-4</v>
      </c>
      <c r="AA91" s="82">
        <f t="shared" si="31"/>
        <v>49856.55000000001</v>
      </c>
      <c r="AB91" s="49">
        <f t="shared" si="44"/>
        <v>2.2749703021999519E-4</v>
      </c>
      <c r="AC91" s="82">
        <f t="shared" si="32"/>
        <v>4154.7125000000005</v>
      </c>
      <c r="AD91" s="49">
        <f t="shared" si="45"/>
        <v>2.2749703021999516E-4</v>
      </c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</row>
    <row r="92" spans="1:66" x14ac:dyDescent="0.25">
      <c r="A92" s="9">
        <v>6214</v>
      </c>
      <c r="B92" s="10" t="s">
        <v>115</v>
      </c>
      <c r="C92" s="67">
        <v>35492.519999999997</v>
      </c>
      <c r="D92" s="49">
        <f t="shared" si="33"/>
        <v>1.943442029989748E-3</v>
      </c>
      <c r="E92" s="67">
        <v>35492.519999999997</v>
      </c>
      <c r="F92" s="49">
        <f t="shared" si="34"/>
        <v>1.943442029989748E-3</v>
      </c>
      <c r="G92" s="67">
        <v>35492.519999999997</v>
      </c>
      <c r="H92" s="49">
        <f t="shared" si="35"/>
        <v>1.943442029989748E-3</v>
      </c>
      <c r="I92" s="67">
        <v>35492.519999999997</v>
      </c>
      <c r="J92" s="49">
        <f t="shared" si="36"/>
        <v>1.943442029989748E-3</v>
      </c>
      <c r="K92" s="67">
        <v>35492.519999999997</v>
      </c>
      <c r="L92" s="49">
        <f t="shared" si="37"/>
        <v>1.943442029989748E-3</v>
      </c>
      <c r="M92" s="67">
        <v>35492.519999999997</v>
      </c>
      <c r="N92" s="49">
        <f t="shared" si="38"/>
        <v>1.943442029989748E-3</v>
      </c>
      <c r="O92" s="67">
        <v>35492.519999999997</v>
      </c>
      <c r="P92" s="49">
        <f t="shared" si="39"/>
        <v>1.943442029989748E-3</v>
      </c>
      <c r="Q92" s="67">
        <v>35492.519999999997</v>
      </c>
      <c r="R92" s="49">
        <f t="shared" si="40"/>
        <v>1.943442029989748E-3</v>
      </c>
      <c r="S92" s="67">
        <v>35492.519999999997</v>
      </c>
      <c r="T92" s="49">
        <f t="shared" si="41"/>
        <v>1.943442029989748E-3</v>
      </c>
      <c r="U92" s="67">
        <v>35492.519999999997</v>
      </c>
      <c r="V92" s="49">
        <f t="shared" si="42"/>
        <v>1.943442029989748E-3</v>
      </c>
      <c r="W92" s="67">
        <v>35492.519999999997</v>
      </c>
      <c r="X92" s="49">
        <f t="shared" si="43"/>
        <v>1.943442029989748E-3</v>
      </c>
      <c r="Y92" s="67">
        <v>35492.519999999997</v>
      </c>
      <c r="Z92" s="49">
        <f t="shared" si="44"/>
        <v>1.943442029989748E-3</v>
      </c>
      <c r="AA92" s="82">
        <f t="shared" si="31"/>
        <v>425910.24000000005</v>
      </c>
      <c r="AB92" s="49">
        <f t="shared" si="44"/>
        <v>1.9434420299897486E-3</v>
      </c>
      <c r="AC92" s="82">
        <f t="shared" si="32"/>
        <v>35492.520000000004</v>
      </c>
      <c r="AD92" s="49">
        <f t="shared" si="45"/>
        <v>1.9434420299897484E-3</v>
      </c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</row>
    <row r="93" spans="1:66" x14ac:dyDescent="0.25">
      <c r="A93" s="9">
        <v>6215</v>
      </c>
      <c r="B93" s="10" t="s">
        <v>116</v>
      </c>
      <c r="C93" s="67">
        <v>25004.726699999999</v>
      </c>
      <c r="D93" s="49">
        <f t="shared" si="33"/>
        <v>1.3691683999103713E-3</v>
      </c>
      <c r="E93" s="67">
        <v>25004.726699999999</v>
      </c>
      <c r="F93" s="49">
        <f t="shared" si="34"/>
        <v>1.3691683999103713E-3</v>
      </c>
      <c r="G93" s="67">
        <v>25004.726699999999</v>
      </c>
      <c r="H93" s="49">
        <f t="shared" si="35"/>
        <v>1.3691683999103713E-3</v>
      </c>
      <c r="I93" s="67">
        <v>25004.726699999999</v>
      </c>
      <c r="J93" s="49">
        <f t="shared" si="36"/>
        <v>1.3691683999103713E-3</v>
      </c>
      <c r="K93" s="67">
        <v>25004.726699999999</v>
      </c>
      <c r="L93" s="49">
        <f t="shared" si="37"/>
        <v>1.3691683999103713E-3</v>
      </c>
      <c r="M93" s="67">
        <v>25004.726699999999</v>
      </c>
      <c r="N93" s="49">
        <f t="shared" si="38"/>
        <v>1.3691683999103713E-3</v>
      </c>
      <c r="O93" s="67">
        <v>25004.726699999999</v>
      </c>
      <c r="P93" s="49">
        <f t="shared" si="39"/>
        <v>1.3691683999103713E-3</v>
      </c>
      <c r="Q93" s="67">
        <v>25004.726699999999</v>
      </c>
      <c r="R93" s="49">
        <f t="shared" si="40"/>
        <v>1.3691683999103713E-3</v>
      </c>
      <c r="S93" s="67">
        <v>25004.726699999999</v>
      </c>
      <c r="T93" s="49">
        <f t="shared" si="41"/>
        <v>1.3691683999103713E-3</v>
      </c>
      <c r="U93" s="67">
        <v>25004.726699999999</v>
      </c>
      <c r="V93" s="49">
        <f t="shared" si="42"/>
        <v>1.3691683999103713E-3</v>
      </c>
      <c r="W93" s="67">
        <v>25004.726699999999</v>
      </c>
      <c r="X93" s="49">
        <f t="shared" si="43"/>
        <v>1.3691683999103713E-3</v>
      </c>
      <c r="Y93" s="67">
        <v>25004.726699999999</v>
      </c>
      <c r="Z93" s="49">
        <f t="shared" si="44"/>
        <v>1.3691683999103713E-3</v>
      </c>
      <c r="AA93" s="82">
        <f t="shared" si="31"/>
        <v>300056.72039999999</v>
      </c>
      <c r="AB93" s="49">
        <f t="shared" si="44"/>
        <v>1.3691683999103716E-3</v>
      </c>
      <c r="AC93" s="82">
        <f t="shared" si="32"/>
        <v>25004.726699999999</v>
      </c>
      <c r="AD93" s="49">
        <f t="shared" si="45"/>
        <v>1.3691683999103713E-3</v>
      </c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</row>
    <row r="94" spans="1:66" x14ac:dyDescent="0.25">
      <c r="A94" s="9">
        <v>6216</v>
      </c>
      <c r="B94" s="10" t="s">
        <v>117</v>
      </c>
      <c r="C94" s="67">
        <v>4875</v>
      </c>
      <c r="D94" s="49">
        <f t="shared" si="33"/>
        <v>2.6693736866810312E-4</v>
      </c>
      <c r="E94" s="67">
        <v>4875</v>
      </c>
      <c r="F94" s="49">
        <f t="shared" si="34"/>
        <v>2.6693736866810312E-4</v>
      </c>
      <c r="G94" s="67">
        <v>4875</v>
      </c>
      <c r="H94" s="49">
        <f t="shared" si="35"/>
        <v>2.6693736866810312E-4</v>
      </c>
      <c r="I94" s="67">
        <v>4875</v>
      </c>
      <c r="J94" s="49">
        <f t="shared" si="36"/>
        <v>2.6693736866810312E-4</v>
      </c>
      <c r="K94" s="67">
        <v>4875</v>
      </c>
      <c r="L94" s="49">
        <f t="shared" si="37"/>
        <v>2.6693736866810312E-4</v>
      </c>
      <c r="M94" s="67">
        <v>4875</v>
      </c>
      <c r="N94" s="49">
        <f t="shared" si="38"/>
        <v>2.6693736866810312E-4</v>
      </c>
      <c r="O94" s="67">
        <v>4875</v>
      </c>
      <c r="P94" s="49">
        <f t="shared" si="39"/>
        <v>2.6693736866810312E-4</v>
      </c>
      <c r="Q94" s="67">
        <v>4875</v>
      </c>
      <c r="R94" s="49">
        <f t="shared" si="40"/>
        <v>2.6693736866810312E-4</v>
      </c>
      <c r="S94" s="67">
        <v>4875</v>
      </c>
      <c r="T94" s="49">
        <f t="shared" si="41"/>
        <v>2.6693736866810312E-4</v>
      </c>
      <c r="U94" s="67">
        <v>4875</v>
      </c>
      <c r="V94" s="49">
        <f t="shared" si="42"/>
        <v>2.6693736866810312E-4</v>
      </c>
      <c r="W94" s="67">
        <v>4875</v>
      </c>
      <c r="X94" s="49">
        <f t="shared" si="43"/>
        <v>2.6693736866810312E-4</v>
      </c>
      <c r="Y94" s="67">
        <v>4875</v>
      </c>
      <c r="Z94" s="49">
        <f t="shared" si="44"/>
        <v>2.6693736866810312E-4</v>
      </c>
      <c r="AA94" s="82">
        <f t="shared" si="31"/>
        <v>58500</v>
      </c>
      <c r="AB94" s="49">
        <f t="shared" si="44"/>
        <v>2.6693736866810312E-4</v>
      </c>
      <c r="AC94" s="82">
        <f t="shared" si="32"/>
        <v>4875</v>
      </c>
      <c r="AD94" s="49">
        <f t="shared" si="45"/>
        <v>2.6693736866810312E-4</v>
      </c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</row>
    <row r="95" spans="1:66" x14ac:dyDescent="0.25">
      <c r="A95" s="9">
        <v>6217</v>
      </c>
      <c r="B95" s="10"/>
      <c r="C95" s="67"/>
      <c r="D95" s="49">
        <f t="shared" si="33"/>
        <v>0</v>
      </c>
      <c r="E95" s="67"/>
      <c r="F95" s="49">
        <f t="shared" si="33"/>
        <v>0</v>
      </c>
      <c r="G95" s="67"/>
      <c r="H95" s="49">
        <f t="shared" si="33"/>
        <v>0</v>
      </c>
      <c r="I95" s="67"/>
      <c r="J95" s="49">
        <f t="shared" si="33"/>
        <v>0</v>
      </c>
      <c r="K95" s="67"/>
      <c r="L95" s="49">
        <f t="shared" si="33"/>
        <v>0</v>
      </c>
      <c r="M95" s="67"/>
      <c r="N95" s="49">
        <f t="shared" si="33"/>
        <v>0</v>
      </c>
      <c r="O95" s="67"/>
      <c r="P95" s="49">
        <f t="shared" si="33"/>
        <v>0</v>
      </c>
      <c r="Q95" s="67"/>
      <c r="R95" s="49">
        <f t="shared" si="33"/>
        <v>0</v>
      </c>
      <c r="S95" s="67"/>
      <c r="T95" s="49">
        <f t="shared" si="41"/>
        <v>0</v>
      </c>
      <c r="U95" s="67"/>
      <c r="V95" s="49">
        <f t="shared" si="41"/>
        <v>0</v>
      </c>
      <c r="W95" s="67"/>
      <c r="X95" s="49">
        <f t="shared" si="41"/>
        <v>0</v>
      </c>
      <c r="Y95" s="67"/>
      <c r="Z95" s="49">
        <f t="shared" si="41"/>
        <v>0</v>
      </c>
      <c r="AA95" s="82"/>
      <c r="AB95" s="49">
        <f t="shared" si="41"/>
        <v>0</v>
      </c>
      <c r="AC95" s="82"/>
      <c r="AD95" s="49">
        <f t="shared" si="41"/>
        <v>0</v>
      </c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</row>
    <row r="96" spans="1:66" x14ac:dyDescent="0.25">
      <c r="A96" s="9">
        <v>6218</v>
      </c>
      <c r="B96" s="10"/>
      <c r="C96" s="67"/>
      <c r="D96" s="49">
        <f t="shared" si="33"/>
        <v>0</v>
      </c>
      <c r="E96" s="67"/>
      <c r="F96" s="49">
        <f t="shared" si="33"/>
        <v>0</v>
      </c>
      <c r="G96" s="67"/>
      <c r="H96" s="49">
        <f t="shared" si="33"/>
        <v>0</v>
      </c>
      <c r="I96" s="67"/>
      <c r="J96" s="49">
        <f t="shared" si="33"/>
        <v>0</v>
      </c>
      <c r="K96" s="67"/>
      <c r="L96" s="49">
        <f t="shared" si="33"/>
        <v>0</v>
      </c>
      <c r="M96" s="67"/>
      <c r="N96" s="49">
        <f t="shared" si="33"/>
        <v>0</v>
      </c>
      <c r="O96" s="67"/>
      <c r="P96" s="49">
        <f t="shared" si="33"/>
        <v>0</v>
      </c>
      <c r="Q96" s="67"/>
      <c r="R96" s="49">
        <f t="shared" si="33"/>
        <v>0</v>
      </c>
      <c r="S96" s="67"/>
      <c r="T96" s="49">
        <f t="shared" si="41"/>
        <v>0</v>
      </c>
      <c r="U96" s="67"/>
      <c r="V96" s="49">
        <f t="shared" si="41"/>
        <v>0</v>
      </c>
      <c r="W96" s="67"/>
      <c r="X96" s="49">
        <f t="shared" si="41"/>
        <v>0</v>
      </c>
      <c r="Y96" s="67"/>
      <c r="Z96" s="49">
        <f t="shared" si="41"/>
        <v>0</v>
      </c>
      <c r="AA96" s="82"/>
      <c r="AB96" s="49">
        <f t="shared" si="41"/>
        <v>0</v>
      </c>
      <c r="AC96" s="82"/>
      <c r="AD96" s="49">
        <f t="shared" si="41"/>
        <v>0</v>
      </c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</row>
    <row r="97" spans="1:66" x14ac:dyDescent="0.25">
      <c r="A97" s="9">
        <v>6219</v>
      </c>
      <c r="B97" s="10"/>
      <c r="C97" s="67"/>
      <c r="D97" s="49">
        <f t="shared" si="33"/>
        <v>0</v>
      </c>
      <c r="E97" s="67"/>
      <c r="F97" s="49">
        <f t="shared" si="33"/>
        <v>0</v>
      </c>
      <c r="G97" s="67"/>
      <c r="H97" s="49">
        <f t="shared" si="33"/>
        <v>0</v>
      </c>
      <c r="I97" s="67"/>
      <c r="J97" s="49">
        <f t="shared" si="33"/>
        <v>0</v>
      </c>
      <c r="K97" s="67"/>
      <c r="L97" s="49">
        <f t="shared" si="33"/>
        <v>0</v>
      </c>
      <c r="M97" s="67"/>
      <c r="N97" s="49">
        <f t="shared" si="33"/>
        <v>0</v>
      </c>
      <c r="O97" s="67"/>
      <c r="P97" s="49">
        <f t="shared" si="33"/>
        <v>0</v>
      </c>
      <c r="Q97" s="67"/>
      <c r="R97" s="49">
        <f t="shared" si="33"/>
        <v>0</v>
      </c>
      <c r="S97" s="67"/>
      <c r="T97" s="49">
        <f t="shared" si="41"/>
        <v>0</v>
      </c>
      <c r="U97" s="67"/>
      <c r="V97" s="49">
        <f t="shared" si="41"/>
        <v>0</v>
      </c>
      <c r="W97" s="67"/>
      <c r="X97" s="49">
        <f t="shared" si="41"/>
        <v>0</v>
      </c>
      <c r="Y97" s="67"/>
      <c r="Z97" s="49">
        <f t="shared" si="41"/>
        <v>0</v>
      </c>
      <c r="AA97" s="82"/>
      <c r="AB97" s="49">
        <f t="shared" si="41"/>
        <v>0</v>
      </c>
      <c r="AC97" s="82"/>
      <c r="AD97" s="49">
        <f t="shared" si="41"/>
        <v>0</v>
      </c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</row>
    <row r="98" spans="1:66" x14ac:dyDescent="0.25">
      <c r="A98" s="9">
        <v>6220</v>
      </c>
      <c r="B98" s="10"/>
      <c r="C98" s="67"/>
      <c r="D98" s="49">
        <f t="shared" si="33"/>
        <v>0</v>
      </c>
      <c r="E98" s="67"/>
      <c r="F98" s="49">
        <f t="shared" si="33"/>
        <v>0</v>
      </c>
      <c r="G98" s="67"/>
      <c r="H98" s="49">
        <f t="shared" si="33"/>
        <v>0</v>
      </c>
      <c r="I98" s="67"/>
      <c r="J98" s="49">
        <f t="shared" si="33"/>
        <v>0</v>
      </c>
      <c r="K98" s="67"/>
      <c r="L98" s="49">
        <f t="shared" si="33"/>
        <v>0</v>
      </c>
      <c r="M98" s="67"/>
      <c r="N98" s="49">
        <f t="shared" si="33"/>
        <v>0</v>
      </c>
      <c r="O98" s="67"/>
      <c r="P98" s="49">
        <f t="shared" si="33"/>
        <v>0</v>
      </c>
      <c r="Q98" s="67"/>
      <c r="R98" s="49">
        <f t="shared" si="33"/>
        <v>0</v>
      </c>
      <c r="S98" s="67"/>
      <c r="T98" s="49">
        <f t="shared" si="41"/>
        <v>0</v>
      </c>
      <c r="U98" s="67"/>
      <c r="V98" s="49">
        <f t="shared" si="41"/>
        <v>0</v>
      </c>
      <c r="W98" s="67"/>
      <c r="X98" s="49">
        <f t="shared" si="41"/>
        <v>0</v>
      </c>
      <c r="Y98" s="67"/>
      <c r="Z98" s="49">
        <f t="shared" si="41"/>
        <v>0</v>
      </c>
      <c r="AA98" s="82"/>
      <c r="AB98" s="49">
        <f t="shared" si="41"/>
        <v>0</v>
      </c>
      <c r="AC98" s="82"/>
      <c r="AD98" s="49">
        <f t="shared" si="41"/>
        <v>0</v>
      </c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</row>
    <row r="99" spans="1:66" s="5" customFormat="1" x14ac:dyDescent="0.25">
      <c r="A99" s="12">
        <v>6299</v>
      </c>
      <c r="B99" s="1" t="s">
        <v>118</v>
      </c>
      <c r="C99" s="74">
        <f>SUM(C79:C98)</f>
        <v>2277776.2731499998</v>
      </c>
      <c r="D99" s="56">
        <f t="shared" si="33"/>
        <v>0.12472279072190756</v>
      </c>
      <c r="E99" s="74">
        <f>SUM(E79:E98)</f>
        <v>2277776.2731499998</v>
      </c>
      <c r="F99" s="56">
        <f t="shared" si="34"/>
        <v>0.12472279072190756</v>
      </c>
      <c r="G99" s="74">
        <f>SUM(G79:G98)</f>
        <v>2277776.2731499998</v>
      </c>
      <c r="H99" s="56">
        <f t="shared" si="35"/>
        <v>0.12472279072190756</v>
      </c>
      <c r="I99" s="74">
        <f>SUM(I79:I98)</f>
        <v>2277776.2731499998</v>
      </c>
      <c r="J99" s="56">
        <f t="shared" si="36"/>
        <v>0.12472279072190756</v>
      </c>
      <c r="K99" s="74">
        <f>SUM(K79:K98)</f>
        <v>2277776.2731499998</v>
      </c>
      <c r="L99" s="56">
        <f t="shared" si="37"/>
        <v>0.12472279072190756</v>
      </c>
      <c r="M99" s="74">
        <f>SUM(M79:M98)</f>
        <v>2277776.2731499998</v>
      </c>
      <c r="N99" s="56">
        <f t="shared" si="38"/>
        <v>0.12472279072190756</v>
      </c>
      <c r="O99" s="74">
        <f>SUM(O79:O98)</f>
        <v>2277776.2731499998</v>
      </c>
      <c r="P99" s="56">
        <f t="shared" si="39"/>
        <v>0.12472279072190756</v>
      </c>
      <c r="Q99" s="74">
        <f>SUM(Q79:Q98)</f>
        <v>2277776.2731499998</v>
      </c>
      <c r="R99" s="56">
        <f t="shared" si="40"/>
        <v>0.12472279072190756</v>
      </c>
      <c r="S99" s="74">
        <f>SUM(S79:S98)</f>
        <v>2277776.2731499998</v>
      </c>
      <c r="T99" s="56">
        <f t="shared" si="41"/>
        <v>0.12472279072190756</v>
      </c>
      <c r="U99" s="74">
        <f>SUM(U79:U98)</f>
        <v>2277776.2731499998</v>
      </c>
      <c r="V99" s="56">
        <f t="shared" si="42"/>
        <v>0.12472279072190756</v>
      </c>
      <c r="W99" s="74">
        <f>SUM(W79:W98)</f>
        <v>2277776.2731499998</v>
      </c>
      <c r="X99" s="56">
        <f t="shared" si="43"/>
        <v>0.12472279072190756</v>
      </c>
      <c r="Y99" s="74">
        <f>SUM(Y79:Y98)</f>
        <v>2277776.2731499998</v>
      </c>
      <c r="Z99" s="56">
        <f t="shared" si="44"/>
        <v>0.12472279072190756</v>
      </c>
      <c r="AA99" s="74">
        <f t="shared" si="31"/>
        <v>27333315.277800005</v>
      </c>
      <c r="AB99" s="56">
        <f t="shared" si="44"/>
        <v>0.12472279072190762</v>
      </c>
      <c r="AC99" s="94">
        <f t="shared" si="32"/>
        <v>2277776.2731500003</v>
      </c>
      <c r="AD99" s="56">
        <f t="shared" si="45"/>
        <v>0.12472279072190759</v>
      </c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</row>
    <row r="100" spans="1:66" s="8" customFormat="1" x14ac:dyDescent="0.25">
      <c r="A100" s="26">
        <v>6301</v>
      </c>
      <c r="B100" s="27" t="s">
        <v>119</v>
      </c>
      <c r="C100" s="69"/>
      <c r="D100" s="57">
        <f t="shared" si="33"/>
        <v>0</v>
      </c>
      <c r="E100" s="69"/>
      <c r="F100" s="57">
        <f t="shared" si="34"/>
        <v>0</v>
      </c>
      <c r="G100" s="69"/>
      <c r="H100" s="57">
        <f t="shared" si="35"/>
        <v>0</v>
      </c>
      <c r="I100" s="69"/>
      <c r="J100" s="57">
        <f t="shared" si="36"/>
        <v>0</v>
      </c>
      <c r="K100" s="69"/>
      <c r="L100" s="57">
        <f t="shared" si="37"/>
        <v>0</v>
      </c>
      <c r="M100" s="69"/>
      <c r="N100" s="57">
        <f t="shared" si="38"/>
        <v>0</v>
      </c>
      <c r="O100" s="69"/>
      <c r="P100" s="57">
        <f t="shared" si="39"/>
        <v>0</v>
      </c>
      <c r="Q100" s="69"/>
      <c r="R100" s="57">
        <f t="shared" si="40"/>
        <v>0</v>
      </c>
      <c r="S100" s="69"/>
      <c r="T100" s="57">
        <f t="shared" si="41"/>
        <v>0</v>
      </c>
      <c r="U100" s="69"/>
      <c r="V100" s="57">
        <f t="shared" si="42"/>
        <v>0</v>
      </c>
      <c r="W100" s="69"/>
      <c r="X100" s="57">
        <f t="shared" si="43"/>
        <v>0</v>
      </c>
      <c r="Y100" s="69"/>
      <c r="Z100" s="57">
        <f t="shared" si="44"/>
        <v>0</v>
      </c>
      <c r="AA100" s="69">
        <f t="shared" si="31"/>
        <v>0</v>
      </c>
      <c r="AB100" s="57">
        <f t="shared" si="44"/>
        <v>0</v>
      </c>
      <c r="AC100" s="85">
        <f t="shared" si="32"/>
        <v>0</v>
      </c>
      <c r="AD100" s="57">
        <f t="shared" si="45"/>
        <v>0</v>
      </c>
    </row>
    <row r="101" spans="1:66" x14ac:dyDescent="0.25">
      <c r="A101" s="9">
        <v>6302</v>
      </c>
      <c r="B101" s="10" t="s">
        <v>120</v>
      </c>
      <c r="C101" s="67">
        <v>29998.517199999998</v>
      </c>
      <c r="D101" s="49">
        <f t="shared" si="33"/>
        <v>1.6426103067308372E-3</v>
      </c>
      <c r="E101" s="67">
        <v>29998.517199999998</v>
      </c>
      <c r="F101" s="49">
        <f t="shared" si="34"/>
        <v>1.6426103067308372E-3</v>
      </c>
      <c r="G101" s="67">
        <v>29998.517199999998</v>
      </c>
      <c r="H101" s="49">
        <f t="shared" si="35"/>
        <v>1.6426103067308372E-3</v>
      </c>
      <c r="I101" s="67">
        <v>29998.517199999998</v>
      </c>
      <c r="J101" s="49">
        <f t="shared" si="36"/>
        <v>1.6426103067308372E-3</v>
      </c>
      <c r="K101" s="67">
        <v>29998.517199999998</v>
      </c>
      <c r="L101" s="49">
        <f t="shared" si="37"/>
        <v>1.6426103067308372E-3</v>
      </c>
      <c r="M101" s="67">
        <v>29998.517199999998</v>
      </c>
      <c r="N101" s="49">
        <f t="shared" si="38"/>
        <v>1.6426103067308372E-3</v>
      </c>
      <c r="O101" s="67">
        <v>29998.517199999998</v>
      </c>
      <c r="P101" s="49">
        <f t="shared" si="39"/>
        <v>1.6426103067308372E-3</v>
      </c>
      <c r="Q101" s="67">
        <v>29998.517199999998</v>
      </c>
      <c r="R101" s="49">
        <f t="shared" si="40"/>
        <v>1.6426103067308372E-3</v>
      </c>
      <c r="S101" s="67">
        <v>29998.517199999998</v>
      </c>
      <c r="T101" s="49">
        <f t="shared" si="41"/>
        <v>1.6426103067308372E-3</v>
      </c>
      <c r="U101" s="67">
        <v>29998.517199999998</v>
      </c>
      <c r="V101" s="49">
        <f t="shared" si="42"/>
        <v>1.6426103067308372E-3</v>
      </c>
      <c r="W101" s="67">
        <v>29998.517199999998</v>
      </c>
      <c r="X101" s="49">
        <f t="shared" si="43"/>
        <v>1.6426103067308372E-3</v>
      </c>
      <c r="Y101" s="67">
        <v>29998.517199999998</v>
      </c>
      <c r="Z101" s="49">
        <f t="shared" ref="Z101:AB116" si="46">IF(Y$10&lt;&gt;0,Y101/Y$10,"-")</f>
        <v>1.6426103067308372E-3</v>
      </c>
      <c r="AA101" s="82">
        <f t="shared" si="31"/>
        <v>359982.20639999997</v>
      </c>
      <c r="AB101" s="49">
        <f t="shared" si="46"/>
        <v>1.6426103067308372E-3</v>
      </c>
      <c r="AC101" s="82">
        <f t="shared" si="32"/>
        <v>29998.517199999998</v>
      </c>
      <c r="AD101" s="49">
        <f t="shared" si="45"/>
        <v>1.6426103067308372E-3</v>
      </c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</row>
    <row r="102" spans="1:66" x14ac:dyDescent="0.25">
      <c r="A102" s="9">
        <v>6303</v>
      </c>
      <c r="B102" s="10" t="s">
        <v>121</v>
      </c>
      <c r="C102" s="67">
        <v>13235.2</v>
      </c>
      <c r="D102" s="49">
        <f t="shared" si="33"/>
        <v>7.2471168447099036E-4</v>
      </c>
      <c r="E102" s="67">
        <v>13235.2</v>
      </c>
      <c r="F102" s="49">
        <f t="shared" si="34"/>
        <v>7.2471168447099036E-4</v>
      </c>
      <c r="G102" s="67">
        <v>13235.2</v>
      </c>
      <c r="H102" s="49">
        <f t="shared" si="35"/>
        <v>7.2471168447099036E-4</v>
      </c>
      <c r="I102" s="67">
        <v>13235.2</v>
      </c>
      <c r="J102" s="49">
        <f t="shared" si="36"/>
        <v>7.2471168447099036E-4</v>
      </c>
      <c r="K102" s="67">
        <v>13235.2</v>
      </c>
      <c r="L102" s="49">
        <f t="shared" si="37"/>
        <v>7.2471168447099036E-4</v>
      </c>
      <c r="M102" s="67">
        <v>13235.2</v>
      </c>
      <c r="N102" s="49">
        <f t="shared" si="38"/>
        <v>7.2471168447099036E-4</v>
      </c>
      <c r="O102" s="67">
        <v>13235.2</v>
      </c>
      <c r="P102" s="49">
        <f t="shared" si="39"/>
        <v>7.2471168447099036E-4</v>
      </c>
      <c r="Q102" s="67">
        <v>13235.2</v>
      </c>
      <c r="R102" s="49">
        <f t="shared" si="40"/>
        <v>7.2471168447099036E-4</v>
      </c>
      <c r="S102" s="67">
        <v>13235.2</v>
      </c>
      <c r="T102" s="49">
        <f t="shared" si="41"/>
        <v>7.2471168447099036E-4</v>
      </c>
      <c r="U102" s="67">
        <v>13235.2</v>
      </c>
      <c r="V102" s="49">
        <f t="shared" si="42"/>
        <v>7.2471168447099036E-4</v>
      </c>
      <c r="W102" s="67">
        <v>13235.2</v>
      </c>
      <c r="X102" s="49">
        <f t="shared" si="43"/>
        <v>7.2471168447099036E-4</v>
      </c>
      <c r="Y102" s="67">
        <v>13235.2</v>
      </c>
      <c r="Z102" s="49">
        <f t="shared" si="46"/>
        <v>7.2471168447099036E-4</v>
      </c>
      <c r="AA102" s="82">
        <f t="shared" si="31"/>
        <v>158822.40000000002</v>
      </c>
      <c r="AB102" s="49">
        <f t="shared" si="46"/>
        <v>7.2471168447099058E-4</v>
      </c>
      <c r="AC102" s="82">
        <f t="shared" si="32"/>
        <v>13235.200000000003</v>
      </c>
      <c r="AD102" s="49">
        <f t="shared" si="45"/>
        <v>7.2471168447099047E-4</v>
      </c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</row>
    <row r="103" spans="1:66" x14ac:dyDescent="0.25">
      <c r="A103" s="9">
        <v>6304</v>
      </c>
      <c r="B103" s="10" t="s">
        <v>122</v>
      </c>
      <c r="C103" s="67">
        <v>3418.02</v>
      </c>
      <c r="D103" s="49">
        <f t="shared" si="33"/>
        <v>1.8715841330357944E-4</v>
      </c>
      <c r="E103" s="67">
        <v>3418.02</v>
      </c>
      <c r="F103" s="49">
        <f t="shared" si="34"/>
        <v>1.8715841330357944E-4</v>
      </c>
      <c r="G103" s="67">
        <v>3418.02</v>
      </c>
      <c r="H103" s="49">
        <f t="shared" si="35"/>
        <v>1.8715841330357944E-4</v>
      </c>
      <c r="I103" s="67">
        <v>3418.02</v>
      </c>
      <c r="J103" s="49">
        <f t="shared" si="36"/>
        <v>1.8715841330357944E-4</v>
      </c>
      <c r="K103" s="67">
        <v>3418.02</v>
      </c>
      <c r="L103" s="49">
        <f t="shared" si="37"/>
        <v>1.8715841330357944E-4</v>
      </c>
      <c r="M103" s="67">
        <v>3418.02</v>
      </c>
      <c r="N103" s="49">
        <f t="shared" si="38"/>
        <v>1.8715841330357944E-4</v>
      </c>
      <c r="O103" s="67">
        <v>3418.02</v>
      </c>
      <c r="P103" s="49">
        <f t="shared" si="39"/>
        <v>1.8715841330357944E-4</v>
      </c>
      <c r="Q103" s="67">
        <v>3418.02</v>
      </c>
      <c r="R103" s="49">
        <f t="shared" si="40"/>
        <v>1.8715841330357944E-4</v>
      </c>
      <c r="S103" s="67">
        <v>3418.02</v>
      </c>
      <c r="T103" s="49">
        <f t="shared" si="41"/>
        <v>1.8715841330357944E-4</v>
      </c>
      <c r="U103" s="67">
        <v>3418.02</v>
      </c>
      <c r="V103" s="49">
        <f t="shared" si="42"/>
        <v>1.8715841330357944E-4</v>
      </c>
      <c r="W103" s="67">
        <v>3418.02</v>
      </c>
      <c r="X103" s="49">
        <f t="shared" si="43"/>
        <v>1.8715841330357944E-4</v>
      </c>
      <c r="Y103" s="67">
        <v>3418.02</v>
      </c>
      <c r="Z103" s="49">
        <f t="shared" si="46"/>
        <v>1.8715841330357944E-4</v>
      </c>
      <c r="AA103" s="82">
        <f t="shared" si="31"/>
        <v>41016.239999999991</v>
      </c>
      <c r="AB103" s="49">
        <f t="shared" si="46"/>
        <v>1.8715841330357942E-4</v>
      </c>
      <c r="AC103" s="82">
        <f t="shared" si="32"/>
        <v>3418.0199999999991</v>
      </c>
      <c r="AD103" s="49">
        <f t="shared" si="45"/>
        <v>1.8715841330357939E-4</v>
      </c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</row>
    <row r="104" spans="1:66" x14ac:dyDescent="0.25">
      <c r="A104" s="9">
        <v>6305</v>
      </c>
      <c r="B104" s="10" t="s">
        <v>73</v>
      </c>
      <c r="C104" s="67"/>
      <c r="D104" s="49">
        <f t="shared" si="33"/>
        <v>0</v>
      </c>
      <c r="E104" s="67"/>
      <c r="F104" s="49">
        <f t="shared" si="34"/>
        <v>0</v>
      </c>
      <c r="G104" s="67"/>
      <c r="H104" s="49">
        <f t="shared" si="35"/>
        <v>0</v>
      </c>
      <c r="I104" s="67"/>
      <c r="J104" s="49">
        <f t="shared" si="36"/>
        <v>0</v>
      </c>
      <c r="K104" s="67"/>
      <c r="L104" s="49">
        <f t="shared" si="37"/>
        <v>0</v>
      </c>
      <c r="M104" s="67"/>
      <c r="N104" s="49">
        <f t="shared" si="38"/>
        <v>0</v>
      </c>
      <c r="O104" s="67"/>
      <c r="P104" s="49">
        <f t="shared" si="39"/>
        <v>0</v>
      </c>
      <c r="Q104" s="67"/>
      <c r="R104" s="49">
        <f t="shared" si="40"/>
        <v>0</v>
      </c>
      <c r="S104" s="67"/>
      <c r="T104" s="49">
        <f t="shared" si="41"/>
        <v>0</v>
      </c>
      <c r="U104" s="67"/>
      <c r="V104" s="49">
        <f t="shared" si="42"/>
        <v>0</v>
      </c>
      <c r="W104" s="67"/>
      <c r="X104" s="49">
        <f t="shared" si="43"/>
        <v>0</v>
      </c>
      <c r="Y104" s="67"/>
      <c r="Z104" s="49">
        <f t="shared" si="46"/>
        <v>0</v>
      </c>
      <c r="AA104" s="82">
        <f t="shared" si="31"/>
        <v>0</v>
      </c>
      <c r="AB104" s="49">
        <f t="shared" si="46"/>
        <v>0</v>
      </c>
      <c r="AC104" s="82">
        <f t="shared" si="32"/>
        <v>0</v>
      </c>
      <c r="AD104" s="49">
        <f t="shared" si="45"/>
        <v>0</v>
      </c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</row>
    <row r="105" spans="1:66" x14ac:dyDescent="0.25">
      <c r="A105" s="9">
        <v>6306</v>
      </c>
      <c r="B105" s="10" t="s">
        <v>123</v>
      </c>
      <c r="C105" s="67"/>
      <c r="D105" s="49">
        <f t="shared" si="33"/>
        <v>0</v>
      </c>
      <c r="E105" s="67"/>
      <c r="F105" s="49">
        <f t="shared" si="34"/>
        <v>0</v>
      </c>
      <c r="G105" s="67"/>
      <c r="H105" s="49">
        <f t="shared" si="35"/>
        <v>0</v>
      </c>
      <c r="I105" s="67"/>
      <c r="J105" s="49">
        <f t="shared" si="36"/>
        <v>0</v>
      </c>
      <c r="K105" s="67"/>
      <c r="L105" s="49">
        <f t="shared" si="37"/>
        <v>0</v>
      </c>
      <c r="M105" s="67"/>
      <c r="N105" s="49">
        <f t="shared" si="38"/>
        <v>0</v>
      </c>
      <c r="O105" s="67"/>
      <c r="P105" s="49">
        <f t="shared" si="39"/>
        <v>0</v>
      </c>
      <c r="Q105" s="67"/>
      <c r="R105" s="49">
        <f t="shared" si="40"/>
        <v>0</v>
      </c>
      <c r="S105" s="67"/>
      <c r="T105" s="49">
        <f t="shared" si="41"/>
        <v>0</v>
      </c>
      <c r="U105" s="67"/>
      <c r="V105" s="49">
        <f t="shared" si="42"/>
        <v>0</v>
      </c>
      <c r="W105" s="67"/>
      <c r="X105" s="49">
        <f t="shared" si="43"/>
        <v>0</v>
      </c>
      <c r="Y105" s="67"/>
      <c r="Z105" s="49">
        <f t="shared" si="46"/>
        <v>0</v>
      </c>
      <c r="AA105" s="82">
        <f t="shared" si="31"/>
        <v>0</v>
      </c>
      <c r="AB105" s="49">
        <f t="shared" si="46"/>
        <v>0</v>
      </c>
      <c r="AC105" s="82">
        <f t="shared" si="32"/>
        <v>0</v>
      </c>
      <c r="AD105" s="49">
        <f t="shared" si="45"/>
        <v>0</v>
      </c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</row>
    <row r="106" spans="1:66" x14ac:dyDescent="0.25">
      <c r="A106" s="9">
        <v>6307</v>
      </c>
      <c r="B106" s="10" t="s">
        <v>124</v>
      </c>
      <c r="C106" s="67"/>
      <c r="D106" s="49">
        <f t="shared" si="33"/>
        <v>0</v>
      </c>
      <c r="E106" s="67"/>
      <c r="F106" s="49">
        <f t="shared" si="34"/>
        <v>0</v>
      </c>
      <c r="G106" s="67"/>
      <c r="H106" s="49">
        <f t="shared" si="35"/>
        <v>0</v>
      </c>
      <c r="I106" s="67"/>
      <c r="J106" s="49">
        <f t="shared" si="36"/>
        <v>0</v>
      </c>
      <c r="K106" s="67"/>
      <c r="L106" s="49">
        <f t="shared" si="37"/>
        <v>0</v>
      </c>
      <c r="M106" s="67"/>
      <c r="N106" s="49">
        <f t="shared" si="38"/>
        <v>0</v>
      </c>
      <c r="O106" s="67"/>
      <c r="P106" s="49">
        <f t="shared" si="39"/>
        <v>0</v>
      </c>
      <c r="Q106" s="67"/>
      <c r="R106" s="49">
        <f t="shared" si="40"/>
        <v>0</v>
      </c>
      <c r="S106" s="67"/>
      <c r="T106" s="49">
        <f t="shared" si="41"/>
        <v>0</v>
      </c>
      <c r="U106" s="67"/>
      <c r="V106" s="49">
        <f t="shared" si="42"/>
        <v>0</v>
      </c>
      <c r="W106" s="67"/>
      <c r="X106" s="49">
        <f t="shared" si="43"/>
        <v>0</v>
      </c>
      <c r="Y106" s="67"/>
      <c r="Z106" s="49">
        <f t="shared" si="46"/>
        <v>0</v>
      </c>
      <c r="AA106" s="82">
        <f t="shared" si="31"/>
        <v>0</v>
      </c>
      <c r="AB106" s="49">
        <f t="shared" si="46"/>
        <v>0</v>
      </c>
      <c r="AC106" s="82">
        <f t="shared" si="32"/>
        <v>0</v>
      </c>
      <c r="AD106" s="49">
        <f t="shared" si="45"/>
        <v>0</v>
      </c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</row>
    <row r="107" spans="1:66" x14ac:dyDescent="0.25">
      <c r="A107" s="9">
        <v>6308</v>
      </c>
      <c r="B107" s="10" t="s">
        <v>125</v>
      </c>
      <c r="C107" s="67"/>
      <c r="D107" s="49">
        <f t="shared" si="33"/>
        <v>0</v>
      </c>
      <c r="E107" s="67"/>
      <c r="F107" s="49">
        <f t="shared" si="34"/>
        <v>0</v>
      </c>
      <c r="G107" s="67"/>
      <c r="H107" s="49">
        <f t="shared" si="35"/>
        <v>0</v>
      </c>
      <c r="I107" s="67"/>
      <c r="J107" s="49">
        <f t="shared" si="36"/>
        <v>0</v>
      </c>
      <c r="K107" s="67"/>
      <c r="L107" s="49">
        <f t="shared" si="37"/>
        <v>0</v>
      </c>
      <c r="M107" s="67"/>
      <c r="N107" s="49">
        <f t="shared" si="38"/>
        <v>0</v>
      </c>
      <c r="O107" s="67"/>
      <c r="P107" s="49">
        <f t="shared" si="39"/>
        <v>0</v>
      </c>
      <c r="Q107" s="67"/>
      <c r="R107" s="49">
        <f t="shared" si="40"/>
        <v>0</v>
      </c>
      <c r="S107" s="67"/>
      <c r="T107" s="49">
        <f t="shared" si="41"/>
        <v>0</v>
      </c>
      <c r="U107" s="67"/>
      <c r="V107" s="49">
        <f t="shared" si="42"/>
        <v>0</v>
      </c>
      <c r="W107" s="67"/>
      <c r="X107" s="49">
        <f t="shared" si="43"/>
        <v>0</v>
      </c>
      <c r="Y107" s="67"/>
      <c r="Z107" s="49">
        <f t="shared" si="46"/>
        <v>0</v>
      </c>
      <c r="AA107" s="82">
        <f t="shared" si="31"/>
        <v>0</v>
      </c>
      <c r="AB107" s="49">
        <f t="shared" si="46"/>
        <v>0</v>
      </c>
      <c r="AC107" s="82">
        <f t="shared" si="32"/>
        <v>0</v>
      </c>
      <c r="AD107" s="49">
        <f t="shared" si="45"/>
        <v>0</v>
      </c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</row>
    <row r="108" spans="1:66" x14ac:dyDescent="0.25">
      <c r="A108" s="9">
        <v>6309</v>
      </c>
      <c r="B108" s="10" t="s">
        <v>126</v>
      </c>
      <c r="C108" s="67">
        <v>37861.698250000001</v>
      </c>
      <c r="D108" s="49">
        <f t="shared" si="33"/>
        <v>2.0731696623919435E-3</v>
      </c>
      <c r="E108" s="67">
        <v>37861.698250000001</v>
      </c>
      <c r="F108" s="49">
        <f t="shared" si="34"/>
        <v>2.0731696623919435E-3</v>
      </c>
      <c r="G108" s="67">
        <v>37861.698250000001</v>
      </c>
      <c r="H108" s="49">
        <f t="shared" si="35"/>
        <v>2.0731696623919435E-3</v>
      </c>
      <c r="I108" s="67">
        <v>37861.698250000001</v>
      </c>
      <c r="J108" s="49">
        <f t="shared" si="36"/>
        <v>2.0731696623919435E-3</v>
      </c>
      <c r="K108" s="67">
        <v>37861.698250000001</v>
      </c>
      <c r="L108" s="49">
        <f t="shared" si="37"/>
        <v>2.0731696623919435E-3</v>
      </c>
      <c r="M108" s="67">
        <v>37861.698250000001</v>
      </c>
      <c r="N108" s="49">
        <f t="shared" si="38"/>
        <v>2.0731696623919435E-3</v>
      </c>
      <c r="O108" s="67">
        <v>37861.698250000001</v>
      </c>
      <c r="P108" s="49">
        <f t="shared" si="39"/>
        <v>2.0731696623919435E-3</v>
      </c>
      <c r="Q108" s="67">
        <v>37861.698250000001</v>
      </c>
      <c r="R108" s="49">
        <f t="shared" si="40"/>
        <v>2.0731696623919435E-3</v>
      </c>
      <c r="S108" s="67">
        <v>37861.698250000001</v>
      </c>
      <c r="T108" s="49">
        <f t="shared" si="41"/>
        <v>2.0731696623919435E-3</v>
      </c>
      <c r="U108" s="67">
        <v>37861.698250000001</v>
      </c>
      <c r="V108" s="49">
        <f t="shared" si="42"/>
        <v>2.0731696623919435E-3</v>
      </c>
      <c r="W108" s="67">
        <v>37861.698250000001</v>
      </c>
      <c r="X108" s="49">
        <f t="shared" si="43"/>
        <v>2.0731696623919435E-3</v>
      </c>
      <c r="Y108" s="67">
        <v>37861.698250000001</v>
      </c>
      <c r="Z108" s="49">
        <f t="shared" si="46"/>
        <v>2.0731696623919435E-3</v>
      </c>
      <c r="AA108" s="82">
        <f t="shared" si="31"/>
        <v>454340.37900000013</v>
      </c>
      <c r="AB108" s="49">
        <f t="shared" si="46"/>
        <v>2.073169662391944E-3</v>
      </c>
      <c r="AC108" s="82">
        <f t="shared" si="32"/>
        <v>37861.698250000009</v>
      </c>
      <c r="AD108" s="49">
        <f t="shared" si="45"/>
        <v>2.073169662391944E-3</v>
      </c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</row>
    <row r="109" spans="1:66" x14ac:dyDescent="0.25">
      <c r="A109" s="9">
        <v>6310</v>
      </c>
      <c r="B109" s="10" t="s">
        <v>127</v>
      </c>
      <c r="C109" s="67">
        <v>8530.1</v>
      </c>
      <c r="D109" s="49">
        <f t="shared" si="33"/>
        <v>4.6707742532836643E-4</v>
      </c>
      <c r="E109" s="67">
        <v>8530.1</v>
      </c>
      <c r="F109" s="49">
        <f t="shared" si="34"/>
        <v>4.6707742532836643E-4</v>
      </c>
      <c r="G109" s="67">
        <v>8530.1</v>
      </c>
      <c r="H109" s="49">
        <f t="shared" si="35"/>
        <v>4.6707742532836643E-4</v>
      </c>
      <c r="I109" s="67">
        <v>8530.1</v>
      </c>
      <c r="J109" s="49">
        <f t="shared" si="36"/>
        <v>4.6707742532836643E-4</v>
      </c>
      <c r="K109" s="67">
        <v>8530.1</v>
      </c>
      <c r="L109" s="49">
        <f t="shared" si="37"/>
        <v>4.6707742532836643E-4</v>
      </c>
      <c r="M109" s="67">
        <v>8530.1</v>
      </c>
      <c r="N109" s="49">
        <f t="shared" si="38"/>
        <v>4.6707742532836643E-4</v>
      </c>
      <c r="O109" s="67">
        <v>8530.1</v>
      </c>
      <c r="P109" s="49">
        <f t="shared" si="39"/>
        <v>4.6707742532836643E-4</v>
      </c>
      <c r="Q109" s="67">
        <v>8530.1</v>
      </c>
      <c r="R109" s="49">
        <f t="shared" si="40"/>
        <v>4.6707742532836643E-4</v>
      </c>
      <c r="S109" s="67">
        <v>8530.1</v>
      </c>
      <c r="T109" s="49">
        <f t="shared" si="41"/>
        <v>4.6707742532836643E-4</v>
      </c>
      <c r="U109" s="67">
        <v>8530.1</v>
      </c>
      <c r="V109" s="49">
        <f t="shared" si="42"/>
        <v>4.6707742532836643E-4</v>
      </c>
      <c r="W109" s="67">
        <v>8530.1</v>
      </c>
      <c r="X109" s="49">
        <f t="shared" si="43"/>
        <v>4.6707742532836643E-4</v>
      </c>
      <c r="Y109" s="67">
        <v>8530.1</v>
      </c>
      <c r="Z109" s="49">
        <f t="shared" si="46"/>
        <v>4.6707742532836643E-4</v>
      </c>
      <c r="AA109" s="82">
        <f t="shared" si="31"/>
        <v>102361.20000000003</v>
      </c>
      <c r="AB109" s="49">
        <f t="shared" si="46"/>
        <v>4.6707742532836653E-4</v>
      </c>
      <c r="AC109" s="82">
        <f t="shared" si="32"/>
        <v>8530.1000000000022</v>
      </c>
      <c r="AD109" s="49">
        <f t="shared" si="45"/>
        <v>4.6707742532836653E-4</v>
      </c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</row>
    <row r="110" spans="1:66" x14ac:dyDescent="0.25">
      <c r="A110" s="9">
        <v>6311</v>
      </c>
      <c r="B110" s="10" t="s">
        <v>128</v>
      </c>
      <c r="C110" s="67"/>
      <c r="D110" s="49">
        <f t="shared" si="33"/>
        <v>0</v>
      </c>
      <c r="E110" s="67"/>
      <c r="F110" s="49">
        <f t="shared" si="34"/>
        <v>0</v>
      </c>
      <c r="G110" s="67"/>
      <c r="H110" s="49">
        <f t="shared" si="35"/>
        <v>0</v>
      </c>
      <c r="I110" s="67"/>
      <c r="J110" s="49">
        <f t="shared" si="36"/>
        <v>0</v>
      </c>
      <c r="K110" s="67"/>
      <c r="L110" s="49">
        <f t="shared" si="37"/>
        <v>0</v>
      </c>
      <c r="M110" s="67"/>
      <c r="N110" s="49">
        <f t="shared" si="38"/>
        <v>0</v>
      </c>
      <c r="O110" s="67"/>
      <c r="P110" s="49">
        <f t="shared" si="39"/>
        <v>0</v>
      </c>
      <c r="Q110" s="67"/>
      <c r="R110" s="49">
        <f t="shared" si="40"/>
        <v>0</v>
      </c>
      <c r="S110" s="67"/>
      <c r="T110" s="49">
        <f t="shared" si="41"/>
        <v>0</v>
      </c>
      <c r="U110" s="67"/>
      <c r="V110" s="49">
        <f t="shared" si="42"/>
        <v>0</v>
      </c>
      <c r="W110" s="67"/>
      <c r="X110" s="49">
        <f t="shared" si="43"/>
        <v>0</v>
      </c>
      <c r="Y110" s="67"/>
      <c r="Z110" s="49">
        <f t="shared" si="46"/>
        <v>0</v>
      </c>
      <c r="AA110" s="82">
        <f t="shared" si="31"/>
        <v>0</v>
      </c>
      <c r="AB110" s="49">
        <f t="shared" si="46"/>
        <v>0</v>
      </c>
      <c r="AC110" s="82">
        <f t="shared" si="32"/>
        <v>0</v>
      </c>
      <c r="AD110" s="49">
        <f t="shared" si="45"/>
        <v>0</v>
      </c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</row>
    <row r="111" spans="1:66" x14ac:dyDescent="0.25">
      <c r="A111" s="9">
        <v>6312</v>
      </c>
      <c r="B111" s="10" t="s">
        <v>129</v>
      </c>
      <c r="C111" s="67"/>
      <c r="D111" s="49">
        <f t="shared" si="33"/>
        <v>0</v>
      </c>
      <c r="E111" s="67"/>
      <c r="F111" s="49">
        <f t="shared" si="34"/>
        <v>0</v>
      </c>
      <c r="G111" s="67"/>
      <c r="H111" s="49">
        <f t="shared" si="35"/>
        <v>0</v>
      </c>
      <c r="I111" s="67"/>
      <c r="J111" s="49">
        <f t="shared" si="36"/>
        <v>0</v>
      </c>
      <c r="K111" s="67"/>
      <c r="L111" s="49">
        <f t="shared" si="37"/>
        <v>0</v>
      </c>
      <c r="M111" s="67"/>
      <c r="N111" s="49">
        <f t="shared" si="38"/>
        <v>0</v>
      </c>
      <c r="O111" s="67"/>
      <c r="P111" s="49">
        <f t="shared" si="39"/>
        <v>0</v>
      </c>
      <c r="Q111" s="67"/>
      <c r="R111" s="49">
        <f t="shared" si="40"/>
        <v>0</v>
      </c>
      <c r="S111" s="67"/>
      <c r="T111" s="49">
        <f t="shared" si="41"/>
        <v>0</v>
      </c>
      <c r="U111" s="67"/>
      <c r="V111" s="49">
        <f t="shared" si="42"/>
        <v>0</v>
      </c>
      <c r="W111" s="67"/>
      <c r="X111" s="49">
        <f t="shared" si="43"/>
        <v>0</v>
      </c>
      <c r="Y111" s="67"/>
      <c r="Z111" s="49">
        <f t="shared" si="46"/>
        <v>0</v>
      </c>
      <c r="AA111" s="82">
        <f t="shared" si="31"/>
        <v>0</v>
      </c>
      <c r="AB111" s="49">
        <f t="shared" si="46"/>
        <v>0</v>
      </c>
      <c r="AC111" s="82">
        <f t="shared" si="32"/>
        <v>0</v>
      </c>
      <c r="AD111" s="49">
        <f t="shared" si="45"/>
        <v>0</v>
      </c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</row>
    <row r="112" spans="1:66" x14ac:dyDescent="0.25">
      <c r="A112" s="9">
        <v>6313</v>
      </c>
      <c r="B112" s="10" t="s">
        <v>130</v>
      </c>
      <c r="C112" s="67"/>
      <c r="D112" s="49">
        <f t="shared" si="33"/>
        <v>0</v>
      </c>
      <c r="E112" s="67"/>
      <c r="F112" s="49">
        <f t="shared" si="34"/>
        <v>0</v>
      </c>
      <c r="G112" s="67"/>
      <c r="H112" s="49">
        <f t="shared" si="35"/>
        <v>0</v>
      </c>
      <c r="I112" s="67"/>
      <c r="J112" s="49">
        <f t="shared" si="36"/>
        <v>0</v>
      </c>
      <c r="K112" s="67"/>
      <c r="L112" s="49">
        <f t="shared" si="37"/>
        <v>0</v>
      </c>
      <c r="M112" s="67"/>
      <c r="N112" s="49">
        <f t="shared" si="38"/>
        <v>0</v>
      </c>
      <c r="O112" s="67"/>
      <c r="P112" s="49">
        <f t="shared" si="39"/>
        <v>0</v>
      </c>
      <c r="Q112" s="67"/>
      <c r="R112" s="49">
        <f t="shared" si="40"/>
        <v>0</v>
      </c>
      <c r="S112" s="67"/>
      <c r="T112" s="49">
        <f t="shared" si="41"/>
        <v>0</v>
      </c>
      <c r="U112" s="67"/>
      <c r="V112" s="49">
        <f t="shared" si="42"/>
        <v>0</v>
      </c>
      <c r="W112" s="67"/>
      <c r="X112" s="49">
        <f t="shared" si="43"/>
        <v>0</v>
      </c>
      <c r="Y112" s="67"/>
      <c r="Z112" s="49">
        <f t="shared" si="46"/>
        <v>0</v>
      </c>
      <c r="AA112" s="82">
        <f t="shared" si="31"/>
        <v>0</v>
      </c>
      <c r="AB112" s="49">
        <f t="shared" si="46"/>
        <v>0</v>
      </c>
      <c r="AC112" s="82">
        <f t="shared" si="32"/>
        <v>0</v>
      </c>
      <c r="AD112" s="49">
        <f t="shared" si="45"/>
        <v>0</v>
      </c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</row>
    <row r="113" spans="1:66" x14ac:dyDescent="0.25">
      <c r="A113" s="9">
        <v>6314</v>
      </c>
      <c r="B113" s="10" t="s">
        <v>131</v>
      </c>
      <c r="C113" s="67">
        <v>229340.83004999999</v>
      </c>
      <c r="D113" s="49">
        <f t="shared" si="33"/>
        <v>1.2557874400349871E-2</v>
      </c>
      <c r="E113" s="67">
        <v>229340.83004999999</v>
      </c>
      <c r="F113" s="49">
        <f t="shared" si="34"/>
        <v>1.2557874400349871E-2</v>
      </c>
      <c r="G113" s="67">
        <v>229340.83004999999</v>
      </c>
      <c r="H113" s="49">
        <f t="shared" si="35"/>
        <v>1.2557874400349871E-2</v>
      </c>
      <c r="I113" s="67">
        <v>229340.83004999999</v>
      </c>
      <c r="J113" s="49">
        <f t="shared" si="36"/>
        <v>1.2557874400349871E-2</v>
      </c>
      <c r="K113" s="67">
        <v>229340.83004999999</v>
      </c>
      <c r="L113" s="49">
        <f t="shared" si="37"/>
        <v>1.2557874400349871E-2</v>
      </c>
      <c r="M113" s="67">
        <v>229340.83004999999</v>
      </c>
      <c r="N113" s="49">
        <f t="shared" si="38"/>
        <v>1.2557874400349871E-2</v>
      </c>
      <c r="O113" s="67">
        <v>229340.83004999999</v>
      </c>
      <c r="P113" s="49">
        <f t="shared" si="39"/>
        <v>1.2557874400349871E-2</v>
      </c>
      <c r="Q113" s="67">
        <v>229340.83004999999</v>
      </c>
      <c r="R113" s="49">
        <f t="shared" si="40"/>
        <v>1.2557874400349871E-2</v>
      </c>
      <c r="S113" s="67">
        <v>229340.83004999999</v>
      </c>
      <c r="T113" s="49">
        <f t="shared" si="41"/>
        <v>1.2557874400349871E-2</v>
      </c>
      <c r="U113" s="67">
        <v>229340.83004999999</v>
      </c>
      <c r="V113" s="49">
        <f t="shared" si="42"/>
        <v>1.2557874400349871E-2</v>
      </c>
      <c r="W113" s="67">
        <v>229340.83004999999</v>
      </c>
      <c r="X113" s="49">
        <f t="shared" si="43"/>
        <v>1.2557874400349871E-2</v>
      </c>
      <c r="Y113" s="67">
        <v>229340.83004999999</v>
      </c>
      <c r="Z113" s="49">
        <f t="shared" si="46"/>
        <v>1.2557874400349871E-2</v>
      </c>
      <c r="AA113" s="82">
        <f t="shared" si="31"/>
        <v>2752089.9605999999</v>
      </c>
      <c r="AB113" s="49">
        <f t="shared" si="46"/>
        <v>1.2557874400349873E-2</v>
      </c>
      <c r="AC113" s="82">
        <f t="shared" si="32"/>
        <v>229340.83004999999</v>
      </c>
      <c r="AD113" s="49">
        <f t="shared" si="45"/>
        <v>1.2557874400349871E-2</v>
      </c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</row>
    <row r="114" spans="1:66" x14ac:dyDescent="0.25">
      <c r="A114" s="9">
        <v>6315</v>
      </c>
      <c r="B114" s="10" t="s">
        <v>132</v>
      </c>
      <c r="C114" s="67">
        <v>295.83499999999998</v>
      </c>
      <c r="D114" s="49">
        <f t="shared" si="33"/>
        <v>1.6198854658446824E-5</v>
      </c>
      <c r="E114" s="67">
        <v>295.83499999999998</v>
      </c>
      <c r="F114" s="49">
        <f t="shared" si="34"/>
        <v>1.6198854658446824E-5</v>
      </c>
      <c r="G114" s="67">
        <v>295.83499999999998</v>
      </c>
      <c r="H114" s="49">
        <f t="shared" si="35"/>
        <v>1.6198854658446824E-5</v>
      </c>
      <c r="I114" s="67">
        <v>295.83499999999998</v>
      </c>
      <c r="J114" s="49">
        <f t="shared" si="36"/>
        <v>1.6198854658446824E-5</v>
      </c>
      <c r="K114" s="67">
        <v>295.83499999999998</v>
      </c>
      <c r="L114" s="49">
        <f t="shared" si="37"/>
        <v>1.6198854658446824E-5</v>
      </c>
      <c r="M114" s="67">
        <v>295.83499999999998</v>
      </c>
      <c r="N114" s="49">
        <f t="shared" si="38"/>
        <v>1.6198854658446824E-5</v>
      </c>
      <c r="O114" s="67">
        <v>295.83499999999998</v>
      </c>
      <c r="P114" s="49">
        <f t="shared" si="39"/>
        <v>1.6198854658446824E-5</v>
      </c>
      <c r="Q114" s="67">
        <v>295.83499999999998</v>
      </c>
      <c r="R114" s="49">
        <f t="shared" si="40"/>
        <v>1.6198854658446824E-5</v>
      </c>
      <c r="S114" s="67">
        <v>295.83499999999998</v>
      </c>
      <c r="T114" s="49">
        <f t="shared" si="41"/>
        <v>1.6198854658446824E-5</v>
      </c>
      <c r="U114" s="67">
        <v>295.83499999999998</v>
      </c>
      <c r="V114" s="49">
        <f t="shared" si="42"/>
        <v>1.6198854658446824E-5</v>
      </c>
      <c r="W114" s="67">
        <v>295.83499999999998</v>
      </c>
      <c r="X114" s="49">
        <f t="shared" si="43"/>
        <v>1.6198854658446824E-5</v>
      </c>
      <c r="Y114" s="67">
        <v>295.83499999999998</v>
      </c>
      <c r="Z114" s="49">
        <f t="shared" si="46"/>
        <v>1.6198854658446824E-5</v>
      </c>
      <c r="AA114" s="82">
        <f t="shared" si="31"/>
        <v>3550.02</v>
      </c>
      <c r="AB114" s="49">
        <f t="shared" si="46"/>
        <v>1.6198854658446827E-5</v>
      </c>
      <c r="AC114" s="82">
        <f t="shared" si="32"/>
        <v>295.83499999999998</v>
      </c>
      <c r="AD114" s="49">
        <f t="shared" si="45"/>
        <v>1.6198854658446824E-5</v>
      </c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</row>
    <row r="115" spans="1:66" x14ac:dyDescent="0.25">
      <c r="A115" s="9">
        <v>6316</v>
      </c>
      <c r="B115" s="10" t="s">
        <v>133</v>
      </c>
      <c r="C115" s="67"/>
      <c r="D115" s="49">
        <f t="shared" si="33"/>
        <v>0</v>
      </c>
      <c r="E115" s="67"/>
      <c r="F115" s="49">
        <f t="shared" si="34"/>
        <v>0</v>
      </c>
      <c r="G115" s="67"/>
      <c r="H115" s="49">
        <f t="shared" si="35"/>
        <v>0</v>
      </c>
      <c r="I115" s="67"/>
      <c r="J115" s="49">
        <f t="shared" si="36"/>
        <v>0</v>
      </c>
      <c r="K115" s="67"/>
      <c r="L115" s="49">
        <f t="shared" si="37"/>
        <v>0</v>
      </c>
      <c r="M115" s="67"/>
      <c r="N115" s="49">
        <f t="shared" si="38"/>
        <v>0</v>
      </c>
      <c r="O115" s="67"/>
      <c r="P115" s="49">
        <f t="shared" si="39"/>
        <v>0</v>
      </c>
      <c r="Q115" s="67"/>
      <c r="R115" s="49">
        <f t="shared" si="40"/>
        <v>0</v>
      </c>
      <c r="S115" s="67"/>
      <c r="T115" s="49">
        <f t="shared" si="41"/>
        <v>0</v>
      </c>
      <c r="U115" s="67"/>
      <c r="V115" s="49">
        <f t="shared" si="42"/>
        <v>0</v>
      </c>
      <c r="W115" s="67"/>
      <c r="X115" s="49">
        <f t="shared" si="43"/>
        <v>0</v>
      </c>
      <c r="Y115" s="67"/>
      <c r="Z115" s="49">
        <f t="shared" si="46"/>
        <v>0</v>
      </c>
      <c r="AA115" s="82">
        <f t="shared" si="31"/>
        <v>0</v>
      </c>
      <c r="AB115" s="49">
        <f t="shared" si="46"/>
        <v>0</v>
      </c>
      <c r="AC115" s="82">
        <f t="shared" si="32"/>
        <v>0</v>
      </c>
      <c r="AD115" s="49">
        <f t="shared" si="45"/>
        <v>0</v>
      </c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</row>
    <row r="116" spans="1:66" x14ac:dyDescent="0.25">
      <c r="A116" s="9">
        <v>6317</v>
      </c>
      <c r="B116" s="10" t="s">
        <v>134</v>
      </c>
      <c r="C116" s="67">
        <v>2678.6927000000001</v>
      </c>
      <c r="D116" s="49">
        <f t="shared" si="33"/>
        <v>1.4667552426840134E-4</v>
      </c>
      <c r="E116" s="67">
        <v>2678.6927000000001</v>
      </c>
      <c r="F116" s="49">
        <f t="shared" si="34"/>
        <v>1.4667552426840134E-4</v>
      </c>
      <c r="G116" s="67">
        <v>2678.6927000000001</v>
      </c>
      <c r="H116" s="49">
        <f t="shared" si="35"/>
        <v>1.4667552426840134E-4</v>
      </c>
      <c r="I116" s="67">
        <v>2678.6927000000001</v>
      </c>
      <c r="J116" s="49">
        <f t="shared" si="36"/>
        <v>1.4667552426840134E-4</v>
      </c>
      <c r="K116" s="67">
        <v>2678.6927000000001</v>
      </c>
      <c r="L116" s="49">
        <f t="shared" si="37"/>
        <v>1.4667552426840134E-4</v>
      </c>
      <c r="M116" s="67">
        <v>2678.6927000000001</v>
      </c>
      <c r="N116" s="49">
        <f t="shared" si="38"/>
        <v>1.4667552426840134E-4</v>
      </c>
      <c r="O116" s="67">
        <v>2678.6927000000001</v>
      </c>
      <c r="P116" s="49">
        <f t="shared" si="39"/>
        <v>1.4667552426840134E-4</v>
      </c>
      <c r="Q116" s="67">
        <v>2678.6927000000001</v>
      </c>
      <c r="R116" s="49">
        <f t="shared" si="40"/>
        <v>1.4667552426840134E-4</v>
      </c>
      <c r="S116" s="67">
        <v>2678.6927000000001</v>
      </c>
      <c r="T116" s="49">
        <f t="shared" si="41"/>
        <v>1.4667552426840134E-4</v>
      </c>
      <c r="U116" s="67">
        <v>2678.6927000000001</v>
      </c>
      <c r="V116" s="49">
        <f t="shared" si="42"/>
        <v>1.4667552426840134E-4</v>
      </c>
      <c r="W116" s="67">
        <v>2678.6927000000001</v>
      </c>
      <c r="X116" s="49">
        <f t="shared" si="43"/>
        <v>1.4667552426840134E-4</v>
      </c>
      <c r="Y116" s="67">
        <v>2678.6927000000001</v>
      </c>
      <c r="Z116" s="49">
        <f t="shared" si="46"/>
        <v>1.4667552426840134E-4</v>
      </c>
      <c r="AA116" s="82">
        <f t="shared" si="31"/>
        <v>32144.312399999999</v>
      </c>
      <c r="AB116" s="49">
        <f t="shared" si="46"/>
        <v>1.4667552426840134E-4</v>
      </c>
      <c r="AC116" s="82">
        <f t="shared" si="32"/>
        <v>2678.6927000000001</v>
      </c>
      <c r="AD116" s="49">
        <f t="shared" si="45"/>
        <v>1.4667552426840134E-4</v>
      </c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</row>
    <row r="117" spans="1:66" x14ac:dyDescent="0.25">
      <c r="A117" s="9">
        <v>6318</v>
      </c>
      <c r="B117" s="10" t="s">
        <v>135</v>
      </c>
      <c r="C117" s="67">
        <v>6510.85</v>
      </c>
      <c r="D117" s="49">
        <f t="shared" si="33"/>
        <v>3.5651059831645523E-4</v>
      </c>
      <c r="E117" s="67">
        <v>6510.85</v>
      </c>
      <c r="F117" s="49">
        <f t="shared" si="34"/>
        <v>3.5651059831645523E-4</v>
      </c>
      <c r="G117" s="67">
        <v>6510.85</v>
      </c>
      <c r="H117" s="49">
        <f t="shared" si="35"/>
        <v>3.5651059831645523E-4</v>
      </c>
      <c r="I117" s="67">
        <v>6510.85</v>
      </c>
      <c r="J117" s="49">
        <f t="shared" si="36"/>
        <v>3.5651059831645523E-4</v>
      </c>
      <c r="K117" s="67">
        <v>6510.85</v>
      </c>
      <c r="L117" s="49">
        <f t="shared" si="37"/>
        <v>3.5651059831645523E-4</v>
      </c>
      <c r="M117" s="67">
        <v>6510.85</v>
      </c>
      <c r="N117" s="49">
        <f t="shared" si="38"/>
        <v>3.5651059831645523E-4</v>
      </c>
      <c r="O117" s="67">
        <v>6510.85</v>
      </c>
      <c r="P117" s="49">
        <f t="shared" si="39"/>
        <v>3.5651059831645523E-4</v>
      </c>
      <c r="Q117" s="67">
        <v>6510.85</v>
      </c>
      <c r="R117" s="49">
        <f t="shared" si="40"/>
        <v>3.5651059831645523E-4</v>
      </c>
      <c r="S117" s="67">
        <v>6510.85</v>
      </c>
      <c r="T117" s="49">
        <f t="shared" si="41"/>
        <v>3.5651059831645523E-4</v>
      </c>
      <c r="U117" s="67">
        <v>6510.85</v>
      </c>
      <c r="V117" s="49">
        <f t="shared" si="42"/>
        <v>3.5651059831645523E-4</v>
      </c>
      <c r="W117" s="67">
        <v>6510.85</v>
      </c>
      <c r="X117" s="49">
        <f t="shared" si="43"/>
        <v>3.5651059831645523E-4</v>
      </c>
      <c r="Y117" s="67">
        <v>6510.85</v>
      </c>
      <c r="Z117" s="49">
        <f t="shared" ref="Z117:AB136" si="47">IF(Y$10&lt;&gt;0,Y117/Y$10,"-")</f>
        <v>3.5651059831645523E-4</v>
      </c>
      <c r="AA117" s="82">
        <f t="shared" si="31"/>
        <v>78130.2</v>
      </c>
      <c r="AB117" s="49">
        <f t="shared" si="47"/>
        <v>3.5651059831645518E-4</v>
      </c>
      <c r="AC117" s="82">
        <f t="shared" si="32"/>
        <v>6510.8499999999995</v>
      </c>
      <c r="AD117" s="49">
        <f t="shared" si="45"/>
        <v>3.5651059831645518E-4</v>
      </c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</row>
    <row r="118" spans="1:66" x14ac:dyDescent="0.25">
      <c r="A118" s="9">
        <v>6319</v>
      </c>
      <c r="B118" s="10" t="s">
        <v>136</v>
      </c>
      <c r="C118" s="67"/>
      <c r="D118" s="49">
        <f t="shared" si="33"/>
        <v>0</v>
      </c>
      <c r="E118" s="67"/>
      <c r="F118" s="49">
        <f t="shared" si="34"/>
        <v>0</v>
      </c>
      <c r="G118" s="67"/>
      <c r="H118" s="49">
        <f t="shared" si="35"/>
        <v>0</v>
      </c>
      <c r="I118" s="67"/>
      <c r="J118" s="49">
        <f t="shared" si="36"/>
        <v>0</v>
      </c>
      <c r="K118" s="67"/>
      <c r="L118" s="49">
        <f t="shared" si="37"/>
        <v>0</v>
      </c>
      <c r="M118" s="67"/>
      <c r="N118" s="49">
        <f t="shared" si="38"/>
        <v>0</v>
      </c>
      <c r="O118" s="67"/>
      <c r="P118" s="49">
        <f t="shared" si="39"/>
        <v>0</v>
      </c>
      <c r="Q118" s="67"/>
      <c r="R118" s="49">
        <f t="shared" si="40"/>
        <v>0</v>
      </c>
      <c r="S118" s="67"/>
      <c r="T118" s="49">
        <f t="shared" si="41"/>
        <v>0</v>
      </c>
      <c r="U118" s="67"/>
      <c r="V118" s="49">
        <f t="shared" si="42"/>
        <v>0</v>
      </c>
      <c r="W118" s="67"/>
      <c r="X118" s="49">
        <f t="shared" si="43"/>
        <v>0</v>
      </c>
      <c r="Y118" s="67"/>
      <c r="Z118" s="49">
        <f t="shared" si="47"/>
        <v>0</v>
      </c>
      <c r="AA118" s="82">
        <f t="shared" si="31"/>
        <v>0</v>
      </c>
      <c r="AB118" s="49">
        <f t="shared" si="47"/>
        <v>0</v>
      </c>
      <c r="AC118" s="82">
        <f t="shared" si="32"/>
        <v>0</v>
      </c>
      <c r="AD118" s="49">
        <f t="shared" si="45"/>
        <v>0</v>
      </c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</row>
    <row r="119" spans="1:66" x14ac:dyDescent="0.25">
      <c r="A119" s="9">
        <v>6320</v>
      </c>
      <c r="B119" s="10" t="s">
        <v>137</v>
      </c>
      <c r="C119" s="67"/>
      <c r="D119" s="49">
        <f t="shared" si="33"/>
        <v>0</v>
      </c>
      <c r="E119" s="67"/>
      <c r="F119" s="49">
        <f t="shared" si="34"/>
        <v>0</v>
      </c>
      <c r="G119" s="67"/>
      <c r="H119" s="49">
        <f t="shared" si="35"/>
        <v>0</v>
      </c>
      <c r="I119" s="67"/>
      <c r="J119" s="49">
        <f t="shared" si="36"/>
        <v>0</v>
      </c>
      <c r="K119" s="67"/>
      <c r="L119" s="49">
        <f t="shared" si="37"/>
        <v>0</v>
      </c>
      <c r="M119" s="67"/>
      <c r="N119" s="49">
        <f t="shared" si="38"/>
        <v>0</v>
      </c>
      <c r="O119" s="67"/>
      <c r="P119" s="49">
        <f t="shared" si="39"/>
        <v>0</v>
      </c>
      <c r="Q119" s="67"/>
      <c r="R119" s="49">
        <f t="shared" si="40"/>
        <v>0</v>
      </c>
      <c r="S119" s="67"/>
      <c r="T119" s="49">
        <f t="shared" si="41"/>
        <v>0</v>
      </c>
      <c r="U119" s="67"/>
      <c r="V119" s="49">
        <f t="shared" si="42"/>
        <v>0</v>
      </c>
      <c r="W119" s="67"/>
      <c r="X119" s="49">
        <f t="shared" si="43"/>
        <v>0</v>
      </c>
      <c r="Y119" s="67"/>
      <c r="Z119" s="49">
        <f t="shared" si="47"/>
        <v>0</v>
      </c>
      <c r="AA119" s="82">
        <f t="shared" si="31"/>
        <v>0</v>
      </c>
      <c r="AB119" s="49">
        <f t="shared" si="47"/>
        <v>0</v>
      </c>
      <c r="AC119" s="82">
        <f t="shared" si="32"/>
        <v>0</v>
      </c>
      <c r="AD119" s="49">
        <f t="shared" si="45"/>
        <v>0</v>
      </c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</row>
    <row r="120" spans="1:66" x14ac:dyDescent="0.25">
      <c r="A120" s="9">
        <v>6321</v>
      </c>
      <c r="B120" s="10" t="s">
        <v>138</v>
      </c>
      <c r="C120" s="67">
        <v>73959.850000000006</v>
      </c>
      <c r="D120" s="49">
        <f t="shared" si="33"/>
        <v>4.0497738966333548E-3</v>
      </c>
      <c r="E120" s="67">
        <v>73959.850000000006</v>
      </c>
      <c r="F120" s="49">
        <f t="shared" si="34"/>
        <v>4.0497738966333548E-3</v>
      </c>
      <c r="G120" s="67">
        <v>73959.850000000006</v>
      </c>
      <c r="H120" s="49">
        <f t="shared" si="35"/>
        <v>4.0497738966333548E-3</v>
      </c>
      <c r="I120" s="67">
        <v>73959.850000000006</v>
      </c>
      <c r="J120" s="49">
        <f t="shared" si="36"/>
        <v>4.0497738966333548E-3</v>
      </c>
      <c r="K120" s="67">
        <v>73959.850000000006</v>
      </c>
      <c r="L120" s="49">
        <f t="shared" si="37"/>
        <v>4.0497738966333548E-3</v>
      </c>
      <c r="M120" s="67">
        <v>73959.850000000006</v>
      </c>
      <c r="N120" s="49">
        <f t="shared" si="38"/>
        <v>4.0497738966333548E-3</v>
      </c>
      <c r="O120" s="67">
        <v>73959.850000000006</v>
      </c>
      <c r="P120" s="49">
        <f t="shared" si="39"/>
        <v>4.0497738966333548E-3</v>
      </c>
      <c r="Q120" s="67">
        <v>73959.850000000006</v>
      </c>
      <c r="R120" s="49">
        <f t="shared" si="40"/>
        <v>4.0497738966333548E-3</v>
      </c>
      <c r="S120" s="67">
        <v>73959.850000000006</v>
      </c>
      <c r="T120" s="49">
        <f t="shared" si="41"/>
        <v>4.0497738966333548E-3</v>
      </c>
      <c r="U120" s="67">
        <v>73959.850000000006</v>
      </c>
      <c r="V120" s="49">
        <f t="shared" si="42"/>
        <v>4.0497738966333548E-3</v>
      </c>
      <c r="W120" s="67">
        <v>73959.850000000006</v>
      </c>
      <c r="X120" s="49">
        <f t="shared" si="43"/>
        <v>4.0497738966333548E-3</v>
      </c>
      <c r="Y120" s="67">
        <v>73959.850000000006</v>
      </c>
      <c r="Z120" s="49">
        <f t="shared" si="47"/>
        <v>4.0497738966333548E-3</v>
      </c>
      <c r="AA120" s="82">
        <f t="shared" si="31"/>
        <v>887518.19999999984</v>
      </c>
      <c r="AB120" s="49">
        <f t="shared" si="47"/>
        <v>4.0497738966333539E-3</v>
      </c>
      <c r="AC120" s="82">
        <f t="shared" si="32"/>
        <v>73959.849999999991</v>
      </c>
      <c r="AD120" s="49">
        <f t="shared" si="45"/>
        <v>4.0497738966333539E-3</v>
      </c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</row>
    <row r="121" spans="1:66" x14ac:dyDescent="0.25">
      <c r="A121" s="9">
        <v>6322</v>
      </c>
      <c r="B121" s="10"/>
      <c r="C121" s="67"/>
      <c r="D121" s="49">
        <f t="shared" si="33"/>
        <v>0</v>
      </c>
      <c r="E121" s="67"/>
      <c r="F121" s="49">
        <f t="shared" si="33"/>
        <v>0</v>
      </c>
      <c r="G121" s="67"/>
      <c r="H121" s="49">
        <f t="shared" si="33"/>
        <v>0</v>
      </c>
      <c r="I121" s="67"/>
      <c r="J121" s="49">
        <f t="shared" si="33"/>
        <v>0</v>
      </c>
      <c r="K121" s="67"/>
      <c r="L121" s="49">
        <f t="shared" si="33"/>
        <v>0</v>
      </c>
      <c r="M121" s="67"/>
      <c r="N121" s="49">
        <f t="shared" si="33"/>
        <v>0</v>
      </c>
      <c r="O121" s="67"/>
      <c r="P121" s="49">
        <f t="shared" si="33"/>
        <v>0</v>
      </c>
      <c r="Q121" s="67"/>
      <c r="R121" s="49">
        <f t="shared" si="33"/>
        <v>0</v>
      </c>
      <c r="S121" s="67"/>
      <c r="T121" s="49">
        <f t="shared" si="41"/>
        <v>0</v>
      </c>
      <c r="U121" s="67"/>
      <c r="V121" s="49">
        <f t="shared" si="41"/>
        <v>0</v>
      </c>
      <c r="W121" s="67"/>
      <c r="X121" s="49">
        <f t="shared" si="41"/>
        <v>0</v>
      </c>
      <c r="Y121" s="67"/>
      <c r="Z121" s="49">
        <f t="shared" si="41"/>
        <v>0</v>
      </c>
      <c r="AA121" s="82"/>
      <c r="AB121" s="49">
        <f t="shared" si="41"/>
        <v>0</v>
      </c>
      <c r="AC121" s="82"/>
      <c r="AD121" s="49">
        <f t="shared" si="41"/>
        <v>0</v>
      </c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</row>
    <row r="122" spans="1:66" x14ac:dyDescent="0.25">
      <c r="A122" s="9">
        <v>6323</v>
      </c>
      <c r="B122" s="10"/>
      <c r="C122" s="67"/>
      <c r="D122" s="49">
        <f t="shared" si="33"/>
        <v>0</v>
      </c>
      <c r="E122" s="67"/>
      <c r="F122" s="49">
        <f t="shared" si="33"/>
        <v>0</v>
      </c>
      <c r="G122" s="67"/>
      <c r="H122" s="49">
        <f t="shared" si="33"/>
        <v>0</v>
      </c>
      <c r="I122" s="67"/>
      <c r="J122" s="49">
        <f t="shared" si="33"/>
        <v>0</v>
      </c>
      <c r="K122" s="67"/>
      <c r="L122" s="49">
        <f t="shared" si="33"/>
        <v>0</v>
      </c>
      <c r="M122" s="67"/>
      <c r="N122" s="49">
        <f t="shared" si="33"/>
        <v>0</v>
      </c>
      <c r="O122" s="67"/>
      <c r="P122" s="49">
        <f t="shared" si="33"/>
        <v>0</v>
      </c>
      <c r="Q122" s="67"/>
      <c r="R122" s="49">
        <f t="shared" si="33"/>
        <v>0</v>
      </c>
      <c r="S122" s="67"/>
      <c r="T122" s="49">
        <f t="shared" si="41"/>
        <v>0</v>
      </c>
      <c r="U122" s="67"/>
      <c r="V122" s="49">
        <f t="shared" si="41"/>
        <v>0</v>
      </c>
      <c r="W122" s="67"/>
      <c r="X122" s="49">
        <f t="shared" si="41"/>
        <v>0</v>
      </c>
      <c r="Y122" s="67"/>
      <c r="Z122" s="49">
        <f t="shared" si="41"/>
        <v>0</v>
      </c>
      <c r="AA122" s="82"/>
      <c r="AB122" s="49">
        <f t="shared" si="41"/>
        <v>0</v>
      </c>
      <c r="AC122" s="82"/>
      <c r="AD122" s="49">
        <f t="shared" si="41"/>
        <v>0</v>
      </c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</row>
    <row r="123" spans="1:66" x14ac:dyDescent="0.25">
      <c r="A123" s="9">
        <v>6324</v>
      </c>
      <c r="B123" s="10"/>
      <c r="C123" s="67"/>
      <c r="D123" s="49">
        <f t="shared" si="33"/>
        <v>0</v>
      </c>
      <c r="E123" s="67"/>
      <c r="F123" s="49">
        <f t="shared" si="33"/>
        <v>0</v>
      </c>
      <c r="G123" s="67"/>
      <c r="H123" s="49">
        <f t="shared" si="33"/>
        <v>0</v>
      </c>
      <c r="I123" s="67"/>
      <c r="J123" s="49">
        <f t="shared" si="33"/>
        <v>0</v>
      </c>
      <c r="K123" s="67"/>
      <c r="L123" s="49">
        <f t="shared" si="33"/>
        <v>0</v>
      </c>
      <c r="M123" s="67"/>
      <c r="N123" s="49">
        <f t="shared" si="33"/>
        <v>0</v>
      </c>
      <c r="O123" s="67"/>
      <c r="P123" s="49">
        <f t="shared" si="33"/>
        <v>0</v>
      </c>
      <c r="Q123" s="67"/>
      <c r="R123" s="49">
        <f t="shared" si="33"/>
        <v>0</v>
      </c>
      <c r="S123" s="67"/>
      <c r="T123" s="49">
        <f t="shared" si="41"/>
        <v>0</v>
      </c>
      <c r="U123" s="67"/>
      <c r="V123" s="49">
        <f t="shared" si="41"/>
        <v>0</v>
      </c>
      <c r="W123" s="67"/>
      <c r="X123" s="49">
        <f t="shared" si="41"/>
        <v>0</v>
      </c>
      <c r="Y123" s="67"/>
      <c r="Z123" s="49">
        <f t="shared" si="41"/>
        <v>0</v>
      </c>
      <c r="AA123" s="82"/>
      <c r="AB123" s="49">
        <f t="shared" si="41"/>
        <v>0</v>
      </c>
      <c r="AC123" s="82"/>
      <c r="AD123" s="49">
        <f t="shared" si="41"/>
        <v>0</v>
      </c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</row>
    <row r="124" spans="1:66" x14ac:dyDescent="0.25">
      <c r="A124" s="9">
        <v>6325</v>
      </c>
      <c r="B124" s="10"/>
      <c r="C124" s="67"/>
      <c r="D124" s="49">
        <f t="shared" si="33"/>
        <v>0</v>
      </c>
      <c r="E124" s="67"/>
      <c r="F124" s="49">
        <f t="shared" si="33"/>
        <v>0</v>
      </c>
      <c r="G124" s="67"/>
      <c r="H124" s="49">
        <f t="shared" si="33"/>
        <v>0</v>
      </c>
      <c r="I124" s="67"/>
      <c r="J124" s="49">
        <f t="shared" si="33"/>
        <v>0</v>
      </c>
      <c r="K124" s="67"/>
      <c r="L124" s="49">
        <f t="shared" si="33"/>
        <v>0</v>
      </c>
      <c r="M124" s="67"/>
      <c r="N124" s="49">
        <f t="shared" si="33"/>
        <v>0</v>
      </c>
      <c r="O124" s="67"/>
      <c r="P124" s="49">
        <f t="shared" si="33"/>
        <v>0</v>
      </c>
      <c r="Q124" s="67"/>
      <c r="R124" s="49">
        <f t="shared" si="33"/>
        <v>0</v>
      </c>
      <c r="S124" s="67"/>
      <c r="T124" s="49">
        <f t="shared" si="41"/>
        <v>0</v>
      </c>
      <c r="U124" s="67"/>
      <c r="V124" s="49">
        <f t="shared" si="41"/>
        <v>0</v>
      </c>
      <c r="W124" s="67"/>
      <c r="X124" s="49">
        <f t="shared" si="41"/>
        <v>0</v>
      </c>
      <c r="Y124" s="67"/>
      <c r="Z124" s="49">
        <f t="shared" si="41"/>
        <v>0</v>
      </c>
      <c r="AA124" s="82"/>
      <c r="AB124" s="49">
        <f t="shared" si="41"/>
        <v>0</v>
      </c>
      <c r="AC124" s="82"/>
      <c r="AD124" s="49">
        <f t="shared" si="41"/>
        <v>0</v>
      </c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</row>
    <row r="125" spans="1:66" s="5" customFormat="1" x14ac:dyDescent="0.25">
      <c r="A125" s="12">
        <v>6399</v>
      </c>
      <c r="B125" s="1" t="s">
        <v>139</v>
      </c>
      <c r="C125" s="74">
        <f>SUM(C100:C124)</f>
        <v>405829.5932</v>
      </c>
      <c r="D125" s="56">
        <f t="shared" si="33"/>
        <v>2.2221760766452249E-2</v>
      </c>
      <c r="E125" s="74">
        <f>SUM(E100:E124)</f>
        <v>405829.5932</v>
      </c>
      <c r="F125" s="56">
        <f t="shared" si="34"/>
        <v>2.2221760766452249E-2</v>
      </c>
      <c r="G125" s="74">
        <f>SUM(G100:G124)</f>
        <v>405829.5932</v>
      </c>
      <c r="H125" s="56">
        <f t="shared" si="35"/>
        <v>2.2221760766452249E-2</v>
      </c>
      <c r="I125" s="74">
        <f>SUM(I100:I124)</f>
        <v>405829.5932</v>
      </c>
      <c r="J125" s="56">
        <f t="shared" si="36"/>
        <v>2.2221760766452249E-2</v>
      </c>
      <c r="K125" s="74">
        <f>SUM(K100:K124)</f>
        <v>405829.5932</v>
      </c>
      <c r="L125" s="56">
        <f t="shared" si="37"/>
        <v>2.2221760766452249E-2</v>
      </c>
      <c r="M125" s="74">
        <f>SUM(M100:M124)</f>
        <v>405829.5932</v>
      </c>
      <c r="N125" s="56">
        <f t="shared" si="38"/>
        <v>2.2221760766452249E-2</v>
      </c>
      <c r="O125" s="74">
        <f>SUM(O100:O124)</f>
        <v>405829.5932</v>
      </c>
      <c r="P125" s="56">
        <f t="shared" si="39"/>
        <v>2.2221760766452249E-2</v>
      </c>
      <c r="Q125" s="74">
        <f>SUM(Q100:Q124)</f>
        <v>405829.5932</v>
      </c>
      <c r="R125" s="56">
        <f t="shared" si="40"/>
        <v>2.2221760766452249E-2</v>
      </c>
      <c r="S125" s="74">
        <f>SUM(S100:S124)</f>
        <v>405829.5932</v>
      </c>
      <c r="T125" s="56">
        <f t="shared" si="41"/>
        <v>2.2221760766452249E-2</v>
      </c>
      <c r="U125" s="74">
        <f>SUM(U100:U124)</f>
        <v>405829.5932</v>
      </c>
      <c r="V125" s="56">
        <f t="shared" si="42"/>
        <v>2.2221760766452249E-2</v>
      </c>
      <c r="W125" s="74">
        <f>SUM(W100:W124)</f>
        <v>405829.5932</v>
      </c>
      <c r="X125" s="56">
        <f t="shared" si="43"/>
        <v>2.2221760766452249E-2</v>
      </c>
      <c r="Y125" s="74">
        <f>SUM(Y100:Y124)</f>
        <v>405829.5932</v>
      </c>
      <c r="Z125" s="56">
        <f t="shared" si="47"/>
        <v>2.2221760766452249E-2</v>
      </c>
      <c r="AA125" s="74">
        <f t="shared" si="31"/>
        <v>4869955.1184</v>
      </c>
      <c r="AB125" s="56">
        <f t="shared" si="47"/>
        <v>2.2221760766452249E-2</v>
      </c>
      <c r="AC125" s="94">
        <f t="shared" si="32"/>
        <v>405829.5932</v>
      </c>
      <c r="AD125" s="56">
        <f t="shared" si="45"/>
        <v>2.2221760766452249E-2</v>
      </c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</row>
    <row r="126" spans="1:66" s="8" customFormat="1" x14ac:dyDescent="0.25">
      <c r="A126" s="26">
        <v>6401</v>
      </c>
      <c r="B126" s="27" t="s">
        <v>140</v>
      </c>
      <c r="C126" s="69"/>
      <c r="D126" s="57">
        <f t="shared" si="33"/>
        <v>0</v>
      </c>
      <c r="E126" s="69"/>
      <c r="F126" s="57">
        <f t="shared" si="34"/>
        <v>0</v>
      </c>
      <c r="G126" s="69"/>
      <c r="H126" s="57">
        <f t="shared" si="35"/>
        <v>0</v>
      </c>
      <c r="I126" s="69"/>
      <c r="J126" s="57">
        <f t="shared" si="36"/>
        <v>0</v>
      </c>
      <c r="K126" s="69"/>
      <c r="L126" s="57">
        <f t="shared" si="37"/>
        <v>0</v>
      </c>
      <c r="M126" s="69"/>
      <c r="N126" s="57">
        <f t="shared" si="38"/>
        <v>0</v>
      </c>
      <c r="O126" s="69"/>
      <c r="P126" s="57">
        <f t="shared" si="39"/>
        <v>0</v>
      </c>
      <c r="Q126" s="69"/>
      <c r="R126" s="57">
        <f t="shared" si="40"/>
        <v>0</v>
      </c>
      <c r="S126" s="69"/>
      <c r="T126" s="57">
        <f t="shared" si="41"/>
        <v>0</v>
      </c>
      <c r="U126" s="69"/>
      <c r="V126" s="57">
        <f t="shared" si="42"/>
        <v>0</v>
      </c>
      <c r="W126" s="69"/>
      <c r="X126" s="57">
        <f t="shared" si="43"/>
        <v>0</v>
      </c>
      <c r="Y126" s="69"/>
      <c r="Z126" s="57">
        <f t="shared" si="47"/>
        <v>0</v>
      </c>
      <c r="AA126" s="69">
        <f t="shared" si="31"/>
        <v>0</v>
      </c>
      <c r="AB126" s="57">
        <f t="shared" si="47"/>
        <v>0</v>
      </c>
      <c r="AC126" s="85">
        <f t="shared" si="32"/>
        <v>0</v>
      </c>
      <c r="AD126" s="57">
        <f t="shared" si="45"/>
        <v>0</v>
      </c>
    </row>
    <row r="127" spans="1:66" x14ac:dyDescent="0.25">
      <c r="A127" s="9">
        <v>6402</v>
      </c>
      <c r="B127" s="10" t="s">
        <v>141</v>
      </c>
      <c r="C127" s="67">
        <v>-236416.39415000001</v>
      </c>
      <c r="D127" s="49">
        <f t="shared" si="33"/>
        <v>-1.294530670039018E-2</v>
      </c>
      <c r="E127" s="67">
        <v>-236416.39415000001</v>
      </c>
      <c r="F127" s="49">
        <f t="shared" si="34"/>
        <v>-1.294530670039018E-2</v>
      </c>
      <c r="G127" s="67">
        <v>-236416.39415000001</v>
      </c>
      <c r="H127" s="49">
        <f t="shared" si="35"/>
        <v>-1.294530670039018E-2</v>
      </c>
      <c r="I127" s="67">
        <v>-236416.39415000001</v>
      </c>
      <c r="J127" s="49">
        <f t="shared" si="36"/>
        <v>-1.294530670039018E-2</v>
      </c>
      <c r="K127" s="67">
        <v>-236416.39415000001</v>
      </c>
      <c r="L127" s="49">
        <f t="shared" si="37"/>
        <v>-1.294530670039018E-2</v>
      </c>
      <c r="M127" s="67">
        <v>-236416.39415000001</v>
      </c>
      <c r="N127" s="49">
        <f t="shared" si="38"/>
        <v>-1.294530670039018E-2</v>
      </c>
      <c r="O127" s="67">
        <v>-236416.39415000001</v>
      </c>
      <c r="P127" s="49">
        <f t="shared" si="39"/>
        <v>-1.294530670039018E-2</v>
      </c>
      <c r="Q127" s="67">
        <v>-236416.39415000001</v>
      </c>
      <c r="R127" s="49">
        <f t="shared" si="40"/>
        <v>-1.294530670039018E-2</v>
      </c>
      <c r="S127" s="67">
        <v>-236416.39415000001</v>
      </c>
      <c r="T127" s="49">
        <f t="shared" si="41"/>
        <v>-1.294530670039018E-2</v>
      </c>
      <c r="U127" s="67">
        <v>-236416.39415000001</v>
      </c>
      <c r="V127" s="49">
        <f t="shared" si="42"/>
        <v>-1.294530670039018E-2</v>
      </c>
      <c r="W127" s="67">
        <v>-236416.39415000001</v>
      </c>
      <c r="X127" s="49">
        <f t="shared" si="43"/>
        <v>-1.294530670039018E-2</v>
      </c>
      <c r="Y127" s="67">
        <v>-236416.39415000001</v>
      </c>
      <c r="Z127" s="49">
        <f t="shared" si="47"/>
        <v>-1.294530670039018E-2</v>
      </c>
      <c r="AA127" s="82">
        <f t="shared" si="31"/>
        <v>-2836996.7298000003</v>
      </c>
      <c r="AB127" s="49">
        <f t="shared" si="47"/>
        <v>-1.2945306700390182E-2</v>
      </c>
      <c r="AC127" s="82">
        <f t="shared" si="32"/>
        <v>-236416.39415000004</v>
      </c>
      <c r="AD127" s="49">
        <f t="shared" si="45"/>
        <v>-1.294530670039018E-2</v>
      </c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</row>
    <row r="128" spans="1:66" x14ac:dyDescent="0.25">
      <c r="A128" s="9">
        <v>6403</v>
      </c>
      <c r="B128" s="10" t="s">
        <v>142</v>
      </c>
      <c r="C128" s="67">
        <v>163687.19820000001</v>
      </c>
      <c r="D128" s="49">
        <f t="shared" si="33"/>
        <v>8.9629189686486702E-3</v>
      </c>
      <c r="E128" s="67">
        <v>163687.19820000001</v>
      </c>
      <c r="F128" s="49">
        <f t="shared" si="34"/>
        <v>8.9629189686486702E-3</v>
      </c>
      <c r="G128" s="67">
        <v>163687.19820000001</v>
      </c>
      <c r="H128" s="49">
        <f t="shared" si="35"/>
        <v>8.9629189686486702E-3</v>
      </c>
      <c r="I128" s="67">
        <v>163687.19820000001</v>
      </c>
      <c r="J128" s="49">
        <f t="shared" si="36"/>
        <v>8.9629189686486702E-3</v>
      </c>
      <c r="K128" s="67">
        <v>163687.19820000001</v>
      </c>
      <c r="L128" s="49">
        <f t="shared" si="37"/>
        <v>8.9629189686486702E-3</v>
      </c>
      <c r="M128" s="67">
        <v>163687.19820000001</v>
      </c>
      <c r="N128" s="49">
        <f t="shared" si="38"/>
        <v>8.9629189686486702E-3</v>
      </c>
      <c r="O128" s="67">
        <v>163687.19820000001</v>
      </c>
      <c r="P128" s="49">
        <f t="shared" si="39"/>
        <v>8.9629189686486702E-3</v>
      </c>
      <c r="Q128" s="67">
        <v>163687.19820000001</v>
      </c>
      <c r="R128" s="49">
        <f t="shared" si="40"/>
        <v>8.9629189686486702E-3</v>
      </c>
      <c r="S128" s="67">
        <v>163687.19820000001</v>
      </c>
      <c r="T128" s="49">
        <f t="shared" si="41"/>
        <v>8.9629189686486702E-3</v>
      </c>
      <c r="U128" s="67">
        <v>163687.19820000001</v>
      </c>
      <c r="V128" s="49">
        <f t="shared" si="42"/>
        <v>8.9629189686486702E-3</v>
      </c>
      <c r="W128" s="67">
        <v>163687.19820000001</v>
      </c>
      <c r="X128" s="49">
        <f t="shared" si="43"/>
        <v>8.9629189686486702E-3</v>
      </c>
      <c r="Y128" s="67">
        <v>163687.19820000001</v>
      </c>
      <c r="Z128" s="49">
        <f t="shared" si="47"/>
        <v>8.9629189686486702E-3</v>
      </c>
      <c r="AA128" s="82">
        <f t="shared" si="31"/>
        <v>1964246.3784</v>
      </c>
      <c r="AB128" s="49">
        <f t="shared" si="47"/>
        <v>8.9629189686486702E-3</v>
      </c>
      <c r="AC128" s="82">
        <f t="shared" si="32"/>
        <v>163687.19820000001</v>
      </c>
      <c r="AD128" s="49">
        <f t="shared" si="45"/>
        <v>8.9629189686486702E-3</v>
      </c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</row>
    <row r="129" spans="1:66" x14ac:dyDescent="0.25">
      <c r="A129" s="9">
        <v>6404</v>
      </c>
      <c r="B129" s="10" t="s">
        <v>143</v>
      </c>
      <c r="C129" s="67">
        <v>25081.5</v>
      </c>
      <c r="D129" s="49">
        <f t="shared" si="33"/>
        <v>1.3733722281536467E-3</v>
      </c>
      <c r="E129" s="67">
        <v>25081.5</v>
      </c>
      <c r="F129" s="49">
        <f t="shared" si="34"/>
        <v>1.3733722281536467E-3</v>
      </c>
      <c r="G129" s="67">
        <v>25081.5</v>
      </c>
      <c r="H129" s="49">
        <f t="shared" si="35"/>
        <v>1.3733722281536467E-3</v>
      </c>
      <c r="I129" s="67">
        <v>25081.5</v>
      </c>
      <c r="J129" s="49">
        <f t="shared" si="36"/>
        <v>1.3733722281536467E-3</v>
      </c>
      <c r="K129" s="67">
        <v>25081.5</v>
      </c>
      <c r="L129" s="49">
        <f t="shared" si="37"/>
        <v>1.3733722281536467E-3</v>
      </c>
      <c r="M129" s="67">
        <v>25081.5</v>
      </c>
      <c r="N129" s="49">
        <f t="shared" si="38"/>
        <v>1.3733722281536467E-3</v>
      </c>
      <c r="O129" s="67">
        <v>25081.5</v>
      </c>
      <c r="P129" s="49">
        <f t="shared" si="39"/>
        <v>1.3733722281536467E-3</v>
      </c>
      <c r="Q129" s="67">
        <v>25081.5</v>
      </c>
      <c r="R129" s="49">
        <f t="shared" si="40"/>
        <v>1.3733722281536467E-3</v>
      </c>
      <c r="S129" s="67">
        <v>25081.5</v>
      </c>
      <c r="T129" s="49">
        <f t="shared" si="41"/>
        <v>1.3733722281536467E-3</v>
      </c>
      <c r="U129" s="67">
        <v>25081.5</v>
      </c>
      <c r="V129" s="49">
        <f t="shared" si="42"/>
        <v>1.3733722281536467E-3</v>
      </c>
      <c r="W129" s="67">
        <v>25081.5</v>
      </c>
      <c r="X129" s="49">
        <f t="shared" si="43"/>
        <v>1.3733722281536467E-3</v>
      </c>
      <c r="Y129" s="67">
        <v>25081.5</v>
      </c>
      <c r="Z129" s="49">
        <f t="shared" si="47"/>
        <v>1.3733722281536467E-3</v>
      </c>
      <c r="AA129" s="82">
        <f t="shared" si="31"/>
        <v>300978</v>
      </c>
      <c r="AB129" s="49">
        <f t="shared" si="47"/>
        <v>1.3733722281536469E-3</v>
      </c>
      <c r="AC129" s="82">
        <f t="shared" si="32"/>
        <v>25081.5</v>
      </c>
      <c r="AD129" s="49">
        <f t="shared" si="45"/>
        <v>1.3733722281536467E-3</v>
      </c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</row>
    <row r="130" spans="1:66" x14ac:dyDescent="0.25">
      <c r="A130" s="9">
        <v>6406</v>
      </c>
      <c r="B130" s="10" t="s">
        <v>144</v>
      </c>
      <c r="C130" s="67">
        <v>-1321.2790500000001</v>
      </c>
      <c r="D130" s="49">
        <f t="shared" si="33"/>
        <v>-7.2348462129905855E-5</v>
      </c>
      <c r="E130" s="67">
        <v>-1321.2790500000001</v>
      </c>
      <c r="F130" s="49">
        <f t="shared" si="34"/>
        <v>-7.2348462129905855E-5</v>
      </c>
      <c r="G130" s="67">
        <v>-1321.2790500000001</v>
      </c>
      <c r="H130" s="49">
        <f t="shared" si="35"/>
        <v>-7.2348462129905855E-5</v>
      </c>
      <c r="I130" s="67">
        <v>-1321.2790500000001</v>
      </c>
      <c r="J130" s="49">
        <f t="shared" si="36"/>
        <v>-7.2348462129905855E-5</v>
      </c>
      <c r="K130" s="67">
        <v>-1321.2790500000001</v>
      </c>
      <c r="L130" s="49">
        <f t="shared" si="37"/>
        <v>-7.2348462129905855E-5</v>
      </c>
      <c r="M130" s="67">
        <v>-1321.2790500000001</v>
      </c>
      <c r="N130" s="49">
        <f t="shared" si="38"/>
        <v>-7.2348462129905855E-5</v>
      </c>
      <c r="O130" s="67">
        <v>-1321.2790500000001</v>
      </c>
      <c r="P130" s="49">
        <f t="shared" si="39"/>
        <v>-7.2348462129905855E-5</v>
      </c>
      <c r="Q130" s="67">
        <v>-1321.2790500000001</v>
      </c>
      <c r="R130" s="49">
        <f t="shared" si="40"/>
        <v>-7.2348462129905855E-5</v>
      </c>
      <c r="S130" s="67">
        <v>-1321.2790500000001</v>
      </c>
      <c r="T130" s="49">
        <f t="shared" si="41"/>
        <v>-7.2348462129905855E-5</v>
      </c>
      <c r="U130" s="67">
        <v>-1321.2790500000001</v>
      </c>
      <c r="V130" s="49">
        <f t="shared" si="42"/>
        <v>-7.2348462129905855E-5</v>
      </c>
      <c r="W130" s="67">
        <v>-1321.2790500000001</v>
      </c>
      <c r="X130" s="49">
        <f t="shared" si="43"/>
        <v>-7.2348462129905855E-5</v>
      </c>
      <c r="Y130" s="67">
        <v>-1321.2790500000001</v>
      </c>
      <c r="Z130" s="49">
        <f t="shared" si="47"/>
        <v>-7.2348462129905855E-5</v>
      </c>
      <c r="AA130" s="82">
        <f t="shared" si="31"/>
        <v>-15855.348600000005</v>
      </c>
      <c r="AB130" s="49">
        <f t="shared" si="47"/>
        <v>-7.2348462129905882E-5</v>
      </c>
      <c r="AC130" s="82">
        <f t="shared" si="32"/>
        <v>-1321.2790500000003</v>
      </c>
      <c r="AD130" s="49">
        <f t="shared" si="45"/>
        <v>-7.2348462129905868E-5</v>
      </c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</row>
    <row r="131" spans="1:66" x14ac:dyDescent="0.25">
      <c r="A131" s="9">
        <v>6407</v>
      </c>
      <c r="B131" s="10" t="s">
        <v>145</v>
      </c>
      <c r="C131" s="67">
        <v>-651.53465000000006</v>
      </c>
      <c r="D131" s="49">
        <f t="shared" si="33"/>
        <v>-3.5675681039403799E-5</v>
      </c>
      <c r="E131" s="67">
        <v>-651.53465000000006</v>
      </c>
      <c r="F131" s="49">
        <f t="shared" si="34"/>
        <v>-3.5675681039403799E-5</v>
      </c>
      <c r="G131" s="67">
        <v>-651.53465000000006</v>
      </c>
      <c r="H131" s="49">
        <f t="shared" si="35"/>
        <v>-3.5675681039403799E-5</v>
      </c>
      <c r="I131" s="67">
        <v>-651.53465000000006</v>
      </c>
      <c r="J131" s="49">
        <f t="shared" si="36"/>
        <v>-3.5675681039403799E-5</v>
      </c>
      <c r="K131" s="67">
        <v>-651.53465000000006</v>
      </c>
      <c r="L131" s="49">
        <f t="shared" si="37"/>
        <v>-3.5675681039403799E-5</v>
      </c>
      <c r="M131" s="67">
        <v>-651.53465000000006</v>
      </c>
      <c r="N131" s="49">
        <f t="shared" si="38"/>
        <v>-3.5675681039403799E-5</v>
      </c>
      <c r="O131" s="67">
        <v>-651.53465000000006</v>
      </c>
      <c r="P131" s="49">
        <f t="shared" si="39"/>
        <v>-3.5675681039403799E-5</v>
      </c>
      <c r="Q131" s="67">
        <v>-651.53465000000006</v>
      </c>
      <c r="R131" s="49">
        <f t="shared" si="40"/>
        <v>-3.5675681039403799E-5</v>
      </c>
      <c r="S131" s="67">
        <v>-651.53465000000006</v>
      </c>
      <c r="T131" s="49">
        <f t="shared" si="41"/>
        <v>-3.5675681039403799E-5</v>
      </c>
      <c r="U131" s="67">
        <v>-651.53465000000006</v>
      </c>
      <c r="V131" s="49">
        <f t="shared" si="42"/>
        <v>-3.5675681039403799E-5</v>
      </c>
      <c r="W131" s="67">
        <v>-651.53465000000006</v>
      </c>
      <c r="X131" s="49">
        <f t="shared" si="43"/>
        <v>-3.5675681039403799E-5</v>
      </c>
      <c r="Y131" s="67">
        <v>-651.53465000000006</v>
      </c>
      <c r="Z131" s="49">
        <f t="shared" si="47"/>
        <v>-3.5675681039403799E-5</v>
      </c>
      <c r="AA131" s="82">
        <f t="shared" si="31"/>
        <v>-7818.4157999999989</v>
      </c>
      <c r="AB131" s="49">
        <f t="shared" si="47"/>
        <v>-3.5675681039403792E-5</v>
      </c>
      <c r="AC131" s="82">
        <f t="shared" si="32"/>
        <v>-651.53464999999994</v>
      </c>
      <c r="AD131" s="49">
        <f t="shared" si="45"/>
        <v>-3.5675681039403792E-5</v>
      </c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</row>
    <row r="132" spans="1:66" x14ac:dyDescent="0.25">
      <c r="A132" s="9">
        <v>6408</v>
      </c>
      <c r="B132" s="10" t="s">
        <v>146</v>
      </c>
      <c r="C132" s="67">
        <v>-161.8252</v>
      </c>
      <c r="D132" s="49">
        <f t="shared" si="33"/>
        <v>-8.8609626814747721E-6</v>
      </c>
      <c r="E132" s="67">
        <v>-161.8252</v>
      </c>
      <c r="F132" s="49">
        <f t="shared" si="34"/>
        <v>-8.8609626814747721E-6</v>
      </c>
      <c r="G132" s="67">
        <v>-161.8252</v>
      </c>
      <c r="H132" s="49">
        <f t="shared" si="35"/>
        <v>-8.8609626814747721E-6</v>
      </c>
      <c r="I132" s="67">
        <v>-161.8252</v>
      </c>
      <c r="J132" s="49">
        <f t="shared" si="36"/>
        <v>-8.8609626814747721E-6</v>
      </c>
      <c r="K132" s="67">
        <v>-161.8252</v>
      </c>
      <c r="L132" s="49">
        <f t="shared" si="37"/>
        <v>-8.8609626814747721E-6</v>
      </c>
      <c r="M132" s="67">
        <v>-161.8252</v>
      </c>
      <c r="N132" s="49">
        <f t="shared" si="38"/>
        <v>-8.8609626814747721E-6</v>
      </c>
      <c r="O132" s="67">
        <v>-161.8252</v>
      </c>
      <c r="P132" s="49">
        <f t="shared" si="39"/>
        <v>-8.8609626814747721E-6</v>
      </c>
      <c r="Q132" s="67">
        <v>-161.8252</v>
      </c>
      <c r="R132" s="49">
        <f t="shared" si="40"/>
        <v>-8.8609626814747721E-6</v>
      </c>
      <c r="S132" s="67">
        <v>-161.8252</v>
      </c>
      <c r="T132" s="49">
        <f t="shared" si="41"/>
        <v>-8.8609626814747721E-6</v>
      </c>
      <c r="U132" s="67">
        <v>-161.8252</v>
      </c>
      <c r="V132" s="49">
        <f t="shared" si="42"/>
        <v>-8.8609626814747721E-6</v>
      </c>
      <c r="W132" s="67">
        <v>-161.8252</v>
      </c>
      <c r="X132" s="49">
        <f t="shared" si="43"/>
        <v>-8.8609626814747721E-6</v>
      </c>
      <c r="Y132" s="67">
        <v>-161.8252</v>
      </c>
      <c r="Z132" s="49">
        <f t="shared" si="47"/>
        <v>-8.8609626814747721E-6</v>
      </c>
      <c r="AA132" s="82">
        <f t="shared" si="31"/>
        <v>-1941.9023999999999</v>
      </c>
      <c r="AB132" s="49">
        <f t="shared" si="47"/>
        <v>-8.8609626814747738E-6</v>
      </c>
      <c r="AC132" s="82">
        <f t="shared" si="32"/>
        <v>-161.8252</v>
      </c>
      <c r="AD132" s="49">
        <f t="shared" si="45"/>
        <v>-8.8609626814747721E-6</v>
      </c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</row>
    <row r="133" spans="1:66" x14ac:dyDescent="0.25">
      <c r="A133" s="9">
        <v>6409</v>
      </c>
      <c r="B133" s="10" t="s">
        <v>147</v>
      </c>
      <c r="C133" s="67">
        <v>0</v>
      </c>
      <c r="D133" s="49">
        <f t="shared" si="33"/>
        <v>0</v>
      </c>
      <c r="E133" s="67">
        <v>0</v>
      </c>
      <c r="F133" s="49">
        <f t="shared" si="34"/>
        <v>0</v>
      </c>
      <c r="G133" s="67">
        <v>0</v>
      </c>
      <c r="H133" s="49">
        <f t="shared" si="35"/>
        <v>0</v>
      </c>
      <c r="I133" s="67">
        <v>0</v>
      </c>
      <c r="J133" s="49">
        <f t="shared" si="36"/>
        <v>0</v>
      </c>
      <c r="K133" s="67">
        <v>0</v>
      </c>
      <c r="L133" s="49">
        <f t="shared" si="37"/>
        <v>0</v>
      </c>
      <c r="M133" s="67">
        <v>0</v>
      </c>
      <c r="N133" s="49">
        <f t="shared" si="38"/>
        <v>0</v>
      </c>
      <c r="O133" s="67">
        <v>0</v>
      </c>
      <c r="P133" s="49">
        <f t="shared" si="39"/>
        <v>0</v>
      </c>
      <c r="Q133" s="67">
        <v>0</v>
      </c>
      <c r="R133" s="49">
        <f t="shared" si="40"/>
        <v>0</v>
      </c>
      <c r="S133" s="67">
        <v>0</v>
      </c>
      <c r="T133" s="49">
        <f t="shared" si="41"/>
        <v>0</v>
      </c>
      <c r="U133" s="67">
        <v>0</v>
      </c>
      <c r="V133" s="49">
        <f t="shared" si="42"/>
        <v>0</v>
      </c>
      <c r="W133" s="67">
        <v>0</v>
      </c>
      <c r="X133" s="49">
        <f t="shared" si="43"/>
        <v>0</v>
      </c>
      <c r="Y133" s="67">
        <v>0</v>
      </c>
      <c r="Z133" s="49">
        <f t="shared" si="47"/>
        <v>0</v>
      </c>
      <c r="AA133" s="82">
        <f t="shared" si="31"/>
        <v>0</v>
      </c>
      <c r="AB133" s="49">
        <f t="shared" si="47"/>
        <v>0</v>
      </c>
      <c r="AC133" s="82">
        <f t="shared" si="32"/>
        <v>0</v>
      </c>
      <c r="AD133" s="49">
        <f t="shared" si="45"/>
        <v>0</v>
      </c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</row>
    <row r="134" spans="1:66" x14ac:dyDescent="0.25">
      <c r="A134" s="9">
        <v>6410</v>
      </c>
      <c r="B134" s="10" t="s">
        <v>148</v>
      </c>
      <c r="C134" s="67">
        <v>17223</v>
      </c>
      <c r="D134" s="49">
        <f t="shared" si="33"/>
        <v>9.4306918986066456E-4</v>
      </c>
      <c r="E134" s="67">
        <v>17223</v>
      </c>
      <c r="F134" s="49">
        <f t="shared" si="34"/>
        <v>9.4306918986066456E-4</v>
      </c>
      <c r="G134" s="67">
        <v>17223</v>
      </c>
      <c r="H134" s="49">
        <f t="shared" si="35"/>
        <v>9.4306918986066456E-4</v>
      </c>
      <c r="I134" s="67">
        <v>17223</v>
      </c>
      <c r="J134" s="49">
        <f t="shared" si="36"/>
        <v>9.4306918986066456E-4</v>
      </c>
      <c r="K134" s="67">
        <v>17223</v>
      </c>
      <c r="L134" s="49">
        <f t="shared" si="37"/>
        <v>9.4306918986066456E-4</v>
      </c>
      <c r="M134" s="67">
        <v>17223</v>
      </c>
      <c r="N134" s="49">
        <f t="shared" si="38"/>
        <v>9.4306918986066456E-4</v>
      </c>
      <c r="O134" s="67">
        <v>17223</v>
      </c>
      <c r="P134" s="49">
        <f t="shared" si="39"/>
        <v>9.4306918986066456E-4</v>
      </c>
      <c r="Q134" s="67">
        <v>17223</v>
      </c>
      <c r="R134" s="49">
        <f t="shared" si="40"/>
        <v>9.4306918986066456E-4</v>
      </c>
      <c r="S134" s="67">
        <v>17223</v>
      </c>
      <c r="T134" s="49">
        <f t="shared" si="41"/>
        <v>9.4306918986066456E-4</v>
      </c>
      <c r="U134" s="67">
        <v>17223</v>
      </c>
      <c r="V134" s="49">
        <f t="shared" si="42"/>
        <v>9.4306918986066456E-4</v>
      </c>
      <c r="W134" s="67">
        <v>17223</v>
      </c>
      <c r="X134" s="49">
        <f t="shared" si="43"/>
        <v>9.4306918986066456E-4</v>
      </c>
      <c r="Y134" s="67">
        <v>17223</v>
      </c>
      <c r="Z134" s="49">
        <f t="shared" si="47"/>
        <v>9.4306918986066456E-4</v>
      </c>
      <c r="AA134" s="82">
        <f t="shared" si="31"/>
        <v>206676</v>
      </c>
      <c r="AB134" s="49">
        <f t="shared" si="47"/>
        <v>9.4306918986066456E-4</v>
      </c>
      <c r="AC134" s="82">
        <f t="shared" si="32"/>
        <v>17223</v>
      </c>
      <c r="AD134" s="49">
        <f t="shared" si="45"/>
        <v>9.4306918986066456E-4</v>
      </c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</row>
    <row r="135" spans="1:66" x14ac:dyDescent="0.25">
      <c r="A135" s="9">
        <v>6411</v>
      </c>
      <c r="B135" s="10" t="s">
        <v>149</v>
      </c>
      <c r="C135" s="67">
        <v>13658.15</v>
      </c>
      <c r="D135" s="49">
        <f t="shared" si="33"/>
        <v>7.4787089679471844E-4</v>
      </c>
      <c r="E135" s="67">
        <v>13658.15</v>
      </c>
      <c r="F135" s="49">
        <f t="shared" si="34"/>
        <v>7.4787089679471844E-4</v>
      </c>
      <c r="G135" s="67">
        <v>13658.15</v>
      </c>
      <c r="H135" s="49">
        <f t="shared" si="35"/>
        <v>7.4787089679471844E-4</v>
      </c>
      <c r="I135" s="67">
        <v>13658.15</v>
      </c>
      <c r="J135" s="49">
        <f t="shared" si="36"/>
        <v>7.4787089679471844E-4</v>
      </c>
      <c r="K135" s="67">
        <v>13658.15</v>
      </c>
      <c r="L135" s="49">
        <f t="shared" si="37"/>
        <v>7.4787089679471844E-4</v>
      </c>
      <c r="M135" s="67">
        <v>13658.15</v>
      </c>
      <c r="N135" s="49">
        <f t="shared" si="38"/>
        <v>7.4787089679471844E-4</v>
      </c>
      <c r="O135" s="67">
        <v>13658.15</v>
      </c>
      <c r="P135" s="49">
        <f t="shared" si="39"/>
        <v>7.4787089679471844E-4</v>
      </c>
      <c r="Q135" s="67">
        <v>13658.15</v>
      </c>
      <c r="R135" s="49">
        <f t="shared" si="40"/>
        <v>7.4787089679471844E-4</v>
      </c>
      <c r="S135" s="67">
        <v>13658.15</v>
      </c>
      <c r="T135" s="49">
        <f t="shared" si="41"/>
        <v>7.4787089679471844E-4</v>
      </c>
      <c r="U135" s="67">
        <v>13658.15</v>
      </c>
      <c r="V135" s="49">
        <f t="shared" si="42"/>
        <v>7.4787089679471844E-4</v>
      </c>
      <c r="W135" s="67">
        <v>13658.15</v>
      </c>
      <c r="X135" s="49">
        <f t="shared" si="43"/>
        <v>7.4787089679471844E-4</v>
      </c>
      <c r="Y135" s="67">
        <v>13658.15</v>
      </c>
      <c r="Z135" s="49">
        <f t="shared" si="47"/>
        <v>7.4787089679471844E-4</v>
      </c>
      <c r="AA135" s="82">
        <f t="shared" ref="AA135:AA165" si="48">C135+E135+G135+I135+K135+M135+O135+Q135+S135+U135+W135+Y135</f>
        <v>163897.79999999996</v>
      </c>
      <c r="AB135" s="49">
        <f t="shared" si="47"/>
        <v>7.4787089679471833E-4</v>
      </c>
      <c r="AC135" s="82">
        <f t="shared" si="32"/>
        <v>13658.149999999996</v>
      </c>
      <c r="AD135" s="49">
        <f t="shared" si="45"/>
        <v>7.4787089679471822E-4</v>
      </c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</row>
    <row r="136" spans="1:66" x14ac:dyDescent="0.25">
      <c r="A136" s="9">
        <v>6413</v>
      </c>
      <c r="B136" s="10" t="s">
        <v>150</v>
      </c>
      <c r="C136" s="67">
        <v>168490.57519999999</v>
      </c>
      <c r="D136" s="49">
        <f t="shared" si="33"/>
        <v>9.225934520874491E-3</v>
      </c>
      <c r="E136" s="67">
        <v>168490.57519999999</v>
      </c>
      <c r="F136" s="49">
        <f t="shared" si="34"/>
        <v>9.225934520874491E-3</v>
      </c>
      <c r="G136" s="67">
        <v>168490.57519999999</v>
      </c>
      <c r="H136" s="49">
        <f t="shared" si="35"/>
        <v>9.225934520874491E-3</v>
      </c>
      <c r="I136" s="67">
        <v>168490.57519999999</v>
      </c>
      <c r="J136" s="49">
        <f t="shared" si="36"/>
        <v>9.225934520874491E-3</v>
      </c>
      <c r="K136" s="67">
        <v>168490.57519999999</v>
      </c>
      <c r="L136" s="49">
        <f t="shared" si="37"/>
        <v>9.225934520874491E-3</v>
      </c>
      <c r="M136" s="67">
        <v>168490.57519999999</v>
      </c>
      <c r="N136" s="49">
        <f t="shared" si="38"/>
        <v>9.225934520874491E-3</v>
      </c>
      <c r="O136" s="67">
        <v>168490.57519999999</v>
      </c>
      <c r="P136" s="49">
        <f t="shared" si="39"/>
        <v>9.225934520874491E-3</v>
      </c>
      <c r="Q136" s="67">
        <v>168490.57519999999</v>
      </c>
      <c r="R136" s="49">
        <f t="shared" si="40"/>
        <v>9.225934520874491E-3</v>
      </c>
      <c r="S136" s="67">
        <v>168490.57519999999</v>
      </c>
      <c r="T136" s="49">
        <f t="shared" si="41"/>
        <v>9.225934520874491E-3</v>
      </c>
      <c r="U136" s="67">
        <v>168490.57519999999</v>
      </c>
      <c r="V136" s="49">
        <f t="shared" si="42"/>
        <v>9.225934520874491E-3</v>
      </c>
      <c r="W136" s="67">
        <v>168490.57519999999</v>
      </c>
      <c r="X136" s="49">
        <f t="shared" si="43"/>
        <v>9.225934520874491E-3</v>
      </c>
      <c r="Y136" s="67">
        <v>168490.57519999999</v>
      </c>
      <c r="Z136" s="49">
        <f t="shared" si="47"/>
        <v>9.225934520874491E-3</v>
      </c>
      <c r="AA136" s="82">
        <f t="shared" si="48"/>
        <v>2021886.9024000003</v>
      </c>
      <c r="AB136" s="49">
        <f t="shared" si="47"/>
        <v>9.2259345208744944E-3</v>
      </c>
      <c r="AC136" s="82">
        <f t="shared" si="32"/>
        <v>168490.57520000002</v>
      </c>
      <c r="AD136" s="49">
        <f t="shared" si="45"/>
        <v>9.2259345208744927E-3</v>
      </c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</row>
    <row r="137" spans="1:66" x14ac:dyDescent="0.25">
      <c r="A137" s="9">
        <v>6414</v>
      </c>
      <c r="B137" s="10" t="s">
        <v>151</v>
      </c>
      <c r="C137" s="67">
        <v>24802.06165</v>
      </c>
      <c r="D137" s="49">
        <f t="shared" si="33"/>
        <v>1.3580711947477069E-3</v>
      </c>
      <c r="E137" s="67">
        <v>24802.06165</v>
      </c>
      <c r="F137" s="49">
        <f t="shared" si="34"/>
        <v>1.3580711947477069E-3</v>
      </c>
      <c r="G137" s="67">
        <v>24802.06165</v>
      </c>
      <c r="H137" s="49">
        <f t="shared" si="35"/>
        <v>1.3580711947477069E-3</v>
      </c>
      <c r="I137" s="67">
        <v>24802.06165</v>
      </c>
      <c r="J137" s="49">
        <f t="shared" si="36"/>
        <v>1.3580711947477069E-3</v>
      </c>
      <c r="K137" s="67">
        <v>24802.06165</v>
      </c>
      <c r="L137" s="49">
        <f t="shared" si="37"/>
        <v>1.3580711947477069E-3</v>
      </c>
      <c r="M137" s="67">
        <v>24802.06165</v>
      </c>
      <c r="N137" s="49">
        <f t="shared" si="38"/>
        <v>1.3580711947477069E-3</v>
      </c>
      <c r="O137" s="67">
        <v>24802.06165</v>
      </c>
      <c r="P137" s="49">
        <f t="shared" si="39"/>
        <v>1.3580711947477069E-3</v>
      </c>
      <c r="Q137" s="67">
        <v>24802.06165</v>
      </c>
      <c r="R137" s="49">
        <f t="shared" si="40"/>
        <v>1.3580711947477069E-3</v>
      </c>
      <c r="S137" s="67">
        <v>24802.06165</v>
      </c>
      <c r="T137" s="49">
        <f t="shared" si="41"/>
        <v>1.3580711947477069E-3</v>
      </c>
      <c r="U137" s="67">
        <v>24802.06165</v>
      </c>
      <c r="V137" s="49">
        <f t="shared" si="42"/>
        <v>1.3580711947477069E-3</v>
      </c>
      <c r="W137" s="67">
        <v>24802.06165</v>
      </c>
      <c r="X137" s="49">
        <f t="shared" si="43"/>
        <v>1.3580711947477069E-3</v>
      </c>
      <c r="Y137" s="67">
        <v>24802.06165</v>
      </c>
      <c r="Z137" s="49">
        <f t="shared" ref="Z137:AB141" si="49">IF(Y$10&lt;&gt;0,Y137/Y$10,"-")</f>
        <v>1.3580711947477069E-3</v>
      </c>
      <c r="AA137" s="82">
        <f t="shared" si="48"/>
        <v>297624.73979999992</v>
      </c>
      <c r="AB137" s="49">
        <f t="shared" si="49"/>
        <v>1.3580711947477067E-3</v>
      </c>
      <c r="AC137" s="82">
        <f t="shared" si="32"/>
        <v>24802.061649999992</v>
      </c>
      <c r="AD137" s="49">
        <f t="shared" si="45"/>
        <v>1.3580711947477064E-3</v>
      </c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</row>
    <row r="138" spans="1:66" x14ac:dyDescent="0.25">
      <c r="A138" s="9">
        <v>6415</v>
      </c>
      <c r="B138" s="10" t="s">
        <v>152</v>
      </c>
      <c r="C138" s="67">
        <v>209.81</v>
      </c>
      <c r="D138" s="49">
        <f t="shared" si="33"/>
        <v>1.1488436783641993E-5</v>
      </c>
      <c r="E138" s="67">
        <v>209.81</v>
      </c>
      <c r="F138" s="49">
        <f t="shared" si="34"/>
        <v>1.1488436783641993E-5</v>
      </c>
      <c r="G138" s="67">
        <v>209.81</v>
      </c>
      <c r="H138" s="49">
        <f t="shared" si="35"/>
        <v>1.1488436783641993E-5</v>
      </c>
      <c r="I138" s="67">
        <v>209.81</v>
      </c>
      <c r="J138" s="49">
        <f t="shared" si="36"/>
        <v>1.1488436783641993E-5</v>
      </c>
      <c r="K138" s="67">
        <v>209.81</v>
      </c>
      <c r="L138" s="49">
        <f t="shared" si="37"/>
        <v>1.1488436783641993E-5</v>
      </c>
      <c r="M138" s="67">
        <v>209.81</v>
      </c>
      <c r="N138" s="49">
        <f t="shared" si="38"/>
        <v>1.1488436783641993E-5</v>
      </c>
      <c r="O138" s="67">
        <v>209.81</v>
      </c>
      <c r="P138" s="49">
        <f t="shared" si="39"/>
        <v>1.1488436783641993E-5</v>
      </c>
      <c r="Q138" s="67">
        <v>209.81</v>
      </c>
      <c r="R138" s="49">
        <f t="shared" si="40"/>
        <v>1.1488436783641993E-5</v>
      </c>
      <c r="S138" s="67">
        <v>209.81</v>
      </c>
      <c r="T138" s="49">
        <f t="shared" si="41"/>
        <v>1.1488436783641993E-5</v>
      </c>
      <c r="U138" s="67">
        <v>209.81</v>
      </c>
      <c r="V138" s="49">
        <f t="shared" si="42"/>
        <v>1.1488436783641993E-5</v>
      </c>
      <c r="W138" s="67">
        <v>209.81</v>
      </c>
      <c r="X138" s="49">
        <f t="shared" si="43"/>
        <v>1.1488436783641993E-5</v>
      </c>
      <c r="Y138" s="67">
        <v>209.81</v>
      </c>
      <c r="Z138" s="49">
        <f t="shared" si="49"/>
        <v>1.1488436783641993E-5</v>
      </c>
      <c r="AA138" s="82">
        <f t="shared" si="48"/>
        <v>2517.7199999999998</v>
      </c>
      <c r="AB138" s="49">
        <f t="shared" si="49"/>
        <v>1.1488436783641991E-5</v>
      </c>
      <c r="AC138" s="82">
        <f t="shared" si="32"/>
        <v>209.80999999999997</v>
      </c>
      <c r="AD138" s="49">
        <f t="shared" si="45"/>
        <v>1.1488436783641991E-5</v>
      </c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</row>
    <row r="139" spans="1:66" s="5" customFormat="1" x14ac:dyDescent="0.25">
      <c r="A139" s="12">
        <v>6499</v>
      </c>
      <c r="B139" s="1" t="s">
        <v>153</v>
      </c>
      <c r="C139" s="74">
        <f>SUM(C126:C138)</f>
        <v>174601.26199999999</v>
      </c>
      <c r="D139" s="56">
        <f t="shared" si="33"/>
        <v>9.5605336296225758E-3</v>
      </c>
      <c r="E139" s="74">
        <f>SUM(E126:E138)</f>
        <v>174601.26199999999</v>
      </c>
      <c r="F139" s="56">
        <f t="shared" si="34"/>
        <v>9.5605336296225758E-3</v>
      </c>
      <c r="G139" s="74">
        <f>SUM(G126:G138)</f>
        <v>174601.26199999999</v>
      </c>
      <c r="H139" s="56">
        <f t="shared" si="35"/>
        <v>9.5605336296225758E-3</v>
      </c>
      <c r="I139" s="74">
        <f>SUM(I126:I138)</f>
        <v>174601.26199999999</v>
      </c>
      <c r="J139" s="56">
        <f t="shared" si="36"/>
        <v>9.5605336296225758E-3</v>
      </c>
      <c r="K139" s="74">
        <f>SUM(K126:K138)</f>
        <v>174601.26199999999</v>
      </c>
      <c r="L139" s="56">
        <f t="shared" si="37"/>
        <v>9.5605336296225758E-3</v>
      </c>
      <c r="M139" s="74">
        <f>SUM(M126:M138)</f>
        <v>174601.26199999999</v>
      </c>
      <c r="N139" s="56">
        <f t="shared" si="38"/>
        <v>9.5605336296225758E-3</v>
      </c>
      <c r="O139" s="74">
        <f>SUM(O126:O138)</f>
        <v>174601.26199999999</v>
      </c>
      <c r="P139" s="56">
        <f t="shared" si="39"/>
        <v>9.5605336296225758E-3</v>
      </c>
      <c r="Q139" s="74">
        <f>SUM(Q126:Q138)</f>
        <v>174601.26199999999</v>
      </c>
      <c r="R139" s="56">
        <f t="shared" si="40"/>
        <v>9.5605336296225758E-3</v>
      </c>
      <c r="S139" s="74">
        <f>SUM(S126:S138)</f>
        <v>174601.26199999999</v>
      </c>
      <c r="T139" s="56">
        <f t="shared" si="41"/>
        <v>9.5605336296225758E-3</v>
      </c>
      <c r="U139" s="74">
        <f>SUM(U126:U138)</f>
        <v>174601.26199999999</v>
      </c>
      <c r="V139" s="56">
        <f t="shared" si="42"/>
        <v>9.5605336296225758E-3</v>
      </c>
      <c r="W139" s="74">
        <f>SUM(W126:W138)</f>
        <v>174601.26199999999</v>
      </c>
      <c r="X139" s="56">
        <f t="shared" si="43"/>
        <v>9.5605336296225758E-3</v>
      </c>
      <c r="Y139" s="74">
        <f>SUM(Y126:Y138)</f>
        <v>174601.26199999999</v>
      </c>
      <c r="Z139" s="56">
        <f t="shared" si="49"/>
        <v>9.5605336296225758E-3</v>
      </c>
      <c r="AA139" s="74">
        <f t="shared" si="48"/>
        <v>2095215.1440000003</v>
      </c>
      <c r="AB139" s="56">
        <f t="shared" si="49"/>
        <v>9.5605336296225793E-3</v>
      </c>
      <c r="AC139" s="94">
        <f t="shared" si="32"/>
        <v>174601.26200000002</v>
      </c>
      <c r="AD139" s="56">
        <f t="shared" si="45"/>
        <v>9.5605336296225776E-3</v>
      </c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</row>
    <row r="140" spans="1:66" s="8" customFormat="1" x14ac:dyDescent="0.25">
      <c r="A140" s="26"/>
      <c r="B140" s="27"/>
      <c r="C140" s="69"/>
      <c r="D140" s="57">
        <f t="shared" si="33"/>
        <v>0</v>
      </c>
      <c r="E140" s="69"/>
      <c r="F140" s="57">
        <f t="shared" si="34"/>
        <v>0</v>
      </c>
      <c r="G140" s="69"/>
      <c r="H140" s="57">
        <f t="shared" si="35"/>
        <v>0</v>
      </c>
      <c r="I140" s="69"/>
      <c r="J140" s="57">
        <f t="shared" si="36"/>
        <v>0</v>
      </c>
      <c r="K140" s="69"/>
      <c r="L140" s="57">
        <f t="shared" si="37"/>
        <v>0</v>
      </c>
      <c r="M140" s="69"/>
      <c r="N140" s="57">
        <f t="shared" si="38"/>
        <v>0</v>
      </c>
      <c r="O140" s="69"/>
      <c r="P140" s="57">
        <f t="shared" si="39"/>
        <v>0</v>
      </c>
      <c r="Q140" s="69"/>
      <c r="R140" s="57">
        <f t="shared" si="40"/>
        <v>0</v>
      </c>
      <c r="S140" s="69"/>
      <c r="T140" s="57">
        <f t="shared" si="41"/>
        <v>0</v>
      </c>
      <c r="U140" s="69"/>
      <c r="V140" s="57">
        <f t="shared" si="42"/>
        <v>0</v>
      </c>
      <c r="W140" s="69"/>
      <c r="X140" s="57">
        <f t="shared" si="43"/>
        <v>0</v>
      </c>
      <c r="Y140" s="69"/>
      <c r="Z140" s="57">
        <f t="shared" si="49"/>
        <v>0</v>
      </c>
      <c r="AA140" s="69">
        <f t="shared" si="48"/>
        <v>0</v>
      </c>
      <c r="AB140" s="57">
        <f t="shared" si="49"/>
        <v>0</v>
      </c>
      <c r="AC140" s="85">
        <f t="shared" si="32"/>
        <v>0</v>
      </c>
      <c r="AD140" s="57">
        <f t="shared" si="45"/>
        <v>0</v>
      </c>
    </row>
    <row r="141" spans="1:66" x14ac:dyDescent="0.25">
      <c r="A141" s="18">
        <v>7001</v>
      </c>
      <c r="B141" s="19" t="s">
        <v>154</v>
      </c>
      <c r="C141" s="75">
        <f>C36-C40-C78-C99-C125-C139</f>
        <v>2356803.9151999997</v>
      </c>
      <c r="D141" s="59">
        <f t="shared" si="33"/>
        <v>0.12905005858259921</v>
      </c>
      <c r="E141" s="75">
        <f>E36-E40-E78-E99-E125-E139</f>
        <v>2356803.9151999997</v>
      </c>
      <c r="F141" s="59">
        <f t="shared" si="34"/>
        <v>0.12905005858259921</v>
      </c>
      <c r="G141" s="75">
        <f>G36-G40-G78-G99-G125-G139</f>
        <v>2356803.9151999997</v>
      </c>
      <c r="H141" s="59">
        <f t="shared" si="35"/>
        <v>0.12905005858259921</v>
      </c>
      <c r="I141" s="75">
        <f>I36-I40-I78-I99-I125-I139</f>
        <v>2356803.9151999997</v>
      </c>
      <c r="J141" s="59">
        <f t="shared" si="36"/>
        <v>0.12905005858259921</v>
      </c>
      <c r="K141" s="75">
        <f>K36-K40-K78-K99-K125-K139</f>
        <v>2356803.9151999997</v>
      </c>
      <c r="L141" s="59">
        <f t="shared" si="37"/>
        <v>0.12905005858259921</v>
      </c>
      <c r="M141" s="75">
        <f>M36-M40-M78-M99-M125-M139</f>
        <v>2356803.9151999997</v>
      </c>
      <c r="N141" s="59">
        <f t="shared" si="38"/>
        <v>0.12905005858259921</v>
      </c>
      <c r="O141" s="75">
        <f>O36-O40-O78-O99-O125-O139</f>
        <v>2356803.9151999997</v>
      </c>
      <c r="P141" s="59">
        <f t="shared" si="39"/>
        <v>0.12905005858259921</v>
      </c>
      <c r="Q141" s="75">
        <f>Q36-Q40-Q78-Q99-Q125-Q139</f>
        <v>2356803.9151999997</v>
      </c>
      <c r="R141" s="59">
        <f t="shared" si="40"/>
        <v>0.12905005858259921</v>
      </c>
      <c r="S141" s="75">
        <f>S36-S40-S78-S99-S125-S139</f>
        <v>2356803.9151999997</v>
      </c>
      <c r="T141" s="59">
        <f t="shared" si="41"/>
        <v>0.12905005858259921</v>
      </c>
      <c r="U141" s="75">
        <f>U36-U40-U78-U99-U125-U139</f>
        <v>2356803.9151999997</v>
      </c>
      <c r="V141" s="59">
        <f t="shared" si="42"/>
        <v>0.12905005858259921</v>
      </c>
      <c r="W141" s="75">
        <f>W36-W40-W78-W99-W125-W139</f>
        <v>2356803.9151999997</v>
      </c>
      <c r="X141" s="59">
        <f t="shared" si="43"/>
        <v>0.12905005858259921</v>
      </c>
      <c r="Y141" s="75">
        <f>Y36-Y40-Y78-Y99-Y125-Y139</f>
        <v>2356803.9151999997</v>
      </c>
      <c r="Z141" s="59">
        <f t="shared" si="49"/>
        <v>0.12905005858259921</v>
      </c>
      <c r="AA141" s="75">
        <f t="shared" si="48"/>
        <v>28281646.982399989</v>
      </c>
      <c r="AB141" s="59">
        <f t="shared" si="49"/>
        <v>0.12905005858259919</v>
      </c>
      <c r="AC141" s="75">
        <f t="shared" si="32"/>
        <v>2356803.9151999992</v>
      </c>
      <c r="AD141" s="59">
        <f t="shared" si="45"/>
        <v>0.12905005858259919</v>
      </c>
    </row>
    <row r="142" spans="1:66" s="30" customFormat="1" x14ac:dyDescent="0.25">
      <c r="A142" s="31"/>
      <c r="B142" s="32"/>
      <c r="C142" s="76"/>
      <c r="D142" s="60"/>
      <c r="E142" s="76"/>
      <c r="F142" s="60"/>
      <c r="G142" s="76"/>
      <c r="H142" s="60"/>
      <c r="I142" s="76"/>
      <c r="J142" s="60"/>
      <c r="K142" s="76"/>
      <c r="L142" s="60"/>
      <c r="M142" s="76"/>
      <c r="N142" s="60"/>
      <c r="O142" s="76"/>
      <c r="P142" s="60"/>
      <c r="Q142" s="76"/>
      <c r="R142" s="60"/>
      <c r="S142" s="76"/>
      <c r="T142" s="60"/>
      <c r="U142" s="76"/>
      <c r="V142" s="60"/>
      <c r="W142" s="76"/>
      <c r="X142" s="60"/>
      <c r="Y142" s="76"/>
      <c r="Z142" s="60"/>
      <c r="AA142" s="76"/>
      <c r="AB142" s="60"/>
      <c r="AC142" s="76"/>
      <c r="AD142" s="60"/>
    </row>
    <row r="143" spans="1:66" s="7" customFormat="1" x14ac:dyDescent="0.25">
      <c r="A143" s="15">
        <v>6412</v>
      </c>
      <c r="B143" s="6" t="s">
        <v>155</v>
      </c>
      <c r="C143" s="77">
        <v>160808.44</v>
      </c>
      <c r="D143" s="61">
        <f t="shared" si="33"/>
        <v>8.8052885811738535E-3</v>
      </c>
      <c r="E143" s="77">
        <v>160808.44</v>
      </c>
      <c r="F143" s="61">
        <f t="shared" ref="F143:F165" si="50">IF(E$10&lt;&gt;0,E143/E$10,"-")</f>
        <v>8.8052885811738535E-3</v>
      </c>
      <c r="G143" s="77">
        <v>160808.44</v>
      </c>
      <c r="H143" s="61">
        <f t="shared" ref="H143:H165" si="51">IF(G$10&lt;&gt;0,G143/G$10,"-")</f>
        <v>8.8052885811738535E-3</v>
      </c>
      <c r="I143" s="77">
        <v>160808.44</v>
      </c>
      <c r="J143" s="61">
        <f t="shared" ref="J143:J165" si="52">IF(I$10&lt;&gt;0,I143/I$10,"-")</f>
        <v>8.8052885811738535E-3</v>
      </c>
      <c r="K143" s="77">
        <v>160808.44</v>
      </c>
      <c r="L143" s="61">
        <f t="shared" ref="L143:L165" si="53">IF(K$10&lt;&gt;0,K143/K$10,"-")</f>
        <v>8.8052885811738535E-3</v>
      </c>
      <c r="M143" s="77">
        <v>160808.44</v>
      </c>
      <c r="N143" s="61">
        <f t="shared" ref="N143:N165" si="54">IF(M$10&lt;&gt;0,M143/M$10,"-")</f>
        <v>8.8052885811738535E-3</v>
      </c>
      <c r="O143" s="77">
        <v>160808.44</v>
      </c>
      <c r="P143" s="61">
        <f t="shared" ref="P143:P165" si="55">IF(O$10&lt;&gt;0,O143/O$10,"-")</f>
        <v>8.8052885811738535E-3</v>
      </c>
      <c r="Q143" s="77">
        <v>160808.44</v>
      </c>
      <c r="R143" s="61">
        <f t="shared" ref="R143:R165" si="56">IF(Q$10&lt;&gt;0,Q143/Q$10,"-")</f>
        <v>8.8052885811738535E-3</v>
      </c>
      <c r="S143" s="77">
        <v>160808.44</v>
      </c>
      <c r="T143" s="61">
        <f t="shared" ref="T143:AD165" si="57">IF(S$10&lt;&gt;0,S143/S$10,"-")</f>
        <v>8.8052885811738535E-3</v>
      </c>
      <c r="U143" s="77">
        <v>160808.44</v>
      </c>
      <c r="V143" s="61">
        <f t="shared" ref="V143:V165" si="58">IF(U$10&lt;&gt;0,U143/U$10,"-")</f>
        <v>8.8052885811738535E-3</v>
      </c>
      <c r="W143" s="77">
        <v>160808.44</v>
      </c>
      <c r="X143" s="61">
        <f t="shared" ref="X143:X165" si="59">IF(W$10&lt;&gt;0,W143/W$10,"-")</f>
        <v>8.8052885811738535E-3</v>
      </c>
      <c r="Y143" s="77">
        <v>160808.44</v>
      </c>
      <c r="Z143" s="61">
        <f t="shared" ref="Z143:AB162" si="60">IF(Y$10&lt;&gt;0,Y143/Y$10,"-")</f>
        <v>8.8052885811738535E-3</v>
      </c>
      <c r="AA143" s="89">
        <f t="shared" si="48"/>
        <v>1929701.2799999996</v>
      </c>
      <c r="AB143" s="61">
        <f t="shared" si="60"/>
        <v>8.8052885811738518E-3</v>
      </c>
      <c r="AC143" s="89">
        <f t="shared" ref="AC143:AC165" si="61">AA143/12</f>
        <v>160808.43999999997</v>
      </c>
      <c r="AD143" s="61">
        <f t="shared" ref="AD143:AD165" si="62">IF(AC$10&lt;&gt;0,AC143/AC$10,"-")</f>
        <v>8.8052885811738518E-3</v>
      </c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</row>
    <row r="144" spans="1:66" s="35" customFormat="1" x14ac:dyDescent="0.25">
      <c r="A144" s="33"/>
      <c r="B144" s="34"/>
      <c r="C144" s="78"/>
      <c r="D144" s="62">
        <f t="shared" si="33"/>
        <v>0</v>
      </c>
      <c r="E144" s="78"/>
      <c r="F144" s="62">
        <f t="shared" si="50"/>
        <v>0</v>
      </c>
      <c r="G144" s="78"/>
      <c r="H144" s="62">
        <f t="shared" si="51"/>
        <v>0</v>
      </c>
      <c r="I144" s="78"/>
      <c r="J144" s="62">
        <f t="shared" si="52"/>
        <v>0</v>
      </c>
      <c r="K144" s="78"/>
      <c r="L144" s="62">
        <f t="shared" si="53"/>
        <v>0</v>
      </c>
      <c r="M144" s="78"/>
      <c r="N144" s="62">
        <f t="shared" si="54"/>
        <v>0</v>
      </c>
      <c r="O144" s="78"/>
      <c r="P144" s="62">
        <f t="shared" si="55"/>
        <v>0</v>
      </c>
      <c r="Q144" s="78"/>
      <c r="R144" s="62">
        <f t="shared" si="56"/>
        <v>0</v>
      </c>
      <c r="S144" s="78"/>
      <c r="T144" s="62">
        <f t="shared" si="57"/>
        <v>0</v>
      </c>
      <c r="U144" s="78"/>
      <c r="V144" s="62">
        <f t="shared" si="58"/>
        <v>0</v>
      </c>
      <c r="W144" s="78"/>
      <c r="X144" s="62">
        <f t="shared" si="59"/>
        <v>0</v>
      </c>
      <c r="Y144" s="78"/>
      <c r="Z144" s="62">
        <f t="shared" si="60"/>
        <v>0</v>
      </c>
      <c r="AA144" s="90">
        <f t="shared" si="48"/>
        <v>0</v>
      </c>
      <c r="AB144" s="62">
        <f t="shared" si="60"/>
        <v>0</v>
      </c>
      <c r="AC144" s="90">
        <f t="shared" si="61"/>
        <v>0</v>
      </c>
      <c r="AD144" s="62">
        <f t="shared" si="62"/>
        <v>0</v>
      </c>
    </row>
    <row r="145" spans="1:66" x14ac:dyDescent="0.25">
      <c r="A145" s="18">
        <v>7002</v>
      </c>
      <c r="B145" s="19" t="s">
        <v>156</v>
      </c>
      <c r="C145" s="75">
        <f>C141-C143</f>
        <v>2195995.4751999998</v>
      </c>
      <c r="D145" s="59">
        <f t="shared" si="33"/>
        <v>0.12024477000142535</v>
      </c>
      <c r="E145" s="75">
        <f>E141-E143</f>
        <v>2195995.4751999998</v>
      </c>
      <c r="F145" s="59">
        <f t="shared" si="50"/>
        <v>0.12024477000142535</v>
      </c>
      <c r="G145" s="75">
        <f>G141-G143</f>
        <v>2195995.4751999998</v>
      </c>
      <c r="H145" s="59">
        <f t="shared" si="51"/>
        <v>0.12024477000142535</v>
      </c>
      <c r="I145" s="75">
        <f>I141-I143</f>
        <v>2195995.4751999998</v>
      </c>
      <c r="J145" s="59">
        <f t="shared" si="52"/>
        <v>0.12024477000142535</v>
      </c>
      <c r="K145" s="75">
        <f>K141-K143</f>
        <v>2195995.4751999998</v>
      </c>
      <c r="L145" s="59">
        <f t="shared" si="53"/>
        <v>0.12024477000142535</v>
      </c>
      <c r="M145" s="75">
        <f>M141-M143</f>
        <v>2195995.4751999998</v>
      </c>
      <c r="N145" s="59">
        <f t="shared" si="54"/>
        <v>0.12024477000142535</v>
      </c>
      <c r="O145" s="75">
        <f>O141-O143</f>
        <v>2195995.4751999998</v>
      </c>
      <c r="P145" s="59">
        <f t="shared" si="55"/>
        <v>0.12024477000142535</v>
      </c>
      <c r="Q145" s="75">
        <f>Q141-Q143</f>
        <v>2195995.4751999998</v>
      </c>
      <c r="R145" s="59">
        <f t="shared" si="56"/>
        <v>0.12024477000142535</v>
      </c>
      <c r="S145" s="75">
        <f>S141-S143</f>
        <v>2195995.4751999998</v>
      </c>
      <c r="T145" s="59">
        <f t="shared" si="57"/>
        <v>0.12024477000142535</v>
      </c>
      <c r="U145" s="75">
        <f>U141-U143</f>
        <v>2195995.4751999998</v>
      </c>
      <c r="V145" s="59">
        <f t="shared" si="58"/>
        <v>0.12024477000142535</v>
      </c>
      <c r="W145" s="75">
        <f>W141-W143</f>
        <v>2195995.4751999998</v>
      </c>
      <c r="X145" s="59">
        <f t="shared" si="59"/>
        <v>0.12024477000142535</v>
      </c>
      <c r="Y145" s="75">
        <f>Y141-Y143</f>
        <v>2195995.4751999998</v>
      </c>
      <c r="Z145" s="59">
        <f t="shared" si="60"/>
        <v>0.12024477000142535</v>
      </c>
      <c r="AA145" s="75">
        <f t="shared" si="48"/>
        <v>26351945.702400003</v>
      </c>
      <c r="AB145" s="59">
        <f t="shared" si="60"/>
        <v>0.12024477000142539</v>
      </c>
      <c r="AC145" s="75">
        <f t="shared" si="61"/>
        <v>2195995.4752000002</v>
      </c>
      <c r="AD145" s="59">
        <f t="shared" si="62"/>
        <v>0.12024477000142537</v>
      </c>
    </row>
    <row r="146" spans="1:66" s="30" customFormat="1" x14ac:dyDescent="0.25">
      <c r="A146" s="31">
        <v>6501</v>
      </c>
      <c r="B146" s="32" t="s">
        <v>157</v>
      </c>
      <c r="C146" s="76"/>
      <c r="D146" s="60">
        <f t="shared" si="33"/>
        <v>0</v>
      </c>
      <c r="E146" s="76"/>
      <c r="F146" s="60">
        <f t="shared" si="50"/>
        <v>0</v>
      </c>
      <c r="G146" s="76"/>
      <c r="H146" s="60">
        <f t="shared" si="51"/>
        <v>0</v>
      </c>
      <c r="I146" s="76"/>
      <c r="J146" s="60">
        <f t="shared" si="52"/>
        <v>0</v>
      </c>
      <c r="K146" s="76"/>
      <c r="L146" s="60">
        <f t="shared" si="53"/>
        <v>0</v>
      </c>
      <c r="M146" s="76"/>
      <c r="N146" s="60">
        <f t="shared" si="54"/>
        <v>0</v>
      </c>
      <c r="O146" s="76"/>
      <c r="P146" s="60">
        <f t="shared" si="55"/>
        <v>0</v>
      </c>
      <c r="Q146" s="76"/>
      <c r="R146" s="60">
        <f t="shared" si="56"/>
        <v>0</v>
      </c>
      <c r="S146" s="76"/>
      <c r="T146" s="60">
        <f t="shared" si="57"/>
        <v>0</v>
      </c>
      <c r="U146" s="76"/>
      <c r="V146" s="60">
        <f t="shared" si="58"/>
        <v>0</v>
      </c>
      <c r="W146" s="76"/>
      <c r="X146" s="60">
        <f t="shared" si="59"/>
        <v>0</v>
      </c>
      <c r="Y146" s="76"/>
      <c r="Z146" s="60">
        <f t="shared" si="60"/>
        <v>0</v>
      </c>
      <c r="AA146" s="76">
        <f t="shared" si="48"/>
        <v>0</v>
      </c>
      <c r="AB146" s="60">
        <f t="shared" si="60"/>
        <v>0</v>
      </c>
      <c r="AC146" s="76">
        <f t="shared" si="61"/>
        <v>0</v>
      </c>
      <c r="AD146" s="60">
        <f t="shared" si="62"/>
        <v>0</v>
      </c>
    </row>
    <row r="147" spans="1:66" x14ac:dyDescent="0.25">
      <c r="A147" s="9">
        <v>6502</v>
      </c>
      <c r="B147" s="10" t="s">
        <v>158</v>
      </c>
      <c r="C147" s="67">
        <v>1041556.93065</v>
      </c>
      <c r="D147" s="49">
        <f t="shared" si="33"/>
        <v>5.7031890540663988E-2</v>
      </c>
      <c r="E147" s="67">
        <v>1041556.93065</v>
      </c>
      <c r="F147" s="49">
        <f t="shared" si="50"/>
        <v>5.7031890540663988E-2</v>
      </c>
      <c r="G147" s="67">
        <v>1041556.93065</v>
      </c>
      <c r="H147" s="49">
        <f t="shared" si="51"/>
        <v>5.7031890540663988E-2</v>
      </c>
      <c r="I147" s="67">
        <v>1041556.93065</v>
      </c>
      <c r="J147" s="49">
        <f t="shared" si="52"/>
        <v>5.7031890540663988E-2</v>
      </c>
      <c r="K147" s="67">
        <v>1041556.93065</v>
      </c>
      <c r="L147" s="49">
        <f t="shared" si="53"/>
        <v>5.7031890540663988E-2</v>
      </c>
      <c r="M147" s="67">
        <v>1041556.93065</v>
      </c>
      <c r="N147" s="49">
        <f t="shared" si="54"/>
        <v>5.7031890540663988E-2</v>
      </c>
      <c r="O147" s="67">
        <v>1041556.93065</v>
      </c>
      <c r="P147" s="49">
        <f t="shared" si="55"/>
        <v>5.7031890540663988E-2</v>
      </c>
      <c r="Q147" s="67">
        <v>1041556.93065</v>
      </c>
      <c r="R147" s="49">
        <f t="shared" si="56"/>
        <v>5.7031890540663988E-2</v>
      </c>
      <c r="S147" s="67">
        <v>1041556.93065</v>
      </c>
      <c r="T147" s="49">
        <f t="shared" si="57"/>
        <v>5.7031890540663988E-2</v>
      </c>
      <c r="U147" s="67">
        <v>1041556.93065</v>
      </c>
      <c r="V147" s="49">
        <f t="shared" si="58"/>
        <v>5.7031890540663988E-2</v>
      </c>
      <c r="W147" s="67">
        <v>1041556.93065</v>
      </c>
      <c r="X147" s="49">
        <f t="shared" si="59"/>
        <v>5.7031890540663988E-2</v>
      </c>
      <c r="Y147" s="67">
        <v>1041556.93065</v>
      </c>
      <c r="Z147" s="49">
        <f t="shared" si="60"/>
        <v>5.7031890540663988E-2</v>
      </c>
      <c r="AA147" s="82">
        <f t="shared" si="48"/>
        <v>12498683.167799996</v>
      </c>
      <c r="AB147" s="49">
        <f t="shared" si="60"/>
        <v>5.7031890540663974E-2</v>
      </c>
      <c r="AC147" s="82">
        <f t="shared" si="61"/>
        <v>1041556.9306499996</v>
      </c>
      <c r="AD147" s="49">
        <f t="shared" si="62"/>
        <v>5.7031890540663967E-2</v>
      </c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</row>
    <row r="148" spans="1:66" x14ac:dyDescent="0.25">
      <c r="A148" s="9">
        <v>6503</v>
      </c>
      <c r="B148" s="10" t="s">
        <v>159</v>
      </c>
      <c r="C148" s="67">
        <v>94178.289950000006</v>
      </c>
      <c r="D148" s="49">
        <f t="shared" si="33"/>
        <v>5.1568625445978789E-3</v>
      </c>
      <c r="E148" s="67">
        <v>94178.289950000006</v>
      </c>
      <c r="F148" s="49">
        <f t="shared" si="50"/>
        <v>5.1568625445978789E-3</v>
      </c>
      <c r="G148" s="67">
        <v>94178.289950000006</v>
      </c>
      <c r="H148" s="49">
        <f t="shared" si="51"/>
        <v>5.1568625445978789E-3</v>
      </c>
      <c r="I148" s="67">
        <v>94178.289950000006</v>
      </c>
      <c r="J148" s="49">
        <f t="shared" si="52"/>
        <v>5.1568625445978789E-3</v>
      </c>
      <c r="K148" s="67">
        <v>94178.289950000006</v>
      </c>
      <c r="L148" s="49">
        <f t="shared" si="53"/>
        <v>5.1568625445978789E-3</v>
      </c>
      <c r="M148" s="67">
        <v>94178.289950000006</v>
      </c>
      <c r="N148" s="49">
        <f t="shared" si="54"/>
        <v>5.1568625445978789E-3</v>
      </c>
      <c r="O148" s="67">
        <v>94178.289950000006</v>
      </c>
      <c r="P148" s="49">
        <f t="shared" si="55"/>
        <v>5.1568625445978789E-3</v>
      </c>
      <c r="Q148" s="67">
        <v>94178.289950000006</v>
      </c>
      <c r="R148" s="49">
        <f t="shared" si="56"/>
        <v>5.1568625445978789E-3</v>
      </c>
      <c r="S148" s="67">
        <v>94178.289950000006</v>
      </c>
      <c r="T148" s="49">
        <f t="shared" si="57"/>
        <v>5.1568625445978789E-3</v>
      </c>
      <c r="U148" s="67">
        <v>94178.289950000006</v>
      </c>
      <c r="V148" s="49">
        <f t="shared" si="58"/>
        <v>5.1568625445978789E-3</v>
      </c>
      <c r="W148" s="67">
        <v>94178.289950000006</v>
      </c>
      <c r="X148" s="49">
        <f t="shared" si="59"/>
        <v>5.1568625445978789E-3</v>
      </c>
      <c r="Y148" s="67">
        <v>94178.289950000006</v>
      </c>
      <c r="Z148" s="49">
        <f t="shared" si="60"/>
        <v>5.1568625445978789E-3</v>
      </c>
      <c r="AA148" s="82">
        <f t="shared" si="48"/>
        <v>1130139.4794000001</v>
      </c>
      <c r="AB148" s="49">
        <f t="shared" si="60"/>
        <v>5.1568625445978797E-3</v>
      </c>
      <c r="AC148" s="82">
        <f t="shared" si="61"/>
        <v>94178.289950000006</v>
      </c>
      <c r="AD148" s="49">
        <f t="shared" si="62"/>
        <v>5.1568625445978789E-3</v>
      </c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</row>
    <row r="149" spans="1:66" x14ac:dyDescent="0.25">
      <c r="A149" s="9">
        <v>6504</v>
      </c>
      <c r="B149" s="10" t="s">
        <v>160</v>
      </c>
      <c r="C149" s="67">
        <v>2249.2637500000001</v>
      </c>
      <c r="D149" s="49">
        <f t="shared" si="33"/>
        <v>1.2316154807498464E-4</v>
      </c>
      <c r="E149" s="67">
        <v>2249.2637500000001</v>
      </c>
      <c r="F149" s="49">
        <f t="shared" si="50"/>
        <v>1.2316154807498464E-4</v>
      </c>
      <c r="G149" s="67">
        <v>2249.2637500000001</v>
      </c>
      <c r="H149" s="49">
        <f t="shared" si="51"/>
        <v>1.2316154807498464E-4</v>
      </c>
      <c r="I149" s="67">
        <v>2249.2637500000001</v>
      </c>
      <c r="J149" s="49">
        <f t="shared" si="52"/>
        <v>1.2316154807498464E-4</v>
      </c>
      <c r="K149" s="67">
        <v>2249.2637500000001</v>
      </c>
      <c r="L149" s="49">
        <f t="shared" si="53"/>
        <v>1.2316154807498464E-4</v>
      </c>
      <c r="M149" s="67">
        <v>2249.2637500000001</v>
      </c>
      <c r="N149" s="49">
        <f t="shared" si="54"/>
        <v>1.2316154807498464E-4</v>
      </c>
      <c r="O149" s="67">
        <v>2249.2637500000001</v>
      </c>
      <c r="P149" s="49">
        <f t="shared" si="55"/>
        <v>1.2316154807498464E-4</v>
      </c>
      <c r="Q149" s="67">
        <v>2249.2637500000001</v>
      </c>
      <c r="R149" s="49">
        <f t="shared" si="56"/>
        <v>1.2316154807498464E-4</v>
      </c>
      <c r="S149" s="67">
        <v>2249.2637500000001</v>
      </c>
      <c r="T149" s="49">
        <f t="shared" si="57"/>
        <v>1.2316154807498464E-4</v>
      </c>
      <c r="U149" s="67">
        <v>2249.2637500000001</v>
      </c>
      <c r="V149" s="49">
        <f t="shared" si="58"/>
        <v>1.2316154807498464E-4</v>
      </c>
      <c r="W149" s="67">
        <v>2249.2637500000001</v>
      </c>
      <c r="X149" s="49">
        <f t="shared" si="59"/>
        <v>1.2316154807498464E-4</v>
      </c>
      <c r="Y149" s="67">
        <v>2249.2637500000001</v>
      </c>
      <c r="Z149" s="49">
        <f t="shared" si="60"/>
        <v>1.2316154807498464E-4</v>
      </c>
      <c r="AA149" s="82">
        <f t="shared" si="48"/>
        <v>26991.164999999994</v>
      </c>
      <c r="AB149" s="49">
        <f t="shared" si="60"/>
        <v>1.2316154807498462E-4</v>
      </c>
      <c r="AC149" s="82">
        <f t="shared" si="61"/>
        <v>2249.2637499999996</v>
      </c>
      <c r="AD149" s="49">
        <f t="shared" si="62"/>
        <v>1.2316154807498462E-4</v>
      </c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</row>
    <row r="150" spans="1:66" x14ac:dyDescent="0.25">
      <c r="A150" s="9">
        <v>6505</v>
      </c>
      <c r="B150" s="10" t="s">
        <v>161</v>
      </c>
      <c r="C150" s="67"/>
      <c r="D150" s="49">
        <f t="shared" si="33"/>
        <v>0</v>
      </c>
      <c r="E150" s="67"/>
      <c r="F150" s="49">
        <f t="shared" si="50"/>
        <v>0</v>
      </c>
      <c r="G150" s="67"/>
      <c r="H150" s="49">
        <f t="shared" si="51"/>
        <v>0</v>
      </c>
      <c r="I150" s="67"/>
      <c r="J150" s="49">
        <f t="shared" si="52"/>
        <v>0</v>
      </c>
      <c r="K150" s="67"/>
      <c r="L150" s="49">
        <f t="shared" si="53"/>
        <v>0</v>
      </c>
      <c r="M150" s="67"/>
      <c r="N150" s="49">
        <f t="shared" si="54"/>
        <v>0</v>
      </c>
      <c r="O150" s="67"/>
      <c r="P150" s="49">
        <f t="shared" si="55"/>
        <v>0</v>
      </c>
      <c r="Q150" s="67"/>
      <c r="R150" s="49">
        <f t="shared" si="56"/>
        <v>0</v>
      </c>
      <c r="S150" s="67"/>
      <c r="T150" s="49">
        <f t="shared" si="57"/>
        <v>0</v>
      </c>
      <c r="U150" s="67"/>
      <c r="V150" s="49">
        <f t="shared" si="58"/>
        <v>0</v>
      </c>
      <c r="W150" s="67"/>
      <c r="X150" s="49">
        <f t="shared" si="59"/>
        <v>0</v>
      </c>
      <c r="Y150" s="67"/>
      <c r="Z150" s="49">
        <f t="shared" si="60"/>
        <v>0</v>
      </c>
      <c r="AA150" s="82">
        <f t="shared" si="48"/>
        <v>0</v>
      </c>
      <c r="AB150" s="49">
        <f t="shared" si="60"/>
        <v>0</v>
      </c>
      <c r="AC150" s="82">
        <f t="shared" si="61"/>
        <v>0</v>
      </c>
      <c r="AD150" s="49">
        <f t="shared" si="62"/>
        <v>0</v>
      </c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</row>
    <row r="151" spans="1:66" x14ac:dyDescent="0.25">
      <c r="A151" s="9">
        <v>6506</v>
      </c>
      <c r="B151" s="10" t="s">
        <v>162</v>
      </c>
      <c r="C151" s="67"/>
      <c r="D151" s="49">
        <f t="shared" si="33"/>
        <v>0</v>
      </c>
      <c r="E151" s="67"/>
      <c r="F151" s="49">
        <f t="shared" si="50"/>
        <v>0</v>
      </c>
      <c r="G151" s="67"/>
      <c r="H151" s="49">
        <f t="shared" si="51"/>
        <v>0</v>
      </c>
      <c r="I151" s="67"/>
      <c r="J151" s="49">
        <f t="shared" si="52"/>
        <v>0</v>
      </c>
      <c r="K151" s="67"/>
      <c r="L151" s="49">
        <f t="shared" si="53"/>
        <v>0</v>
      </c>
      <c r="M151" s="67"/>
      <c r="N151" s="49">
        <f t="shared" si="54"/>
        <v>0</v>
      </c>
      <c r="O151" s="67"/>
      <c r="P151" s="49">
        <f t="shared" si="55"/>
        <v>0</v>
      </c>
      <c r="Q151" s="67"/>
      <c r="R151" s="49">
        <f t="shared" si="56"/>
        <v>0</v>
      </c>
      <c r="S151" s="67"/>
      <c r="T151" s="49">
        <f t="shared" si="57"/>
        <v>0</v>
      </c>
      <c r="U151" s="67"/>
      <c r="V151" s="49">
        <f t="shared" si="58"/>
        <v>0</v>
      </c>
      <c r="W151" s="67"/>
      <c r="X151" s="49">
        <f t="shared" si="59"/>
        <v>0</v>
      </c>
      <c r="Y151" s="67"/>
      <c r="Z151" s="49">
        <f t="shared" si="60"/>
        <v>0</v>
      </c>
      <c r="AA151" s="82">
        <f t="shared" si="48"/>
        <v>0</v>
      </c>
      <c r="AB151" s="49">
        <f t="shared" si="60"/>
        <v>0</v>
      </c>
      <c r="AC151" s="82">
        <f t="shared" si="61"/>
        <v>0</v>
      </c>
      <c r="AD151" s="49">
        <f t="shared" si="62"/>
        <v>0</v>
      </c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</row>
    <row r="152" spans="1:66" x14ac:dyDescent="0.25">
      <c r="A152" s="9">
        <v>6507</v>
      </c>
      <c r="B152" s="10"/>
      <c r="C152" s="67"/>
      <c r="D152" s="49">
        <f t="shared" si="33"/>
        <v>0</v>
      </c>
      <c r="E152" s="67"/>
      <c r="F152" s="49">
        <f t="shared" si="33"/>
        <v>0</v>
      </c>
      <c r="G152" s="67"/>
      <c r="H152" s="49">
        <f t="shared" si="33"/>
        <v>0</v>
      </c>
      <c r="I152" s="67"/>
      <c r="J152" s="49">
        <f t="shared" si="33"/>
        <v>0</v>
      </c>
      <c r="K152" s="67"/>
      <c r="L152" s="49">
        <f t="shared" si="33"/>
        <v>0</v>
      </c>
      <c r="M152" s="67"/>
      <c r="N152" s="49">
        <f t="shared" si="33"/>
        <v>0</v>
      </c>
      <c r="O152" s="67"/>
      <c r="P152" s="49">
        <f t="shared" si="33"/>
        <v>0</v>
      </c>
      <c r="Q152" s="67"/>
      <c r="R152" s="49">
        <f t="shared" si="33"/>
        <v>0</v>
      </c>
      <c r="S152" s="67"/>
      <c r="T152" s="49">
        <f t="shared" si="57"/>
        <v>0</v>
      </c>
      <c r="U152" s="67"/>
      <c r="V152" s="49">
        <f t="shared" si="57"/>
        <v>0</v>
      </c>
      <c r="W152" s="67"/>
      <c r="X152" s="49">
        <f t="shared" si="57"/>
        <v>0</v>
      </c>
      <c r="Y152" s="67"/>
      <c r="Z152" s="49">
        <f t="shared" si="57"/>
        <v>0</v>
      </c>
      <c r="AA152" s="82"/>
      <c r="AB152" s="49">
        <f t="shared" si="57"/>
        <v>0</v>
      </c>
      <c r="AC152" s="82"/>
      <c r="AD152" s="49">
        <f t="shared" si="57"/>
        <v>0</v>
      </c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</row>
    <row r="153" spans="1:66" x14ac:dyDescent="0.25">
      <c r="A153" s="9">
        <v>6508</v>
      </c>
      <c r="B153" s="10"/>
      <c r="C153" s="67"/>
      <c r="D153" s="49">
        <f t="shared" si="33"/>
        <v>0</v>
      </c>
      <c r="E153" s="67"/>
      <c r="F153" s="49">
        <f t="shared" si="33"/>
        <v>0</v>
      </c>
      <c r="G153" s="67"/>
      <c r="H153" s="49">
        <f t="shared" si="33"/>
        <v>0</v>
      </c>
      <c r="I153" s="67"/>
      <c r="J153" s="49">
        <f t="shared" si="33"/>
        <v>0</v>
      </c>
      <c r="K153" s="67"/>
      <c r="L153" s="49">
        <f t="shared" si="33"/>
        <v>0</v>
      </c>
      <c r="M153" s="67"/>
      <c r="N153" s="49">
        <f t="shared" si="33"/>
        <v>0</v>
      </c>
      <c r="O153" s="67"/>
      <c r="P153" s="49">
        <f t="shared" si="33"/>
        <v>0</v>
      </c>
      <c r="Q153" s="67"/>
      <c r="R153" s="49">
        <f t="shared" si="33"/>
        <v>0</v>
      </c>
      <c r="S153" s="67"/>
      <c r="T153" s="49">
        <f t="shared" si="57"/>
        <v>0</v>
      </c>
      <c r="U153" s="67"/>
      <c r="V153" s="49">
        <f t="shared" si="57"/>
        <v>0</v>
      </c>
      <c r="W153" s="67"/>
      <c r="X153" s="49">
        <f t="shared" si="57"/>
        <v>0</v>
      </c>
      <c r="Y153" s="67"/>
      <c r="Z153" s="49">
        <f t="shared" si="57"/>
        <v>0</v>
      </c>
      <c r="AA153" s="82"/>
      <c r="AB153" s="49">
        <f t="shared" si="57"/>
        <v>0</v>
      </c>
      <c r="AC153" s="82"/>
      <c r="AD153" s="49">
        <f t="shared" si="57"/>
        <v>0</v>
      </c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</row>
    <row r="154" spans="1:66" x14ac:dyDescent="0.25">
      <c r="A154" s="9">
        <v>6509</v>
      </c>
      <c r="B154" s="10"/>
      <c r="C154" s="67"/>
      <c r="D154" s="49">
        <f t="shared" si="33"/>
        <v>0</v>
      </c>
      <c r="E154" s="67"/>
      <c r="F154" s="49">
        <f t="shared" si="33"/>
        <v>0</v>
      </c>
      <c r="G154" s="67"/>
      <c r="H154" s="49">
        <f t="shared" si="33"/>
        <v>0</v>
      </c>
      <c r="I154" s="67"/>
      <c r="J154" s="49">
        <f t="shared" si="33"/>
        <v>0</v>
      </c>
      <c r="K154" s="67"/>
      <c r="L154" s="49">
        <f t="shared" si="33"/>
        <v>0</v>
      </c>
      <c r="M154" s="67"/>
      <c r="N154" s="49">
        <f t="shared" si="33"/>
        <v>0</v>
      </c>
      <c r="O154" s="67"/>
      <c r="P154" s="49">
        <f t="shared" si="33"/>
        <v>0</v>
      </c>
      <c r="Q154" s="67"/>
      <c r="R154" s="49">
        <f t="shared" si="33"/>
        <v>0</v>
      </c>
      <c r="S154" s="67"/>
      <c r="T154" s="49">
        <f t="shared" si="57"/>
        <v>0</v>
      </c>
      <c r="U154" s="67"/>
      <c r="V154" s="49">
        <f t="shared" si="57"/>
        <v>0</v>
      </c>
      <c r="W154" s="67"/>
      <c r="X154" s="49">
        <f t="shared" si="57"/>
        <v>0</v>
      </c>
      <c r="Y154" s="67"/>
      <c r="Z154" s="49">
        <f t="shared" si="57"/>
        <v>0</v>
      </c>
      <c r="AA154" s="82"/>
      <c r="AB154" s="49">
        <f t="shared" si="57"/>
        <v>0</v>
      </c>
      <c r="AC154" s="82"/>
      <c r="AD154" s="49">
        <f t="shared" si="57"/>
        <v>0</v>
      </c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</row>
    <row r="155" spans="1:66" x14ac:dyDescent="0.25">
      <c r="A155" s="9">
        <v>6510</v>
      </c>
      <c r="B155" s="10"/>
      <c r="C155" s="67"/>
      <c r="D155" s="49">
        <f t="shared" si="33"/>
        <v>0</v>
      </c>
      <c r="E155" s="67"/>
      <c r="F155" s="49">
        <f t="shared" si="33"/>
        <v>0</v>
      </c>
      <c r="G155" s="67"/>
      <c r="H155" s="49">
        <f t="shared" si="33"/>
        <v>0</v>
      </c>
      <c r="I155" s="67"/>
      <c r="J155" s="49">
        <f t="shared" si="33"/>
        <v>0</v>
      </c>
      <c r="K155" s="67"/>
      <c r="L155" s="49">
        <f t="shared" si="33"/>
        <v>0</v>
      </c>
      <c r="M155" s="67"/>
      <c r="N155" s="49">
        <f t="shared" si="33"/>
        <v>0</v>
      </c>
      <c r="O155" s="67"/>
      <c r="P155" s="49">
        <f t="shared" si="33"/>
        <v>0</v>
      </c>
      <c r="Q155" s="67"/>
      <c r="R155" s="49">
        <f t="shared" si="33"/>
        <v>0</v>
      </c>
      <c r="S155" s="67"/>
      <c r="T155" s="49">
        <f t="shared" si="57"/>
        <v>0</v>
      </c>
      <c r="U155" s="67"/>
      <c r="V155" s="49">
        <f t="shared" si="57"/>
        <v>0</v>
      </c>
      <c r="W155" s="67"/>
      <c r="X155" s="49">
        <f t="shared" si="57"/>
        <v>0</v>
      </c>
      <c r="Y155" s="67"/>
      <c r="Z155" s="49">
        <f t="shared" si="57"/>
        <v>0</v>
      </c>
      <c r="AA155" s="82"/>
      <c r="AB155" s="49">
        <f t="shared" si="57"/>
        <v>0</v>
      </c>
      <c r="AC155" s="82"/>
      <c r="AD155" s="49">
        <f t="shared" si="57"/>
        <v>0</v>
      </c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</row>
    <row r="156" spans="1:66" x14ac:dyDescent="0.25">
      <c r="A156" s="9">
        <v>6604</v>
      </c>
      <c r="B156" s="10" t="s">
        <v>163</v>
      </c>
      <c r="C156" s="67"/>
      <c r="D156" s="49">
        <f t="shared" si="33"/>
        <v>0</v>
      </c>
      <c r="E156" s="67"/>
      <c r="F156" s="49">
        <f t="shared" si="50"/>
        <v>0</v>
      </c>
      <c r="G156" s="67"/>
      <c r="H156" s="49">
        <f t="shared" si="51"/>
        <v>0</v>
      </c>
      <c r="I156" s="67"/>
      <c r="J156" s="49">
        <f t="shared" si="52"/>
        <v>0</v>
      </c>
      <c r="K156" s="67"/>
      <c r="L156" s="49">
        <f t="shared" si="53"/>
        <v>0</v>
      </c>
      <c r="M156" s="67"/>
      <c r="N156" s="49">
        <f t="shared" si="54"/>
        <v>0</v>
      </c>
      <c r="O156" s="67"/>
      <c r="P156" s="49">
        <f t="shared" si="55"/>
        <v>0</v>
      </c>
      <c r="Q156" s="67"/>
      <c r="R156" s="49">
        <f t="shared" si="56"/>
        <v>0</v>
      </c>
      <c r="S156" s="67"/>
      <c r="T156" s="49">
        <f t="shared" si="57"/>
        <v>0</v>
      </c>
      <c r="U156" s="67"/>
      <c r="V156" s="49">
        <f t="shared" si="58"/>
        <v>0</v>
      </c>
      <c r="W156" s="67"/>
      <c r="X156" s="49">
        <f t="shared" si="59"/>
        <v>0</v>
      </c>
      <c r="Y156" s="67"/>
      <c r="Z156" s="49">
        <f t="shared" si="60"/>
        <v>0</v>
      </c>
      <c r="AA156" s="82">
        <f t="shared" si="48"/>
        <v>0</v>
      </c>
      <c r="AB156" s="49">
        <f t="shared" si="60"/>
        <v>0</v>
      </c>
      <c r="AC156" s="82">
        <f t="shared" si="61"/>
        <v>0</v>
      </c>
      <c r="AD156" s="49">
        <f t="shared" si="62"/>
        <v>0</v>
      </c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</row>
    <row r="157" spans="1:66" x14ac:dyDescent="0.25">
      <c r="A157" s="9">
        <v>6701</v>
      </c>
      <c r="B157" s="10" t="s">
        <v>164</v>
      </c>
      <c r="C157" s="67">
        <v>800203.61699999997</v>
      </c>
      <c r="D157" s="49">
        <f t="shared" ref="D157:D165" si="63">IF(C$10&lt;&gt;0,C157/C$10,"-")</f>
        <v>4.3816255983728937E-2</v>
      </c>
      <c r="E157" s="67">
        <v>800203.61699999997</v>
      </c>
      <c r="F157" s="49">
        <f t="shared" si="50"/>
        <v>4.3816255983728937E-2</v>
      </c>
      <c r="G157" s="67">
        <v>800203.61699999997</v>
      </c>
      <c r="H157" s="49">
        <f t="shared" si="51"/>
        <v>4.3816255983728937E-2</v>
      </c>
      <c r="I157" s="67">
        <v>800203.61699999997</v>
      </c>
      <c r="J157" s="49">
        <f t="shared" si="52"/>
        <v>4.3816255983728937E-2</v>
      </c>
      <c r="K157" s="67">
        <v>800203.61699999997</v>
      </c>
      <c r="L157" s="49">
        <f t="shared" si="53"/>
        <v>4.3816255983728937E-2</v>
      </c>
      <c r="M157" s="67">
        <v>800203.61699999997</v>
      </c>
      <c r="N157" s="49">
        <f t="shared" si="54"/>
        <v>4.3816255983728937E-2</v>
      </c>
      <c r="O157" s="67">
        <v>800203.61699999997</v>
      </c>
      <c r="P157" s="49">
        <f t="shared" si="55"/>
        <v>4.3816255983728937E-2</v>
      </c>
      <c r="Q157" s="67">
        <v>800203.61699999997</v>
      </c>
      <c r="R157" s="49">
        <f t="shared" si="56"/>
        <v>4.3816255983728937E-2</v>
      </c>
      <c r="S157" s="67">
        <v>800203.61699999997</v>
      </c>
      <c r="T157" s="49">
        <f t="shared" si="57"/>
        <v>4.3816255983728937E-2</v>
      </c>
      <c r="U157" s="67">
        <v>800203.61699999997</v>
      </c>
      <c r="V157" s="49">
        <f t="shared" si="58"/>
        <v>4.3816255983728937E-2</v>
      </c>
      <c r="W157" s="67">
        <v>800203.61699999997</v>
      </c>
      <c r="X157" s="49">
        <f t="shared" si="59"/>
        <v>4.3816255983728937E-2</v>
      </c>
      <c r="Y157" s="67">
        <v>800203.61699999997</v>
      </c>
      <c r="Z157" s="49">
        <f t="shared" si="60"/>
        <v>4.3816255983728937E-2</v>
      </c>
      <c r="AA157" s="82">
        <f t="shared" si="48"/>
        <v>9602443.4039999992</v>
      </c>
      <c r="AB157" s="49">
        <f t="shared" si="60"/>
        <v>4.3816255983728937E-2</v>
      </c>
      <c r="AC157" s="82">
        <f t="shared" si="61"/>
        <v>800203.61699999997</v>
      </c>
      <c r="AD157" s="49">
        <f t="shared" si="62"/>
        <v>4.3816255983728937E-2</v>
      </c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</row>
    <row r="158" spans="1:66" x14ac:dyDescent="0.25">
      <c r="A158" s="9">
        <v>5152</v>
      </c>
      <c r="B158" s="10" t="s">
        <v>40</v>
      </c>
      <c r="C158" s="67">
        <v>-800000</v>
      </c>
      <c r="D158" s="49">
        <f t="shared" si="63"/>
        <v>-4.3805106653227177E-2</v>
      </c>
      <c r="E158" s="67">
        <v>-800000</v>
      </c>
      <c r="F158" s="49">
        <f t="shared" si="50"/>
        <v>-4.3805106653227177E-2</v>
      </c>
      <c r="G158" s="67">
        <v>-800000</v>
      </c>
      <c r="H158" s="49">
        <f t="shared" si="51"/>
        <v>-4.3805106653227177E-2</v>
      </c>
      <c r="I158" s="67">
        <v>-800000</v>
      </c>
      <c r="J158" s="49">
        <f t="shared" si="52"/>
        <v>-4.3805106653227177E-2</v>
      </c>
      <c r="K158" s="67">
        <v>-800000</v>
      </c>
      <c r="L158" s="49">
        <f t="shared" si="53"/>
        <v>-4.3805106653227177E-2</v>
      </c>
      <c r="M158" s="67">
        <v>-800000</v>
      </c>
      <c r="N158" s="49">
        <f t="shared" si="54"/>
        <v>-4.3805106653227177E-2</v>
      </c>
      <c r="O158" s="67">
        <v>-800000</v>
      </c>
      <c r="P158" s="49">
        <f t="shared" si="55"/>
        <v>-4.3805106653227177E-2</v>
      </c>
      <c r="Q158" s="67">
        <v>-800000</v>
      </c>
      <c r="R158" s="49">
        <f t="shared" si="56"/>
        <v>-4.3805106653227177E-2</v>
      </c>
      <c r="S158" s="67">
        <v>-800000</v>
      </c>
      <c r="T158" s="49">
        <f t="shared" si="57"/>
        <v>-4.3805106653227177E-2</v>
      </c>
      <c r="U158" s="67">
        <v>-800000</v>
      </c>
      <c r="V158" s="49">
        <f t="shared" si="58"/>
        <v>-4.3805106653227177E-2</v>
      </c>
      <c r="W158" s="67">
        <v>-800000</v>
      </c>
      <c r="X158" s="49">
        <f t="shared" si="59"/>
        <v>-4.3805106653227177E-2</v>
      </c>
      <c r="Y158" s="67">
        <v>-800000</v>
      </c>
      <c r="Z158" s="49">
        <f t="shared" si="60"/>
        <v>-4.3805106653227177E-2</v>
      </c>
      <c r="AA158" s="91">
        <f t="shared" si="48"/>
        <v>-9600000</v>
      </c>
      <c r="AB158" s="49">
        <f t="shared" si="60"/>
        <v>-4.3805106653227177E-2</v>
      </c>
      <c r="AC158" s="82">
        <f t="shared" si="61"/>
        <v>-800000</v>
      </c>
      <c r="AD158" s="49">
        <f t="shared" si="62"/>
        <v>-4.3805106653227177E-2</v>
      </c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</row>
    <row r="159" spans="1:66" s="5" customFormat="1" x14ac:dyDescent="0.25">
      <c r="A159" s="12">
        <v>7003</v>
      </c>
      <c r="B159" s="1" t="s">
        <v>165</v>
      </c>
      <c r="C159" s="74">
        <f>SUM(C146:C158)</f>
        <v>1138188.1013500001</v>
      </c>
      <c r="D159" s="56">
        <f t="shared" si="63"/>
        <v>6.2323063963838618E-2</v>
      </c>
      <c r="E159" s="74">
        <f>SUM(E146:E158)</f>
        <v>1138188.1013500001</v>
      </c>
      <c r="F159" s="56">
        <f t="shared" si="50"/>
        <v>6.2323063963838618E-2</v>
      </c>
      <c r="G159" s="74">
        <f>SUM(G146:G158)</f>
        <v>1138188.1013500001</v>
      </c>
      <c r="H159" s="56">
        <f t="shared" si="51"/>
        <v>6.2323063963838618E-2</v>
      </c>
      <c r="I159" s="74">
        <f>SUM(I146:I158)</f>
        <v>1138188.1013500001</v>
      </c>
      <c r="J159" s="56">
        <f t="shared" si="52"/>
        <v>6.2323063963838618E-2</v>
      </c>
      <c r="K159" s="74">
        <f>SUM(K146:K158)</f>
        <v>1138188.1013500001</v>
      </c>
      <c r="L159" s="56">
        <f t="shared" si="53"/>
        <v>6.2323063963838618E-2</v>
      </c>
      <c r="M159" s="74">
        <f>SUM(M146:M158)</f>
        <v>1138188.1013500001</v>
      </c>
      <c r="N159" s="56">
        <f t="shared" si="54"/>
        <v>6.2323063963838618E-2</v>
      </c>
      <c r="O159" s="74">
        <f>SUM(O146:O158)</f>
        <v>1138188.1013500001</v>
      </c>
      <c r="P159" s="56">
        <f t="shared" si="55"/>
        <v>6.2323063963838618E-2</v>
      </c>
      <c r="Q159" s="74">
        <f>SUM(Q146:Q158)</f>
        <v>1138188.1013500001</v>
      </c>
      <c r="R159" s="56">
        <f t="shared" si="56"/>
        <v>6.2323063963838618E-2</v>
      </c>
      <c r="S159" s="74">
        <f>SUM(S146:S158)</f>
        <v>1138188.1013500001</v>
      </c>
      <c r="T159" s="56">
        <f t="shared" si="57"/>
        <v>6.2323063963838618E-2</v>
      </c>
      <c r="U159" s="74">
        <f>SUM(U146:U158)</f>
        <v>1138188.1013500001</v>
      </c>
      <c r="V159" s="56">
        <f t="shared" si="58"/>
        <v>6.2323063963838618E-2</v>
      </c>
      <c r="W159" s="74">
        <f>SUM(W146:W158)</f>
        <v>1138188.1013500001</v>
      </c>
      <c r="X159" s="56">
        <f t="shared" si="59"/>
        <v>6.2323063963838618E-2</v>
      </c>
      <c r="Y159" s="74">
        <f>SUM(Y146:Y158)</f>
        <v>1138188.1013500001</v>
      </c>
      <c r="Z159" s="56">
        <f t="shared" si="60"/>
        <v>6.2323063963838618E-2</v>
      </c>
      <c r="AA159" s="74">
        <f t="shared" si="48"/>
        <v>13658257.216200002</v>
      </c>
      <c r="AB159" s="56">
        <f t="shared" si="60"/>
        <v>6.2323063963838625E-2</v>
      </c>
      <c r="AC159" s="94">
        <f t="shared" si="61"/>
        <v>1138188.1013500001</v>
      </c>
      <c r="AD159" s="56">
        <f t="shared" si="62"/>
        <v>6.2323063963838618E-2</v>
      </c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</row>
    <row r="160" spans="1:66" x14ac:dyDescent="0.25">
      <c r="A160" s="16">
        <v>7004</v>
      </c>
      <c r="B160" s="17" t="s">
        <v>166</v>
      </c>
      <c r="C160" s="79">
        <f>C40+C78+C99+C125+C139+C143+C159</f>
        <v>7794301.6930000009</v>
      </c>
      <c r="D160" s="63">
        <f t="shared" si="63"/>
        <v>0.4267877711866177</v>
      </c>
      <c r="E160" s="79">
        <f>E40+E78+E99+E125+E139+E143+E159</f>
        <v>7794301.6930000009</v>
      </c>
      <c r="F160" s="63">
        <f t="shared" si="50"/>
        <v>0.4267877711866177</v>
      </c>
      <c r="G160" s="79">
        <f>G40+G78+G99+G125+G139+G143+G159</f>
        <v>7794301.6930000009</v>
      </c>
      <c r="H160" s="63">
        <f t="shared" si="51"/>
        <v>0.4267877711866177</v>
      </c>
      <c r="I160" s="79">
        <f>I40+I78+I99+I125+I139+I143+I159</f>
        <v>7794301.6930000009</v>
      </c>
      <c r="J160" s="63">
        <f t="shared" si="52"/>
        <v>0.4267877711866177</v>
      </c>
      <c r="K160" s="79">
        <f>K40+K78+K99+K125+K139+K143+K159</f>
        <v>7794301.6930000009</v>
      </c>
      <c r="L160" s="63">
        <f t="shared" si="53"/>
        <v>0.4267877711866177</v>
      </c>
      <c r="M160" s="79">
        <f>M40+M78+M99+M125+M139+M143+M159</f>
        <v>7794301.6930000009</v>
      </c>
      <c r="N160" s="63">
        <f t="shared" si="54"/>
        <v>0.4267877711866177</v>
      </c>
      <c r="O160" s="79">
        <f>O40+O78+O99+O125+O139+O143+O159</f>
        <v>7794301.6930000009</v>
      </c>
      <c r="P160" s="63">
        <f t="shared" si="55"/>
        <v>0.4267877711866177</v>
      </c>
      <c r="Q160" s="79">
        <f>Q40+Q78+Q99+Q125+Q139+Q143+Q159</f>
        <v>7794301.6930000009</v>
      </c>
      <c r="R160" s="63">
        <f t="shared" si="56"/>
        <v>0.4267877711866177</v>
      </c>
      <c r="S160" s="79">
        <f>S40+S78+S99+S125+S139+S143+S159</f>
        <v>7794301.6930000009</v>
      </c>
      <c r="T160" s="63">
        <f t="shared" si="57"/>
        <v>0.4267877711866177</v>
      </c>
      <c r="U160" s="79">
        <f>U40+U78+U99+U125+U139+U143+U159</f>
        <v>7794301.6930000009</v>
      </c>
      <c r="V160" s="63">
        <f t="shared" si="58"/>
        <v>0.4267877711866177</v>
      </c>
      <c r="W160" s="79">
        <f>W40+W78+W99+W125+W139+W143+W159</f>
        <v>7794301.6930000009</v>
      </c>
      <c r="X160" s="63">
        <f t="shared" si="59"/>
        <v>0.4267877711866177</v>
      </c>
      <c r="Y160" s="79">
        <f>Y40+Y78+Y99+Y125+Y139+Y143+Y159</f>
        <v>7794301.6930000009</v>
      </c>
      <c r="Z160" s="63">
        <f t="shared" si="60"/>
        <v>0.4267877711866177</v>
      </c>
      <c r="AA160" s="86">
        <f t="shared" si="48"/>
        <v>93531620.316000029</v>
      </c>
      <c r="AB160" s="63">
        <f t="shared" si="60"/>
        <v>0.42678777118661781</v>
      </c>
      <c r="AC160" s="86">
        <f t="shared" si="61"/>
        <v>7794301.6930000028</v>
      </c>
      <c r="AD160" s="63">
        <f t="shared" si="62"/>
        <v>0.42678777118661781</v>
      </c>
    </row>
    <row r="161" spans="1:66" x14ac:dyDescent="0.25">
      <c r="A161" s="14">
        <v>7005</v>
      </c>
      <c r="B161" s="3" t="s">
        <v>167</v>
      </c>
      <c r="C161" s="80">
        <f>C36-C160</f>
        <v>1057807.3738500001</v>
      </c>
      <c r="D161" s="64">
        <f t="shared" si="63"/>
        <v>5.7921706037586757E-2</v>
      </c>
      <c r="E161" s="80">
        <f>E36-E160</f>
        <v>1057807.3738500001</v>
      </c>
      <c r="F161" s="64">
        <f t="shared" si="50"/>
        <v>5.7921706037586757E-2</v>
      </c>
      <c r="G161" s="80">
        <f>G36-G160</f>
        <v>1057807.3738500001</v>
      </c>
      <c r="H161" s="64">
        <f t="shared" si="51"/>
        <v>5.7921706037586757E-2</v>
      </c>
      <c r="I161" s="80">
        <f>I36-I160</f>
        <v>1057807.3738500001</v>
      </c>
      <c r="J161" s="64">
        <f t="shared" si="52"/>
        <v>5.7921706037586757E-2</v>
      </c>
      <c r="K161" s="80">
        <f>K36-K160</f>
        <v>1057807.3738500001</v>
      </c>
      <c r="L161" s="64">
        <f t="shared" si="53"/>
        <v>5.7921706037586757E-2</v>
      </c>
      <c r="M161" s="80">
        <f>M36-M160</f>
        <v>1057807.3738500001</v>
      </c>
      <c r="N161" s="64">
        <f t="shared" si="54"/>
        <v>5.7921706037586757E-2</v>
      </c>
      <c r="O161" s="80">
        <f>O36-O160</f>
        <v>1057807.3738500001</v>
      </c>
      <c r="P161" s="64">
        <f t="shared" si="55"/>
        <v>5.7921706037586757E-2</v>
      </c>
      <c r="Q161" s="80">
        <f>Q36-Q160</f>
        <v>1057807.3738500001</v>
      </c>
      <c r="R161" s="64">
        <f t="shared" si="56"/>
        <v>5.7921706037586757E-2</v>
      </c>
      <c r="S161" s="80">
        <f>S36-S160</f>
        <v>1057807.3738500001</v>
      </c>
      <c r="T161" s="64">
        <f t="shared" si="57"/>
        <v>5.7921706037586757E-2</v>
      </c>
      <c r="U161" s="80">
        <f>U36-U160</f>
        <v>1057807.3738500001</v>
      </c>
      <c r="V161" s="64">
        <f t="shared" si="58"/>
        <v>5.7921706037586757E-2</v>
      </c>
      <c r="W161" s="80">
        <f>W36-W160</f>
        <v>1057807.3738500001</v>
      </c>
      <c r="X161" s="64">
        <f t="shared" si="59"/>
        <v>5.7921706037586757E-2</v>
      </c>
      <c r="Y161" s="80">
        <f>Y36-Y160</f>
        <v>1057807.3738500001</v>
      </c>
      <c r="Z161" s="64">
        <f t="shared" si="60"/>
        <v>5.7921706037586757E-2</v>
      </c>
      <c r="AA161" s="80">
        <f t="shared" si="48"/>
        <v>12693688.486199997</v>
      </c>
      <c r="AB161" s="64">
        <f t="shared" si="60"/>
        <v>5.7921706037586743E-2</v>
      </c>
      <c r="AC161" s="80">
        <f t="shared" si="61"/>
        <v>1057807.3738499999</v>
      </c>
      <c r="AD161" s="64">
        <f t="shared" si="62"/>
        <v>5.7921706037586743E-2</v>
      </c>
    </row>
    <row r="162" spans="1:66" s="8" customFormat="1" x14ac:dyDescent="0.25">
      <c r="A162" s="26">
        <v>6602</v>
      </c>
      <c r="B162" s="27" t="s">
        <v>168</v>
      </c>
      <c r="C162" s="69">
        <v>83265.466799999995</v>
      </c>
      <c r="D162" s="60">
        <f t="shared" si="63"/>
        <v>4.5593158171309328E-3</v>
      </c>
      <c r="E162" s="69">
        <v>83265.466799999995</v>
      </c>
      <c r="F162" s="60">
        <f t="shared" si="50"/>
        <v>4.5593158171309328E-3</v>
      </c>
      <c r="G162" s="69">
        <v>83265.466799999995</v>
      </c>
      <c r="H162" s="60">
        <f t="shared" si="51"/>
        <v>4.5593158171309328E-3</v>
      </c>
      <c r="I162" s="69">
        <v>83265.466799999995</v>
      </c>
      <c r="J162" s="60">
        <f t="shared" si="52"/>
        <v>4.5593158171309328E-3</v>
      </c>
      <c r="K162" s="69">
        <v>83265.466799999995</v>
      </c>
      <c r="L162" s="60">
        <f t="shared" si="53"/>
        <v>4.5593158171309328E-3</v>
      </c>
      <c r="M162" s="69">
        <v>83265.466799999995</v>
      </c>
      <c r="N162" s="60">
        <f t="shared" si="54"/>
        <v>4.5593158171309328E-3</v>
      </c>
      <c r="O162" s="69">
        <v>83265.466799999995</v>
      </c>
      <c r="P162" s="60">
        <f t="shared" si="55"/>
        <v>4.5593158171309328E-3</v>
      </c>
      <c r="Q162" s="69">
        <v>83265.466799999995</v>
      </c>
      <c r="R162" s="60">
        <f t="shared" si="56"/>
        <v>4.5593158171309328E-3</v>
      </c>
      <c r="S162" s="69">
        <v>83265.466799999995</v>
      </c>
      <c r="T162" s="60">
        <f t="shared" si="57"/>
        <v>4.5593158171309328E-3</v>
      </c>
      <c r="U162" s="69">
        <v>83265.466799999995</v>
      </c>
      <c r="V162" s="60">
        <f t="shared" si="58"/>
        <v>4.5593158171309328E-3</v>
      </c>
      <c r="W162" s="69">
        <v>83265.466799999995</v>
      </c>
      <c r="X162" s="60">
        <f t="shared" si="59"/>
        <v>4.5593158171309328E-3</v>
      </c>
      <c r="Y162" s="69">
        <v>83265.466799999995</v>
      </c>
      <c r="Z162" s="60">
        <f t="shared" si="60"/>
        <v>4.5593158171309328E-3</v>
      </c>
      <c r="AA162" s="69">
        <f t="shared" si="48"/>
        <v>999185.60160000017</v>
      </c>
      <c r="AB162" s="60">
        <f t="shared" si="60"/>
        <v>4.5593158171309345E-3</v>
      </c>
      <c r="AC162" s="69">
        <f t="shared" si="61"/>
        <v>83265.466800000009</v>
      </c>
      <c r="AD162" s="60">
        <f t="shared" si="62"/>
        <v>4.5593158171309336E-3</v>
      </c>
    </row>
    <row r="163" spans="1:66" x14ac:dyDescent="0.25">
      <c r="A163" s="9">
        <v>6603</v>
      </c>
      <c r="B163" s="10" t="s">
        <v>169</v>
      </c>
      <c r="C163" s="67"/>
      <c r="D163" s="49">
        <f t="shared" si="63"/>
        <v>0</v>
      </c>
      <c r="E163" s="67"/>
      <c r="F163" s="49">
        <f t="shared" si="50"/>
        <v>0</v>
      </c>
      <c r="G163" s="67"/>
      <c r="H163" s="49">
        <f t="shared" si="51"/>
        <v>0</v>
      </c>
      <c r="I163" s="67"/>
      <c r="J163" s="49">
        <f t="shared" si="52"/>
        <v>0</v>
      </c>
      <c r="K163" s="67"/>
      <c r="L163" s="49">
        <f t="shared" si="53"/>
        <v>0</v>
      </c>
      <c r="M163" s="67"/>
      <c r="N163" s="49">
        <f t="shared" si="54"/>
        <v>0</v>
      </c>
      <c r="O163" s="67"/>
      <c r="P163" s="49">
        <f t="shared" si="55"/>
        <v>0</v>
      </c>
      <c r="Q163" s="67"/>
      <c r="R163" s="49">
        <f t="shared" si="56"/>
        <v>0</v>
      </c>
      <c r="S163" s="67"/>
      <c r="T163" s="49">
        <f t="shared" si="57"/>
        <v>0</v>
      </c>
      <c r="U163" s="67"/>
      <c r="V163" s="49">
        <f t="shared" si="58"/>
        <v>0</v>
      </c>
      <c r="W163" s="67"/>
      <c r="X163" s="49">
        <f t="shared" si="59"/>
        <v>0</v>
      </c>
      <c r="Y163" s="67"/>
      <c r="Z163" s="49">
        <f t="shared" ref="Z163:AB165" si="64">IF(Y$10&lt;&gt;0,Y163/Y$10,"-")</f>
        <v>0</v>
      </c>
      <c r="AA163" s="82">
        <f t="shared" si="48"/>
        <v>0</v>
      </c>
      <c r="AB163" s="49">
        <f t="shared" si="64"/>
        <v>0</v>
      </c>
      <c r="AC163" s="82">
        <f t="shared" si="61"/>
        <v>0</v>
      </c>
      <c r="AD163" s="49">
        <f t="shared" si="62"/>
        <v>0</v>
      </c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</row>
    <row r="164" spans="1:66" x14ac:dyDescent="0.25">
      <c r="A164" s="9">
        <v>6128</v>
      </c>
      <c r="B164" s="10" t="s">
        <v>170</v>
      </c>
      <c r="C164" s="67"/>
      <c r="D164" s="49">
        <f t="shared" si="63"/>
        <v>0</v>
      </c>
      <c r="E164" s="67"/>
      <c r="F164" s="49">
        <f t="shared" si="50"/>
        <v>0</v>
      </c>
      <c r="G164" s="67"/>
      <c r="H164" s="49">
        <f t="shared" si="51"/>
        <v>0</v>
      </c>
      <c r="I164" s="67"/>
      <c r="J164" s="49">
        <f t="shared" si="52"/>
        <v>0</v>
      </c>
      <c r="K164" s="67"/>
      <c r="L164" s="49">
        <f t="shared" si="53"/>
        <v>0</v>
      </c>
      <c r="M164" s="67"/>
      <c r="N164" s="49">
        <f t="shared" si="54"/>
        <v>0</v>
      </c>
      <c r="O164" s="67"/>
      <c r="P164" s="49">
        <f t="shared" si="55"/>
        <v>0</v>
      </c>
      <c r="Q164" s="67"/>
      <c r="R164" s="49">
        <f t="shared" si="56"/>
        <v>0</v>
      </c>
      <c r="S164" s="67"/>
      <c r="T164" s="49">
        <f t="shared" si="57"/>
        <v>0</v>
      </c>
      <c r="U164" s="67"/>
      <c r="V164" s="49">
        <f t="shared" si="58"/>
        <v>0</v>
      </c>
      <c r="W164" s="67"/>
      <c r="X164" s="49">
        <f t="shared" si="59"/>
        <v>0</v>
      </c>
      <c r="Y164" s="67"/>
      <c r="Z164" s="49">
        <f t="shared" si="64"/>
        <v>0</v>
      </c>
      <c r="AA164" s="82">
        <f t="shared" si="48"/>
        <v>0</v>
      </c>
      <c r="AB164" s="49">
        <f t="shared" si="64"/>
        <v>0</v>
      </c>
      <c r="AC164" s="82">
        <f t="shared" si="61"/>
        <v>0</v>
      </c>
      <c r="AD164" s="49">
        <f t="shared" si="62"/>
        <v>0</v>
      </c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</row>
    <row r="165" spans="1:66" x14ac:dyDescent="0.25">
      <c r="A165" s="18">
        <v>7006</v>
      </c>
      <c r="B165" s="19" t="s">
        <v>171</v>
      </c>
      <c r="C165" s="75">
        <f>C161-C162-C163-C164</f>
        <v>974541.90705000004</v>
      </c>
      <c r="D165" s="59">
        <f t="shared" si="63"/>
        <v>5.3362390220455823E-2</v>
      </c>
      <c r="E165" s="75">
        <f>E161-E162-E163-E164</f>
        <v>974541.90705000004</v>
      </c>
      <c r="F165" s="59">
        <f t="shared" si="50"/>
        <v>5.3362390220455823E-2</v>
      </c>
      <c r="G165" s="75">
        <f>G161-G162-G163-G164</f>
        <v>974541.90705000004</v>
      </c>
      <c r="H165" s="59">
        <f t="shared" si="51"/>
        <v>5.3362390220455823E-2</v>
      </c>
      <c r="I165" s="75">
        <f>I161-I162-I163-I164</f>
        <v>974541.90705000004</v>
      </c>
      <c r="J165" s="59">
        <f t="shared" si="52"/>
        <v>5.3362390220455823E-2</v>
      </c>
      <c r="K165" s="75">
        <f>K161-K162-K163-K164</f>
        <v>974541.90705000004</v>
      </c>
      <c r="L165" s="59">
        <f t="shared" si="53"/>
        <v>5.3362390220455823E-2</v>
      </c>
      <c r="M165" s="75">
        <f>M161-M162-M163-M164</f>
        <v>974541.90705000004</v>
      </c>
      <c r="N165" s="59">
        <f t="shared" si="54"/>
        <v>5.3362390220455823E-2</v>
      </c>
      <c r="O165" s="75">
        <f>O161-O162-O163-O164</f>
        <v>974541.90705000004</v>
      </c>
      <c r="P165" s="59">
        <f t="shared" si="55"/>
        <v>5.3362390220455823E-2</v>
      </c>
      <c r="Q165" s="75">
        <f>Q161-Q162-Q163-Q164</f>
        <v>974541.90705000004</v>
      </c>
      <c r="R165" s="59">
        <f t="shared" si="56"/>
        <v>5.3362390220455823E-2</v>
      </c>
      <c r="S165" s="75">
        <f>S161-S162-S163-S164</f>
        <v>974541.90705000004</v>
      </c>
      <c r="T165" s="59">
        <f t="shared" si="57"/>
        <v>5.3362390220455823E-2</v>
      </c>
      <c r="U165" s="75">
        <f>U161-U162-U163-U164</f>
        <v>974541.90705000004</v>
      </c>
      <c r="V165" s="59">
        <f t="shared" si="58"/>
        <v>5.3362390220455823E-2</v>
      </c>
      <c r="W165" s="75">
        <f>W161-W162-W163-W164</f>
        <v>974541.90705000004</v>
      </c>
      <c r="X165" s="59">
        <f t="shared" si="59"/>
        <v>5.3362390220455823E-2</v>
      </c>
      <c r="Y165" s="75">
        <f>Y161-Y162-Y163-Y164</f>
        <v>974541.90705000004</v>
      </c>
      <c r="Z165" s="59">
        <f t="shared" si="64"/>
        <v>5.3362390220455823E-2</v>
      </c>
      <c r="AA165" s="75">
        <f t="shared" si="48"/>
        <v>11694502.884600004</v>
      </c>
      <c r="AB165" s="59">
        <f t="shared" si="64"/>
        <v>5.3362390220455837E-2</v>
      </c>
      <c r="AC165" s="75">
        <f t="shared" si="61"/>
        <v>974541.90705000039</v>
      </c>
      <c r="AD165" s="59">
        <f t="shared" si="62"/>
        <v>5.3362390220455837E-2</v>
      </c>
    </row>
    <row r="166" spans="1:66" s="99" customFormat="1" x14ac:dyDescent="0.25">
      <c r="A166" s="95"/>
      <c r="B166" s="96"/>
      <c r="C166" s="97"/>
      <c r="D166" s="98"/>
      <c r="E166" s="97"/>
      <c r="F166" s="98"/>
      <c r="G166" s="97"/>
      <c r="H166" s="98"/>
      <c r="I166" s="97"/>
      <c r="J166" s="98"/>
      <c r="K166" s="97"/>
      <c r="L166" s="98"/>
      <c r="M166" s="97"/>
      <c r="N166" s="98"/>
      <c r="O166" s="97"/>
      <c r="P166" s="98"/>
      <c r="Q166" s="97"/>
      <c r="R166" s="98"/>
      <c r="S166" s="97"/>
      <c r="T166" s="98"/>
      <c r="U166" s="97"/>
      <c r="V166" s="98"/>
      <c r="W166" s="97"/>
      <c r="X166" s="98"/>
      <c r="Y166" s="97"/>
      <c r="Z166" s="98"/>
      <c r="AA166" s="97"/>
      <c r="AB166" s="98"/>
      <c r="AC166" s="97"/>
      <c r="AD166" s="98"/>
    </row>
    <row r="167" spans="1:66" x14ac:dyDescent="0.25">
      <c r="A167" s="42">
        <v>7007</v>
      </c>
      <c r="B167" s="43" t="s">
        <v>172</v>
      </c>
      <c r="C167" s="81">
        <f>C165</f>
        <v>974541.90705000004</v>
      </c>
      <c r="D167" s="65"/>
      <c r="E167" s="81">
        <f>C167+E165</f>
        <v>1949083.8141000001</v>
      </c>
      <c r="F167" s="65"/>
      <c r="G167" s="81">
        <f>E167+G165</f>
        <v>2923625.7211500001</v>
      </c>
      <c r="H167" s="65"/>
      <c r="I167" s="81">
        <f>G167+I165</f>
        <v>3898167.6282000002</v>
      </c>
      <c r="J167" s="65"/>
      <c r="K167" s="81">
        <f>I167+K165</f>
        <v>4872709.5352500007</v>
      </c>
      <c r="L167" s="65"/>
      <c r="M167" s="81">
        <f>K167+M165</f>
        <v>5847251.4423000012</v>
      </c>
      <c r="N167" s="65"/>
      <c r="O167" s="81">
        <f>M167+O165</f>
        <v>6821793.3493500017</v>
      </c>
      <c r="P167" s="65"/>
      <c r="Q167" s="81">
        <f>O167+Q165</f>
        <v>7796335.2564000022</v>
      </c>
      <c r="R167" s="65"/>
      <c r="S167" s="81">
        <f>Q167+S165</f>
        <v>8770877.1634500027</v>
      </c>
      <c r="T167" s="65"/>
      <c r="U167" s="81">
        <f>S167+U165</f>
        <v>9745419.0705000032</v>
      </c>
      <c r="V167" s="65"/>
      <c r="W167" s="81">
        <f>U167+W165</f>
        <v>10719960.977550004</v>
      </c>
      <c r="X167" s="65"/>
      <c r="Y167" s="81">
        <f>W167+Y165</f>
        <v>11694502.884600004</v>
      </c>
      <c r="Z167" s="65"/>
      <c r="AA167" s="92"/>
      <c r="AB167" s="65"/>
      <c r="AC167" s="20"/>
      <c r="AD167" s="65"/>
    </row>
    <row r="168" spans="1:66" s="41" customFormat="1" x14ac:dyDescent="0.25">
      <c r="A168" s="36"/>
      <c r="B168" s="37"/>
      <c r="C168" s="11"/>
      <c r="D168" s="38"/>
      <c r="E168" s="67"/>
      <c r="F168" s="38"/>
      <c r="G168" s="11"/>
      <c r="H168" s="38"/>
      <c r="I168" s="11"/>
      <c r="J168" s="39"/>
      <c r="K168" s="11"/>
      <c r="L168" s="10"/>
      <c r="M168" s="11"/>
      <c r="N168" s="10"/>
      <c r="O168" s="11"/>
      <c r="P168" s="10"/>
      <c r="Q168" s="11"/>
      <c r="R168" s="10"/>
      <c r="S168" s="11"/>
      <c r="T168" s="10"/>
      <c r="U168" s="11"/>
      <c r="V168" s="10"/>
      <c r="W168" s="11"/>
      <c r="X168" s="10"/>
      <c r="Y168" s="11"/>
      <c r="Z168" s="10"/>
      <c r="AA168" s="40"/>
      <c r="AB168" s="10"/>
      <c r="AC168" s="40"/>
      <c r="AD168" s="10"/>
    </row>
    <row r="169" spans="1:66" x14ac:dyDescent="0.25"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</row>
    <row r="170" spans="1:66" x14ac:dyDescent="0.25">
      <c r="AA170" s="44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</row>
    <row r="171" spans="1:66" x14ac:dyDescent="0.25"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</row>
    <row r="172" spans="1:66" x14ac:dyDescent="0.25"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</row>
    <row r="173" spans="1:66" x14ac:dyDescent="0.25"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</row>
    <row r="174" spans="1:66" x14ac:dyDescent="0.25"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</row>
    <row r="175" spans="1:66" x14ac:dyDescent="0.25"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</row>
    <row r="176" spans="1:66" x14ac:dyDescent="0.25"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</row>
    <row r="177" spans="4:66" x14ac:dyDescent="0.25"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</row>
    <row r="178" spans="4:66" x14ac:dyDescent="0.25">
      <c r="D178"/>
      <c r="H17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</row>
    <row r="179" spans="4:66" x14ac:dyDescent="0.25">
      <c r="D179"/>
      <c r="H179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</row>
    <row r="180" spans="4:66" x14ac:dyDescent="0.25">
      <c r="D180"/>
      <c r="H180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</row>
  </sheetData>
  <mergeCells count="1">
    <mergeCell ref="C1:AD1"/>
  </mergeCell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180"/>
  <sheetViews>
    <sheetView zoomScale="115" zoomScaleNormal="115" workbookViewId="0">
      <pane xSplit="2" ySplit="2" topLeftCell="C3" activePane="bottomRight" state="frozen"/>
      <selection pane="topRight" activeCell="C1" sqref="C1"/>
      <selection pane="bottomLeft" activeCell="A3" sqref="A3"/>
      <selection pane="bottomRight" sqref="A1:XFD1048576"/>
    </sheetView>
  </sheetViews>
  <sheetFormatPr defaultRowHeight="15" x14ac:dyDescent="0.25"/>
  <cols>
    <col min="1" max="1" width="19.28515625" customWidth="1"/>
    <col min="2" max="2" width="43.140625" customWidth="1"/>
    <col min="3" max="3" width="12.28515625" bestFit="1" customWidth="1"/>
    <col min="4" max="4" width="7" style="4" bestFit="1" customWidth="1"/>
    <col min="5" max="5" width="12.28515625" bestFit="1" customWidth="1"/>
    <col min="6" max="6" width="7" bestFit="1" customWidth="1"/>
    <col min="7" max="7" width="12.28515625" bestFit="1" customWidth="1"/>
    <col min="8" max="8" width="7.28515625" style="4" bestFit="1" customWidth="1"/>
    <col min="9" max="9" width="12.28515625" bestFit="1" customWidth="1"/>
    <col min="10" max="10" width="7" bestFit="1" customWidth="1"/>
    <col min="11" max="11" width="12.28515625" bestFit="1" customWidth="1"/>
    <col min="12" max="12" width="7.140625" bestFit="1" customWidth="1"/>
    <col min="13" max="13" width="12.28515625" bestFit="1" customWidth="1"/>
    <col min="14" max="14" width="7" bestFit="1" customWidth="1"/>
    <col min="15" max="15" width="12.28515625" bestFit="1" customWidth="1"/>
    <col min="16" max="16" width="7" bestFit="1" customWidth="1"/>
    <col min="17" max="17" width="12.28515625" bestFit="1" customWidth="1"/>
    <col min="18" max="18" width="7.140625" bestFit="1" customWidth="1"/>
    <col min="19" max="19" width="12.28515625" bestFit="1" customWidth="1"/>
    <col min="20" max="20" width="7" bestFit="1" customWidth="1"/>
    <col min="21" max="21" width="12.28515625" bestFit="1" customWidth="1"/>
    <col min="22" max="22" width="7" bestFit="1" customWidth="1"/>
    <col min="23" max="23" width="12.28515625" bestFit="1" customWidth="1"/>
    <col min="24" max="24" width="7.140625" bestFit="1" customWidth="1"/>
    <col min="25" max="25" width="12.28515625" bestFit="1" customWidth="1"/>
    <col min="26" max="26" width="7" bestFit="1" customWidth="1"/>
    <col min="27" max="27" width="13.42578125" bestFit="1" customWidth="1"/>
    <col min="28" max="28" width="7.85546875" bestFit="1" customWidth="1"/>
    <col min="29" max="29" width="12.28515625" bestFit="1" customWidth="1"/>
    <col min="30" max="30" width="7" bestFit="1" customWidth="1"/>
  </cols>
  <sheetData>
    <row r="1" spans="1:66" ht="18.75" x14ac:dyDescent="0.3">
      <c r="A1" s="22"/>
      <c r="B1" s="23"/>
      <c r="C1" s="100" t="s">
        <v>30</v>
      </c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A1" s="100"/>
      <c r="AB1" s="100"/>
      <c r="AC1" s="100"/>
      <c r="AD1" s="100"/>
    </row>
    <row r="2" spans="1:66" x14ac:dyDescent="0.25">
      <c r="A2" s="21" t="s">
        <v>0</v>
      </c>
      <c r="B2" s="21" t="s">
        <v>1</v>
      </c>
      <c r="C2" s="21" t="s">
        <v>15</v>
      </c>
      <c r="D2" s="48" t="s">
        <v>2</v>
      </c>
      <c r="E2" s="21" t="s">
        <v>16</v>
      </c>
      <c r="F2" s="66" t="s">
        <v>3</v>
      </c>
      <c r="G2" s="21" t="s">
        <v>17</v>
      </c>
      <c r="H2" s="48" t="s">
        <v>4</v>
      </c>
      <c r="I2" s="21" t="s">
        <v>18</v>
      </c>
      <c r="J2" s="48" t="s">
        <v>5</v>
      </c>
      <c r="K2" s="21" t="s">
        <v>19</v>
      </c>
      <c r="L2" s="48" t="s">
        <v>6</v>
      </c>
      <c r="M2" s="21" t="s">
        <v>20</v>
      </c>
      <c r="N2" s="48" t="s">
        <v>7</v>
      </c>
      <c r="O2" s="21" t="s">
        <v>21</v>
      </c>
      <c r="P2" s="48" t="s">
        <v>8</v>
      </c>
      <c r="Q2" s="21" t="s">
        <v>22</v>
      </c>
      <c r="R2" s="48" t="s">
        <v>9</v>
      </c>
      <c r="S2" s="21" t="s">
        <v>23</v>
      </c>
      <c r="T2" s="48" t="s">
        <v>10</v>
      </c>
      <c r="U2" s="21" t="s">
        <v>24</v>
      </c>
      <c r="V2" s="48" t="s">
        <v>11</v>
      </c>
      <c r="W2" s="21" t="s">
        <v>25</v>
      </c>
      <c r="X2" s="48" t="s">
        <v>12</v>
      </c>
      <c r="Y2" s="21" t="s">
        <v>26</v>
      </c>
      <c r="Z2" s="48" t="s">
        <v>13</v>
      </c>
      <c r="AA2" s="21" t="s">
        <v>27</v>
      </c>
      <c r="AB2" s="48" t="s">
        <v>14</v>
      </c>
      <c r="AC2" s="21" t="s">
        <v>28</v>
      </c>
      <c r="AD2" s="48" t="s">
        <v>29</v>
      </c>
    </row>
    <row r="3" spans="1:66" x14ac:dyDescent="0.25">
      <c r="A3" s="9">
        <v>5004</v>
      </c>
      <c r="B3" s="10" t="s">
        <v>31</v>
      </c>
      <c r="C3" s="67">
        <v>18284180.307</v>
      </c>
      <c r="D3" s="49">
        <f>IF(C$3&lt;&gt;0,C3/C$3,"-")</f>
        <v>1</v>
      </c>
      <c r="E3" s="67">
        <v>18284180.307</v>
      </c>
      <c r="F3" s="49">
        <f>IF(E$3&lt;&gt;0,E3/E$3,"-")</f>
        <v>1</v>
      </c>
      <c r="G3" s="67">
        <v>18284180.307</v>
      </c>
      <c r="H3" s="49">
        <f>IF(G$3&lt;&gt;0,G3/G$3,"-")</f>
        <v>1</v>
      </c>
      <c r="I3" s="67">
        <v>18284180.307</v>
      </c>
      <c r="J3" s="49">
        <f>IF(I$3&lt;&gt;0,I3/I$3,"-")</f>
        <v>1</v>
      </c>
      <c r="K3" s="67">
        <v>18284180.307</v>
      </c>
      <c r="L3" s="49">
        <f>IF(K$3&lt;&gt;0,K3/K$3,"-")</f>
        <v>1</v>
      </c>
      <c r="M3" s="67">
        <v>18284180.307</v>
      </c>
      <c r="N3" s="49">
        <f>IF(M$3&lt;&gt;0,M3/M$3,"-")</f>
        <v>1</v>
      </c>
      <c r="O3" s="67">
        <v>18284180.307</v>
      </c>
      <c r="P3" s="49">
        <f>IF(O$3&lt;&gt;0,O3/O$3,"-")</f>
        <v>1</v>
      </c>
      <c r="Q3" s="67">
        <v>18284180.307</v>
      </c>
      <c r="R3" s="49">
        <f>IF(Q$3&lt;&gt;0,Q3/Q$3,"-")</f>
        <v>1</v>
      </c>
      <c r="S3" s="67">
        <v>18284180.307</v>
      </c>
      <c r="T3" s="49">
        <f>IF(S$3&lt;&gt;0,S3/S$3,"-")</f>
        <v>1</v>
      </c>
      <c r="U3" s="67">
        <v>18284180.307</v>
      </c>
      <c r="V3" s="49">
        <f>IF(U$3&lt;&gt;0,U3/U$3,"-")</f>
        <v>1</v>
      </c>
      <c r="W3" s="67">
        <v>18284180.307</v>
      </c>
      <c r="X3" s="49">
        <f>IF(W$3&lt;&gt;0,W3/W$3,"-")</f>
        <v>1</v>
      </c>
      <c r="Y3" s="67">
        <v>18284180.307</v>
      </c>
      <c r="Z3" s="49">
        <f>IF(Y$3&lt;&gt;0,Y3/Y$3,"-")</f>
        <v>1</v>
      </c>
      <c r="AA3" s="82">
        <f t="shared" ref="AA3:AA66" si="0">C3+E3+G3+I3+K3+M3+O3+Q3+S3+U3+W3+Y3</f>
        <v>219410163.68400005</v>
      </c>
      <c r="AB3" s="49">
        <f>IF(AA$3&lt;&gt;0,AA3/AA$3,"-")</f>
        <v>1</v>
      </c>
      <c r="AC3" s="82">
        <f>AA3/12</f>
        <v>18284180.307000004</v>
      </c>
      <c r="AD3" s="49">
        <f>IF(AC$3&lt;&gt;0,AC3/AC$3,"-")</f>
        <v>1</v>
      </c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</row>
    <row r="4" spans="1:66" x14ac:dyDescent="0.25">
      <c r="A4" s="9">
        <v>5005</v>
      </c>
      <c r="B4" s="10" t="s">
        <v>32</v>
      </c>
      <c r="C4" s="67"/>
      <c r="D4" s="49">
        <f t="shared" ref="D4:D10" si="1">IF(C$3&lt;&gt;0,C4/C$3,"-")</f>
        <v>0</v>
      </c>
      <c r="E4" s="67"/>
      <c r="F4" s="49">
        <f t="shared" ref="F4:F10" si="2">IF(E$3&lt;&gt;0,E4/E$3,"-")</f>
        <v>0</v>
      </c>
      <c r="G4" s="67"/>
      <c r="H4" s="49">
        <f t="shared" ref="H4:H10" si="3">IF(G$3&lt;&gt;0,G4/G$3,"-")</f>
        <v>0</v>
      </c>
      <c r="I4" s="67"/>
      <c r="J4" s="49">
        <f t="shared" ref="J4:J10" si="4">IF(I$3&lt;&gt;0,I4/I$3,"-")</f>
        <v>0</v>
      </c>
      <c r="K4" s="67"/>
      <c r="L4" s="49">
        <f t="shared" ref="L4:L10" si="5">IF(K$3&lt;&gt;0,K4/K$3,"-")</f>
        <v>0</v>
      </c>
      <c r="M4" s="67"/>
      <c r="N4" s="49">
        <f t="shared" ref="N4:N10" si="6">IF(M$3&lt;&gt;0,M4/M$3,"-")</f>
        <v>0</v>
      </c>
      <c r="O4" s="67"/>
      <c r="P4" s="49">
        <f t="shared" ref="P4:P10" si="7">IF(O$3&lt;&gt;0,O4/O$3,"-")</f>
        <v>0</v>
      </c>
      <c r="Q4" s="67"/>
      <c r="R4" s="49">
        <f t="shared" ref="R4:R10" si="8">IF(Q$3&lt;&gt;0,Q4/Q$3,"-")</f>
        <v>0</v>
      </c>
      <c r="S4" s="67"/>
      <c r="T4" s="49">
        <f t="shared" ref="T4:T10" si="9">IF(S$3&lt;&gt;0,S4/S$3,"-")</f>
        <v>0</v>
      </c>
      <c r="U4" s="67"/>
      <c r="V4" s="49">
        <f t="shared" ref="V4:V10" si="10">IF(U$3&lt;&gt;0,U4/U$3,"-")</f>
        <v>0</v>
      </c>
      <c r="W4" s="67"/>
      <c r="X4" s="49">
        <f t="shared" ref="X4:X10" si="11">IF(W$3&lt;&gt;0,W4/W$3,"-")</f>
        <v>0</v>
      </c>
      <c r="Y4" s="67"/>
      <c r="Z4" s="49">
        <f t="shared" ref="Z4:AB10" si="12">IF(Y$3&lt;&gt;0,Y4/Y$3,"-")</f>
        <v>0</v>
      </c>
      <c r="AA4" s="82">
        <f t="shared" si="0"/>
        <v>0</v>
      </c>
      <c r="AB4" s="49">
        <f t="shared" si="12"/>
        <v>0</v>
      </c>
      <c r="AC4" s="82">
        <f t="shared" ref="AC4:AC67" si="13">AA4/12</f>
        <v>0</v>
      </c>
      <c r="AD4" s="49">
        <f t="shared" ref="AD4:AD10" si="14">IF(AC$3&lt;&gt;0,AC4/AC$3,"-")</f>
        <v>0</v>
      </c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</row>
    <row r="5" spans="1:66" s="47" customFormat="1" x14ac:dyDescent="0.25">
      <c r="A5" s="45">
        <v>5051</v>
      </c>
      <c r="B5" s="46" t="s">
        <v>33</v>
      </c>
      <c r="C5" s="67">
        <v>1283.0363</v>
      </c>
      <c r="D5" s="49">
        <f t="shared" si="1"/>
        <v>7.017193434199489E-5</v>
      </c>
      <c r="E5" s="67">
        <v>1283.0363</v>
      </c>
      <c r="F5" s="49">
        <f t="shared" si="2"/>
        <v>7.017193434199489E-5</v>
      </c>
      <c r="G5" s="67">
        <v>1283.0363</v>
      </c>
      <c r="H5" s="49">
        <f t="shared" si="3"/>
        <v>7.017193434199489E-5</v>
      </c>
      <c r="I5" s="67">
        <v>1283.0363</v>
      </c>
      <c r="J5" s="49">
        <f t="shared" si="4"/>
        <v>7.017193434199489E-5</v>
      </c>
      <c r="K5" s="67">
        <v>1283.0363</v>
      </c>
      <c r="L5" s="49">
        <f t="shared" si="5"/>
        <v>7.017193434199489E-5</v>
      </c>
      <c r="M5" s="67">
        <v>1283.0363</v>
      </c>
      <c r="N5" s="49">
        <f t="shared" si="6"/>
        <v>7.017193434199489E-5</v>
      </c>
      <c r="O5" s="67">
        <v>1283.0363</v>
      </c>
      <c r="P5" s="49">
        <f t="shared" si="7"/>
        <v>7.017193434199489E-5</v>
      </c>
      <c r="Q5" s="67">
        <v>1283.0363</v>
      </c>
      <c r="R5" s="49">
        <f t="shared" si="8"/>
        <v>7.017193434199489E-5</v>
      </c>
      <c r="S5" s="67">
        <v>1283.0363</v>
      </c>
      <c r="T5" s="49">
        <f t="shared" si="9"/>
        <v>7.017193434199489E-5</v>
      </c>
      <c r="U5" s="67">
        <v>1283.0363</v>
      </c>
      <c r="V5" s="49">
        <f t="shared" si="10"/>
        <v>7.017193434199489E-5</v>
      </c>
      <c r="W5" s="67">
        <v>1283.0363</v>
      </c>
      <c r="X5" s="49">
        <f t="shared" si="11"/>
        <v>7.017193434199489E-5</v>
      </c>
      <c r="Y5" s="67">
        <v>1283.0363</v>
      </c>
      <c r="Z5" s="50">
        <f t="shared" si="12"/>
        <v>7.017193434199489E-5</v>
      </c>
      <c r="AA5" s="83">
        <f t="shared" si="0"/>
        <v>15396.435599999999</v>
      </c>
      <c r="AB5" s="49">
        <f t="shared" si="12"/>
        <v>7.0171934341994876E-5</v>
      </c>
      <c r="AC5" s="83">
        <f t="shared" si="13"/>
        <v>1283.0363</v>
      </c>
      <c r="AD5" s="49">
        <f t="shared" si="14"/>
        <v>7.0171934341994876E-5</v>
      </c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/>
      <c r="AX5" s="30"/>
      <c r="AY5" s="30"/>
      <c r="AZ5" s="30"/>
      <c r="BA5" s="30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0"/>
      <c r="BM5" s="30"/>
      <c r="BN5" s="30"/>
    </row>
    <row r="6" spans="1:66" s="47" customFormat="1" x14ac:dyDescent="0.25">
      <c r="A6" s="45">
        <v>5052</v>
      </c>
      <c r="B6" s="46" t="s">
        <v>34</v>
      </c>
      <c r="C6" s="67">
        <v>13315.05</v>
      </c>
      <c r="D6" s="49">
        <f t="shared" si="1"/>
        <v>7.2822788751992368E-4</v>
      </c>
      <c r="E6" s="67">
        <v>13315.05</v>
      </c>
      <c r="F6" s="49">
        <f t="shared" si="2"/>
        <v>7.2822788751992368E-4</v>
      </c>
      <c r="G6" s="67">
        <v>13315.05</v>
      </c>
      <c r="H6" s="49">
        <f t="shared" si="3"/>
        <v>7.2822788751992368E-4</v>
      </c>
      <c r="I6" s="67">
        <v>13315.05</v>
      </c>
      <c r="J6" s="49">
        <f t="shared" si="4"/>
        <v>7.2822788751992368E-4</v>
      </c>
      <c r="K6" s="67">
        <v>13315.05</v>
      </c>
      <c r="L6" s="49">
        <f t="shared" si="5"/>
        <v>7.2822788751992368E-4</v>
      </c>
      <c r="M6" s="67">
        <v>13315.05</v>
      </c>
      <c r="N6" s="49">
        <f t="shared" si="6"/>
        <v>7.2822788751992368E-4</v>
      </c>
      <c r="O6" s="67">
        <v>13315.05</v>
      </c>
      <c r="P6" s="49">
        <f t="shared" si="7"/>
        <v>7.2822788751992368E-4</v>
      </c>
      <c r="Q6" s="67">
        <v>13315.05</v>
      </c>
      <c r="R6" s="49">
        <f t="shared" si="8"/>
        <v>7.2822788751992368E-4</v>
      </c>
      <c r="S6" s="67">
        <v>13315.05</v>
      </c>
      <c r="T6" s="49">
        <f t="shared" si="9"/>
        <v>7.2822788751992368E-4</v>
      </c>
      <c r="U6" s="67">
        <v>13315.05</v>
      </c>
      <c r="V6" s="49">
        <f t="shared" si="10"/>
        <v>7.2822788751992368E-4</v>
      </c>
      <c r="W6" s="67">
        <v>13315.05</v>
      </c>
      <c r="X6" s="49">
        <f t="shared" si="11"/>
        <v>7.2822788751992368E-4</v>
      </c>
      <c r="Y6" s="67">
        <v>13315.05</v>
      </c>
      <c r="Z6" s="50">
        <f t="shared" si="12"/>
        <v>7.2822788751992368E-4</v>
      </c>
      <c r="AA6" s="83">
        <f t="shared" si="0"/>
        <v>159780.59999999998</v>
      </c>
      <c r="AB6" s="49">
        <f t="shared" si="12"/>
        <v>7.2822788751992346E-4</v>
      </c>
      <c r="AC6" s="83">
        <f t="shared" si="13"/>
        <v>13315.049999999997</v>
      </c>
      <c r="AD6" s="49">
        <f t="shared" si="14"/>
        <v>7.2822788751992346E-4</v>
      </c>
      <c r="AE6" s="30"/>
      <c r="AF6" s="30"/>
      <c r="AG6" s="30"/>
      <c r="AH6" s="30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0"/>
      <c r="AW6" s="30"/>
      <c r="AX6" s="30"/>
      <c r="AY6" s="30"/>
      <c r="AZ6" s="30"/>
      <c r="BA6" s="30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0"/>
      <c r="BM6" s="30"/>
      <c r="BN6" s="30"/>
    </row>
    <row r="7" spans="1:66" x14ac:dyDescent="0.25">
      <c r="A7" s="9">
        <v>5101</v>
      </c>
      <c r="B7" s="10" t="s">
        <v>35</v>
      </c>
      <c r="C7" s="67">
        <v>3916.2921999999999</v>
      </c>
      <c r="D7" s="49">
        <f t="shared" si="1"/>
        <v>2.1419019798774727E-4</v>
      </c>
      <c r="E7" s="67">
        <v>3916.2921999999999</v>
      </c>
      <c r="F7" s="49">
        <f t="shared" si="2"/>
        <v>2.1419019798774727E-4</v>
      </c>
      <c r="G7" s="67">
        <v>3916.2921999999999</v>
      </c>
      <c r="H7" s="49">
        <f t="shared" si="3"/>
        <v>2.1419019798774727E-4</v>
      </c>
      <c r="I7" s="67">
        <v>3916.2921999999999</v>
      </c>
      <c r="J7" s="49">
        <f t="shared" si="4"/>
        <v>2.1419019798774727E-4</v>
      </c>
      <c r="K7" s="67">
        <v>3916.2921999999999</v>
      </c>
      <c r="L7" s="49">
        <f t="shared" si="5"/>
        <v>2.1419019798774727E-4</v>
      </c>
      <c r="M7" s="67">
        <v>3916.2921999999999</v>
      </c>
      <c r="N7" s="49">
        <f t="shared" si="6"/>
        <v>2.1419019798774727E-4</v>
      </c>
      <c r="O7" s="67">
        <v>3916.2921999999999</v>
      </c>
      <c r="P7" s="49">
        <f t="shared" si="7"/>
        <v>2.1419019798774727E-4</v>
      </c>
      <c r="Q7" s="67">
        <v>3916.2921999999999</v>
      </c>
      <c r="R7" s="49">
        <f t="shared" si="8"/>
        <v>2.1419019798774727E-4</v>
      </c>
      <c r="S7" s="67">
        <v>3916.2921999999999</v>
      </c>
      <c r="T7" s="49">
        <f t="shared" si="9"/>
        <v>2.1419019798774727E-4</v>
      </c>
      <c r="U7" s="67">
        <v>3916.2921999999999</v>
      </c>
      <c r="V7" s="49">
        <f t="shared" si="10"/>
        <v>2.1419019798774727E-4</v>
      </c>
      <c r="W7" s="67">
        <v>3916.2921999999999</v>
      </c>
      <c r="X7" s="49">
        <f t="shared" si="11"/>
        <v>2.1419019798774727E-4</v>
      </c>
      <c r="Y7" s="67">
        <v>3916.2921999999999</v>
      </c>
      <c r="Z7" s="49">
        <f t="shared" si="12"/>
        <v>2.1419019798774727E-4</v>
      </c>
      <c r="AA7" s="82">
        <f t="shared" si="0"/>
        <v>46995.506399999984</v>
      </c>
      <c r="AB7" s="49">
        <f t="shared" si="12"/>
        <v>2.1419019798774716E-4</v>
      </c>
      <c r="AC7" s="82">
        <f t="shared" si="13"/>
        <v>3916.2921999999985</v>
      </c>
      <c r="AD7" s="49">
        <f t="shared" si="14"/>
        <v>2.1419019798774716E-4</v>
      </c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</row>
    <row r="8" spans="1:66" x14ac:dyDescent="0.25">
      <c r="A8" s="9">
        <v>5102</v>
      </c>
      <c r="B8" s="10" t="s">
        <v>36</v>
      </c>
      <c r="C8" s="67">
        <v>2955</v>
      </c>
      <c r="D8" s="49">
        <f t="shared" si="1"/>
        <v>1.6161512030532177E-4</v>
      </c>
      <c r="E8" s="67">
        <v>2955</v>
      </c>
      <c r="F8" s="49">
        <f t="shared" si="2"/>
        <v>1.6161512030532177E-4</v>
      </c>
      <c r="G8" s="67">
        <v>2955</v>
      </c>
      <c r="H8" s="49">
        <f t="shared" si="3"/>
        <v>1.6161512030532177E-4</v>
      </c>
      <c r="I8" s="67">
        <v>2955</v>
      </c>
      <c r="J8" s="49">
        <f t="shared" si="4"/>
        <v>1.6161512030532177E-4</v>
      </c>
      <c r="K8" s="67">
        <v>2955</v>
      </c>
      <c r="L8" s="49">
        <f t="shared" si="5"/>
        <v>1.6161512030532177E-4</v>
      </c>
      <c r="M8" s="67">
        <v>2955</v>
      </c>
      <c r="N8" s="49">
        <f t="shared" si="6"/>
        <v>1.6161512030532177E-4</v>
      </c>
      <c r="O8" s="67">
        <v>2955</v>
      </c>
      <c r="P8" s="49">
        <f t="shared" si="7"/>
        <v>1.6161512030532177E-4</v>
      </c>
      <c r="Q8" s="67">
        <v>2955</v>
      </c>
      <c r="R8" s="49">
        <f t="shared" si="8"/>
        <v>1.6161512030532177E-4</v>
      </c>
      <c r="S8" s="67">
        <v>2955</v>
      </c>
      <c r="T8" s="49">
        <f t="shared" si="9"/>
        <v>1.6161512030532177E-4</v>
      </c>
      <c r="U8" s="67">
        <v>2955</v>
      </c>
      <c r="V8" s="49">
        <f t="shared" si="10"/>
        <v>1.6161512030532177E-4</v>
      </c>
      <c r="W8" s="67">
        <v>2955</v>
      </c>
      <c r="X8" s="49">
        <f t="shared" si="11"/>
        <v>1.6161512030532177E-4</v>
      </c>
      <c r="Y8" s="67">
        <v>2955</v>
      </c>
      <c r="Z8" s="49">
        <f t="shared" si="12"/>
        <v>1.6161512030532177E-4</v>
      </c>
      <c r="AA8" s="82">
        <f t="shared" si="0"/>
        <v>35460</v>
      </c>
      <c r="AB8" s="49">
        <f t="shared" si="12"/>
        <v>1.6161512030532174E-4</v>
      </c>
      <c r="AC8" s="82">
        <f t="shared" si="13"/>
        <v>2955</v>
      </c>
      <c r="AD8" s="49">
        <f t="shared" si="14"/>
        <v>1.6161512030532174E-4</v>
      </c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</row>
    <row r="9" spans="1:66" x14ac:dyDescent="0.25">
      <c r="A9" s="9">
        <v>5103</v>
      </c>
      <c r="B9" s="10" t="s">
        <v>37</v>
      </c>
      <c r="C9" s="67"/>
      <c r="D9" s="49">
        <f t="shared" si="1"/>
        <v>0</v>
      </c>
      <c r="E9" s="67"/>
      <c r="F9" s="49">
        <f t="shared" si="2"/>
        <v>0</v>
      </c>
      <c r="G9" s="67"/>
      <c r="H9" s="49">
        <f t="shared" si="3"/>
        <v>0</v>
      </c>
      <c r="I9" s="67"/>
      <c r="J9" s="49">
        <f t="shared" si="4"/>
        <v>0</v>
      </c>
      <c r="K9" s="67"/>
      <c r="L9" s="49">
        <f t="shared" si="5"/>
        <v>0</v>
      </c>
      <c r="M9" s="67"/>
      <c r="N9" s="49">
        <f t="shared" si="6"/>
        <v>0</v>
      </c>
      <c r="O9" s="67"/>
      <c r="P9" s="49">
        <f t="shared" si="7"/>
        <v>0</v>
      </c>
      <c r="Q9" s="67"/>
      <c r="R9" s="49">
        <f t="shared" si="8"/>
        <v>0</v>
      </c>
      <c r="S9" s="67"/>
      <c r="T9" s="49">
        <f t="shared" si="9"/>
        <v>0</v>
      </c>
      <c r="U9" s="67"/>
      <c r="V9" s="49">
        <f t="shared" si="10"/>
        <v>0</v>
      </c>
      <c r="W9" s="67"/>
      <c r="X9" s="49">
        <f t="shared" si="11"/>
        <v>0</v>
      </c>
      <c r="Y9" s="67"/>
      <c r="Z9" s="49">
        <f t="shared" si="12"/>
        <v>0</v>
      </c>
      <c r="AA9" s="82">
        <f t="shared" si="0"/>
        <v>0</v>
      </c>
      <c r="AB9" s="49">
        <f t="shared" si="12"/>
        <v>0</v>
      </c>
      <c r="AC9" s="82">
        <f t="shared" si="13"/>
        <v>0</v>
      </c>
      <c r="AD9" s="49">
        <f t="shared" si="14"/>
        <v>0</v>
      </c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</row>
    <row r="10" spans="1:66" x14ac:dyDescent="0.25">
      <c r="A10" s="13">
        <v>5149</v>
      </c>
      <c r="B10" s="2" t="s">
        <v>38</v>
      </c>
      <c r="C10" s="68">
        <f>C3+C4-C5-C6-C7-C8+C9</f>
        <v>18262710.9285</v>
      </c>
      <c r="D10" s="51">
        <f t="shared" si="1"/>
        <v>0.99882579485984502</v>
      </c>
      <c r="E10" s="68">
        <f>E3+E4-E5-E6-E7-E8+E9</f>
        <v>18262710.9285</v>
      </c>
      <c r="F10" s="51">
        <f t="shared" si="2"/>
        <v>0.99882579485984502</v>
      </c>
      <c r="G10" s="68">
        <f>G3+G4-G5-G6-G7-G8+G9</f>
        <v>18262710.9285</v>
      </c>
      <c r="H10" s="51">
        <f t="shared" si="3"/>
        <v>0.99882579485984502</v>
      </c>
      <c r="I10" s="68">
        <f>I3+I4-I5-I6-I7-I8+I9</f>
        <v>18262710.9285</v>
      </c>
      <c r="J10" s="51">
        <f t="shared" si="4"/>
        <v>0.99882579485984502</v>
      </c>
      <c r="K10" s="68">
        <f>K3+K4-K5-K6-K7-K8+K9</f>
        <v>18262710.9285</v>
      </c>
      <c r="L10" s="51">
        <f t="shared" si="5"/>
        <v>0.99882579485984502</v>
      </c>
      <c r="M10" s="68">
        <f>M3+M4-M5-M6-M7-M8+M9</f>
        <v>18262710.9285</v>
      </c>
      <c r="N10" s="51">
        <f t="shared" si="6"/>
        <v>0.99882579485984502</v>
      </c>
      <c r="O10" s="68">
        <f>O3+O4-O5-O6-O7-O8+O9</f>
        <v>18262710.9285</v>
      </c>
      <c r="P10" s="51">
        <f t="shared" si="7"/>
        <v>0.99882579485984502</v>
      </c>
      <c r="Q10" s="68">
        <f>Q3+Q4-Q5-Q6-Q7-Q8+Q9</f>
        <v>18262710.9285</v>
      </c>
      <c r="R10" s="51">
        <f t="shared" si="8"/>
        <v>0.99882579485984502</v>
      </c>
      <c r="S10" s="68">
        <f>S3+S4-S5-S6-S7-S8+S9</f>
        <v>18262710.9285</v>
      </c>
      <c r="T10" s="51">
        <f t="shared" si="9"/>
        <v>0.99882579485984502</v>
      </c>
      <c r="U10" s="68">
        <f>U3+U4-U5-U6-U7-U8+U9</f>
        <v>18262710.9285</v>
      </c>
      <c r="V10" s="51">
        <f t="shared" si="10"/>
        <v>0.99882579485984502</v>
      </c>
      <c r="W10" s="68">
        <f>W3+W4-W5-W6-W7-W8+W9</f>
        <v>18262710.9285</v>
      </c>
      <c r="X10" s="51">
        <f t="shared" si="11"/>
        <v>0.99882579485984502</v>
      </c>
      <c r="Y10" s="68">
        <f>Y3+Y4-Y5-Y6-Y7-Y8+Y9</f>
        <v>18262710.9285</v>
      </c>
      <c r="Z10" s="51">
        <f t="shared" si="12"/>
        <v>0.99882579485984502</v>
      </c>
      <c r="AA10" s="84">
        <f t="shared" si="0"/>
        <v>219152531.14199999</v>
      </c>
      <c r="AB10" s="51">
        <f t="shared" si="12"/>
        <v>0.9988257948598448</v>
      </c>
      <c r="AC10" s="84">
        <f t="shared" si="13"/>
        <v>18262710.9285</v>
      </c>
      <c r="AD10" s="51">
        <f t="shared" si="14"/>
        <v>0.9988257948598448</v>
      </c>
    </row>
    <row r="11" spans="1:66" s="8" customFormat="1" x14ac:dyDescent="0.25">
      <c r="A11" s="26">
        <v>5151</v>
      </c>
      <c r="B11" s="27" t="s">
        <v>39</v>
      </c>
      <c r="C11" s="69">
        <v>0.03</v>
      </c>
      <c r="D11" s="60">
        <f>IF(C$10&lt;&gt;0,C11/C$10,"-")</f>
        <v>1.642691499496019E-9</v>
      </c>
      <c r="E11" s="69">
        <v>0.03</v>
      </c>
      <c r="F11" s="60">
        <f>IF(E$10&lt;&gt;0,E11/E$10,"-")</f>
        <v>1.642691499496019E-9</v>
      </c>
      <c r="G11" s="69">
        <v>0.03</v>
      </c>
      <c r="H11" s="60">
        <f>IF(G$10&lt;&gt;0,G11/G$10,"-")</f>
        <v>1.642691499496019E-9</v>
      </c>
      <c r="I11" s="69">
        <v>0.03</v>
      </c>
      <c r="J11" s="60">
        <f>IF(I$10&lt;&gt;0,I11/I$10,"-")</f>
        <v>1.642691499496019E-9</v>
      </c>
      <c r="K11" s="69">
        <v>0.03</v>
      </c>
      <c r="L11" s="60">
        <f>IF(K$10&lt;&gt;0,K11/K$10,"-")</f>
        <v>1.642691499496019E-9</v>
      </c>
      <c r="M11" s="69">
        <v>0.03</v>
      </c>
      <c r="N11" s="60">
        <f>IF(M$10&lt;&gt;0,M11/M$10,"-")</f>
        <v>1.642691499496019E-9</v>
      </c>
      <c r="O11" s="69">
        <v>0.03</v>
      </c>
      <c r="P11" s="60">
        <f>IF(O$10&lt;&gt;0,O11/O$10,"-")</f>
        <v>1.642691499496019E-9</v>
      </c>
      <c r="Q11" s="69">
        <v>0.03</v>
      </c>
      <c r="R11" s="60">
        <f>IF(Q$10&lt;&gt;0,Q11/Q$10,"-")</f>
        <v>1.642691499496019E-9</v>
      </c>
      <c r="S11" s="69">
        <v>0.03</v>
      </c>
      <c r="T11" s="60">
        <f>IF(S$10&lt;&gt;0,S11/S$10,"-")</f>
        <v>1.642691499496019E-9</v>
      </c>
      <c r="U11" s="69">
        <v>0.03</v>
      </c>
      <c r="V11" s="60">
        <f>IF(U$10&lt;&gt;0,U11/U$10,"-")</f>
        <v>1.642691499496019E-9</v>
      </c>
      <c r="W11" s="69">
        <v>0.03</v>
      </c>
      <c r="X11" s="60">
        <f>IF(W$10&lt;&gt;0,W11/W$10,"-")</f>
        <v>1.642691499496019E-9</v>
      </c>
      <c r="Y11" s="69">
        <v>0.03</v>
      </c>
      <c r="Z11" s="60">
        <f>IF(Y$10&lt;&gt;0,Y11/Y$10,"-")</f>
        <v>1.642691499496019E-9</v>
      </c>
      <c r="AA11" s="85">
        <f t="shared" si="0"/>
        <v>0.3600000000000001</v>
      </c>
      <c r="AB11" s="60">
        <f>IF(AA$10&lt;&gt;0,AA11/AA$10,"-")</f>
        <v>1.6426914994960196E-9</v>
      </c>
      <c r="AC11" s="85">
        <f t="shared" si="13"/>
        <v>3.0000000000000009E-2</v>
      </c>
      <c r="AD11" s="60">
        <f>IF(AC$10&lt;&gt;0,AC11/AC$10,"-")</f>
        <v>1.6426914994960196E-9</v>
      </c>
    </row>
    <row r="12" spans="1:66" x14ac:dyDescent="0.25">
      <c r="A12" s="9"/>
      <c r="B12" s="10"/>
      <c r="C12" s="67"/>
      <c r="D12" s="49"/>
      <c r="E12" s="67"/>
      <c r="F12" s="49"/>
      <c r="G12" s="67"/>
      <c r="H12" s="49"/>
      <c r="I12" s="67"/>
      <c r="J12" s="49"/>
      <c r="K12" s="67"/>
      <c r="L12" s="49"/>
      <c r="M12" s="67"/>
      <c r="N12" s="49"/>
      <c r="O12" s="67"/>
      <c r="P12" s="49"/>
      <c r="Q12" s="67"/>
      <c r="R12" s="49"/>
      <c r="S12" s="67"/>
      <c r="T12" s="49"/>
      <c r="U12" s="67"/>
      <c r="V12" s="49"/>
      <c r="W12" s="67"/>
      <c r="X12" s="49"/>
      <c r="Y12" s="67"/>
      <c r="Z12" s="49"/>
      <c r="AA12" s="82"/>
      <c r="AB12" s="49"/>
      <c r="AC12" s="82"/>
      <c r="AD12" s="49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</row>
    <row r="13" spans="1:66" s="5" customFormat="1" x14ac:dyDescent="0.25">
      <c r="A13" s="12">
        <v>5198</v>
      </c>
      <c r="B13" s="1" t="s">
        <v>41</v>
      </c>
      <c r="C13" s="70">
        <f>C11+C12</f>
        <v>0.03</v>
      </c>
      <c r="D13" s="53">
        <f t="shared" ref="D13:R80" si="15">IF(C$10&lt;&gt;0,C13/C$10,"-")</f>
        <v>1.642691499496019E-9</v>
      </c>
      <c r="E13" s="70">
        <f>E11+E12</f>
        <v>0.03</v>
      </c>
      <c r="F13" s="53">
        <f t="shared" ref="F13:F80" si="16">IF(E$10&lt;&gt;0,E13/E$10,"-")</f>
        <v>1.642691499496019E-9</v>
      </c>
      <c r="G13" s="70">
        <f>G11+G12</f>
        <v>0.03</v>
      </c>
      <c r="H13" s="53">
        <f t="shared" ref="H13:H80" si="17">IF(G$10&lt;&gt;0,G13/G$10,"-")</f>
        <v>1.642691499496019E-9</v>
      </c>
      <c r="I13" s="70">
        <f>I11+I12</f>
        <v>0.03</v>
      </c>
      <c r="J13" s="53">
        <f t="shared" ref="J13:J80" si="18">IF(I$10&lt;&gt;0,I13/I$10,"-")</f>
        <v>1.642691499496019E-9</v>
      </c>
      <c r="K13" s="70">
        <f>K11+K12</f>
        <v>0.03</v>
      </c>
      <c r="L13" s="53">
        <f t="shared" ref="L13:L80" si="19">IF(K$10&lt;&gt;0,K13/K$10,"-")</f>
        <v>1.642691499496019E-9</v>
      </c>
      <c r="M13" s="70">
        <f>M11+M12</f>
        <v>0.03</v>
      </c>
      <c r="N13" s="53">
        <f t="shared" ref="N13:N80" si="20">IF(M$10&lt;&gt;0,M13/M$10,"-")</f>
        <v>1.642691499496019E-9</v>
      </c>
      <c r="O13" s="70">
        <f>O11+O12</f>
        <v>0.03</v>
      </c>
      <c r="P13" s="53">
        <f t="shared" ref="P13:P80" si="21">IF(O$10&lt;&gt;0,O13/O$10,"-")</f>
        <v>1.642691499496019E-9</v>
      </c>
      <c r="Q13" s="70">
        <f>Q11+Q12</f>
        <v>0.03</v>
      </c>
      <c r="R13" s="53">
        <f t="shared" ref="R13:R80" si="22">IF(Q$10&lt;&gt;0,Q13/Q$10,"-")</f>
        <v>1.642691499496019E-9</v>
      </c>
      <c r="S13" s="70">
        <f>S11+S12</f>
        <v>0.03</v>
      </c>
      <c r="T13" s="53">
        <f t="shared" ref="T13:AD80" si="23">IF(S$10&lt;&gt;0,S13/S$10,"-")</f>
        <v>1.642691499496019E-9</v>
      </c>
      <c r="U13" s="70">
        <f>U11+U12</f>
        <v>0.03</v>
      </c>
      <c r="V13" s="53">
        <f t="shared" ref="V13:V80" si="24">IF(U$10&lt;&gt;0,U13/U$10,"-")</f>
        <v>1.642691499496019E-9</v>
      </c>
      <c r="W13" s="70">
        <f>W11+W12</f>
        <v>0.03</v>
      </c>
      <c r="X13" s="53">
        <f t="shared" ref="X13:X80" si="25">IF(W$10&lt;&gt;0,W13/W$10,"-")</f>
        <v>1.642691499496019E-9</v>
      </c>
      <c r="Y13" s="70">
        <f>Y11+Y12</f>
        <v>0.03</v>
      </c>
      <c r="Z13" s="53">
        <f t="shared" ref="Z13:AB28" si="26">IF(Y$10&lt;&gt;0,Y13/Y$10,"-")</f>
        <v>1.642691499496019E-9</v>
      </c>
      <c r="AA13" s="70">
        <f t="shared" si="0"/>
        <v>0.3600000000000001</v>
      </c>
      <c r="AB13" s="53">
        <f t="shared" si="26"/>
        <v>1.6426914994960196E-9</v>
      </c>
      <c r="AC13" s="93">
        <f t="shared" si="13"/>
        <v>3.0000000000000009E-2</v>
      </c>
      <c r="AD13" s="53">
        <f t="shared" ref="AD13:AD80" si="27">IF(AC$10&lt;&gt;0,AC13/AC$10,"-")</f>
        <v>1.6426914994960196E-9</v>
      </c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</row>
    <row r="14" spans="1:66" x14ac:dyDescent="0.25">
      <c r="A14" s="16">
        <v>5199</v>
      </c>
      <c r="B14" s="17" t="s">
        <v>42</v>
      </c>
      <c r="C14" s="71">
        <f>C10+C13</f>
        <v>18262710.958500002</v>
      </c>
      <c r="D14" s="54">
        <f t="shared" si="15"/>
        <v>1.0000000016426915</v>
      </c>
      <c r="E14" s="71">
        <f>E10+E13</f>
        <v>18262710.958500002</v>
      </c>
      <c r="F14" s="54">
        <f t="shared" si="16"/>
        <v>1.0000000016426915</v>
      </c>
      <c r="G14" s="71">
        <f>G10+G13</f>
        <v>18262710.958500002</v>
      </c>
      <c r="H14" s="54">
        <f t="shared" si="17"/>
        <v>1.0000000016426915</v>
      </c>
      <c r="I14" s="71">
        <f>I10+I13</f>
        <v>18262710.958500002</v>
      </c>
      <c r="J14" s="54">
        <f t="shared" si="18"/>
        <v>1.0000000016426915</v>
      </c>
      <c r="K14" s="71">
        <f>K10+K13</f>
        <v>18262710.958500002</v>
      </c>
      <c r="L14" s="54">
        <f t="shared" si="19"/>
        <v>1.0000000016426915</v>
      </c>
      <c r="M14" s="71">
        <f>M10+M13</f>
        <v>18262710.958500002</v>
      </c>
      <c r="N14" s="54">
        <f t="shared" si="20"/>
        <v>1.0000000016426915</v>
      </c>
      <c r="O14" s="71">
        <f>O10+O13</f>
        <v>18262710.958500002</v>
      </c>
      <c r="P14" s="54">
        <f t="shared" si="21"/>
        <v>1.0000000016426915</v>
      </c>
      <c r="Q14" s="71">
        <f>Q10+Q13</f>
        <v>18262710.958500002</v>
      </c>
      <c r="R14" s="54">
        <f t="shared" si="22"/>
        <v>1.0000000016426915</v>
      </c>
      <c r="S14" s="71">
        <f>S10+S13</f>
        <v>18262710.958500002</v>
      </c>
      <c r="T14" s="54">
        <f t="shared" si="23"/>
        <v>1.0000000016426915</v>
      </c>
      <c r="U14" s="71">
        <f>U10+U13</f>
        <v>18262710.958500002</v>
      </c>
      <c r="V14" s="54">
        <f t="shared" si="24"/>
        <v>1.0000000016426915</v>
      </c>
      <c r="W14" s="71">
        <f>W10+W13</f>
        <v>18262710.958500002</v>
      </c>
      <c r="X14" s="54">
        <f t="shared" si="25"/>
        <v>1.0000000016426915</v>
      </c>
      <c r="Y14" s="71">
        <f>Y10+Y13</f>
        <v>18262710.958500002</v>
      </c>
      <c r="Z14" s="54">
        <f t="shared" si="26"/>
        <v>1.0000000016426915</v>
      </c>
      <c r="AA14" s="86">
        <f t="shared" si="0"/>
        <v>219152531.502</v>
      </c>
      <c r="AB14" s="54">
        <f t="shared" si="26"/>
        <v>1.0000000016426915</v>
      </c>
      <c r="AC14" s="86">
        <f t="shared" si="13"/>
        <v>18262710.958500002</v>
      </c>
      <c r="AD14" s="54">
        <f t="shared" si="27"/>
        <v>1.0000000016426915</v>
      </c>
    </row>
    <row r="15" spans="1:66" s="30" customFormat="1" x14ac:dyDescent="0.25">
      <c r="A15" s="28">
        <v>5502</v>
      </c>
      <c r="B15" s="29" t="s">
        <v>43</v>
      </c>
      <c r="C15" s="72">
        <v>9352069.6687000003</v>
      </c>
      <c r="D15" s="60">
        <f t="shared" si="15"/>
        <v>0.512085511582268</v>
      </c>
      <c r="E15" s="72">
        <v>9352069.6687000003</v>
      </c>
      <c r="F15" s="60">
        <f t="shared" si="16"/>
        <v>0.512085511582268</v>
      </c>
      <c r="G15" s="72">
        <v>9352069.6687000003</v>
      </c>
      <c r="H15" s="60">
        <f t="shared" si="17"/>
        <v>0.512085511582268</v>
      </c>
      <c r="I15" s="72">
        <v>9352069.6687000003</v>
      </c>
      <c r="J15" s="52">
        <f t="shared" si="18"/>
        <v>0.512085511582268</v>
      </c>
      <c r="K15" s="72">
        <v>9352069.6687000003</v>
      </c>
      <c r="L15" s="60">
        <f t="shared" si="19"/>
        <v>0.512085511582268</v>
      </c>
      <c r="M15" s="72">
        <v>9352069.6687000003</v>
      </c>
      <c r="N15" s="60">
        <f t="shared" si="20"/>
        <v>0.512085511582268</v>
      </c>
      <c r="O15" s="72">
        <v>9352069.6687000003</v>
      </c>
      <c r="P15" s="60">
        <f t="shared" si="21"/>
        <v>0.512085511582268</v>
      </c>
      <c r="Q15" s="72">
        <v>9352069.6687000003</v>
      </c>
      <c r="R15" s="60">
        <f t="shared" si="22"/>
        <v>0.512085511582268</v>
      </c>
      <c r="S15" s="72">
        <v>9352069.6687000003</v>
      </c>
      <c r="T15" s="60">
        <f t="shared" si="23"/>
        <v>0.512085511582268</v>
      </c>
      <c r="U15" s="72">
        <v>9352069.6687000003</v>
      </c>
      <c r="V15" s="60">
        <f t="shared" si="24"/>
        <v>0.512085511582268</v>
      </c>
      <c r="W15" s="72">
        <v>9352069.6687000003</v>
      </c>
      <c r="X15" s="60">
        <f t="shared" si="25"/>
        <v>0.512085511582268</v>
      </c>
      <c r="Y15" s="72">
        <v>9352069.6687000003</v>
      </c>
      <c r="Z15" s="52">
        <f t="shared" si="26"/>
        <v>0.512085511582268</v>
      </c>
      <c r="AA15" s="87">
        <f t="shared" si="0"/>
        <v>112224836.02439998</v>
      </c>
      <c r="AB15" s="52">
        <f t="shared" si="26"/>
        <v>0.512085511582268</v>
      </c>
      <c r="AC15" s="87">
        <f t="shared" si="13"/>
        <v>9352069.6686999984</v>
      </c>
      <c r="AD15" s="52">
        <f t="shared" si="27"/>
        <v>0.512085511582268</v>
      </c>
    </row>
    <row r="16" spans="1:66" x14ac:dyDescent="0.25">
      <c r="A16" s="24">
        <v>5503</v>
      </c>
      <c r="B16" s="25" t="s">
        <v>44</v>
      </c>
      <c r="C16" s="73"/>
      <c r="D16" s="55">
        <f t="shared" si="15"/>
        <v>0</v>
      </c>
      <c r="E16" s="73"/>
      <c r="F16" s="55">
        <f t="shared" si="16"/>
        <v>0</v>
      </c>
      <c r="G16" s="73"/>
      <c r="H16" s="55">
        <f t="shared" si="17"/>
        <v>0</v>
      </c>
      <c r="I16" s="73"/>
      <c r="J16" s="55">
        <f t="shared" si="18"/>
        <v>0</v>
      </c>
      <c r="K16" s="73"/>
      <c r="L16" s="55">
        <f t="shared" si="19"/>
        <v>0</v>
      </c>
      <c r="M16" s="73"/>
      <c r="N16" s="55">
        <f t="shared" si="20"/>
        <v>0</v>
      </c>
      <c r="O16" s="73"/>
      <c r="P16" s="55">
        <f t="shared" si="21"/>
        <v>0</v>
      </c>
      <c r="Q16" s="73"/>
      <c r="R16" s="55">
        <f t="shared" si="22"/>
        <v>0</v>
      </c>
      <c r="S16" s="73"/>
      <c r="T16" s="55">
        <f t="shared" si="23"/>
        <v>0</v>
      </c>
      <c r="U16" s="73"/>
      <c r="V16" s="55">
        <f t="shared" si="24"/>
        <v>0</v>
      </c>
      <c r="W16" s="73"/>
      <c r="X16" s="55">
        <f t="shared" si="25"/>
        <v>0</v>
      </c>
      <c r="Y16" s="73"/>
      <c r="Z16" s="55">
        <f t="shared" si="26"/>
        <v>0</v>
      </c>
      <c r="AA16" s="88">
        <f t="shared" si="0"/>
        <v>0</v>
      </c>
      <c r="AB16" s="55">
        <f t="shared" si="26"/>
        <v>0</v>
      </c>
      <c r="AC16" s="88">
        <f t="shared" si="13"/>
        <v>0</v>
      </c>
      <c r="AD16" s="55">
        <f t="shared" si="27"/>
        <v>0</v>
      </c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</row>
    <row r="17" spans="1:66" x14ac:dyDescent="0.25">
      <c r="A17" s="9">
        <v>5504</v>
      </c>
      <c r="B17" s="10" t="s">
        <v>45</v>
      </c>
      <c r="C17" s="67">
        <v>-341.0804</v>
      </c>
      <c r="D17" s="49">
        <f t="shared" si="15"/>
        <v>-1.8676329124156733E-5</v>
      </c>
      <c r="E17" s="67">
        <v>-341.0804</v>
      </c>
      <c r="F17" s="49">
        <f t="shared" si="16"/>
        <v>-1.8676329124156733E-5</v>
      </c>
      <c r="G17" s="67">
        <v>-341.0804</v>
      </c>
      <c r="H17" s="49">
        <f t="shared" si="17"/>
        <v>-1.8676329124156733E-5</v>
      </c>
      <c r="I17" s="67">
        <v>-341.0804</v>
      </c>
      <c r="J17" s="49">
        <f t="shared" si="18"/>
        <v>-1.8676329124156733E-5</v>
      </c>
      <c r="K17" s="67">
        <v>-341.0804</v>
      </c>
      <c r="L17" s="49">
        <f t="shared" si="19"/>
        <v>-1.8676329124156733E-5</v>
      </c>
      <c r="M17" s="67">
        <v>-341.0804</v>
      </c>
      <c r="N17" s="49">
        <f t="shared" si="20"/>
        <v>-1.8676329124156733E-5</v>
      </c>
      <c r="O17" s="67">
        <v>-341.0804</v>
      </c>
      <c r="P17" s="49">
        <f t="shared" si="21"/>
        <v>-1.8676329124156733E-5</v>
      </c>
      <c r="Q17" s="67">
        <v>-341.0804</v>
      </c>
      <c r="R17" s="49">
        <f t="shared" si="22"/>
        <v>-1.8676329124156733E-5</v>
      </c>
      <c r="S17" s="67">
        <v>-341.0804</v>
      </c>
      <c r="T17" s="49">
        <f t="shared" si="23"/>
        <v>-1.8676329124156733E-5</v>
      </c>
      <c r="U17" s="67">
        <v>-341.0804</v>
      </c>
      <c r="V17" s="49">
        <f t="shared" si="24"/>
        <v>-1.8676329124156733E-5</v>
      </c>
      <c r="W17" s="67">
        <v>-341.0804</v>
      </c>
      <c r="X17" s="49">
        <f t="shared" si="25"/>
        <v>-1.8676329124156733E-5</v>
      </c>
      <c r="Y17" s="67">
        <v>-341.0804</v>
      </c>
      <c r="Z17" s="49">
        <f t="shared" si="26"/>
        <v>-1.8676329124156733E-5</v>
      </c>
      <c r="AA17" s="82">
        <f t="shared" si="0"/>
        <v>-4092.9647999999993</v>
      </c>
      <c r="AB17" s="49">
        <f t="shared" si="26"/>
        <v>-1.8676329124156729E-5</v>
      </c>
      <c r="AC17" s="82">
        <f t="shared" si="13"/>
        <v>-341.08039999999994</v>
      </c>
      <c r="AD17" s="49">
        <f t="shared" si="27"/>
        <v>-1.8676329124156729E-5</v>
      </c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</row>
    <row r="18" spans="1:66" x14ac:dyDescent="0.25">
      <c r="A18" s="9">
        <v>5505</v>
      </c>
      <c r="B18" s="10" t="s">
        <v>46</v>
      </c>
      <c r="C18" s="67"/>
      <c r="D18" s="49">
        <f t="shared" si="15"/>
        <v>0</v>
      </c>
      <c r="E18" s="67"/>
      <c r="F18" s="49">
        <f t="shared" si="16"/>
        <v>0</v>
      </c>
      <c r="G18" s="67"/>
      <c r="H18" s="49">
        <f t="shared" si="17"/>
        <v>0</v>
      </c>
      <c r="I18" s="67"/>
      <c r="J18" s="49">
        <f t="shared" si="18"/>
        <v>0</v>
      </c>
      <c r="K18" s="67"/>
      <c r="L18" s="49">
        <f t="shared" si="19"/>
        <v>0</v>
      </c>
      <c r="M18" s="67"/>
      <c r="N18" s="49">
        <f t="shared" si="20"/>
        <v>0</v>
      </c>
      <c r="O18" s="67"/>
      <c r="P18" s="49">
        <f t="shared" si="21"/>
        <v>0</v>
      </c>
      <c r="Q18" s="67"/>
      <c r="R18" s="49">
        <f t="shared" si="22"/>
        <v>0</v>
      </c>
      <c r="S18" s="67"/>
      <c r="T18" s="49">
        <f t="shared" si="23"/>
        <v>0</v>
      </c>
      <c r="U18" s="67"/>
      <c r="V18" s="49">
        <f t="shared" si="24"/>
        <v>0</v>
      </c>
      <c r="W18" s="67"/>
      <c r="X18" s="49">
        <f t="shared" si="25"/>
        <v>0</v>
      </c>
      <c r="Y18" s="67"/>
      <c r="Z18" s="49">
        <f t="shared" si="26"/>
        <v>0</v>
      </c>
      <c r="AA18" s="82">
        <f t="shared" si="0"/>
        <v>0</v>
      </c>
      <c r="AB18" s="49">
        <f t="shared" si="26"/>
        <v>0</v>
      </c>
      <c r="AC18" s="82">
        <f t="shared" si="13"/>
        <v>0</v>
      </c>
      <c r="AD18" s="49">
        <f t="shared" si="27"/>
        <v>0</v>
      </c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</row>
    <row r="19" spans="1:66" x14ac:dyDescent="0.25">
      <c r="A19" s="9">
        <v>5506</v>
      </c>
      <c r="B19" s="10" t="s">
        <v>47</v>
      </c>
      <c r="C19" s="67">
        <v>-203.41235</v>
      </c>
      <c r="D19" s="49">
        <f t="shared" si="15"/>
        <v>-1.1138124607916969E-5</v>
      </c>
      <c r="E19" s="67">
        <v>-203.41235</v>
      </c>
      <c r="F19" s="49">
        <f t="shared" si="16"/>
        <v>-1.1138124607916969E-5</v>
      </c>
      <c r="G19" s="67">
        <v>-203.41235</v>
      </c>
      <c r="H19" s="49">
        <f t="shared" si="17"/>
        <v>-1.1138124607916969E-5</v>
      </c>
      <c r="I19" s="67">
        <v>-203.41235</v>
      </c>
      <c r="J19" s="49">
        <f t="shared" si="18"/>
        <v>-1.1138124607916969E-5</v>
      </c>
      <c r="K19" s="67">
        <v>-203.41235</v>
      </c>
      <c r="L19" s="49">
        <f t="shared" si="19"/>
        <v>-1.1138124607916969E-5</v>
      </c>
      <c r="M19" s="67">
        <v>-203.41235</v>
      </c>
      <c r="N19" s="49">
        <f t="shared" si="20"/>
        <v>-1.1138124607916969E-5</v>
      </c>
      <c r="O19" s="67">
        <v>-203.41235</v>
      </c>
      <c r="P19" s="49">
        <f t="shared" si="21"/>
        <v>-1.1138124607916969E-5</v>
      </c>
      <c r="Q19" s="67">
        <v>-203.41235</v>
      </c>
      <c r="R19" s="49">
        <f t="shared" si="22"/>
        <v>-1.1138124607916969E-5</v>
      </c>
      <c r="S19" s="67">
        <v>-203.41235</v>
      </c>
      <c r="T19" s="49">
        <f t="shared" si="23"/>
        <v>-1.1138124607916969E-5</v>
      </c>
      <c r="U19" s="67">
        <v>-203.41235</v>
      </c>
      <c r="V19" s="49">
        <f t="shared" si="24"/>
        <v>-1.1138124607916969E-5</v>
      </c>
      <c r="W19" s="67">
        <v>-203.41235</v>
      </c>
      <c r="X19" s="49">
        <f t="shared" si="25"/>
        <v>-1.1138124607916969E-5</v>
      </c>
      <c r="Y19" s="67">
        <v>-203.41235</v>
      </c>
      <c r="Z19" s="49">
        <f t="shared" si="26"/>
        <v>-1.1138124607916969E-5</v>
      </c>
      <c r="AA19" s="82">
        <f t="shared" si="0"/>
        <v>-2440.9482000000003</v>
      </c>
      <c r="AB19" s="49">
        <f t="shared" si="26"/>
        <v>-1.1138124607916971E-5</v>
      </c>
      <c r="AC19" s="82">
        <f t="shared" si="13"/>
        <v>-203.41235000000003</v>
      </c>
      <c r="AD19" s="49">
        <f t="shared" si="27"/>
        <v>-1.1138124607916971E-5</v>
      </c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</row>
    <row r="20" spans="1:66" s="5" customFormat="1" x14ac:dyDescent="0.25">
      <c r="A20" s="12">
        <v>5599</v>
      </c>
      <c r="B20" s="1" t="s">
        <v>48</v>
      </c>
      <c r="C20" s="74">
        <f>SUM(C15:C19)</f>
        <v>9351525.1759500001</v>
      </c>
      <c r="D20" s="56">
        <f t="shared" si="15"/>
        <v>0.51205569712853594</v>
      </c>
      <c r="E20" s="74">
        <f>SUM(E15:E19)</f>
        <v>9351525.1759500001</v>
      </c>
      <c r="F20" s="56">
        <f t="shared" si="16"/>
        <v>0.51205569712853594</v>
      </c>
      <c r="G20" s="74">
        <f>SUM(G15:G19)</f>
        <v>9351525.1759500001</v>
      </c>
      <c r="H20" s="56">
        <f t="shared" si="17"/>
        <v>0.51205569712853594</v>
      </c>
      <c r="I20" s="74">
        <f>SUM(I15:I19)</f>
        <v>9351525.1759500001</v>
      </c>
      <c r="J20" s="56">
        <f t="shared" si="18"/>
        <v>0.51205569712853594</v>
      </c>
      <c r="K20" s="74">
        <f>SUM(K15:K19)</f>
        <v>9351525.1759500001</v>
      </c>
      <c r="L20" s="56">
        <f t="shared" si="19"/>
        <v>0.51205569712853594</v>
      </c>
      <c r="M20" s="74">
        <f>SUM(M15:M19)</f>
        <v>9351525.1759500001</v>
      </c>
      <c r="N20" s="56">
        <f t="shared" si="20"/>
        <v>0.51205569712853594</v>
      </c>
      <c r="O20" s="74">
        <f>SUM(O15:O19)</f>
        <v>9351525.1759500001</v>
      </c>
      <c r="P20" s="56">
        <f t="shared" si="21"/>
        <v>0.51205569712853594</v>
      </c>
      <c r="Q20" s="74">
        <f>SUM(Q15:Q19)</f>
        <v>9351525.1759500001</v>
      </c>
      <c r="R20" s="56">
        <f t="shared" si="22"/>
        <v>0.51205569712853594</v>
      </c>
      <c r="S20" s="74">
        <f>SUM(S15:S19)</f>
        <v>9351525.1759500001</v>
      </c>
      <c r="T20" s="56">
        <f t="shared" si="23"/>
        <v>0.51205569712853594</v>
      </c>
      <c r="U20" s="74">
        <f>SUM(U15:U19)</f>
        <v>9351525.1759500001</v>
      </c>
      <c r="V20" s="56">
        <f t="shared" si="24"/>
        <v>0.51205569712853594</v>
      </c>
      <c r="W20" s="74">
        <f>SUM(W15:W19)</f>
        <v>9351525.1759500001</v>
      </c>
      <c r="X20" s="56">
        <f t="shared" si="25"/>
        <v>0.51205569712853594</v>
      </c>
      <c r="Y20" s="74">
        <f>SUM(Y15:Y19)</f>
        <v>9351525.1759500001</v>
      </c>
      <c r="Z20" s="56">
        <f t="shared" si="26"/>
        <v>0.51205569712853594</v>
      </c>
      <c r="AA20" s="70">
        <f t="shared" si="0"/>
        <v>112218302.11140002</v>
      </c>
      <c r="AB20" s="56">
        <f t="shared" si="26"/>
        <v>0.51205569712853616</v>
      </c>
      <c r="AC20" s="93">
        <f t="shared" si="13"/>
        <v>9351525.1759500019</v>
      </c>
      <c r="AD20" s="56">
        <f t="shared" si="27"/>
        <v>0.51205569712853605</v>
      </c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</row>
    <row r="21" spans="1:66" s="8" customFormat="1" x14ac:dyDescent="0.25">
      <c r="A21" s="26">
        <v>5601</v>
      </c>
      <c r="B21" s="27" t="s">
        <v>49</v>
      </c>
      <c r="C21" s="69"/>
      <c r="D21" s="57">
        <f t="shared" si="15"/>
        <v>0</v>
      </c>
      <c r="E21" s="69"/>
      <c r="F21" s="57">
        <f t="shared" si="16"/>
        <v>0</v>
      </c>
      <c r="G21" s="69"/>
      <c r="H21" s="57">
        <f t="shared" si="17"/>
        <v>0</v>
      </c>
      <c r="I21" s="69"/>
      <c r="J21" s="57">
        <f t="shared" si="18"/>
        <v>0</v>
      </c>
      <c r="K21" s="69"/>
      <c r="L21" s="57">
        <f t="shared" si="19"/>
        <v>0</v>
      </c>
      <c r="M21" s="69"/>
      <c r="N21" s="57">
        <f t="shared" si="20"/>
        <v>0</v>
      </c>
      <c r="O21" s="69"/>
      <c r="P21" s="57">
        <f t="shared" si="21"/>
        <v>0</v>
      </c>
      <c r="Q21" s="69"/>
      <c r="R21" s="57">
        <f t="shared" si="22"/>
        <v>0</v>
      </c>
      <c r="S21" s="69"/>
      <c r="T21" s="57">
        <f t="shared" si="23"/>
        <v>0</v>
      </c>
      <c r="U21" s="69"/>
      <c r="V21" s="57">
        <f t="shared" si="24"/>
        <v>0</v>
      </c>
      <c r="W21" s="69"/>
      <c r="X21" s="57">
        <f t="shared" si="25"/>
        <v>0</v>
      </c>
      <c r="Y21" s="69"/>
      <c r="Z21" s="57">
        <f t="shared" si="26"/>
        <v>0</v>
      </c>
      <c r="AA21" s="69">
        <f t="shared" si="0"/>
        <v>0</v>
      </c>
      <c r="AB21" s="57">
        <f t="shared" si="26"/>
        <v>0</v>
      </c>
      <c r="AC21" s="85">
        <f t="shared" si="13"/>
        <v>0</v>
      </c>
      <c r="AD21" s="57">
        <f t="shared" si="27"/>
        <v>0</v>
      </c>
    </row>
    <row r="22" spans="1:66" x14ac:dyDescent="0.25">
      <c r="A22" s="9">
        <v>5602</v>
      </c>
      <c r="B22" s="10" t="s">
        <v>50</v>
      </c>
      <c r="C22" s="67"/>
      <c r="D22" s="49">
        <f t="shared" si="15"/>
        <v>0</v>
      </c>
      <c r="E22" s="67"/>
      <c r="F22" s="49">
        <f t="shared" si="16"/>
        <v>0</v>
      </c>
      <c r="G22" s="67"/>
      <c r="H22" s="49">
        <f t="shared" si="17"/>
        <v>0</v>
      </c>
      <c r="I22" s="67"/>
      <c r="J22" s="49">
        <f t="shared" si="18"/>
        <v>0</v>
      </c>
      <c r="K22" s="67"/>
      <c r="L22" s="49">
        <f t="shared" si="19"/>
        <v>0</v>
      </c>
      <c r="M22" s="67"/>
      <c r="N22" s="49">
        <f t="shared" si="20"/>
        <v>0</v>
      </c>
      <c r="O22" s="67"/>
      <c r="P22" s="49">
        <f t="shared" si="21"/>
        <v>0</v>
      </c>
      <c r="Q22" s="67"/>
      <c r="R22" s="49">
        <f t="shared" si="22"/>
        <v>0</v>
      </c>
      <c r="S22" s="67"/>
      <c r="T22" s="49">
        <f t="shared" si="23"/>
        <v>0</v>
      </c>
      <c r="U22" s="67"/>
      <c r="V22" s="49">
        <f t="shared" si="24"/>
        <v>0</v>
      </c>
      <c r="W22" s="67"/>
      <c r="X22" s="49">
        <f t="shared" si="25"/>
        <v>0</v>
      </c>
      <c r="Y22" s="67"/>
      <c r="Z22" s="49">
        <f t="shared" si="26"/>
        <v>0</v>
      </c>
      <c r="AA22" s="82">
        <f t="shared" si="0"/>
        <v>0</v>
      </c>
      <c r="AB22" s="49">
        <f t="shared" si="26"/>
        <v>0</v>
      </c>
      <c r="AC22" s="82">
        <f t="shared" si="13"/>
        <v>0</v>
      </c>
      <c r="AD22" s="49">
        <f t="shared" si="27"/>
        <v>0</v>
      </c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</row>
    <row r="23" spans="1:66" x14ac:dyDescent="0.25">
      <c r="A23" s="9">
        <v>5603</v>
      </c>
      <c r="B23" s="10" t="s">
        <v>51</v>
      </c>
      <c r="C23" s="67"/>
      <c r="D23" s="49">
        <f t="shared" si="15"/>
        <v>0</v>
      </c>
      <c r="E23" s="67"/>
      <c r="F23" s="49">
        <f t="shared" si="16"/>
        <v>0</v>
      </c>
      <c r="G23" s="67"/>
      <c r="H23" s="49">
        <f t="shared" si="17"/>
        <v>0</v>
      </c>
      <c r="I23" s="67"/>
      <c r="J23" s="49">
        <f t="shared" si="18"/>
        <v>0</v>
      </c>
      <c r="K23" s="67"/>
      <c r="L23" s="49">
        <f t="shared" si="19"/>
        <v>0</v>
      </c>
      <c r="M23" s="67"/>
      <c r="N23" s="49">
        <f t="shared" si="20"/>
        <v>0</v>
      </c>
      <c r="O23" s="67"/>
      <c r="P23" s="49">
        <f t="shared" si="21"/>
        <v>0</v>
      </c>
      <c r="Q23" s="67"/>
      <c r="R23" s="49">
        <f t="shared" si="22"/>
        <v>0</v>
      </c>
      <c r="S23" s="67"/>
      <c r="T23" s="49">
        <f t="shared" si="23"/>
        <v>0</v>
      </c>
      <c r="U23" s="67"/>
      <c r="V23" s="49">
        <f t="shared" si="24"/>
        <v>0</v>
      </c>
      <c r="W23" s="67"/>
      <c r="X23" s="49">
        <f t="shared" si="25"/>
        <v>0</v>
      </c>
      <c r="Y23" s="67"/>
      <c r="Z23" s="49">
        <f t="shared" si="26"/>
        <v>0</v>
      </c>
      <c r="AA23" s="82">
        <f t="shared" si="0"/>
        <v>0</v>
      </c>
      <c r="AB23" s="49">
        <f t="shared" si="26"/>
        <v>0</v>
      </c>
      <c r="AC23" s="82">
        <f t="shared" si="13"/>
        <v>0</v>
      </c>
      <c r="AD23" s="49">
        <f t="shared" si="27"/>
        <v>0</v>
      </c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</row>
    <row r="24" spans="1:66" x14ac:dyDescent="0.25">
      <c r="A24" s="9">
        <v>5604</v>
      </c>
      <c r="B24" s="10" t="s">
        <v>52</v>
      </c>
      <c r="C24" s="67">
        <v>18527.534100000001</v>
      </c>
      <c r="D24" s="49">
        <f t="shared" si="15"/>
        <v>1.0145007590897542E-3</v>
      </c>
      <c r="E24" s="67">
        <v>18527.534100000001</v>
      </c>
      <c r="F24" s="49">
        <f t="shared" si="16"/>
        <v>1.0145007590897542E-3</v>
      </c>
      <c r="G24" s="67">
        <v>18527.534100000001</v>
      </c>
      <c r="H24" s="49">
        <f t="shared" si="17"/>
        <v>1.0145007590897542E-3</v>
      </c>
      <c r="I24" s="67">
        <v>18527.534100000001</v>
      </c>
      <c r="J24" s="49">
        <f t="shared" si="18"/>
        <v>1.0145007590897542E-3</v>
      </c>
      <c r="K24" s="67">
        <v>18527.534100000001</v>
      </c>
      <c r="L24" s="49">
        <f t="shared" si="19"/>
        <v>1.0145007590897542E-3</v>
      </c>
      <c r="M24" s="67">
        <v>18527.534100000001</v>
      </c>
      <c r="N24" s="49">
        <f t="shared" si="20"/>
        <v>1.0145007590897542E-3</v>
      </c>
      <c r="O24" s="67">
        <v>18527.534100000001</v>
      </c>
      <c r="P24" s="49">
        <f t="shared" si="21"/>
        <v>1.0145007590897542E-3</v>
      </c>
      <c r="Q24" s="67">
        <v>18527.534100000001</v>
      </c>
      <c r="R24" s="49">
        <f t="shared" si="22"/>
        <v>1.0145007590897542E-3</v>
      </c>
      <c r="S24" s="67">
        <v>18527.534100000001</v>
      </c>
      <c r="T24" s="49">
        <f t="shared" si="23"/>
        <v>1.0145007590897542E-3</v>
      </c>
      <c r="U24" s="67">
        <v>18527.534100000001</v>
      </c>
      <c r="V24" s="49">
        <f t="shared" si="24"/>
        <v>1.0145007590897542E-3</v>
      </c>
      <c r="W24" s="67">
        <v>18527.534100000001</v>
      </c>
      <c r="X24" s="49">
        <f t="shared" si="25"/>
        <v>1.0145007590897542E-3</v>
      </c>
      <c r="Y24" s="67">
        <v>18527.534100000001</v>
      </c>
      <c r="Z24" s="49">
        <f t="shared" si="26"/>
        <v>1.0145007590897542E-3</v>
      </c>
      <c r="AA24" s="82">
        <f t="shared" si="0"/>
        <v>222330.40919999997</v>
      </c>
      <c r="AB24" s="49">
        <f t="shared" si="26"/>
        <v>1.0145007590897542E-3</v>
      </c>
      <c r="AC24" s="82">
        <f t="shared" si="13"/>
        <v>18527.534099999997</v>
      </c>
      <c r="AD24" s="49">
        <f t="shared" si="27"/>
        <v>1.0145007590897539E-3</v>
      </c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</row>
    <row r="25" spans="1:66" x14ac:dyDescent="0.25">
      <c r="A25" s="9">
        <v>5605</v>
      </c>
      <c r="B25" s="10" t="s">
        <v>53</v>
      </c>
      <c r="C25" s="67"/>
      <c r="D25" s="49">
        <f t="shared" si="15"/>
        <v>0</v>
      </c>
      <c r="E25" s="67"/>
      <c r="F25" s="49">
        <f t="shared" si="16"/>
        <v>0</v>
      </c>
      <c r="G25" s="67"/>
      <c r="H25" s="49">
        <f t="shared" si="17"/>
        <v>0</v>
      </c>
      <c r="I25" s="67"/>
      <c r="J25" s="49">
        <f t="shared" si="18"/>
        <v>0</v>
      </c>
      <c r="K25" s="67"/>
      <c r="L25" s="49">
        <f t="shared" si="19"/>
        <v>0</v>
      </c>
      <c r="M25" s="67"/>
      <c r="N25" s="49">
        <f t="shared" si="20"/>
        <v>0</v>
      </c>
      <c r="O25" s="67"/>
      <c r="P25" s="49">
        <f t="shared" si="21"/>
        <v>0</v>
      </c>
      <c r="Q25" s="67"/>
      <c r="R25" s="49">
        <f t="shared" si="22"/>
        <v>0</v>
      </c>
      <c r="S25" s="67"/>
      <c r="T25" s="49">
        <f t="shared" si="23"/>
        <v>0</v>
      </c>
      <c r="U25" s="67"/>
      <c r="V25" s="49">
        <f t="shared" si="24"/>
        <v>0</v>
      </c>
      <c r="W25" s="67"/>
      <c r="X25" s="49">
        <f t="shared" si="25"/>
        <v>0</v>
      </c>
      <c r="Y25" s="67"/>
      <c r="Z25" s="49">
        <f t="shared" si="26"/>
        <v>0</v>
      </c>
      <c r="AA25" s="82">
        <f t="shared" si="0"/>
        <v>0</v>
      </c>
      <c r="AB25" s="49">
        <f t="shared" si="26"/>
        <v>0</v>
      </c>
      <c r="AC25" s="82">
        <f t="shared" si="13"/>
        <v>0</v>
      </c>
      <c r="AD25" s="49">
        <f t="shared" si="27"/>
        <v>0</v>
      </c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</row>
    <row r="26" spans="1:66" x14ac:dyDescent="0.25">
      <c r="A26" s="9">
        <v>5606</v>
      </c>
      <c r="B26" s="10" t="s">
        <v>54</v>
      </c>
      <c r="C26" s="67">
        <v>40549.181600000004</v>
      </c>
      <c r="D26" s="49">
        <f t="shared" si="15"/>
        <v>2.2203265308613465E-3</v>
      </c>
      <c r="E26" s="67">
        <v>40549.181600000004</v>
      </c>
      <c r="F26" s="49">
        <f t="shared" si="16"/>
        <v>2.2203265308613465E-3</v>
      </c>
      <c r="G26" s="67">
        <v>40549.181600000004</v>
      </c>
      <c r="H26" s="49">
        <f t="shared" si="17"/>
        <v>2.2203265308613465E-3</v>
      </c>
      <c r="I26" s="67">
        <v>40549.181600000004</v>
      </c>
      <c r="J26" s="49">
        <f t="shared" si="18"/>
        <v>2.2203265308613465E-3</v>
      </c>
      <c r="K26" s="67">
        <v>40549.181600000004</v>
      </c>
      <c r="L26" s="49">
        <f t="shared" si="19"/>
        <v>2.2203265308613465E-3</v>
      </c>
      <c r="M26" s="67">
        <v>40549.181600000004</v>
      </c>
      <c r="N26" s="49">
        <f t="shared" si="20"/>
        <v>2.2203265308613465E-3</v>
      </c>
      <c r="O26" s="67">
        <v>40549.181600000004</v>
      </c>
      <c r="P26" s="49">
        <f t="shared" si="21"/>
        <v>2.2203265308613465E-3</v>
      </c>
      <c r="Q26" s="67">
        <v>40549.181600000004</v>
      </c>
      <c r="R26" s="49">
        <f t="shared" si="22"/>
        <v>2.2203265308613465E-3</v>
      </c>
      <c r="S26" s="67">
        <v>40549.181600000004</v>
      </c>
      <c r="T26" s="49">
        <f t="shared" si="23"/>
        <v>2.2203265308613465E-3</v>
      </c>
      <c r="U26" s="67">
        <v>40549.181600000004</v>
      </c>
      <c r="V26" s="49">
        <f t="shared" si="24"/>
        <v>2.2203265308613465E-3</v>
      </c>
      <c r="W26" s="67">
        <v>40549.181600000004</v>
      </c>
      <c r="X26" s="49">
        <f t="shared" si="25"/>
        <v>2.2203265308613465E-3</v>
      </c>
      <c r="Y26" s="67">
        <v>40549.181600000004</v>
      </c>
      <c r="Z26" s="49">
        <f t="shared" si="26"/>
        <v>2.2203265308613465E-3</v>
      </c>
      <c r="AA26" s="82">
        <f t="shared" si="0"/>
        <v>486590.17920000007</v>
      </c>
      <c r="AB26" s="49">
        <f t="shared" si="26"/>
        <v>2.2203265308613465E-3</v>
      </c>
      <c r="AC26" s="82">
        <f t="shared" si="13"/>
        <v>40549.181600000004</v>
      </c>
      <c r="AD26" s="49">
        <f t="shared" si="27"/>
        <v>2.2203265308613465E-3</v>
      </c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</row>
    <row r="27" spans="1:66" x14ac:dyDescent="0.25">
      <c r="A27" s="9">
        <v>5607</v>
      </c>
      <c r="B27" s="10" t="s">
        <v>55</v>
      </c>
      <c r="C27" s="67"/>
      <c r="D27" s="49">
        <f t="shared" si="15"/>
        <v>0</v>
      </c>
      <c r="E27" s="67"/>
      <c r="F27" s="49">
        <f t="shared" si="16"/>
        <v>0</v>
      </c>
      <c r="G27" s="67"/>
      <c r="H27" s="49">
        <f t="shared" si="17"/>
        <v>0</v>
      </c>
      <c r="I27" s="67"/>
      <c r="J27" s="49">
        <f t="shared" si="18"/>
        <v>0</v>
      </c>
      <c r="K27" s="67"/>
      <c r="L27" s="49">
        <f t="shared" si="19"/>
        <v>0</v>
      </c>
      <c r="M27" s="67"/>
      <c r="N27" s="49">
        <f t="shared" si="20"/>
        <v>0</v>
      </c>
      <c r="O27" s="67"/>
      <c r="P27" s="49">
        <f t="shared" si="21"/>
        <v>0</v>
      </c>
      <c r="Q27" s="67"/>
      <c r="R27" s="49">
        <f t="shared" si="22"/>
        <v>0</v>
      </c>
      <c r="S27" s="67"/>
      <c r="T27" s="49">
        <f t="shared" si="23"/>
        <v>0</v>
      </c>
      <c r="U27" s="67"/>
      <c r="V27" s="49">
        <f t="shared" si="24"/>
        <v>0</v>
      </c>
      <c r="W27" s="67"/>
      <c r="X27" s="49">
        <f t="shared" si="25"/>
        <v>0</v>
      </c>
      <c r="Y27" s="67"/>
      <c r="Z27" s="49">
        <f t="shared" si="26"/>
        <v>0</v>
      </c>
      <c r="AA27" s="82">
        <f t="shared" si="0"/>
        <v>0</v>
      </c>
      <c r="AB27" s="49">
        <f t="shared" si="26"/>
        <v>0</v>
      </c>
      <c r="AC27" s="82">
        <f t="shared" si="13"/>
        <v>0</v>
      </c>
      <c r="AD27" s="49">
        <f t="shared" si="27"/>
        <v>0</v>
      </c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</row>
    <row r="28" spans="1:66" x14ac:dyDescent="0.25">
      <c r="A28" s="9">
        <v>5608</v>
      </c>
      <c r="B28" s="10" t="s">
        <v>56</v>
      </c>
      <c r="C28" s="67"/>
      <c r="D28" s="49">
        <f t="shared" si="15"/>
        <v>0</v>
      </c>
      <c r="E28" s="67"/>
      <c r="F28" s="49">
        <f t="shared" si="16"/>
        <v>0</v>
      </c>
      <c r="G28" s="67"/>
      <c r="H28" s="49">
        <f t="shared" si="17"/>
        <v>0</v>
      </c>
      <c r="I28" s="67"/>
      <c r="J28" s="49">
        <f t="shared" si="18"/>
        <v>0</v>
      </c>
      <c r="K28" s="67"/>
      <c r="L28" s="49">
        <f t="shared" si="19"/>
        <v>0</v>
      </c>
      <c r="M28" s="67"/>
      <c r="N28" s="49">
        <f t="shared" si="20"/>
        <v>0</v>
      </c>
      <c r="O28" s="67"/>
      <c r="P28" s="49">
        <f t="shared" si="21"/>
        <v>0</v>
      </c>
      <c r="Q28" s="67"/>
      <c r="R28" s="49">
        <f t="shared" si="22"/>
        <v>0</v>
      </c>
      <c r="S28" s="67"/>
      <c r="T28" s="49">
        <f t="shared" si="23"/>
        <v>0</v>
      </c>
      <c r="U28" s="67"/>
      <c r="V28" s="49">
        <f t="shared" si="24"/>
        <v>0</v>
      </c>
      <c r="W28" s="67"/>
      <c r="X28" s="49">
        <f t="shared" si="25"/>
        <v>0</v>
      </c>
      <c r="Y28" s="67"/>
      <c r="Z28" s="49">
        <f t="shared" si="26"/>
        <v>0</v>
      </c>
      <c r="AA28" s="82">
        <f t="shared" si="0"/>
        <v>0</v>
      </c>
      <c r="AB28" s="49">
        <f t="shared" si="26"/>
        <v>0</v>
      </c>
      <c r="AC28" s="82">
        <f t="shared" si="13"/>
        <v>0</v>
      </c>
      <c r="AD28" s="49">
        <f t="shared" si="27"/>
        <v>0</v>
      </c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</row>
    <row r="29" spans="1:66" x14ac:dyDescent="0.25">
      <c r="A29" s="9">
        <v>5609</v>
      </c>
      <c r="B29" s="10" t="s">
        <v>57</v>
      </c>
      <c r="C29" s="67"/>
      <c r="D29" s="49">
        <f t="shared" si="15"/>
        <v>0</v>
      </c>
      <c r="E29" s="67"/>
      <c r="F29" s="49">
        <f t="shared" si="16"/>
        <v>0</v>
      </c>
      <c r="G29" s="67"/>
      <c r="H29" s="49">
        <f t="shared" si="17"/>
        <v>0</v>
      </c>
      <c r="I29" s="67"/>
      <c r="J29" s="49">
        <f t="shared" si="18"/>
        <v>0</v>
      </c>
      <c r="K29" s="67"/>
      <c r="L29" s="49">
        <f t="shared" si="19"/>
        <v>0</v>
      </c>
      <c r="M29" s="67"/>
      <c r="N29" s="49">
        <f t="shared" si="20"/>
        <v>0</v>
      </c>
      <c r="O29" s="67"/>
      <c r="P29" s="49">
        <f t="shared" si="21"/>
        <v>0</v>
      </c>
      <c r="Q29" s="67"/>
      <c r="R29" s="49">
        <f t="shared" si="22"/>
        <v>0</v>
      </c>
      <c r="S29" s="67"/>
      <c r="T29" s="49">
        <f t="shared" si="23"/>
        <v>0</v>
      </c>
      <c r="U29" s="67"/>
      <c r="V29" s="49">
        <f t="shared" si="24"/>
        <v>0</v>
      </c>
      <c r="W29" s="67"/>
      <c r="X29" s="49">
        <f t="shared" si="25"/>
        <v>0</v>
      </c>
      <c r="Y29" s="67"/>
      <c r="Z29" s="49">
        <f t="shared" ref="Z29:AB44" si="28">IF(Y$10&lt;&gt;0,Y29/Y$10,"-")</f>
        <v>0</v>
      </c>
      <c r="AA29" s="82">
        <f t="shared" si="0"/>
        <v>0</v>
      </c>
      <c r="AB29" s="49">
        <f t="shared" si="28"/>
        <v>0</v>
      </c>
      <c r="AC29" s="82">
        <f t="shared" si="13"/>
        <v>0</v>
      </c>
      <c r="AD29" s="49">
        <f t="shared" si="27"/>
        <v>0</v>
      </c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</row>
    <row r="30" spans="1:66" x14ac:dyDescent="0.25">
      <c r="A30" s="9">
        <v>5610</v>
      </c>
      <c r="B30" s="10" t="s">
        <v>58</v>
      </c>
      <c r="C30" s="67"/>
      <c r="D30" s="49">
        <f t="shared" si="15"/>
        <v>0</v>
      </c>
      <c r="E30" s="67"/>
      <c r="F30" s="49">
        <f t="shared" si="16"/>
        <v>0</v>
      </c>
      <c r="G30" s="67"/>
      <c r="H30" s="49">
        <f t="shared" si="17"/>
        <v>0</v>
      </c>
      <c r="I30" s="67"/>
      <c r="J30" s="49">
        <f t="shared" si="18"/>
        <v>0</v>
      </c>
      <c r="K30" s="67"/>
      <c r="L30" s="49">
        <f t="shared" si="19"/>
        <v>0</v>
      </c>
      <c r="M30" s="67"/>
      <c r="N30" s="49">
        <f t="shared" si="20"/>
        <v>0</v>
      </c>
      <c r="O30" s="67"/>
      <c r="P30" s="49">
        <f t="shared" si="21"/>
        <v>0</v>
      </c>
      <c r="Q30" s="67"/>
      <c r="R30" s="49">
        <f t="shared" si="22"/>
        <v>0</v>
      </c>
      <c r="S30" s="67"/>
      <c r="T30" s="49">
        <f t="shared" si="23"/>
        <v>0</v>
      </c>
      <c r="U30" s="67"/>
      <c r="V30" s="49">
        <f t="shared" si="24"/>
        <v>0</v>
      </c>
      <c r="W30" s="67"/>
      <c r="X30" s="49">
        <f t="shared" si="25"/>
        <v>0</v>
      </c>
      <c r="Y30" s="67"/>
      <c r="Z30" s="49">
        <f t="shared" si="28"/>
        <v>0</v>
      </c>
      <c r="AA30" s="82">
        <f t="shared" si="0"/>
        <v>0</v>
      </c>
      <c r="AB30" s="49">
        <f t="shared" si="28"/>
        <v>0</v>
      </c>
      <c r="AC30" s="82">
        <f t="shared" si="13"/>
        <v>0</v>
      </c>
      <c r="AD30" s="49">
        <f t="shared" si="27"/>
        <v>0</v>
      </c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</row>
    <row r="31" spans="1:66" x14ac:dyDescent="0.25">
      <c r="A31" s="9">
        <v>5611</v>
      </c>
      <c r="B31" s="10" t="s">
        <v>59</v>
      </c>
      <c r="C31" s="67"/>
      <c r="D31" s="49">
        <f t="shared" si="15"/>
        <v>0</v>
      </c>
      <c r="E31" s="67"/>
      <c r="F31" s="49">
        <f t="shared" si="16"/>
        <v>0</v>
      </c>
      <c r="G31" s="67"/>
      <c r="H31" s="49">
        <f t="shared" si="17"/>
        <v>0</v>
      </c>
      <c r="I31" s="67"/>
      <c r="J31" s="49">
        <f t="shared" si="18"/>
        <v>0</v>
      </c>
      <c r="K31" s="67"/>
      <c r="L31" s="49">
        <f t="shared" si="19"/>
        <v>0</v>
      </c>
      <c r="M31" s="67"/>
      <c r="N31" s="49">
        <f t="shared" si="20"/>
        <v>0</v>
      </c>
      <c r="O31" s="67"/>
      <c r="P31" s="49">
        <f t="shared" si="21"/>
        <v>0</v>
      </c>
      <c r="Q31" s="67"/>
      <c r="R31" s="49">
        <f t="shared" si="22"/>
        <v>0</v>
      </c>
      <c r="S31" s="67"/>
      <c r="T31" s="49">
        <f t="shared" si="23"/>
        <v>0</v>
      </c>
      <c r="U31" s="67"/>
      <c r="V31" s="49">
        <f t="shared" si="24"/>
        <v>0</v>
      </c>
      <c r="W31" s="67"/>
      <c r="X31" s="49">
        <f t="shared" si="25"/>
        <v>0</v>
      </c>
      <c r="Y31" s="67"/>
      <c r="Z31" s="49">
        <f t="shared" si="28"/>
        <v>0</v>
      </c>
      <c r="AA31" s="82">
        <f t="shared" si="0"/>
        <v>0</v>
      </c>
      <c r="AB31" s="49">
        <f t="shared" si="28"/>
        <v>0</v>
      </c>
      <c r="AC31" s="82">
        <f t="shared" si="13"/>
        <v>0</v>
      </c>
      <c r="AD31" s="49">
        <f t="shared" si="27"/>
        <v>0</v>
      </c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</row>
    <row r="32" spans="1:66" x14ac:dyDescent="0.25">
      <c r="A32" s="9">
        <v>5612</v>
      </c>
      <c r="B32" s="10" t="s">
        <v>60</v>
      </c>
      <c r="C32" s="67"/>
      <c r="D32" s="49">
        <f t="shared" si="15"/>
        <v>0</v>
      </c>
      <c r="E32" s="67"/>
      <c r="F32" s="49">
        <f t="shared" si="16"/>
        <v>0</v>
      </c>
      <c r="G32" s="67"/>
      <c r="H32" s="49">
        <f t="shared" si="17"/>
        <v>0</v>
      </c>
      <c r="I32" s="67"/>
      <c r="J32" s="49">
        <f t="shared" si="18"/>
        <v>0</v>
      </c>
      <c r="K32" s="67"/>
      <c r="L32" s="49">
        <f t="shared" si="19"/>
        <v>0</v>
      </c>
      <c r="M32" s="67"/>
      <c r="N32" s="49">
        <f t="shared" si="20"/>
        <v>0</v>
      </c>
      <c r="O32" s="67"/>
      <c r="P32" s="49">
        <f t="shared" si="21"/>
        <v>0</v>
      </c>
      <c r="Q32" s="67"/>
      <c r="R32" s="49">
        <f t="shared" si="22"/>
        <v>0</v>
      </c>
      <c r="S32" s="67"/>
      <c r="T32" s="49">
        <f t="shared" si="23"/>
        <v>0</v>
      </c>
      <c r="U32" s="67"/>
      <c r="V32" s="49">
        <f t="shared" si="24"/>
        <v>0</v>
      </c>
      <c r="W32" s="67"/>
      <c r="X32" s="49">
        <f t="shared" si="25"/>
        <v>0</v>
      </c>
      <c r="Y32" s="67"/>
      <c r="Z32" s="49">
        <f t="shared" si="28"/>
        <v>0</v>
      </c>
      <c r="AA32" s="82">
        <f t="shared" si="0"/>
        <v>0</v>
      </c>
      <c r="AB32" s="49">
        <f t="shared" si="28"/>
        <v>0</v>
      </c>
      <c r="AC32" s="82">
        <f t="shared" si="13"/>
        <v>0</v>
      </c>
      <c r="AD32" s="49">
        <f t="shared" si="27"/>
        <v>0</v>
      </c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</row>
    <row r="33" spans="1:66" x14ac:dyDescent="0.25">
      <c r="A33" s="9">
        <v>5613</v>
      </c>
      <c r="B33" s="10" t="s">
        <v>61</v>
      </c>
      <c r="C33" s="67"/>
      <c r="D33" s="49">
        <f t="shared" si="15"/>
        <v>0</v>
      </c>
      <c r="E33" s="67"/>
      <c r="F33" s="49">
        <f t="shared" si="16"/>
        <v>0</v>
      </c>
      <c r="G33" s="67"/>
      <c r="H33" s="49">
        <f t="shared" si="17"/>
        <v>0</v>
      </c>
      <c r="I33" s="67"/>
      <c r="J33" s="49">
        <f t="shared" si="18"/>
        <v>0</v>
      </c>
      <c r="K33" s="67"/>
      <c r="L33" s="49">
        <f t="shared" si="19"/>
        <v>0</v>
      </c>
      <c r="M33" s="67"/>
      <c r="N33" s="49">
        <f t="shared" si="20"/>
        <v>0</v>
      </c>
      <c r="O33" s="67"/>
      <c r="P33" s="49">
        <f t="shared" si="21"/>
        <v>0</v>
      </c>
      <c r="Q33" s="67"/>
      <c r="R33" s="49">
        <f t="shared" si="22"/>
        <v>0</v>
      </c>
      <c r="S33" s="67"/>
      <c r="T33" s="49">
        <f t="shared" si="23"/>
        <v>0</v>
      </c>
      <c r="U33" s="67"/>
      <c r="V33" s="49">
        <f t="shared" si="24"/>
        <v>0</v>
      </c>
      <c r="W33" s="67"/>
      <c r="X33" s="49">
        <f t="shared" si="25"/>
        <v>0</v>
      </c>
      <c r="Y33" s="67"/>
      <c r="Z33" s="49">
        <f t="shared" si="28"/>
        <v>0</v>
      </c>
      <c r="AA33" s="82">
        <f t="shared" si="0"/>
        <v>0</v>
      </c>
      <c r="AB33" s="49">
        <f t="shared" si="28"/>
        <v>0</v>
      </c>
      <c r="AC33" s="82">
        <f t="shared" si="13"/>
        <v>0</v>
      </c>
      <c r="AD33" s="49">
        <f t="shared" si="27"/>
        <v>0</v>
      </c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</row>
    <row r="34" spans="1:66" s="5" customFormat="1" x14ac:dyDescent="0.25">
      <c r="A34" s="12">
        <v>5699</v>
      </c>
      <c r="B34" s="1" t="s">
        <v>62</v>
      </c>
      <c r="C34" s="74">
        <f>SUM(C21:C33)</f>
        <v>59076.715700000001</v>
      </c>
      <c r="D34" s="56">
        <f t="shared" si="15"/>
        <v>3.2348272899511005E-3</v>
      </c>
      <c r="E34" s="74">
        <f>SUM(E21:E33)</f>
        <v>59076.715700000001</v>
      </c>
      <c r="F34" s="56">
        <f t="shared" si="16"/>
        <v>3.2348272899511005E-3</v>
      </c>
      <c r="G34" s="74">
        <f>SUM(G21:G33)</f>
        <v>59076.715700000001</v>
      </c>
      <c r="H34" s="56">
        <f t="shared" si="17"/>
        <v>3.2348272899511005E-3</v>
      </c>
      <c r="I34" s="74">
        <f>SUM(I21:I33)</f>
        <v>59076.715700000001</v>
      </c>
      <c r="J34" s="56">
        <f t="shared" si="18"/>
        <v>3.2348272899511005E-3</v>
      </c>
      <c r="K34" s="74">
        <f>SUM(K21:K33)</f>
        <v>59076.715700000001</v>
      </c>
      <c r="L34" s="56">
        <f t="shared" si="19"/>
        <v>3.2348272899511005E-3</v>
      </c>
      <c r="M34" s="74">
        <f>SUM(M21:M33)</f>
        <v>59076.715700000001</v>
      </c>
      <c r="N34" s="56">
        <f t="shared" si="20"/>
        <v>3.2348272899511005E-3</v>
      </c>
      <c r="O34" s="74">
        <f>SUM(O21:O33)</f>
        <v>59076.715700000001</v>
      </c>
      <c r="P34" s="56">
        <f t="shared" si="21"/>
        <v>3.2348272899511005E-3</v>
      </c>
      <c r="Q34" s="74">
        <f>SUM(Q21:Q33)</f>
        <v>59076.715700000001</v>
      </c>
      <c r="R34" s="56">
        <f t="shared" si="22"/>
        <v>3.2348272899511005E-3</v>
      </c>
      <c r="S34" s="74">
        <f>SUM(S21:S33)</f>
        <v>59076.715700000001</v>
      </c>
      <c r="T34" s="56">
        <f t="shared" si="23"/>
        <v>3.2348272899511005E-3</v>
      </c>
      <c r="U34" s="74">
        <f>SUM(U21:U33)</f>
        <v>59076.715700000001</v>
      </c>
      <c r="V34" s="56">
        <f t="shared" si="24"/>
        <v>3.2348272899511005E-3</v>
      </c>
      <c r="W34" s="74">
        <f>SUM(W21:W33)</f>
        <v>59076.715700000001</v>
      </c>
      <c r="X34" s="56">
        <f t="shared" si="25"/>
        <v>3.2348272899511005E-3</v>
      </c>
      <c r="Y34" s="74">
        <f>SUM(Y21:Y33)</f>
        <v>59076.715700000001</v>
      </c>
      <c r="Z34" s="56">
        <f t="shared" si="28"/>
        <v>3.2348272899511005E-3</v>
      </c>
      <c r="AA34" s="74">
        <f t="shared" si="0"/>
        <v>708920.58840000024</v>
      </c>
      <c r="AB34" s="56">
        <f t="shared" si="28"/>
        <v>3.2348272899511018E-3</v>
      </c>
      <c r="AC34" s="94">
        <f t="shared" si="13"/>
        <v>59076.715700000022</v>
      </c>
      <c r="AD34" s="56">
        <f t="shared" si="27"/>
        <v>3.2348272899511018E-3</v>
      </c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</row>
    <row r="35" spans="1:66" x14ac:dyDescent="0.25">
      <c r="A35" s="13">
        <v>5999</v>
      </c>
      <c r="B35" s="2" t="s">
        <v>63</v>
      </c>
      <c r="C35" s="68">
        <f>C20+C34</f>
        <v>9410601.8916500006</v>
      </c>
      <c r="D35" s="58">
        <f t="shared" si="15"/>
        <v>0.51529052441848711</v>
      </c>
      <c r="E35" s="68">
        <f>E20+E34</f>
        <v>9410601.8916500006</v>
      </c>
      <c r="F35" s="58">
        <f t="shared" si="16"/>
        <v>0.51529052441848711</v>
      </c>
      <c r="G35" s="68">
        <f>G20+G34</f>
        <v>9410601.8916500006</v>
      </c>
      <c r="H35" s="58">
        <f t="shared" si="17"/>
        <v>0.51529052441848711</v>
      </c>
      <c r="I35" s="68">
        <f>I20+I34</f>
        <v>9410601.8916500006</v>
      </c>
      <c r="J35" s="58">
        <f t="shared" si="18"/>
        <v>0.51529052441848711</v>
      </c>
      <c r="K35" s="68">
        <f>K20+K34</f>
        <v>9410601.8916500006</v>
      </c>
      <c r="L35" s="58">
        <f t="shared" si="19"/>
        <v>0.51529052441848711</v>
      </c>
      <c r="M35" s="68">
        <f>M20+M34</f>
        <v>9410601.8916500006</v>
      </c>
      <c r="N35" s="58">
        <f t="shared" si="20"/>
        <v>0.51529052441848711</v>
      </c>
      <c r="O35" s="68">
        <f>O20+O34</f>
        <v>9410601.8916500006</v>
      </c>
      <c r="P35" s="58">
        <f t="shared" si="21"/>
        <v>0.51529052441848711</v>
      </c>
      <c r="Q35" s="68">
        <f>Q20+Q34</f>
        <v>9410601.8916500006</v>
      </c>
      <c r="R35" s="58">
        <f t="shared" si="22"/>
        <v>0.51529052441848711</v>
      </c>
      <c r="S35" s="68">
        <f>S20+S34</f>
        <v>9410601.8916500006</v>
      </c>
      <c r="T35" s="58">
        <f t="shared" si="23"/>
        <v>0.51529052441848711</v>
      </c>
      <c r="U35" s="68">
        <f>U20+U34</f>
        <v>9410601.8916500006</v>
      </c>
      <c r="V35" s="58">
        <f t="shared" si="24"/>
        <v>0.51529052441848711</v>
      </c>
      <c r="W35" s="68">
        <f>W20+W34</f>
        <v>9410601.8916500006</v>
      </c>
      <c r="X35" s="58">
        <f t="shared" si="25"/>
        <v>0.51529052441848711</v>
      </c>
      <c r="Y35" s="68">
        <f>Y20+Y34</f>
        <v>9410601.8916500006</v>
      </c>
      <c r="Z35" s="58">
        <f t="shared" si="28"/>
        <v>0.51529052441848711</v>
      </c>
      <c r="AA35" s="84">
        <f t="shared" si="0"/>
        <v>112927222.69980003</v>
      </c>
      <c r="AB35" s="58">
        <f t="shared" si="28"/>
        <v>0.51529052441848722</v>
      </c>
      <c r="AC35" s="84">
        <f t="shared" si="13"/>
        <v>9410601.8916500024</v>
      </c>
      <c r="AD35" s="58">
        <f t="shared" si="27"/>
        <v>0.51529052441848722</v>
      </c>
    </row>
    <row r="36" spans="1:66" x14ac:dyDescent="0.25">
      <c r="A36" s="18">
        <v>7000</v>
      </c>
      <c r="B36" s="19" t="s">
        <v>64</v>
      </c>
      <c r="C36" s="75">
        <f>C14-C35</f>
        <v>8852109.066850001</v>
      </c>
      <c r="D36" s="59">
        <f t="shared" si="15"/>
        <v>0.48470947722420449</v>
      </c>
      <c r="E36" s="75">
        <f>E14-E35</f>
        <v>8852109.066850001</v>
      </c>
      <c r="F36" s="59">
        <f t="shared" si="16"/>
        <v>0.48470947722420449</v>
      </c>
      <c r="G36" s="75">
        <f>G14-G35</f>
        <v>8852109.066850001</v>
      </c>
      <c r="H36" s="59">
        <f t="shared" si="17"/>
        <v>0.48470947722420449</v>
      </c>
      <c r="I36" s="75">
        <f>I14-I35</f>
        <v>8852109.066850001</v>
      </c>
      <c r="J36" s="59">
        <f t="shared" si="18"/>
        <v>0.48470947722420449</v>
      </c>
      <c r="K36" s="75">
        <f>K14-K35</f>
        <v>8852109.066850001</v>
      </c>
      <c r="L36" s="59">
        <f t="shared" si="19"/>
        <v>0.48470947722420449</v>
      </c>
      <c r="M36" s="75">
        <f>M14-M35</f>
        <v>8852109.066850001</v>
      </c>
      <c r="N36" s="59">
        <f t="shared" si="20"/>
        <v>0.48470947722420449</v>
      </c>
      <c r="O36" s="75">
        <f>O14-O35</f>
        <v>8852109.066850001</v>
      </c>
      <c r="P36" s="59">
        <f t="shared" si="21"/>
        <v>0.48470947722420449</v>
      </c>
      <c r="Q36" s="75">
        <f>Q14-Q35</f>
        <v>8852109.066850001</v>
      </c>
      <c r="R36" s="59">
        <f t="shared" si="22"/>
        <v>0.48470947722420449</v>
      </c>
      <c r="S36" s="75">
        <f>S14-S35</f>
        <v>8852109.066850001</v>
      </c>
      <c r="T36" s="59">
        <f t="shared" si="23"/>
        <v>0.48470947722420449</v>
      </c>
      <c r="U36" s="75">
        <f>U14-U35</f>
        <v>8852109.066850001</v>
      </c>
      <c r="V36" s="59">
        <f t="shared" si="24"/>
        <v>0.48470947722420449</v>
      </c>
      <c r="W36" s="75">
        <f>W14-W35</f>
        <v>8852109.066850001</v>
      </c>
      <c r="X36" s="59">
        <f t="shared" si="25"/>
        <v>0.48470947722420449</v>
      </c>
      <c r="Y36" s="75">
        <f>Y14-Y35</f>
        <v>8852109.066850001</v>
      </c>
      <c r="Z36" s="59">
        <f t="shared" si="28"/>
        <v>0.48470947722420449</v>
      </c>
      <c r="AA36" s="75">
        <f t="shared" si="0"/>
        <v>106225308.80220003</v>
      </c>
      <c r="AB36" s="59">
        <f t="shared" si="28"/>
        <v>0.4847094772242046</v>
      </c>
      <c r="AC36" s="75">
        <f t="shared" si="13"/>
        <v>8852109.0668500029</v>
      </c>
      <c r="AD36" s="59">
        <f t="shared" si="27"/>
        <v>0.48470947722420454</v>
      </c>
    </row>
    <row r="37" spans="1:66" s="30" customFormat="1" x14ac:dyDescent="0.25">
      <c r="A37" s="31">
        <v>6002</v>
      </c>
      <c r="B37" s="32" t="s">
        <v>65</v>
      </c>
      <c r="C37" s="76"/>
      <c r="D37" s="60">
        <f t="shared" si="15"/>
        <v>0</v>
      </c>
      <c r="E37" s="76"/>
      <c r="F37" s="60">
        <f t="shared" si="16"/>
        <v>0</v>
      </c>
      <c r="G37" s="76"/>
      <c r="H37" s="60">
        <f t="shared" si="17"/>
        <v>0</v>
      </c>
      <c r="I37" s="76"/>
      <c r="J37" s="60">
        <f t="shared" si="18"/>
        <v>0</v>
      </c>
      <c r="K37" s="76"/>
      <c r="L37" s="60">
        <f t="shared" si="19"/>
        <v>0</v>
      </c>
      <c r="M37" s="76"/>
      <c r="N37" s="60">
        <f t="shared" si="20"/>
        <v>0</v>
      </c>
      <c r="O37" s="76"/>
      <c r="P37" s="60">
        <f t="shared" si="21"/>
        <v>0</v>
      </c>
      <c r="Q37" s="76"/>
      <c r="R37" s="60">
        <f t="shared" si="22"/>
        <v>0</v>
      </c>
      <c r="S37" s="76"/>
      <c r="T37" s="60">
        <f t="shared" si="23"/>
        <v>0</v>
      </c>
      <c r="U37" s="76"/>
      <c r="V37" s="60">
        <f t="shared" si="24"/>
        <v>0</v>
      </c>
      <c r="W37" s="76"/>
      <c r="X37" s="60">
        <f t="shared" si="25"/>
        <v>0</v>
      </c>
      <c r="Y37" s="76"/>
      <c r="Z37" s="60">
        <f t="shared" si="28"/>
        <v>0</v>
      </c>
      <c r="AA37" s="76">
        <f t="shared" si="0"/>
        <v>0</v>
      </c>
      <c r="AB37" s="60">
        <f t="shared" si="28"/>
        <v>0</v>
      </c>
      <c r="AC37" s="76">
        <f t="shared" si="13"/>
        <v>0</v>
      </c>
      <c r="AD37" s="60">
        <f t="shared" si="27"/>
        <v>0</v>
      </c>
    </row>
    <row r="38" spans="1:66" x14ac:dyDescent="0.25">
      <c r="A38" s="9">
        <v>6003</v>
      </c>
      <c r="B38" s="10" t="s">
        <v>66</v>
      </c>
      <c r="C38" s="67">
        <v>36500</v>
      </c>
      <c r="D38" s="49">
        <f t="shared" si="15"/>
        <v>1.99860799105349E-3</v>
      </c>
      <c r="E38" s="67">
        <v>36500</v>
      </c>
      <c r="F38" s="49">
        <f t="shared" si="16"/>
        <v>1.99860799105349E-3</v>
      </c>
      <c r="G38" s="67">
        <v>36500</v>
      </c>
      <c r="H38" s="49">
        <f t="shared" si="17"/>
        <v>1.99860799105349E-3</v>
      </c>
      <c r="I38" s="67">
        <v>36500</v>
      </c>
      <c r="J38" s="49">
        <f t="shared" si="18"/>
        <v>1.99860799105349E-3</v>
      </c>
      <c r="K38" s="67">
        <v>36500</v>
      </c>
      <c r="L38" s="49">
        <f t="shared" si="19"/>
        <v>1.99860799105349E-3</v>
      </c>
      <c r="M38" s="67">
        <v>36500</v>
      </c>
      <c r="N38" s="49">
        <f t="shared" si="20"/>
        <v>1.99860799105349E-3</v>
      </c>
      <c r="O38" s="67">
        <v>36500</v>
      </c>
      <c r="P38" s="49">
        <f t="shared" si="21"/>
        <v>1.99860799105349E-3</v>
      </c>
      <c r="Q38" s="67">
        <v>36500</v>
      </c>
      <c r="R38" s="49">
        <f t="shared" si="22"/>
        <v>1.99860799105349E-3</v>
      </c>
      <c r="S38" s="67">
        <v>36500</v>
      </c>
      <c r="T38" s="49">
        <f t="shared" si="23"/>
        <v>1.99860799105349E-3</v>
      </c>
      <c r="U38" s="67">
        <v>36500</v>
      </c>
      <c r="V38" s="49">
        <f t="shared" si="24"/>
        <v>1.99860799105349E-3</v>
      </c>
      <c r="W38" s="67">
        <v>36500</v>
      </c>
      <c r="X38" s="49">
        <f t="shared" si="25"/>
        <v>1.99860799105349E-3</v>
      </c>
      <c r="Y38" s="67">
        <v>36500</v>
      </c>
      <c r="Z38" s="49">
        <f t="shared" si="28"/>
        <v>1.99860799105349E-3</v>
      </c>
      <c r="AA38" s="82">
        <f t="shared" si="0"/>
        <v>438000</v>
      </c>
      <c r="AB38" s="49">
        <f t="shared" si="28"/>
        <v>1.99860799105349E-3</v>
      </c>
      <c r="AC38" s="82">
        <f t="shared" si="13"/>
        <v>36500</v>
      </c>
      <c r="AD38" s="49">
        <f t="shared" si="27"/>
        <v>1.99860799105349E-3</v>
      </c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</row>
    <row r="39" spans="1:66" x14ac:dyDescent="0.25">
      <c r="A39" s="9">
        <v>6004</v>
      </c>
      <c r="B39" s="10" t="s">
        <v>67</v>
      </c>
      <c r="C39" s="67"/>
      <c r="D39" s="49">
        <f t="shared" si="15"/>
        <v>0</v>
      </c>
      <c r="E39" s="67"/>
      <c r="F39" s="49">
        <f t="shared" si="16"/>
        <v>0</v>
      </c>
      <c r="G39" s="67"/>
      <c r="H39" s="49">
        <f t="shared" si="17"/>
        <v>0</v>
      </c>
      <c r="I39" s="67"/>
      <c r="J39" s="49">
        <f t="shared" si="18"/>
        <v>0</v>
      </c>
      <c r="K39" s="67"/>
      <c r="L39" s="49">
        <f t="shared" si="19"/>
        <v>0</v>
      </c>
      <c r="M39" s="67"/>
      <c r="N39" s="49">
        <f t="shared" si="20"/>
        <v>0</v>
      </c>
      <c r="O39" s="67"/>
      <c r="P39" s="49">
        <f t="shared" si="21"/>
        <v>0</v>
      </c>
      <c r="Q39" s="67"/>
      <c r="R39" s="49">
        <f t="shared" si="22"/>
        <v>0</v>
      </c>
      <c r="S39" s="67"/>
      <c r="T39" s="49">
        <f t="shared" si="23"/>
        <v>0</v>
      </c>
      <c r="U39" s="67"/>
      <c r="V39" s="49">
        <f t="shared" si="24"/>
        <v>0</v>
      </c>
      <c r="W39" s="67"/>
      <c r="X39" s="49">
        <f t="shared" si="25"/>
        <v>0</v>
      </c>
      <c r="Y39" s="67"/>
      <c r="Z39" s="49">
        <f t="shared" si="28"/>
        <v>0</v>
      </c>
      <c r="AA39" s="82">
        <f t="shared" si="0"/>
        <v>0</v>
      </c>
      <c r="AB39" s="49">
        <f t="shared" si="28"/>
        <v>0</v>
      </c>
      <c r="AC39" s="82">
        <f t="shared" si="13"/>
        <v>0</v>
      </c>
      <c r="AD39" s="49">
        <f t="shared" si="27"/>
        <v>0</v>
      </c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</row>
    <row r="40" spans="1:66" s="5" customFormat="1" x14ac:dyDescent="0.25">
      <c r="A40" s="12">
        <v>6099</v>
      </c>
      <c r="B40" s="1" t="s">
        <v>68</v>
      </c>
      <c r="C40" s="74">
        <f>SUM(C37:C39)</f>
        <v>36500</v>
      </c>
      <c r="D40" s="56">
        <f t="shared" si="15"/>
        <v>1.99860799105349E-3</v>
      </c>
      <c r="E40" s="74">
        <f>SUM(E37:E39)</f>
        <v>36500</v>
      </c>
      <c r="F40" s="56">
        <f t="shared" si="16"/>
        <v>1.99860799105349E-3</v>
      </c>
      <c r="G40" s="74">
        <f>SUM(G37:G39)</f>
        <v>36500</v>
      </c>
      <c r="H40" s="56">
        <f t="shared" si="17"/>
        <v>1.99860799105349E-3</v>
      </c>
      <c r="I40" s="74">
        <f>SUM(I37:I39)</f>
        <v>36500</v>
      </c>
      <c r="J40" s="56">
        <f t="shared" si="18"/>
        <v>1.99860799105349E-3</v>
      </c>
      <c r="K40" s="74">
        <f>SUM(K37:K39)</f>
        <v>36500</v>
      </c>
      <c r="L40" s="56">
        <f t="shared" si="19"/>
        <v>1.99860799105349E-3</v>
      </c>
      <c r="M40" s="74">
        <f>SUM(M37:M39)</f>
        <v>36500</v>
      </c>
      <c r="N40" s="56">
        <f t="shared" si="20"/>
        <v>1.99860799105349E-3</v>
      </c>
      <c r="O40" s="74">
        <f>SUM(O37:O39)</f>
        <v>36500</v>
      </c>
      <c r="P40" s="56">
        <f t="shared" si="21"/>
        <v>1.99860799105349E-3</v>
      </c>
      <c r="Q40" s="74">
        <f>SUM(Q37:Q39)</f>
        <v>36500</v>
      </c>
      <c r="R40" s="56">
        <f t="shared" si="22"/>
        <v>1.99860799105349E-3</v>
      </c>
      <c r="S40" s="74">
        <f>SUM(S37:S39)</f>
        <v>36500</v>
      </c>
      <c r="T40" s="56">
        <f t="shared" si="23"/>
        <v>1.99860799105349E-3</v>
      </c>
      <c r="U40" s="74">
        <f>SUM(U37:U39)</f>
        <v>36500</v>
      </c>
      <c r="V40" s="56">
        <f t="shared" si="24"/>
        <v>1.99860799105349E-3</v>
      </c>
      <c r="W40" s="74">
        <f>SUM(W37:W39)</f>
        <v>36500</v>
      </c>
      <c r="X40" s="56">
        <f t="shared" si="25"/>
        <v>1.99860799105349E-3</v>
      </c>
      <c r="Y40" s="74">
        <f>SUM(Y37:Y39)</f>
        <v>36500</v>
      </c>
      <c r="Z40" s="56">
        <f t="shared" si="28"/>
        <v>1.99860799105349E-3</v>
      </c>
      <c r="AA40" s="74">
        <f t="shared" si="0"/>
        <v>438000</v>
      </c>
      <c r="AB40" s="56">
        <f t="shared" si="28"/>
        <v>1.99860799105349E-3</v>
      </c>
      <c r="AC40" s="94">
        <f t="shared" si="13"/>
        <v>36500</v>
      </c>
      <c r="AD40" s="56">
        <f t="shared" si="27"/>
        <v>1.99860799105349E-3</v>
      </c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</row>
    <row r="41" spans="1:66" s="8" customFormat="1" x14ac:dyDescent="0.25">
      <c r="A41" s="26">
        <v>6101</v>
      </c>
      <c r="B41" s="27" t="s">
        <v>69</v>
      </c>
      <c r="C41" s="69">
        <v>2133555.66395</v>
      </c>
      <c r="D41" s="57">
        <f t="shared" si="15"/>
        <v>0.11682579176240833</v>
      </c>
      <c r="E41" s="69">
        <v>2133555.66395</v>
      </c>
      <c r="F41" s="57">
        <f t="shared" si="16"/>
        <v>0.11682579176240833</v>
      </c>
      <c r="G41" s="69">
        <v>2133555.66395</v>
      </c>
      <c r="H41" s="57">
        <f t="shared" si="17"/>
        <v>0.11682579176240833</v>
      </c>
      <c r="I41" s="69">
        <v>2133555.66395</v>
      </c>
      <c r="J41" s="57">
        <f t="shared" si="18"/>
        <v>0.11682579176240833</v>
      </c>
      <c r="K41" s="69">
        <v>2133555.66395</v>
      </c>
      <c r="L41" s="57">
        <f t="shared" si="19"/>
        <v>0.11682579176240833</v>
      </c>
      <c r="M41" s="69">
        <v>2133555.66395</v>
      </c>
      <c r="N41" s="57">
        <f t="shared" si="20"/>
        <v>0.11682579176240833</v>
      </c>
      <c r="O41" s="69">
        <v>2133555.66395</v>
      </c>
      <c r="P41" s="57">
        <f t="shared" si="21"/>
        <v>0.11682579176240833</v>
      </c>
      <c r="Q41" s="69">
        <v>2133555.66395</v>
      </c>
      <c r="R41" s="57">
        <f t="shared" si="22"/>
        <v>0.11682579176240833</v>
      </c>
      <c r="S41" s="69">
        <v>2133555.66395</v>
      </c>
      <c r="T41" s="57">
        <f t="shared" si="23"/>
        <v>0.11682579176240833</v>
      </c>
      <c r="U41" s="69">
        <v>2133555.66395</v>
      </c>
      <c r="V41" s="57">
        <f t="shared" si="24"/>
        <v>0.11682579176240833</v>
      </c>
      <c r="W41" s="69">
        <v>2133555.66395</v>
      </c>
      <c r="X41" s="57">
        <f t="shared" si="25"/>
        <v>0.11682579176240833</v>
      </c>
      <c r="Y41" s="69">
        <v>2133555.66395</v>
      </c>
      <c r="Z41" s="57">
        <f t="shared" si="28"/>
        <v>0.11682579176240833</v>
      </c>
      <c r="AA41" s="69">
        <f t="shared" si="0"/>
        <v>25602667.967399999</v>
      </c>
      <c r="AB41" s="57">
        <f t="shared" si="28"/>
        <v>0.11682579176240834</v>
      </c>
      <c r="AC41" s="85">
        <f t="shared" si="13"/>
        <v>2133555.66395</v>
      </c>
      <c r="AD41" s="57">
        <f t="shared" si="27"/>
        <v>0.11682579176240833</v>
      </c>
    </row>
    <row r="42" spans="1:66" x14ac:dyDescent="0.25">
      <c r="A42" s="9">
        <v>6102</v>
      </c>
      <c r="B42" s="10" t="s">
        <v>70</v>
      </c>
      <c r="C42" s="67">
        <v>240155.33825</v>
      </c>
      <c r="D42" s="49">
        <f t="shared" si="15"/>
        <v>1.3150037756728872E-2</v>
      </c>
      <c r="E42" s="67">
        <v>240155.33825</v>
      </c>
      <c r="F42" s="49">
        <f t="shared" si="16"/>
        <v>1.3150037756728872E-2</v>
      </c>
      <c r="G42" s="67">
        <v>240155.33825</v>
      </c>
      <c r="H42" s="49">
        <f t="shared" si="17"/>
        <v>1.3150037756728872E-2</v>
      </c>
      <c r="I42" s="67">
        <v>240155.33825</v>
      </c>
      <c r="J42" s="49">
        <f t="shared" si="18"/>
        <v>1.3150037756728872E-2</v>
      </c>
      <c r="K42" s="67">
        <v>240155.33825</v>
      </c>
      <c r="L42" s="49">
        <f t="shared" si="19"/>
        <v>1.3150037756728872E-2</v>
      </c>
      <c r="M42" s="67">
        <v>240155.33825</v>
      </c>
      <c r="N42" s="49">
        <f t="shared" si="20"/>
        <v>1.3150037756728872E-2</v>
      </c>
      <c r="O42" s="67">
        <v>240155.33825</v>
      </c>
      <c r="P42" s="49">
        <f t="shared" si="21"/>
        <v>1.3150037756728872E-2</v>
      </c>
      <c r="Q42" s="67">
        <v>240155.33825</v>
      </c>
      <c r="R42" s="49">
        <f t="shared" si="22"/>
        <v>1.3150037756728872E-2</v>
      </c>
      <c r="S42" s="67">
        <v>240155.33825</v>
      </c>
      <c r="T42" s="49">
        <f t="shared" si="23"/>
        <v>1.3150037756728872E-2</v>
      </c>
      <c r="U42" s="67">
        <v>240155.33825</v>
      </c>
      <c r="V42" s="49">
        <f t="shared" si="24"/>
        <v>1.3150037756728872E-2</v>
      </c>
      <c r="W42" s="67">
        <v>240155.33825</v>
      </c>
      <c r="X42" s="49">
        <f t="shared" si="25"/>
        <v>1.3150037756728872E-2</v>
      </c>
      <c r="Y42" s="67">
        <v>240155.33825</v>
      </c>
      <c r="Z42" s="49">
        <f t="shared" si="28"/>
        <v>1.3150037756728872E-2</v>
      </c>
      <c r="AA42" s="82">
        <f t="shared" si="0"/>
        <v>2881864.0589999999</v>
      </c>
      <c r="AB42" s="49">
        <f t="shared" si="28"/>
        <v>1.3150037756728872E-2</v>
      </c>
      <c r="AC42" s="82">
        <f t="shared" si="13"/>
        <v>240155.33825</v>
      </c>
      <c r="AD42" s="49">
        <f t="shared" si="27"/>
        <v>1.3150037756728872E-2</v>
      </c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</row>
    <row r="43" spans="1:66" x14ac:dyDescent="0.25">
      <c r="A43" s="9">
        <v>6103</v>
      </c>
      <c r="B43" s="10" t="s">
        <v>71</v>
      </c>
      <c r="C43" s="67">
        <v>147.50819999999999</v>
      </c>
      <c r="D43" s="49">
        <f t="shared" si="15"/>
        <v>8.0770155415319548E-6</v>
      </c>
      <c r="E43" s="67">
        <v>147.50819999999999</v>
      </c>
      <c r="F43" s="49">
        <f t="shared" si="16"/>
        <v>8.0770155415319548E-6</v>
      </c>
      <c r="G43" s="67">
        <v>147.50819999999999</v>
      </c>
      <c r="H43" s="49">
        <f t="shared" si="17"/>
        <v>8.0770155415319548E-6</v>
      </c>
      <c r="I43" s="67">
        <v>147.50819999999999</v>
      </c>
      <c r="J43" s="49">
        <f t="shared" si="18"/>
        <v>8.0770155415319548E-6</v>
      </c>
      <c r="K43" s="67">
        <v>147.50819999999999</v>
      </c>
      <c r="L43" s="49">
        <f t="shared" si="19"/>
        <v>8.0770155415319548E-6</v>
      </c>
      <c r="M43" s="67">
        <v>147.50819999999999</v>
      </c>
      <c r="N43" s="49">
        <f t="shared" si="20"/>
        <v>8.0770155415319548E-6</v>
      </c>
      <c r="O43" s="67">
        <v>147.50819999999999</v>
      </c>
      <c r="P43" s="49">
        <f t="shared" si="21"/>
        <v>8.0770155415319548E-6</v>
      </c>
      <c r="Q43" s="67">
        <v>147.50819999999999</v>
      </c>
      <c r="R43" s="49">
        <f t="shared" si="22"/>
        <v>8.0770155415319548E-6</v>
      </c>
      <c r="S43" s="67">
        <v>147.50819999999999</v>
      </c>
      <c r="T43" s="49">
        <f t="shared" si="23"/>
        <v>8.0770155415319548E-6</v>
      </c>
      <c r="U43" s="67">
        <v>147.50819999999999</v>
      </c>
      <c r="V43" s="49">
        <f t="shared" si="24"/>
        <v>8.0770155415319548E-6</v>
      </c>
      <c r="W43" s="67">
        <v>147.50819999999999</v>
      </c>
      <c r="X43" s="49">
        <f t="shared" si="25"/>
        <v>8.0770155415319548E-6</v>
      </c>
      <c r="Y43" s="67">
        <v>147.50819999999999</v>
      </c>
      <c r="Z43" s="49">
        <f t="shared" si="28"/>
        <v>8.0770155415319548E-6</v>
      </c>
      <c r="AA43" s="82">
        <f t="shared" si="0"/>
        <v>1770.0983999999999</v>
      </c>
      <c r="AB43" s="49">
        <f t="shared" si="28"/>
        <v>8.0770155415319565E-6</v>
      </c>
      <c r="AC43" s="82">
        <f t="shared" si="13"/>
        <v>147.50819999999999</v>
      </c>
      <c r="AD43" s="49">
        <f t="shared" si="27"/>
        <v>8.0770155415319548E-6</v>
      </c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</row>
    <row r="44" spans="1:66" x14ac:dyDescent="0.25">
      <c r="A44" s="9">
        <v>6104</v>
      </c>
      <c r="B44" s="10" t="s">
        <v>72</v>
      </c>
      <c r="C44" s="67">
        <v>47343.078600000001</v>
      </c>
      <c r="D44" s="49">
        <f t="shared" si="15"/>
        <v>2.5923357592063964E-3</v>
      </c>
      <c r="E44" s="67">
        <v>47343.078600000001</v>
      </c>
      <c r="F44" s="49">
        <f t="shared" si="16"/>
        <v>2.5923357592063964E-3</v>
      </c>
      <c r="G44" s="67">
        <v>47343.078600000001</v>
      </c>
      <c r="H44" s="49">
        <f t="shared" si="17"/>
        <v>2.5923357592063964E-3</v>
      </c>
      <c r="I44" s="67">
        <v>47343.078600000001</v>
      </c>
      <c r="J44" s="49">
        <f t="shared" si="18"/>
        <v>2.5923357592063964E-3</v>
      </c>
      <c r="K44" s="67">
        <v>47343.078600000001</v>
      </c>
      <c r="L44" s="49">
        <f t="shared" si="19"/>
        <v>2.5923357592063964E-3</v>
      </c>
      <c r="M44" s="67">
        <v>47343.078600000001</v>
      </c>
      <c r="N44" s="49">
        <f t="shared" si="20"/>
        <v>2.5923357592063964E-3</v>
      </c>
      <c r="O44" s="67">
        <v>47343.078600000001</v>
      </c>
      <c r="P44" s="49">
        <f t="shared" si="21"/>
        <v>2.5923357592063964E-3</v>
      </c>
      <c r="Q44" s="67">
        <v>47343.078600000001</v>
      </c>
      <c r="R44" s="49">
        <f t="shared" si="22"/>
        <v>2.5923357592063964E-3</v>
      </c>
      <c r="S44" s="67">
        <v>47343.078600000001</v>
      </c>
      <c r="T44" s="49">
        <f t="shared" si="23"/>
        <v>2.5923357592063964E-3</v>
      </c>
      <c r="U44" s="67">
        <v>47343.078600000001</v>
      </c>
      <c r="V44" s="49">
        <f t="shared" si="24"/>
        <v>2.5923357592063964E-3</v>
      </c>
      <c r="W44" s="67">
        <v>47343.078600000001</v>
      </c>
      <c r="X44" s="49">
        <f t="shared" si="25"/>
        <v>2.5923357592063964E-3</v>
      </c>
      <c r="Y44" s="67">
        <v>47343.078600000001</v>
      </c>
      <c r="Z44" s="49">
        <f t="shared" si="28"/>
        <v>2.5923357592063964E-3</v>
      </c>
      <c r="AA44" s="82">
        <f t="shared" si="0"/>
        <v>568116.94319999998</v>
      </c>
      <c r="AB44" s="49">
        <f t="shared" si="28"/>
        <v>2.5923357592063964E-3</v>
      </c>
      <c r="AC44" s="82">
        <f t="shared" si="13"/>
        <v>47343.078600000001</v>
      </c>
      <c r="AD44" s="49">
        <f t="shared" si="27"/>
        <v>2.5923357592063964E-3</v>
      </c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</row>
    <row r="45" spans="1:66" x14ac:dyDescent="0.25">
      <c r="A45" s="9">
        <v>6105</v>
      </c>
      <c r="B45" s="10" t="s">
        <v>73</v>
      </c>
      <c r="C45" s="67">
        <v>22871.266599999999</v>
      </c>
      <c r="D45" s="49">
        <f t="shared" si="15"/>
        <v>1.2523478408842405E-3</v>
      </c>
      <c r="E45" s="67">
        <v>22871.266599999999</v>
      </c>
      <c r="F45" s="49">
        <f t="shared" si="16"/>
        <v>1.2523478408842405E-3</v>
      </c>
      <c r="G45" s="67">
        <v>22871.266599999999</v>
      </c>
      <c r="H45" s="49">
        <f t="shared" si="17"/>
        <v>1.2523478408842405E-3</v>
      </c>
      <c r="I45" s="67">
        <v>22871.266599999999</v>
      </c>
      <c r="J45" s="49">
        <f t="shared" si="18"/>
        <v>1.2523478408842405E-3</v>
      </c>
      <c r="K45" s="67">
        <v>22871.266599999999</v>
      </c>
      <c r="L45" s="49">
        <f t="shared" si="19"/>
        <v>1.2523478408842405E-3</v>
      </c>
      <c r="M45" s="67">
        <v>22871.266599999999</v>
      </c>
      <c r="N45" s="49">
        <f t="shared" si="20"/>
        <v>1.2523478408842405E-3</v>
      </c>
      <c r="O45" s="67">
        <v>22871.266599999999</v>
      </c>
      <c r="P45" s="49">
        <f t="shared" si="21"/>
        <v>1.2523478408842405E-3</v>
      </c>
      <c r="Q45" s="67">
        <v>22871.266599999999</v>
      </c>
      <c r="R45" s="49">
        <f t="shared" si="22"/>
        <v>1.2523478408842405E-3</v>
      </c>
      <c r="S45" s="67">
        <v>22871.266599999999</v>
      </c>
      <c r="T45" s="49">
        <f t="shared" si="23"/>
        <v>1.2523478408842405E-3</v>
      </c>
      <c r="U45" s="67">
        <v>22871.266599999999</v>
      </c>
      <c r="V45" s="49">
        <f t="shared" si="24"/>
        <v>1.2523478408842405E-3</v>
      </c>
      <c r="W45" s="67">
        <v>22871.266599999999</v>
      </c>
      <c r="X45" s="49">
        <f t="shared" si="25"/>
        <v>1.2523478408842405E-3</v>
      </c>
      <c r="Y45" s="67">
        <v>22871.266599999999</v>
      </c>
      <c r="Z45" s="49">
        <f t="shared" ref="Z45:AB60" si="29">IF(Y$10&lt;&gt;0,Y45/Y$10,"-")</f>
        <v>1.2523478408842405E-3</v>
      </c>
      <c r="AA45" s="82">
        <f t="shared" si="0"/>
        <v>274455.19919999997</v>
      </c>
      <c r="AB45" s="49">
        <f t="shared" si="29"/>
        <v>1.2523478408842405E-3</v>
      </c>
      <c r="AC45" s="82">
        <f t="shared" si="13"/>
        <v>22871.266599999999</v>
      </c>
      <c r="AD45" s="49">
        <f t="shared" si="27"/>
        <v>1.2523478408842405E-3</v>
      </c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</row>
    <row r="46" spans="1:66" x14ac:dyDescent="0.25">
      <c r="A46" s="9">
        <v>6106</v>
      </c>
      <c r="B46" s="10" t="s">
        <v>74</v>
      </c>
      <c r="C46" s="67">
        <v>14021.615</v>
      </c>
      <c r="D46" s="49">
        <f t="shared" si="15"/>
        <v>7.6777292565686247E-4</v>
      </c>
      <c r="E46" s="67">
        <v>14021.615</v>
      </c>
      <c r="F46" s="49">
        <f t="shared" si="16"/>
        <v>7.6777292565686247E-4</v>
      </c>
      <c r="G46" s="67">
        <v>14021.615</v>
      </c>
      <c r="H46" s="49">
        <f t="shared" si="17"/>
        <v>7.6777292565686247E-4</v>
      </c>
      <c r="I46" s="67">
        <v>14021.615</v>
      </c>
      <c r="J46" s="49">
        <f t="shared" si="18"/>
        <v>7.6777292565686247E-4</v>
      </c>
      <c r="K46" s="67">
        <v>14021.615</v>
      </c>
      <c r="L46" s="49">
        <f t="shared" si="19"/>
        <v>7.6777292565686247E-4</v>
      </c>
      <c r="M46" s="67">
        <v>14021.615</v>
      </c>
      <c r="N46" s="49">
        <f t="shared" si="20"/>
        <v>7.6777292565686247E-4</v>
      </c>
      <c r="O46" s="67">
        <v>14021.615</v>
      </c>
      <c r="P46" s="49">
        <f t="shared" si="21"/>
        <v>7.6777292565686247E-4</v>
      </c>
      <c r="Q46" s="67">
        <v>14021.615</v>
      </c>
      <c r="R46" s="49">
        <f t="shared" si="22"/>
        <v>7.6777292565686247E-4</v>
      </c>
      <c r="S46" s="67">
        <v>14021.615</v>
      </c>
      <c r="T46" s="49">
        <f t="shared" si="23"/>
        <v>7.6777292565686247E-4</v>
      </c>
      <c r="U46" s="67">
        <v>14021.615</v>
      </c>
      <c r="V46" s="49">
        <f t="shared" si="24"/>
        <v>7.6777292565686247E-4</v>
      </c>
      <c r="W46" s="67">
        <v>14021.615</v>
      </c>
      <c r="X46" s="49">
        <f t="shared" si="25"/>
        <v>7.6777292565686247E-4</v>
      </c>
      <c r="Y46" s="67">
        <v>14021.615</v>
      </c>
      <c r="Z46" s="49">
        <f t="shared" si="29"/>
        <v>7.6777292565686247E-4</v>
      </c>
      <c r="AA46" s="82">
        <f t="shared" si="0"/>
        <v>168259.38</v>
      </c>
      <c r="AB46" s="49">
        <f t="shared" si="29"/>
        <v>7.6777292565686247E-4</v>
      </c>
      <c r="AC46" s="82">
        <f t="shared" si="13"/>
        <v>14021.615</v>
      </c>
      <c r="AD46" s="49">
        <f t="shared" si="27"/>
        <v>7.6777292565686247E-4</v>
      </c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</row>
    <row r="47" spans="1:66" x14ac:dyDescent="0.25">
      <c r="A47" s="9">
        <v>6107</v>
      </c>
      <c r="B47" s="10" t="s">
        <v>75</v>
      </c>
      <c r="C47" s="67">
        <v>4575</v>
      </c>
      <c r="D47" s="49">
        <f t="shared" si="15"/>
        <v>2.505104536731429E-4</v>
      </c>
      <c r="E47" s="67">
        <v>4575</v>
      </c>
      <c r="F47" s="49">
        <f t="shared" si="16"/>
        <v>2.505104536731429E-4</v>
      </c>
      <c r="G47" s="67">
        <v>4575</v>
      </c>
      <c r="H47" s="49">
        <f t="shared" si="17"/>
        <v>2.505104536731429E-4</v>
      </c>
      <c r="I47" s="67">
        <v>4575</v>
      </c>
      <c r="J47" s="49">
        <f t="shared" si="18"/>
        <v>2.505104536731429E-4</v>
      </c>
      <c r="K47" s="67">
        <v>4575</v>
      </c>
      <c r="L47" s="49">
        <f t="shared" si="19"/>
        <v>2.505104536731429E-4</v>
      </c>
      <c r="M47" s="67">
        <v>4575</v>
      </c>
      <c r="N47" s="49">
        <f t="shared" si="20"/>
        <v>2.505104536731429E-4</v>
      </c>
      <c r="O47" s="67">
        <v>4575</v>
      </c>
      <c r="P47" s="49">
        <f t="shared" si="21"/>
        <v>2.505104536731429E-4</v>
      </c>
      <c r="Q47" s="67">
        <v>4575</v>
      </c>
      <c r="R47" s="49">
        <f t="shared" si="22"/>
        <v>2.505104536731429E-4</v>
      </c>
      <c r="S47" s="67">
        <v>4575</v>
      </c>
      <c r="T47" s="49">
        <f t="shared" si="23"/>
        <v>2.505104536731429E-4</v>
      </c>
      <c r="U47" s="67">
        <v>4575</v>
      </c>
      <c r="V47" s="49">
        <f t="shared" si="24"/>
        <v>2.505104536731429E-4</v>
      </c>
      <c r="W47" s="67">
        <v>4575</v>
      </c>
      <c r="X47" s="49">
        <f t="shared" si="25"/>
        <v>2.505104536731429E-4</v>
      </c>
      <c r="Y47" s="67">
        <v>4575</v>
      </c>
      <c r="Z47" s="49">
        <f t="shared" si="29"/>
        <v>2.505104536731429E-4</v>
      </c>
      <c r="AA47" s="82">
        <f t="shared" si="0"/>
        <v>54900</v>
      </c>
      <c r="AB47" s="49">
        <f t="shared" si="29"/>
        <v>2.505104536731429E-4</v>
      </c>
      <c r="AC47" s="82">
        <f t="shared" si="13"/>
        <v>4575</v>
      </c>
      <c r="AD47" s="49">
        <f t="shared" si="27"/>
        <v>2.505104536731429E-4</v>
      </c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</row>
    <row r="48" spans="1:66" x14ac:dyDescent="0.25">
      <c r="A48" s="9">
        <v>6108</v>
      </c>
      <c r="B48" s="10" t="s">
        <v>76</v>
      </c>
      <c r="C48" s="67">
        <v>5359</v>
      </c>
      <c r="D48" s="49">
        <f t="shared" si="15"/>
        <v>2.9343945819330556E-4</v>
      </c>
      <c r="E48" s="67">
        <v>5359</v>
      </c>
      <c r="F48" s="49">
        <f t="shared" si="16"/>
        <v>2.9343945819330556E-4</v>
      </c>
      <c r="G48" s="67">
        <v>5359</v>
      </c>
      <c r="H48" s="49">
        <f t="shared" si="17"/>
        <v>2.9343945819330556E-4</v>
      </c>
      <c r="I48" s="67">
        <v>5359</v>
      </c>
      <c r="J48" s="49">
        <f t="shared" si="18"/>
        <v>2.9343945819330556E-4</v>
      </c>
      <c r="K48" s="67">
        <v>5359</v>
      </c>
      <c r="L48" s="49">
        <f t="shared" si="19"/>
        <v>2.9343945819330556E-4</v>
      </c>
      <c r="M48" s="67">
        <v>5359</v>
      </c>
      <c r="N48" s="49">
        <f t="shared" si="20"/>
        <v>2.9343945819330556E-4</v>
      </c>
      <c r="O48" s="67">
        <v>5359</v>
      </c>
      <c r="P48" s="49">
        <f t="shared" si="21"/>
        <v>2.9343945819330556E-4</v>
      </c>
      <c r="Q48" s="67">
        <v>5359</v>
      </c>
      <c r="R48" s="49">
        <f t="shared" si="22"/>
        <v>2.9343945819330556E-4</v>
      </c>
      <c r="S48" s="67">
        <v>5359</v>
      </c>
      <c r="T48" s="49">
        <f t="shared" si="23"/>
        <v>2.9343945819330556E-4</v>
      </c>
      <c r="U48" s="67">
        <v>5359</v>
      </c>
      <c r="V48" s="49">
        <f t="shared" si="24"/>
        <v>2.9343945819330556E-4</v>
      </c>
      <c r="W48" s="67">
        <v>5359</v>
      </c>
      <c r="X48" s="49">
        <f t="shared" si="25"/>
        <v>2.9343945819330556E-4</v>
      </c>
      <c r="Y48" s="67">
        <v>5359</v>
      </c>
      <c r="Z48" s="49">
        <f t="shared" si="29"/>
        <v>2.9343945819330556E-4</v>
      </c>
      <c r="AA48" s="82">
        <f t="shared" si="0"/>
        <v>64308</v>
      </c>
      <c r="AB48" s="49">
        <f t="shared" si="29"/>
        <v>2.9343945819330556E-4</v>
      </c>
      <c r="AC48" s="82">
        <f t="shared" si="13"/>
        <v>5359</v>
      </c>
      <c r="AD48" s="49">
        <f t="shared" si="27"/>
        <v>2.9343945819330556E-4</v>
      </c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</row>
    <row r="49" spans="1:66" x14ac:dyDescent="0.25">
      <c r="A49" s="9">
        <v>6109</v>
      </c>
      <c r="B49" s="10" t="s">
        <v>77</v>
      </c>
      <c r="C49" s="67">
        <v>2286</v>
      </c>
      <c r="D49" s="49">
        <f t="shared" si="15"/>
        <v>1.2517309226159665E-4</v>
      </c>
      <c r="E49" s="67">
        <v>2286</v>
      </c>
      <c r="F49" s="49">
        <f t="shared" si="16"/>
        <v>1.2517309226159665E-4</v>
      </c>
      <c r="G49" s="67">
        <v>2286</v>
      </c>
      <c r="H49" s="49">
        <f t="shared" si="17"/>
        <v>1.2517309226159665E-4</v>
      </c>
      <c r="I49" s="67">
        <v>2286</v>
      </c>
      <c r="J49" s="49">
        <f t="shared" si="18"/>
        <v>1.2517309226159665E-4</v>
      </c>
      <c r="K49" s="67">
        <v>2286</v>
      </c>
      <c r="L49" s="49">
        <f t="shared" si="19"/>
        <v>1.2517309226159665E-4</v>
      </c>
      <c r="M49" s="67">
        <v>2286</v>
      </c>
      <c r="N49" s="49">
        <f t="shared" si="20"/>
        <v>1.2517309226159665E-4</v>
      </c>
      <c r="O49" s="67">
        <v>2286</v>
      </c>
      <c r="P49" s="49">
        <f t="shared" si="21"/>
        <v>1.2517309226159665E-4</v>
      </c>
      <c r="Q49" s="67">
        <v>2286</v>
      </c>
      <c r="R49" s="49">
        <f t="shared" si="22"/>
        <v>1.2517309226159665E-4</v>
      </c>
      <c r="S49" s="67">
        <v>2286</v>
      </c>
      <c r="T49" s="49">
        <f t="shared" si="23"/>
        <v>1.2517309226159665E-4</v>
      </c>
      <c r="U49" s="67">
        <v>2286</v>
      </c>
      <c r="V49" s="49">
        <f t="shared" si="24"/>
        <v>1.2517309226159665E-4</v>
      </c>
      <c r="W49" s="67">
        <v>2286</v>
      </c>
      <c r="X49" s="49">
        <f t="shared" si="25"/>
        <v>1.2517309226159665E-4</v>
      </c>
      <c r="Y49" s="67">
        <v>2286</v>
      </c>
      <c r="Z49" s="49">
        <f t="shared" si="29"/>
        <v>1.2517309226159665E-4</v>
      </c>
      <c r="AA49" s="82">
        <f t="shared" si="0"/>
        <v>27432</v>
      </c>
      <c r="AB49" s="49">
        <f t="shared" si="29"/>
        <v>1.2517309226159665E-4</v>
      </c>
      <c r="AC49" s="82">
        <f t="shared" si="13"/>
        <v>2286</v>
      </c>
      <c r="AD49" s="49">
        <f t="shared" si="27"/>
        <v>1.2517309226159665E-4</v>
      </c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</row>
    <row r="50" spans="1:66" x14ac:dyDescent="0.25">
      <c r="A50" s="9">
        <v>6110</v>
      </c>
      <c r="B50" s="10" t="s">
        <v>78</v>
      </c>
      <c r="C50" s="67">
        <v>1882.432</v>
      </c>
      <c r="D50" s="49">
        <f t="shared" si="15"/>
        <v>1.0307516815930968E-4</v>
      </c>
      <c r="E50" s="67">
        <v>1882.432</v>
      </c>
      <c r="F50" s="49">
        <f t="shared" si="16"/>
        <v>1.0307516815930968E-4</v>
      </c>
      <c r="G50" s="67">
        <v>1882.432</v>
      </c>
      <c r="H50" s="49">
        <f t="shared" si="17"/>
        <v>1.0307516815930968E-4</v>
      </c>
      <c r="I50" s="67">
        <v>1882.432</v>
      </c>
      <c r="J50" s="49">
        <f t="shared" si="18"/>
        <v>1.0307516815930968E-4</v>
      </c>
      <c r="K50" s="67">
        <v>1882.432</v>
      </c>
      <c r="L50" s="49">
        <f t="shared" si="19"/>
        <v>1.0307516815930968E-4</v>
      </c>
      <c r="M50" s="67">
        <v>1882.432</v>
      </c>
      <c r="N50" s="49">
        <f t="shared" si="20"/>
        <v>1.0307516815930968E-4</v>
      </c>
      <c r="O50" s="67">
        <v>1882.432</v>
      </c>
      <c r="P50" s="49">
        <f t="shared" si="21"/>
        <v>1.0307516815930968E-4</v>
      </c>
      <c r="Q50" s="67">
        <v>1882.432</v>
      </c>
      <c r="R50" s="49">
        <f t="shared" si="22"/>
        <v>1.0307516815930968E-4</v>
      </c>
      <c r="S50" s="67">
        <v>1882.432</v>
      </c>
      <c r="T50" s="49">
        <f t="shared" si="23"/>
        <v>1.0307516815930968E-4</v>
      </c>
      <c r="U50" s="67">
        <v>1882.432</v>
      </c>
      <c r="V50" s="49">
        <f t="shared" si="24"/>
        <v>1.0307516815930968E-4</v>
      </c>
      <c r="W50" s="67">
        <v>1882.432</v>
      </c>
      <c r="X50" s="49">
        <f t="shared" si="25"/>
        <v>1.0307516815930968E-4</v>
      </c>
      <c r="Y50" s="67">
        <v>1882.432</v>
      </c>
      <c r="Z50" s="49">
        <f t="shared" si="29"/>
        <v>1.0307516815930968E-4</v>
      </c>
      <c r="AA50" s="82">
        <f t="shared" si="0"/>
        <v>22589.184000000005</v>
      </c>
      <c r="AB50" s="49">
        <f t="shared" si="29"/>
        <v>1.030751681593097E-4</v>
      </c>
      <c r="AC50" s="82">
        <f t="shared" si="13"/>
        <v>1882.4320000000005</v>
      </c>
      <c r="AD50" s="49">
        <f t="shared" si="27"/>
        <v>1.0307516815930969E-4</v>
      </c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</row>
    <row r="51" spans="1:66" x14ac:dyDescent="0.25">
      <c r="A51" s="9">
        <v>6111</v>
      </c>
      <c r="B51" s="10" t="s">
        <v>79</v>
      </c>
      <c r="C51" s="67">
        <v>533052.09750000003</v>
      </c>
      <c r="D51" s="49">
        <f t="shared" si="15"/>
        <v>2.918800497839244E-2</v>
      </c>
      <c r="E51" s="67">
        <v>533052.09750000003</v>
      </c>
      <c r="F51" s="49">
        <f t="shared" si="16"/>
        <v>2.918800497839244E-2</v>
      </c>
      <c r="G51" s="67">
        <v>533052.09750000003</v>
      </c>
      <c r="H51" s="49">
        <f t="shared" si="17"/>
        <v>2.918800497839244E-2</v>
      </c>
      <c r="I51" s="67">
        <v>533052.09750000003</v>
      </c>
      <c r="J51" s="49">
        <f t="shared" si="18"/>
        <v>2.918800497839244E-2</v>
      </c>
      <c r="K51" s="67">
        <v>533052.09750000003</v>
      </c>
      <c r="L51" s="49">
        <f t="shared" si="19"/>
        <v>2.918800497839244E-2</v>
      </c>
      <c r="M51" s="67">
        <v>533052.09750000003</v>
      </c>
      <c r="N51" s="49">
        <f t="shared" si="20"/>
        <v>2.918800497839244E-2</v>
      </c>
      <c r="O51" s="67">
        <v>533052.09750000003</v>
      </c>
      <c r="P51" s="49">
        <f t="shared" si="21"/>
        <v>2.918800497839244E-2</v>
      </c>
      <c r="Q51" s="67">
        <v>533052.09750000003</v>
      </c>
      <c r="R51" s="49">
        <f t="shared" si="22"/>
        <v>2.918800497839244E-2</v>
      </c>
      <c r="S51" s="67">
        <v>533052.09750000003</v>
      </c>
      <c r="T51" s="49">
        <f t="shared" si="23"/>
        <v>2.918800497839244E-2</v>
      </c>
      <c r="U51" s="67">
        <v>533052.09750000003</v>
      </c>
      <c r="V51" s="49">
        <f t="shared" si="24"/>
        <v>2.918800497839244E-2</v>
      </c>
      <c r="W51" s="67">
        <v>533052.09750000003</v>
      </c>
      <c r="X51" s="49">
        <f t="shared" si="25"/>
        <v>2.918800497839244E-2</v>
      </c>
      <c r="Y51" s="67">
        <v>533052.09750000003</v>
      </c>
      <c r="Z51" s="49">
        <f t="shared" si="29"/>
        <v>2.918800497839244E-2</v>
      </c>
      <c r="AA51" s="82">
        <f t="shared" si="0"/>
        <v>6396625.1700000009</v>
      </c>
      <c r="AB51" s="49">
        <f t="shared" si="29"/>
        <v>2.9188004978392443E-2</v>
      </c>
      <c r="AC51" s="82">
        <f t="shared" si="13"/>
        <v>533052.09750000003</v>
      </c>
      <c r="AD51" s="49">
        <f t="shared" si="27"/>
        <v>2.918800497839244E-2</v>
      </c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</row>
    <row r="52" spans="1:66" x14ac:dyDescent="0.25">
      <c r="A52" s="9">
        <v>6112</v>
      </c>
      <c r="B52" s="10" t="s">
        <v>80</v>
      </c>
      <c r="C52" s="67">
        <v>55738.8</v>
      </c>
      <c r="D52" s="49">
        <f t="shared" si="15"/>
        <v>3.0520550984036239E-3</v>
      </c>
      <c r="E52" s="67">
        <v>55738.8</v>
      </c>
      <c r="F52" s="49">
        <f t="shared" si="16"/>
        <v>3.0520550984036239E-3</v>
      </c>
      <c r="G52" s="67">
        <v>55738.8</v>
      </c>
      <c r="H52" s="49">
        <f t="shared" si="17"/>
        <v>3.0520550984036239E-3</v>
      </c>
      <c r="I52" s="67">
        <v>55738.8</v>
      </c>
      <c r="J52" s="49">
        <f t="shared" si="18"/>
        <v>3.0520550984036239E-3</v>
      </c>
      <c r="K52" s="67">
        <v>55738.8</v>
      </c>
      <c r="L52" s="49">
        <f t="shared" si="19"/>
        <v>3.0520550984036239E-3</v>
      </c>
      <c r="M52" s="67">
        <v>55738.8</v>
      </c>
      <c r="N52" s="49">
        <f t="shared" si="20"/>
        <v>3.0520550984036239E-3</v>
      </c>
      <c r="O52" s="67">
        <v>55738.8</v>
      </c>
      <c r="P52" s="49">
        <f t="shared" si="21"/>
        <v>3.0520550984036239E-3</v>
      </c>
      <c r="Q52" s="67">
        <v>55738.8</v>
      </c>
      <c r="R52" s="49">
        <f t="shared" si="22"/>
        <v>3.0520550984036239E-3</v>
      </c>
      <c r="S52" s="67">
        <v>55738.8</v>
      </c>
      <c r="T52" s="49">
        <f t="shared" si="23"/>
        <v>3.0520550984036239E-3</v>
      </c>
      <c r="U52" s="67">
        <v>55738.8</v>
      </c>
      <c r="V52" s="49">
        <f t="shared" si="24"/>
        <v>3.0520550984036239E-3</v>
      </c>
      <c r="W52" s="67">
        <v>55738.8</v>
      </c>
      <c r="X52" s="49">
        <f t="shared" si="25"/>
        <v>3.0520550984036239E-3</v>
      </c>
      <c r="Y52" s="67">
        <v>55738.8</v>
      </c>
      <c r="Z52" s="49">
        <f t="shared" si="29"/>
        <v>3.0520550984036239E-3</v>
      </c>
      <c r="AA52" s="82">
        <f t="shared" si="0"/>
        <v>668865.60000000009</v>
      </c>
      <c r="AB52" s="49">
        <f t="shared" si="29"/>
        <v>3.0520550984036244E-3</v>
      </c>
      <c r="AC52" s="82">
        <f t="shared" si="13"/>
        <v>55738.80000000001</v>
      </c>
      <c r="AD52" s="49">
        <f t="shared" si="27"/>
        <v>3.0520550984036239E-3</v>
      </c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</row>
    <row r="53" spans="1:66" x14ac:dyDescent="0.25">
      <c r="A53" s="9">
        <v>6113</v>
      </c>
      <c r="B53" s="10" t="s">
        <v>81</v>
      </c>
      <c r="C53" s="67">
        <v>18252.599999999999</v>
      </c>
      <c r="D53" s="49">
        <f t="shared" si="15"/>
        <v>9.9944636212336794E-4</v>
      </c>
      <c r="E53" s="67">
        <v>18252.599999999999</v>
      </c>
      <c r="F53" s="49">
        <f t="shared" si="16"/>
        <v>9.9944636212336794E-4</v>
      </c>
      <c r="G53" s="67">
        <v>18252.599999999999</v>
      </c>
      <c r="H53" s="49">
        <f t="shared" si="17"/>
        <v>9.9944636212336794E-4</v>
      </c>
      <c r="I53" s="67">
        <v>18252.599999999999</v>
      </c>
      <c r="J53" s="49">
        <f t="shared" si="18"/>
        <v>9.9944636212336794E-4</v>
      </c>
      <c r="K53" s="67">
        <v>18252.599999999999</v>
      </c>
      <c r="L53" s="49">
        <f t="shared" si="19"/>
        <v>9.9944636212336794E-4</v>
      </c>
      <c r="M53" s="67">
        <v>18252.599999999999</v>
      </c>
      <c r="N53" s="49">
        <f t="shared" si="20"/>
        <v>9.9944636212336794E-4</v>
      </c>
      <c r="O53" s="67">
        <v>18252.599999999999</v>
      </c>
      <c r="P53" s="49">
        <f t="shared" si="21"/>
        <v>9.9944636212336794E-4</v>
      </c>
      <c r="Q53" s="67">
        <v>18252.599999999999</v>
      </c>
      <c r="R53" s="49">
        <f t="shared" si="22"/>
        <v>9.9944636212336794E-4</v>
      </c>
      <c r="S53" s="67">
        <v>18252.599999999999</v>
      </c>
      <c r="T53" s="49">
        <f t="shared" si="23"/>
        <v>9.9944636212336794E-4</v>
      </c>
      <c r="U53" s="67">
        <v>18252.599999999999</v>
      </c>
      <c r="V53" s="49">
        <f t="shared" si="24"/>
        <v>9.9944636212336794E-4</v>
      </c>
      <c r="W53" s="67">
        <v>18252.599999999999</v>
      </c>
      <c r="X53" s="49">
        <f t="shared" si="25"/>
        <v>9.9944636212336794E-4</v>
      </c>
      <c r="Y53" s="67">
        <v>18252.599999999999</v>
      </c>
      <c r="Z53" s="49">
        <f t="shared" si="29"/>
        <v>9.9944636212336794E-4</v>
      </c>
      <c r="AA53" s="82">
        <f t="shared" si="0"/>
        <v>219031.20000000004</v>
      </c>
      <c r="AB53" s="49">
        <f t="shared" si="29"/>
        <v>9.9944636212336816E-4</v>
      </c>
      <c r="AC53" s="82">
        <f t="shared" si="13"/>
        <v>18252.600000000002</v>
      </c>
      <c r="AD53" s="49">
        <f t="shared" si="27"/>
        <v>9.9944636212336794E-4</v>
      </c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</row>
    <row r="54" spans="1:66" x14ac:dyDescent="0.25">
      <c r="A54" s="9">
        <v>6114</v>
      </c>
      <c r="B54" s="10" t="s">
        <v>82</v>
      </c>
      <c r="C54" s="67">
        <v>37359.57475</v>
      </c>
      <c r="D54" s="49">
        <f t="shared" si="15"/>
        <v>2.0456751955537037E-3</v>
      </c>
      <c r="E54" s="67">
        <v>37359.57475</v>
      </c>
      <c r="F54" s="49">
        <f t="shared" si="16"/>
        <v>2.0456751955537037E-3</v>
      </c>
      <c r="G54" s="67">
        <v>37359.57475</v>
      </c>
      <c r="H54" s="49">
        <f t="shared" si="17"/>
        <v>2.0456751955537037E-3</v>
      </c>
      <c r="I54" s="67">
        <v>37359.57475</v>
      </c>
      <c r="J54" s="49">
        <f t="shared" si="18"/>
        <v>2.0456751955537037E-3</v>
      </c>
      <c r="K54" s="67">
        <v>37359.57475</v>
      </c>
      <c r="L54" s="49">
        <f t="shared" si="19"/>
        <v>2.0456751955537037E-3</v>
      </c>
      <c r="M54" s="67">
        <v>37359.57475</v>
      </c>
      <c r="N54" s="49">
        <f t="shared" si="20"/>
        <v>2.0456751955537037E-3</v>
      </c>
      <c r="O54" s="67">
        <v>37359.57475</v>
      </c>
      <c r="P54" s="49">
        <f t="shared" si="21"/>
        <v>2.0456751955537037E-3</v>
      </c>
      <c r="Q54" s="67">
        <v>37359.57475</v>
      </c>
      <c r="R54" s="49">
        <f t="shared" si="22"/>
        <v>2.0456751955537037E-3</v>
      </c>
      <c r="S54" s="67">
        <v>37359.57475</v>
      </c>
      <c r="T54" s="49">
        <f t="shared" si="23"/>
        <v>2.0456751955537037E-3</v>
      </c>
      <c r="U54" s="67">
        <v>37359.57475</v>
      </c>
      <c r="V54" s="49">
        <f t="shared" si="24"/>
        <v>2.0456751955537037E-3</v>
      </c>
      <c r="W54" s="67">
        <v>37359.57475</v>
      </c>
      <c r="X54" s="49">
        <f t="shared" si="25"/>
        <v>2.0456751955537037E-3</v>
      </c>
      <c r="Y54" s="67">
        <v>37359.57475</v>
      </c>
      <c r="Z54" s="49">
        <f t="shared" si="29"/>
        <v>2.0456751955537037E-3</v>
      </c>
      <c r="AA54" s="82">
        <f t="shared" si="0"/>
        <v>448314.89700000011</v>
      </c>
      <c r="AB54" s="49">
        <f t="shared" si="29"/>
        <v>2.0456751955537041E-3</v>
      </c>
      <c r="AC54" s="82">
        <f t="shared" si="13"/>
        <v>37359.574750000007</v>
      </c>
      <c r="AD54" s="49">
        <f t="shared" si="27"/>
        <v>2.0456751955537041E-3</v>
      </c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</row>
    <row r="55" spans="1:66" x14ac:dyDescent="0.25">
      <c r="A55" s="9">
        <v>6115</v>
      </c>
      <c r="B55" s="10" t="s">
        <v>83</v>
      </c>
      <c r="C55" s="67">
        <v>2633.9811500000001</v>
      </c>
      <c r="D55" s="49">
        <f t="shared" si="15"/>
        <v>1.4422728149792496E-4</v>
      </c>
      <c r="E55" s="67">
        <v>2633.9811500000001</v>
      </c>
      <c r="F55" s="49">
        <f t="shared" si="16"/>
        <v>1.4422728149792496E-4</v>
      </c>
      <c r="G55" s="67">
        <v>2633.9811500000001</v>
      </c>
      <c r="H55" s="49">
        <f t="shared" si="17"/>
        <v>1.4422728149792496E-4</v>
      </c>
      <c r="I55" s="67">
        <v>2633.9811500000001</v>
      </c>
      <c r="J55" s="49">
        <f t="shared" si="18"/>
        <v>1.4422728149792496E-4</v>
      </c>
      <c r="K55" s="67">
        <v>2633.9811500000001</v>
      </c>
      <c r="L55" s="49">
        <f t="shared" si="19"/>
        <v>1.4422728149792496E-4</v>
      </c>
      <c r="M55" s="67">
        <v>2633.9811500000001</v>
      </c>
      <c r="N55" s="49">
        <f t="shared" si="20"/>
        <v>1.4422728149792496E-4</v>
      </c>
      <c r="O55" s="67">
        <v>2633.9811500000001</v>
      </c>
      <c r="P55" s="49">
        <f t="shared" si="21"/>
        <v>1.4422728149792496E-4</v>
      </c>
      <c r="Q55" s="67">
        <v>2633.9811500000001</v>
      </c>
      <c r="R55" s="49">
        <f t="shared" si="22"/>
        <v>1.4422728149792496E-4</v>
      </c>
      <c r="S55" s="67">
        <v>2633.9811500000001</v>
      </c>
      <c r="T55" s="49">
        <f t="shared" si="23"/>
        <v>1.4422728149792496E-4</v>
      </c>
      <c r="U55" s="67">
        <v>2633.9811500000001</v>
      </c>
      <c r="V55" s="49">
        <f t="shared" si="24"/>
        <v>1.4422728149792496E-4</v>
      </c>
      <c r="W55" s="67">
        <v>2633.9811500000001</v>
      </c>
      <c r="X55" s="49">
        <f t="shared" si="25"/>
        <v>1.4422728149792496E-4</v>
      </c>
      <c r="Y55" s="67">
        <v>2633.9811500000001</v>
      </c>
      <c r="Z55" s="49">
        <f t="shared" si="29"/>
        <v>1.4422728149792496E-4</v>
      </c>
      <c r="AA55" s="82">
        <f t="shared" si="0"/>
        <v>31607.773799999999</v>
      </c>
      <c r="AB55" s="49">
        <f t="shared" si="29"/>
        <v>1.4422728149792496E-4</v>
      </c>
      <c r="AC55" s="82">
        <f t="shared" si="13"/>
        <v>2633.9811500000001</v>
      </c>
      <c r="AD55" s="49">
        <f t="shared" si="27"/>
        <v>1.4422728149792496E-4</v>
      </c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</row>
    <row r="56" spans="1:66" x14ac:dyDescent="0.25">
      <c r="A56" s="9">
        <v>6116</v>
      </c>
      <c r="B56" s="10" t="s">
        <v>53</v>
      </c>
      <c r="C56" s="67">
        <v>49479.155850000003</v>
      </c>
      <c r="D56" s="49">
        <f t="shared" si="15"/>
        <v>2.7092996239011244E-3</v>
      </c>
      <c r="E56" s="67">
        <v>49479.155850000003</v>
      </c>
      <c r="F56" s="49">
        <f t="shared" si="16"/>
        <v>2.7092996239011244E-3</v>
      </c>
      <c r="G56" s="67">
        <v>49479.155850000003</v>
      </c>
      <c r="H56" s="49">
        <f t="shared" si="17"/>
        <v>2.7092996239011244E-3</v>
      </c>
      <c r="I56" s="67">
        <v>49479.155850000003</v>
      </c>
      <c r="J56" s="49">
        <f t="shared" si="18"/>
        <v>2.7092996239011244E-3</v>
      </c>
      <c r="K56" s="67">
        <v>49479.155850000003</v>
      </c>
      <c r="L56" s="49">
        <f t="shared" si="19"/>
        <v>2.7092996239011244E-3</v>
      </c>
      <c r="M56" s="67">
        <v>49479.155850000003</v>
      </c>
      <c r="N56" s="49">
        <f t="shared" si="20"/>
        <v>2.7092996239011244E-3</v>
      </c>
      <c r="O56" s="67">
        <v>49479.155850000003</v>
      </c>
      <c r="P56" s="49">
        <f t="shared" si="21"/>
        <v>2.7092996239011244E-3</v>
      </c>
      <c r="Q56" s="67">
        <v>49479.155850000003</v>
      </c>
      <c r="R56" s="49">
        <f t="shared" si="22"/>
        <v>2.7092996239011244E-3</v>
      </c>
      <c r="S56" s="67">
        <v>49479.155850000003</v>
      </c>
      <c r="T56" s="49">
        <f t="shared" si="23"/>
        <v>2.7092996239011244E-3</v>
      </c>
      <c r="U56" s="67">
        <v>49479.155850000003</v>
      </c>
      <c r="V56" s="49">
        <f t="shared" si="24"/>
        <v>2.7092996239011244E-3</v>
      </c>
      <c r="W56" s="67">
        <v>49479.155850000003</v>
      </c>
      <c r="X56" s="49">
        <f t="shared" si="25"/>
        <v>2.7092996239011244E-3</v>
      </c>
      <c r="Y56" s="67">
        <v>49479.155850000003</v>
      </c>
      <c r="Z56" s="49">
        <f t="shared" si="29"/>
        <v>2.7092996239011244E-3</v>
      </c>
      <c r="AA56" s="82">
        <f t="shared" si="0"/>
        <v>593749.87019999989</v>
      </c>
      <c r="AB56" s="49">
        <f t="shared" si="29"/>
        <v>2.709299623901124E-3</v>
      </c>
      <c r="AC56" s="82">
        <f t="shared" si="13"/>
        <v>49479.155849999988</v>
      </c>
      <c r="AD56" s="49">
        <f t="shared" si="27"/>
        <v>2.7092996239011236E-3</v>
      </c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</row>
    <row r="57" spans="1:66" x14ac:dyDescent="0.25">
      <c r="A57" s="9">
        <v>6117</v>
      </c>
      <c r="B57" s="10" t="s">
        <v>84</v>
      </c>
      <c r="C57" s="67"/>
      <c r="D57" s="49">
        <f t="shared" si="15"/>
        <v>0</v>
      </c>
      <c r="E57" s="67"/>
      <c r="F57" s="49">
        <f t="shared" si="16"/>
        <v>0</v>
      </c>
      <c r="G57" s="67"/>
      <c r="H57" s="49">
        <f t="shared" si="17"/>
        <v>0</v>
      </c>
      <c r="I57" s="67"/>
      <c r="J57" s="49">
        <f t="shared" si="18"/>
        <v>0</v>
      </c>
      <c r="K57" s="67"/>
      <c r="L57" s="49">
        <f t="shared" si="19"/>
        <v>0</v>
      </c>
      <c r="M57" s="67"/>
      <c r="N57" s="49">
        <f t="shared" si="20"/>
        <v>0</v>
      </c>
      <c r="O57" s="67"/>
      <c r="P57" s="49">
        <f t="shared" si="21"/>
        <v>0</v>
      </c>
      <c r="Q57" s="67"/>
      <c r="R57" s="49">
        <f t="shared" si="22"/>
        <v>0</v>
      </c>
      <c r="S57" s="67"/>
      <c r="T57" s="49">
        <f t="shared" si="23"/>
        <v>0</v>
      </c>
      <c r="U57" s="67"/>
      <c r="V57" s="49">
        <f t="shared" si="24"/>
        <v>0</v>
      </c>
      <c r="W57" s="67"/>
      <c r="X57" s="49">
        <f t="shared" si="25"/>
        <v>0</v>
      </c>
      <c r="Y57" s="67"/>
      <c r="Z57" s="49">
        <f t="shared" si="29"/>
        <v>0</v>
      </c>
      <c r="AA57" s="82">
        <f t="shared" si="0"/>
        <v>0</v>
      </c>
      <c r="AB57" s="49">
        <f t="shared" si="29"/>
        <v>0</v>
      </c>
      <c r="AC57" s="82">
        <f t="shared" si="13"/>
        <v>0</v>
      </c>
      <c r="AD57" s="49">
        <f t="shared" si="27"/>
        <v>0</v>
      </c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</row>
    <row r="58" spans="1:66" x14ac:dyDescent="0.25">
      <c r="A58" s="9">
        <v>6118</v>
      </c>
      <c r="B58" s="10" t="s">
        <v>85</v>
      </c>
      <c r="C58" s="67">
        <v>192889.89689999999</v>
      </c>
      <c r="D58" s="49">
        <f t="shared" si="15"/>
        <v>1.0561953132543116E-2</v>
      </c>
      <c r="E58" s="67">
        <v>192889.89689999999</v>
      </c>
      <c r="F58" s="49">
        <f t="shared" si="16"/>
        <v>1.0561953132543116E-2</v>
      </c>
      <c r="G58" s="67">
        <v>192889.89689999999</v>
      </c>
      <c r="H58" s="49">
        <f t="shared" si="17"/>
        <v>1.0561953132543116E-2</v>
      </c>
      <c r="I58" s="67">
        <v>192889.89689999999</v>
      </c>
      <c r="J58" s="49">
        <f t="shared" si="18"/>
        <v>1.0561953132543116E-2</v>
      </c>
      <c r="K58" s="67">
        <v>192889.89689999999</v>
      </c>
      <c r="L58" s="49">
        <f t="shared" si="19"/>
        <v>1.0561953132543116E-2</v>
      </c>
      <c r="M58" s="67">
        <v>192889.89689999999</v>
      </c>
      <c r="N58" s="49">
        <f t="shared" si="20"/>
        <v>1.0561953132543116E-2</v>
      </c>
      <c r="O58" s="67">
        <v>192889.89689999999</v>
      </c>
      <c r="P58" s="49">
        <f t="shared" si="21"/>
        <v>1.0561953132543116E-2</v>
      </c>
      <c r="Q58" s="67">
        <v>192889.89689999999</v>
      </c>
      <c r="R58" s="49">
        <f t="shared" si="22"/>
        <v>1.0561953132543116E-2</v>
      </c>
      <c r="S58" s="67">
        <v>192889.89689999999</v>
      </c>
      <c r="T58" s="49">
        <f t="shared" si="23"/>
        <v>1.0561953132543116E-2</v>
      </c>
      <c r="U58" s="67">
        <v>192889.89689999999</v>
      </c>
      <c r="V58" s="49">
        <f t="shared" si="24"/>
        <v>1.0561953132543116E-2</v>
      </c>
      <c r="W58" s="67">
        <v>192889.89689999999</v>
      </c>
      <c r="X58" s="49">
        <f t="shared" si="25"/>
        <v>1.0561953132543116E-2</v>
      </c>
      <c r="Y58" s="67">
        <v>192889.89689999999</v>
      </c>
      <c r="Z58" s="49">
        <f t="shared" si="29"/>
        <v>1.0561953132543116E-2</v>
      </c>
      <c r="AA58" s="82">
        <f t="shared" si="0"/>
        <v>2314678.7628000001</v>
      </c>
      <c r="AB58" s="49">
        <f t="shared" si="29"/>
        <v>1.0561953132543118E-2</v>
      </c>
      <c r="AC58" s="82">
        <f t="shared" si="13"/>
        <v>192889.89690000002</v>
      </c>
      <c r="AD58" s="49">
        <f t="shared" si="27"/>
        <v>1.0561953132543118E-2</v>
      </c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</row>
    <row r="59" spans="1:66" x14ac:dyDescent="0.25">
      <c r="A59" s="9">
        <v>6119</v>
      </c>
      <c r="B59" s="10" t="s">
        <v>86</v>
      </c>
      <c r="C59" s="67">
        <v>1050</v>
      </c>
      <c r="D59" s="49">
        <f t="shared" si="15"/>
        <v>5.7494202482360667E-5</v>
      </c>
      <c r="E59" s="67">
        <v>1050</v>
      </c>
      <c r="F59" s="49">
        <f t="shared" si="16"/>
        <v>5.7494202482360667E-5</v>
      </c>
      <c r="G59" s="67">
        <v>1050</v>
      </c>
      <c r="H59" s="49">
        <f t="shared" si="17"/>
        <v>5.7494202482360667E-5</v>
      </c>
      <c r="I59" s="67">
        <v>1050</v>
      </c>
      <c r="J59" s="49">
        <f t="shared" si="18"/>
        <v>5.7494202482360667E-5</v>
      </c>
      <c r="K59" s="67">
        <v>1050</v>
      </c>
      <c r="L59" s="49">
        <f t="shared" si="19"/>
        <v>5.7494202482360667E-5</v>
      </c>
      <c r="M59" s="67">
        <v>1050</v>
      </c>
      <c r="N59" s="49">
        <f t="shared" si="20"/>
        <v>5.7494202482360667E-5</v>
      </c>
      <c r="O59" s="67">
        <v>1050</v>
      </c>
      <c r="P59" s="49">
        <f t="shared" si="21"/>
        <v>5.7494202482360667E-5</v>
      </c>
      <c r="Q59" s="67">
        <v>1050</v>
      </c>
      <c r="R59" s="49">
        <f t="shared" si="22"/>
        <v>5.7494202482360667E-5</v>
      </c>
      <c r="S59" s="67">
        <v>1050</v>
      </c>
      <c r="T59" s="49">
        <f t="shared" si="23"/>
        <v>5.7494202482360667E-5</v>
      </c>
      <c r="U59" s="67">
        <v>1050</v>
      </c>
      <c r="V59" s="49">
        <f t="shared" si="24"/>
        <v>5.7494202482360667E-5</v>
      </c>
      <c r="W59" s="67">
        <v>1050</v>
      </c>
      <c r="X59" s="49">
        <f t="shared" si="25"/>
        <v>5.7494202482360667E-5</v>
      </c>
      <c r="Y59" s="67">
        <v>1050</v>
      </c>
      <c r="Z59" s="49">
        <f t="shared" si="29"/>
        <v>5.7494202482360667E-5</v>
      </c>
      <c r="AA59" s="82">
        <f t="shared" si="0"/>
        <v>12600</v>
      </c>
      <c r="AB59" s="49">
        <f t="shared" si="29"/>
        <v>5.7494202482360674E-5</v>
      </c>
      <c r="AC59" s="82">
        <f t="shared" si="13"/>
        <v>1050</v>
      </c>
      <c r="AD59" s="49">
        <f t="shared" si="27"/>
        <v>5.7494202482360667E-5</v>
      </c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</row>
    <row r="60" spans="1:66" x14ac:dyDescent="0.25">
      <c r="A60" s="9">
        <v>6120</v>
      </c>
      <c r="B60" s="10" t="s">
        <v>87</v>
      </c>
      <c r="C60" s="67"/>
      <c r="D60" s="49">
        <f t="shared" si="15"/>
        <v>0</v>
      </c>
      <c r="E60" s="67"/>
      <c r="F60" s="49">
        <f t="shared" si="16"/>
        <v>0</v>
      </c>
      <c r="G60" s="67"/>
      <c r="H60" s="49">
        <f t="shared" si="17"/>
        <v>0</v>
      </c>
      <c r="I60" s="67"/>
      <c r="J60" s="49">
        <f t="shared" si="18"/>
        <v>0</v>
      </c>
      <c r="K60" s="67"/>
      <c r="L60" s="49">
        <f t="shared" si="19"/>
        <v>0</v>
      </c>
      <c r="M60" s="67"/>
      <c r="N60" s="49">
        <f t="shared" si="20"/>
        <v>0</v>
      </c>
      <c r="O60" s="67"/>
      <c r="P60" s="49">
        <f t="shared" si="21"/>
        <v>0</v>
      </c>
      <c r="Q60" s="67"/>
      <c r="R60" s="49">
        <f t="shared" si="22"/>
        <v>0</v>
      </c>
      <c r="S60" s="67"/>
      <c r="T60" s="49">
        <f t="shared" si="23"/>
        <v>0</v>
      </c>
      <c r="U60" s="67"/>
      <c r="V60" s="49">
        <f t="shared" si="24"/>
        <v>0</v>
      </c>
      <c r="W60" s="67"/>
      <c r="X60" s="49">
        <f t="shared" si="25"/>
        <v>0</v>
      </c>
      <c r="Y60" s="67"/>
      <c r="Z60" s="49">
        <f t="shared" si="29"/>
        <v>0</v>
      </c>
      <c r="AA60" s="82">
        <f t="shared" si="0"/>
        <v>0</v>
      </c>
      <c r="AB60" s="49">
        <f t="shared" si="29"/>
        <v>0</v>
      </c>
      <c r="AC60" s="82">
        <f t="shared" si="13"/>
        <v>0</v>
      </c>
      <c r="AD60" s="49">
        <f t="shared" si="27"/>
        <v>0</v>
      </c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</row>
    <row r="61" spans="1:66" x14ac:dyDescent="0.25">
      <c r="A61" s="9">
        <v>6121</v>
      </c>
      <c r="B61" s="10" t="s">
        <v>88</v>
      </c>
      <c r="C61" s="67">
        <v>6273.8078999999998</v>
      </c>
      <c r="D61" s="49">
        <f t="shared" si="15"/>
        <v>3.4353103022669902E-4</v>
      </c>
      <c r="E61" s="67">
        <v>6273.8078999999998</v>
      </c>
      <c r="F61" s="49">
        <f t="shared" si="16"/>
        <v>3.4353103022669902E-4</v>
      </c>
      <c r="G61" s="67">
        <v>6273.8078999999998</v>
      </c>
      <c r="H61" s="49">
        <f t="shared" si="17"/>
        <v>3.4353103022669902E-4</v>
      </c>
      <c r="I61" s="67">
        <v>6273.8078999999998</v>
      </c>
      <c r="J61" s="49">
        <f t="shared" si="18"/>
        <v>3.4353103022669902E-4</v>
      </c>
      <c r="K61" s="67">
        <v>6273.8078999999998</v>
      </c>
      <c r="L61" s="49">
        <f t="shared" si="19"/>
        <v>3.4353103022669902E-4</v>
      </c>
      <c r="M61" s="67">
        <v>6273.8078999999998</v>
      </c>
      <c r="N61" s="49">
        <f t="shared" si="20"/>
        <v>3.4353103022669902E-4</v>
      </c>
      <c r="O61" s="67">
        <v>6273.8078999999998</v>
      </c>
      <c r="P61" s="49">
        <f t="shared" si="21"/>
        <v>3.4353103022669902E-4</v>
      </c>
      <c r="Q61" s="67">
        <v>6273.8078999999998</v>
      </c>
      <c r="R61" s="49">
        <f t="shared" si="22"/>
        <v>3.4353103022669902E-4</v>
      </c>
      <c r="S61" s="67">
        <v>6273.8078999999998</v>
      </c>
      <c r="T61" s="49">
        <f t="shared" si="23"/>
        <v>3.4353103022669902E-4</v>
      </c>
      <c r="U61" s="67">
        <v>6273.8078999999998</v>
      </c>
      <c r="V61" s="49">
        <f t="shared" si="24"/>
        <v>3.4353103022669902E-4</v>
      </c>
      <c r="W61" s="67">
        <v>6273.8078999999998</v>
      </c>
      <c r="X61" s="49">
        <f t="shared" si="25"/>
        <v>3.4353103022669902E-4</v>
      </c>
      <c r="Y61" s="67">
        <v>6273.8078999999998</v>
      </c>
      <c r="Z61" s="49">
        <f t="shared" ref="Z61:AB80" si="30">IF(Y$10&lt;&gt;0,Y61/Y$10,"-")</f>
        <v>3.4353103022669902E-4</v>
      </c>
      <c r="AA61" s="82">
        <f t="shared" si="0"/>
        <v>75285.694799999997</v>
      </c>
      <c r="AB61" s="49">
        <f t="shared" si="30"/>
        <v>3.4353103022669902E-4</v>
      </c>
      <c r="AC61" s="82">
        <f t="shared" si="13"/>
        <v>6273.8078999999998</v>
      </c>
      <c r="AD61" s="49">
        <f t="shared" si="27"/>
        <v>3.4353103022669902E-4</v>
      </c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</row>
    <row r="62" spans="1:66" x14ac:dyDescent="0.25">
      <c r="A62" s="9">
        <v>6122</v>
      </c>
      <c r="B62" s="10" t="s">
        <v>89</v>
      </c>
      <c r="C62" s="67">
        <v>5294.3651499999996</v>
      </c>
      <c r="D62" s="49">
        <f t="shared" si="15"/>
        <v>2.8990028757109882E-4</v>
      </c>
      <c r="E62" s="67">
        <v>5294.3651499999996</v>
      </c>
      <c r="F62" s="49">
        <f t="shared" si="16"/>
        <v>2.8990028757109882E-4</v>
      </c>
      <c r="G62" s="67">
        <v>5294.3651499999996</v>
      </c>
      <c r="H62" s="49">
        <f t="shared" si="17"/>
        <v>2.8990028757109882E-4</v>
      </c>
      <c r="I62" s="67">
        <v>5294.3651499999996</v>
      </c>
      <c r="J62" s="49">
        <f t="shared" si="18"/>
        <v>2.8990028757109882E-4</v>
      </c>
      <c r="K62" s="67">
        <v>5294.3651499999996</v>
      </c>
      <c r="L62" s="49">
        <f t="shared" si="19"/>
        <v>2.8990028757109882E-4</v>
      </c>
      <c r="M62" s="67">
        <v>5294.3651499999996</v>
      </c>
      <c r="N62" s="49">
        <f t="shared" si="20"/>
        <v>2.8990028757109882E-4</v>
      </c>
      <c r="O62" s="67">
        <v>5294.3651499999996</v>
      </c>
      <c r="P62" s="49">
        <f t="shared" si="21"/>
        <v>2.8990028757109882E-4</v>
      </c>
      <c r="Q62" s="67">
        <v>5294.3651499999996</v>
      </c>
      <c r="R62" s="49">
        <f t="shared" si="22"/>
        <v>2.8990028757109882E-4</v>
      </c>
      <c r="S62" s="67">
        <v>5294.3651499999996</v>
      </c>
      <c r="T62" s="49">
        <f t="shared" si="23"/>
        <v>2.8990028757109882E-4</v>
      </c>
      <c r="U62" s="67">
        <v>5294.3651499999996</v>
      </c>
      <c r="V62" s="49">
        <f t="shared" si="24"/>
        <v>2.8990028757109882E-4</v>
      </c>
      <c r="W62" s="67">
        <v>5294.3651499999996</v>
      </c>
      <c r="X62" s="49">
        <f t="shared" si="25"/>
        <v>2.8990028757109882E-4</v>
      </c>
      <c r="Y62" s="67">
        <v>5294.3651499999996</v>
      </c>
      <c r="Z62" s="49">
        <f t="shared" si="30"/>
        <v>2.8990028757109882E-4</v>
      </c>
      <c r="AA62" s="82">
        <f t="shared" si="0"/>
        <v>63532.381799999981</v>
      </c>
      <c r="AB62" s="49">
        <f t="shared" si="30"/>
        <v>2.8990028757109877E-4</v>
      </c>
      <c r="AC62" s="82">
        <f t="shared" si="13"/>
        <v>5294.3651499999987</v>
      </c>
      <c r="AD62" s="49">
        <f t="shared" si="27"/>
        <v>2.8990028757109877E-4</v>
      </c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</row>
    <row r="63" spans="1:66" x14ac:dyDescent="0.25">
      <c r="A63" s="9">
        <v>6123</v>
      </c>
      <c r="B63" s="10" t="s">
        <v>90</v>
      </c>
      <c r="C63" s="67"/>
      <c r="D63" s="49">
        <f t="shared" si="15"/>
        <v>0</v>
      </c>
      <c r="E63" s="67"/>
      <c r="F63" s="49">
        <f t="shared" si="16"/>
        <v>0</v>
      </c>
      <c r="G63" s="67"/>
      <c r="H63" s="49">
        <f t="shared" si="17"/>
        <v>0</v>
      </c>
      <c r="I63" s="67"/>
      <c r="J63" s="49">
        <f t="shared" si="18"/>
        <v>0</v>
      </c>
      <c r="K63" s="67"/>
      <c r="L63" s="49">
        <f t="shared" si="19"/>
        <v>0</v>
      </c>
      <c r="M63" s="67"/>
      <c r="N63" s="49">
        <f t="shared" si="20"/>
        <v>0</v>
      </c>
      <c r="O63" s="67"/>
      <c r="P63" s="49">
        <f t="shared" si="21"/>
        <v>0</v>
      </c>
      <c r="Q63" s="67"/>
      <c r="R63" s="49">
        <f t="shared" si="22"/>
        <v>0</v>
      </c>
      <c r="S63" s="67"/>
      <c r="T63" s="49">
        <f t="shared" si="23"/>
        <v>0</v>
      </c>
      <c r="U63" s="67"/>
      <c r="V63" s="49">
        <f t="shared" si="24"/>
        <v>0</v>
      </c>
      <c r="W63" s="67"/>
      <c r="X63" s="49">
        <f t="shared" si="25"/>
        <v>0</v>
      </c>
      <c r="Y63" s="67"/>
      <c r="Z63" s="49">
        <f t="shared" si="30"/>
        <v>0</v>
      </c>
      <c r="AA63" s="82">
        <f t="shared" si="0"/>
        <v>0</v>
      </c>
      <c r="AB63" s="49">
        <f t="shared" si="30"/>
        <v>0</v>
      </c>
      <c r="AC63" s="82">
        <f t="shared" si="13"/>
        <v>0</v>
      </c>
      <c r="AD63" s="49">
        <f t="shared" si="27"/>
        <v>0</v>
      </c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</row>
    <row r="64" spans="1:66" x14ac:dyDescent="0.25">
      <c r="A64" s="9">
        <v>6124</v>
      </c>
      <c r="B64" s="10" t="s">
        <v>91</v>
      </c>
      <c r="C64" s="67">
        <v>165388.19575000001</v>
      </c>
      <c r="D64" s="49">
        <f t="shared" si="15"/>
        <v>9.0560594425169554E-3</v>
      </c>
      <c r="E64" s="67">
        <v>165388.19575000001</v>
      </c>
      <c r="F64" s="49">
        <f t="shared" si="16"/>
        <v>9.0560594425169554E-3</v>
      </c>
      <c r="G64" s="67">
        <v>165388.19575000001</v>
      </c>
      <c r="H64" s="49">
        <f t="shared" si="17"/>
        <v>9.0560594425169554E-3</v>
      </c>
      <c r="I64" s="67">
        <v>165388.19575000001</v>
      </c>
      <c r="J64" s="49">
        <f t="shared" si="18"/>
        <v>9.0560594425169554E-3</v>
      </c>
      <c r="K64" s="67">
        <v>165388.19575000001</v>
      </c>
      <c r="L64" s="49">
        <f t="shared" si="19"/>
        <v>9.0560594425169554E-3</v>
      </c>
      <c r="M64" s="67">
        <v>165388.19575000001</v>
      </c>
      <c r="N64" s="49">
        <f t="shared" si="20"/>
        <v>9.0560594425169554E-3</v>
      </c>
      <c r="O64" s="67">
        <v>165388.19575000001</v>
      </c>
      <c r="P64" s="49">
        <f t="shared" si="21"/>
        <v>9.0560594425169554E-3</v>
      </c>
      <c r="Q64" s="67">
        <v>165388.19575000001</v>
      </c>
      <c r="R64" s="49">
        <f t="shared" si="22"/>
        <v>9.0560594425169554E-3</v>
      </c>
      <c r="S64" s="67">
        <v>165388.19575000001</v>
      </c>
      <c r="T64" s="49">
        <f t="shared" si="23"/>
        <v>9.0560594425169554E-3</v>
      </c>
      <c r="U64" s="67">
        <v>165388.19575000001</v>
      </c>
      <c r="V64" s="49">
        <f t="shared" si="24"/>
        <v>9.0560594425169554E-3</v>
      </c>
      <c r="W64" s="67">
        <v>165388.19575000001</v>
      </c>
      <c r="X64" s="49">
        <f t="shared" si="25"/>
        <v>9.0560594425169554E-3</v>
      </c>
      <c r="Y64" s="67">
        <v>165388.19575000001</v>
      </c>
      <c r="Z64" s="49">
        <f t="shared" si="30"/>
        <v>9.0560594425169554E-3</v>
      </c>
      <c r="AA64" s="82">
        <f t="shared" si="0"/>
        <v>1984658.3489999997</v>
      </c>
      <c r="AB64" s="49">
        <f t="shared" si="30"/>
        <v>9.0560594425169536E-3</v>
      </c>
      <c r="AC64" s="82">
        <f t="shared" si="13"/>
        <v>165388.19574999998</v>
      </c>
      <c r="AD64" s="49">
        <f t="shared" si="27"/>
        <v>9.0560594425169536E-3</v>
      </c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</row>
    <row r="65" spans="1:66" x14ac:dyDescent="0.25">
      <c r="A65" s="9">
        <v>6125</v>
      </c>
      <c r="B65" s="10" t="s">
        <v>92</v>
      </c>
      <c r="C65" s="67">
        <v>16911.027849999999</v>
      </c>
      <c r="D65" s="49">
        <f t="shared" si="15"/>
        <v>9.2598672323118128E-4</v>
      </c>
      <c r="E65" s="67">
        <v>16911.027849999999</v>
      </c>
      <c r="F65" s="49">
        <f t="shared" si="16"/>
        <v>9.2598672323118128E-4</v>
      </c>
      <c r="G65" s="67">
        <v>16911.027849999999</v>
      </c>
      <c r="H65" s="49">
        <f t="shared" si="17"/>
        <v>9.2598672323118128E-4</v>
      </c>
      <c r="I65" s="67">
        <v>16911.027849999999</v>
      </c>
      <c r="J65" s="49">
        <f t="shared" si="18"/>
        <v>9.2598672323118128E-4</v>
      </c>
      <c r="K65" s="67">
        <v>16911.027849999999</v>
      </c>
      <c r="L65" s="49">
        <f t="shared" si="19"/>
        <v>9.2598672323118128E-4</v>
      </c>
      <c r="M65" s="67">
        <v>16911.027849999999</v>
      </c>
      <c r="N65" s="49">
        <f t="shared" si="20"/>
        <v>9.2598672323118128E-4</v>
      </c>
      <c r="O65" s="67">
        <v>16911.027849999999</v>
      </c>
      <c r="P65" s="49">
        <f t="shared" si="21"/>
        <v>9.2598672323118128E-4</v>
      </c>
      <c r="Q65" s="67">
        <v>16911.027849999999</v>
      </c>
      <c r="R65" s="49">
        <f t="shared" si="22"/>
        <v>9.2598672323118128E-4</v>
      </c>
      <c r="S65" s="67">
        <v>16911.027849999999</v>
      </c>
      <c r="T65" s="49">
        <f t="shared" si="23"/>
        <v>9.2598672323118128E-4</v>
      </c>
      <c r="U65" s="67">
        <v>16911.027849999999</v>
      </c>
      <c r="V65" s="49">
        <f t="shared" si="24"/>
        <v>9.2598672323118128E-4</v>
      </c>
      <c r="W65" s="67">
        <v>16911.027849999999</v>
      </c>
      <c r="X65" s="49">
        <f t="shared" si="25"/>
        <v>9.2598672323118128E-4</v>
      </c>
      <c r="Y65" s="67">
        <v>16911.027849999999</v>
      </c>
      <c r="Z65" s="49">
        <f t="shared" si="30"/>
        <v>9.2598672323118128E-4</v>
      </c>
      <c r="AA65" s="82">
        <f t="shared" si="0"/>
        <v>202932.33420000004</v>
      </c>
      <c r="AB65" s="49">
        <f t="shared" si="30"/>
        <v>9.259867232311816E-4</v>
      </c>
      <c r="AC65" s="82">
        <f t="shared" si="13"/>
        <v>16911.027850000002</v>
      </c>
      <c r="AD65" s="49">
        <f t="shared" si="27"/>
        <v>9.2598672323118139E-4</v>
      </c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</row>
    <row r="66" spans="1:66" x14ac:dyDescent="0.25">
      <c r="A66" s="9">
        <v>6126</v>
      </c>
      <c r="B66" s="10" t="s">
        <v>93</v>
      </c>
      <c r="C66" s="67">
        <v>1903</v>
      </c>
      <c r="D66" s="49">
        <f t="shared" si="15"/>
        <v>1.0420139745136414E-4</v>
      </c>
      <c r="E66" s="67">
        <v>1903</v>
      </c>
      <c r="F66" s="49">
        <f t="shared" si="16"/>
        <v>1.0420139745136414E-4</v>
      </c>
      <c r="G66" s="67">
        <v>1903</v>
      </c>
      <c r="H66" s="49">
        <f t="shared" si="17"/>
        <v>1.0420139745136414E-4</v>
      </c>
      <c r="I66" s="67">
        <v>1903</v>
      </c>
      <c r="J66" s="49">
        <f t="shared" si="18"/>
        <v>1.0420139745136414E-4</v>
      </c>
      <c r="K66" s="67">
        <v>1903</v>
      </c>
      <c r="L66" s="49">
        <f t="shared" si="19"/>
        <v>1.0420139745136414E-4</v>
      </c>
      <c r="M66" s="67">
        <v>1903</v>
      </c>
      <c r="N66" s="49">
        <f t="shared" si="20"/>
        <v>1.0420139745136414E-4</v>
      </c>
      <c r="O66" s="67">
        <v>1903</v>
      </c>
      <c r="P66" s="49">
        <f t="shared" si="21"/>
        <v>1.0420139745136414E-4</v>
      </c>
      <c r="Q66" s="67">
        <v>1903</v>
      </c>
      <c r="R66" s="49">
        <f t="shared" si="22"/>
        <v>1.0420139745136414E-4</v>
      </c>
      <c r="S66" s="67">
        <v>1903</v>
      </c>
      <c r="T66" s="49">
        <f t="shared" si="23"/>
        <v>1.0420139745136414E-4</v>
      </c>
      <c r="U66" s="67">
        <v>1903</v>
      </c>
      <c r="V66" s="49">
        <f t="shared" si="24"/>
        <v>1.0420139745136414E-4</v>
      </c>
      <c r="W66" s="67">
        <v>1903</v>
      </c>
      <c r="X66" s="49">
        <f t="shared" si="25"/>
        <v>1.0420139745136414E-4</v>
      </c>
      <c r="Y66" s="67">
        <v>1903</v>
      </c>
      <c r="Z66" s="49">
        <f t="shared" si="30"/>
        <v>1.0420139745136414E-4</v>
      </c>
      <c r="AA66" s="82">
        <f t="shared" si="0"/>
        <v>22836</v>
      </c>
      <c r="AB66" s="49">
        <f t="shared" si="30"/>
        <v>1.0420139745136415E-4</v>
      </c>
      <c r="AC66" s="82">
        <f t="shared" si="13"/>
        <v>1903</v>
      </c>
      <c r="AD66" s="49">
        <f t="shared" si="27"/>
        <v>1.0420139745136414E-4</v>
      </c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</row>
    <row r="67" spans="1:66" x14ac:dyDescent="0.25">
      <c r="A67" s="9">
        <v>6127</v>
      </c>
      <c r="B67" s="10" t="s">
        <v>94</v>
      </c>
      <c r="C67" s="67">
        <v>18684.87355</v>
      </c>
      <c r="D67" s="49">
        <f t="shared" si="15"/>
        <v>1.0231160983247669E-3</v>
      </c>
      <c r="E67" s="67">
        <v>18684.87355</v>
      </c>
      <c r="F67" s="49">
        <f t="shared" si="16"/>
        <v>1.0231160983247669E-3</v>
      </c>
      <c r="G67" s="67">
        <v>18684.87355</v>
      </c>
      <c r="H67" s="49">
        <f t="shared" si="17"/>
        <v>1.0231160983247669E-3</v>
      </c>
      <c r="I67" s="67">
        <v>18684.87355</v>
      </c>
      <c r="J67" s="49">
        <f t="shared" si="18"/>
        <v>1.0231160983247669E-3</v>
      </c>
      <c r="K67" s="67">
        <v>18684.87355</v>
      </c>
      <c r="L67" s="49">
        <f t="shared" si="19"/>
        <v>1.0231160983247669E-3</v>
      </c>
      <c r="M67" s="67">
        <v>18684.87355</v>
      </c>
      <c r="N67" s="49">
        <f t="shared" si="20"/>
        <v>1.0231160983247669E-3</v>
      </c>
      <c r="O67" s="67">
        <v>18684.87355</v>
      </c>
      <c r="P67" s="49">
        <f t="shared" si="21"/>
        <v>1.0231160983247669E-3</v>
      </c>
      <c r="Q67" s="67">
        <v>18684.87355</v>
      </c>
      <c r="R67" s="49">
        <f t="shared" si="22"/>
        <v>1.0231160983247669E-3</v>
      </c>
      <c r="S67" s="67">
        <v>18684.87355</v>
      </c>
      <c r="T67" s="49">
        <f t="shared" si="23"/>
        <v>1.0231160983247669E-3</v>
      </c>
      <c r="U67" s="67">
        <v>18684.87355</v>
      </c>
      <c r="V67" s="49">
        <f t="shared" si="24"/>
        <v>1.0231160983247669E-3</v>
      </c>
      <c r="W67" s="67">
        <v>18684.87355</v>
      </c>
      <c r="X67" s="49">
        <f t="shared" si="25"/>
        <v>1.0231160983247669E-3</v>
      </c>
      <c r="Y67" s="67">
        <v>18684.87355</v>
      </c>
      <c r="Z67" s="49">
        <f t="shared" si="30"/>
        <v>1.0231160983247669E-3</v>
      </c>
      <c r="AA67" s="82">
        <f t="shared" ref="AA67:AA134" si="31">C67+E67+G67+I67+K67+M67+O67+Q67+S67+U67+W67+Y67</f>
        <v>224218.48259999996</v>
      </c>
      <c r="AB67" s="49">
        <f t="shared" si="30"/>
        <v>1.0231160983247666E-3</v>
      </c>
      <c r="AC67" s="82">
        <f t="shared" si="13"/>
        <v>18684.873549999997</v>
      </c>
      <c r="AD67" s="49">
        <f t="shared" si="27"/>
        <v>1.0231160983247666E-3</v>
      </c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</row>
    <row r="68" spans="1:66" x14ac:dyDescent="0.25">
      <c r="A68" s="9">
        <v>6131</v>
      </c>
      <c r="B68" s="10" t="s">
        <v>95</v>
      </c>
      <c r="C68" s="67">
        <v>5725.6821</v>
      </c>
      <c r="D68" s="49">
        <f t="shared" si="15"/>
        <v>3.1351764381621716E-4</v>
      </c>
      <c r="E68" s="67">
        <v>5725.6821</v>
      </c>
      <c r="F68" s="49">
        <f t="shared" si="16"/>
        <v>3.1351764381621716E-4</v>
      </c>
      <c r="G68" s="67">
        <v>5725.6821</v>
      </c>
      <c r="H68" s="49">
        <f t="shared" si="17"/>
        <v>3.1351764381621716E-4</v>
      </c>
      <c r="I68" s="67">
        <v>5725.6821</v>
      </c>
      <c r="J68" s="49">
        <f t="shared" si="18"/>
        <v>3.1351764381621716E-4</v>
      </c>
      <c r="K68" s="67">
        <v>5725.6821</v>
      </c>
      <c r="L68" s="49">
        <f t="shared" si="19"/>
        <v>3.1351764381621716E-4</v>
      </c>
      <c r="M68" s="67">
        <v>5725.6821</v>
      </c>
      <c r="N68" s="49">
        <f t="shared" si="20"/>
        <v>3.1351764381621716E-4</v>
      </c>
      <c r="O68" s="67">
        <v>5725.6821</v>
      </c>
      <c r="P68" s="49">
        <f t="shared" si="21"/>
        <v>3.1351764381621716E-4</v>
      </c>
      <c r="Q68" s="67">
        <v>5725.6821</v>
      </c>
      <c r="R68" s="49">
        <f t="shared" si="22"/>
        <v>3.1351764381621716E-4</v>
      </c>
      <c r="S68" s="67">
        <v>5725.6821</v>
      </c>
      <c r="T68" s="49">
        <f t="shared" si="23"/>
        <v>3.1351764381621716E-4</v>
      </c>
      <c r="U68" s="67">
        <v>5725.6821</v>
      </c>
      <c r="V68" s="49">
        <f t="shared" si="24"/>
        <v>3.1351764381621716E-4</v>
      </c>
      <c r="W68" s="67">
        <v>5725.6821</v>
      </c>
      <c r="X68" s="49">
        <f t="shared" si="25"/>
        <v>3.1351764381621716E-4</v>
      </c>
      <c r="Y68" s="67">
        <v>5725.6821</v>
      </c>
      <c r="Z68" s="49">
        <f t="shared" si="30"/>
        <v>3.1351764381621716E-4</v>
      </c>
      <c r="AA68" s="82">
        <f t="shared" si="31"/>
        <v>68708.185199999993</v>
      </c>
      <c r="AB68" s="49">
        <f t="shared" si="30"/>
        <v>3.1351764381621716E-4</v>
      </c>
      <c r="AC68" s="82">
        <f t="shared" ref="AC68:AC141" si="32">AA68/12</f>
        <v>5725.6820999999991</v>
      </c>
      <c r="AD68" s="49">
        <f t="shared" si="27"/>
        <v>3.1351764381621711E-4</v>
      </c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</row>
    <row r="69" spans="1:66" x14ac:dyDescent="0.25">
      <c r="A69" s="9">
        <v>6132</v>
      </c>
      <c r="B69" s="10" t="s">
        <v>96</v>
      </c>
      <c r="C69" s="67"/>
      <c r="D69" s="49">
        <f t="shared" si="15"/>
        <v>0</v>
      </c>
      <c r="E69" s="67"/>
      <c r="F69" s="49">
        <f t="shared" si="16"/>
        <v>0</v>
      </c>
      <c r="G69" s="67"/>
      <c r="H69" s="49">
        <f t="shared" si="17"/>
        <v>0</v>
      </c>
      <c r="I69" s="67"/>
      <c r="J69" s="49">
        <f t="shared" si="18"/>
        <v>0</v>
      </c>
      <c r="K69" s="67"/>
      <c r="L69" s="49">
        <f t="shared" si="19"/>
        <v>0</v>
      </c>
      <c r="M69" s="67"/>
      <c r="N69" s="49">
        <f t="shared" si="20"/>
        <v>0</v>
      </c>
      <c r="O69" s="67"/>
      <c r="P69" s="49">
        <f t="shared" si="21"/>
        <v>0</v>
      </c>
      <c r="Q69" s="67"/>
      <c r="R69" s="49">
        <f t="shared" si="22"/>
        <v>0</v>
      </c>
      <c r="S69" s="67"/>
      <c r="T69" s="49">
        <f t="shared" si="23"/>
        <v>0</v>
      </c>
      <c r="U69" s="67"/>
      <c r="V69" s="49">
        <f t="shared" si="24"/>
        <v>0</v>
      </c>
      <c r="W69" s="67"/>
      <c r="X69" s="49">
        <f t="shared" si="25"/>
        <v>0</v>
      </c>
      <c r="Y69" s="67"/>
      <c r="Z69" s="49">
        <f t="shared" si="30"/>
        <v>0</v>
      </c>
      <c r="AA69" s="82">
        <f t="shared" si="31"/>
        <v>0</v>
      </c>
      <c r="AB69" s="49">
        <f t="shared" si="30"/>
        <v>0</v>
      </c>
      <c r="AC69" s="82">
        <f t="shared" si="32"/>
        <v>0</v>
      </c>
      <c r="AD69" s="49">
        <f t="shared" si="27"/>
        <v>0</v>
      </c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</row>
    <row r="70" spans="1:66" x14ac:dyDescent="0.25">
      <c r="A70" s="9">
        <v>6133</v>
      </c>
      <c r="B70" s="10" t="s">
        <v>97</v>
      </c>
      <c r="C70" s="67"/>
      <c r="D70" s="49">
        <f t="shared" si="15"/>
        <v>0</v>
      </c>
      <c r="E70" s="67"/>
      <c r="F70" s="49">
        <f t="shared" si="16"/>
        <v>0</v>
      </c>
      <c r="G70" s="67"/>
      <c r="H70" s="49">
        <f t="shared" si="17"/>
        <v>0</v>
      </c>
      <c r="I70" s="67"/>
      <c r="J70" s="49">
        <f t="shared" si="18"/>
        <v>0</v>
      </c>
      <c r="K70" s="67"/>
      <c r="L70" s="49">
        <f t="shared" si="19"/>
        <v>0</v>
      </c>
      <c r="M70" s="67"/>
      <c r="N70" s="49">
        <f t="shared" si="20"/>
        <v>0</v>
      </c>
      <c r="O70" s="67"/>
      <c r="P70" s="49">
        <f t="shared" si="21"/>
        <v>0</v>
      </c>
      <c r="Q70" s="67"/>
      <c r="R70" s="49">
        <f t="shared" si="22"/>
        <v>0</v>
      </c>
      <c r="S70" s="67"/>
      <c r="T70" s="49">
        <f t="shared" si="23"/>
        <v>0</v>
      </c>
      <c r="U70" s="67"/>
      <c r="V70" s="49">
        <f t="shared" si="24"/>
        <v>0</v>
      </c>
      <c r="W70" s="67"/>
      <c r="X70" s="49">
        <f t="shared" si="25"/>
        <v>0</v>
      </c>
      <c r="Y70" s="67"/>
      <c r="Z70" s="49">
        <f t="shared" si="30"/>
        <v>0</v>
      </c>
      <c r="AA70" s="82">
        <f t="shared" si="31"/>
        <v>0</v>
      </c>
      <c r="AB70" s="49">
        <f t="shared" si="30"/>
        <v>0</v>
      </c>
      <c r="AC70" s="82">
        <f t="shared" si="32"/>
        <v>0</v>
      </c>
      <c r="AD70" s="49">
        <f t="shared" si="27"/>
        <v>0</v>
      </c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</row>
    <row r="71" spans="1:66" x14ac:dyDescent="0.25">
      <c r="A71" s="9">
        <v>6134</v>
      </c>
      <c r="B71" s="10" t="s">
        <v>98</v>
      </c>
      <c r="C71" s="67"/>
      <c r="D71" s="49">
        <f t="shared" si="15"/>
        <v>0</v>
      </c>
      <c r="E71" s="67"/>
      <c r="F71" s="49">
        <f t="shared" si="16"/>
        <v>0</v>
      </c>
      <c r="G71" s="67"/>
      <c r="H71" s="49">
        <f t="shared" si="17"/>
        <v>0</v>
      </c>
      <c r="I71" s="67"/>
      <c r="J71" s="49">
        <f t="shared" si="18"/>
        <v>0</v>
      </c>
      <c r="K71" s="67"/>
      <c r="L71" s="49">
        <f t="shared" si="19"/>
        <v>0</v>
      </c>
      <c r="M71" s="67"/>
      <c r="N71" s="49">
        <f t="shared" si="20"/>
        <v>0</v>
      </c>
      <c r="O71" s="67"/>
      <c r="P71" s="49">
        <f t="shared" si="21"/>
        <v>0</v>
      </c>
      <c r="Q71" s="67"/>
      <c r="R71" s="49">
        <f t="shared" si="22"/>
        <v>0</v>
      </c>
      <c r="S71" s="67"/>
      <c r="T71" s="49">
        <f t="shared" si="23"/>
        <v>0</v>
      </c>
      <c r="U71" s="67"/>
      <c r="V71" s="49">
        <f t="shared" si="24"/>
        <v>0</v>
      </c>
      <c r="W71" s="67"/>
      <c r="X71" s="49">
        <f t="shared" si="25"/>
        <v>0</v>
      </c>
      <c r="Y71" s="67"/>
      <c r="Z71" s="49">
        <f t="shared" si="30"/>
        <v>0</v>
      </c>
      <c r="AA71" s="82">
        <f t="shared" si="31"/>
        <v>0</v>
      </c>
      <c r="AB71" s="49">
        <f t="shared" si="30"/>
        <v>0</v>
      </c>
      <c r="AC71" s="82">
        <f t="shared" si="32"/>
        <v>0</v>
      </c>
      <c r="AD71" s="49">
        <f t="shared" si="27"/>
        <v>0</v>
      </c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</row>
    <row r="72" spans="1:66" x14ac:dyDescent="0.25">
      <c r="A72" s="9">
        <v>6135</v>
      </c>
      <c r="B72" s="10" t="s">
        <v>99</v>
      </c>
      <c r="C72" s="67"/>
      <c r="D72" s="49">
        <f t="shared" si="15"/>
        <v>0</v>
      </c>
      <c r="E72" s="67"/>
      <c r="F72" s="49">
        <f t="shared" si="16"/>
        <v>0</v>
      </c>
      <c r="G72" s="67"/>
      <c r="H72" s="49">
        <f t="shared" si="17"/>
        <v>0</v>
      </c>
      <c r="I72" s="67"/>
      <c r="J72" s="49">
        <f t="shared" si="18"/>
        <v>0</v>
      </c>
      <c r="K72" s="67"/>
      <c r="L72" s="49">
        <f t="shared" si="19"/>
        <v>0</v>
      </c>
      <c r="M72" s="67"/>
      <c r="N72" s="49">
        <f t="shared" si="20"/>
        <v>0</v>
      </c>
      <c r="O72" s="67"/>
      <c r="P72" s="49">
        <f t="shared" si="21"/>
        <v>0</v>
      </c>
      <c r="Q72" s="67"/>
      <c r="R72" s="49">
        <f t="shared" si="22"/>
        <v>0</v>
      </c>
      <c r="S72" s="67"/>
      <c r="T72" s="49">
        <f t="shared" si="23"/>
        <v>0</v>
      </c>
      <c r="U72" s="67"/>
      <c r="V72" s="49">
        <f t="shared" si="24"/>
        <v>0</v>
      </c>
      <c r="W72" s="67"/>
      <c r="X72" s="49">
        <f t="shared" si="25"/>
        <v>0</v>
      </c>
      <c r="Y72" s="67"/>
      <c r="Z72" s="49">
        <f t="shared" si="30"/>
        <v>0</v>
      </c>
      <c r="AA72" s="82">
        <f t="shared" si="31"/>
        <v>0</v>
      </c>
      <c r="AB72" s="49">
        <f t="shared" si="30"/>
        <v>0</v>
      </c>
      <c r="AC72" s="82">
        <f t="shared" si="32"/>
        <v>0</v>
      </c>
      <c r="AD72" s="49">
        <f t="shared" si="27"/>
        <v>0</v>
      </c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</row>
    <row r="73" spans="1:66" x14ac:dyDescent="0.25">
      <c r="A73" s="9">
        <v>6136</v>
      </c>
      <c r="B73" s="10" t="s">
        <v>100</v>
      </c>
      <c r="C73" s="67">
        <v>17764.062249999999</v>
      </c>
      <c r="D73" s="49">
        <f t="shared" si="15"/>
        <v>9.7269580181977083E-4</v>
      </c>
      <c r="E73" s="67">
        <v>17764.062249999999</v>
      </c>
      <c r="F73" s="49">
        <f t="shared" si="16"/>
        <v>9.7269580181977083E-4</v>
      </c>
      <c r="G73" s="67">
        <v>17764.062249999999</v>
      </c>
      <c r="H73" s="49">
        <f t="shared" si="17"/>
        <v>9.7269580181977083E-4</v>
      </c>
      <c r="I73" s="67">
        <v>17764.062249999999</v>
      </c>
      <c r="J73" s="49">
        <f t="shared" si="18"/>
        <v>9.7269580181977083E-4</v>
      </c>
      <c r="K73" s="67">
        <v>17764.062249999999</v>
      </c>
      <c r="L73" s="49">
        <f t="shared" si="19"/>
        <v>9.7269580181977083E-4</v>
      </c>
      <c r="M73" s="67">
        <v>17764.062249999999</v>
      </c>
      <c r="N73" s="49">
        <f t="shared" si="20"/>
        <v>9.7269580181977083E-4</v>
      </c>
      <c r="O73" s="67">
        <v>17764.062249999999</v>
      </c>
      <c r="P73" s="49">
        <f t="shared" si="21"/>
        <v>9.7269580181977083E-4</v>
      </c>
      <c r="Q73" s="67">
        <v>17764.062249999999</v>
      </c>
      <c r="R73" s="49">
        <f t="shared" si="22"/>
        <v>9.7269580181977083E-4</v>
      </c>
      <c r="S73" s="67">
        <v>17764.062249999999</v>
      </c>
      <c r="T73" s="49">
        <f t="shared" si="23"/>
        <v>9.7269580181977083E-4</v>
      </c>
      <c r="U73" s="67">
        <v>17764.062249999999</v>
      </c>
      <c r="V73" s="49">
        <f t="shared" si="24"/>
        <v>9.7269580181977083E-4</v>
      </c>
      <c r="W73" s="67">
        <v>17764.062249999999</v>
      </c>
      <c r="X73" s="49">
        <f t="shared" si="25"/>
        <v>9.7269580181977083E-4</v>
      </c>
      <c r="Y73" s="67">
        <v>17764.062249999999</v>
      </c>
      <c r="Z73" s="49">
        <f t="shared" si="30"/>
        <v>9.7269580181977083E-4</v>
      </c>
      <c r="AA73" s="82">
        <f t="shared" si="31"/>
        <v>213168.74699999994</v>
      </c>
      <c r="AB73" s="49">
        <f t="shared" si="30"/>
        <v>9.7269580181977072E-4</v>
      </c>
      <c r="AC73" s="82">
        <f t="shared" si="32"/>
        <v>17764.062249999995</v>
      </c>
      <c r="AD73" s="49">
        <f t="shared" si="27"/>
        <v>9.7269580181977061E-4</v>
      </c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</row>
    <row r="74" spans="1:66" x14ac:dyDescent="0.25">
      <c r="A74" s="9">
        <v>6137</v>
      </c>
      <c r="B74" s="10"/>
      <c r="C74" s="67"/>
      <c r="D74" s="49">
        <f t="shared" si="15"/>
        <v>0</v>
      </c>
      <c r="E74" s="67"/>
      <c r="F74" s="49">
        <f t="shared" si="15"/>
        <v>0</v>
      </c>
      <c r="G74" s="67"/>
      <c r="H74" s="49">
        <f t="shared" si="15"/>
        <v>0</v>
      </c>
      <c r="I74" s="67"/>
      <c r="J74" s="49">
        <f t="shared" si="15"/>
        <v>0</v>
      </c>
      <c r="K74" s="67"/>
      <c r="L74" s="49">
        <f t="shared" si="15"/>
        <v>0</v>
      </c>
      <c r="M74" s="67"/>
      <c r="N74" s="49">
        <f t="shared" si="15"/>
        <v>0</v>
      </c>
      <c r="O74" s="67"/>
      <c r="P74" s="49">
        <f t="shared" si="15"/>
        <v>0</v>
      </c>
      <c r="Q74" s="67"/>
      <c r="R74" s="49">
        <f t="shared" si="15"/>
        <v>0</v>
      </c>
      <c r="S74" s="67"/>
      <c r="T74" s="49">
        <f t="shared" si="23"/>
        <v>0</v>
      </c>
      <c r="U74" s="67"/>
      <c r="V74" s="49">
        <f t="shared" si="23"/>
        <v>0</v>
      </c>
      <c r="W74" s="67"/>
      <c r="X74" s="49">
        <f t="shared" si="23"/>
        <v>0</v>
      </c>
      <c r="Y74" s="67"/>
      <c r="Z74" s="49">
        <f t="shared" si="23"/>
        <v>0</v>
      </c>
      <c r="AA74" s="82"/>
      <c r="AB74" s="49">
        <f t="shared" si="23"/>
        <v>0</v>
      </c>
      <c r="AC74" s="82"/>
      <c r="AD74" s="49">
        <f t="shared" si="23"/>
        <v>0</v>
      </c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</row>
    <row r="75" spans="1:66" x14ac:dyDescent="0.25">
      <c r="A75" s="9">
        <v>6138</v>
      </c>
      <c r="B75" s="10"/>
      <c r="C75" s="67"/>
      <c r="D75" s="49">
        <f t="shared" si="15"/>
        <v>0</v>
      </c>
      <c r="E75" s="67"/>
      <c r="F75" s="49">
        <f t="shared" si="15"/>
        <v>0</v>
      </c>
      <c r="G75" s="67"/>
      <c r="H75" s="49">
        <f t="shared" si="15"/>
        <v>0</v>
      </c>
      <c r="I75" s="67"/>
      <c r="J75" s="49">
        <f t="shared" si="15"/>
        <v>0</v>
      </c>
      <c r="K75" s="67"/>
      <c r="L75" s="49">
        <f t="shared" si="15"/>
        <v>0</v>
      </c>
      <c r="M75" s="67"/>
      <c r="N75" s="49">
        <f t="shared" si="15"/>
        <v>0</v>
      </c>
      <c r="O75" s="67"/>
      <c r="P75" s="49">
        <f t="shared" si="15"/>
        <v>0</v>
      </c>
      <c r="Q75" s="67"/>
      <c r="R75" s="49">
        <f t="shared" si="15"/>
        <v>0</v>
      </c>
      <c r="S75" s="67"/>
      <c r="T75" s="49">
        <f t="shared" si="23"/>
        <v>0</v>
      </c>
      <c r="U75" s="67"/>
      <c r="V75" s="49">
        <f t="shared" si="23"/>
        <v>0</v>
      </c>
      <c r="W75" s="67"/>
      <c r="X75" s="49">
        <f t="shared" si="23"/>
        <v>0</v>
      </c>
      <c r="Y75" s="67"/>
      <c r="Z75" s="49">
        <f t="shared" si="23"/>
        <v>0</v>
      </c>
      <c r="AA75" s="82"/>
      <c r="AB75" s="49">
        <f t="shared" si="23"/>
        <v>0</v>
      </c>
      <c r="AC75" s="82"/>
      <c r="AD75" s="49">
        <f t="shared" si="23"/>
        <v>0</v>
      </c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</row>
    <row r="76" spans="1:66" x14ac:dyDescent="0.25">
      <c r="A76" s="9">
        <v>6139</v>
      </c>
      <c r="B76" s="10"/>
      <c r="C76" s="67"/>
      <c r="D76" s="49">
        <f t="shared" si="15"/>
        <v>0</v>
      </c>
      <c r="E76" s="67"/>
      <c r="F76" s="49">
        <f t="shared" si="15"/>
        <v>0</v>
      </c>
      <c r="G76" s="67"/>
      <c r="H76" s="49">
        <f t="shared" si="15"/>
        <v>0</v>
      </c>
      <c r="I76" s="67"/>
      <c r="J76" s="49">
        <f t="shared" si="15"/>
        <v>0</v>
      </c>
      <c r="K76" s="67"/>
      <c r="L76" s="49">
        <f t="shared" si="15"/>
        <v>0</v>
      </c>
      <c r="M76" s="67"/>
      <c r="N76" s="49">
        <f t="shared" si="15"/>
        <v>0</v>
      </c>
      <c r="O76" s="67"/>
      <c r="P76" s="49">
        <f t="shared" si="15"/>
        <v>0</v>
      </c>
      <c r="Q76" s="67"/>
      <c r="R76" s="49">
        <f t="shared" si="15"/>
        <v>0</v>
      </c>
      <c r="S76" s="67"/>
      <c r="T76" s="49">
        <f t="shared" si="23"/>
        <v>0</v>
      </c>
      <c r="U76" s="67"/>
      <c r="V76" s="49">
        <f t="shared" si="23"/>
        <v>0</v>
      </c>
      <c r="W76" s="67"/>
      <c r="X76" s="49">
        <f t="shared" si="23"/>
        <v>0</v>
      </c>
      <c r="Y76" s="67"/>
      <c r="Z76" s="49">
        <f t="shared" si="23"/>
        <v>0</v>
      </c>
      <c r="AA76" s="82"/>
      <c r="AB76" s="49">
        <f t="shared" si="23"/>
        <v>0</v>
      </c>
      <c r="AC76" s="82"/>
      <c r="AD76" s="49">
        <f t="shared" si="23"/>
        <v>0</v>
      </c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</row>
    <row r="77" spans="1:66" x14ac:dyDescent="0.25">
      <c r="A77" s="9">
        <v>6140</v>
      </c>
      <c r="B77" s="10"/>
      <c r="C77" s="67"/>
      <c r="D77" s="49">
        <f t="shared" si="15"/>
        <v>0</v>
      </c>
      <c r="E77" s="67"/>
      <c r="F77" s="49">
        <f t="shared" si="15"/>
        <v>0</v>
      </c>
      <c r="G77" s="67"/>
      <c r="H77" s="49">
        <f t="shared" si="15"/>
        <v>0</v>
      </c>
      <c r="I77" s="67"/>
      <c r="J77" s="49">
        <f t="shared" si="15"/>
        <v>0</v>
      </c>
      <c r="K77" s="67"/>
      <c r="L77" s="49">
        <f t="shared" si="15"/>
        <v>0</v>
      </c>
      <c r="M77" s="67"/>
      <c r="N77" s="49">
        <f t="shared" si="15"/>
        <v>0</v>
      </c>
      <c r="O77" s="67"/>
      <c r="P77" s="49">
        <f t="shared" si="15"/>
        <v>0</v>
      </c>
      <c r="Q77" s="67"/>
      <c r="R77" s="49">
        <f t="shared" si="15"/>
        <v>0</v>
      </c>
      <c r="S77" s="67"/>
      <c r="T77" s="49">
        <f t="shared" si="23"/>
        <v>0</v>
      </c>
      <c r="U77" s="67"/>
      <c r="V77" s="49">
        <f t="shared" si="23"/>
        <v>0</v>
      </c>
      <c r="W77" s="67"/>
      <c r="X77" s="49">
        <f t="shared" si="23"/>
        <v>0</v>
      </c>
      <c r="Y77" s="67"/>
      <c r="Z77" s="49">
        <f t="shared" si="23"/>
        <v>0</v>
      </c>
      <c r="AA77" s="82"/>
      <c r="AB77" s="49">
        <f t="shared" si="23"/>
        <v>0</v>
      </c>
      <c r="AC77" s="82"/>
      <c r="AD77" s="49">
        <f t="shared" si="23"/>
        <v>0</v>
      </c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</row>
    <row r="78" spans="1:66" s="5" customFormat="1" x14ac:dyDescent="0.25">
      <c r="A78" s="12">
        <v>6199</v>
      </c>
      <c r="B78" s="1" t="s">
        <v>101</v>
      </c>
      <c r="C78" s="74">
        <f>SUM(C41:C77)</f>
        <v>3600598.0233000009</v>
      </c>
      <c r="D78" s="56">
        <f t="shared" si="15"/>
        <v>0.19715572553256935</v>
      </c>
      <c r="E78" s="74">
        <f>SUM(E41:E77)</f>
        <v>3600598.0233000009</v>
      </c>
      <c r="F78" s="56">
        <f t="shared" si="16"/>
        <v>0.19715572553256935</v>
      </c>
      <c r="G78" s="74">
        <f>SUM(G41:G77)</f>
        <v>3600598.0233000009</v>
      </c>
      <c r="H78" s="56">
        <f t="shared" si="17"/>
        <v>0.19715572553256935</v>
      </c>
      <c r="I78" s="74">
        <f>SUM(I41:I77)</f>
        <v>3600598.0233000009</v>
      </c>
      <c r="J78" s="56">
        <f t="shared" si="18"/>
        <v>0.19715572553256935</v>
      </c>
      <c r="K78" s="74">
        <f>SUM(K41:K77)</f>
        <v>3600598.0233000009</v>
      </c>
      <c r="L78" s="56">
        <f t="shared" si="19"/>
        <v>0.19715572553256935</v>
      </c>
      <c r="M78" s="74">
        <f>SUM(M41:M77)</f>
        <v>3600598.0233000009</v>
      </c>
      <c r="N78" s="56">
        <f t="shared" si="20"/>
        <v>0.19715572553256935</v>
      </c>
      <c r="O78" s="74">
        <f>SUM(O41:O77)</f>
        <v>3600598.0233000009</v>
      </c>
      <c r="P78" s="56">
        <f t="shared" si="21"/>
        <v>0.19715572553256935</v>
      </c>
      <c r="Q78" s="74">
        <f>SUM(Q41:Q77)</f>
        <v>3600598.0233000009</v>
      </c>
      <c r="R78" s="56">
        <f t="shared" si="22"/>
        <v>0.19715572553256935</v>
      </c>
      <c r="S78" s="74">
        <f>SUM(S41:S77)</f>
        <v>3600598.0233000009</v>
      </c>
      <c r="T78" s="56">
        <f t="shared" si="23"/>
        <v>0.19715572553256935</v>
      </c>
      <c r="U78" s="74">
        <f>SUM(U41:U77)</f>
        <v>3600598.0233000009</v>
      </c>
      <c r="V78" s="56">
        <f t="shared" si="24"/>
        <v>0.19715572553256935</v>
      </c>
      <c r="W78" s="74">
        <f>SUM(W41:W77)</f>
        <v>3600598.0233000009</v>
      </c>
      <c r="X78" s="56">
        <f t="shared" si="25"/>
        <v>0.19715572553256935</v>
      </c>
      <c r="Y78" s="74">
        <f>SUM(Y41:Y77)</f>
        <v>3600598.0233000009</v>
      </c>
      <c r="Z78" s="56">
        <f t="shared" si="30"/>
        <v>0.19715572553256935</v>
      </c>
      <c r="AA78" s="74">
        <f t="shared" si="31"/>
        <v>43207176.279600002</v>
      </c>
      <c r="AB78" s="56">
        <f t="shared" si="30"/>
        <v>0.19715572553256933</v>
      </c>
      <c r="AC78" s="94">
        <f t="shared" si="32"/>
        <v>3600598.0233</v>
      </c>
      <c r="AD78" s="56">
        <f t="shared" si="27"/>
        <v>0.1971557255325693</v>
      </c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</row>
    <row r="79" spans="1:66" s="8" customFormat="1" x14ac:dyDescent="0.25">
      <c r="A79" s="26">
        <v>6201</v>
      </c>
      <c r="B79" s="27" t="s">
        <v>102</v>
      </c>
      <c r="C79" s="69">
        <v>1108447.4173999999</v>
      </c>
      <c r="D79" s="57">
        <f t="shared" si="15"/>
        <v>6.0694571673376517E-2</v>
      </c>
      <c r="E79" s="69">
        <v>1108447.4173999999</v>
      </c>
      <c r="F79" s="57">
        <f t="shared" si="16"/>
        <v>6.0694571673376517E-2</v>
      </c>
      <c r="G79" s="69">
        <v>1108447.4173999999</v>
      </c>
      <c r="H79" s="57">
        <f t="shared" si="17"/>
        <v>6.0694571673376517E-2</v>
      </c>
      <c r="I79" s="69">
        <v>1108447.4173999999</v>
      </c>
      <c r="J79" s="57">
        <f t="shared" si="18"/>
        <v>6.0694571673376517E-2</v>
      </c>
      <c r="K79" s="69">
        <v>1108447.4173999999</v>
      </c>
      <c r="L79" s="57">
        <f t="shared" si="19"/>
        <v>6.0694571673376517E-2</v>
      </c>
      <c r="M79" s="69">
        <v>1108447.4173999999</v>
      </c>
      <c r="N79" s="57">
        <f t="shared" si="20"/>
        <v>6.0694571673376517E-2</v>
      </c>
      <c r="O79" s="69">
        <v>1108447.4173999999</v>
      </c>
      <c r="P79" s="57">
        <f t="shared" si="21"/>
        <v>6.0694571673376517E-2</v>
      </c>
      <c r="Q79" s="69">
        <v>1108447.4173999999</v>
      </c>
      <c r="R79" s="57">
        <f t="shared" si="22"/>
        <v>6.0694571673376517E-2</v>
      </c>
      <c r="S79" s="69">
        <v>1108447.4173999999</v>
      </c>
      <c r="T79" s="57">
        <f t="shared" si="23"/>
        <v>6.0694571673376517E-2</v>
      </c>
      <c r="U79" s="69">
        <v>1108447.4173999999</v>
      </c>
      <c r="V79" s="57">
        <f t="shared" si="24"/>
        <v>6.0694571673376517E-2</v>
      </c>
      <c r="W79" s="69">
        <v>1108447.4173999999</v>
      </c>
      <c r="X79" s="57">
        <f t="shared" si="25"/>
        <v>6.0694571673376517E-2</v>
      </c>
      <c r="Y79" s="69">
        <v>1108447.4173999999</v>
      </c>
      <c r="Z79" s="57">
        <f t="shared" si="30"/>
        <v>6.0694571673376517E-2</v>
      </c>
      <c r="AA79" s="69">
        <f t="shared" si="31"/>
        <v>13301369.008800002</v>
      </c>
      <c r="AB79" s="57">
        <f t="shared" si="30"/>
        <v>6.0694571673376538E-2</v>
      </c>
      <c r="AC79" s="85">
        <f t="shared" si="32"/>
        <v>1108447.4174000002</v>
      </c>
      <c r="AD79" s="57">
        <f t="shared" si="27"/>
        <v>6.0694571673376531E-2</v>
      </c>
    </row>
    <row r="80" spans="1:66" x14ac:dyDescent="0.25">
      <c r="A80" s="9">
        <v>6202</v>
      </c>
      <c r="B80" s="10" t="s">
        <v>103</v>
      </c>
      <c r="C80" s="67">
        <v>456495.73090000002</v>
      </c>
      <c r="D80" s="49">
        <f t="shared" si="15"/>
        <v>2.4996055223521742E-2</v>
      </c>
      <c r="E80" s="67">
        <v>456495.73090000002</v>
      </c>
      <c r="F80" s="49">
        <f t="shared" si="16"/>
        <v>2.4996055223521742E-2</v>
      </c>
      <c r="G80" s="67">
        <v>456495.73090000002</v>
      </c>
      <c r="H80" s="49">
        <f t="shared" si="17"/>
        <v>2.4996055223521742E-2</v>
      </c>
      <c r="I80" s="67">
        <v>456495.73090000002</v>
      </c>
      <c r="J80" s="49">
        <f t="shared" si="18"/>
        <v>2.4996055223521742E-2</v>
      </c>
      <c r="K80" s="67">
        <v>456495.73090000002</v>
      </c>
      <c r="L80" s="49">
        <f t="shared" si="19"/>
        <v>2.4996055223521742E-2</v>
      </c>
      <c r="M80" s="67">
        <v>456495.73090000002</v>
      </c>
      <c r="N80" s="49">
        <f t="shared" si="20"/>
        <v>2.4996055223521742E-2</v>
      </c>
      <c r="O80" s="67">
        <v>456495.73090000002</v>
      </c>
      <c r="P80" s="49">
        <f t="shared" si="21"/>
        <v>2.4996055223521742E-2</v>
      </c>
      <c r="Q80" s="67">
        <v>456495.73090000002</v>
      </c>
      <c r="R80" s="49">
        <f t="shared" si="22"/>
        <v>2.4996055223521742E-2</v>
      </c>
      <c r="S80" s="67">
        <v>456495.73090000002</v>
      </c>
      <c r="T80" s="49">
        <f t="shared" si="23"/>
        <v>2.4996055223521742E-2</v>
      </c>
      <c r="U80" s="67">
        <v>456495.73090000002</v>
      </c>
      <c r="V80" s="49">
        <f t="shared" si="24"/>
        <v>2.4996055223521742E-2</v>
      </c>
      <c r="W80" s="67">
        <v>456495.73090000002</v>
      </c>
      <c r="X80" s="49">
        <f t="shared" si="25"/>
        <v>2.4996055223521742E-2</v>
      </c>
      <c r="Y80" s="67">
        <v>456495.73090000002</v>
      </c>
      <c r="Z80" s="49">
        <f t="shared" si="30"/>
        <v>2.4996055223521742E-2</v>
      </c>
      <c r="AA80" s="82">
        <f t="shared" si="31"/>
        <v>5477948.7707999991</v>
      </c>
      <c r="AB80" s="49">
        <f t="shared" si="30"/>
        <v>2.4996055223521739E-2</v>
      </c>
      <c r="AC80" s="82">
        <f t="shared" si="32"/>
        <v>456495.73089999991</v>
      </c>
      <c r="AD80" s="49">
        <f t="shared" si="27"/>
        <v>2.4996055223521736E-2</v>
      </c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</row>
    <row r="81" spans="1:66" x14ac:dyDescent="0.25">
      <c r="A81" s="9">
        <v>6203</v>
      </c>
      <c r="B81" s="10" t="s">
        <v>104</v>
      </c>
      <c r="C81" s="67">
        <v>169990.63605</v>
      </c>
      <c r="D81" s="49">
        <f t="shared" ref="D81:R156" si="33">IF(C$10&lt;&gt;0,C81/C$10,"-")</f>
        <v>9.3080724277752186E-3</v>
      </c>
      <c r="E81" s="67">
        <v>169990.63605</v>
      </c>
      <c r="F81" s="49">
        <f t="shared" ref="F81:F141" si="34">IF(E$10&lt;&gt;0,E81/E$10,"-")</f>
        <v>9.3080724277752186E-3</v>
      </c>
      <c r="G81" s="67">
        <v>169990.63605</v>
      </c>
      <c r="H81" s="49">
        <f t="shared" ref="H81:H141" si="35">IF(G$10&lt;&gt;0,G81/G$10,"-")</f>
        <v>9.3080724277752186E-3</v>
      </c>
      <c r="I81" s="67">
        <v>169990.63605</v>
      </c>
      <c r="J81" s="49">
        <f t="shared" ref="J81:J141" si="36">IF(I$10&lt;&gt;0,I81/I$10,"-")</f>
        <v>9.3080724277752186E-3</v>
      </c>
      <c r="K81" s="67">
        <v>169990.63605</v>
      </c>
      <c r="L81" s="49">
        <f t="shared" ref="L81:L141" si="37">IF(K$10&lt;&gt;0,K81/K$10,"-")</f>
        <v>9.3080724277752186E-3</v>
      </c>
      <c r="M81" s="67">
        <v>169990.63605</v>
      </c>
      <c r="N81" s="49">
        <f t="shared" ref="N81:N141" si="38">IF(M$10&lt;&gt;0,M81/M$10,"-")</f>
        <v>9.3080724277752186E-3</v>
      </c>
      <c r="O81" s="67">
        <v>169990.63605</v>
      </c>
      <c r="P81" s="49">
        <f t="shared" ref="P81:P141" si="39">IF(O$10&lt;&gt;0,O81/O$10,"-")</f>
        <v>9.3080724277752186E-3</v>
      </c>
      <c r="Q81" s="67">
        <v>169990.63605</v>
      </c>
      <c r="R81" s="49">
        <f t="shared" ref="R81:R141" si="40">IF(Q$10&lt;&gt;0,Q81/Q$10,"-")</f>
        <v>9.3080724277752186E-3</v>
      </c>
      <c r="S81" s="67">
        <v>169990.63605</v>
      </c>
      <c r="T81" s="49">
        <f t="shared" ref="T81:AD141" si="41">IF(S$10&lt;&gt;0,S81/S$10,"-")</f>
        <v>9.3080724277752186E-3</v>
      </c>
      <c r="U81" s="67">
        <v>169990.63605</v>
      </c>
      <c r="V81" s="49">
        <f t="shared" ref="V81:V141" si="42">IF(U$10&lt;&gt;0,U81/U$10,"-")</f>
        <v>9.3080724277752186E-3</v>
      </c>
      <c r="W81" s="67">
        <v>169990.63605</v>
      </c>
      <c r="X81" s="49">
        <f t="shared" ref="X81:X141" si="43">IF(W$10&lt;&gt;0,W81/W$10,"-")</f>
        <v>9.3080724277752186E-3</v>
      </c>
      <c r="Y81" s="67">
        <v>169990.63605</v>
      </c>
      <c r="Z81" s="49">
        <f t="shared" ref="Z81:AB100" si="44">IF(Y$10&lt;&gt;0,Y81/Y$10,"-")</f>
        <v>9.3080724277752186E-3</v>
      </c>
      <c r="AA81" s="82">
        <f t="shared" si="31"/>
        <v>2039887.6326000004</v>
      </c>
      <c r="AB81" s="49">
        <f t="shared" si="44"/>
        <v>9.3080724277752203E-3</v>
      </c>
      <c r="AC81" s="82">
        <f t="shared" si="32"/>
        <v>169990.63605000003</v>
      </c>
      <c r="AD81" s="49">
        <f t="shared" ref="AD81:AD141" si="45">IF(AC$10&lt;&gt;0,AC81/AC$10,"-")</f>
        <v>9.3080724277752186E-3</v>
      </c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</row>
    <row r="82" spans="1:66" x14ac:dyDescent="0.25">
      <c r="A82" s="9">
        <v>6204</v>
      </c>
      <c r="B82" s="10" t="s">
        <v>105</v>
      </c>
      <c r="C82" s="67">
        <v>5033.6400000000003</v>
      </c>
      <c r="D82" s="49">
        <f t="shared" si="33"/>
        <v>2.7562392131743804E-4</v>
      </c>
      <c r="E82" s="67">
        <v>5033.6400000000003</v>
      </c>
      <c r="F82" s="49">
        <f t="shared" si="34"/>
        <v>2.7562392131743804E-4</v>
      </c>
      <c r="G82" s="67">
        <v>5033.6400000000003</v>
      </c>
      <c r="H82" s="49">
        <f t="shared" si="35"/>
        <v>2.7562392131743804E-4</v>
      </c>
      <c r="I82" s="67">
        <v>5033.6400000000003</v>
      </c>
      <c r="J82" s="49">
        <f t="shared" si="36"/>
        <v>2.7562392131743804E-4</v>
      </c>
      <c r="K82" s="67">
        <v>5033.6400000000003</v>
      </c>
      <c r="L82" s="49">
        <f t="shared" si="37"/>
        <v>2.7562392131743804E-4</v>
      </c>
      <c r="M82" s="67">
        <v>5033.6400000000003</v>
      </c>
      <c r="N82" s="49">
        <f t="shared" si="38"/>
        <v>2.7562392131743804E-4</v>
      </c>
      <c r="O82" s="67">
        <v>5033.6400000000003</v>
      </c>
      <c r="P82" s="49">
        <f t="shared" si="39"/>
        <v>2.7562392131743804E-4</v>
      </c>
      <c r="Q82" s="67">
        <v>5033.6400000000003</v>
      </c>
      <c r="R82" s="49">
        <f t="shared" si="40"/>
        <v>2.7562392131743804E-4</v>
      </c>
      <c r="S82" s="67">
        <v>5033.6400000000003</v>
      </c>
      <c r="T82" s="49">
        <f t="shared" si="41"/>
        <v>2.7562392131743804E-4</v>
      </c>
      <c r="U82" s="67">
        <v>5033.6400000000003</v>
      </c>
      <c r="V82" s="49">
        <f t="shared" si="42"/>
        <v>2.7562392131743804E-4</v>
      </c>
      <c r="W82" s="67">
        <v>5033.6400000000003</v>
      </c>
      <c r="X82" s="49">
        <f t="shared" si="43"/>
        <v>2.7562392131743804E-4</v>
      </c>
      <c r="Y82" s="67">
        <v>5033.6400000000003</v>
      </c>
      <c r="Z82" s="49">
        <f t="shared" si="44"/>
        <v>2.7562392131743804E-4</v>
      </c>
      <c r="AA82" s="82">
        <f t="shared" si="31"/>
        <v>60403.68</v>
      </c>
      <c r="AB82" s="49">
        <f t="shared" si="44"/>
        <v>2.7562392131743804E-4</v>
      </c>
      <c r="AC82" s="82">
        <f t="shared" si="32"/>
        <v>5033.6400000000003</v>
      </c>
      <c r="AD82" s="49">
        <f t="shared" si="45"/>
        <v>2.7562392131743804E-4</v>
      </c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</row>
    <row r="83" spans="1:66" x14ac:dyDescent="0.25">
      <c r="A83" s="9">
        <v>6205</v>
      </c>
      <c r="B83" s="10" t="s">
        <v>106</v>
      </c>
      <c r="C83" s="67">
        <v>8342.5</v>
      </c>
      <c r="D83" s="49">
        <f t="shared" si="33"/>
        <v>4.5680512781818465E-4</v>
      </c>
      <c r="E83" s="67">
        <v>8342.5</v>
      </c>
      <c r="F83" s="49">
        <f t="shared" si="34"/>
        <v>4.5680512781818465E-4</v>
      </c>
      <c r="G83" s="67">
        <v>8342.5</v>
      </c>
      <c r="H83" s="49">
        <f t="shared" si="35"/>
        <v>4.5680512781818465E-4</v>
      </c>
      <c r="I83" s="67">
        <v>8342.5</v>
      </c>
      <c r="J83" s="49">
        <f t="shared" si="36"/>
        <v>4.5680512781818465E-4</v>
      </c>
      <c r="K83" s="67">
        <v>8342.5</v>
      </c>
      <c r="L83" s="49">
        <f t="shared" si="37"/>
        <v>4.5680512781818465E-4</v>
      </c>
      <c r="M83" s="67">
        <v>8342.5</v>
      </c>
      <c r="N83" s="49">
        <f t="shared" si="38"/>
        <v>4.5680512781818465E-4</v>
      </c>
      <c r="O83" s="67">
        <v>8342.5</v>
      </c>
      <c r="P83" s="49">
        <f t="shared" si="39"/>
        <v>4.5680512781818465E-4</v>
      </c>
      <c r="Q83" s="67">
        <v>8342.5</v>
      </c>
      <c r="R83" s="49">
        <f t="shared" si="40"/>
        <v>4.5680512781818465E-4</v>
      </c>
      <c r="S83" s="67">
        <v>8342.5</v>
      </c>
      <c r="T83" s="49">
        <f t="shared" si="41"/>
        <v>4.5680512781818465E-4</v>
      </c>
      <c r="U83" s="67">
        <v>8342.5</v>
      </c>
      <c r="V83" s="49">
        <f t="shared" si="42"/>
        <v>4.5680512781818465E-4</v>
      </c>
      <c r="W83" s="67">
        <v>8342.5</v>
      </c>
      <c r="X83" s="49">
        <f t="shared" si="43"/>
        <v>4.5680512781818465E-4</v>
      </c>
      <c r="Y83" s="67">
        <v>8342.5</v>
      </c>
      <c r="Z83" s="49">
        <f t="shared" si="44"/>
        <v>4.5680512781818465E-4</v>
      </c>
      <c r="AA83" s="82">
        <f t="shared" si="31"/>
        <v>100110</v>
      </c>
      <c r="AB83" s="49">
        <f t="shared" si="44"/>
        <v>4.5680512781818465E-4</v>
      </c>
      <c r="AC83" s="82">
        <f t="shared" si="32"/>
        <v>8342.5</v>
      </c>
      <c r="AD83" s="49">
        <f t="shared" si="45"/>
        <v>4.5680512781818465E-4</v>
      </c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</row>
    <row r="84" spans="1:66" x14ac:dyDescent="0.25">
      <c r="A84" s="9">
        <v>6206</v>
      </c>
      <c r="B84" s="10" t="s">
        <v>107</v>
      </c>
      <c r="C84" s="67">
        <v>18619.813900000001</v>
      </c>
      <c r="D84" s="49">
        <f t="shared" si="33"/>
        <v>1.0195536671909274E-3</v>
      </c>
      <c r="E84" s="67">
        <v>18619.813900000001</v>
      </c>
      <c r="F84" s="49">
        <f t="shared" si="34"/>
        <v>1.0195536671909274E-3</v>
      </c>
      <c r="G84" s="67">
        <v>18619.813900000001</v>
      </c>
      <c r="H84" s="49">
        <f t="shared" si="35"/>
        <v>1.0195536671909274E-3</v>
      </c>
      <c r="I84" s="67">
        <v>18619.813900000001</v>
      </c>
      <c r="J84" s="49">
        <f t="shared" si="36"/>
        <v>1.0195536671909274E-3</v>
      </c>
      <c r="K84" s="67">
        <v>18619.813900000001</v>
      </c>
      <c r="L84" s="49">
        <f t="shared" si="37"/>
        <v>1.0195536671909274E-3</v>
      </c>
      <c r="M84" s="67">
        <v>18619.813900000001</v>
      </c>
      <c r="N84" s="49">
        <f t="shared" si="38"/>
        <v>1.0195536671909274E-3</v>
      </c>
      <c r="O84" s="67">
        <v>18619.813900000001</v>
      </c>
      <c r="P84" s="49">
        <f t="shared" si="39"/>
        <v>1.0195536671909274E-3</v>
      </c>
      <c r="Q84" s="67">
        <v>18619.813900000001</v>
      </c>
      <c r="R84" s="49">
        <f t="shared" si="40"/>
        <v>1.0195536671909274E-3</v>
      </c>
      <c r="S84" s="67">
        <v>18619.813900000001</v>
      </c>
      <c r="T84" s="49">
        <f t="shared" si="41"/>
        <v>1.0195536671909274E-3</v>
      </c>
      <c r="U84" s="67">
        <v>18619.813900000001</v>
      </c>
      <c r="V84" s="49">
        <f t="shared" si="42"/>
        <v>1.0195536671909274E-3</v>
      </c>
      <c r="W84" s="67">
        <v>18619.813900000001</v>
      </c>
      <c r="X84" s="49">
        <f t="shared" si="43"/>
        <v>1.0195536671909274E-3</v>
      </c>
      <c r="Y84" s="67">
        <v>18619.813900000001</v>
      </c>
      <c r="Z84" s="49">
        <f t="shared" si="44"/>
        <v>1.0195536671909274E-3</v>
      </c>
      <c r="AA84" s="82">
        <f t="shared" si="31"/>
        <v>223437.76680000007</v>
      </c>
      <c r="AB84" s="49">
        <f t="shared" si="44"/>
        <v>1.0195536671909276E-3</v>
      </c>
      <c r="AC84" s="82">
        <f t="shared" si="32"/>
        <v>18619.813900000005</v>
      </c>
      <c r="AD84" s="49">
        <f t="shared" si="45"/>
        <v>1.0195536671909276E-3</v>
      </c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</row>
    <row r="85" spans="1:66" x14ac:dyDescent="0.25">
      <c r="A85" s="9">
        <v>6207</v>
      </c>
      <c r="B85" s="10" t="s">
        <v>108</v>
      </c>
      <c r="C85" s="67">
        <v>69618.509999999995</v>
      </c>
      <c r="D85" s="49">
        <f t="shared" si="33"/>
        <v>3.8120578194859528E-3</v>
      </c>
      <c r="E85" s="67">
        <v>69618.509999999995</v>
      </c>
      <c r="F85" s="49">
        <f t="shared" si="34"/>
        <v>3.8120578194859528E-3</v>
      </c>
      <c r="G85" s="67">
        <v>69618.509999999995</v>
      </c>
      <c r="H85" s="49">
        <f t="shared" si="35"/>
        <v>3.8120578194859528E-3</v>
      </c>
      <c r="I85" s="67">
        <v>69618.509999999995</v>
      </c>
      <c r="J85" s="49">
        <f t="shared" si="36"/>
        <v>3.8120578194859528E-3</v>
      </c>
      <c r="K85" s="67">
        <v>69618.509999999995</v>
      </c>
      <c r="L85" s="49">
        <f t="shared" si="37"/>
        <v>3.8120578194859528E-3</v>
      </c>
      <c r="M85" s="67">
        <v>69618.509999999995</v>
      </c>
      <c r="N85" s="49">
        <f t="shared" si="38"/>
        <v>3.8120578194859528E-3</v>
      </c>
      <c r="O85" s="67">
        <v>69618.509999999995</v>
      </c>
      <c r="P85" s="49">
        <f t="shared" si="39"/>
        <v>3.8120578194859528E-3</v>
      </c>
      <c r="Q85" s="67">
        <v>69618.509999999995</v>
      </c>
      <c r="R85" s="49">
        <f t="shared" si="40"/>
        <v>3.8120578194859528E-3</v>
      </c>
      <c r="S85" s="67">
        <v>69618.509999999995</v>
      </c>
      <c r="T85" s="49">
        <f t="shared" si="41"/>
        <v>3.8120578194859528E-3</v>
      </c>
      <c r="U85" s="67">
        <v>69618.509999999995</v>
      </c>
      <c r="V85" s="49">
        <f t="shared" si="42"/>
        <v>3.8120578194859528E-3</v>
      </c>
      <c r="W85" s="67">
        <v>69618.509999999995</v>
      </c>
      <c r="X85" s="49">
        <f t="shared" si="43"/>
        <v>3.8120578194859528E-3</v>
      </c>
      <c r="Y85" s="67">
        <v>69618.509999999995</v>
      </c>
      <c r="Z85" s="49">
        <f t="shared" si="44"/>
        <v>3.8120578194859528E-3</v>
      </c>
      <c r="AA85" s="82">
        <f t="shared" si="31"/>
        <v>835422.12</v>
      </c>
      <c r="AB85" s="49">
        <f t="shared" si="44"/>
        <v>3.8120578194859537E-3</v>
      </c>
      <c r="AC85" s="82">
        <f t="shared" si="32"/>
        <v>69618.509999999995</v>
      </c>
      <c r="AD85" s="49">
        <f t="shared" si="45"/>
        <v>3.8120578194859528E-3</v>
      </c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</row>
    <row r="86" spans="1:66" x14ac:dyDescent="0.25">
      <c r="A86" s="9">
        <v>6208</v>
      </c>
      <c r="B86" s="10" t="s">
        <v>109</v>
      </c>
      <c r="C86" s="67"/>
      <c r="D86" s="49">
        <f t="shared" si="33"/>
        <v>0</v>
      </c>
      <c r="E86" s="67"/>
      <c r="F86" s="49">
        <f t="shared" si="34"/>
        <v>0</v>
      </c>
      <c r="G86" s="67"/>
      <c r="H86" s="49">
        <f t="shared" si="35"/>
        <v>0</v>
      </c>
      <c r="I86" s="67"/>
      <c r="J86" s="49">
        <f t="shared" si="36"/>
        <v>0</v>
      </c>
      <c r="K86" s="67"/>
      <c r="L86" s="49">
        <f t="shared" si="37"/>
        <v>0</v>
      </c>
      <c r="M86" s="67"/>
      <c r="N86" s="49">
        <f t="shared" si="38"/>
        <v>0</v>
      </c>
      <c r="O86" s="67"/>
      <c r="P86" s="49">
        <f t="shared" si="39"/>
        <v>0</v>
      </c>
      <c r="Q86" s="67"/>
      <c r="R86" s="49">
        <f t="shared" si="40"/>
        <v>0</v>
      </c>
      <c r="S86" s="67"/>
      <c r="T86" s="49">
        <f t="shared" si="41"/>
        <v>0</v>
      </c>
      <c r="U86" s="67"/>
      <c r="V86" s="49">
        <f t="shared" si="42"/>
        <v>0</v>
      </c>
      <c r="W86" s="67"/>
      <c r="X86" s="49">
        <f t="shared" si="43"/>
        <v>0</v>
      </c>
      <c r="Y86" s="67"/>
      <c r="Z86" s="49">
        <f t="shared" si="44"/>
        <v>0</v>
      </c>
      <c r="AA86" s="82">
        <f t="shared" si="31"/>
        <v>0</v>
      </c>
      <c r="AB86" s="49">
        <f t="shared" si="44"/>
        <v>0</v>
      </c>
      <c r="AC86" s="82">
        <f t="shared" si="32"/>
        <v>0</v>
      </c>
      <c r="AD86" s="49">
        <f t="shared" si="45"/>
        <v>0</v>
      </c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</row>
    <row r="87" spans="1:66" x14ac:dyDescent="0.25">
      <c r="A87" s="9">
        <v>6209</v>
      </c>
      <c r="B87" s="10" t="s">
        <v>110</v>
      </c>
      <c r="C87" s="67">
        <v>154073.30059999999</v>
      </c>
      <c r="D87" s="49">
        <f t="shared" si="33"/>
        <v>8.4364967064971628E-3</v>
      </c>
      <c r="E87" s="67">
        <v>154073.30059999999</v>
      </c>
      <c r="F87" s="49">
        <f t="shared" si="34"/>
        <v>8.4364967064971628E-3</v>
      </c>
      <c r="G87" s="67">
        <v>154073.30059999999</v>
      </c>
      <c r="H87" s="49">
        <f t="shared" si="35"/>
        <v>8.4364967064971628E-3</v>
      </c>
      <c r="I87" s="67">
        <v>154073.30059999999</v>
      </c>
      <c r="J87" s="49">
        <f t="shared" si="36"/>
        <v>8.4364967064971628E-3</v>
      </c>
      <c r="K87" s="67">
        <v>154073.30059999999</v>
      </c>
      <c r="L87" s="49">
        <f t="shared" si="37"/>
        <v>8.4364967064971628E-3</v>
      </c>
      <c r="M87" s="67">
        <v>154073.30059999999</v>
      </c>
      <c r="N87" s="49">
        <f t="shared" si="38"/>
        <v>8.4364967064971628E-3</v>
      </c>
      <c r="O87" s="67">
        <v>154073.30059999999</v>
      </c>
      <c r="P87" s="49">
        <f t="shared" si="39"/>
        <v>8.4364967064971628E-3</v>
      </c>
      <c r="Q87" s="67">
        <v>154073.30059999999</v>
      </c>
      <c r="R87" s="49">
        <f t="shared" si="40"/>
        <v>8.4364967064971628E-3</v>
      </c>
      <c r="S87" s="67">
        <v>154073.30059999999</v>
      </c>
      <c r="T87" s="49">
        <f t="shared" si="41"/>
        <v>8.4364967064971628E-3</v>
      </c>
      <c r="U87" s="67">
        <v>154073.30059999999</v>
      </c>
      <c r="V87" s="49">
        <f t="shared" si="42"/>
        <v>8.4364967064971628E-3</v>
      </c>
      <c r="W87" s="67">
        <v>154073.30059999999</v>
      </c>
      <c r="X87" s="49">
        <f t="shared" si="43"/>
        <v>8.4364967064971628E-3</v>
      </c>
      <c r="Y87" s="67">
        <v>154073.30059999999</v>
      </c>
      <c r="Z87" s="49">
        <f t="shared" si="44"/>
        <v>8.4364967064971628E-3</v>
      </c>
      <c r="AA87" s="82">
        <f t="shared" si="31"/>
        <v>1848879.6071999997</v>
      </c>
      <c r="AB87" s="49">
        <f t="shared" si="44"/>
        <v>8.4364967064971628E-3</v>
      </c>
      <c r="AC87" s="82">
        <f t="shared" si="32"/>
        <v>154073.30059999999</v>
      </c>
      <c r="AD87" s="49">
        <f t="shared" si="45"/>
        <v>8.4364967064971628E-3</v>
      </c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</row>
    <row r="88" spans="1:66" x14ac:dyDescent="0.25">
      <c r="A88" s="9">
        <v>6210</v>
      </c>
      <c r="B88" s="10" t="s">
        <v>111</v>
      </c>
      <c r="C88" s="67">
        <v>162239.85440000001</v>
      </c>
      <c r="D88" s="49">
        <f t="shared" si="33"/>
        <v>8.8836676567450607E-3</v>
      </c>
      <c r="E88" s="67">
        <v>162239.85440000001</v>
      </c>
      <c r="F88" s="49">
        <f t="shared" si="34"/>
        <v>8.8836676567450607E-3</v>
      </c>
      <c r="G88" s="67">
        <v>162239.85440000001</v>
      </c>
      <c r="H88" s="49">
        <f t="shared" si="35"/>
        <v>8.8836676567450607E-3</v>
      </c>
      <c r="I88" s="67">
        <v>162239.85440000001</v>
      </c>
      <c r="J88" s="49">
        <f t="shared" si="36"/>
        <v>8.8836676567450607E-3</v>
      </c>
      <c r="K88" s="67">
        <v>162239.85440000001</v>
      </c>
      <c r="L88" s="49">
        <f t="shared" si="37"/>
        <v>8.8836676567450607E-3</v>
      </c>
      <c r="M88" s="67">
        <v>162239.85440000001</v>
      </c>
      <c r="N88" s="49">
        <f t="shared" si="38"/>
        <v>8.8836676567450607E-3</v>
      </c>
      <c r="O88" s="67">
        <v>162239.85440000001</v>
      </c>
      <c r="P88" s="49">
        <f t="shared" si="39"/>
        <v>8.8836676567450607E-3</v>
      </c>
      <c r="Q88" s="67">
        <v>162239.85440000001</v>
      </c>
      <c r="R88" s="49">
        <f t="shared" si="40"/>
        <v>8.8836676567450607E-3</v>
      </c>
      <c r="S88" s="67">
        <v>162239.85440000001</v>
      </c>
      <c r="T88" s="49">
        <f t="shared" si="41"/>
        <v>8.8836676567450607E-3</v>
      </c>
      <c r="U88" s="67">
        <v>162239.85440000001</v>
      </c>
      <c r="V88" s="49">
        <f t="shared" si="42"/>
        <v>8.8836676567450607E-3</v>
      </c>
      <c r="W88" s="67">
        <v>162239.85440000001</v>
      </c>
      <c r="X88" s="49">
        <f t="shared" si="43"/>
        <v>8.8836676567450607E-3</v>
      </c>
      <c r="Y88" s="67">
        <v>162239.85440000001</v>
      </c>
      <c r="Z88" s="49">
        <f t="shared" si="44"/>
        <v>8.8836676567450607E-3</v>
      </c>
      <c r="AA88" s="82">
        <f t="shared" si="31"/>
        <v>1946878.2528000006</v>
      </c>
      <c r="AB88" s="49">
        <f t="shared" si="44"/>
        <v>8.8836676567450642E-3</v>
      </c>
      <c r="AC88" s="82">
        <f t="shared" si="32"/>
        <v>162239.85440000004</v>
      </c>
      <c r="AD88" s="49">
        <f t="shared" si="45"/>
        <v>8.8836676567450625E-3</v>
      </c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</row>
    <row r="89" spans="1:66" x14ac:dyDescent="0.25">
      <c r="A89" s="9">
        <v>6211</v>
      </c>
      <c r="B89" s="10" t="s">
        <v>112</v>
      </c>
      <c r="C89" s="67">
        <v>55387.9107</v>
      </c>
      <c r="D89" s="49">
        <f t="shared" si="33"/>
        <v>3.0328416693911533E-3</v>
      </c>
      <c r="E89" s="67">
        <v>55387.9107</v>
      </c>
      <c r="F89" s="49">
        <f t="shared" si="34"/>
        <v>3.0328416693911533E-3</v>
      </c>
      <c r="G89" s="67">
        <v>55387.9107</v>
      </c>
      <c r="H89" s="49">
        <f t="shared" si="35"/>
        <v>3.0328416693911533E-3</v>
      </c>
      <c r="I89" s="67">
        <v>55387.9107</v>
      </c>
      <c r="J89" s="49">
        <f t="shared" si="36"/>
        <v>3.0328416693911533E-3</v>
      </c>
      <c r="K89" s="67">
        <v>55387.9107</v>
      </c>
      <c r="L89" s="49">
        <f t="shared" si="37"/>
        <v>3.0328416693911533E-3</v>
      </c>
      <c r="M89" s="67">
        <v>55387.9107</v>
      </c>
      <c r="N89" s="49">
        <f t="shared" si="38"/>
        <v>3.0328416693911533E-3</v>
      </c>
      <c r="O89" s="67">
        <v>55387.9107</v>
      </c>
      <c r="P89" s="49">
        <f t="shared" si="39"/>
        <v>3.0328416693911533E-3</v>
      </c>
      <c r="Q89" s="67">
        <v>55387.9107</v>
      </c>
      <c r="R89" s="49">
        <f t="shared" si="40"/>
        <v>3.0328416693911533E-3</v>
      </c>
      <c r="S89" s="67">
        <v>55387.9107</v>
      </c>
      <c r="T89" s="49">
        <f t="shared" si="41"/>
        <v>3.0328416693911533E-3</v>
      </c>
      <c r="U89" s="67">
        <v>55387.9107</v>
      </c>
      <c r="V89" s="49">
        <f t="shared" si="42"/>
        <v>3.0328416693911533E-3</v>
      </c>
      <c r="W89" s="67">
        <v>55387.9107</v>
      </c>
      <c r="X89" s="49">
        <f t="shared" si="43"/>
        <v>3.0328416693911533E-3</v>
      </c>
      <c r="Y89" s="67">
        <v>55387.9107</v>
      </c>
      <c r="Z89" s="49">
        <f t="shared" si="44"/>
        <v>3.0328416693911533E-3</v>
      </c>
      <c r="AA89" s="82">
        <f t="shared" si="31"/>
        <v>664654.92839999998</v>
      </c>
      <c r="AB89" s="49">
        <f t="shared" si="44"/>
        <v>3.0328416693911533E-3</v>
      </c>
      <c r="AC89" s="82">
        <f t="shared" si="32"/>
        <v>55387.9107</v>
      </c>
      <c r="AD89" s="49">
        <f t="shared" si="45"/>
        <v>3.0328416693911533E-3</v>
      </c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</row>
    <row r="90" spans="1:66" x14ac:dyDescent="0.25">
      <c r="A90" s="9">
        <v>6212</v>
      </c>
      <c r="B90" s="10" t="s">
        <v>113</v>
      </c>
      <c r="C90" s="67"/>
      <c r="D90" s="49">
        <f t="shared" si="33"/>
        <v>0</v>
      </c>
      <c r="E90" s="67"/>
      <c r="F90" s="49">
        <f t="shared" si="34"/>
        <v>0</v>
      </c>
      <c r="G90" s="67"/>
      <c r="H90" s="49">
        <f t="shared" si="35"/>
        <v>0</v>
      </c>
      <c r="I90" s="67"/>
      <c r="J90" s="49">
        <f t="shared" si="36"/>
        <v>0</v>
      </c>
      <c r="K90" s="67"/>
      <c r="L90" s="49">
        <f t="shared" si="37"/>
        <v>0</v>
      </c>
      <c r="M90" s="67"/>
      <c r="N90" s="49">
        <f t="shared" si="38"/>
        <v>0</v>
      </c>
      <c r="O90" s="67"/>
      <c r="P90" s="49">
        <f t="shared" si="39"/>
        <v>0</v>
      </c>
      <c r="Q90" s="67"/>
      <c r="R90" s="49">
        <f t="shared" si="40"/>
        <v>0</v>
      </c>
      <c r="S90" s="67"/>
      <c r="T90" s="49">
        <f t="shared" si="41"/>
        <v>0</v>
      </c>
      <c r="U90" s="67"/>
      <c r="V90" s="49">
        <f t="shared" si="42"/>
        <v>0</v>
      </c>
      <c r="W90" s="67"/>
      <c r="X90" s="49">
        <f t="shared" si="43"/>
        <v>0</v>
      </c>
      <c r="Y90" s="67"/>
      <c r="Z90" s="49">
        <f t="shared" si="44"/>
        <v>0</v>
      </c>
      <c r="AA90" s="82">
        <f t="shared" si="31"/>
        <v>0</v>
      </c>
      <c r="AB90" s="49">
        <f t="shared" si="44"/>
        <v>0</v>
      </c>
      <c r="AC90" s="82">
        <f t="shared" si="32"/>
        <v>0</v>
      </c>
      <c r="AD90" s="49">
        <f t="shared" si="45"/>
        <v>0</v>
      </c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</row>
    <row r="91" spans="1:66" x14ac:dyDescent="0.25">
      <c r="A91" s="9">
        <v>6213</v>
      </c>
      <c r="B91" s="10" t="s">
        <v>114</v>
      </c>
      <c r="C91" s="67">
        <v>4154.7124999999996</v>
      </c>
      <c r="D91" s="49">
        <f t="shared" si="33"/>
        <v>2.2749703021999511E-4</v>
      </c>
      <c r="E91" s="67">
        <v>4154.7124999999996</v>
      </c>
      <c r="F91" s="49">
        <f t="shared" si="34"/>
        <v>2.2749703021999511E-4</v>
      </c>
      <c r="G91" s="67">
        <v>4154.7124999999996</v>
      </c>
      <c r="H91" s="49">
        <f t="shared" si="35"/>
        <v>2.2749703021999511E-4</v>
      </c>
      <c r="I91" s="67">
        <v>4154.7124999999996</v>
      </c>
      <c r="J91" s="49">
        <f t="shared" si="36"/>
        <v>2.2749703021999511E-4</v>
      </c>
      <c r="K91" s="67">
        <v>4154.7124999999996</v>
      </c>
      <c r="L91" s="49">
        <f t="shared" si="37"/>
        <v>2.2749703021999511E-4</v>
      </c>
      <c r="M91" s="67">
        <v>4154.7124999999996</v>
      </c>
      <c r="N91" s="49">
        <f t="shared" si="38"/>
        <v>2.2749703021999511E-4</v>
      </c>
      <c r="O91" s="67">
        <v>4154.7124999999996</v>
      </c>
      <c r="P91" s="49">
        <f t="shared" si="39"/>
        <v>2.2749703021999511E-4</v>
      </c>
      <c r="Q91" s="67">
        <v>4154.7124999999996</v>
      </c>
      <c r="R91" s="49">
        <f t="shared" si="40"/>
        <v>2.2749703021999511E-4</v>
      </c>
      <c r="S91" s="67">
        <v>4154.7124999999996</v>
      </c>
      <c r="T91" s="49">
        <f t="shared" si="41"/>
        <v>2.2749703021999511E-4</v>
      </c>
      <c r="U91" s="67">
        <v>4154.7124999999996</v>
      </c>
      <c r="V91" s="49">
        <f t="shared" si="42"/>
        <v>2.2749703021999511E-4</v>
      </c>
      <c r="W91" s="67">
        <v>4154.7124999999996</v>
      </c>
      <c r="X91" s="49">
        <f t="shared" si="43"/>
        <v>2.2749703021999511E-4</v>
      </c>
      <c r="Y91" s="67">
        <v>4154.7124999999996</v>
      </c>
      <c r="Z91" s="49">
        <f t="shared" si="44"/>
        <v>2.2749703021999511E-4</v>
      </c>
      <c r="AA91" s="82">
        <f t="shared" si="31"/>
        <v>49856.55000000001</v>
      </c>
      <c r="AB91" s="49">
        <f t="shared" si="44"/>
        <v>2.2749703021999519E-4</v>
      </c>
      <c r="AC91" s="82">
        <f t="shared" si="32"/>
        <v>4154.7125000000005</v>
      </c>
      <c r="AD91" s="49">
        <f t="shared" si="45"/>
        <v>2.2749703021999516E-4</v>
      </c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</row>
    <row r="92" spans="1:66" x14ac:dyDescent="0.25">
      <c r="A92" s="9">
        <v>6214</v>
      </c>
      <c r="B92" s="10" t="s">
        <v>115</v>
      </c>
      <c r="C92" s="67">
        <v>35492.519999999997</v>
      </c>
      <c r="D92" s="49">
        <f t="shared" si="33"/>
        <v>1.943442029989748E-3</v>
      </c>
      <c r="E92" s="67">
        <v>35492.519999999997</v>
      </c>
      <c r="F92" s="49">
        <f t="shared" si="34"/>
        <v>1.943442029989748E-3</v>
      </c>
      <c r="G92" s="67">
        <v>35492.519999999997</v>
      </c>
      <c r="H92" s="49">
        <f t="shared" si="35"/>
        <v>1.943442029989748E-3</v>
      </c>
      <c r="I92" s="67">
        <v>35492.519999999997</v>
      </c>
      <c r="J92" s="49">
        <f t="shared" si="36"/>
        <v>1.943442029989748E-3</v>
      </c>
      <c r="K92" s="67">
        <v>35492.519999999997</v>
      </c>
      <c r="L92" s="49">
        <f t="shared" si="37"/>
        <v>1.943442029989748E-3</v>
      </c>
      <c r="M92" s="67">
        <v>35492.519999999997</v>
      </c>
      <c r="N92" s="49">
        <f t="shared" si="38"/>
        <v>1.943442029989748E-3</v>
      </c>
      <c r="O92" s="67">
        <v>35492.519999999997</v>
      </c>
      <c r="P92" s="49">
        <f t="shared" si="39"/>
        <v>1.943442029989748E-3</v>
      </c>
      <c r="Q92" s="67">
        <v>35492.519999999997</v>
      </c>
      <c r="R92" s="49">
        <f t="shared" si="40"/>
        <v>1.943442029989748E-3</v>
      </c>
      <c r="S92" s="67">
        <v>35492.519999999997</v>
      </c>
      <c r="T92" s="49">
        <f t="shared" si="41"/>
        <v>1.943442029989748E-3</v>
      </c>
      <c r="U92" s="67">
        <v>35492.519999999997</v>
      </c>
      <c r="V92" s="49">
        <f t="shared" si="42"/>
        <v>1.943442029989748E-3</v>
      </c>
      <c r="W92" s="67">
        <v>35492.519999999997</v>
      </c>
      <c r="X92" s="49">
        <f t="shared" si="43"/>
        <v>1.943442029989748E-3</v>
      </c>
      <c r="Y92" s="67">
        <v>35492.519999999997</v>
      </c>
      <c r="Z92" s="49">
        <f t="shared" si="44"/>
        <v>1.943442029989748E-3</v>
      </c>
      <c r="AA92" s="82">
        <f t="shared" si="31"/>
        <v>425910.24000000005</v>
      </c>
      <c r="AB92" s="49">
        <f t="shared" si="44"/>
        <v>1.9434420299897486E-3</v>
      </c>
      <c r="AC92" s="82">
        <f t="shared" si="32"/>
        <v>35492.520000000004</v>
      </c>
      <c r="AD92" s="49">
        <f t="shared" si="45"/>
        <v>1.9434420299897484E-3</v>
      </c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</row>
    <row r="93" spans="1:66" x14ac:dyDescent="0.25">
      <c r="A93" s="9">
        <v>6215</v>
      </c>
      <c r="B93" s="10" t="s">
        <v>116</v>
      </c>
      <c r="C93" s="67">
        <v>25004.726699999999</v>
      </c>
      <c r="D93" s="49">
        <f t="shared" si="33"/>
        <v>1.3691683999103713E-3</v>
      </c>
      <c r="E93" s="67">
        <v>25004.726699999999</v>
      </c>
      <c r="F93" s="49">
        <f t="shared" si="34"/>
        <v>1.3691683999103713E-3</v>
      </c>
      <c r="G93" s="67">
        <v>25004.726699999999</v>
      </c>
      <c r="H93" s="49">
        <f t="shared" si="35"/>
        <v>1.3691683999103713E-3</v>
      </c>
      <c r="I93" s="67">
        <v>25004.726699999999</v>
      </c>
      <c r="J93" s="49">
        <f t="shared" si="36"/>
        <v>1.3691683999103713E-3</v>
      </c>
      <c r="K93" s="67">
        <v>25004.726699999999</v>
      </c>
      <c r="L93" s="49">
        <f t="shared" si="37"/>
        <v>1.3691683999103713E-3</v>
      </c>
      <c r="M93" s="67">
        <v>25004.726699999999</v>
      </c>
      <c r="N93" s="49">
        <f t="shared" si="38"/>
        <v>1.3691683999103713E-3</v>
      </c>
      <c r="O93" s="67">
        <v>25004.726699999999</v>
      </c>
      <c r="P93" s="49">
        <f t="shared" si="39"/>
        <v>1.3691683999103713E-3</v>
      </c>
      <c r="Q93" s="67">
        <v>25004.726699999999</v>
      </c>
      <c r="R93" s="49">
        <f t="shared" si="40"/>
        <v>1.3691683999103713E-3</v>
      </c>
      <c r="S93" s="67">
        <v>25004.726699999999</v>
      </c>
      <c r="T93" s="49">
        <f t="shared" si="41"/>
        <v>1.3691683999103713E-3</v>
      </c>
      <c r="U93" s="67">
        <v>25004.726699999999</v>
      </c>
      <c r="V93" s="49">
        <f t="shared" si="42"/>
        <v>1.3691683999103713E-3</v>
      </c>
      <c r="W93" s="67">
        <v>25004.726699999999</v>
      </c>
      <c r="X93" s="49">
        <f t="shared" si="43"/>
        <v>1.3691683999103713E-3</v>
      </c>
      <c r="Y93" s="67">
        <v>25004.726699999999</v>
      </c>
      <c r="Z93" s="49">
        <f t="shared" si="44"/>
        <v>1.3691683999103713E-3</v>
      </c>
      <c r="AA93" s="82">
        <f t="shared" si="31"/>
        <v>300056.72039999999</v>
      </c>
      <c r="AB93" s="49">
        <f t="shared" si="44"/>
        <v>1.3691683999103716E-3</v>
      </c>
      <c r="AC93" s="82">
        <f t="shared" si="32"/>
        <v>25004.726699999999</v>
      </c>
      <c r="AD93" s="49">
        <f t="shared" si="45"/>
        <v>1.3691683999103713E-3</v>
      </c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</row>
    <row r="94" spans="1:66" x14ac:dyDescent="0.25">
      <c r="A94" s="9">
        <v>6216</v>
      </c>
      <c r="B94" s="10" t="s">
        <v>117</v>
      </c>
      <c r="C94" s="67">
        <v>4875</v>
      </c>
      <c r="D94" s="49">
        <f t="shared" si="33"/>
        <v>2.6693736866810312E-4</v>
      </c>
      <c r="E94" s="67">
        <v>4875</v>
      </c>
      <c r="F94" s="49">
        <f t="shared" si="34"/>
        <v>2.6693736866810312E-4</v>
      </c>
      <c r="G94" s="67">
        <v>4875</v>
      </c>
      <c r="H94" s="49">
        <f t="shared" si="35"/>
        <v>2.6693736866810312E-4</v>
      </c>
      <c r="I94" s="67">
        <v>4875</v>
      </c>
      <c r="J94" s="49">
        <f t="shared" si="36"/>
        <v>2.6693736866810312E-4</v>
      </c>
      <c r="K94" s="67">
        <v>4875</v>
      </c>
      <c r="L94" s="49">
        <f t="shared" si="37"/>
        <v>2.6693736866810312E-4</v>
      </c>
      <c r="M94" s="67">
        <v>4875</v>
      </c>
      <c r="N94" s="49">
        <f t="shared" si="38"/>
        <v>2.6693736866810312E-4</v>
      </c>
      <c r="O94" s="67">
        <v>4875</v>
      </c>
      <c r="P94" s="49">
        <f t="shared" si="39"/>
        <v>2.6693736866810312E-4</v>
      </c>
      <c r="Q94" s="67">
        <v>4875</v>
      </c>
      <c r="R94" s="49">
        <f t="shared" si="40"/>
        <v>2.6693736866810312E-4</v>
      </c>
      <c r="S94" s="67">
        <v>4875</v>
      </c>
      <c r="T94" s="49">
        <f t="shared" si="41"/>
        <v>2.6693736866810312E-4</v>
      </c>
      <c r="U94" s="67">
        <v>4875</v>
      </c>
      <c r="V94" s="49">
        <f t="shared" si="42"/>
        <v>2.6693736866810312E-4</v>
      </c>
      <c r="W94" s="67">
        <v>4875</v>
      </c>
      <c r="X94" s="49">
        <f t="shared" si="43"/>
        <v>2.6693736866810312E-4</v>
      </c>
      <c r="Y94" s="67">
        <v>4875</v>
      </c>
      <c r="Z94" s="49">
        <f t="shared" si="44"/>
        <v>2.6693736866810312E-4</v>
      </c>
      <c r="AA94" s="82">
        <f t="shared" si="31"/>
        <v>58500</v>
      </c>
      <c r="AB94" s="49">
        <f t="shared" si="44"/>
        <v>2.6693736866810312E-4</v>
      </c>
      <c r="AC94" s="82">
        <f t="shared" si="32"/>
        <v>4875</v>
      </c>
      <c r="AD94" s="49">
        <f t="shared" si="45"/>
        <v>2.6693736866810312E-4</v>
      </c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</row>
    <row r="95" spans="1:66" x14ac:dyDescent="0.25">
      <c r="A95" s="9">
        <v>6217</v>
      </c>
      <c r="B95" s="10"/>
      <c r="C95" s="67"/>
      <c r="D95" s="49">
        <f t="shared" si="33"/>
        <v>0</v>
      </c>
      <c r="E95" s="67"/>
      <c r="F95" s="49">
        <f t="shared" si="33"/>
        <v>0</v>
      </c>
      <c r="G95" s="67"/>
      <c r="H95" s="49">
        <f t="shared" si="33"/>
        <v>0</v>
      </c>
      <c r="I95" s="67"/>
      <c r="J95" s="49">
        <f t="shared" si="33"/>
        <v>0</v>
      </c>
      <c r="K95" s="67"/>
      <c r="L95" s="49">
        <f t="shared" si="33"/>
        <v>0</v>
      </c>
      <c r="M95" s="67"/>
      <c r="N95" s="49">
        <f t="shared" si="33"/>
        <v>0</v>
      </c>
      <c r="O95" s="67"/>
      <c r="P95" s="49">
        <f t="shared" si="33"/>
        <v>0</v>
      </c>
      <c r="Q95" s="67"/>
      <c r="R95" s="49">
        <f t="shared" si="33"/>
        <v>0</v>
      </c>
      <c r="S95" s="67"/>
      <c r="T95" s="49">
        <f t="shared" si="41"/>
        <v>0</v>
      </c>
      <c r="U95" s="67"/>
      <c r="V95" s="49">
        <f t="shared" si="41"/>
        <v>0</v>
      </c>
      <c r="W95" s="67"/>
      <c r="X95" s="49">
        <f t="shared" si="41"/>
        <v>0</v>
      </c>
      <c r="Y95" s="67"/>
      <c r="Z95" s="49">
        <f t="shared" si="41"/>
        <v>0</v>
      </c>
      <c r="AA95" s="82"/>
      <c r="AB95" s="49">
        <f t="shared" si="41"/>
        <v>0</v>
      </c>
      <c r="AC95" s="82"/>
      <c r="AD95" s="49">
        <f t="shared" si="41"/>
        <v>0</v>
      </c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</row>
    <row r="96" spans="1:66" x14ac:dyDescent="0.25">
      <c r="A96" s="9">
        <v>6218</v>
      </c>
      <c r="B96" s="10"/>
      <c r="C96" s="67"/>
      <c r="D96" s="49">
        <f t="shared" si="33"/>
        <v>0</v>
      </c>
      <c r="E96" s="67"/>
      <c r="F96" s="49">
        <f t="shared" si="33"/>
        <v>0</v>
      </c>
      <c r="G96" s="67"/>
      <c r="H96" s="49">
        <f t="shared" si="33"/>
        <v>0</v>
      </c>
      <c r="I96" s="67"/>
      <c r="J96" s="49">
        <f t="shared" si="33"/>
        <v>0</v>
      </c>
      <c r="K96" s="67"/>
      <c r="L96" s="49">
        <f t="shared" si="33"/>
        <v>0</v>
      </c>
      <c r="M96" s="67"/>
      <c r="N96" s="49">
        <f t="shared" si="33"/>
        <v>0</v>
      </c>
      <c r="O96" s="67"/>
      <c r="P96" s="49">
        <f t="shared" si="33"/>
        <v>0</v>
      </c>
      <c r="Q96" s="67"/>
      <c r="R96" s="49">
        <f t="shared" si="33"/>
        <v>0</v>
      </c>
      <c r="S96" s="67"/>
      <c r="T96" s="49">
        <f t="shared" si="41"/>
        <v>0</v>
      </c>
      <c r="U96" s="67"/>
      <c r="V96" s="49">
        <f t="shared" si="41"/>
        <v>0</v>
      </c>
      <c r="W96" s="67"/>
      <c r="X96" s="49">
        <f t="shared" si="41"/>
        <v>0</v>
      </c>
      <c r="Y96" s="67"/>
      <c r="Z96" s="49">
        <f t="shared" si="41"/>
        <v>0</v>
      </c>
      <c r="AA96" s="82"/>
      <c r="AB96" s="49">
        <f t="shared" si="41"/>
        <v>0</v>
      </c>
      <c r="AC96" s="82"/>
      <c r="AD96" s="49">
        <f t="shared" si="41"/>
        <v>0</v>
      </c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</row>
    <row r="97" spans="1:66" x14ac:dyDescent="0.25">
      <c r="A97" s="9">
        <v>6219</v>
      </c>
      <c r="B97" s="10"/>
      <c r="C97" s="67"/>
      <c r="D97" s="49">
        <f t="shared" si="33"/>
        <v>0</v>
      </c>
      <c r="E97" s="67"/>
      <c r="F97" s="49">
        <f t="shared" si="33"/>
        <v>0</v>
      </c>
      <c r="G97" s="67"/>
      <c r="H97" s="49">
        <f t="shared" si="33"/>
        <v>0</v>
      </c>
      <c r="I97" s="67"/>
      <c r="J97" s="49">
        <f t="shared" si="33"/>
        <v>0</v>
      </c>
      <c r="K97" s="67"/>
      <c r="L97" s="49">
        <f t="shared" si="33"/>
        <v>0</v>
      </c>
      <c r="M97" s="67"/>
      <c r="N97" s="49">
        <f t="shared" si="33"/>
        <v>0</v>
      </c>
      <c r="O97" s="67"/>
      <c r="P97" s="49">
        <f t="shared" si="33"/>
        <v>0</v>
      </c>
      <c r="Q97" s="67"/>
      <c r="R97" s="49">
        <f t="shared" si="33"/>
        <v>0</v>
      </c>
      <c r="S97" s="67"/>
      <c r="T97" s="49">
        <f t="shared" si="41"/>
        <v>0</v>
      </c>
      <c r="U97" s="67"/>
      <c r="V97" s="49">
        <f t="shared" si="41"/>
        <v>0</v>
      </c>
      <c r="W97" s="67"/>
      <c r="X97" s="49">
        <f t="shared" si="41"/>
        <v>0</v>
      </c>
      <c r="Y97" s="67"/>
      <c r="Z97" s="49">
        <f t="shared" si="41"/>
        <v>0</v>
      </c>
      <c r="AA97" s="82"/>
      <c r="AB97" s="49">
        <f t="shared" si="41"/>
        <v>0</v>
      </c>
      <c r="AC97" s="82"/>
      <c r="AD97" s="49">
        <f t="shared" si="41"/>
        <v>0</v>
      </c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</row>
    <row r="98" spans="1:66" x14ac:dyDescent="0.25">
      <c r="A98" s="9">
        <v>6220</v>
      </c>
      <c r="B98" s="10"/>
      <c r="C98" s="67"/>
      <c r="D98" s="49">
        <f t="shared" si="33"/>
        <v>0</v>
      </c>
      <c r="E98" s="67"/>
      <c r="F98" s="49">
        <f t="shared" si="33"/>
        <v>0</v>
      </c>
      <c r="G98" s="67"/>
      <c r="H98" s="49">
        <f t="shared" si="33"/>
        <v>0</v>
      </c>
      <c r="I98" s="67"/>
      <c r="J98" s="49">
        <f t="shared" si="33"/>
        <v>0</v>
      </c>
      <c r="K98" s="67"/>
      <c r="L98" s="49">
        <f t="shared" si="33"/>
        <v>0</v>
      </c>
      <c r="M98" s="67"/>
      <c r="N98" s="49">
        <f t="shared" si="33"/>
        <v>0</v>
      </c>
      <c r="O98" s="67"/>
      <c r="P98" s="49">
        <f t="shared" si="33"/>
        <v>0</v>
      </c>
      <c r="Q98" s="67"/>
      <c r="R98" s="49">
        <f t="shared" si="33"/>
        <v>0</v>
      </c>
      <c r="S98" s="67"/>
      <c r="T98" s="49">
        <f t="shared" si="41"/>
        <v>0</v>
      </c>
      <c r="U98" s="67"/>
      <c r="V98" s="49">
        <f t="shared" si="41"/>
        <v>0</v>
      </c>
      <c r="W98" s="67"/>
      <c r="X98" s="49">
        <f t="shared" si="41"/>
        <v>0</v>
      </c>
      <c r="Y98" s="67"/>
      <c r="Z98" s="49">
        <f t="shared" si="41"/>
        <v>0</v>
      </c>
      <c r="AA98" s="82"/>
      <c r="AB98" s="49">
        <f t="shared" si="41"/>
        <v>0</v>
      </c>
      <c r="AC98" s="82"/>
      <c r="AD98" s="49">
        <f t="shared" si="41"/>
        <v>0</v>
      </c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</row>
    <row r="99" spans="1:66" s="5" customFormat="1" x14ac:dyDescent="0.25">
      <c r="A99" s="12">
        <v>6299</v>
      </c>
      <c r="B99" s="1" t="s">
        <v>118</v>
      </c>
      <c r="C99" s="74">
        <f>SUM(C79:C98)</f>
        <v>2277776.2731499998</v>
      </c>
      <c r="D99" s="56">
        <f t="shared" si="33"/>
        <v>0.12472279072190756</v>
      </c>
      <c r="E99" s="74">
        <f>SUM(E79:E98)</f>
        <v>2277776.2731499998</v>
      </c>
      <c r="F99" s="56">
        <f t="shared" si="34"/>
        <v>0.12472279072190756</v>
      </c>
      <c r="G99" s="74">
        <f>SUM(G79:G98)</f>
        <v>2277776.2731499998</v>
      </c>
      <c r="H99" s="56">
        <f t="shared" si="35"/>
        <v>0.12472279072190756</v>
      </c>
      <c r="I99" s="74">
        <f>SUM(I79:I98)</f>
        <v>2277776.2731499998</v>
      </c>
      <c r="J99" s="56">
        <f t="shared" si="36"/>
        <v>0.12472279072190756</v>
      </c>
      <c r="K99" s="74">
        <f>SUM(K79:K98)</f>
        <v>2277776.2731499998</v>
      </c>
      <c r="L99" s="56">
        <f t="shared" si="37"/>
        <v>0.12472279072190756</v>
      </c>
      <c r="M99" s="74">
        <f>SUM(M79:M98)</f>
        <v>2277776.2731499998</v>
      </c>
      <c r="N99" s="56">
        <f t="shared" si="38"/>
        <v>0.12472279072190756</v>
      </c>
      <c r="O99" s="74">
        <f>SUM(O79:O98)</f>
        <v>2277776.2731499998</v>
      </c>
      <c r="P99" s="56">
        <f t="shared" si="39"/>
        <v>0.12472279072190756</v>
      </c>
      <c r="Q99" s="74">
        <f>SUM(Q79:Q98)</f>
        <v>2277776.2731499998</v>
      </c>
      <c r="R99" s="56">
        <f t="shared" si="40"/>
        <v>0.12472279072190756</v>
      </c>
      <c r="S99" s="74">
        <f>SUM(S79:S98)</f>
        <v>2277776.2731499998</v>
      </c>
      <c r="T99" s="56">
        <f t="shared" si="41"/>
        <v>0.12472279072190756</v>
      </c>
      <c r="U99" s="74">
        <f>SUM(U79:U98)</f>
        <v>2277776.2731499998</v>
      </c>
      <c r="V99" s="56">
        <f t="shared" si="42"/>
        <v>0.12472279072190756</v>
      </c>
      <c r="W99" s="74">
        <f>SUM(W79:W98)</f>
        <v>2277776.2731499998</v>
      </c>
      <c r="X99" s="56">
        <f t="shared" si="43"/>
        <v>0.12472279072190756</v>
      </c>
      <c r="Y99" s="74">
        <f>SUM(Y79:Y98)</f>
        <v>2277776.2731499998</v>
      </c>
      <c r="Z99" s="56">
        <f t="shared" si="44"/>
        <v>0.12472279072190756</v>
      </c>
      <c r="AA99" s="74">
        <f t="shared" si="31"/>
        <v>27333315.277800005</v>
      </c>
      <c r="AB99" s="56">
        <f t="shared" si="44"/>
        <v>0.12472279072190762</v>
      </c>
      <c r="AC99" s="94">
        <f t="shared" si="32"/>
        <v>2277776.2731500003</v>
      </c>
      <c r="AD99" s="56">
        <f t="shared" si="45"/>
        <v>0.12472279072190759</v>
      </c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</row>
    <row r="100" spans="1:66" s="8" customFormat="1" x14ac:dyDescent="0.25">
      <c r="A100" s="26">
        <v>6301</v>
      </c>
      <c r="B100" s="27" t="s">
        <v>119</v>
      </c>
      <c r="C100" s="69"/>
      <c r="D100" s="57">
        <f t="shared" si="33"/>
        <v>0</v>
      </c>
      <c r="E100" s="69"/>
      <c r="F100" s="57">
        <f t="shared" si="34"/>
        <v>0</v>
      </c>
      <c r="G100" s="69"/>
      <c r="H100" s="57">
        <f t="shared" si="35"/>
        <v>0</v>
      </c>
      <c r="I100" s="69"/>
      <c r="J100" s="57">
        <f t="shared" si="36"/>
        <v>0</v>
      </c>
      <c r="K100" s="69"/>
      <c r="L100" s="57">
        <f t="shared" si="37"/>
        <v>0</v>
      </c>
      <c r="M100" s="69"/>
      <c r="N100" s="57">
        <f t="shared" si="38"/>
        <v>0</v>
      </c>
      <c r="O100" s="69"/>
      <c r="P100" s="57">
        <f t="shared" si="39"/>
        <v>0</v>
      </c>
      <c r="Q100" s="69"/>
      <c r="R100" s="57">
        <f t="shared" si="40"/>
        <v>0</v>
      </c>
      <c r="S100" s="69"/>
      <c r="T100" s="57">
        <f t="shared" si="41"/>
        <v>0</v>
      </c>
      <c r="U100" s="69"/>
      <c r="V100" s="57">
        <f t="shared" si="42"/>
        <v>0</v>
      </c>
      <c r="W100" s="69"/>
      <c r="X100" s="57">
        <f t="shared" si="43"/>
        <v>0</v>
      </c>
      <c r="Y100" s="69"/>
      <c r="Z100" s="57">
        <f t="shared" si="44"/>
        <v>0</v>
      </c>
      <c r="AA100" s="69">
        <f t="shared" si="31"/>
        <v>0</v>
      </c>
      <c r="AB100" s="57">
        <f t="shared" si="44"/>
        <v>0</v>
      </c>
      <c r="AC100" s="85">
        <f t="shared" si="32"/>
        <v>0</v>
      </c>
      <c r="AD100" s="57">
        <f t="shared" si="45"/>
        <v>0</v>
      </c>
    </row>
    <row r="101" spans="1:66" x14ac:dyDescent="0.25">
      <c r="A101" s="9">
        <v>6302</v>
      </c>
      <c r="B101" s="10" t="s">
        <v>120</v>
      </c>
      <c r="C101" s="67">
        <v>29998.517199999998</v>
      </c>
      <c r="D101" s="49">
        <f t="shared" si="33"/>
        <v>1.6426103067308372E-3</v>
      </c>
      <c r="E101" s="67">
        <v>29998.517199999998</v>
      </c>
      <c r="F101" s="49">
        <f t="shared" si="34"/>
        <v>1.6426103067308372E-3</v>
      </c>
      <c r="G101" s="67">
        <v>29998.517199999998</v>
      </c>
      <c r="H101" s="49">
        <f t="shared" si="35"/>
        <v>1.6426103067308372E-3</v>
      </c>
      <c r="I101" s="67">
        <v>29998.517199999998</v>
      </c>
      <c r="J101" s="49">
        <f t="shared" si="36"/>
        <v>1.6426103067308372E-3</v>
      </c>
      <c r="K101" s="67">
        <v>29998.517199999998</v>
      </c>
      <c r="L101" s="49">
        <f t="shared" si="37"/>
        <v>1.6426103067308372E-3</v>
      </c>
      <c r="M101" s="67">
        <v>29998.517199999998</v>
      </c>
      <c r="N101" s="49">
        <f t="shared" si="38"/>
        <v>1.6426103067308372E-3</v>
      </c>
      <c r="O101" s="67">
        <v>29998.517199999998</v>
      </c>
      <c r="P101" s="49">
        <f t="shared" si="39"/>
        <v>1.6426103067308372E-3</v>
      </c>
      <c r="Q101" s="67">
        <v>29998.517199999998</v>
      </c>
      <c r="R101" s="49">
        <f t="shared" si="40"/>
        <v>1.6426103067308372E-3</v>
      </c>
      <c r="S101" s="67">
        <v>29998.517199999998</v>
      </c>
      <c r="T101" s="49">
        <f t="shared" si="41"/>
        <v>1.6426103067308372E-3</v>
      </c>
      <c r="U101" s="67">
        <v>29998.517199999998</v>
      </c>
      <c r="V101" s="49">
        <f t="shared" si="42"/>
        <v>1.6426103067308372E-3</v>
      </c>
      <c r="W101" s="67">
        <v>29998.517199999998</v>
      </c>
      <c r="X101" s="49">
        <f t="shared" si="43"/>
        <v>1.6426103067308372E-3</v>
      </c>
      <c r="Y101" s="67">
        <v>29998.517199999998</v>
      </c>
      <c r="Z101" s="49">
        <f t="shared" ref="Z101:AB116" si="46">IF(Y$10&lt;&gt;0,Y101/Y$10,"-")</f>
        <v>1.6426103067308372E-3</v>
      </c>
      <c r="AA101" s="82">
        <f t="shared" si="31"/>
        <v>359982.20639999997</v>
      </c>
      <c r="AB101" s="49">
        <f t="shared" si="46"/>
        <v>1.6426103067308372E-3</v>
      </c>
      <c r="AC101" s="82">
        <f t="shared" si="32"/>
        <v>29998.517199999998</v>
      </c>
      <c r="AD101" s="49">
        <f t="shared" si="45"/>
        <v>1.6426103067308372E-3</v>
      </c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</row>
    <row r="102" spans="1:66" x14ac:dyDescent="0.25">
      <c r="A102" s="9">
        <v>6303</v>
      </c>
      <c r="B102" s="10" t="s">
        <v>121</v>
      </c>
      <c r="C102" s="67">
        <v>13235.2</v>
      </c>
      <c r="D102" s="49">
        <f t="shared" si="33"/>
        <v>7.2471168447099036E-4</v>
      </c>
      <c r="E102" s="67">
        <v>13235.2</v>
      </c>
      <c r="F102" s="49">
        <f t="shared" si="34"/>
        <v>7.2471168447099036E-4</v>
      </c>
      <c r="G102" s="67">
        <v>13235.2</v>
      </c>
      <c r="H102" s="49">
        <f t="shared" si="35"/>
        <v>7.2471168447099036E-4</v>
      </c>
      <c r="I102" s="67">
        <v>13235.2</v>
      </c>
      <c r="J102" s="49">
        <f t="shared" si="36"/>
        <v>7.2471168447099036E-4</v>
      </c>
      <c r="K102" s="67">
        <v>13235.2</v>
      </c>
      <c r="L102" s="49">
        <f t="shared" si="37"/>
        <v>7.2471168447099036E-4</v>
      </c>
      <c r="M102" s="67">
        <v>13235.2</v>
      </c>
      <c r="N102" s="49">
        <f t="shared" si="38"/>
        <v>7.2471168447099036E-4</v>
      </c>
      <c r="O102" s="67">
        <v>13235.2</v>
      </c>
      <c r="P102" s="49">
        <f t="shared" si="39"/>
        <v>7.2471168447099036E-4</v>
      </c>
      <c r="Q102" s="67">
        <v>13235.2</v>
      </c>
      <c r="R102" s="49">
        <f t="shared" si="40"/>
        <v>7.2471168447099036E-4</v>
      </c>
      <c r="S102" s="67">
        <v>13235.2</v>
      </c>
      <c r="T102" s="49">
        <f t="shared" si="41"/>
        <v>7.2471168447099036E-4</v>
      </c>
      <c r="U102" s="67">
        <v>13235.2</v>
      </c>
      <c r="V102" s="49">
        <f t="shared" si="42"/>
        <v>7.2471168447099036E-4</v>
      </c>
      <c r="W102" s="67">
        <v>13235.2</v>
      </c>
      <c r="X102" s="49">
        <f t="shared" si="43"/>
        <v>7.2471168447099036E-4</v>
      </c>
      <c r="Y102" s="67">
        <v>13235.2</v>
      </c>
      <c r="Z102" s="49">
        <f t="shared" si="46"/>
        <v>7.2471168447099036E-4</v>
      </c>
      <c r="AA102" s="82">
        <f t="shared" si="31"/>
        <v>158822.40000000002</v>
      </c>
      <c r="AB102" s="49">
        <f t="shared" si="46"/>
        <v>7.2471168447099058E-4</v>
      </c>
      <c r="AC102" s="82">
        <f t="shared" si="32"/>
        <v>13235.200000000003</v>
      </c>
      <c r="AD102" s="49">
        <f t="shared" si="45"/>
        <v>7.2471168447099047E-4</v>
      </c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</row>
    <row r="103" spans="1:66" x14ac:dyDescent="0.25">
      <c r="A103" s="9">
        <v>6304</v>
      </c>
      <c r="B103" s="10" t="s">
        <v>122</v>
      </c>
      <c r="C103" s="67">
        <v>3418.02</v>
      </c>
      <c r="D103" s="49">
        <f t="shared" si="33"/>
        <v>1.8715841330357944E-4</v>
      </c>
      <c r="E103" s="67">
        <v>3418.02</v>
      </c>
      <c r="F103" s="49">
        <f t="shared" si="34"/>
        <v>1.8715841330357944E-4</v>
      </c>
      <c r="G103" s="67">
        <v>3418.02</v>
      </c>
      <c r="H103" s="49">
        <f t="shared" si="35"/>
        <v>1.8715841330357944E-4</v>
      </c>
      <c r="I103" s="67">
        <v>3418.02</v>
      </c>
      <c r="J103" s="49">
        <f t="shared" si="36"/>
        <v>1.8715841330357944E-4</v>
      </c>
      <c r="K103" s="67">
        <v>3418.02</v>
      </c>
      <c r="L103" s="49">
        <f t="shared" si="37"/>
        <v>1.8715841330357944E-4</v>
      </c>
      <c r="M103" s="67">
        <v>3418.02</v>
      </c>
      <c r="N103" s="49">
        <f t="shared" si="38"/>
        <v>1.8715841330357944E-4</v>
      </c>
      <c r="O103" s="67">
        <v>3418.02</v>
      </c>
      <c r="P103" s="49">
        <f t="shared" si="39"/>
        <v>1.8715841330357944E-4</v>
      </c>
      <c r="Q103" s="67">
        <v>3418.02</v>
      </c>
      <c r="R103" s="49">
        <f t="shared" si="40"/>
        <v>1.8715841330357944E-4</v>
      </c>
      <c r="S103" s="67">
        <v>3418.02</v>
      </c>
      <c r="T103" s="49">
        <f t="shared" si="41"/>
        <v>1.8715841330357944E-4</v>
      </c>
      <c r="U103" s="67">
        <v>3418.02</v>
      </c>
      <c r="V103" s="49">
        <f t="shared" si="42"/>
        <v>1.8715841330357944E-4</v>
      </c>
      <c r="W103" s="67">
        <v>3418.02</v>
      </c>
      <c r="X103" s="49">
        <f t="shared" si="43"/>
        <v>1.8715841330357944E-4</v>
      </c>
      <c r="Y103" s="67">
        <v>3418.02</v>
      </c>
      <c r="Z103" s="49">
        <f t="shared" si="46"/>
        <v>1.8715841330357944E-4</v>
      </c>
      <c r="AA103" s="82">
        <f t="shared" si="31"/>
        <v>41016.239999999991</v>
      </c>
      <c r="AB103" s="49">
        <f t="shared" si="46"/>
        <v>1.8715841330357942E-4</v>
      </c>
      <c r="AC103" s="82">
        <f t="shared" si="32"/>
        <v>3418.0199999999991</v>
      </c>
      <c r="AD103" s="49">
        <f t="shared" si="45"/>
        <v>1.8715841330357939E-4</v>
      </c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</row>
    <row r="104" spans="1:66" x14ac:dyDescent="0.25">
      <c r="A104" s="9">
        <v>6305</v>
      </c>
      <c r="B104" s="10" t="s">
        <v>73</v>
      </c>
      <c r="C104" s="67"/>
      <c r="D104" s="49">
        <f t="shared" si="33"/>
        <v>0</v>
      </c>
      <c r="E104" s="67"/>
      <c r="F104" s="49">
        <f t="shared" si="34"/>
        <v>0</v>
      </c>
      <c r="G104" s="67"/>
      <c r="H104" s="49">
        <f t="shared" si="35"/>
        <v>0</v>
      </c>
      <c r="I104" s="67"/>
      <c r="J104" s="49">
        <f t="shared" si="36"/>
        <v>0</v>
      </c>
      <c r="K104" s="67"/>
      <c r="L104" s="49">
        <f t="shared" si="37"/>
        <v>0</v>
      </c>
      <c r="M104" s="67"/>
      <c r="N104" s="49">
        <f t="shared" si="38"/>
        <v>0</v>
      </c>
      <c r="O104" s="67"/>
      <c r="P104" s="49">
        <f t="shared" si="39"/>
        <v>0</v>
      </c>
      <c r="Q104" s="67"/>
      <c r="R104" s="49">
        <f t="shared" si="40"/>
        <v>0</v>
      </c>
      <c r="S104" s="67"/>
      <c r="T104" s="49">
        <f t="shared" si="41"/>
        <v>0</v>
      </c>
      <c r="U104" s="67"/>
      <c r="V104" s="49">
        <f t="shared" si="42"/>
        <v>0</v>
      </c>
      <c r="W104" s="67"/>
      <c r="X104" s="49">
        <f t="shared" si="43"/>
        <v>0</v>
      </c>
      <c r="Y104" s="67"/>
      <c r="Z104" s="49">
        <f t="shared" si="46"/>
        <v>0</v>
      </c>
      <c r="AA104" s="82">
        <f t="shared" si="31"/>
        <v>0</v>
      </c>
      <c r="AB104" s="49">
        <f t="shared" si="46"/>
        <v>0</v>
      </c>
      <c r="AC104" s="82">
        <f t="shared" si="32"/>
        <v>0</v>
      </c>
      <c r="AD104" s="49">
        <f t="shared" si="45"/>
        <v>0</v>
      </c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</row>
    <row r="105" spans="1:66" x14ac:dyDescent="0.25">
      <c r="A105" s="9">
        <v>6306</v>
      </c>
      <c r="B105" s="10" t="s">
        <v>123</v>
      </c>
      <c r="C105" s="67"/>
      <c r="D105" s="49">
        <f t="shared" si="33"/>
        <v>0</v>
      </c>
      <c r="E105" s="67"/>
      <c r="F105" s="49">
        <f t="shared" si="34"/>
        <v>0</v>
      </c>
      <c r="G105" s="67"/>
      <c r="H105" s="49">
        <f t="shared" si="35"/>
        <v>0</v>
      </c>
      <c r="I105" s="67"/>
      <c r="J105" s="49">
        <f t="shared" si="36"/>
        <v>0</v>
      </c>
      <c r="K105" s="67"/>
      <c r="L105" s="49">
        <f t="shared" si="37"/>
        <v>0</v>
      </c>
      <c r="M105" s="67"/>
      <c r="N105" s="49">
        <f t="shared" si="38"/>
        <v>0</v>
      </c>
      <c r="O105" s="67"/>
      <c r="P105" s="49">
        <f t="shared" si="39"/>
        <v>0</v>
      </c>
      <c r="Q105" s="67"/>
      <c r="R105" s="49">
        <f t="shared" si="40"/>
        <v>0</v>
      </c>
      <c r="S105" s="67"/>
      <c r="T105" s="49">
        <f t="shared" si="41"/>
        <v>0</v>
      </c>
      <c r="U105" s="67"/>
      <c r="V105" s="49">
        <f t="shared" si="42"/>
        <v>0</v>
      </c>
      <c r="W105" s="67"/>
      <c r="X105" s="49">
        <f t="shared" si="43"/>
        <v>0</v>
      </c>
      <c r="Y105" s="67"/>
      <c r="Z105" s="49">
        <f t="shared" si="46"/>
        <v>0</v>
      </c>
      <c r="AA105" s="82">
        <f t="shared" si="31"/>
        <v>0</v>
      </c>
      <c r="AB105" s="49">
        <f t="shared" si="46"/>
        <v>0</v>
      </c>
      <c r="AC105" s="82">
        <f t="shared" si="32"/>
        <v>0</v>
      </c>
      <c r="AD105" s="49">
        <f t="shared" si="45"/>
        <v>0</v>
      </c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</row>
    <row r="106" spans="1:66" x14ac:dyDescent="0.25">
      <c r="A106" s="9">
        <v>6307</v>
      </c>
      <c r="B106" s="10" t="s">
        <v>124</v>
      </c>
      <c r="C106" s="67"/>
      <c r="D106" s="49">
        <f t="shared" si="33"/>
        <v>0</v>
      </c>
      <c r="E106" s="67"/>
      <c r="F106" s="49">
        <f t="shared" si="34"/>
        <v>0</v>
      </c>
      <c r="G106" s="67"/>
      <c r="H106" s="49">
        <f t="shared" si="35"/>
        <v>0</v>
      </c>
      <c r="I106" s="67"/>
      <c r="J106" s="49">
        <f t="shared" si="36"/>
        <v>0</v>
      </c>
      <c r="K106" s="67"/>
      <c r="L106" s="49">
        <f t="shared" si="37"/>
        <v>0</v>
      </c>
      <c r="M106" s="67"/>
      <c r="N106" s="49">
        <f t="shared" si="38"/>
        <v>0</v>
      </c>
      <c r="O106" s="67"/>
      <c r="P106" s="49">
        <f t="shared" si="39"/>
        <v>0</v>
      </c>
      <c r="Q106" s="67"/>
      <c r="R106" s="49">
        <f t="shared" si="40"/>
        <v>0</v>
      </c>
      <c r="S106" s="67"/>
      <c r="T106" s="49">
        <f t="shared" si="41"/>
        <v>0</v>
      </c>
      <c r="U106" s="67"/>
      <c r="V106" s="49">
        <f t="shared" si="42"/>
        <v>0</v>
      </c>
      <c r="W106" s="67"/>
      <c r="X106" s="49">
        <f t="shared" si="43"/>
        <v>0</v>
      </c>
      <c r="Y106" s="67"/>
      <c r="Z106" s="49">
        <f t="shared" si="46"/>
        <v>0</v>
      </c>
      <c r="AA106" s="82">
        <f t="shared" si="31"/>
        <v>0</v>
      </c>
      <c r="AB106" s="49">
        <f t="shared" si="46"/>
        <v>0</v>
      </c>
      <c r="AC106" s="82">
        <f t="shared" si="32"/>
        <v>0</v>
      </c>
      <c r="AD106" s="49">
        <f t="shared" si="45"/>
        <v>0</v>
      </c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</row>
    <row r="107" spans="1:66" x14ac:dyDescent="0.25">
      <c r="A107" s="9">
        <v>6308</v>
      </c>
      <c r="B107" s="10" t="s">
        <v>125</v>
      </c>
      <c r="C107" s="67"/>
      <c r="D107" s="49">
        <f t="shared" si="33"/>
        <v>0</v>
      </c>
      <c r="E107" s="67"/>
      <c r="F107" s="49">
        <f t="shared" si="34"/>
        <v>0</v>
      </c>
      <c r="G107" s="67"/>
      <c r="H107" s="49">
        <f t="shared" si="35"/>
        <v>0</v>
      </c>
      <c r="I107" s="67"/>
      <c r="J107" s="49">
        <f t="shared" si="36"/>
        <v>0</v>
      </c>
      <c r="K107" s="67"/>
      <c r="L107" s="49">
        <f t="shared" si="37"/>
        <v>0</v>
      </c>
      <c r="M107" s="67"/>
      <c r="N107" s="49">
        <f t="shared" si="38"/>
        <v>0</v>
      </c>
      <c r="O107" s="67"/>
      <c r="P107" s="49">
        <f t="shared" si="39"/>
        <v>0</v>
      </c>
      <c r="Q107" s="67"/>
      <c r="R107" s="49">
        <f t="shared" si="40"/>
        <v>0</v>
      </c>
      <c r="S107" s="67"/>
      <c r="T107" s="49">
        <f t="shared" si="41"/>
        <v>0</v>
      </c>
      <c r="U107" s="67"/>
      <c r="V107" s="49">
        <f t="shared" si="42"/>
        <v>0</v>
      </c>
      <c r="W107" s="67"/>
      <c r="X107" s="49">
        <f t="shared" si="43"/>
        <v>0</v>
      </c>
      <c r="Y107" s="67"/>
      <c r="Z107" s="49">
        <f t="shared" si="46"/>
        <v>0</v>
      </c>
      <c r="AA107" s="82">
        <f t="shared" si="31"/>
        <v>0</v>
      </c>
      <c r="AB107" s="49">
        <f t="shared" si="46"/>
        <v>0</v>
      </c>
      <c r="AC107" s="82">
        <f t="shared" si="32"/>
        <v>0</v>
      </c>
      <c r="AD107" s="49">
        <f t="shared" si="45"/>
        <v>0</v>
      </c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</row>
    <row r="108" spans="1:66" x14ac:dyDescent="0.25">
      <c r="A108" s="9">
        <v>6309</v>
      </c>
      <c r="B108" s="10" t="s">
        <v>126</v>
      </c>
      <c r="C108" s="67">
        <v>37861.698250000001</v>
      </c>
      <c r="D108" s="49">
        <f t="shared" si="33"/>
        <v>2.0731696623919435E-3</v>
      </c>
      <c r="E108" s="67">
        <v>37861.698250000001</v>
      </c>
      <c r="F108" s="49">
        <f t="shared" si="34"/>
        <v>2.0731696623919435E-3</v>
      </c>
      <c r="G108" s="67">
        <v>37861.698250000001</v>
      </c>
      <c r="H108" s="49">
        <f t="shared" si="35"/>
        <v>2.0731696623919435E-3</v>
      </c>
      <c r="I108" s="67">
        <v>37861.698250000001</v>
      </c>
      <c r="J108" s="49">
        <f t="shared" si="36"/>
        <v>2.0731696623919435E-3</v>
      </c>
      <c r="K108" s="67">
        <v>37861.698250000001</v>
      </c>
      <c r="L108" s="49">
        <f t="shared" si="37"/>
        <v>2.0731696623919435E-3</v>
      </c>
      <c r="M108" s="67">
        <v>37861.698250000001</v>
      </c>
      <c r="N108" s="49">
        <f t="shared" si="38"/>
        <v>2.0731696623919435E-3</v>
      </c>
      <c r="O108" s="67">
        <v>37861.698250000001</v>
      </c>
      <c r="P108" s="49">
        <f t="shared" si="39"/>
        <v>2.0731696623919435E-3</v>
      </c>
      <c r="Q108" s="67">
        <v>37861.698250000001</v>
      </c>
      <c r="R108" s="49">
        <f t="shared" si="40"/>
        <v>2.0731696623919435E-3</v>
      </c>
      <c r="S108" s="67">
        <v>37861.698250000001</v>
      </c>
      <c r="T108" s="49">
        <f t="shared" si="41"/>
        <v>2.0731696623919435E-3</v>
      </c>
      <c r="U108" s="67">
        <v>37861.698250000001</v>
      </c>
      <c r="V108" s="49">
        <f t="shared" si="42"/>
        <v>2.0731696623919435E-3</v>
      </c>
      <c r="W108" s="67">
        <v>37861.698250000001</v>
      </c>
      <c r="X108" s="49">
        <f t="shared" si="43"/>
        <v>2.0731696623919435E-3</v>
      </c>
      <c r="Y108" s="67">
        <v>37861.698250000001</v>
      </c>
      <c r="Z108" s="49">
        <f t="shared" si="46"/>
        <v>2.0731696623919435E-3</v>
      </c>
      <c r="AA108" s="82">
        <f t="shared" si="31"/>
        <v>454340.37900000013</v>
      </c>
      <c r="AB108" s="49">
        <f t="shared" si="46"/>
        <v>2.073169662391944E-3</v>
      </c>
      <c r="AC108" s="82">
        <f t="shared" si="32"/>
        <v>37861.698250000009</v>
      </c>
      <c r="AD108" s="49">
        <f t="shared" si="45"/>
        <v>2.073169662391944E-3</v>
      </c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</row>
    <row r="109" spans="1:66" x14ac:dyDescent="0.25">
      <c r="A109" s="9">
        <v>6310</v>
      </c>
      <c r="B109" s="10" t="s">
        <v>127</v>
      </c>
      <c r="C109" s="67">
        <v>8530.1</v>
      </c>
      <c r="D109" s="49">
        <f t="shared" si="33"/>
        <v>4.6707742532836643E-4</v>
      </c>
      <c r="E109" s="67">
        <v>8530.1</v>
      </c>
      <c r="F109" s="49">
        <f t="shared" si="34"/>
        <v>4.6707742532836643E-4</v>
      </c>
      <c r="G109" s="67">
        <v>8530.1</v>
      </c>
      <c r="H109" s="49">
        <f t="shared" si="35"/>
        <v>4.6707742532836643E-4</v>
      </c>
      <c r="I109" s="67">
        <v>8530.1</v>
      </c>
      <c r="J109" s="49">
        <f t="shared" si="36"/>
        <v>4.6707742532836643E-4</v>
      </c>
      <c r="K109" s="67">
        <v>8530.1</v>
      </c>
      <c r="L109" s="49">
        <f t="shared" si="37"/>
        <v>4.6707742532836643E-4</v>
      </c>
      <c r="M109" s="67">
        <v>8530.1</v>
      </c>
      <c r="N109" s="49">
        <f t="shared" si="38"/>
        <v>4.6707742532836643E-4</v>
      </c>
      <c r="O109" s="67">
        <v>8530.1</v>
      </c>
      <c r="P109" s="49">
        <f t="shared" si="39"/>
        <v>4.6707742532836643E-4</v>
      </c>
      <c r="Q109" s="67">
        <v>8530.1</v>
      </c>
      <c r="R109" s="49">
        <f t="shared" si="40"/>
        <v>4.6707742532836643E-4</v>
      </c>
      <c r="S109" s="67">
        <v>8530.1</v>
      </c>
      <c r="T109" s="49">
        <f t="shared" si="41"/>
        <v>4.6707742532836643E-4</v>
      </c>
      <c r="U109" s="67">
        <v>8530.1</v>
      </c>
      <c r="V109" s="49">
        <f t="shared" si="42"/>
        <v>4.6707742532836643E-4</v>
      </c>
      <c r="W109" s="67">
        <v>8530.1</v>
      </c>
      <c r="X109" s="49">
        <f t="shared" si="43"/>
        <v>4.6707742532836643E-4</v>
      </c>
      <c r="Y109" s="67">
        <v>8530.1</v>
      </c>
      <c r="Z109" s="49">
        <f t="shared" si="46"/>
        <v>4.6707742532836643E-4</v>
      </c>
      <c r="AA109" s="82">
        <f t="shared" si="31"/>
        <v>102361.20000000003</v>
      </c>
      <c r="AB109" s="49">
        <f t="shared" si="46"/>
        <v>4.6707742532836653E-4</v>
      </c>
      <c r="AC109" s="82">
        <f t="shared" si="32"/>
        <v>8530.1000000000022</v>
      </c>
      <c r="AD109" s="49">
        <f t="shared" si="45"/>
        <v>4.6707742532836653E-4</v>
      </c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</row>
    <row r="110" spans="1:66" x14ac:dyDescent="0.25">
      <c r="A110" s="9">
        <v>6311</v>
      </c>
      <c r="B110" s="10" t="s">
        <v>128</v>
      </c>
      <c r="C110" s="67"/>
      <c r="D110" s="49">
        <f t="shared" si="33"/>
        <v>0</v>
      </c>
      <c r="E110" s="67"/>
      <c r="F110" s="49">
        <f t="shared" si="34"/>
        <v>0</v>
      </c>
      <c r="G110" s="67"/>
      <c r="H110" s="49">
        <f t="shared" si="35"/>
        <v>0</v>
      </c>
      <c r="I110" s="67"/>
      <c r="J110" s="49">
        <f t="shared" si="36"/>
        <v>0</v>
      </c>
      <c r="K110" s="67"/>
      <c r="L110" s="49">
        <f t="shared" si="37"/>
        <v>0</v>
      </c>
      <c r="M110" s="67"/>
      <c r="N110" s="49">
        <f t="shared" si="38"/>
        <v>0</v>
      </c>
      <c r="O110" s="67"/>
      <c r="P110" s="49">
        <f t="shared" si="39"/>
        <v>0</v>
      </c>
      <c r="Q110" s="67"/>
      <c r="R110" s="49">
        <f t="shared" si="40"/>
        <v>0</v>
      </c>
      <c r="S110" s="67"/>
      <c r="T110" s="49">
        <f t="shared" si="41"/>
        <v>0</v>
      </c>
      <c r="U110" s="67"/>
      <c r="V110" s="49">
        <f t="shared" si="42"/>
        <v>0</v>
      </c>
      <c r="W110" s="67"/>
      <c r="X110" s="49">
        <f t="shared" si="43"/>
        <v>0</v>
      </c>
      <c r="Y110" s="67"/>
      <c r="Z110" s="49">
        <f t="shared" si="46"/>
        <v>0</v>
      </c>
      <c r="AA110" s="82">
        <f t="shared" si="31"/>
        <v>0</v>
      </c>
      <c r="AB110" s="49">
        <f t="shared" si="46"/>
        <v>0</v>
      </c>
      <c r="AC110" s="82">
        <f t="shared" si="32"/>
        <v>0</v>
      </c>
      <c r="AD110" s="49">
        <f t="shared" si="45"/>
        <v>0</v>
      </c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</row>
    <row r="111" spans="1:66" x14ac:dyDescent="0.25">
      <c r="A111" s="9">
        <v>6312</v>
      </c>
      <c r="B111" s="10" t="s">
        <v>129</v>
      </c>
      <c r="C111" s="67"/>
      <c r="D111" s="49">
        <f t="shared" si="33"/>
        <v>0</v>
      </c>
      <c r="E111" s="67"/>
      <c r="F111" s="49">
        <f t="shared" si="34"/>
        <v>0</v>
      </c>
      <c r="G111" s="67"/>
      <c r="H111" s="49">
        <f t="shared" si="35"/>
        <v>0</v>
      </c>
      <c r="I111" s="67"/>
      <c r="J111" s="49">
        <f t="shared" si="36"/>
        <v>0</v>
      </c>
      <c r="K111" s="67"/>
      <c r="L111" s="49">
        <f t="shared" si="37"/>
        <v>0</v>
      </c>
      <c r="M111" s="67"/>
      <c r="N111" s="49">
        <f t="shared" si="38"/>
        <v>0</v>
      </c>
      <c r="O111" s="67"/>
      <c r="P111" s="49">
        <f t="shared" si="39"/>
        <v>0</v>
      </c>
      <c r="Q111" s="67"/>
      <c r="R111" s="49">
        <f t="shared" si="40"/>
        <v>0</v>
      </c>
      <c r="S111" s="67"/>
      <c r="T111" s="49">
        <f t="shared" si="41"/>
        <v>0</v>
      </c>
      <c r="U111" s="67"/>
      <c r="V111" s="49">
        <f t="shared" si="42"/>
        <v>0</v>
      </c>
      <c r="W111" s="67"/>
      <c r="X111" s="49">
        <f t="shared" si="43"/>
        <v>0</v>
      </c>
      <c r="Y111" s="67"/>
      <c r="Z111" s="49">
        <f t="shared" si="46"/>
        <v>0</v>
      </c>
      <c r="AA111" s="82">
        <f t="shared" si="31"/>
        <v>0</v>
      </c>
      <c r="AB111" s="49">
        <f t="shared" si="46"/>
        <v>0</v>
      </c>
      <c r="AC111" s="82">
        <f t="shared" si="32"/>
        <v>0</v>
      </c>
      <c r="AD111" s="49">
        <f t="shared" si="45"/>
        <v>0</v>
      </c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</row>
    <row r="112" spans="1:66" x14ac:dyDescent="0.25">
      <c r="A112" s="9">
        <v>6313</v>
      </c>
      <c r="B112" s="10" t="s">
        <v>130</v>
      </c>
      <c r="C112" s="67"/>
      <c r="D112" s="49">
        <f t="shared" si="33"/>
        <v>0</v>
      </c>
      <c r="E112" s="67"/>
      <c r="F112" s="49">
        <f t="shared" si="34"/>
        <v>0</v>
      </c>
      <c r="G112" s="67"/>
      <c r="H112" s="49">
        <f t="shared" si="35"/>
        <v>0</v>
      </c>
      <c r="I112" s="67"/>
      <c r="J112" s="49">
        <f t="shared" si="36"/>
        <v>0</v>
      </c>
      <c r="K112" s="67"/>
      <c r="L112" s="49">
        <f t="shared" si="37"/>
        <v>0</v>
      </c>
      <c r="M112" s="67"/>
      <c r="N112" s="49">
        <f t="shared" si="38"/>
        <v>0</v>
      </c>
      <c r="O112" s="67"/>
      <c r="P112" s="49">
        <f t="shared" si="39"/>
        <v>0</v>
      </c>
      <c r="Q112" s="67"/>
      <c r="R112" s="49">
        <f t="shared" si="40"/>
        <v>0</v>
      </c>
      <c r="S112" s="67"/>
      <c r="T112" s="49">
        <f t="shared" si="41"/>
        <v>0</v>
      </c>
      <c r="U112" s="67"/>
      <c r="V112" s="49">
        <f t="shared" si="42"/>
        <v>0</v>
      </c>
      <c r="W112" s="67"/>
      <c r="X112" s="49">
        <f t="shared" si="43"/>
        <v>0</v>
      </c>
      <c r="Y112" s="67"/>
      <c r="Z112" s="49">
        <f t="shared" si="46"/>
        <v>0</v>
      </c>
      <c r="AA112" s="82">
        <f t="shared" si="31"/>
        <v>0</v>
      </c>
      <c r="AB112" s="49">
        <f t="shared" si="46"/>
        <v>0</v>
      </c>
      <c r="AC112" s="82">
        <f t="shared" si="32"/>
        <v>0</v>
      </c>
      <c r="AD112" s="49">
        <f t="shared" si="45"/>
        <v>0</v>
      </c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</row>
    <row r="113" spans="1:66" x14ac:dyDescent="0.25">
      <c r="A113" s="9">
        <v>6314</v>
      </c>
      <c r="B113" s="10" t="s">
        <v>131</v>
      </c>
      <c r="C113" s="67">
        <v>229340.83004999999</v>
      </c>
      <c r="D113" s="49">
        <f t="shared" si="33"/>
        <v>1.2557874400349871E-2</v>
      </c>
      <c r="E113" s="67">
        <v>229340.83004999999</v>
      </c>
      <c r="F113" s="49">
        <f t="shared" si="34"/>
        <v>1.2557874400349871E-2</v>
      </c>
      <c r="G113" s="67">
        <v>229340.83004999999</v>
      </c>
      <c r="H113" s="49">
        <f t="shared" si="35"/>
        <v>1.2557874400349871E-2</v>
      </c>
      <c r="I113" s="67">
        <v>229340.83004999999</v>
      </c>
      <c r="J113" s="49">
        <f t="shared" si="36"/>
        <v>1.2557874400349871E-2</v>
      </c>
      <c r="K113" s="67">
        <v>229340.83004999999</v>
      </c>
      <c r="L113" s="49">
        <f t="shared" si="37"/>
        <v>1.2557874400349871E-2</v>
      </c>
      <c r="M113" s="67">
        <v>229340.83004999999</v>
      </c>
      <c r="N113" s="49">
        <f t="shared" si="38"/>
        <v>1.2557874400349871E-2</v>
      </c>
      <c r="O113" s="67">
        <v>229340.83004999999</v>
      </c>
      <c r="P113" s="49">
        <f t="shared" si="39"/>
        <v>1.2557874400349871E-2</v>
      </c>
      <c r="Q113" s="67">
        <v>229340.83004999999</v>
      </c>
      <c r="R113" s="49">
        <f t="shared" si="40"/>
        <v>1.2557874400349871E-2</v>
      </c>
      <c r="S113" s="67">
        <v>229340.83004999999</v>
      </c>
      <c r="T113" s="49">
        <f t="shared" si="41"/>
        <v>1.2557874400349871E-2</v>
      </c>
      <c r="U113" s="67">
        <v>229340.83004999999</v>
      </c>
      <c r="V113" s="49">
        <f t="shared" si="42"/>
        <v>1.2557874400349871E-2</v>
      </c>
      <c r="W113" s="67">
        <v>229340.83004999999</v>
      </c>
      <c r="X113" s="49">
        <f t="shared" si="43"/>
        <v>1.2557874400349871E-2</v>
      </c>
      <c r="Y113" s="67">
        <v>229340.83004999999</v>
      </c>
      <c r="Z113" s="49">
        <f t="shared" si="46"/>
        <v>1.2557874400349871E-2</v>
      </c>
      <c r="AA113" s="82">
        <f t="shared" si="31"/>
        <v>2752089.9605999999</v>
      </c>
      <c r="AB113" s="49">
        <f t="shared" si="46"/>
        <v>1.2557874400349873E-2</v>
      </c>
      <c r="AC113" s="82">
        <f t="shared" si="32"/>
        <v>229340.83004999999</v>
      </c>
      <c r="AD113" s="49">
        <f t="shared" si="45"/>
        <v>1.2557874400349871E-2</v>
      </c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</row>
    <row r="114" spans="1:66" x14ac:dyDescent="0.25">
      <c r="A114" s="9">
        <v>6315</v>
      </c>
      <c r="B114" s="10" t="s">
        <v>132</v>
      </c>
      <c r="C114" s="67">
        <v>295.83499999999998</v>
      </c>
      <c r="D114" s="49">
        <f t="shared" si="33"/>
        <v>1.6198854658446824E-5</v>
      </c>
      <c r="E114" s="67">
        <v>295.83499999999998</v>
      </c>
      <c r="F114" s="49">
        <f t="shared" si="34"/>
        <v>1.6198854658446824E-5</v>
      </c>
      <c r="G114" s="67">
        <v>295.83499999999998</v>
      </c>
      <c r="H114" s="49">
        <f t="shared" si="35"/>
        <v>1.6198854658446824E-5</v>
      </c>
      <c r="I114" s="67">
        <v>295.83499999999998</v>
      </c>
      <c r="J114" s="49">
        <f t="shared" si="36"/>
        <v>1.6198854658446824E-5</v>
      </c>
      <c r="K114" s="67">
        <v>295.83499999999998</v>
      </c>
      <c r="L114" s="49">
        <f t="shared" si="37"/>
        <v>1.6198854658446824E-5</v>
      </c>
      <c r="M114" s="67">
        <v>295.83499999999998</v>
      </c>
      <c r="N114" s="49">
        <f t="shared" si="38"/>
        <v>1.6198854658446824E-5</v>
      </c>
      <c r="O114" s="67">
        <v>295.83499999999998</v>
      </c>
      <c r="P114" s="49">
        <f t="shared" si="39"/>
        <v>1.6198854658446824E-5</v>
      </c>
      <c r="Q114" s="67">
        <v>295.83499999999998</v>
      </c>
      <c r="R114" s="49">
        <f t="shared" si="40"/>
        <v>1.6198854658446824E-5</v>
      </c>
      <c r="S114" s="67">
        <v>295.83499999999998</v>
      </c>
      <c r="T114" s="49">
        <f t="shared" si="41"/>
        <v>1.6198854658446824E-5</v>
      </c>
      <c r="U114" s="67">
        <v>295.83499999999998</v>
      </c>
      <c r="V114" s="49">
        <f t="shared" si="42"/>
        <v>1.6198854658446824E-5</v>
      </c>
      <c r="W114" s="67">
        <v>295.83499999999998</v>
      </c>
      <c r="X114" s="49">
        <f t="shared" si="43"/>
        <v>1.6198854658446824E-5</v>
      </c>
      <c r="Y114" s="67">
        <v>295.83499999999998</v>
      </c>
      <c r="Z114" s="49">
        <f t="shared" si="46"/>
        <v>1.6198854658446824E-5</v>
      </c>
      <c r="AA114" s="82">
        <f t="shared" si="31"/>
        <v>3550.02</v>
      </c>
      <c r="AB114" s="49">
        <f t="shared" si="46"/>
        <v>1.6198854658446827E-5</v>
      </c>
      <c r="AC114" s="82">
        <f t="shared" si="32"/>
        <v>295.83499999999998</v>
      </c>
      <c r="AD114" s="49">
        <f t="shared" si="45"/>
        <v>1.6198854658446824E-5</v>
      </c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</row>
    <row r="115" spans="1:66" x14ac:dyDescent="0.25">
      <c r="A115" s="9">
        <v>6316</v>
      </c>
      <c r="B115" s="10" t="s">
        <v>133</v>
      </c>
      <c r="C115" s="67"/>
      <c r="D115" s="49">
        <f t="shared" si="33"/>
        <v>0</v>
      </c>
      <c r="E115" s="67"/>
      <c r="F115" s="49">
        <f t="shared" si="34"/>
        <v>0</v>
      </c>
      <c r="G115" s="67"/>
      <c r="H115" s="49">
        <f t="shared" si="35"/>
        <v>0</v>
      </c>
      <c r="I115" s="67"/>
      <c r="J115" s="49">
        <f t="shared" si="36"/>
        <v>0</v>
      </c>
      <c r="K115" s="67"/>
      <c r="L115" s="49">
        <f t="shared" si="37"/>
        <v>0</v>
      </c>
      <c r="M115" s="67"/>
      <c r="N115" s="49">
        <f t="shared" si="38"/>
        <v>0</v>
      </c>
      <c r="O115" s="67"/>
      <c r="P115" s="49">
        <f t="shared" si="39"/>
        <v>0</v>
      </c>
      <c r="Q115" s="67"/>
      <c r="R115" s="49">
        <f t="shared" si="40"/>
        <v>0</v>
      </c>
      <c r="S115" s="67"/>
      <c r="T115" s="49">
        <f t="shared" si="41"/>
        <v>0</v>
      </c>
      <c r="U115" s="67"/>
      <c r="V115" s="49">
        <f t="shared" si="42"/>
        <v>0</v>
      </c>
      <c r="W115" s="67"/>
      <c r="X115" s="49">
        <f t="shared" si="43"/>
        <v>0</v>
      </c>
      <c r="Y115" s="67"/>
      <c r="Z115" s="49">
        <f t="shared" si="46"/>
        <v>0</v>
      </c>
      <c r="AA115" s="82">
        <f t="shared" si="31"/>
        <v>0</v>
      </c>
      <c r="AB115" s="49">
        <f t="shared" si="46"/>
        <v>0</v>
      </c>
      <c r="AC115" s="82">
        <f t="shared" si="32"/>
        <v>0</v>
      </c>
      <c r="AD115" s="49">
        <f t="shared" si="45"/>
        <v>0</v>
      </c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</row>
    <row r="116" spans="1:66" x14ac:dyDescent="0.25">
      <c r="A116" s="9">
        <v>6317</v>
      </c>
      <c r="B116" s="10" t="s">
        <v>134</v>
      </c>
      <c r="C116" s="67">
        <v>2678.6927000000001</v>
      </c>
      <c r="D116" s="49">
        <f t="shared" si="33"/>
        <v>1.4667552426840134E-4</v>
      </c>
      <c r="E116" s="67">
        <v>2678.6927000000001</v>
      </c>
      <c r="F116" s="49">
        <f t="shared" si="34"/>
        <v>1.4667552426840134E-4</v>
      </c>
      <c r="G116" s="67">
        <v>2678.6927000000001</v>
      </c>
      <c r="H116" s="49">
        <f t="shared" si="35"/>
        <v>1.4667552426840134E-4</v>
      </c>
      <c r="I116" s="67">
        <v>2678.6927000000001</v>
      </c>
      <c r="J116" s="49">
        <f t="shared" si="36"/>
        <v>1.4667552426840134E-4</v>
      </c>
      <c r="K116" s="67">
        <v>2678.6927000000001</v>
      </c>
      <c r="L116" s="49">
        <f t="shared" si="37"/>
        <v>1.4667552426840134E-4</v>
      </c>
      <c r="M116" s="67">
        <v>2678.6927000000001</v>
      </c>
      <c r="N116" s="49">
        <f t="shared" si="38"/>
        <v>1.4667552426840134E-4</v>
      </c>
      <c r="O116" s="67">
        <v>2678.6927000000001</v>
      </c>
      <c r="P116" s="49">
        <f t="shared" si="39"/>
        <v>1.4667552426840134E-4</v>
      </c>
      <c r="Q116" s="67">
        <v>2678.6927000000001</v>
      </c>
      <c r="R116" s="49">
        <f t="shared" si="40"/>
        <v>1.4667552426840134E-4</v>
      </c>
      <c r="S116" s="67">
        <v>2678.6927000000001</v>
      </c>
      <c r="T116" s="49">
        <f t="shared" si="41"/>
        <v>1.4667552426840134E-4</v>
      </c>
      <c r="U116" s="67">
        <v>2678.6927000000001</v>
      </c>
      <c r="V116" s="49">
        <f t="shared" si="42"/>
        <v>1.4667552426840134E-4</v>
      </c>
      <c r="W116" s="67">
        <v>2678.6927000000001</v>
      </c>
      <c r="X116" s="49">
        <f t="shared" si="43"/>
        <v>1.4667552426840134E-4</v>
      </c>
      <c r="Y116" s="67">
        <v>2678.6927000000001</v>
      </c>
      <c r="Z116" s="49">
        <f t="shared" si="46"/>
        <v>1.4667552426840134E-4</v>
      </c>
      <c r="AA116" s="82">
        <f t="shared" si="31"/>
        <v>32144.312399999999</v>
      </c>
      <c r="AB116" s="49">
        <f t="shared" si="46"/>
        <v>1.4667552426840134E-4</v>
      </c>
      <c r="AC116" s="82">
        <f t="shared" si="32"/>
        <v>2678.6927000000001</v>
      </c>
      <c r="AD116" s="49">
        <f t="shared" si="45"/>
        <v>1.4667552426840134E-4</v>
      </c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</row>
    <row r="117" spans="1:66" x14ac:dyDescent="0.25">
      <c r="A117" s="9">
        <v>6318</v>
      </c>
      <c r="B117" s="10" t="s">
        <v>135</v>
      </c>
      <c r="C117" s="67">
        <v>6510.85</v>
      </c>
      <c r="D117" s="49">
        <f t="shared" si="33"/>
        <v>3.5651059831645523E-4</v>
      </c>
      <c r="E117" s="67">
        <v>6510.85</v>
      </c>
      <c r="F117" s="49">
        <f t="shared" si="34"/>
        <v>3.5651059831645523E-4</v>
      </c>
      <c r="G117" s="67">
        <v>6510.85</v>
      </c>
      <c r="H117" s="49">
        <f t="shared" si="35"/>
        <v>3.5651059831645523E-4</v>
      </c>
      <c r="I117" s="67">
        <v>6510.85</v>
      </c>
      <c r="J117" s="49">
        <f t="shared" si="36"/>
        <v>3.5651059831645523E-4</v>
      </c>
      <c r="K117" s="67">
        <v>6510.85</v>
      </c>
      <c r="L117" s="49">
        <f t="shared" si="37"/>
        <v>3.5651059831645523E-4</v>
      </c>
      <c r="M117" s="67">
        <v>6510.85</v>
      </c>
      <c r="N117" s="49">
        <f t="shared" si="38"/>
        <v>3.5651059831645523E-4</v>
      </c>
      <c r="O117" s="67">
        <v>6510.85</v>
      </c>
      <c r="P117" s="49">
        <f t="shared" si="39"/>
        <v>3.5651059831645523E-4</v>
      </c>
      <c r="Q117" s="67">
        <v>6510.85</v>
      </c>
      <c r="R117" s="49">
        <f t="shared" si="40"/>
        <v>3.5651059831645523E-4</v>
      </c>
      <c r="S117" s="67">
        <v>6510.85</v>
      </c>
      <c r="T117" s="49">
        <f t="shared" si="41"/>
        <v>3.5651059831645523E-4</v>
      </c>
      <c r="U117" s="67">
        <v>6510.85</v>
      </c>
      <c r="V117" s="49">
        <f t="shared" si="42"/>
        <v>3.5651059831645523E-4</v>
      </c>
      <c r="W117" s="67">
        <v>6510.85</v>
      </c>
      <c r="X117" s="49">
        <f t="shared" si="43"/>
        <v>3.5651059831645523E-4</v>
      </c>
      <c r="Y117" s="67">
        <v>6510.85</v>
      </c>
      <c r="Z117" s="49">
        <f t="shared" ref="Z117:AB136" si="47">IF(Y$10&lt;&gt;0,Y117/Y$10,"-")</f>
        <v>3.5651059831645523E-4</v>
      </c>
      <c r="AA117" s="82">
        <f t="shared" si="31"/>
        <v>78130.2</v>
      </c>
      <c r="AB117" s="49">
        <f t="shared" si="47"/>
        <v>3.5651059831645518E-4</v>
      </c>
      <c r="AC117" s="82">
        <f t="shared" si="32"/>
        <v>6510.8499999999995</v>
      </c>
      <c r="AD117" s="49">
        <f t="shared" si="45"/>
        <v>3.5651059831645518E-4</v>
      </c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</row>
    <row r="118" spans="1:66" x14ac:dyDescent="0.25">
      <c r="A118" s="9">
        <v>6319</v>
      </c>
      <c r="B118" s="10" t="s">
        <v>136</v>
      </c>
      <c r="C118" s="67"/>
      <c r="D118" s="49">
        <f t="shared" si="33"/>
        <v>0</v>
      </c>
      <c r="E118" s="67"/>
      <c r="F118" s="49">
        <f t="shared" si="34"/>
        <v>0</v>
      </c>
      <c r="G118" s="67"/>
      <c r="H118" s="49">
        <f t="shared" si="35"/>
        <v>0</v>
      </c>
      <c r="I118" s="67"/>
      <c r="J118" s="49">
        <f t="shared" si="36"/>
        <v>0</v>
      </c>
      <c r="K118" s="67"/>
      <c r="L118" s="49">
        <f t="shared" si="37"/>
        <v>0</v>
      </c>
      <c r="M118" s="67"/>
      <c r="N118" s="49">
        <f t="shared" si="38"/>
        <v>0</v>
      </c>
      <c r="O118" s="67"/>
      <c r="P118" s="49">
        <f t="shared" si="39"/>
        <v>0</v>
      </c>
      <c r="Q118" s="67"/>
      <c r="R118" s="49">
        <f t="shared" si="40"/>
        <v>0</v>
      </c>
      <c r="S118" s="67"/>
      <c r="T118" s="49">
        <f t="shared" si="41"/>
        <v>0</v>
      </c>
      <c r="U118" s="67"/>
      <c r="V118" s="49">
        <f t="shared" si="42"/>
        <v>0</v>
      </c>
      <c r="W118" s="67"/>
      <c r="X118" s="49">
        <f t="shared" si="43"/>
        <v>0</v>
      </c>
      <c r="Y118" s="67"/>
      <c r="Z118" s="49">
        <f t="shared" si="47"/>
        <v>0</v>
      </c>
      <c r="AA118" s="82">
        <f t="shared" si="31"/>
        <v>0</v>
      </c>
      <c r="AB118" s="49">
        <f t="shared" si="47"/>
        <v>0</v>
      </c>
      <c r="AC118" s="82">
        <f t="shared" si="32"/>
        <v>0</v>
      </c>
      <c r="AD118" s="49">
        <f t="shared" si="45"/>
        <v>0</v>
      </c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</row>
    <row r="119" spans="1:66" x14ac:dyDescent="0.25">
      <c r="A119" s="9">
        <v>6320</v>
      </c>
      <c r="B119" s="10" t="s">
        <v>137</v>
      </c>
      <c r="C119" s="67"/>
      <c r="D119" s="49">
        <f t="shared" si="33"/>
        <v>0</v>
      </c>
      <c r="E119" s="67"/>
      <c r="F119" s="49">
        <f t="shared" si="34"/>
        <v>0</v>
      </c>
      <c r="G119" s="67"/>
      <c r="H119" s="49">
        <f t="shared" si="35"/>
        <v>0</v>
      </c>
      <c r="I119" s="67"/>
      <c r="J119" s="49">
        <f t="shared" si="36"/>
        <v>0</v>
      </c>
      <c r="K119" s="67"/>
      <c r="L119" s="49">
        <f t="shared" si="37"/>
        <v>0</v>
      </c>
      <c r="M119" s="67"/>
      <c r="N119" s="49">
        <f t="shared" si="38"/>
        <v>0</v>
      </c>
      <c r="O119" s="67"/>
      <c r="P119" s="49">
        <f t="shared" si="39"/>
        <v>0</v>
      </c>
      <c r="Q119" s="67"/>
      <c r="R119" s="49">
        <f t="shared" si="40"/>
        <v>0</v>
      </c>
      <c r="S119" s="67"/>
      <c r="T119" s="49">
        <f t="shared" si="41"/>
        <v>0</v>
      </c>
      <c r="U119" s="67"/>
      <c r="V119" s="49">
        <f t="shared" si="42"/>
        <v>0</v>
      </c>
      <c r="W119" s="67"/>
      <c r="X119" s="49">
        <f t="shared" si="43"/>
        <v>0</v>
      </c>
      <c r="Y119" s="67"/>
      <c r="Z119" s="49">
        <f t="shared" si="47"/>
        <v>0</v>
      </c>
      <c r="AA119" s="82">
        <f t="shared" si="31"/>
        <v>0</v>
      </c>
      <c r="AB119" s="49">
        <f t="shared" si="47"/>
        <v>0</v>
      </c>
      <c r="AC119" s="82">
        <f t="shared" si="32"/>
        <v>0</v>
      </c>
      <c r="AD119" s="49">
        <f t="shared" si="45"/>
        <v>0</v>
      </c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</row>
    <row r="120" spans="1:66" x14ac:dyDescent="0.25">
      <c r="A120" s="9">
        <v>6321</v>
      </c>
      <c r="B120" s="10" t="s">
        <v>138</v>
      </c>
      <c r="C120" s="67">
        <v>73959.850000000006</v>
      </c>
      <c r="D120" s="49">
        <f t="shared" si="33"/>
        <v>4.0497738966333548E-3</v>
      </c>
      <c r="E120" s="67">
        <v>73959.850000000006</v>
      </c>
      <c r="F120" s="49">
        <f t="shared" si="34"/>
        <v>4.0497738966333548E-3</v>
      </c>
      <c r="G120" s="67">
        <v>73959.850000000006</v>
      </c>
      <c r="H120" s="49">
        <f t="shared" si="35"/>
        <v>4.0497738966333548E-3</v>
      </c>
      <c r="I120" s="67">
        <v>73959.850000000006</v>
      </c>
      <c r="J120" s="49">
        <f t="shared" si="36"/>
        <v>4.0497738966333548E-3</v>
      </c>
      <c r="K120" s="67">
        <v>73959.850000000006</v>
      </c>
      <c r="L120" s="49">
        <f t="shared" si="37"/>
        <v>4.0497738966333548E-3</v>
      </c>
      <c r="M120" s="67">
        <v>73959.850000000006</v>
      </c>
      <c r="N120" s="49">
        <f t="shared" si="38"/>
        <v>4.0497738966333548E-3</v>
      </c>
      <c r="O120" s="67">
        <v>73959.850000000006</v>
      </c>
      <c r="P120" s="49">
        <f t="shared" si="39"/>
        <v>4.0497738966333548E-3</v>
      </c>
      <c r="Q120" s="67">
        <v>73959.850000000006</v>
      </c>
      <c r="R120" s="49">
        <f t="shared" si="40"/>
        <v>4.0497738966333548E-3</v>
      </c>
      <c r="S120" s="67">
        <v>73959.850000000006</v>
      </c>
      <c r="T120" s="49">
        <f t="shared" si="41"/>
        <v>4.0497738966333548E-3</v>
      </c>
      <c r="U120" s="67">
        <v>73959.850000000006</v>
      </c>
      <c r="V120" s="49">
        <f t="shared" si="42"/>
        <v>4.0497738966333548E-3</v>
      </c>
      <c r="W120" s="67">
        <v>73959.850000000006</v>
      </c>
      <c r="X120" s="49">
        <f t="shared" si="43"/>
        <v>4.0497738966333548E-3</v>
      </c>
      <c r="Y120" s="67">
        <v>73959.850000000006</v>
      </c>
      <c r="Z120" s="49">
        <f t="shared" si="47"/>
        <v>4.0497738966333548E-3</v>
      </c>
      <c r="AA120" s="82">
        <f t="shared" si="31"/>
        <v>887518.19999999984</v>
      </c>
      <c r="AB120" s="49">
        <f t="shared" si="47"/>
        <v>4.0497738966333539E-3</v>
      </c>
      <c r="AC120" s="82">
        <f t="shared" si="32"/>
        <v>73959.849999999991</v>
      </c>
      <c r="AD120" s="49">
        <f t="shared" si="45"/>
        <v>4.0497738966333539E-3</v>
      </c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</row>
    <row r="121" spans="1:66" x14ac:dyDescent="0.25">
      <c r="A121" s="9">
        <v>6322</v>
      </c>
      <c r="B121" s="10"/>
      <c r="C121" s="67"/>
      <c r="D121" s="49">
        <f t="shared" si="33"/>
        <v>0</v>
      </c>
      <c r="E121" s="67"/>
      <c r="F121" s="49">
        <f t="shared" si="33"/>
        <v>0</v>
      </c>
      <c r="G121" s="67"/>
      <c r="H121" s="49">
        <f t="shared" si="33"/>
        <v>0</v>
      </c>
      <c r="I121" s="67"/>
      <c r="J121" s="49">
        <f t="shared" si="33"/>
        <v>0</v>
      </c>
      <c r="K121" s="67"/>
      <c r="L121" s="49">
        <f t="shared" si="33"/>
        <v>0</v>
      </c>
      <c r="M121" s="67"/>
      <c r="N121" s="49">
        <f t="shared" si="33"/>
        <v>0</v>
      </c>
      <c r="O121" s="67"/>
      <c r="P121" s="49">
        <f t="shared" si="33"/>
        <v>0</v>
      </c>
      <c r="Q121" s="67"/>
      <c r="R121" s="49">
        <f t="shared" si="33"/>
        <v>0</v>
      </c>
      <c r="S121" s="67"/>
      <c r="T121" s="49">
        <f t="shared" si="41"/>
        <v>0</v>
      </c>
      <c r="U121" s="67"/>
      <c r="V121" s="49">
        <f t="shared" si="41"/>
        <v>0</v>
      </c>
      <c r="W121" s="67"/>
      <c r="X121" s="49">
        <f t="shared" si="41"/>
        <v>0</v>
      </c>
      <c r="Y121" s="67"/>
      <c r="Z121" s="49">
        <f t="shared" si="41"/>
        <v>0</v>
      </c>
      <c r="AA121" s="82"/>
      <c r="AB121" s="49">
        <f t="shared" si="41"/>
        <v>0</v>
      </c>
      <c r="AC121" s="82"/>
      <c r="AD121" s="49">
        <f t="shared" si="41"/>
        <v>0</v>
      </c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</row>
    <row r="122" spans="1:66" x14ac:dyDescent="0.25">
      <c r="A122" s="9">
        <v>6323</v>
      </c>
      <c r="B122" s="10"/>
      <c r="C122" s="67"/>
      <c r="D122" s="49">
        <f t="shared" si="33"/>
        <v>0</v>
      </c>
      <c r="E122" s="67"/>
      <c r="F122" s="49">
        <f t="shared" si="33"/>
        <v>0</v>
      </c>
      <c r="G122" s="67"/>
      <c r="H122" s="49">
        <f t="shared" si="33"/>
        <v>0</v>
      </c>
      <c r="I122" s="67"/>
      <c r="J122" s="49">
        <f t="shared" si="33"/>
        <v>0</v>
      </c>
      <c r="K122" s="67"/>
      <c r="L122" s="49">
        <f t="shared" si="33"/>
        <v>0</v>
      </c>
      <c r="M122" s="67"/>
      <c r="N122" s="49">
        <f t="shared" si="33"/>
        <v>0</v>
      </c>
      <c r="O122" s="67"/>
      <c r="P122" s="49">
        <f t="shared" si="33"/>
        <v>0</v>
      </c>
      <c r="Q122" s="67"/>
      <c r="R122" s="49">
        <f t="shared" si="33"/>
        <v>0</v>
      </c>
      <c r="S122" s="67"/>
      <c r="T122" s="49">
        <f t="shared" si="41"/>
        <v>0</v>
      </c>
      <c r="U122" s="67"/>
      <c r="V122" s="49">
        <f t="shared" si="41"/>
        <v>0</v>
      </c>
      <c r="W122" s="67"/>
      <c r="X122" s="49">
        <f t="shared" si="41"/>
        <v>0</v>
      </c>
      <c r="Y122" s="67"/>
      <c r="Z122" s="49">
        <f t="shared" si="41"/>
        <v>0</v>
      </c>
      <c r="AA122" s="82"/>
      <c r="AB122" s="49">
        <f t="shared" si="41"/>
        <v>0</v>
      </c>
      <c r="AC122" s="82"/>
      <c r="AD122" s="49">
        <f t="shared" si="41"/>
        <v>0</v>
      </c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</row>
    <row r="123" spans="1:66" x14ac:dyDescent="0.25">
      <c r="A123" s="9">
        <v>6324</v>
      </c>
      <c r="B123" s="10"/>
      <c r="C123" s="67"/>
      <c r="D123" s="49">
        <f t="shared" si="33"/>
        <v>0</v>
      </c>
      <c r="E123" s="67"/>
      <c r="F123" s="49">
        <f t="shared" si="33"/>
        <v>0</v>
      </c>
      <c r="G123" s="67"/>
      <c r="H123" s="49">
        <f t="shared" si="33"/>
        <v>0</v>
      </c>
      <c r="I123" s="67"/>
      <c r="J123" s="49">
        <f t="shared" si="33"/>
        <v>0</v>
      </c>
      <c r="K123" s="67"/>
      <c r="L123" s="49">
        <f t="shared" si="33"/>
        <v>0</v>
      </c>
      <c r="M123" s="67"/>
      <c r="N123" s="49">
        <f t="shared" si="33"/>
        <v>0</v>
      </c>
      <c r="O123" s="67"/>
      <c r="P123" s="49">
        <f t="shared" si="33"/>
        <v>0</v>
      </c>
      <c r="Q123" s="67"/>
      <c r="R123" s="49">
        <f t="shared" si="33"/>
        <v>0</v>
      </c>
      <c r="S123" s="67"/>
      <c r="T123" s="49">
        <f t="shared" si="41"/>
        <v>0</v>
      </c>
      <c r="U123" s="67"/>
      <c r="V123" s="49">
        <f t="shared" si="41"/>
        <v>0</v>
      </c>
      <c r="W123" s="67"/>
      <c r="X123" s="49">
        <f t="shared" si="41"/>
        <v>0</v>
      </c>
      <c r="Y123" s="67"/>
      <c r="Z123" s="49">
        <f t="shared" si="41"/>
        <v>0</v>
      </c>
      <c r="AA123" s="82"/>
      <c r="AB123" s="49">
        <f t="shared" si="41"/>
        <v>0</v>
      </c>
      <c r="AC123" s="82"/>
      <c r="AD123" s="49">
        <f t="shared" si="41"/>
        <v>0</v>
      </c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</row>
    <row r="124" spans="1:66" x14ac:dyDescent="0.25">
      <c r="A124" s="9">
        <v>6325</v>
      </c>
      <c r="B124" s="10"/>
      <c r="C124" s="67"/>
      <c r="D124" s="49">
        <f t="shared" si="33"/>
        <v>0</v>
      </c>
      <c r="E124" s="67"/>
      <c r="F124" s="49">
        <f t="shared" si="33"/>
        <v>0</v>
      </c>
      <c r="G124" s="67"/>
      <c r="H124" s="49">
        <f t="shared" si="33"/>
        <v>0</v>
      </c>
      <c r="I124" s="67"/>
      <c r="J124" s="49">
        <f t="shared" si="33"/>
        <v>0</v>
      </c>
      <c r="K124" s="67"/>
      <c r="L124" s="49">
        <f t="shared" si="33"/>
        <v>0</v>
      </c>
      <c r="M124" s="67"/>
      <c r="N124" s="49">
        <f t="shared" si="33"/>
        <v>0</v>
      </c>
      <c r="O124" s="67"/>
      <c r="P124" s="49">
        <f t="shared" si="33"/>
        <v>0</v>
      </c>
      <c r="Q124" s="67"/>
      <c r="R124" s="49">
        <f t="shared" si="33"/>
        <v>0</v>
      </c>
      <c r="S124" s="67"/>
      <c r="T124" s="49">
        <f t="shared" si="41"/>
        <v>0</v>
      </c>
      <c r="U124" s="67"/>
      <c r="V124" s="49">
        <f t="shared" si="41"/>
        <v>0</v>
      </c>
      <c r="W124" s="67"/>
      <c r="X124" s="49">
        <f t="shared" si="41"/>
        <v>0</v>
      </c>
      <c r="Y124" s="67"/>
      <c r="Z124" s="49">
        <f t="shared" si="41"/>
        <v>0</v>
      </c>
      <c r="AA124" s="82"/>
      <c r="AB124" s="49">
        <f t="shared" si="41"/>
        <v>0</v>
      </c>
      <c r="AC124" s="82"/>
      <c r="AD124" s="49">
        <f t="shared" si="41"/>
        <v>0</v>
      </c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</row>
    <row r="125" spans="1:66" s="5" customFormat="1" x14ac:dyDescent="0.25">
      <c r="A125" s="12">
        <v>6399</v>
      </c>
      <c r="B125" s="1" t="s">
        <v>139</v>
      </c>
      <c r="C125" s="74">
        <f>SUM(C100:C124)</f>
        <v>405829.5932</v>
      </c>
      <c r="D125" s="56">
        <f t="shared" si="33"/>
        <v>2.2221760766452249E-2</v>
      </c>
      <c r="E125" s="74">
        <f>SUM(E100:E124)</f>
        <v>405829.5932</v>
      </c>
      <c r="F125" s="56">
        <f t="shared" si="34"/>
        <v>2.2221760766452249E-2</v>
      </c>
      <c r="G125" s="74">
        <f>SUM(G100:G124)</f>
        <v>405829.5932</v>
      </c>
      <c r="H125" s="56">
        <f t="shared" si="35"/>
        <v>2.2221760766452249E-2</v>
      </c>
      <c r="I125" s="74">
        <f>SUM(I100:I124)</f>
        <v>405829.5932</v>
      </c>
      <c r="J125" s="56">
        <f t="shared" si="36"/>
        <v>2.2221760766452249E-2</v>
      </c>
      <c r="K125" s="74">
        <f>SUM(K100:K124)</f>
        <v>405829.5932</v>
      </c>
      <c r="L125" s="56">
        <f t="shared" si="37"/>
        <v>2.2221760766452249E-2</v>
      </c>
      <c r="M125" s="74">
        <f>SUM(M100:M124)</f>
        <v>405829.5932</v>
      </c>
      <c r="N125" s="56">
        <f t="shared" si="38"/>
        <v>2.2221760766452249E-2</v>
      </c>
      <c r="O125" s="74">
        <f>SUM(O100:O124)</f>
        <v>405829.5932</v>
      </c>
      <c r="P125" s="56">
        <f t="shared" si="39"/>
        <v>2.2221760766452249E-2</v>
      </c>
      <c r="Q125" s="74">
        <f>SUM(Q100:Q124)</f>
        <v>405829.5932</v>
      </c>
      <c r="R125" s="56">
        <f t="shared" si="40"/>
        <v>2.2221760766452249E-2</v>
      </c>
      <c r="S125" s="74">
        <f>SUM(S100:S124)</f>
        <v>405829.5932</v>
      </c>
      <c r="T125" s="56">
        <f t="shared" si="41"/>
        <v>2.2221760766452249E-2</v>
      </c>
      <c r="U125" s="74">
        <f>SUM(U100:U124)</f>
        <v>405829.5932</v>
      </c>
      <c r="V125" s="56">
        <f t="shared" si="42"/>
        <v>2.2221760766452249E-2</v>
      </c>
      <c r="W125" s="74">
        <f>SUM(W100:W124)</f>
        <v>405829.5932</v>
      </c>
      <c r="X125" s="56">
        <f t="shared" si="43"/>
        <v>2.2221760766452249E-2</v>
      </c>
      <c r="Y125" s="74">
        <f>SUM(Y100:Y124)</f>
        <v>405829.5932</v>
      </c>
      <c r="Z125" s="56">
        <f t="shared" si="47"/>
        <v>2.2221760766452249E-2</v>
      </c>
      <c r="AA125" s="74">
        <f t="shared" si="31"/>
        <v>4869955.1184</v>
      </c>
      <c r="AB125" s="56">
        <f t="shared" si="47"/>
        <v>2.2221760766452249E-2</v>
      </c>
      <c r="AC125" s="94">
        <f t="shared" si="32"/>
        <v>405829.5932</v>
      </c>
      <c r="AD125" s="56">
        <f t="shared" si="45"/>
        <v>2.2221760766452249E-2</v>
      </c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</row>
    <row r="126" spans="1:66" s="8" customFormat="1" x14ac:dyDescent="0.25">
      <c r="A126" s="26">
        <v>6401</v>
      </c>
      <c r="B126" s="27" t="s">
        <v>140</v>
      </c>
      <c r="C126" s="69"/>
      <c r="D126" s="57">
        <f t="shared" si="33"/>
        <v>0</v>
      </c>
      <c r="E126" s="69"/>
      <c r="F126" s="57">
        <f t="shared" si="34"/>
        <v>0</v>
      </c>
      <c r="G126" s="69"/>
      <c r="H126" s="57">
        <f t="shared" si="35"/>
        <v>0</v>
      </c>
      <c r="I126" s="69"/>
      <c r="J126" s="57">
        <f t="shared" si="36"/>
        <v>0</v>
      </c>
      <c r="K126" s="69"/>
      <c r="L126" s="57">
        <f t="shared" si="37"/>
        <v>0</v>
      </c>
      <c r="M126" s="69"/>
      <c r="N126" s="57">
        <f t="shared" si="38"/>
        <v>0</v>
      </c>
      <c r="O126" s="69"/>
      <c r="P126" s="57">
        <f t="shared" si="39"/>
        <v>0</v>
      </c>
      <c r="Q126" s="69"/>
      <c r="R126" s="57">
        <f t="shared" si="40"/>
        <v>0</v>
      </c>
      <c r="S126" s="69"/>
      <c r="T126" s="57">
        <f t="shared" si="41"/>
        <v>0</v>
      </c>
      <c r="U126" s="69"/>
      <c r="V126" s="57">
        <f t="shared" si="42"/>
        <v>0</v>
      </c>
      <c r="W126" s="69"/>
      <c r="X126" s="57">
        <f t="shared" si="43"/>
        <v>0</v>
      </c>
      <c r="Y126" s="69"/>
      <c r="Z126" s="57">
        <f t="shared" si="47"/>
        <v>0</v>
      </c>
      <c r="AA126" s="69">
        <f t="shared" si="31"/>
        <v>0</v>
      </c>
      <c r="AB126" s="57">
        <f t="shared" si="47"/>
        <v>0</v>
      </c>
      <c r="AC126" s="85">
        <f t="shared" si="32"/>
        <v>0</v>
      </c>
      <c r="AD126" s="57">
        <f t="shared" si="45"/>
        <v>0</v>
      </c>
    </row>
    <row r="127" spans="1:66" x14ac:dyDescent="0.25">
      <c r="A127" s="9">
        <v>6402</v>
      </c>
      <c r="B127" s="10" t="s">
        <v>141</v>
      </c>
      <c r="C127" s="67">
        <v>-236416.39415000001</v>
      </c>
      <c r="D127" s="49">
        <f t="shared" si="33"/>
        <v>-1.294530670039018E-2</v>
      </c>
      <c r="E127" s="67">
        <v>-236416.39415000001</v>
      </c>
      <c r="F127" s="49">
        <f t="shared" si="34"/>
        <v>-1.294530670039018E-2</v>
      </c>
      <c r="G127" s="67">
        <v>-236416.39415000001</v>
      </c>
      <c r="H127" s="49">
        <f t="shared" si="35"/>
        <v>-1.294530670039018E-2</v>
      </c>
      <c r="I127" s="67">
        <v>-236416.39415000001</v>
      </c>
      <c r="J127" s="49">
        <f t="shared" si="36"/>
        <v>-1.294530670039018E-2</v>
      </c>
      <c r="K127" s="67">
        <v>-236416.39415000001</v>
      </c>
      <c r="L127" s="49">
        <f t="shared" si="37"/>
        <v>-1.294530670039018E-2</v>
      </c>
      <c r="M127" s="67">
        <v>-236416.39415000001</v>
      </c>
      <c r="N127" s="49">
        <f t="shared" si="38"/>
        <v>-1.294530670039018E-2</v>
      </c>
      <c r="O127" s="67">
        <v>-236416.39415000001</v>
      </c>
      <c r="P127" s="49">
        <f t="shared" si="39"/>
        <v>-1.294530670039018E-2</v>
      </c>
      <c r="Q127" s="67">
        <v>-236416.39415000001</v>
      </c>
      <c r="R127" s="49">
        <f t="shared" si="40"/>
        <v>-1.294530670039018E-2</v>
      </c>
      <c r="S127" s="67">
        <v>-236416.39415000001</v>
      </c>
      <c r="T127" s="49">
        <f t="shared" si="41"/>
        <v>-1.294530670039018E-2</v>
      </c>
      <c r="U127" s="67">
        <v>-236416.39415000001</v>
      </c>
      <c r="V127" s="49">
        <f t="shared" si="42"/>
        <v>-1.294530670039018E-2</v>
      </c>
      <c r="W127" s="67">
        <v>-236416.39415000001</v>
      </c>
      <c r="X127" s="49">
        <f t="shared" si="43"/>
        <v>-1.294530670039018E-2</v>
      </c>
      <c r="Y127" s="67">
        <v>-236416.39415000001</v>
      </c>
      <c r="Z127" s="49">
        <f t="shared" si="47"/>
        <v>-1.294530670039018E-2</v>
      </c>
      <c r="AA127" s="82">
        <f t="shared" si="31"/>
        <v>-2836996.7298000003</v>
      </c>
      <c r="AB127" s="49">
        <f t="shared" si="47"/>
        <v>-1.2945306700390182E-2</v>
      </c>
      <c r="AC127" s="82">
        <f t="shared" si="32"/>
        <v>-236416.39415000004</v>
      </c>
      <c r="AD127" s="49">
        <f t="shared" si="45"/>
        <v>-1.294530670039018E-2</v>
      </c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</row>
    <row r="128" spans="1:66" x14ac:dyDescent="0.25">
      <c r="A128" s="9">
        <v>6403</v>
      </c>
      <c r="B128" s="10" t="s">
        <v>142</v>
      </c>
      <c r="C128" s="67">
        <v>163687.19820000001</v>
      </c>
      <c r="D128" s="49">
        <f t="shared" si="33"/>
        <v>8.9629189686486702E-3</v>
      </c>
      <c r="E128" s="67">
        <v>163687.19820000001</v>
      </c>
      <c r="F128" s="49">
        <f t="shared" si="34"/>
        <v>8.9629189686486702E-3</v>
      </c>
      <c r="G128" s="67">
        <v>163687.19820000001</v>
      </c>
      <c r="H128" s="49">
        <f t="shared" si="35"/>
        <v>8.9629189686486702E-3</v>
      </c>
      <c r="I128" s="67">
        <v>163687.19820000001</v>
      </c>
      <c r="J128" s="49">
        <f t="shared" si="36"/>
        <v>8.9629189686486702E-3</v>
      </c>
      <c r="K128" s="67">
        <v>163687.19820000001</v>
      </c>
      <c r="L128" s="49">
        <f t="shared" si="37"/>
        <v>8.9629189686486702E-3</v>
      </c>
      <c r="M128" s="67">
        <v>163687.19820000001</v>
      </c>
      <c r="N128" s="49">
        <f t="shared" si="38"/>
        <v>8.9629189686486702E-3</v>
      </c>
      <c r="O128" s="67">
        <v>163687.19820000001</v>
      </c>
      <c r="P128" s="49">
        <f t="shared" si="39"/>
        <v>8.9629189686486702E-3</v>
      </c>
      <c r="Q128" s="67">
        <v>163687.19820000001</v>
      </c>
      <c r="R128" s="49">
        <f t="shared" si="40"/>
        <v>8.9629189686486702E-3</v>
      </c>
      <c r="S128" s="67">
        <v>163687.19820000001</v>
      </c>
      <c r="T128" s="49">
        <f t="shared" si="41"/>
        <v>8.9629189686486702E-3</v>
      </c>
      <c r="U128" s="67">
        <v>163687.19820000001</v>
      </c>
      <c r="V128" s="49">
        <f t="shared" si="42"/>
        <v>8.9629189686486702E-3</v>
      </c>
      <c r="W128" s="67">
        <v>163687.19820000001</v>
      </c>
      <c r="X128" s="49">
        <f t="shared" si="43"/>
        <v>8.9629189686486702E-3</v>
      </c>
      <c r="Y128" s="67">
        <v>163687.19820000001</v>
      </c>
      <c r="Z128" s="49">
        <f t="shared" si="47"/>
        <v>8.9629189686486702E-3</v>
      </c>
      <c r="AA128" s="82">
        <f t="shared" si="31"/>
        <v>1964246.3784</v>
      </c>
      <c r="AB128" s="49">
        <f t="shared" si="47"/>
        <v>8.9629189686486702E-3</v>
      </c>
      <c r="AC128" s="82">
        <f t="shared" si="32"/>
        <v>163687.19820000001</v>
      </c>
      <c r="AD128" s="49">
        <f t="shared" si="45"/>
        <v>8.9629189686486702E-3</v>
      </c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</row>
    <row r="129" spans="1:66" x14ac:dyDescent="0.25">
      <c r="A129" s="9">
        <v>6404</v>
      </c>
      <c r="B129" s="10" t="s">
        <v>143</v>
      </c>
      <c r="C129" s="67">
        <v>25081.5</v>
      </c>
      <c r="D129" s="49">
        <f t="shared" si="33"/>
        <v>1.3733722281536467E-3</v>
      </c>
      <c r="E129" s="67">
        <v>25081.5</v>
      </c>
      <c r="F129" s="49">
        <f t="shared" si="34"/>
        <v>1.3733722281536467E-3</v>
      </c>
      <c r="G129" s="67">
        <v>25081.5</v>
      </c>
      <c r="H129" s="49">
        <f t="shared" si="35"/>
        <v>1.3733722281536467E-3</v>
      </c>
      <c r="I129" s="67">
        <v>25081.5</v>
      </c>
      <c r="J129" s="49">
        <f t="shared" si="36"/>
        <v>1.3733722281536467E-3</v>
      </c>
      <c r="K129" s="67">
        <v>25081.5</v>
      </c>
      <c r="L129" s="49">
        <f t="shared" si="37"/>
        <v>1.3733722281536467E-3</v>
      </c>
      <c r="M129" s="67">
        <v>25081.5</v>
      </c>
      <c r="N129" s="49">
        <f t="shared" si="38"/>
        <v>1.3733722281536467E-3</v>
      </c>
      <c r="O129" s="67">
        <v>25081.5</v>
      </c>
      <c r="P129" s="49">
        <f t="shared" si="39"/>
        <v>1.3733722281536467E-3</v>
      </c>
      <c r="Q129" s="67">
        <v>25081.5</v>
      </c>
      <c r="R129" s="49">
        <f t="shared" si="40"/>
        <v>1.3733722281536467E-3</v>
      </c>
      <c r="S129" s="67">
        <v>25081.5</v>
      </c>
      <c r="T129" s="49">
        <f t="shared" si="41"/>
        <v>1.3733722281536467E-3</v>
      </c>
      <c r="U129" s="67">
        <v>25081.5</v>
      </c>
      <c r="V129" s="49">
        <f t="shared" si="42"/>
        <v>1.3733722281536467E-3</v>
      </c>
      <c r="W129" s="67">
        <v>25081.5</v>
      </c>
      <c r="X129" s="49">
        <f t="shared" si="43"/>
        <v>1.3733722281536467E-3</v>
      </c>
      <c r="Y129" s="67">
        <v>25081.5</v>
      </c>
      <c r="Z129" s="49">
        <f t="shared" si="47"/>
        <v>1.3733722281536467E-3</v>
      </c>
      <c r="AA129" s="82">
        <f t="shared" si="31"/>
        <v>300978</v>
      </c>
      <c r="AB129" s="49">
        <f t="shared" si="47"/>
        <v>1.3733722281536469E-3</v>
      </c>
      <c r="AC129" s="82">
        <f t="shared" si="32"/>
        <v>25081.5</v>
      </c>
      <c r="AD129" s="49">
        <f t="shared" si="45"/>
        <v>1.3733722281536467E-3</v>
      </c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</row>
    <row r="130" spans="1:66" x14ac:dyDescent="0.25">
      <c r="A130" s="9">
        <v>6406</v>
      </c>
      <c r="B130" s="10" t="s">
        <v>144</v>
      </c>
      <c r="C130" s="67">
        <v>-1321.2790500000001</v>
      </c>
      <c r="D130" s="49">
        <f t="shared" si="33"/>
        <v>-7.2348462129905855E-5</v>
      </c>
      <c r="E130" s="67">
        <v>-1321.2790500000001</v>
      </c>
      <c r="F130" s="49">
        <f t="shared" si="34"/>
        <v>-7.2348462129905855E-5</v>
      </c>
      <c r="G130" s="67">
        <v>-1321.2790500000001</v>
      </c>
      <c r="H130" s="49">
        <f t="shared" si="35"/>
        <v>-7.2348462129905855E-5</v>
      </c>
      <c r="I130" s="67">
        <v>-1321.2790500000001</v>
      </c>
      <c r="J130" s="49">
        <f t="shared" si="36"/>
        <v>-7.2348462129905855E-5</v>
      </c>
      <c r="K130" s="67">
        <v>-1321.2790500000001</v>
      </c>
      <c r="L130" s="49">
        <f t="shared" si="37"/>
        <v>-7.2348462129905855E-5</v>
      </c>
      <c r="M130" s="67">
        <v>-1321.2790500000001</v>
      </c>
      <c r="N130" s="49">
        <f t="shared" si="38"/>
        <v>-7.2348462129905855E-5</v>
      </c>
      <c r="O130" s="67">
        <v>-1321.2790500000001</v>
      </c>
      <c r="P130" s="49">
        <f t="shared" si="39"/>
        <v>-7.2348462129905855E-5</v>
      </c>
      <c r="Q130" s="67">
        <v>-1321.2790500000001</v>
      </c>
      <c r="R130" s="49">
        <f t="shared" si="40"/>
        <v>-7.2348462129905855E-5</v>
      </c>
      <c r="S130" s="67">
        <v>-1321.2790500000001</v>
      </c>
      <c r="T130" s="49">
        <f t="shared" si="41"/>
        <v>-7.2348462129905855E-5</v>
      </c>
      <c r="U130" s="67">
        <v>-1321.2790500000001</v>
      </c>
      <c r="V130" s="49">
        <f t="shared" si="42"/>
        <v>-7.2348462129905855E-5</v>
      </c>
      <c r="W130" s="67">
        <v>-1321.2790500000001</v>
      </c>
      <c r="X130" s="49">
        <f t="shared" si="43"/>
        <v>-7.2348462129905855E-5</v>
      </c>
      <c r="Y130" s="67">
        <v>-1321.2790500000001</v>
      </c>
      <c r="Z130" s="49">
        <f t="shared" si="47"/>
        <v>-7.2348462129905855E-5</v>
      </c>
      <c r="AA130" s="82">
        <f t="shared" si="31"/>
        <v>-15855.348600000005</v>
      </c>
      <c r="AB130" s="49">
        <f t="shared" si="47"/>
        <v>-7.2348462129905882E-5</v>
      </c>
      <c r="AC130" s="82">
        <f t="shared" si="32"/>
        <v>-1321.2790500000003</v>
      </c>
      <c r="AD130" s="49">
        <f t="shared" si="45"/>
        <v>-7.2348462129905868E-5</v>
      </c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</row>
    <row r="131" spans="1:66" x14ac:dyDescent="0.25">
      <c r="A131" s="9">
        <v>6407</v>
      </c>
      <c r="B131" s="10" t="s">
        <v>145</v>
      </c>
      <c r="C131" s="67">
        <v>-651.53465000000006</v>
      </c>
      <c r="D131" s="49">
        <f t="shared" si="33"/>
        <v>-3.5675681039403799E-5</v>
      </c>
      <c r="E131" s="67">
        <v>-651.53465000000006</v>
      </c>
      <c r="F131" s="49">
        <f t="shared" si="34"/>
        <v>-3.5675681039403799E-5</v>
      </c>
      <c r="G131" s="67">
        <v>-651.53465000000006</v>
      </c>
      <c r="H131" s="49">
        <f t="shared" si="35"/>
        <v>-3.5675681039403799E-5</v>
      </c>
      <c r="I131" s="67">
        <v>-651.53465000000006</v>
      </c>
      <c r="J131" s="49">
        <f t="shared" si="36"/>
        <v>-3.5675681039403799E-5</v>
      </c>
      <c r="K131" s="67">
        <v>-651.53465000000006</v>
      </c>
      <c r="L131" s="49">
        <f t="shared" si="37"/>
        <v>-3.5675681039403799E-5</v>
      </c>
      <c r="M131" s="67">
        <v>-651.53465000000006</v>
      </c>
      <c r="N131" s="49">
        <f t="shared" si="38"/>
        <v>-3.5675681039403799E-5</v>
      </c>
      <c r="O131" s="67">
        <v>-651.53465000000006</v>
      </c>
      <c r="P131" s="49">
        <f t="shared" si="39"/>
        <v>-3.5675681039403799E-5</v>
      </c>
      <c r="Q131" s="67">
        <v>-651.53465000000006</v>
      </c>
      <c r="R131" s="49">
        <f t="shared" si="40"/>
        <v>-3.5675681039403799E-5</v>
      </c>
      <c r="S131" s="67">
        <v>-651.53465000000006</v>
      </c>
      <c r="T131" s="49">
        <f t="shared" si="41"/>
        <v>-3.5675681039403799E-5</v>
      </c>
      <c r="U131" s="67">
        <v>-651.53465000000006</v>
      </c>
      <c r="V131" s="49">
        <f t="shared" si="42"/>
        <v>-3.5675681039403799E-5</v>
      </c>
      <c r="W131" s="67">
        <v>-651.53465000000006</v>
      </c>
      <c r="X131" s="49">
        <f t="shared" si="43"/>
        <v>-3.5675681039403799E-5</v>
      </c>
      <c r="Y131" s="67">
        <v>-651.53465000000006</v>
      </c>
      <c r="Z131" s="49">
        <f t="shared" si="47"/>
        <v>-3.5675681039403799E-5</v>
      </c>
      <c r="AA131" s="82">
        <f t="shared" si="31"/>
        <v>-7818.4157999999989</v>
      </c>
      <c r="AB131" s="49">
        <f t="shared" si="47"/>
        <v>-3.5675681039403792E-5</v>
      </c>
      <c r="AC131" s="82">
        <f t="shared" si="32"/>
        <v>-651.53464999999994</v>
      </c>
      <c r="AD131" s="49">
        <f t="shared" si="45"/>
        <v>-3.5675681039403792E-5</v>
      </c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</row>
    <row r="132" spans="1:66" x14ac:dyDescent="0.25">
      <c r="A132" s="9">
        <v>6408</v>
      </c>
      <c r="B132" s="10" t="s">
        <v>146</v>
      </c>
      <c r="C132" s="67">
        <v>-161.8252</v>
      </c>
      <c r="D132" s="49">
        <f t="shared" si="33"/>
        <v>-8.8609626814747721E-6</v>
      </c>
      <c r="E132" s="67">
        <v>-161.8252</v>
      </c>
      <c r="F132" s="49">
        <f t="shared" si="34"/>
        <v>-8.8609626814747721E-6</v>
      </c>
      <c r="G132" s="67">
        <v>-161.8252</v>
      </c>
      <c r="H132" s="49">
        <f t="shared" si="35"/>
        <v>-8.8609626814747721E-6</v>
      </c>
      <c r="I132" s="67">
        <v>-161.8252</v>
      </c>
      <c r="J132" s="49">
        <f t="shared" si="36"/>
        <v>-8.8609626814747721E-6</v>
      </c>
      <c r="K132" s="67">
        <v>-161.8252</v>
      </c>
      <c r="L132" s="49">
        <f t="shared" si="37"/>
        <v>-8.8609626814747721E-6</v>
      </c>
      <c r="M132" s="67">
        <v>-161.8252</v>
      </c>
      <c r="N132" s="49">
        <f t="shared" si="38"/>
        <v>-8.8609626814747721E-6</v>
      </c>
      <c r="O132" s="67">
        <v>-161.8252</v>
      </c>
      <c r="P132" s="49">
        <f t="shared" si="39"/>
        <v>-8.8609626814747721E-6</v>
      </c>
      <c r="Q132" s="67">
        <v>-161.8252</v>
      </c>
      <c r="R132" s="49">
        <f t="shared" si="40"/>
        <v>-8.8609626814747721E-6</v>
      </c>
      <c r="S132" s="67">
        <v>-161.8252</v>
      </c>
      <c r="T132" s="49">
        <f t="shared" si="41"/>
        <v>-8.8609626814747721E-6</v>
      </c>
      <c r="U132" s="67">
        <v>-161.8252</v>
      </c>
      <c r="V132" s="49">
        <f t="shared" si="42"/>
        <v>-8.8609626814747721E-6</v>
      </c>
      <c r="W132" s="67">
        <v>-161.8252</v>
      </c>
      <c r="X132" s="49">
        <f t="shared" si="43"/>
        <v>-8.8609626814747721E-6</v>
      </c>
      <c r="Y132" s="67">
        <v>-161.8252</v>
      </c>
      <c r="Z132" s="49">
        <f t="shared" si="47"/>
        <v>-8.8609626814747721E-6</v>
      </c>
      <c r="AA132" s="82">
        <f t="shared" si="31"/>
        <v>-1941.9023999999999</v>
      </c>
      <c r="AB132" s="49">
        <f t="shared" si="47"/>
        <v>-8.8609626814747738E-6</v>
      </c>
      <c r="AC132" s="82">
        <f t="shared" si="32"/>
        <v>-161.8252</v>
      </c>
      <c r="AD132" s="49">
        <f t="shared" si="45"/>
        <v>-8.8609626814747721E-6</v>
      </c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</row>
    <row r="133" spans="1:66" x14ac:dyDescent="0.25">
      <c r="A133" s="9">
        <v>6409</v>
      </c>
      <c r="B133" s="10" t="s">
        <v>147</v>
      </c>
      <c r="C133" s="67">
        <v>0</v>
      </c>
      <c r="D133" s="49">
        <f t="shared" si="33"/>
        <v>0</v>
      </c>
      <c r="E133" s="67">
        <v>0</v>
      </c>
      <c r="F133" s="49">
        <f t="shared" si="34"/>
        <v>0</v>
      </c>
      <c r="G133" s="67">
        <v>0</v>
      </c>
      <c r="H133" s="49">
        <f t="shared" si="35"/>
        <v>0</v>
      </c>
      <c r="I133" s="67">
        <v>0</v>
      </c>
      <c r="J133" s="49">
        <f t="shared" si="36"/>
        <v>0</v>
      </c>
      <c r="K133" s="67">
        <v>0</v>
      </c>
      <c r="L133" s="49">
        <f t="shared" si="37"/>
        <v>0</v>
      </c>
      <c r="M133" s="67">
        <v>0</v>
      </c>
      <c r="N133" s="49">
        <f t="shared" si="38"/>
        <v>0</v>
      </c>
      <c r="O133" s="67">
        <v>0</v>
      </c>
      <c r="P133" s="49">
        <f t="shared" si="39"/>
        <v>0</v>
      </c>
      <c r="Q133" s="67">
        <v>0</v>
      </c>
      <c r="R133" s="49">
        <f t="shared" si="40"/>
        <v>0</v>
      </c>
      <c r="S133" s="67">
        <v>0</v>
      </c>
      <c r="T133" s="49">
        <f t="shared" si="41"/>
        <v>0</v>
      </c>
      <c r="U133" s="67">
        <v>0</v>
      </c>
      <c r="V133" s="49">
        <f t="shared" si="42"/>
        <v>0</v>
      </c>
      <c r="W133" s="67">
        <v>0</v>
      </c>
      <c r="X133" s="49">
        <f t="shared" si="43"/>
        <v>0</v>
      </c>
      <c r="Y133" s="67">
        <v>0</v>
      </c>
      <c r="Z133" s="49">
        <f t="shared" si="47"/>
        <v>0</v>
      </c>
      <c r="AA133" s="82">
        <f t="shared" si="31"/>
        <v>0</v>
      </c>
      <c r="AB133" s="49">
        <f t="shared" si="47"/>
        <v>0</v>
      </c>
      <c r="AC133" s="82">
        <f t="shared" si="32"/>
        <v>0</v>
      </c>
      <c r="AD133" s="49">
        <f t="shared" si="45"/>
        <v>0</v>
      </c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</row>
    <row r="134" spans="1:66" x14ac:dyDescent="0.25">
      <c r="A134" s="9">
        <v>6410</v>
      </c>
      <c r="B134" s="10" t="s">
        <v>148</v>
      </c>
      <c r="C134" s="67">
        <v>17223</v>
      </c>
      <c r="D134" s="49">
        <f t="shared" si="33"/>
        <v>9.4306918986066456E-4</v>
      </c>
      <c r="E134" s="67">
        <v>17223</v>
      </c>
      <c r="F134" s="49">
        <f t="shared" si="34"/>
        <v>9.4306918986066456E-4</v>
      </c>
      <c r="G134" s="67">
        <v>17223</v>
      </c>
      <c r="H134" s="49">
        <f t="shared" si="35"/>
        <v>9.4306918986066456E-4</v>
      </c>
      <c r="I134" s="67">
        <v>17223</v>
      </c>
      <c r="J134" s="49">
        <f t="shared" si="36"/>
        <v>9.4306918986066456E-4</v>
      </c>
      <c r="K134" s="67">
        <v>17223</v>
      </c>
      <c r="L134" s="49">
        <f t="shared" si="37"/>
        <v>9.4306918986066456E-4</v>
      </c>
      <c r="M134" s="67">
        <v>17223</v>
      </c>
      <c r="N134" s="49">
        <f t="shared" si="38"/>
        <v>9.4306918986066456E-4</v>
      </c>
      <c r="O134" s="67">
        <v>17223</v>
      </c>
      <c r="P134" s="49">
        <f t="shared" si="39"/>
        <v>9.4306918986066456E-4</v>
      </c>
      <c r="Q134" s="67">
        <v>17223</v>
      </c>
      <c r="R134" s="49">
        <f t="shared" si="40"/>
        <v>9.4306918986066456E-4</v>
      </c>
      <c r="S134" s="67">
        <v>17223</v>
      </c>
      <c r="T134" s="49">
        <f t="shared" si="41"/>
        <v>9.4306918986066456E-4</v>
      </c>
      <c r="U134" s="67">
        <v>17223</v>
      </c>
      <c r="V134" s="49">
        <f t="shared" si="42"/>
        <v>9.4306918986066456E-4</v>
      </c>
      <c r="W134" s="67">
        <v>17223</v>
      </c>
      <c r="X134" s="49">
        <f t="shared" si="43"/>
        <v>9.4306918986066456E-4</v>
      </c>
      <c r="Y134" s="67">
        <v>17223</v>
      </c>
      <c r="Z134" s="49">
        <f t="shared" si="47"/>
        <v>9.4306918986066456E-4</v>
      </c>
      <c r="AA134" s="82">
        <f t="shared" si="31"/>
        <v>206676</v>
      </c>
      <c r="AB134" s="49">
        <f t="shared" si="47"/>
        <v>9.4306918986066456E-4</v>
      </c>
      <c r="AC134" s="82">
        <f t="shared" si="32"/>
        <v>17223</v>
      </c>
      <c r="AD134" s="49">
        <f t="shared" si="45"/>
        <v>9.4306918986066456E-4</v>
      </c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</row>
    <row r="135" spans="1:66" x14ac:dyDescent="0.25">
      <c r="A135" s="9">
        <v>6411</v>
      </c>
      <c r="B135" s="10" t="s">
        <v>149</v>
      </c>
      <c r="C135" s="67">
        <v>13658.15</v>
      </c>
      <c r="D135" s="49">
        <f t="shared" si="33"/>
        <v>7.4787089679471844E-4</v>
      </c>
      <c r="E135" s="67">
        <v>13658.15</v>
      </c>
      <c r="F135" s="49">
        <f t="shared" si="34"/>
        <v>7.4787089679471844E-4</v>
      </c>
      <c r="G135" s="67">
        <v>13658.15</v>
      </c>
      <c r="H135" s="49">
        <f t="shared" si="35"/>
        <v>7.4787089679471844E-4</v>
      </c>
      <c r="I135" s="67">
        <v>13658.15</v>
      </c>
      <c r="J135" s="49">
        <f t="shared" si="36"/>
        <v>7.4787089679471844E-4</v>
      </c>
      <c r="K135" s="67">
        <v>13658.15</v>
      </c>
      <c r="L135" s="49">
        <f t="shared" si="37"/>
        <v>7.4787089679471844E-4</v>
      </c>
      <c r="M135" s="67">
        <v>13658.15</v>
      </c>
      <c r="N135" s="49">
        <f t="shared" si="38"/>
        <v>7.4787089679471844E-4</v>
      </c>
      <c r="O135" s="67">
        <v>13658.15</v>
      </c>
      <c r="P135" s="49">
        <f t="shared" si="39"/>
        <v>7.4787089679471844E-4</v>
      </c>
      <c r="Q135" s="67">
        <v>13658.15</v>
      </c>
      <c r="R135" s="49">
        <f t="shared" si="40"/>
        <v>7.4787089679471844E-4</v>
      </c>
      <c r="S135" s="67">
        <v>13658.15</v>
      </c>
      <c r="T135" s="49">
        <f t="shared" si="41"/>
        <v>7.4787089679471844E-4</v>
      </c>
      <c r="U135" s="67">
        <v>13658.15</v>
      </c>
      <c r="V135" s="49">
        <f t="shared" si="42"/>
        <v>7.4787089679471844E-4</v>
      </c>
      <c r="W135" s="67">
        <v>13658.15</v>
      </c>
      <c r="X135" s="49">
        <f t="shared" si="43"/>
        <v>7.4787089679471844E-4</v>
      </c>
      <c r="Y135" s="67">
        <v>13658.15</v>
      </c>
      <c r="Z135" s="49">
        <f t="shared" si="47"/>
        <v>7.4787089679471844E-4</v>
      </c>
      <c r="AA135" s="82">
        <f t="shared" ref="AA135:AA165" si="48">C135+E135+G135+I135+K135+M135+O135+Q135+S135+U135+W135+Y135</f>
        <v>163897.79999999996</v>
      </c>
      <c r="AB135" s="49">
        <f t="shared" si="47"/>
        <v>7.4787089679471833E-4</v>
      </c>
      <c r="AC135" s="82">
        <f t="shared" si="32"/>
        <v>13658.149999999996</v>
      </c>
      <c r="AD135" s="49">
        <f t="shared" si="45"/>
        <v>7.4787089679471822E-4</v>
      </c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</row>
    <row r="136" spans="1:66" x14ac:dyDescent="0.25">
      <c r="A136" s="9">
        <v>6413</v>
      </c>
      <c r="B136" s="10" t="s">
        <v>150</v>
      </c>
      <c r="C136" s="67">
        <v>168490.57519999999</v>
      </c>
      <c r="D136" s="49">
        <f t="shared" si="33"/>
        <v>9.225934520874491E-3</v>
      </c>
      <c r="E136" s="67">
        <v>168490.57519999999</v>
      </c>
      <c r="F136" s="49">
        <f t="shared" si="34"/>
        <v>9.225934520874491E-3</v>
      </c>
      <c r="G136" s="67">
        <v>168490.57519999999</v>
      </c>
      <c r="H136" s="49">
        <f t="shared" si="35"/>
        <v>9.225934520874491E-3</v>
      </c>
      <c r="I136" s="67">
        <v>168490.57519999999</v>
      </c>
      <c r="J136" s="49">
        <f t="shared" si="36"/>
        <v>9.225934520874491E-3</v>
      </c>
      <c r="K136" s="67">
        <v>168490.57519999999</v>
      </c>
      <c r="L136" s="49">
        <f t="shared" si="37"/>
        <v>9.225934520874491E-3</v>
      </c>
      <c r="M136" s="67">
        <v>168490.57519999999</v>
      </c>
      <c r="N136" s="49">
        <f t="shared" si="38"/>
        <v>9.225934520874491E-3</v>
      </c>
      <c r="O136" s="67">
        <v>168490.57519999999</v>
      </c>
      <c r="P136" s="49">
        <f t="shared" si="39"/>
        <v>9.225934520874491E-3</v>
      </c>
      <c r="Q136" s="67">
        <v>168490.57519999999</v>
      </c>
      <c r="R136" s="49">
        <f t="shared" si="40"/>
        <v>9.225934520874491E-3</v>
      </c>
      <c r="S136" s="67">
        <v>168490.57519999999</v>
      </c>
      <c r="T136" s="49">
        <f t="shared" si="41"/>
        <v>9.225934520874491E-3</v>
      </c>
      <c r="U136" s="67">
        <v>168490.57519999999</v>
      </c>
      <c r="V136" s="49">
        <f t="shared" si="42"/>
        <v>9.225934520874491E-3</v>
      </c>
      <c r="W136" s="67">
        <v>168490.57519999999</v>
      </c>
      <c r="X136" s="49">
        <f t="shared" si="43"/>
        <v>9.225934520874491E-3</v>
      </c>
      <c r="Y136" s="67">
        <v>168490.57519999999</v>
      </c>
      <c r="Z136" s="49">
        <f t="shared" si="47"/>
        <v>9.225934520874491E-3</v>
      </c>
      <c r="AA136" s="82">
        <f t="shared" si="48"/>
        <v>2021886.9024000003</v>
      </c>
      <c r="AB136" s="49">
        <f t="shared" si="47"/>
        <v>9.2259345208744944E-3</v>
      </c>
      <c r="AC136" s="82">
        <f t="shared" si="32"/>
        <v>168490.57520000002</v>
      </c>
      <c r="AD136" s="49">
        <f t="shared" si="45"/>
        <v>9.2259345208744927E-3</v>
      </c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</row>
    <row r="137" spans="1:66" x14ac:dyDescent="0.25">
      <c r="A137" s="9">
        <v>6414</v>
      </c>
      <c r="B137" s="10" t="s">
        <v>151</v>
      </c>
      <c r="C137" s="67">
        <v>24802.06165</v>
      </c>
      <c r="D137" s="49">
        <f t="shared" si="33"/>
        <v>1.3580711947477069E-3</v>
      </c>
      <c r="E137" s="67">
        <v>24802.06165</v>
      </c>
      <c r="F137" s="49">
        <f t="shared" si="34"/>
        <v>1.3580711947477069E-3</v>
      </c>
      <c r="G137" s="67">
        <v>24802.06165</v>
      </c>
      <c r="H137" s="49">
        <f t="shared" si="35"/>
        <v>1.3580711947477069E-3</v>
      </c>
      <c r="I137" s="67">
        <v>24802.06165</v>
      </c>
      <c r="J137" s="49">
        <f t="shared" si="36"/>
        <v>1.3580711947477069E-3</v>
      </c>
      <c r="K137" s="67">
        <v>24802.06165</v>
      </c>
      <c r="L137" s="49">
        <f t="shared" si="37"/>
        <v>1.3580711947477069E-3</v>
      </c>
      <c r="M137" s="67">
        <v>24802.06165</v>
      </c>
      <c r="N137" s="49">
        <f t="shared" si="38"/>
        <v>1.3580711947477069E-3</v>
      </c>
      <c r="O137" s="67">
        <v>24802.06165</v>
      </c>
      <c r="P137" s="49">
        <f t="shared" si="39"/>
        <v>1.3580711947477069E-3</v>
      </c>
      <c r="Q137" s="67">
        <v>24802.06165</v>
      </c>
      <c r="R137" s="49">
        <f t="shared" si="40"/>
        <v>1.3580711947477069E-3</v>
      </c>
      <c r="S137" s="67">
        <v>24802.06165</v>
      </c>
      <c r="T137" s="49">
        <f t="shared" si="41"/>
        <v>1.3580711947477069E-3</v>
      </c>
      <c r="U137" s="67">
        <v>24802.06165</v>
      </c>
      <c r="V137" s="49">
        <f t="shared" si="42"/>
        <v>1.3580711947477069E-3</v>
      </c>
      <c r="W137" s="67">
        <v>24802.06165</v>
      </c>
      <c r="X137" s="49">
        <f t="shared" si="43"/>
        <v>1.3580711947477069E-3</v>
      </c>
      <c r="Y137" s="67">
        <v>24802.06165</v>
      </c>
      <c r="Z137" s="49">
        <f t="shared" ref="Z137:AB141" si="49">IF(Y$10&lt;&gt;0,Y137/Y$10,"-")</f>
        <v>1.3580711947477069E-3</v>
      </c>
      <c r="AA137" s="82">
        <f t="shared" si="48"/>
        <v>297624.73979999992</v>
      </c>
      <c r="AB137" s="49">
        <f t="shared" si="49"/>
        <v>1.3580711947477067E-3</v>
      </c>
      <c r="AC137" s="82">
        <f t="shared" si="32"/>
        <v>24802.061649999992</v>
      </c>
      <c r="AD137" s="49">
        <f t="shared" si="45"/>
        <v>1.3580711947477064E-3</v>
      </c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</row>
    <row r="138" spans="1:66" x14ac:dyDescent="0.25">
      <c r="A138" s="9">
        <v>6415</v>
      </c>
      <c r="B138" s="10" t="s">
        <v>152</v>
      </c>
      <c r="C138" s="67">
        <v>209.81</v>
      </c>
      <c r="D138" s="49">
        <f t="shared" si="33"/>
        <v>1.1488436783641993E-5</v>
      </c>
      <c r="E138" s="67">
        <v>209.81</v>
      </c>
      <c r="F138" s="49">
        <f t="shared" si="34"/>
        <v>1.1488436783641993E-5</v>
      </c>
      <c r="G138" s="67">
        <v>209.81</v>
      </c>
      <c r="H138" s="49">
        <f t="shared" si="35"/>
        <v>1.1488436783641993E-5</v>
      </c>
      <c r="I138" s="67">
        <v>209.81</v>
      </c>
      <c r="J138" s="49">
        <f t="shared" si="36"/>
        <v>1.1488436783641993E-5</v>
      </c>
      <c r="K138" s="67">
        <v>209.81</v>
      </c>
      <c r="L138" s="49">
        <f t="shared" si="37"/>
        <v>1.1488436783641993E-5</v>
      </c>
      <c r="M138" s="67">
        <v>209.81</v>
      </c>
      <c r="N138" s="49">
        <f t="shared" si="38"/>
        <v>1.1488436783641993E-5</v>
      </c>
      <c r="O138" s="67">
        <v>209.81</v>
      </c>
      <c r="P138" s="49">
        <f t="shared" si="39"/>
        <v>1.1488436783641993E-5</v>
      </c>
      <c r="Q138" s="67">
        <v>209.81</v>
      </c>
      <c r="R138" s="49">
        <f t="shared" si="40"/>
        <v>1.1488436783641993E-5</v>
      </c>
      <c r="S138" s="67">
        <v>209.81</v>
      </c>
      <c r="T138" s="49">
        <f t="shared" si="41"/>
        <v>1.1488436783641993E-5</v>
      </c>
      <c r="U138" s="67">
        <v>209.81</v>
      </c>
      <c r="V138" s="49">
        <f t="shared" si="42"/>
        <v>1.1488436783641993E-5</v>
      </c>
      <c r="W138" s="67">
        <v>209.81</v>
      </c>
      <c r="X138" s="49">
        <f t="shared" si="43"/>
        <v>1.1488436783641993E-5</v>
      </c>
      <c r="Y138" s="67">
        <v>209.81</v>
      </c>
      <c r="Z138" s="49">
        <f t="shared" si="49"/>
        <v>1.1488436783641993E-5</v>
      </c>
      <c r="AA138" s="82">
        <f t="shared" si="48"/>
        <v>2517.7199999999998</v>
      </c>
      <c r="AB138" s="49">
        <f t="shared" si="49"/>
        <v>1.1488436783641991E-5</v>
      </c>
      <c r="AC138" s="82">
        <f t="shared" si="32"/>
        <v>209.80999999999997</v>
      </c>
      <c r="AD138" s="49">
        <f t="shared" si="45"/>
        <v>1.1488436783641991E-5</v>
      </c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</row>
    <row r="139" spans="1:66" s="5" customFormat="1" x14ac:dyDescent="0.25">
      <c r="A139" s="12">
        <v>6499</v>
      </c>
      <c r="B139" s="1" t="s">
        <v>153</v>
      </c>
      <c r="C139" s="74">
        <f>SUM(C126:C138)</f>
        <v>174601.26199999999</v>
      </c>
      <c r="D139" s="56">
        <f t="shared" si="33"/>
        <v>9.5605336296225758E-3</v>
      </c>
      <c r="E139" s="74">
        <f>SUM(E126:E138)</f>
        <v>174601.26199999999</v>
      </c>
      <c r="F139" s="56">
        <f t="shared" si="34"/>
        <v>9.5605336296225758E-3</v>
      </c>
      <c r="G139" s="74">
        <f>SUM(G126:G138)</f>
        <v>174601.26199999999</v>
      </c>
      <c r="H139" s="56">
        <f t="shared" si="35"/>
        <v>9.5605336296225758E-3</v>
      </c>
      <c r="I139" s="74">
        <f>SUM(I126:I138)</f>
        <v>174601.26199999999</v>
      </c>
      <c r="J139" s="56">
        <f t="shared" si="36"/>
        <v>9.5605336296225758E-3</v>
      </c>
      <c r="K139" s="74">
        <f>SUM(K126:K138)</f>
        <v>174601.26199999999</v>
      </c>
      <c r="L139" s="56">
        <f t="shared" si="37"/>
        <v>9.5605336296225758E-3</v>
      </c>
      <c r="M139" s="74">
        <f>SUM(M126:M138)</f>
        <v>174601.26199999999</v>
      </c>
      <c r="N139" s="56">
        <f t="shared" si="38"/>
        <v>9.5605336296225758E-3</v>
      </c>
      <c r="O139" s="74">
        <f>SUM(O126:O138)</f>
        <v>174601.26199999999</v>
      </c>
      <c r="P139" s="56">
        <f t="shared" si="39"/>
        <v>9.5605336296225758E-3</v>
      </c>
      <c r="Q139" s="74">
        <f>SUM(Q126:Q138)</f>
        <v>174601.26199999999</v>
      </c>
      <c r="R139" s="56">
        <f t="shared" si="40"/>
        <v>9.5605336296225758E-3</v>
      </c>
      <c r="S139" s="74">
        <f>SUM(S126:S138)</f>
        <v>174601.26199999999</v>
      </c>
      <c r="T139" s="56">
        <f t="shared" si="41"/>
        <v>9.5605336296225758E-3</v>
      </c>
      <c r="U139" s="74">
        <f>SUM(U126:U138)</f>
        <v>174601.26199999999</v>
      </c>
      <c r="V139" s="56">
        <f t="shared" si="42"/>
        <v>9.5605336296225758E-3</v>
      </c>
      <c r="W139" s="74">
        <f>SUM(W126:W138)</f>
        <v>174601.26199999999</v>
      </c>
      <c r="X139" s="56">
        <f t="shared" si="43"/>
        <v>9.5605336296225758E-3</v>
      </c>
      <c r="Y139" s="74">
        <f>SUM(Y126:Y138)</f>
        <v>174601.26199999999</v>
      </c>
      <c r="Z139" s="56">
        <f t="shared" si="49"/>
        <v>9.5605336296225758E-3</v>
      </c>
      <c r="AA139" s="74">
        <f t="shared" si="48"/>
        <v>2095215.1440000003</v>
      </c>
      <c r="AB139" s="56">
        <f t="shared" si="49"/>
        <v>9.5605336296225793E-3</v>
      </c>
      <c r="AC139" s="94">
        <f t="shared" si="32"/>
        <v>174601.26200000002</v>
      </c>
      <c r="AD139" s="56">
        <f t="shared" si="45"/>
        <v>9.5605336296225776E-3</v>
      </c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</row>
    <row r="140" spans="1:66" s="8" customFormat="1" x14ac:dyDescent="0.25">
      <c r="A140" s="26"/>
      <c r="B140" s="27"/>
      <c r="C140" s="69"/>
      <c r="D140" s="57">
        <f t="shared" si="33"/>
        <v>0</v>
      </c>
      <c r="E140" s="69"/>
      <c r="F140" s="57">
        <f t="shared" si="34"/>
        <v>0</v>
      </c>
      <c r="G140" s="69"/>
      <c r="H140" s="57">
        <f t="shared" si="35"/>
        <v>0</v>
      </c>
      <c r="I140" s="69"/>
      <c r="J140" s="57">
        <f t="shared" si="36"/>
        <v>0</v>
      </c>
      <c r="K140" s="69"/>
      <c r="L140" s="57">
        <f t="shared" si="37"/>
        <v>0</v>
      </c>
      <c r="M140" s="69"/>
      <c r="N140" s="57">
        <f t="shared" si="38"/>
        <v>0</v>
      </c>
      <c r="O140" s="69"/>
      <c r="P140" s="57">
        <f t="shared" si="39"/>
        <v>0</v>
      </c>
      <c r="Q140" s="69"/>
      <c r="R140" s="57">
        <f t="shared" si="40"/>
        <v>0</v>
      </c>
      <c r="S140" s="69"/>
      <c r="T140" s="57">
        <f t="shared" si="41"/>
        <v>0</v>
      </c>
      <c r="U140" s="69"/>
      <c r="V140" s="57">
        <f t="shared" si="42"/>
        <v>0</v>
      </c>
      <c r="W140" s="69"/>
      <c r="X140" s="57">
        <f t="shared" si="43"/>
        <v>0</v>
      </c>
      <c r="Y140" s="69"/>
      <c r="Z140" s="57">
        <f t="shared" si="49"/>
        <v>0</v>
      </c>
      <c r="AA140" s="69">
        <f t="shared" si="48"/>
        <v>0</v>
      </c>
      <c r="AB140" s="57">
        <f t="shared" si="49"/>
        <v>0</v>
      </c>
      <c r="AC140" s="85">
        <f t="shared" si="32"/>
        <v>0</v>
      </c>
      <c r="AD140" s="57">
        <f t="shared" si="45"/>
        <v>0</v>
      </c>
    </row>
    <row r="141" spans="1:66" x14ac:dyDescent="0.25">
      <c r="A141" s="18">
        <v>7001</v>
      </c>
      <c r="B141" s="19" t="s">
        <v>154</v>
      </c>
      <c r="C141" s="75">
        <f>C36-C40-C78-C99-C125-C139</f>
        <v>2356803.9151999997</v>
      </c>
      <c r="D141" s="59">
        <f t="shared" si="33"/>
        <v>0.12905005858259921</v>
      </c>
      <c r="E141" s="75">
        <f>E36-E40-E78-E99-E125-E139</f>
        <v>2356803.9151999997</v>
      </c>
      <c r="F141" s="59">
        <f t="shared" si="34"/>
        <v>0.12905005858259921</v>
      </c>
      <c r="G141" s="75">
        <f>G36-G40-G78-G99-G125-G139</f>
        <v>2356803.9151999997</v>
      </c>
      <c r="H141" s="59">
        <f t="shared" si="35"/>
        <v>0.12905005858259921</v>
      </c>
      <c r="I141" s="75">
        <f>I36-I40-I78-I99-I125-I139</f>
        <v>2356803.9151999997</v>
      </c>
      <c r="J141" s="59">
        <f t="shared" si="36"/>
        <v>0.12905005858259921</v>
      </c>
      <c r="K141" s="75">
        <f>K36-K40-K78-K99-K125-K139</f>
        <v>2356803.9151999997</v>
      </c>
      <c r="L141" s="59">
        <f t="shared" si="37"/>
        <v>0.12905005858259921</v>
      </c>
      <c r="M141" s="75">
        <f>M36-M40-M78-M99-M125-M139</f>
        <v>2356803.9151999997</v>
      </c>
      <c r="N141" s="59">
        <f t="shared" si="38"/>
        <v>0.12905005858259921</v>
      </c>
      <c r="O141" s="75">
        <f>O36-O40-O78-O99-O125-O139</f>
        <v>2356803.9151999997</v>
      </c>
      <c r="P141" s="59">
        <f t="shared" si="39"/>
        <v>0.12905005858259921</v>
      </c>
      <c r="Q141" s="75">
        <f>Q36-Q40-Q78-Q99-Q125-Q139</f>
        <v>2356803.9151999997</v>
      </c>
      <c r="R141" s="59">
        <f t="shared" si="40"/>
        <v>0.12905005858259921</v>
      </c>
      <c r="S141" s="75">
        <f>S36-S40-S78-S99-S125-S139</f>
        <v>2356803.9151999997</v>
      </c>
      <c r="T141" s="59">
        <f t="shared" si="41"/>
        <v>0.12905005858259921</v>
      </c>
      <c r="U141" s="75">
        <f>U36-U40-U78-U99-U125-U139</f>
        <v>2356803.9151999997</v>
      </c>
      <c r="V141" s="59">
        <f t="shared" si="42"/>
        <v>0.12905005858259921</v>
      </c>
      <c r="W141" s="75">
        <f>W36-W40-W78-W99-W125-W139</f>
        <v>2356803.9151999997</v>
      </c>
      <c r="X141" s="59">
        <f t="shared" si="43"/>
        <v>0.12905005858259921</v>
      </c>
      <c r="Y141" s="75">
        <f>Y36-Y40-Y78-Y99-Y125-Y139</f>
        <v>2356803.9151999997</v>
      </c>
      <c r="Z141" s="59">
        <f t="shared" si="49"/>
        <v>0.12905005858259921</v>
      </c>
      <c r="AA141" s="75">
        <f t="shared" si="48"/>
        <v>28281646.982399989</v>
      </c>
      <c r="AB141" s="59">
        <f t="shared" si="49"/>
        <v>0.12905005858259919</v>
      </c>
      <c r="AC141" s="75">
        <f t="shared" si="32"/>
        <v>2356803.9151999992</v>
      </c>
      <c r="AD141" s="59">
        <f t="shared" si="45"/>
        <v>0.12905005858259919</v>
      </c>
    </row>
    <row r="142" spans="1:66" s="30" customFormat="1" x14ac:dyDescent="0.25">
      <c r="A142" s="31"/>
      <c r="B142" s="32"/>
      <c r="C142" s="76"/>
      <c r="D142" s="60"/>
      <c r="E142" s="76"/>
      <c r="F142" s="60"/>
      <c r="G142" s="76"/>
      <c r="H142" s="60"/>
      <c r="I142" s="76"/>
      <c r="J142" s="60"/>
      <c r="K142" s="76"/>
      <c r="L142" s="60"/>
      <c r="M142" s="76"/>
      <c r="N142" s="60"/>
      <c r="O142" s="76"/>
      <c r="P142" s="60"/>
      <c r="Q142" s="76"/>
      <c r="R142" s="60"/>
      <c r="S142" s="76"/>
      <c r="T142" s="60"/>
      <c r="U142" s="76"/>
      <c r="V142" s="60"/>
      <c r="W142" s="76"/>
      <c r="X142" s="60"/>
      <c r="Y142" s="76"/>
      <c r="Z142" s="60"/>
      <c r="AA142" s="76"/>
      <c r="AB142" s="60"/>
      <c r="AC142" s="76"/>
      <c r="AD142" s="60"/>
    </row>
    <row r="143" spans="1:66" s="7" customFormat="1" x14ac:dyDescent="0.25">
      <c r="A143" s="15">
        <v>6412</v>
      </c>
      <c r="B143" s="6" t="s">
        <v>155</v>
      </c>
      <c r="C143" s="77">
        <v>160808.44</v>
      </c>
      <c r="D143" s="61">
        <f t="shared" si="33"/>
        <v>8.8052885811738535E-3</v>
      </c>
      <c r="E143" s="77">
        <v>160808.44</v>
      </c>
      <c r="F143" s="61">
        <f t="shared" ref="F143:F165" si="50">IF(E$10&lt;&gt;0,E143/E$10,"-")</f>
        <v>8.8052885811738535E-3</v>
      </c>
      <c r="G143" s="77">
        <v>160808.44</v>
      </c>
      <c r="H143" s="61">
        <f t="shared" ref="H143:H165" si="51">IF(G$10&lt;&gt;0,G143/G$10,"-")</f>
        <v>8.8052885811738535E-3</v>
      </c>
      <c r="I143" s="77">
        <v>160808.44</v>
      </c>
      <c r="J143" s="61">
        <f t="shared" ref="J143:J165" si="52">IF(I$10&lt;&gt;0,I143/I$10,"-")</f>
        <v>8.8052885811738535E-3</v>
      </c>
      <c r="K143" s="77">
        <v>160808.44</v>
      </c>
      <c r="L143" s="61">
        <f t="shared" ref="L143:L165" si="53">IF(K$10&lt;&gt;0,K143/K$10,"-")</f>
        <v>8.8052885811738535E-3</v>
      </c>
      <c r="M143" s="77">
        <v>160808.44</v>
      </c>
      <c r="N143" s="61">
        <f t="shared" ref="N143:N165" si="54">IF(M$10&lt;&gt;0,M143/M$10,"-")</f>
        <v>8.8052885811738535E-3</v>
      </c>
      <c r="O143" s="77">
        <v>160808.44</v>
      </c>
      <c r="P143" s="61">
        <f t="shared" ref="P143:P165" si="55">IF(O$10&lt;&gt;0,O143/O$10,"-")</f>
        <v>8.8052885811738535E-3</v>
      </c>
      <c r="Q143" s="77">
        <v>160808.44</v>
      </c>
      <c r="R143" s="61">
        <f t="shared" ref="R143:R165" si="56">IF(Q$10&lt;&gt;0,Q143/Q$10,"-")</f>
        <v>8.8052885811738535E-3</v>
      </c>
      <c r="S143" s="77">
        <v>160808.44</v>
      </c>
      <c r="T143" s="61">
        <f t="shared" ref="T143:AD165" si="57">IF(S$10&lt;&gt;0,S143/S$10,"-")</f>
        <v>8.8052885811738535E-3</v>
      </c>
      <c r="U143" s="77">
        <v>160808.44</v>
      </c>
      <c r="V143" s="61">
        <f t="shared" ref="V143:V165" si="58">IF(U$10&lt;&gt;0,U143/U$10,"-")</f>
        <v>8.8052885811738535E-3</v>
      </c>
      <c r="W143" s="77">
        <v>160808.44</v>
      </c>
      <c r="X143" s="61">
        <f t="shared" ref="X143:X165" si="59">IF(W$10&lt;&gt;0,W143/W$10,"-")</f>
        <v>8.8052885811738535E-3</v>
      </c>
      <c r="Y143" s="77">
        <v>160808.44</v>
      </c>
      <c r="Z143" s="61">
        <f t="shared" ref="Z143:AB162" si="60">IF(Y$10&lt;&gt;0,Y143/Y$10,"-")</f>
        <v>8.8052885811738535E-3</v>
      </c>
      <c r="AA143" s="89">
        <f t="shared" si="48"/>
        <v>1929701.2799999996</v>
      </c>
      <c r="AB143" s="61">
        <f t="shared" si="60"/>
        <v>8.8052885811738518E-3</v>
      </c>
      <c r="AC143" s="89">
        <f t="shared" ref="AC143:AC165" si="61">AA143/12</f>
        <v>160808.43999999997</v>
      </c>
      <c r="AD143" s="61">
        <f t="shared" ref="AD143:AD165" si="62">IF(AC$10&lt;&gt;0,AC143/AC$10,"-")</f>
        <v>8.8052885811738518E-3</v>
      </c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</row>
    <row r="144" spans="1:66" s="35" customFormat="1" x14ac:dyDescent="0.25">
      <c r="A144" s="33"/>
      <c r="B144" s="34"/>
      <c r="C144" s="78"/>
      <c r="D144" s="62">
        <f t="shared" si="33"/>
        <v>0</v>
      </c>
      <c r="E144" s="78"/>
      <c r="F144" s="62">
        <f t="shared" si="50"/>
        <v>0</v>
      </c>
      <c r="G144" s="78"/>
      <c r="H144" s="62">
        <f t="shared" si="51"/>
        <v>0</v>
      </c>
      <c r="I144" s="78"/>
      <c r="J144" s="62">
        <f t="shared" si="52"/>
        <v>0</v>
      </c>
      <c r="K144" s="78"/>
      <c r="L144" s="62">
        <f t="shared" si="53"/>
        <v>0</v>
      </c>
      <c r="M144" s="78"/>
      <c r="N144" s="62">
        <f t="shared" si="54"/>
        <v>0</v>
      </c>
      <c r="O144" s="78"/>
      <c r="P144" s="62">
        <f t="shared" si="55"/>
        <v>0</v>
      </c>
      <c r="Q144" s="78"/>
      <c r="R144" s="62">
        <f t="shared" si="56"/>
        <v>0</v>
      </c>
      <c r="S144" s="78"/>
      <c r="T144" s="62">
        <f t="shared" si="57"/>
        <v>0</v>
      </c>
      <c r="U144" s="78"/>
      <c r="V144" s="62">
        <f t="shared" si="58"/>
        <v>0</v>
      </c>
      <c r="W144" s="78"/>
      <c r="X144" s="62">
        <f t="shared" si="59"/>
        <v>0</v>
      </c>
      <c r="Y144" s="78"/>
      <c r="Z144" s="62">
        <f t="shared" si="60"/>
        <v>0</v>
      </c>
      <c r="AA144" s="90">
        <f t="shared" si="48"/>
        <v>0</v>
      </c>
      <c r="AB144" s="62">
        <f t="shared" si="60"/>
        <v>0</v>
      </c>
      <c r="AC144" s="90">
        <f t="shared" si="61"/>
        <v>0</v>
      </c>
      <c r="AD144" s="62">
        <f t="shared" si="62"/>
        <v>0</v>
      </c>
    </row>
    <row r="145" spans="1:66" x14ac:dyDescent="0.25">
      <c r="A145" s="18">
        <v>7002</v>
      </c>
      <c r="B145" s="19" t="s">
        <v>156</v>
      </c>
      <c r="C145" s="75">
        <f>C141-C143</f>
        <v>2195995.4751999998</v>
      </c>
      <c r="D145" s="59">
        <f t="shared" si="33"/>
        <v>0.12024477000142535</v>
      </c>
      <c r="E145" s="75">
        <f>E141-E143</f>
        <v>2195995.4751999998</v>
      </c>
      <c r="F145" s="59">
        <f t="shared" si="50"/>
        <v>0.12024477000142535</v>
      </c>
      <c r="G145" s="75">
        <f>G141-G143</f>
        <v>2195995.4751999998</v>
      </c>
      <c r="H145" s="59">
        <f t="shared" si="51"/>
        <v>0.12024477000142535</v>
      </c>
      <c r="I145" s="75">
        <f>I141-I143</f>
        <v>2195995.4751999998</v>
      </c>
      <c r="J145" s="59">
        <f t="shared" si="52"/>
        <v>0.12024477000142535</v>
      </c>
      <c r="K145" s="75">
        <f>K141-K143</f>
        <v>2195995.4751999998</v>
      </c>
      <c r="L145" s="59">
        <f t="shared" si="53"/>
        <v>0.12024477000142535</v>
      </c>
      <c r="M145" s="75">
        <f>M141-M143</f>
        <v>2195995.4751999998</v>
      </c>
      <c r="N145" s="59">
        <f t="shared" si="54"/>
        <v>0.12024477000142535</v>
      </c>
      <c r="O145" s="75">
        <f>O141-O143</f>
        <v>2195995.4751999998</v>
      </c>
      <c r="P145" s="59">
        <f t="shared" si="55"/>
        <v>0.12024477000142535</v>
      </c>
      <c r="Q145" s="75">
        <f>Q141-Q143</f>
        <v>2195995.4751999998</v>
      </c>
      <c r="R145" s="59">
        <f t="shared" si="56"/>
        <v>0.12024477000142535</v>
      </c>
      <c r="S145" s="75">
        <f>S141-S143</f>
        <v>2195995.4751999998</v>
      </c>
      <c r="T145" s="59">
        <f t="shared" si="57"/>
        <v>0.12024477000142535</v>
      </c>
      <c r="U145" s="75">
        <f>U141-U143</f>
        <v>2195995.4751999998</v>
      </c>
      <c r="V145" s="59">
        <f t="shared" si="58"/>
        <v>0.12024477000142535</v>
      </c>
      <c r="W145" s="75">
        <f>W141-W143</f>
        <v>2195995.4751999998</v>
      </c>
      <c r="X145" s="59">
        <f t="shared" si="59"/>
        <v>0.12024477000142535</v>
      </c>
      <c r="Y145" s="75">
        <f>Y141-Y143</f>
        <v>2195995.4751999998</v>
      </c>
      <c r="Z145" s="59">
        <f t="shared" si="60"/>
        <v>0.12024477000142535</v>
      </c>
      <c r="AA145" s="75">
        <f t="shared" si="48"/>
        <v>26351945.702400003</v>
      </c>
      <c r="AB145" s="59">
        <f t="shared" si="60"/>
        <v>0.12024477000142539</v>
      </c>
      <c r="AC145" s="75">
        <f t="shared" si="61"/>
        <v>2195995.4752000002</v>
      </c>
      <c r="AD145" s="59">
        <f t="shared" si="62"/>
        <v>0.12024477000142537</v>
      </c>
    </row>
    <row r="146" spans="1:66" s="30" customFormat="1" x14ac:dyDescent="0.25">
      <c r="A146" s="31">
        <v>6501</v>
      </c>
      <c r="B146" s="32" t="s">
        <v>157</v>
      </c>
      <c r="C146" s="76"/>
      <c r="D146" s="60">
        <f t="shared" si="33"/>
        <v>0</v>
      </c>
      <c r="E146" s="76"/>
      <c r="F146" s="60">
        <f t="shared" si="50"/>
        <v>0</v>
      </c>
      <c r="G146" s="76"/>
      <c r="H146" s="60">
        <f t="shared" si="51"/>
        <v>0</v>
      </c>
      <c r="I146" s="76"/>
      <c r="J146" s="60">
        <f t="shared" si="52"/>
        <v>0</v>
      </c>
      <c r="K146" s="76"/>
      <c r="L146" s="60">
        <f t="shared" si="53"/>
        <v>0</v>
      </c>
      <c r="M146" s="76"/>
      <c r="N146" s="60">
        <f t="shared" si="54"/>
        <v>0</v>
      </c>
      <c r="O146" s="76"/>
      <c r="P146" s="60">
        <f t="shared" si="55"/>
        <v>0</v>
      </c>
      <c r="Q146" s="76"/>
      <c r="R146" s="60">
        <f t="shared" si="56"/>
        <v>0</v>
      </c>
      <c r="S146" s="76"/>
      <c r="T146" s="60">
        <f t="shared" si="57"/>
        <v>0</v>
      </c>
      <c r="U146" s="76"/>
      <c r="V146" s="60">
        <f t="shared" si="58"/>
        <v>0</v>
      </c>
      <c r="W146" s="76"/>
      <c r="X146" s="60">
        <f t="shared" si="59"/>
        <v>0</v>
      </c>
      <c r="Y146" s="76"/>
      <c r="Z146" s="60">
        <f t="shared" si="60"/>
        <v>0</v>
      </c>
      <c r="AA146" s="76">
        <f t="shared" si="48"/>
        <v>0</v>
      </c>
      <c r="AB146" s="60">
        <f t="shared" si="60"/>
        <v>0</v>
      </c>
      <c r="AC146" s="76">
        <f t="shared" si="61"/>
        <v>0</v>
      </c>
      <c r="AD146" s="60">
        <f t="shared" si="62"/>
        <v>0</v>
      </c>
    </row>
    <row r="147" spans="1:66" x14ac:dyDescent="0.25">
      <c r="A147" s="9">
        <v>6502</v>
      </c>
      <c r="B147" s="10" t="s">
        <v>158</v>
      </c>
      <c r="C147" s="67">
        <v>1041556.93065</v>
      </c>
      <c r="D147" s="49">
        <f t="shared" si="33"/>
        <v>5.7031890540663988E-2</v>
      </c>
      <c r="E147" s="67">
        <v>1041556.93065</v>
      </c>
      <c r="F147" s="49">
        <f t="shared" si="50"/>
        <v>5.7031890540663988E-2</v>
      </c>
      <c r="G147" s="67">
        <v>1041556.93065</v>
      </c>
      <c r="H147" s="49">
        <f t="shared" si="51"/>
        <v>5.7031890540663988E-2</v>
      </c>
      <c r="I147" s="67">
        <v>1041556.93065</v>
      </c>
      <c r="J147" s="49">
        <f t="shared" si="52"/>
        <v>5.7031890540663988E-2</v>
      </c>
      <c r="K147" s="67">
        <v>1041556.93065</v>
      </c>
      <c r="L147" s="49">
        <f t="shared" si="53"/>
        <v>5.7031890540663988E-2</v>
      </c>
      <c r="M147" s="67">
        <v>1041556.93065</v>
      </c>
      <c r="N147" s="49">
        <f t="shared" si="54"/>
        <v>5.7031890540663988E-2</v>
      </c>
      <c r="O147" s="67">
        <v>1041556.93065</v>
      </c>
      <c r="P147" s="49">
        <f t="shared" si="55"/>
        <v>5.7031890540663988E-2</v>
      </c>
      <c r="Q147" s="67">
        <v>1041556.93065</v>
      </c>
      <c r="R147" s="49">
        <f t="shared" si="56"/>
        <v>5.7031890540663988E-2</v>
      </c>
      <c r="S147" s="67">
        <v>1041556.93065</v>
      </c>
      <c r="T147" s="49">
        <f t="shared" si="57"/>
        <v>5.7031890540663988E-2</v>
      </c>
      <c r="U147" s="67">
        <v>1041556.93065</v>
      </c>
      <c r="V147" s="49">
        <f t="shared" si="58"/>
        <v>5.7031890540663988E-2</v>
      </c>
      <c r="W147" s="67">
        <v>1041556.93065</v>
      </c>
      <c r="X147" s="49">
        <f t="shared" si="59"/>
        <v>5.7031890540663988E-2</v>
      </c>
      <c r="Y147" s="67">
        <v>1041556.93065</v>
      </c>
      <c r="Z147" s="49">
        <f t="shared" si="60"/>
        <v>5.7031890540663988E-2</v>
      </c>
      <c r="AA147" s="82">
        <f t="shared" si="48"/>
        <v>12498683.167799996</v>
      </c>
      <c r="AB147" s="49">
        <f t="shared" si="60"/>
        <v>5.7031890540663974E-2</v>
      </c>
      <c r="AC147" s="82">
        <f t="shared" si="61"/>
        <v>1041556.9306499996</v>
      </c>
      <c r="AD147" s="49">
        <f t="shared" si="62"/>
        <v>5.7031890540663967E-2</v>
      </c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</row>
    <row r="148" spans="1:66" x14ac:dyDescent="0.25">
      <c r="A148" s="9">
        <v>6503</v>
      </c>
      <c r="B148" s="10" t="s">
        <v>159</v>
      </c>
      <c r="C148" s="67">
        <v>94178.289950000006</v>
      </c>
      <c r="D148" s="49">
        <f t="shared" si="33"/>
        <v>5.1568625445978789E-3</v>
      </c>
      <c r="E148" s="67">
        <v>94178.289950000006</v>
      </c>
      <c r="F148" s="49">
        <f t="shared" si="50"/>
        <v>5.1568625445978789E-3</v>
      </c>
      <c r="G148" s="67">
        <v>94178.289950000006</v>
      </c>
      <c r="H148" s="49">
        <f t="shared" si="51"/>
        <v>5.1568625445978789E-3</v>
      </c>
      <c r="I148" s="67">
        <v>94178.289950000006</v>
      </c>
      <c r="J148" s="49">
        <f t="shared" si="52"/>
        <v>5.1568625445978789E-3</v>
      </c>
      <c r="K148" s="67">
        <v>94178.289950000006</v>
      </c>
      <c r="L148" s="49">
        <f t="shared" si="53"/>
        <v>5.1568625445978789E-3</v>
      </c>
      <c r="M148" s="67">
        <v>94178.289950000006</v>
      </c>
      <c r="N148" s="49">
        <f t="shared" si="54"/>
        <v>5.1568625445978789E-3</v>
      </c>
      <c r="O148" s="67">
        <v>94178.289950000006</v>
      </c>
      <c r="P148" s="49">
        <f t="shared" si="55"/>
        <v>5.1568625445978789E-3</v>
      </c>
      <c r="Q148" s="67">
        <v>94178.289950000006</v>
      </c>
      <c r="R148" s="49">
        <f t="shared" si="56"/>
        <v>5.1568625445978789E-3</v>
      </c>
      <c r="S148" s="67">
        <v>94178.289950000006</v>
      </c>
      <c r="T148" s="49">
        <f t="shared" si="57"/>
        <v>5.1568625445978789E-3</v>
      </c>
      <c r="U148" s="67">
        <v>94178.289950000006</v>
      </c>
      <c r="V148" s="49">
        <f t="shared" si="58"/>
        <v>5.1568625445978789E-3</v>
      </c>
      <c r="W148" s="67">
        <v>94178.289950000006</v>
      </c>
      <c r="X148" s="49">
        <f t="shared" si="59"/>
        <v>5.1568625445978789E-3</v>
      </c>
      <c r="Y148" s="67">
        <v>94178.289950000006</v>
      </c>
      <c r="Z148" s="49">
        <f t="shared" si="60"/>
        <v>5.1568625445978789E-3</v>
      </c>
      <c r="AA148" s="82">
        <f t="shared" si="48"/>
        <v>1130139.4794000001</v>
      </c>
      <c r="AB148" s="49">
        <f t="shared" si="60"/>
        <v>5.1568625445978797E-3</v>
      </c>
      <c r="AC148" s="82">
        <f t="shared" si="61"/>
        <v>94178.289950000006</v>
      </c>
      <c r="AD148" s="49">
        <f t="shared" si="62"/>
        <v>5.1568625445978789E-3</v>
      </c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</row>
    <row r="149" spans="1:66" x14ac:dyDescent="0.25">
      <c r="A149" s="9">
        <v>6504</v>
      </c>
      <c r="B149" s="10" t="s">
        <v>160</v>
      </c>
      <c r="C149" s="67">
        <v>2249.2637500000001</v>
      </c>
      <c r="D149" s="49">
        <f t="shared" si="33"/>
        <v>1.2316154807498464E-4</v>
      </c>
      <c r="E149" s="67">
        <v>2249.2637500000001</v>
      </c>
      <c r="F149" s="49">
        <f t="shared" si="50"/>
        <v>1.2316154807498464E-4</v>
      </c>
      <c r="G149" s="67">
        <v>2249.2637500000001</v>
      </c>
      <c r="H149" s="49">
        <f t="shared" si="51"/>
        <v>1.2316154807498464E-4</v>
      </c>
      <c r="I149" s="67">
        <v>2249.2637500000001</v>
      </c>
      <c r="J149" s="49">
        <f t="shared" si="52"/>
        <v>1.2316154807498464E-4</v>
      </c>
      <c r="K149" s="67">
        <v>2249.2637500000001</v>
      </c>
      <c r="L149" s="49">
        <f t="shared" si="53"/>
        <v>1.2316154807498464E-4</v>
      </c>
      <c r="M149" s="67">
        <v>2249.2637500000001</v>
      </c>
      <c r="N149" s="49">
        <f t="shared" si="54"/>
        <v>1.2316154807498464E-4</v>
      </c>
      <c r="O149" s="67">
        <v>2249.2637500000001</v>
      </c>
      <c r="P149" s="49">
        <f t="shared" si="55"/>
        <v>1.2316154807498464E-4</v>
      </c>
      <c r="Q149" s="67">
        <v>2249.2637500000001</v>
      </c>
      <c r="R149" s="49">
        <f t="shared" si="56"/>
        <v>1.2316154807498464E-4</v>
      </c>
      <c r="S149" s="67">
        <v>2249.2637500000001</v>
      </c>
      <c r="T149" s="49">
        <f t="shared" si="57"/>
        <v>1.2316154807498464E-4</v>
      </c>
      <c r="U149" s="67">
        <v>2249.2637500000001</v>
      </c>
      <c r="V149" s="49">
        <f t="shared" si="58"/>
        <v>1.2316154807498464E-4</v>
      </c>
      <c r="W149" s="67">
        <v>2249.2637500000001</v>
      </c>
      <c r="X149" s="49">
        <f t="shared" si="59"/>
        <v>1.2316154807498464E-4</v>
      </c>
      <c r="Y149" s="67">
        <v>2249.2637500000001</v>
      </c>
      <c r="Z149" s="49">
        <f t="shared" si="60"/>
        <v>1.2316154807498464E-4</v>
      </c>
      <c r="AA149" s="82">
        <f t="shared" si="48"/>
        <v>26991.164999999994</v>
      </c>
      <c r="AB149" s="49">
        <f t="shared" si="60"/>
        <v>1.2316154807498462E-4</v>
      </c>
      <c r="AC149" s="82">
        <f t="shared" si="61"/>
        <v>2249.2637499999996</v>
      </c>
      <c r="AD149" s="49">
        <f t="shared" si="62"/>
        <v>1.2316154807498462E-4</v>
      </c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</row>
    <row r="150" spans="1:66" x14ac:dyDescent="0.25">
      <c r="A150" s="9">
        <v>6505</v>
      </c>
      <c r="B150" s="10" t="s">
        <v>161</v>
      </c>
      <c r="C150" s="67"/>
      <c r="D150" s="49">
        <f t="shared" si="33"/>
        <v>0</v>
      </c>
      <c r="E150" s="67"/>
      <c r="F150" s="49">
        <f t="shared" si="50"/>
        <v>0</v>
      </c>
      <c r="G150" s="67"/>
      <c r="H150" s="49">
        <f t="shared" si="51"/>
        <v>0</v>
      </c>
      <c r="I150" s="67"/>
      <c r="J150" s="49">
        <f t="shared" si="52"/>
        <v>0</v>
      </c>
      <c r="K150" s="67"/>
      <c r="L150" s="49">
        <f t="shared" si="53"/>
        <v>0</v>
      </c>
      <c r="M150" s="67"/>
      <c r="N150" s="49">
        <f t="shared" si="54"/>
        <v>0</v>
      </c>
      <c r="O150" s="67"/>
      <c r="P150" s="49">
        <f t="shared" si="55"/>
        <v>0</v>
      </c>
      <c r="Q150" s="67"/>
      <c r="R150" s="49">
        <f t="shared" si="56"/>
        <v>0</v>
      </c>
      <c r="S150" s="67"/>
      <c r="T150" s="49">
        <f t="shared" si="57"/>
        <v>0</v>
      </c>
      <c r="U150" s="67"/>
      <c r="V150" s="49">
        <f t="shared" si="58"/>
        <v>0</v>
      </c>
      <c r="W150" s="67"/>
      <c r="X150" s="49">
        <f t="shared" si="59"/>
        <v>0</v>
      </c>
      <c r="Y150" s="67"/>
      <c r="Z150" s="49">
        <f t="shared" si="60"/>
        <v>0</v>
      </c>
      <c r="AA150" s="82">
        <f t="shared" si="48"/>
        <v>0</v>
      </c>
      <c r="AB150" s="49">
        <f t="shared" si="60"/>
        <v>0</v>
      </c>
      <c r="AC150" s="82">
        <f t="shared" si="61"/>
        <v>0</v>
      </c>
      <c r="AD150" s="49">
        <f t="shared" si="62"/>
        <v>0</v>
      </c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</row>
    <row r="151" spans="1:66" x14ac:dyDescent="0.25">
      <c r="A151" s="9">
        <v>6506</v>
      </c>
      <c r="B151" s="10" t="s">
        <v>162</v>
      </c>
      <c r="C151" s="67"/>
      <c r="D151" s="49">
        <f t="shared" si="33"/>
        <v>0</v>
      </c>
      <c r="E151" s="67"/>
      <c r="F151" s="49">
        <f t="shared" si="50"/>
        <v>0</v>
      </c>
      <c r="G151" s="67"/>
      <c r="H151" s="49">
        <f t="shared" si="51"/>
        <v>0</v>
      </c>
      <c r="I151" s="67"/>
      <c r="J151" s="49">
        <f t="shared" si="52"/>
        <v>0</v>
      </c>
      <c r="K151" s="67"/>
      <c r="L151" s="49">
        <f t="shared" si="53"/>
        <v>0</v>
      </c>
      <c r="M151" s="67"/>
      <c r="N151" s="49">
        <f t="shared" si="54"/>
        <v>0</v>
      </c>
      <c r="O151" s="67"/>
      <c r="P151" s="49">
        <f t="shared" si="55"/>
        <v>0</v>
      </c>
      <c r="Q151" s="67"/>
      <c r="R151" s="49">
        <f t="shared" si="56"/>
        <v>0</v>
      </c>
      <c r="S151" s="67"/>
      <c r="T151" s="49">
        <f t="shared" si="57"/>
        <v>0</v>
      </c>
      <c r="U151" s="67"/>
      <c r="V151" s="49">
        <f t="shared" si="58"/>
        <v>0</v>
      </c>
      <c r="W151" s="67"/>
      <c r="X151" s="49">
        <f t="shared" si="59"/>
        <v>0</v>
      </c>
      <c r="Y151" s="67"/>
      <c r="Z151" s="49">
        <f t="shared" si="60"/>
        <v>0</v>
      </c>
      <c r="AA151" s="82">
        <f t="shared" si="48"/>
        <v>0</v>
      </c>
      <c r="AB151" s="49">
        <f t="shared" si="60"/>
        <v>0</v>
      </c>
      <c r="AC151" s="82">
        <f t="shared" si="61"/>
        <v>0</v>
      </c>
      <c r="AD151" s="49">
        <f t="shared" si="62"/>
        <v>0</v>
      </c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</row>
    <row r="152" spans="1:66" x14ac:dyDescent="0.25">
      <c r="A152" s="9">
        <v>6507</v>
      </c>
      <c r="B152" s="10"/>
      <c r="C152" s="67"/>
      <c r="D152" s="49">
        <f t="shared" si="33"/>
        <v>0</v>
      </c>
      <c r="E152" s="67"/>
      <c r="F152" s="49">
        <f t="shared" si="33"/>
        <v>0</v>
      </c>
      <c r="G152" s="67"/>
      <c r="H152" s="49">
        <f t="shared" si="33"/>
        <v>0</v>
      </c>
      <c r="I152" s="67"/>
      <c r="J152" s="49">
        <f t="shared" si="33"/>
        <v>0</v>
      </c>
      <c r="K152" s="67"/>
      <c r="L152" s="49">
        <f t="shared" si="33"/>
        <v>0</v>
      </c>
      <c r="M152" s="67"/>
      <c r="N152" s="49">
        <f t="shared" si="33"/>
        <v>0</v>
      </c>
      <c r="O152" s="67"/>
      <c r="P152" s="49">
        <f t="shared" si="33"/>
        <v>0</v>
      </c>
      <c r="Q152" s="67"/>
      <c r="R152" s="49">
        <f t="shared" si="33"/>
        <v>0</v>
      </c>
      <c r="S152" s="67"/>
      <c r="T152" s="49">
        <f t="shared" si="57"/>
        <v>0</v>
      </c>
      <c r="U152" s="67"/>
      <c r="V152" s="49">
        <f t="shared" si="57"/>
        <v>0</v>
      </c>
      <c r="W152" s="67"/>
      <c r="X152" s="49">
        <f t="shared" si="57"/>
        <v>0</v>
      </c>
      <c r="Y152" s="67"/>
      <c r="Z152" s="49">
        <f t="shared" si="57"/>
        <v>0</v>
      </c>
      <c r="AA152" s="82"/>
      <c r="AB152" s="49">
        <f t="shared" si="57"/>
        <v>0</v>
      </c>
      <c r="AC152" s="82"/>
      <c r="AD152" s="49">
        <f t="shared" si="57"/>
        <v>0</v>
      </c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</row>
    <row r="153" spans="1:66" x14ac:dyDescent="0.25">
      <c r="A153" s="9">
        <v>6508</v>
      </c>
      <c r="B153" s="10"/>
      <c r="C153" s="67"/>
      <c r="D153" s="49">
        <f t="shared" si="33"/>
        <v>0</v>
      </c>
      <c r="E153" s="67"/>
      <c r="F153" s="49">
        <f t="shared" si="33"/>
        <v>0</v>
      </c>
      <c r="G153" s="67"/>
      <c r="H153" s="49">
        <f t="shared" si="33"/>
        <v>0</v>
      </c>
      <c r="I153" s="67"/>
      <c r="J153" s="49">
        <f t="shared" si="33"/>
        <v>0</v>
      </c>
      <c r="K153" s="67"/>
      <c r="L153" s="49">
        <f t="shared" si="33"/>
        <v>0</v>
      </c>
      <c r="M153" s="67"/>
      <c r="N153" s="49">
        <f t="shared" si="33"/>
        <v>0</v>
      </c>
      <c r="O153" s="67"/>
      <c r="P153" s="49">
        <f t="shared" si="33"/>
        <v>0</v>
      </c>
      <c r="Q153" s="67"/>
      <c r="R153" s="49">
        <f t="shared" si="33"/>
        <v>0</v>
      </c>
      <c r="S153" s="67"/>
      <c r="T153" s="49">
        <f t="shared" si="57"/>
        <v>0</v>
      </c>
      <c r="U153" s="67"/>
      <c r="V153" s="49">
        <f t="shared" si="57"/>
        <v>0</v>
      </c>
      <c r="W153" s="67"/>
      <c r="X153" s="49">
        <f t="shared" si="57"/>
        <v>0</v>
      </c>
      <c r="Y153" s="67"/>
      <c r="Z153" s="49">
        <f t="shared" si="57"/>
        <v>0</v>
      </c>
      <c r="AA153" s="82"/>
      <c r="AB153" s="49">
        <f t="shared" si="57"/>
        <v>0</v>
      </c>
      <c r="AC153" s="82"/>
      <c r="AD153" s="49">
        <f t="shared" si="57"/>
        <v>0</v>
      </c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</row>
    <row r="154" spans="1:66" x14ac:dyDescent="0.25">
      <c r="A154" s="9">
        <v>6509</v>
      </c>
      <c r="B154" s="10"/>
      <c r="C154" s="67"/>
      <c r="D154" s="49">
        <f t="shared" si="33"/>
        <v>0</v>
      </c>
      <c r="E154" s="67"/>
      <c r="F154" s="49">
        <f t="shared" si="33"/>
        <v>0</v>
      </c>
      <c r="G154" s="67"/>
      <c r="H154" s="49">
        <f t="shared" si="33"/>
        <v>0</v>
      </c>
      <c r="I154" s="67"/>
      <c r="J154" s="49">
        <f t="shared" si="33"/>
        <v>0</v>
      </c>
      <c r="K154" s="67"/>
      <c r="L154" s="49">
        <f t="shared" si="33"/>
        <v>0</v>
      </c>
      <c r="M154" s="67"/>
      <c r="N154" s="49">
        <f t="shared" si="33"/>
        <v>0</v>
      </c>
      <c r="O154" s="67"/>
      <c r="P154" s="49">
        <f t="shared" si="33"/>
        <v>0</v>
      </c>
      <c r="Q154" s="67"/>
      <c r="R154" s="49">
        <f t="shared" si="33"/>
        <v>0</v>
      </c>
      <c r="S154" s="67"/>
      <c r="T154" s="49">
        <f t="shared" si="57"/>
        <v>0</v>
      </c>
      <c r="U154" s="67"/>
      <c r="V154" s="49">
        <f t="shared" si="57"/>
        <v>0</v>
      </c>
      <c r="W154" s="67"/>
      <c r="X154" s="49">
        <f t="shared" si="57"/>
        <v>0</v>
      </c>
      <c r="Y154" s="67"/>
      <c r="Z154" s="49">
        <f t="shared" si="57"/>
        <v>0</v>
      </c>
      <c r="AA154" s="82"/>
      <c r="AB154" s="49">
        <f t="shared" si="57"/>
        <v>0</v>
      </c>
      <c r="AC154" s="82"/>
      <c r="AD154" s="49">
        <f t="shared" si="57"/>
        <v>0</v>
      </c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</row>
    <row r="155" spans="1:66" x14ac:dyDescent="0.25">
      <c r="A155" s="9">
        <v>6510</v>
      </c>
      <c r="B155" s="10"/>
      <c r="C155" s="67"/>
      <c r="D155" s="49">
        <f t="shared" si="33"/>
        <v>0</v>
      </c>
      <c r="E155" s="67"/>
      <c r="F155" s="49">
        <f t="shared" si="33"/>
        <v>0</v>
      </c>
      <c r="G155" s="67"/>
      <c r="H155" s="49">
        <f t="shared" si="33"/>
        <v>0</v>
      </c>
      <c r="I155" s="67"/>
      <c r="J155" s="49">
        <f t="shared" si="33"/>
        <v>0</v>
      </c>
      <c r="K155" s="67"/>
      <c r="L155" s="49">
        <f t="shared" si="33"/>
        <v>0</v>
      </c>
      <c r="M155" s="67"/>
      <c r="N155" s="49">
        <f t="shared" si="33"/>
        <v>0</v>
      </c>
      <c r="O155" s="67"/>
      <c r="P155" s="49">
        <f t="shared" si="33"/>
        <v>0</v>
      </c>
      <c r="Q155" s="67"/>
      <c r="R155" s="49">
        <f t="shared" si="33"/>
        <v>0</v>
      </c>
      <c r="S155" s="67"/>
      <c r="T155" s="49">
        <f t="shared" si="57"/>
        <v>0</v>
      </c>
      <c r="U155" s="67"/>
      <c r="V155" s="49">
        <f t="shared" si="57"/>
        <v>0</v>
      </c>
      <c r="W155" s="67"/>
      <c r="X155" s="49">
        <f t="shared" si="57"/>
        <v>0</v>
      </c>
      <c r="Y155" s="67"/>
      <c r="Z155" s="49">
        <f t="shared" si="57"/>
        <v>0</v>
      </c>
      <c r="AA155" s="82"/>
      <c r="AB155" s="49">
        <f t="shared" si="57"/>
        <v>0</v>
      </c>
      <c r="AC155" s="82"/>
      <c r="AD155" s="49">
        <f t="shared" si="57"/>
        <v>0</v>
      </c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</row>
    <row r="156" spans="1:66" x14ac:dyDescent="0.25">
      <c r="A156" s="9">
        <v>6604</v>
      </c>
      <c r="B156" s="10" t="s">
        <v>163</v>
      </c>
      <c r="C156" s="67"/>
      <c r="D156" s="49">
        <f t="shared" si="33"/>
        <v>0</v>
      </c>
      <c r="E156" s="67"/>
      <c r="F156" s="49">
        <f t="shared" si="50"/>
        <v>0</v>
      </c>
      <c r="G156" s="67"/>
      <c r="H156" s="49">
        <f t="shared" si="51"/>
        <v>0</v>
      </c>
      <c r="I156" s="67"/>
      <c r="J156" s="49">
        <f t="shared" si="52"/>
        <v>0</v>
      </c>
      <c r="K156" s="67"/>
      <c r="L156" s="49">
        <f t="shared" si="53"/>
        <v>0</v>
      </c>
      <c r="M156" s="67"/>
      <c r="N156" s="49">
        <f t="shared" si="54"/>
        <v>0</v>
      </c>
      <c r="O156" s="67"/>
      <c r="P156" s="49">
        <f t="shared" si="55"/>
        <v>0</v>
      </c>
      <c r="Q156" s="67"/>
      <c r="R156" s="49">
        <f t="shared" si="56"/>
        <v>0</v>
      </c>
      <c r="S156" s="67"/>
      <c r="T156" s="49">
        <f t="shared" si="57"/>
        <v>0</v>
      </c>
      <c r="U156" s="67"/>
      <c r="V156" s="49">
        <f t="shared" si="58"/>
        <v>0</v>
      </c>
      <c r="W156" s="67"/>
      <c r="X156" s="49">
        <f t="shared" si="59"/>
        <v>0</v>
      </c>
      <c r="Y156" s="67"/>
      <c r="Z156" s="49">
        <f t="shared" si="60"/>
        <v>0</v>
      </c>
      <c r="AA156" s="82">
        <f t="shared" si="48"/>
        <v>0</v>
      </c>
      <c r="AB156" s="49">
        <f t="shared" si="60"/>
        <v>0</v>
      </c>
      <c r="AC156" s="82">
        <f t="shared" si="61"/>
        <v>0</v>
      </c>
      <c r="AD156" s="49">
        <f t="shared" si="62"/>
        <v>0</v>
      </c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</row>
    <row r="157" spans="1:66" x14ac:dyDescent="0.25">
      <c r="A157" s="9">
        <v>6701</v>
      </c>
      <c r="B157" s="10" t="s">
        <v>164</v>
      </c>
      <c r="C157" s="67">
        <v>800203.61699999997</v>
      </c>
      <c r="D157" s="49">
        <f t="shared" ref="D157:D165" si="63">IF(C$10&lt;&gt;0,C157/C$10,"-")</f>
        <v>4.3816255983728937E-2</v>
      </c>
      <c r="E157" s="67">
        <v>800203.61699999997</v>
      </c>
      <c r="F157" s="49">
        <f t="shared" si="50"/>
        <v>4.3816255983728937E-2</v>
      </c>
      <c r="G157" s="67">
        <v>800203.61699999997</v>
      </c>
      <c r="H157" s="49">
        <f t="shared" si="51"/>
        <v>4.3816255983728937E-2</v>
      </c>
      <c r="I157" s="67">
        <v>800203.61699999997</v>
      </c>
      <c r="J157" s="49">
        <f t="shared" si="52"/>
        <v>4.3816255983728937E-2</v>
      </c>
      <c r="K157" s="67">
        <v>800203.61699999997</v>
      </c>
      <c r="L157" s="49">
        <f t="shared" si="53"/>
        <v>4.3816255983728937E-2</v>
      </c>
      <c r="M157" s="67">
        <v>800203.61699999997</v>
      </c>
      <c r="N157" s="49">
        <f t="shared" si="54"/>
        <v>4.3816255983728937E-2</v>
      </c>
      <c r="O157" s="67">
        <v>800203.61699999997</v>
      </c>
      <c r="P157" s="49">
        <f t="shared" si="55"/>
        <v>4.3816255983728937E-2</v>
      </c>
      <c r="Q157" s="67">
        <v>800203.61699999997</v>
      </c>
      <c r="R157" s="49">
        <f t="shared" si="56"/>
        <v>4.3816255983728937E-2</v>
      </c>
      <c r="S157" s="67">
        <v>800203.61699999997</v>
      </c>
      <c r="T157" s="49">
        <f t="shared" si="57"/>
        <v>4.3816255983728937E-2</v>
      </c>
      <c r="U157" s="67">
        <v>800203.61699999997</v>
      </c>
      <c r="V157" s="49">
        <f t="shared" si="58"/>
        <v>4.3816255983728937E-2</v>
      </c>
      <c r="W157" s="67">
        <v>800203.61699999997</v>
      </c>
      <c r="X157" s="49">
        <f t="shared" si="59"/>
        <v>4.3816255983728937E-2</v>
      </c>
      <c r="Y157" s="67">
        <v>800203.61699999997</v>
      </c>
      <c r="Z157" s="49">
        <f t="shared" si="60"/>
        <v>4.3816255983728937E-2</v>
      </c>
      <c r="AA157" s="82">
        <f t="shared" si="48"/>
        <v>9602443.4039999992</v>
      </c>
      <c r="AB157" s="49">
        <f t="shared" si="60"/>
        <v>4.3816255983728937E-2</v>
      </c>
      <c r="AC157" s="82">
        <f t="shared" si="61"/>
        <v>800203.61699999997</v>
      </c>
      <c r="AD157" s="49">
        <f t="shared" si="62"/>
        <v>4.3816255983728937E-2</v>
      </c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</row>
    <row r="158" spans="1:66" x14ac:dyDescent="0.25">
      <c r="A158" s="9">
        <v>5152</v>
      </c>
      <c r="B158" s="10" t="s">
        <v>40</v>
      </c>
      <c r="C158" s="67">
        <v>-800000</v>
      </c>
      <c r="D158" s="49">
        <f t="shared" si="63"/>
        <v>-4.3805106653227177E-2</v>
      </c>
      <c r="E158" s="67">
        <v>-800000</v>
      </c>
      <c r="F158" s="49">
        <f t="shared" si="50"/>
        <v>-4.3805106653227177E-2</v>
      </c>
      <c r="G158" s="67">
        <v>-800000</v>
      </c>
      <c r="H158" s="49">
        <f t="shared" si="51"/>
        <v>-4.3805106653227177E-2</v>
      </c>
      <c r="I158" s="67">
        <v>-800000</v>
      </c>
      <c r="J158" s="49">
        <f t="shared" si="52"/>
        <v>-4.3805106653227177E-2</v>
      </c>
      <c r="K158" s="67">
        <v>-800000</v>
      </c>
      <c r="L158" s="49">
        <f t="shared" si="53"/>
        <v>-4.3805106653227177E-2</v>
      </c>
      <c r="M158" s="67">
        <v>-800000</v>
      </c>
      <c r="N158" s="49">
        <f t="shared" si="54"/>
        <v>-4.3805106653227177E-2</v>
      </c>
      <c r="O158" s="67">
        <v>-800000</v>
      </c>
      <c r="P158" s="49">
        <f t="shared" si="55"/>
        <v>-4.3805106653227177E-2</v>
      </c>
      <c r="Q158" s="67">
        <v>-800000</v>
      </c>
      <c r="R158" s="49">
        <f t="shared" si="56"/>
        <v>-4.3805106653227177E-2</v>
      </c>
      <c r="S158" s="67">
        <v>-800000</v>
      </c>
      <c r="T158" s="49">
        <f t="shared" si="57"/>
        <v>-4.3805106653227177E-2</v>
      </c>
      <c r="U158" s="67">
        <v>-800000</v>
      </c>
      <c r="V158" s="49">
        <f t="shared" si="58"/>
        <v>-4.3805106653227177E-2</v>
      </c>
      <c r="W158" s="67">
        <v>-800000</v>
      </c>
      <c r="X158" s="49">
        <f t="shared" si="59"/>
        <v>-4.3805106653227177E-2</v>
      </c>
      <c r="Y158" s="67">
        <v>-800000</v>
      </c>
      <c r="Z158" s="49">
        <f t="shared" si="60"/>
        <v>-4.3805106653227177E-2</v>
      </c>
      <c r="AA158" s="91">
        <f t="shared" si="48"/>
        <v>-9600000</v>
      </c>
      <c r="AB158" s="49">
        <f t="shared" si="60"/>
        <v>-4.3805106653227177E-2</v>
      </c>
      <c r="AC158" s="82">
        <f t="shared" si="61"/>
        <v>-800000</v>
      </c>
      <c r="AD158" s="49">
        <f t="shared" si="62"/>
        <v>-4.3805106653227177E-2</v>
      </c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</row>
    <row r="159" spans="1:66" s="5" customFormat="1" x14ac:dyDescent="0.25">
      <c r="A159" s="12">
        <v>7003</v>
      </c>
      <c r="B159" s="1" t="s">
        <v>165</v>
      </c>
      <c r="C159" s="74">
        <f>SUM(C146:C158)</f>
        <v>1138188.1013500001</v>
      </c>
      <c r="D159" s="56">
        <f t="shared" si="63"/>
        <v>6.2323063963838618E-2</v>
      </c>
      <c r="E159" s="74">
        <f>SUM(E146:E158)</f>
        <v>1138188.1013500001</v>
      </c>
      <c r="F159" s="56">
        <f t="shared" si="50"/>
        <v>6.2323063963838618E-2</v>
      </c>
      <c r="G159" s="74">
        <f>SUM(G146:G158)</f>
        <v>1138188.1013500001</v>
      </c>
      <c r="H159" s="56">
        <f t="shared" si="51"/>
        <v>6.2323063963838618E-2</v>
      </c>
      <c r="I159" s="74">
        <f>SUM(I146:I158)</f>
        <v>1138188.1013500001</v>
      </c>
      <c r="J159" s="56">
        <f t="shared" si="52"/>
        <v>6.2323063963838618E-2</v>
      </c>
      <c r="K159" s="74">
        <f>SUM(K146:K158)</f>
        <v>1138188.1013500001</v>
      </c>
      <c r="L159" s="56">
        <f t="shared" si="53"/>
        <v>6.2323063963838618E-2</v>
      </c>
      <c r="M159" s="74">
        <f>SUM(M146:M158)</f>
        <v>1138188.1013500001</v>
      </c>
      <c r="N159" s="56">
        <f t="shared" si="54"/>
        <v>6.2323063963838618E-2</v>
      </c>
      <c r="O159" s="74">
        <f>SUM(O146:O158)</f>
        <v>1138188.1013500001</v>
      </c>
      <c r="P159" s="56">
        <f t="shared" si="55"/>
        <v>6.2323063963838618E-2</v>
      </c>
      <c r="Q159" s="74">
        <f>SUM(Q146:Q158)</f>
        <v>1138188.1013500001</v>
      </c>
      <c r="R159" s="56">
        <f t="shared" si="56"/>
        <v>6.2323063963838618E-2</v>
      </c>
      <c r="S159" s="74">
        <f>SUM(S146:S158)</f>
        <v>1138188.1013500001</v>
      </c>
      <c r="T159" s="56">
        <f t="shared" si="57"/>
        <v>6.2323063963838618E-2</v>
      </c>
      <c r="U159" s="74">
        <f>SUM(U146:U158)</f>
        <v>1138188.1013500001</v>
      </c>
      <c r="V159" s="56">
        <f t="shared" si="58"/>
        <v>6.2323063963838618E-2</v>
      </c>
      <c r="W159" s="74">
        <f>SUM(W146:W158)</f>
        <v>1138188.1013500001</v>
      </c>
      <c r="X159" s="56">
        <f t="shared" si="59"/>
        <v>6.2323063963838618E-2</v>
      </c>
      <c r="Y159" s="74">
        <f>SUM(Y146:Y158)</f>
        <v>1138188.1013500001</v>
      </c>
      <c r="Z159" s="56">
        <f t="shared" si="60"/>
        <v>6.2323063963838618E-2</v>
      </c>
      <c r="AA159" s="74">
        <f t="shared" si="48"/>
        <v>13658257.216200002</v>
      </c>
      <c r="AB159" s="56">
        <f t="shared" si="60"/>
        <v>6.2323063963838625E-2</v>
      </c>
      <c r="AC159" s="94">
        <f t="shared" si="61"/>
        <v>1138188.1013500001</v>
      </c>
      <c r="AD159" s="56">
        <f t="shared" si="62"/>
        <v>6.2323063963838618E-2</v>
      </c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</row>
    <row r="160" spans="1:66" x14ac:dyDescent="0.25">
      <c r="A160" s="16">
        <v>7004</v>
      </c>
      <c r="B160" s="17" t="s">
        <v>166</v>
      </c>
      <c r="C160" s="79">
        <f>C40+C78+C99+C125+C139+C143+C159</f>
        <v>7794301.6930000009</v>
      </c>
      <c r="D160" s="63">
        <f t="shared" si="63"/>
        <v>0.4267877711866177</v>
      </c>
      <c r="E160" s="79">
        <f>E40+E78+E99+E125+E139+E143+E159</f>
        <v>7794301.6930000009</v>
      </c>
      <c r="F160" s="63">
        <f t="shared" si="50"/>
        <v>0.4267877711866177</v>
      </c>
      <c r="G160" s="79">
        <f>G40+G78+G99+G125+G139+G143+G159</f>
        <v>7794301.6930000009</v>
      </c>
      <c r="H160" s="63">
        <f t="shared" si="51"/>
        <v>0.4267877711866177</v>
      </c>
      <c r="I160" s="79">
        <f>I40+I78+I99+I125+I139+I143+I159</f>
        <v>7794301.6930000009</v>
      </c>
      <c r="J160" s="63">
        <f t="shared" si="52"/>
        <v>0.4267877711866177</v>
      </c>
      <c r="K160" s="79">
        <f>K40+K78+K99+K125+K139+K143+K159</f>
        <v>7794301.6930000009</v>
      </c>
      <c r="L160" s="63">
        <f t="shared" si="53"/>
        <v>0.4267877711866177</v>
      </c>
      <c r="M160" s="79">
        <f>M40+M78+M99+M125+M139+M143+M159</f>
        <v>7794301.6930000009</v>
      </c>
      <c r="N160" s="63">
        <f t="shared" si="54"/>
        <v>0.4267877711866177</v>
      </c>
      <c r="O160" s="79">
        <f>O40+O78+O99+O125+O139+O143+O159</f>
        <v>7794301.6930000009</v>
      </c>
      <c r="P160" s="63">
        <f t="shared" si="55"/>
        <v>0.4267877711866177</v>
      </c>
      <c r="Q160" s="79">
        <f>Q40+Q78+Q99+Q125+Q139+Q143+Q159</f>
        <v>7794301.6930000009</v>
      </c>
      <c r="R160" s="63">
        <f t="shared" si="56"/>
        <v>0.4267877711866177</v>
      </c>
      <c r="S160" s="79">
        <f>S40+S78+S99+S125+S139+S143+S159</f>
        <v>7794301.6930000009</v>
      </c>
      <c r="T160" s="63">
        <f t="shared" si="57"/>
        <v>0.4267877711866177</v>
      </c>
      <c r="U160" s="79">
        <f>U40+U78+U99+U125+U139+U143+U159</f>
        <v>7794301.6930000009</v>
      </c>
      <c r="V160" s="63">
        <f t="shared" si="58"/>
        <v>0.4267877711866177</v>
      </c>
      <c r="W160" s="79">
        <f>W40+W78+W99+W125+W139+W143+W159</f>
        <v>7794301.6930000009</v>
      </c>
      <c r="X160" s="63">
        <f t="shared" si="59"/>
        <v>0.4267877711866177</v>
      </c>
      <c r="Y160" s="79">
        <f>Y40+Y78+Y99+Y125+Y139+Y143+Y159</f>
        <v>7794301.6930000009</v>
      </c>
      <c r="Z160" s="63">
        <f t="shared" si="60"/>
        <v>0.4267877711866177</v>
      </c>
      <c r="AA160" s="86">
        <f t="shared" si="48"/>
        <v>93531620.316000029</v>
      </c>
      <c r="AB160" s="63">
        <f t="shared" si="60"/>
        <v>0.42678777118661781</v>
      </c>
      <c r="AC160" s="86">
        <f t="shared" si="61"/>
        <v>7794301.6930000028</v>
      </c>
      <c r="AD160" s="63">
        <f t="shared" si="62"/>
        <v>0.42678777118661781</v>
      </c>
    </row>
    <row r="161" spans="1:66" x14ac:dyDescent="0.25">
      <c r="A161" s="14">
        <v>7005</v>
      </c>
      <c r="B161" s="3" t="s">
        <v>167</v>
      </c>
      <c r="C161" s="80">
        <f>C36-C160</f>
        <v>1057807.3738500001</v>
      </c>
      <c r="D161" s="64">
        <f t="shared" si="63"/>
        <v>5.7921706037586757E-2</v>
      </c>
      <c r="E161" s="80">
        <f>E36-E160</f>
        <v>1057807.3738500001</v>
      </c>
      <c r="F161" s="64">
        <f t="shared" si="50"/>
        <v>5.7921706037586757E-2</v>
      </c>
      <c r="G161" s="80">
        <f>G36-G160</f>
        <v>1057807.3738500001</v>
      </c>
      <c r="H161" s="64">
        <f t="shared" si="51"/>
        <v>5.7921706037586757E-2</v>
      </c>
      <c r="I161" s="80">
        <f>I36-I160</f>
        <v>1057807.3738500001</v>
      </c>
      <c r="J161" s="64">
        <f t="shared" si="52"/>
        <v>5.7921706037586757E-2</v>
      </c>
      <c r="K161" s="80">
        <f>K36-K160</f>
        <v>1057807.3738500001</v>
      </c>
      <c r="L161" s="64">
        <f t="shared" si="53"/>
        <v>5.7921706037586757E-2</v>
      </c>
      <c r="M161" s="80">
        <f>M36-M160</f>
        <v>1057807.3738500001</v>
      </c>
      <c r="N161" s="64">
        <f t="shared" si="54"/>
        <v>5.7921706037586757E-2</v>
      </c>
      <c r="O161" s="80">
        <f>O36-O160</f>
        <v>1057807.3738500001</v>
      </c>
      <c r="P161" s="64">
        <f t="shared" si="55"/>
        <v>5.7921706037586757E-2</v>
      </c>
      <c r="Q161" s="80">
        <f>Q36-Q160</f>
        <v>1057807.3738500001</v>
      </c>
      <c r="R161" s="64">
        <f t="shared" si="56"/>
        <v>5.7921706037586757E-2</v>
      </c>
      <c r="S161" s="80">
        <f>S36-S160</f>
        <v>1057807.3738500001</v>
      </c>
      <c r="T161" s="64">
        <f t="shared" si="57"/>
        <v>5.7921706037586757E-2</v>
      </c>
      <c r="U161" s="80">
        <f>U36-U160</f>
        <v>1057807.3738500001</v>
      </c>
      <c r="V161" s="64">
        <f t="shared" si="58"/>
        <v>5.7921706037586757E-2</v>
      </c>
      <c r="W161" s="80">
        <f>W36-W160</f>
        <v>1057807.3738500001</v>
      </c>
      <c r="X161" s="64">
        <f t="shared" si="59"/>
        <v>5.7921706037586757E-2</v>
      </c>
      <c r="Y161" s="80">
        <f>Y36-Y160</f>
        <v>1057807.3738500001</v>
      </c>
      <c r="Z161" s="64">
        <f t="shared" si="60"/>
        <v>5.7921706037586757E-2</v>
      </c>
      <c r="AA161" s="80">
        <f t="shared" si="48"/>
        <v>12693688.486199997</v>
      </c>
      <c r="AB161" s="64">
        <f t="shared" si="60"/>
        <v>5.7921706037586743E-2</v>
      </c>
      <c r="AC161" s="80">
        <f t="shared" si="61"/>
        <v>1057807.3738499999</v>
      </c>
      <c r="AD161" s="64">
        <f t="shared" si="62"/>
        <v>5.7921706037586743E-2</v>
      </c>
    </row>
    <row r="162" spans="1:66" s="8" customFormat="1" x14ac:dyDescent="0.25">
      <c r="A162" s="26">
        <v>6602</v>
      </c>
      <c r="B162" s="27" t="s">
        <v>168</v>
      </c>
      <c r="C162" s="69">
        <v>83265.466799999995</v>
      </c>
      <c r="D162" s="60">
        <f t="shared" si="63"/>
        <v>4.5593158171309328E-3</v>
      </c>
      <c r="E162" s="69">
        <v>83265.466799999995</v>
      </c>
      <c r="F162" s="60">
        <f t="shared" si="50"/>
        <v>4.5593158171309328E-3</v>
      </c>
      <c r="G162" s="69">
        <v>83265.466799999995</v>
      </c>
      <c r="H162" s="60">
        <f t="shared" si="51"/>
        <v>4.5593158171309328E-3</v>
      </c>
      <c r="I162" s="69">
        <v>83265.466799999995</v>
      </c>
      <c r="J162" s="60">
        <f t="shared" si="52"/>
        <v>4.5593158171309328E-3</v>
      </c>
      <c r="K162" s="69">
        <v>83265.466799999995</v>
      </c>
      <c r="L162" s="60">
        <f t="shared" si="53"/>
        <v>4.5593158171309328E-3</v>
      </c>
      <c r="M162" s="69">
        <v>83265.466799999995</v>
      </c>
      <c r="N162" s="60">
        <f t="shared" si="54"/>
        <v>4.5593158171309328E-3</v>
      </c>
      <c r="O162" s="69">
        <v>83265.466799999995</v>
      </c>
      <c r="P162" s="60">
        <f t="shared" si="55"/>
        <v>4.5593158171309328E-3</v>
      </c>
      <c r="Q162" s="69">
        <v>83265.466799999995</v>
      </c>
      <c r="R162" s="60">
        <f t="shared" si="56"/>
        <v>4.5593158171309328E-3</v>
      </c>
      <c r="S162" s="69">
        <v>83265.466799999995</v>
      </c>
      <c r="T162" s="60">
        <f t="shared" si="57"/>
        <v>4.5593158171309328E-3</v>
      </c>
      <c r="U162" s="69">
        <v>83265.466799999995</v>
      </c>
      <c r="V162" s="60">
        <f t="shared" si="58"/>
        <v>4.5593158171309328E-3</v>
      </c>
      <c r="W162" s="69">
        <v>83265.466799999995</v>
      </c>
      <c r="X162" s="60">
        <f t="shared" si="59"/>
        <v>4.5593158171309328E-3</v>
      </c>
      <c r="Y162" s="69">
        <v>83265.466799999995</v>
      </c>
      <c r="Z162" s="60">
        <f t="shared" si="60"/>
        <v>4.5593158171309328E-3</v>
      </c>
      <c r="AA162" s="69">
        <f t="shared" si="48"/>
        <v>999185.60160000017</v>
      </c>
      <c r="AB162" s="60">
        <f t="shared" si="60"/>
        <v>4.5593158171309345E-3</v>
      </c>
      <c r="AC162" s="69">
        <f t="shared" si="61"/>
        <v>83265.466800000009</v>
      </c>
      <c r="AD162" s="60">
        <f t="shared" si="62"/>
        <v>4.5593158171309336E-3</v>
      </c>
    </row>
    <row r="163" spans="1:66" x14ac:dyDescent="0.25">
      <c r="A163" s="9">
        <v>6603</v>
      </c>
      <c r="B163" s="10" t="s">
        <v>169</v>
      </c>
      <c r="C163" s="67"/>
      <c r="D163" s="49">
        <f t="shared" si="63"/>
        <v>0</v>
      </c>
      <c r="E163" s="67"/>
      <c r="F163" s="49">
        <f t="shared" si="50"/>
        <v>0</v>
      </c>
      <c r="G163" s="67"/>
      <c r="H163" s="49">
        <f t="shared" si="51"/>
        <v>0</v>
      </c>
      <c r="I163" s="67"/>
      <c r="J163" s="49">
        <f t="shared" si="52"/>
        <v>0</v>
      </c>
      <c r="K163" s="67"/>
      <c r="L163" s="49">
        <f t="shared" si="53"/>
        <v>0</v>
      </c>
      <c r="M163" s="67"/>
      <c r="N163" s="49">
        <f t="shared" si="54"/>
        <v>0</v>
      </c>
      <c r="O163" s="67"/>
      <c r="P163" s="49">
        <f t="shared" si="55"/>
        <v>0</v>
      </c>
      <c r="Q163" s="67"/>
      <c r="R163" s="49">
        <f t="shared" si="56"/>
        <v>0</v>
      </c>
      <c r="S163" s="67"/>
      <c r="T163" s="49">
        <f t="shared" si="57"/>
        <v>0</v>
      </c>
      <c r="U163" s="67"/>
      <c r="V163" s="49">
        <f t="shared" si="58"/>
        <v>0</v>
      </c>
      <c r="W163" s="67"/>
      <c r="X163" s="49">
        <f t="shared" si="59"/>
        <v>0</v>
      </c>
      <c r="Y163" s="67"/>
      <c r="Z163" s="49">
        <f t="shared" ref="Z163:AB165" si="64">IF(Y$10&lt;&gt;0,Y163/Y$10,"-")</f>
        <v>0</v>
      </c>
      <c r="AA163" s="82">
        <f t="shared" si="48"/>
        <v>0</v>
      </c>
      <c r="AB163" s="49">
        <f t="shared" si="64"/>
        <v>0</v>
      </c>
      <c r="AC163" s="82">
        <f t="shared" si="61"/>
        <v>0</v>
      </c>
      <c r="AD163" s="49">
        <f t="shared" si="62"/>
        <v>0</v>
      </c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</row>
    <row r="164" spans="1:66" x14ac:dyDescent="0.25">
      <c r="A164" s="9">
        <v>6128</v>
      </c>
      <c r="B164" s="10" t="s">
        <v>170</v>
      </c>
      <c r="C164" s="67"/>
      <c r="D164" s="49">
        <f t="shared" si="63"/>
        <v>0</v>
      </c>
      <c r="E164" s="67"/>
      <c r="F164" s="49">
        <f t="shared" si="50"/>
        <v>0</v>
      </c>
      <c r="G164" s="67"/>
      <c r="H164" s="49">
        <f t="shared" si="51"/>
        <v>0</v>
      </c>
      <c r="I164" s="67"/>
      <c r="J164" s="49">
        <f t="shared" si="52"/>
        <v>0</v>
      </c>
      <c r="K164" s="67"/>
      <c r="L164" s="49">
        <f t="shared" si="53"/>
        <v>0</v>
      </c>
      <c r="M164" s="67"/>
      <c r="N164" s="49">
        <f t="shared" si="54"/>
        <v>0</v>
      </c>
      <c r="O164" s="67"/>
      <c r="P164" s="49">
        <f t="shared" si="55"/>
        <v>0</v>
      </c>
      <c r="Q164" s="67"/>
      <c r="R164" s="49">
        <f t="shared" si="56"/>
        <v>0</v>
      </c>
      <c r="S164" s="67"/>
      <c r="T164" s="49">
        <f t="shared" si="57"/>
        <v>0</v>
      </c>
      <c r="U164" s="67"/>
      <c r="V164" s="49">
        <f t="shared" si="58"/>
        <v>0</v>
      </c>
      <c r="W164" s="67"/>
      <c r="X164" s="49">
        <f t="shared" si="59"/>
        <v>0</v>
      </c>
      <c r="Y164" s="67"/>
      <c r="Z164" s="49">
        <f t="shared" si="64"/>
        <v>0</v>
      </c>
      <c r="AA164" s="82">
        <f t="shared" si="48"/>
        <v>0</v>
      </c>
      <c r="AB164" s="49">
        <f t="shared" si="64"/>
        <v>0</v>
      </c>
      <c r="AC164" s="82">
        <f t="shared" si="61"/>
        <v>0</v>
      </c>
      <c r="AD164" s="49">
        <f t="shared" si="62"/>
        <v>0</v>
      </c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</row>
    <row r="165" spans="1:66" x14ac:dyDescent="0.25">
      <c r="A165" s="18">
        <v>7006</v>
      </c>
      <c r="B165" s="19" t="s">
        <v>171</v>
      </c>
      <c r="C165" s="75">
        <f>C161-C162-C163-C164</f>
        <v>974541.90705000004</v>
      </c>
      <c r="D165" s="59">
        <f t="shared" si="63"/>
        <v>5.3362390220455823E-2</v>
      </c>
      <c r="E165" s="75">
        <f>E161-E162-E163-E164</f>
        <v>974541.90705000004</v>
      </c>
      <c r="F165" s="59">
        <f t="shared" si="50"/>
        <v>5.3362390220455823E-2</v>
      </c>
      <c r="G165" s="75">
        <f>G161-G162-G163-G164</f>
        <v>974541.90705000004</v>
      </c>
      <c r="H165" s="59">
        <f t="shared" si="51"/>
        <v>5.3362390220455823E-2</v>
      </c>
      <c r="I165" s="75">
        <f>I161-I162-I163-I164</f>
        <v>974541.90705000004</v>
      </c>
      <c r="J165" s="59">
        <f t="shared" si="52"/>
        <v>5.3362390220455823E-2</v>
      </c>
      <c r="K165" s="75">
        <f>K161-K162-K163-K164</f>
        <v>974541.90705000004</v>
      </c>
      <c r="L165" s="59">
        <f t="shared" si="53"/>
        <v>5.3362390220455823E-2</v>
      </c>
      <c r="M165" s="75">
        <f>M161-M162-M163-M164</f>
        <v>974541.90705000004</v>
      </c>
      <c r="N165" s="59">
        <f t="shared" si="54"/>
        <v>5.3362390220455823E-2</v>
      </c>
      <c r="O165" s="75">
        <f>O161-O162-O163-O164</f>
        <v>974541.90705000004</v>
      </c>
      <c r="P165" s="59">
        <f t="shared" si="55"/>
        <v>5.3362390220455823E-2</v>
      </c>
      <c r="Q165" s="75">
        <f>Q161-Q162-Q163-Q164</f>
        <v>974541.90705000004</v>
      </c>
      <c r="R165" s="59">
        <f t="shared" si="56"/>
        <v>5.3362390220455823E-2</v>
      </c>
      <c r="S165" s="75">
        <f>S161-S162-S163-S164</f>
        <v>974541.90705000004</v>
      </c>
      <c r="T165" s="59">
        <f t="shared" si="57"/>
        <v>5.3362390220455823E-2</v>
      </c>
      <c r="U165" s="75">
        <f>U161-U162-U163-U164</f>
        <v>974541.90705000004</v>
      </c>
      <c r="V165" s="59">
        <f t="shared" si="58"/>
        <v>5.3362390220455823E-2</v>
      </c>
      <c r="W165" s="75">
        <f>W161-W162-W163-W164</f>
        <v>974541.90705000004</v>
      </c>
      <c r="X165" s="59">
        <f t="shared" si="59"/>
        <v>5.3362390220455823E-2</v>
      </c>
      <c r="Y165" s="75">
        <f>Y161-Y162-Y163-Y164</f>
        <v>974541.90705000004</v>
      </c>
      <c r="Z165" s="59">
        <f t="shared" si="64"/>
        <v>5.3362390220455823E-2</v>
      </c>
      <c r="AA165" s="75">
        <f t="shared" si="48"/>
        <v>11694502.884600004</v>
      </c>
      <c r="AB165" s="59">
        <f t="shared" si="64"/>
        <v>5.3362390220455837E-2</v>
      </c>
      <c r="AC165" s="75">
        <f t="shared" si="61"/>
        <v>974541.90705000039</v>
      </c>
      <c r="AD165" s="59">
        <f t="shared" si="62"/>
        <v>5.3362390220455837E-2</v>
      </c>
    </row>
    <row r="166" spans="1:66" s="99" customFormat="1" x14ac:dyDescent="0.25">
      <c r="A166" s="95"/>
      <c r="B166" s="96"/>
      <c r="C166" s="97"/>
      <c r="D166" s="98"/>
      <c r="E166" s="97"/>
      <c r="F166" s="98"/>
      <c r="G166" s="97"/>
      <c r="H166" s="98"/>
      <c r="I166" s="97"/>
      <c r="J166" s="98"/>
      <c r="K166" s="97"/>
      <c r="L166" s="98"/>
      <c r="M166" s="97"/>
      <c r="N166" s="98"/>
      <c r="O166" s="97"/>
      <c r="P166" s="98"/>
      <c r="Q166" s="97"/>
      <c r="R166" s="98"/>
      <c r="S166" s="97"/>
      <c r="T166" s="98"/>
      <c r="U166" s="97"/>
      <c r="V166" s="98"/>
      <c r="W166" s="97"/>
      <c r="X166" s="98"/>
      <c r="Y166" s="97"/>
      <c r="Z166" s="98"/>
      <c r="AA166" s="97"/>
      <c r="AB166" s="98"/>
      <c r="AC166" s="97"/>
      <c r="AD166" s="98"/>
    </row>
    <row r="167" spans="1:66" x14ac:dyDescent="0.25">
      <c r="A167" s="42">
        <v>7007</v>
      </c>
      <c r="B167" s="43" t="s">
        <v>172</v>
      </c>
      <c r="C167" s="81">
        <f>C165</f>
        <v>974541.90705000004</v>
      </c>
      <c r="D167" s="65"/>
      <c r="E167" s="81">
        <f>C167+E165</f>
        <v>1949083.8141000001</v>
      </c>
      <c r="F167" s="65"/>
      <c r="G167" s="81">
        <f>E167+G165</f>
        <v>2923625.7211500001</v>
      </c>
      <c r="H167" s="65"/>
      <c r="I167" s="81">
        <f>G167+I165</f>
        <v>3898167.6282000002</v>
      </c>
      <c r="J167" s="65"/>
      <c r="K167" s="81">
        <f>I167+K165</f>
        <v>4872709.5352500007</v>
      </c>
      <c r="L167" s="65"/>
      <c r="M167" s="81">
        <f>K167+M165</f>
        <v>5847251.4423000012</v>
      </c>
      <c r="N167" s="65"/>
      <c r="O167" s="81">
        <f>M167+O165</f>
        <v>6821793.3493500017</v>
      </c>
      <c r="P167" s="65"/>
      <c r="Q167" s="81">
        <f>O167+Q165</f>
        <v>7796335.2564000022</v>
      </c>
      <c r="R167" s="65"/>
      <c r="S167" s="81">
        <f>Q167+S165</f>
        <v>8770877.1634500027</v>
      </c>
      <c r="T167" s="65"/>
      <c r="U167" s="81">
        <f>S167+U165</f>
        <v>9745419.0705000032</v>
      </c>
      <c r="V167" s="65"/>
      <c r="W167" s="81">
        <f>U167+W165</f>
        <v>10719960.977550004</v>
      </c>
      <c r="X167" s="65"/>
      <c r="Y167" s="81">
        <f>W167+Y165</f>
        <v>11694502.884600004</v>
      </c>
      <c r="Z167" s="65"/>
      <c r="AA167" s="92"/>
      <c r="AB167" s="65"/>
      <c r="AC167" s="20"/>
      <c r="AD167" s="65"/>
    </row>
    <row r="168" spans="1:66" s="41" customFormat="1" x14ac:dyDescent="0.25">
      <c r="A168" s="36"/>
      <c r="B168" s="37"/>
      <c r="C168" s="11"/>
      <c r="D168" s="38"/>
      <c r="E168" s="67"/>
      <c r="F168" s="38"/>
      <c r="G168" s="11"/>
      <c r="H168" s="38"/>
      <c r="I168" s="11"/>
      <c r="J168" s="39"/>
      <c r="K168" s="11"/>
      <c r="L168" s="10"/>
      <c r="M168" s="11"/>
      <c r="N168" s="10"/>
      <c r="O168" s="11"/>
      <c r="P168" s="10"/>
      <c r="Q168" s="11"/>
      <c r="R168" s="10"/>
      <c r="S168" s="11"/>
      <c r="T168" s="10"/>
      <c r="U168" s="11"/>
      <c r="V168" s="10"/>
      <c r="W168" s="11"/>
      <c r="X168" s="10"/>
      <c r="Y168" s="11"/>
      <c r="Z168" s="10"/>
      <c r="AA168" s="40"/>
      <c r="AB168" s="10"/>
      <c r="AC168" s="40"/>
      <c r="AD168" s="10"/>
    </row>
    <row r="169" spans="1:66" x14ac:dyDescent="0.25"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</row>
    <row r="170" spans="1:66" x14ac:dyDescent="0.25">
      <c r="AA170" s="44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</row>
    <row r="171" spans="1:66" x14ac:dyDescent="0.25"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</row>
    <row r="172" spans="1:66" x14ac:dyDescent="0.25"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</row>
    <row r="173" spans="1:66" x14ac:dyDescent="0.25"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</row>
    <row r="174" spans="1:66" x14ac:dyDescent="0.25"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</row>
    <row r="175" spans="1:66" x14ac:dyDescent="0.25"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</row>
    <row r="176" spans="1:66" x14ac:dyDescent="0.25"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</row>
    <row r="177" spans="4:66" x14ac:dyDescent="0.25"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</row>
    <row r="178" spans="4:66" x14ac:dyDescent="0.25">
      <c r="D178"/>
      <c r="H17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</row>
    <row r="179" spans="4:66" x14ac:dyDescent="0.25">
      <c r="D179"/>
      <c r="H179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</row>
    <row r="180" spans="4:66" x14ac:dyDescent="0.25">
      <c r="D180"/>
      <c r="H180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</row>
  </sheetData>
  <mergeCells count="1">
    <mergeCell ref="C1:AD1"/>
  </mergeCell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180"/>
  <sheetViews>
    <sheetView zoomScale="115" zoomScaleNormal="115" workbookViewId="0">
      <pane xSplit="2" ySplit="2" topLeftCell="C3" activePane="bottomRight" state="frozen"/>
      <selection pane="topRight" activeCell="C1" sqref="C1"/>
      <selection pane="bottomLeft" activeCell="A3" sqref="A3"/>
      <selection pane="bottomRight" sqref="A1:XFD1048576"/>
    </sheetView>
  </sheetViews>
  <sheetFormatPr defaultRowHeight="15" x14ac:dyDescent="0.25"/>
  <cols>
    <col min="1" max="1" width="19.28515625" customWidth="1"/>
    <col min="2" max="2" width="43.140625" customWidth="1"/>
    <col min="3" max="3" width="12.28515625" bestFit="1" customWidth="1"/>
    <col min="4" max="4" width="7" style="4" bestFit="1" customWidth="1"/>
    <col min="5" max="5" width="12.28515625" bestFit="1" customWidth="1"/>
    <col min="6" max="6" width="7" bestFit="1" customWidth="1"/>
    <col min="7" max="7" width="12.28515625" bestFit="1" customWidth="1"/>
    <col min="8" max="8" width="7.28515625" style="4" bestFit="1" customWidth="1"/>
    <col min="9" max="9" width="12.28515625" bestFit="1" customWidth="1"/>
    <col min="10" max="10" width="7" bestFit="1" customWidth="1"/>
    <col min="11" max="11" width="12.28515625" bestFit="1" customWidth="1"/>
    <col min="12" max="12" width="7.140625" bestFit="1" customWidth="1"/>
    <col min="13" max="13" width="12.28515625" bestFit="1" customWidth="1"/>
    <col min="14" max="14" width="7" bestFit="1" customWidth="1"/>
    <col min="15" max="15" width="12.28515625" bestFit="1" customWidth="1"/>
    <col min="16" max="16" width="7" bestFit="1" customWidth="1"/>
    <col min="17" max="17" width="12.28515625" bestFit="1" customWidth="1"/>
    <col min="18" max="18" width="7.140625" bestFit="1" customWidth="1"/>
    <col min="19" max="19" width="12.28515625" bestFit="1" customWidth="1"/>
    <col min="20" max="20" width="7" bestFit="1" customWidth="1"/>
    <col min="21" max="21" width="12.28515625" bestFit="1" customWidth="1"/>
    <col min="22" max="22" width="7" bestFit="1" customWidth="1"/>
    <col min="23" max="23" width="12.28515625" bestFit="1" customWidth="1"/>
    <col min="24" max="24" width="7.140625" bestFit="1" customWidth="1"/>
    <col min="25" max="25" width="12.28515625" bestFit="1" customWidth="1"/>
    <col min="26" max="26" width="7" bestFit="1" customWidth="1"/>
    <col min="27" max="27" width="13.42578125" bestFit="1" customWidth="1"/>
    <col min="28" max="28" width="7.85546875" bestFit="1" customWidth="1"/>
    <col min="29" max="29" width="12.28515625" bestFit="1" customWidth="1"/>
    <col min="30" max="30" width="7" bestFit="1" customWidth="1"/>
  </cols>
  <sheetData>
    <row r="1" spans="1:66" ht="18.75" x14ac:dyDescent="0.3">
      <c r="A1" s="22"/>
      <c r="B1" s="23"/>
      <c r="C1" s="100" t="s">
        <v>30</v>
      </c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A1" s="100"/>
      <c r="AB1" s="100"/>
      <c r="AC1" s="100"/>
      <c r="AD1" s="100"/>
    </row>
    <row r="2" spans="1:66" x14ac:dyDescent="0.25">
      <c r="A2" s="21" t="s">
        <v>0</v>
      </c>
      <c r="B2" s="21" t="s">
        <v>1</v>
      </c>
      <c r="C2" s="21" t="s">
        <v>15</v>
      </c>
      <c r="D2" s="48" t="s">
        <v>2</v>
      </c>
      <c r="E2" s="21" t="s">
        <v>16</v>
      </c>
      <c r="F2" s="66" t="s">
        <v>3</v>
      </c>
      <c r="G2" s="21" t="s">
        <v>17</v>
      </c>
      <c r="H2" s="48" t="s">
        <v>4</v>
      </c>
      <c r="I2" s="21" t="s">
        <v>18</v>
      </c>
      <c r="J2" s="48" t="s">
        <v>5</v>
      </c>
      <c r="K2" s="21" t="s">
        <v>19</v>
      </c>
      <c r="L2" s="48" t="s">
        <v>6</v>
      </c>
      <c r="M2" s="21" t="s">
        <v>20</v>
      </c>
      <c r="N2" s="48" t="s">
        <v>7</v>
      </c>
      <c r="O2" s="21" t="s">
        <v>21</v>
      </c>
      <c r="P2" s="48" t="s">
        <v>8</v>
      </c>
      <c r="Q2" s="21" t="s">
        <v>22</v>
      </c>
      <c r="R2" s="48" t="s">
        <v>9</v>
      </c>
      <c r="S2" s="21" t="s">
        <v>23</v>
      </c>
      <c r="T2" s="48" t="s">
        <v>10</v>
      </c>
      <c r="U2" s="21" t="s">
        <v>24</v>
      </c>
      <c r="V2" s="48" t="s">
        <v>11</v>
      </c>
      <c r="W2" s="21" t="s">
        <v>25</v>
      </c>
      <c r="X2" s="48" t="s">
        <v>12</v>
      </c>
      <c r="Y2" s="21" t="s">
        <v>26</v>
      </c>
      <c r="Z2" s="48" t="s">
        <v>13</v>
      </c>
      <c r="AA2" s="21" t="s">
        <v>27</v>
      </c>
      <c r="AB2" s="48" t="s">
        <v>14</v>
      </c>
      <c r="AC2" s="21" t="s">
        <v>28</v>
      </c>
      <c r="AD2" s="48" t="s">
        <v>29</v>
      </c>
    </row>
    <row r="3" spans="1:66" x14ac:dyDescent="0.25">
      <c r="A3" s="9">
        <v>5004</v>
      </c>
      <c r="B3" s="10" t="s">
        <v>31</v>
      </c>
      <c r="C3" s="67">
        <v>18284180.307</v>
      </c>
      <c r="D3" s="49">
        <f>IF(C$3&lt;&gt;0,C3/C$3,"-")</f>
        <v>1</v>
      </c>
      <c r="E3" s="67">
        <v>18284180.307</v>
      </c>
      <c r="F3" s="49">
        <f>IF(E$3&lt;&gt;0,E3/E$3,"-")</f>
        <v>1</v>
      </c>
      <c r="G3" s="67">
        <v>18284180.307</v>
      </c>
      <c r="H3" s="49">
        <f>IF(G$3&lt;&gt;0,G3/G$3,"-")</f>
        <v>1</v>
      </c>
      <c r="I3" s="67">
        <v>18284180.307</v>
      </c>
      <c r="J3" s="49">
        <f>IF(I$3&lt;&gt;0,I3/I$3,"-")</f>
        <v>1</v>
      </c>
      <c r="K3" s="67">
        <v>18284180.307</v>
      </c>
      <c r="L3" s="49">
        <f>IF(K$3&lt;&gt;0,K3/K$3,"-")</f>
        <v>1</v>
      </c>
      <c r="M3" s="67">
        <v>18284180.307</v>
      </c>
      <c r="N3" s="49">
        <f>IF(M$3&lt;&gt;0,M3/M$3,"-")</f>
        <v>1</v>
      </c>
      <c r="O3" s="67">
        <v>18284180.307</v>
      </c>
      <c r="P3" s="49">
        <f>IF(O$3&lt;&gt;0,O3/O$3,"-")</f>
        <v>1</v>
      </c>
      <c r="Q3" s="67">
        <v>18284180.307</v>
      </c>
      <c r="R3" s="49">
        <f>IF(Q$3&lt;&gt;0,Q3/Q$3,"-")</f>
        <v>1</v>
      </c>
      <c r="S3" s="67">
        <v>18284180.307</v>
      </c>
      <c r="T3" s="49">
        <f>IF(S$3&lt;&gt;0,S3/S$3,"-")</f>
        <v>1</v>
      </c>
      <c r="U3" s="67">
        <v>18284180.307</v>
      </c>
      <c r="V3" s="49">
        <f>IF(U$3&lt;&gt;0,U3/U$3,"-")</f>
        <v>1</v>
      </c>
      <c r="W3" s="67">
        <v>18284180.307</v>
      </c>
      <c r="X3" s="49">
        <f>IF(W$3&lt;&gt;0,W3/W$3,"-")</f>
        <v>1</v>
      </c>
      <c r="Y3" s="67">
        <v>18284180.307</v>
      </c>
      <c r="Z3" s="49">
        <f>IF(Y$3&lt;&gt;0,Y3/Y$3,"-")</f>
        <v>1</v>
      </c>
      <c r="AA3" s="82">
        <f t="shared" ref="AA3:AA66" si="0">C3+E3+G3+I3+K3+M3+O3+Q3+S3+U3+W3+Y3</f>
        <v>219410163.68400005</v>
      </c>
      <c r="AB3" s="49">
        <f>IF(AA$3&lt;&gt;0,AA3/AA$3,"-")</f>
        <v>1</v>
      </c>
      <c r="AC3" s="82">
        <f>AA3/12</f>
        <v>18284180.307000004</v>
      </c>
      <c r="AD3" s="49">
        <f>IF(AC$3&lt;&gt;0,AC3/AC$3,"-")</f>
        <v>1</v>
      </c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</row>
    <row r="4" spans="1:66" x14ac:dyDescent="0.25">
      <c r="A4" s="9">
        <v>5005</v>
      </c>
      <c r="B4" s="10" t="s">
        <v>32</v>
      </c>
      <c r="C4" s="67"/>
      <c r="D4" s="49">
        <f t="shared" ref="D4:D10" si="1">IF(C$3&lt;&gt;0,C4/C$3,"-")</f>
        <v>0</v>
      </c>
      <c r="E4" s="67"/>
      <c r="F4" s="49">
        <f t="shared" ref="F4:F10" si="2">IF(E$3&lt;&gt;0,E4/E$3,"-")</f>
        <v>0</v>
      </c>
      <c r="G4" s="67"/>
      <c r="H4" s="49">
        <f t="shared" ref="H4:H10" si="3">IF(G$3&lt;&gt;0,G4/G$3,"-")</f>
        <v>0</v>
      </c>
      <c r="I4" s="67"/>
      <c r="J4" s="49">
        <f t="shared" ref="J4:J10" si="4">IF(I$3&lt;&gt;0,I4/I$3,"-")</f>
        <v>0</v>
      </c>
      <c r="K4" s="67"/>
      <c r="L4" s="49">
        <f t="shared" ref="L4:L10" si="5">IF(K$3&lt;&gt;0,K4/K$3,"-")</f>
        <v>0</v>
      </c>
      <c r="M4" s="67"/>
      <c r="N4" s="49">
        <f t="shared" ref="N4:N10" si="6">IF(M$3&lt;&gt;0,M4/M$3,"-")</f>
        <v>0</v>
      </c>
      <c r="O4" s="67"/>
      <c r="P4" s="49">
        <f t="shared" ref="P4:P10" si="7">IF(O$3&lt;&gt;0,O4/O$3,"-")</f>
        <v>0</v>
      </c>
      <c r="Q4" s="67"/>
      <c r="R4" s="49">
        <f t="shared" ref="R4:R10" si="8">IF(Q$3&lt;&gt;0,Q4/Q$3,"-")</f>
        <v>0</v>
      </c>
      <c r="S4" s="67"/>
      <c r="T4" s="49">
        <f t="shared" ref="T4:T10" si="9">IF(S$3&lt;&gt;0,S4/S$3,"-")</f>
        <v>0</v>
      </c>
      <c r="U4" s="67"/>
      <c r="V4" s="49">
        <f t="shared" ref="V4:V10" si="10">IF(U$3&lt;&gt;0,U4/U$3,"-")</f>
        <v>0</v>
      </c>
      <c r="W4" s="67"/>
      <c r="X4" s="49">
        <f t="shared" ref="X4:X10" si="11">IF(W$3&lt;&gt;0,W4/W$3,"-")</f>
        <v>0</v>
      </c>
      <c r="Y4" s="67"/>
      <c r="Z4" s="49">
        <f t="shared" ref="Z4:AB10" si="12">IF(Y$3&lt;&gt;0,Y4/Y$3,"-")</f>
        <v>0</v>
      </c>
      <c r="AA4" s="82">
        <f t="shared" si="0"/>
        <v>0</v>
      </c>
      <c r="AB4" s="49">
        <f t="shared" si="12"/>
        <v>0</v>
      </c>
      <c r="AC4" s="82">
        <f t="shared" ref="AC4:AC67" si="13">AA4/12</f>
        <v>0</v>
      </c>
      <c r="AD4" s="49">
        <f t="shared" ref="AD4:AD10" si="14">IF(AC$3&lt;&gt;0,AC4/AC$3,"-")</f>
        <v>0</v>
      </c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</row>
    <row r="5" spans="1:66" s="47" customFormat="1" x14ac:dyDescent="0.25">
      <c r="A5" s="45">
        <v>5051</v>
      </c>
      <c r="B5" s="46" t="s">
        <v>33</v>
      </c>
      <c r="C5" s="67">
        <v>1283.0363</v>
      </c>
      <c r="D5" s="49">
        <f t="shared" si="1"/>
        <v>7.017193434199489E-5</v>
      </c>
      <c r="E5" s="67">
        <v>1283.0363</v>
      </c>
      <c r="F5" s="49">
        <f t="shared" si="2"/>
        <v>7.017193434199489E-5</v>
      </c>
      <c r="G5" s="67">
        <v>1283.0363</v>
      </c>
      <c r="H5" s="49">
        <f t="shared" si="3"/>
        <v>7.017193434199489E-5</v>
      </c>
      <c r="I5" s="67">
        <v>1283.0363</v>
      </c>
      <c r="J5" s="49">
        <f t="shared" si="4"/>
        <v>7.017193434199489E-5</v>
      </c>
      <c r="K5" s="67">
        <v>1283.0363</v>
      </c>
      <c r="L5" s="49">
        <f t="shared" si="5"/>
        <v>7.017193434199489E-5</v>
      </c>
      <c r="M5" s="67">
        <v>1283.0363</v>
      </c>
      <c r="N5" s="49">
        <f t="shared" si="6"/>
        <v>7.017193434199489E-5</v>
      </c>
      <c r="O5" s="67">
        <v>1283.0363</v>
      </c>
      <c r="P5" s="49">
        <f t="shared" si="7"/>
        <v>7.017193434199489E-5</v>
      </c>
      <c r="Q5" s="67">
        <v>1283.0363</v>
      </c>
      <c r="R5" s="49">
        <f t="shared" si="8"/>
        <v>7.017193434199489E-5</v>
      </c>
      <c r="S5" s="67">
        <v>1283.0363</v>
      </c>
      <c r="T5" s="49">
        <f t="shared" si="9"/>
        <v>7.017193434199489E-5</v>
      </c>
      <c r="U5" s="67">
        <v>1283.0363</v>
      </c>
      <c r="V5" s="49">
        <f t="shared" si="10"/>
        <v>7.017193434199489E-5</v>
      </c>
      <c r="W5" s="67">
        <v>1283.0363</v>
      </c>
      <c r="X5" s="49">
        <f t="shared" si="11"/>
        <v>7.017193434199489E-5</v>
      </c>
      <c r="Y5" s="67">
        <v>1283.0363</v>
      </c>
      <c r="Z5" s="50">
        <f t="shared" si="12"/>
        <v>7.017193434199489E-5</v>
      </c>
      <c r="AA5" s="83">
        <f t="shared" si="0"/>
        <v>15396.435599999999</v>
      </c>
      <c r="AB5" s="49">
        <f t="shared" si="12"/>
        <v>7.0171934341994876E-5</v>
      </c>
      <c r="AC5" s="83">
        <f t="shared" si="13"/>
        <v>1283.0363</v>
      </c>
      <c r="AD5" s="49">
        <f t="shared" si="14"/>
        <v>7.0171934341994876E-5</v>
      </c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/>
      <c r="AX5" s="30"/>
      <c r="AY5" s="30"/>
      <c r="AZ5" s="30"/>
      <c r="BA5" s="30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0"/>
      <c r="BM5" s="30"/>
      <c r="BN5" s="30"/>
    </row>
    <row r="6" spans="1:66" s="47" customFormat="1" x14ac:dyDescent="0.25">
      <c r="A6" s="45">
        <v>5052</v>
      </c>
      <c r="B6" s="46" t="s">
        <v>34</v>
      </c>
      <c r="C6" s="67">
        <v>13315.05</v>
      </c>
      <c r="D6" s="49">
        <f t="shared" si="1"/>
        <v>7.2822788751992368E-4</v>
      </c>
      <c r="E6" s="67">
        <v>13315.05</v>
      </c>
      <c r="F6" s="49">
        <f t="shared" si="2"/>
        <v>7.2822788751992368E-4</v>
      </c>
      <c r="G6" s="67">
        <v>13315.05</v>
      </c>
      <c r="H6" s="49">
        <f t="shared" si="3"/>
        <v>7.2822788751992368E-4</v>
      </c>
      <c r="I6" s="67">
        <v>13315.05</v>
      </c>
      <c r="J6" s="49">
        <f t="shared" si="4"/>
        <v>7.2822788751992368E-4</v>
      </c>
      <c r="K6" s="67">
        <v>13315.05</v>
      </c>
      <c r="L6" s="49">
        <f t="shared" si="5"/>
        <v>7.2822788751992368E-4</v>
      </c>
      <c r="M6" s="67">
        <v>13315.05</v>
      </c>
      <c r="N6" s="49">
        <f t="shared" si="6"/>
        <v>7.2822788751992368E-4</v>
      </c>
      <c r="O6" s="67">
        <v>13315.05</v>
      </c>
      <c r="P6" s="49">
        <f t="shared" si="7"/>
        <v>7.2822788751992368E-4</v>
      </c>
      <c r="Q6" s="67">
        <v>13315.05</v>
      </c>
      <c r="R6" s="49">
        <f t="shared" si="8"/>
        <v>7.2822788751992368E-4</v>
      </c>
      <c r="S6" s="67">
        <v>13315.05</v>
      </c>
      <c r="T6" s="49">
        <f t="shared" si="9"/>
        <v>7.2822788751992368E-4</v>
      </c>
      <c r="U6" s="67">
        <v>13315.05</v>
      </c>
      <c r="V6" s="49">
        <f t="shared" si="10"/>
        <v>7.2822788751992368E-4</v>
      </c>
      <c r="W6" s="67">
        <v>13315.05</v>
      </c>
      <c r="X6" s="49">
        <f t="shared" si="11"/>
        <v>7.2822788751992368E-4</v>
      </c>
      <c r="Y6" s="67">
        <v>13315.05</v>
      </c>
      <c r="Z6" s="50">
        <f t="shared" si="12"/>
        <v>7.2822788751992368E-4</v>
      </c>
      <c r="AA6" s="83">
        <f t="shared" si="0"/>
        <v>159780.59999999998</v>
      </c>
      <c r="AB6" s="49">
        <f t="shared" si="12"/>
        <v>7.2822788751992346E-4</v>
      </c>
      <c r="AC6" s="83">
        <f t="shared" si="13"/>
        <v>13315.049999999997</v>
      </c>
      <c r="AD6" s="49">
        <f t="shared" si="14"/>
        <v>7.2822788751992346E-4</v>
      </c>
      <c r="AE6" s="30"/>
      <c r="AF6" s="30"/>
      <c r="AG6" s="30"/>
      <c r="AH6" s="30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0"/>
      <c r="AW6" s="30"/>
      <c r="AX6" s="30"/>
      <c r="AY6" s="30"/>
      <c r="AZ6" s="30"/>
      <c r="BA6" s="30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0"/>
      <c r="BM6" s="30"/>
      <c r="BN6" s="30"/>
    </row>
    <row r="7" spans="1:66" x14ac:dyDescent="0.25">
      <c r="A7" s="9">
        <v>5101</v>
      </c>
      <c r="B7" s="10" t="s">
        <v>35</v>
      </c>
      <c r="C7" s="67">
        <v>3916.2921999999999</v>
      </c>
      <c r="D7" s="49">
        <f t="shared" si="1"/>
        <v>2.1419019798774727E-4</v>
      </c>
      <c r="E7" s="67">
        <v>3916.2921999999999</v>
      </c>
      <c r="F7" s="49">
        <f t="shared" si="2"/>
        <v>2.1419019798774727E-4</v>
      </c>
      <c r="G7" s="67">
        <v>3916.2921999999999</v>
      </c>
      <c r="H7" s="49">
        <f t="shared" si="3"/>
        <v>2.1419019798774727E-4</v>
      </c>
      <c r="I7" s="67">
        <v>3916.2921999999999</v>
      </c>
      <c r="J7" s="49">
        <f t="shared" si="4"/>
        <v>2.1419019798774727E-4</v>
      </c>
      <c r="K7" s="67">
        <v>3916.2921999999999</v>
      </c>
      <c r="L7" s="49">
        <f t="shared" si="5"/>
        <v>2.1419019798774727E-4</v>
      </c>
      <c r="M7" s="67">
        <v>3916.2921999999999</v>
      </c>
      <c r="N7" s="49">
        <f t="shared" si="6"/>
        <v>2.1419019798774727E-4</v>
      </c>
      <c r="O7" s="67">
        <v>3916.2921999999999</v>
      </c>
      <c r="P7" s="49">
        <f t="shared" si="7"/>
        <v>2.1419019798774727E-4</v>
      </c>
      <c r="Q7" s="67">
        <v>3916.2921999999999</v>
      </c>
      <c r="R7" s="49">
        <f t="shared" si="8"/>
        <v>2.1419019798774727E-4</v>
      </c>
      <c r="S7" s="67">
        <v>3916.2921999999999</v>
      </c>
      <c r="T7" s="49">
        <f t="shared" si="9"/>
        <v>2.1419019798774727E-4</v>
      </c>
      <c r="U7" s="67">
        <v>3916.2921999999999</v>
      </c>
      <c r="V7" s="49">
        <f t="shared" si="10"/>
        <v>2.1419019798774727E-4</v>
      </c>
      <c r="W7" s="67">
        <v>3916.2921999999999</v>
      </c>
      <c r="X7" s="49">
        <f t="shared" si="11"/>
        <v>2.1419019798774727E-4</v>
      </c>
      <c r="Y7" s="67">
        <v>3916.2921999999999</v>
      </c>
      <c r="Z7" s="49">
        <f t="shared" si="12"/>
        <v>2.1419019798774727E-4</v>
      </c>
      <c r="AA7" s="82">
        <f t="shared" si="0"/>
        <v>46995.506399999984</v>
      </c>
      <c r="AB7" s="49">
        <f t="shared" si="12"/>
        <v>2.1419019798774716E-4</v>
      </c>
      <c r="AC7" s="82">
        <f t="shared" si="13"/>
        <v>3916.2921999999985</v>
      </c>
      <c r="AD7" s="49">
        <f t="shared" si="14"/>
        <v>2.1419019798774716E-4</v>
      </c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</row>
    <row r="8" spans="1:66" x14ac:dyDescent="0.25">
      <c r="A8" s="9">
        <v>5102</v>
      </c>
      <c r="B8" s="10" t="s">
        <v>36</v>
      </c>
      <c r="C8" s="67">
        <v>2955</v>
      </c>
      <c r="D8" s="49">
        <f t="shared" si="1"/>
        <v>1.6161512030532177E-4</v>
      </c>
      <c r="E8" s="67">
        <v>2955</v>
      </c>
      <c r="F8" s="49">
        <f t="shared" si="2"/>
        <v>1.6161512030532177E-4</v>
      </c>
      <c r="G8" s="67">
        <v>2955</v>
      </c>
      <c r="H8" s="49">
        <f t="shared" si="3"/>
        <v>1.6161512030532177E-4</v>
      </c>
      <c r="I8" s="67">
        <v>2955</v>
      </c>
      <c r="J8" s="49">
        <f t="shared" si="4"/>
        <v>1.6161512030532177E-4</v>
      </c>
      <c r="K8" s="67">
        <v>2955</v>
      </c>
      <c r="L8" s="49">
        <f t="shared" si="5"/>
        <v>1.6161512030532177E-4</v>
      </c>
      <c r="M8" s="67">
        <v>2955</v>
      </c>
      <c r="N8" s="49">
        <f t="shared" si="6"/>
        <v>1.6161512030532177E-4</v>
      </c>
      <c r="O8" s="67">
        <v>2955</v>
      </c>
      <c r="P8" s="49">
        <f t="shared" si="7"/>
        <v>1.6161512030532177E-4</v>
      </c>
      <c r="Q8" s="67">
        <v>2955</v>
      </c>
      <c r="R8" s="49">
        <f t="shared" si="8"/>
        <v>1.6161512030532177E-4</v>
      </c>
      <c r="S8" s="67">
        <v>2955</v>
      </c>
      <c r="T8" s="49">
        <f t="shared" si="9"/>
        <v>1.6161512030532177E-4</v>
      </c>
      <c r="U8" s="67">
        <v>2955</v>
      </c>
      <c r="V8" s="49">
        <f t="shared" si="10"/>
        <v>1.6161512030532177E-4</v>
      </c>
      <c r="W8" s="67">
        <v>2955</v>
      </c>
      <c r="X8" s="49">
        <f t="shared" si="11"/>
        <v>1.6161512030532177E-4</v>
      </c>
      <c r="Y8" s="67">
        <v>2955</v>
      </c>
      <c r="Z8" s="49">
        <f t="shared" si="12"/>
        <v>1.6161512030532177E-4</v>
      </c>
      <c r="AA8" s="82">
        <f t="shared" si="0"/>
        <v>35460</v>
      </c>
      <c r="AB8" s="49">
        <f t="shared" si="12"/>
        <v>1.6161512030532174E-4</v>
      </c>
      <c r="AC8" s="82">
        <f t="shared" si="13"/>
        <v>2955</v>
      </c>
      <c r="AD8" s="49">
        <f t="shared" si="14"/>
        <v>1.6161512030532174E-4</v>
      </c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</row>
    <row r="9" spans="1:66" x14ac:dyDescent="0.25">
      <c r="A9" s="9">
        <v>5103</v>
      </c>
      <c r="B9" s="10" t="s">
        <v>37</v>
      </c>
      <c r="C9" s="67"/>
      <c r="D9" s="49">
        <f t="shared" si="1"/>
        <v>0</v>
      </c>
      <c r="E9" s="67"/>
      <c r="F9" s="49">
        <f t="shared" si="2"/>
        <v>0</v>
      </c>
      <c r="G9" s="67"/>
      <c r="H9" s="49">
        <f t="shared" si="3"/>
        <v>0</v>
      </c>
      <c r="I9" s="67"/>
      <c r="J9" s="49">
        <f t="shared" si="4"/>
        <v>0</v>
      </c>
      <c r="K9" s="67"/>
      <c r="L9" s="49">
        <f t="shared" si="5"/>
        <v>0</v>
      </c>
      <c r="M9" s="67"/>
      <c r="N9" s="49">
        <f t="shared" si="6"/>
        <v>0</v>
      </c>
      <c r="O9" s="67"/>
      <c r="P9" s="49">
        <f t="shared" si="7"/>
        <v>0</v>
      </c>
      <c r="Q9" s="67"/>
      <c r="R9" s="49">
        <f t="shared" si="8"/>
        <v>0</v>
      </c>
      <c r="S9" s="67"/>
      <c r="T9" s="49">
        <f t="shared" si="9"/>
        <v>0</v>
      </c>
      <c r="U9" s="67"/>
      <c r="V9" s="49">
        <f t="shared" si="10"/>
        <v>0</v>
      </c>
      <c r="W9" s="67"/>
      <c r="X9" s="49">
        <f t="shared" si="11"/>
        <v>0</v>
      </c>
      <c r="Y9" s="67"/>
      <c r="Z9" s="49">
        <f t="shared" si="12"/>
        <v>0</v>
      </c>
      <c r="AA9" s="82">
        <f t="shared" si="0"/>
        <v>0</v>
      </c>
      <c r="AB9" s="49">
        <f t="shared" si="12"/>
        <v>0</v>
      </c>
      <c r="AC9" s="82">
        <f t="shared" si="13"/>
        <v>0</v>
      </c>
      <c r="AD9" s="49">
        <f t="shared" si="14"/>
        <v>0</v>
      </c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</row>
    <row r="10" spans="1:66" x14ac:dyDescent="0.25">
      <c r="A10" s="13">
        <v>5149</v>
      </c>
      <c r="B10" s="2" t="s">
        <v>38</v>
      </c>
      <c r="C10" s="68">
        <f>C3+C4-C5-C6-C7-C8+C9</f>
        <v>18262710.9285</v>
      </c>
      <c r="D10" s="51">
        <f t="shared" si="1"/>
        <v>0.99882579485984502</v>
      </c>
      <c r="E10" s="68">
        <f>E3+E4-E5-E6-E7-E8+E9</f>
        <v>18262710.9285</v>
      </c>
      <c r="F10" s="51">
        <f t="shared" si="2"/>
        <v>0.99882579485984502</v>
      </c>
      <c r="G10" s="68">
        <f>G3+G4-G5-G6-G7-G8+G9</f>
        <v>18262710.9285</v>
      </c>
      <c r="H10" s="51">
        <f t="shared" si="3"/>
        <v>0.99882579485984502</v>
      </c>
      <c r="I10" s="68">
        <f>I3+I4-I5-I6-I7-I8+I9</f>
        <v>18262710.9285</v>
      </c>
      <c r="J10" s="51">
        <f t="shared" si="4"/>
        <v>0.99882579485984502</v>
      </c>
      <c r="K10" s="68">
        <f>K3+K4-K5-K6-K7-K8+K9</f>
        <v>18262710.9285</v>
      </c>
      <c r="L10" s="51">
        <f t="shared" si="5"/>
        <v>0.99882579485984502</v>
      </c>
      <c r="M10" s="68">
        <f>M3+M4-M5-M6-M7-M8+M9</f>
        <v>18262710.9285</v>
      </c>
      <c r="N10" s="51">
        <f t="shared" si="6"/>
        <v>0.99882579485984502</v>
      </c>
      <c r="O10" s="68">
        <f>O3+O4-O5-O6-O7-O8+O9</f>
        <v>18262710.9285</v>
      </c>
      <c r="P10" s="51">
        <f t="shared" si="7"/>
        <v>0.99882579485984502</v>
      </c>
      <c r="Q10" s="68">
        <f>Q3+Q4-Q5-Q6-Q7-Q8+Q9</f>
        <v>18262710.9285</v>
      </c>
      <c r="R10" s="51">
        <f t="shared" si="8"/>
        <v>0.99882579485984502</v>
      </c>
      <c r="S10" s="68">
        <f>S3+S4-S5-S6-S7-S8+S9</f>
        <v>18262710.9285</v>
      </c>
      <c r="T10" s="51">
        <f t="shared" si="9"/>
        <v>0.99882579485984502</v>
      </c>
      <c r="U10" s="68">
        <f>U3+U4-U5-U6-U7-U8+U9</f>
        <v>18262710.9285</v>
      </c>
      <c r="V10" s="51">
        <f t="shared" si="10"/>
        <v>0.99882579485984502</v>
      </c>
      <c r="W10" s="68">
        <f>W3+W4-W5-W6-W7-W8+W9</f>
        <v>18262710.9285</v>
      </c>
      <c r="X10" s="51">
        <f t="shared" si="11"/>
        <v>0.99882579485984502</v>
      </c>
      <c r="Y10" s="68">
        <f>Y3+Y4-Y5-Y6-Y7-Y8+Y9</f>
        <v>18262710.9285</v>
      </c>
      <c r="Z10" s="51">
        <f t="shared" si="12"/>
        <v>0.99882579485984502</v>
      </c>
      <c r="AA10" s="84">
        <f t="shared" si="0"/>
        <v>219152531.14199999</v>
      </c>
      <c r="AB10" s="51">
        <f t="shared" si="12"/>
        <v>0.9988257948598448</v>
      </c>
      <c r="AC10" s="84">
        <f t="shared" si="13"/>
        <v>18262710.9285</v>
      </c>
      <c r="AD10" s="51">
        <f t="shared" si="14"/>
        <v>0.9988257948598448</v>
      </c>
    </row>
    <row r="11" spans="1:66" s="8" customFormat="1" x14ac:dyDescent="0.25">
      <c r="A11" s="26">
        <v>5151</v>
      </c>
      <c r="B11" s="27" t="s">
        <v>39</v>
      </c>
      <c r="C11" s="69">
        <v>0.03</v>
      </c>
      <c r="D11" s="60">
        <f>IF(C$10&lt;&gt;0,C11/C$10,"-")</f>
        <v>1.642691499496019E-9</v>
      </c>
      <c r="E11" s="69">
        <v>0.03</v>
      </c>
      <c r="F11" s="60">
        <f>IF(E$10&lt;&gt;0,E11/E$10,"-")</f>
        <v>1.642691499496019E-9</v>
      </c>
      <c r="G11" s="69">
        <v>0.03</v>
      </c>
      <c r="H11" s="60">
        <f>IF(G$10&lt;&gt;0,G11/G$10,"-")</f>
        <v>1.642691499496019E-9</v>
      </c>
      <c r="I11" s="69">
        <v>0.03</v>
      </c>
      <c r="J11" s="60">
        <f>IF(I$10&lt;&gt;0,I11/I$10,"-")</f>
        <v>1.642691499496019E-9</v>
      </c>
      <c r="K11" s="69">
        <v>0.03</v>
      </c>
      <c r="L11" s="60">
        <f>IF(K$10&lt;&gt;0,K11/K$10,"-")</f>
        <v>1.642691499496019E-9</v>
      </c>
      <c r="M11" s="69">
        <v>0.03</v>
      </c>
      <c r="N11" s="60">
        <f>IF(M$10&lt;&gt;0,M11/M$10,"-")</f>
        <v>1.642691499496019E-9</v>
      </c>
      <c r="O11" s="69">
        <v>0.03</v>
      </c>
      <c r="P11" s="60">
        <f>IF(O$10&lt;&gt;0,O11/O$10,"-")</f>
        <v>1.642691499496019E-9</v>
      </c>
      <c r="Q11" s="69">
        <v>0.03</v>
      </c>
      <c r="R11" s="60">
        <f>IF(Q$10&lt;&gt;0,Q11/Q$10,"-")</f>
        <v>1.642691499496019E-9</v>
      </c>
      <c r="S11" s="69">
        <v>0.03</v>
      </c>
      <c r="T11" s="60">
        <f>IF(S$10&lt;&gt;0,S11/S$10,"-")</f>
        <v>1.642691499496019E-9</v>
      </c>
      <c r="U11" s="69">
        <v>0.03</v>
      </c>
      <c r="V11" s="60">
        <f>IF(U$10&lt;&gt;0,U11/U$10,"-")</f>
        <v>1.642691499496019E-9</v>
      </c>
      <c r="W11" s="69">
        <v>0.03</v>
      </c>
      <c r="X11" s="60">
        <f>IF(W$10&lt;&gt;0,W11/W$10,"-")</f>
        <v>1.642691499496019E-9</v>
      </c>
      <c r="Y11" s="69">
        <v>0.03</v>
      </c>
      <c r="Z11" s="60">
        <f>IF(Y$10&lt;&gt;0,Y11/Y$10,"-")</f>
        <v>1.642691499496019E-9</v>
      </c>
      <c r="AA11" s="85">
        <f t="shared" si="0"/>
        <v>0.3600000000000001</v>
      </c>
      <c r="AB11" s="60">
        <f>IF(AA$10&lt;&gt;0,AA11/AA$10,"-")</f>
        <v>1.6426914994960196E-9</v>
      </c>
      <c r="AC11" s="85">
        <f t="shared" si="13"/>
        <v>3.0000000000000009E-2</v>
      </c>
      <c r="AD11" s="60">
        <f>IF(AC$10&lt;&gt;0,AC11/AC$10,"-")</f>
        <v>1.6426914994960196E-9</v>
      </c>
    </row>
    <row r="12" spans="1:66" x14ac:dyDescent="0.25">
      <c r="A12" s="9"/>
      <c r="B12" s="10"/>
      <c r="C12" s="67"/>
      <c r="D12" s="49"/>
      <c r="E12" s="67"/>
      <c r="F12" s="49"/>
      <c r="G12" s="67"/>
      <c r="H12" s="49"/>
      <c r="I12" s="67"/>
      <c r="J12" s="49"/>
      <c r="K12" s="67"/>
      <c r="L12" s="49"/>
      <c r="M12" s="67"/>
      <c r="N12" s="49"/>
      <c r="O12" s="67"/>
      <c r="P12" s="49"/>
      <c r="Q12" s="67"/>
      <c r="R12" s="49"/>
      <c r="S12" s="67"/>
      <c r="T12" s="49"/>
      <c r="U12" s="67"/>
      <c r="V12" s="49"/>
      <c r="W12" s="67"/>
      <c r="X12" s="49"/>
      <c r="Y12" s="67"/>
      <c r="Z12" s="49"/>
      <c r="AA12" s="82"/>
      <c r="AB12" s="49"/>
      <c r="AC12" s="82"/>
      <c r="AD12" s="49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</row>
    <row r="13" spans="1:66" s="5" customFormat="1" x14ac:dyDescent="0.25">
      <c r="A13" s="12">
        <v>5198</v>
      </c>
      <c r="B13" s="1" t="s">
        <v>41</v>
      </c>
      <c r="C13" s="70">
        <f>C11+C12</f>
        <v>0.03</v>
      </c>
      <c r="D13" s="53">
        <f t="shared" ref="D13:R80" si="15">IF(C$10&lt;&gt;0,C13/C$10,"-")</f>
        <v>1.642691499496019E-9</v>
      </c>
      <c r="E13" s="70">
        <f>E11+E12</f>
        <v>0.03</v>
      </c>
      <c r="F13" s="53">
        <f t="shared" ref="F13:F80" si="16">IF(E$10&lt;&gt;0,E13/E$10,"-")</f>
        <v>1.642691499496019E-9</v>
      </c>
      <c r="G13" s="70">
        <f>G11+G12</f>
        <v>0.03</v>
      </c>
      <c r="H13" s="53">
        <f t="shared" ref="H13:H80" si="17">IF(G$10&lt;&gt;0,G13/G$10,"-")</f>
        <v>1.642691499496019E-9</v>
      </c>
      <c r="I13" s="70">
        <f>I11+I12</f>
        <v>0.03</v>
      </c>
      <c r="J13" s="53">
        <f t="shared" ref="J13:J80" si="18">IF(I$10&lt;&gt;0,I13/I$10,"-")</f>
        <v>1.642691499496019E-9</v>
      </c>
      <c r="K13" s="70">
        <f>K11+K12</f>
        <v>0.03</v>
      </c>
      <c r="L13" s="53">
        <f t="shared" ref="L13:L80" si="19">IF(K$10&lt;&gt;0,K13/K$10,"-")</f>
        <v>1.642691499496019E-9</v>
      </c>
      <c r="M13" s="70">
        <f>M11+M12</f>
        <v>0.03</v>
      </c>
      <c r="N13" s="53">
        <f t="shared" ref="N13:N80" si="20">IF(M$10&lt;&gt;0,M13/M$10,"-")</f>
        <v>1.642691499496019E-9</v>
      </c>
      <c r="O13" s="70">
        <f>O11+O12</f>
        <v>0.03</v>
      </c>
      <c r="P13" s="53">
        <f t="shared" ref="P13:P80" si="21">IF(O$10&lt;&gt;0,O13/O$10,"-")</f>
        <v>1.642691499496019E-9</v>
      </c>
      <c r="Q13" s="70">
        <f>Q11+Q12</f>
        <v>0.03</v>
      </c>
      <c r="R13" s="53">
        <f t="shared" ref="R13:R80" si="22">IF(Q$10&lt;&gt;0,Q13/Q$10,"-")</f>
        <v>1.642691499496019E-9</v>
      </c>
      <c r="S13" s="70">
        <f>S11+S12</f>
        <v>0.03</v>
      </c>
      <c r="T13" s="53">
        <f t="shared" ref="T13:AD80" si="23">IF(S$10&lt;&gt;0,S13/S$10,"-")</f>
        <v>1.642691499496019E-9</v>
      </c>
      <c r="U13" s="70">
        <f>U11+U12</f>
        <v>0.03</v>
      </c>
      <c r="V13" s="53">
        <f t="shared" ref="V13:V80" si="24">IF(U$10&lt;&gt;0,U13/U$10,"-")</f>
        <v>1.642691499496019E-9</v>
      </c>
      <c r="W13" s="70">
        <f>W11+W12</f>
        <v>0.03</v>
      </c>
      <c r="X13" s="53">
        <f t="shared" ref="X13:X80" si="25">IF(W$10&lt;&gt;0,W13/W$10,"-")</f>
        <v>1.642691499496019E-9</v>
      </c>
      <c r="Y13" s="70">
        <f>Y11+Y12</f>
        <v>0.03</v>
      </c>
      <c r="Z13" s="53">
        <f t="shared" ref="Z13:AB28" si="26">IF(Y$10&lt;&gt;0,Y13/Y$10,"-")</f>
        <v>1.642691499496019E-9</v>
      </c>
      <c r="AA13" s="70">
        <f t="shared" si="0"/>
        <v>0.3600000000000001</v>
      </c>
      <c r="AB13" s="53">
        <f t="shared" si="26"/>
        <v>1.6426914994960196E-9</v>
      </c>
      <c r="AC13" s="93">
        <f t="shared" si="13"/>
        <v>3.0000000000000009E-2</v>
      </c>
      <c r="AD13" s="53">
        <f t="shared" ref="AD13:AD80" si="27">IF(AC$10&lt;&gt;0,AC13/AC$10,"-")</f>
        <v>1.6426914994960196E-9</v>
      </c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</row>
    <row r="14" spans="1:66" x14ac:dyDescent="0.25">
      <c r="A14" s="16">
        <v>5199</v>
      </c>
      <c r="B14" s="17" t="s">
        <v>42</v>
      </c>
      <c r="C14" s="71">
        <f>C10+C13</f>
        <v>18262710.958500002</v>
      </c>
      <c r="D14" s="54">
        <f t="shared" si="15"/>
        <v>1.0000000016426915</v>
      </c>
      <c r="E14" s="71">
        <f>E10+E13</f>
        <v>18262710.958500002</v>
      </c>
      <c r="F14" s="54">
        <f t="shared" si="16"/>
        <v>1.0000000016426915</v>
      </c>
      <c r="G14" s="71">
        <f>G10+G13</f>
        <v>18262710.958500002</v>
      </c>
      <c r="H14" s="54">
        <f t="shared" si="17"/>
        <v>1.0000000016426915</v>
      </c>
      <c r="I14" s="71">
        <f>I10+I13</f>
        <v>18262710.958500002</v>
      </c>
      <c r="J14" s="54">
        <f t="shared" si="18"/>
        <v>1.0000000016426915</v>
      </c>
      <c r="K14" s="71">
        <f>K10+K13</f>
        <v>18262710.958500002</v>
      </c>
      <c r="L14" s="54">
        <f t="shared" si="19"/>
        <v>1.0000000016426915</v>
      </c>
      <c r="M14" s="71">
        <f>M10+M13</f>
        <v>18262710.958500002</v>
      </c>
      <c r="N14" s="54">
        <f t="shared" si="20"/>
        <v>1.0000000016426915</v>
      </c>
      <c r="O14" s="71">
        <f>O10+O13</f>
        <v>18262710.958500002</v>
      </c>
      <c r="P14" s="54">
        <f t="shared" si="21"/>
        <v>1.0000000016426915</v>
      </c>
      <c r="Q14" s="71">
        <f>Q10+Q13</f>
        <v>18262710.958500002</v>
      </c>
      <c r="R14" s="54">
        <f t="shared" si="22"/>
        <v>1.0000000016426915</v>
      </c>
      <c r="S14" s="71">
        <f>S10+S13</f>
        <v>18262710.958500002</v>
      </c>
      <c r="T14" s="54">
        <f t="shared" si="23"/>
        <v>1.0000000016426915</v>
      </c>
      <c r="U14" s="71">
        <f>U10+U13</f>
        <v>18262710.958500002</v>
      </c>
      <c r="V14" s="54">
        <f t="shared" si="24"/>
        <v>1.0000000016426915</v>
      </c>
      <c r="W14" s="71">
        <f>W10+W13</f>
        <v>18262710.958500002</v>
      </c>
      <c r="X14" s="54">
        <f t="shared" si="25"/>
        <v>1.0000000016426915</v>
      </c>
      <c r="Y14" s="71">
        <f>Y10+Y13</f>
        <v>18262710.958500002</v>
      </c>
      <c r="Z14" s="54">
        <f t="shared" si="26"/>
        <v>1.0000000016426915</v>
      </c>
      <c r="AA14" s="86">
        <f t="shared" si="0"/>
        <v>219152531.502</v>
      </c>
      <c r="AB14" s="54">
        <f t="shared" si="26"/>
        <v>1.0000000016426915</v>
      </c>
      <c r="AC14" s="86">
        <f t="shared" si="13"/>
        <v>18262710.958500002</v>
      </c>
      <c r="AD14" s="54">
        <f t="shared" si="27"/>
        <v>1.0000000016426915</v>
      </c>
    </row>
    <row r="15" spans="1:66" s="30" customFormat="1" x14ac:dyDescent="0.25">
      <c r="A15" s="28">
        <v>5502</v>
      </c>
      <c r="B15" s="29" t="s">
        <v>43</v>
      </c>
      <c r="C15" s="72">
        <v>9352069.6687000003</v>
      </c>
      <c r="D15" s="60">
        <f t="shared" si="15"/>
        <v>0.512085511582268</v>
      </c>
      <c r="E15" s="72">
        <v>9352069.6687000003</v>
      </c>
      <c r="F15" s="60">
        <f t="shared" si="16"/>
        <v>0.512085511582268</v>
      </c>
      <c r="G15" s="72">
        <v>9352069.6687000003</v>
      </c>
      <c r="H15" s="60">
        <f t="shared" si="17"/>
        <v>0.512085511582268</v>
      </c>
      <c r="I15" s="72">
        <v>9352069.6687000003</v>
      </c>
      <c r="J15" s="52">
        <f t="shared" si="18"/>
        <v>0.512085511582268</v>
      </c>
      <c r="K15" s="72">
        <v>9352069.6687000003</v>
      </c>
      <c r="L15" s="60">
        <f t="shared" si="19"/>
        <v>0.512085511582268</v>
      </c>
      <c r="M15" s="72">
        <v>9352069.6687000003</v>
      </c>
      <c r="N15" s="60">
        <f t="shared" si="20"/>
        <v>0.512085511582268</v>
      </c>
      <c r="O15" s="72">
        <v>9352069.6687000003</v>
      </c>
      <c r="P15" s="60">
        <f t="shared" si="21"/>
        <v>0.512085511582268</v>
      </c>
      <c r="Q15" s="72">
        <v>9352069.6687000003</v>
      </c>
      <c r="R15" s="60">
        <f t="shared" si="22"/>
        <v>0.512085511582268</v>
      </c>
      <c r="S15" s="72">
        <v>9352069.6687000003</v>
      </c>
      <c r="T15" s="60">
        <f t="shared" si="23"/>
        <v>0.512085511582268</v>
      </c>
      <c r="U15" s="72">
        <v>9352069.6687000003</v>
      </c>
      <c r="V15" s="60">
        <f t="shared" si="24"/>
        <v>0.512085511582268</v>
      </c>
      <c r="W15" s="72">
        <v>9352069.6687000003</v>
      </c>
      <c r="X15" s="60">
        <f t="shared" si="25"/>
        <v>0.512085511582268</v>
      </c>
      <c r="Y15" s="72">
        <v>9352069.6687000003</v>
      </c>
      <c r="Z15" s="52">
        <f t="shared" si="26"/>
        <v>0.512085511582268</v>
      </c>
      <c r="AA15" s="87">
        <f t="shared" si="0"/>
        <v>112224836.02439998</v>
      </c>
      <c r="AB15" s="52">
        <f t="shared" si="26"/>
        <v>0.512085511582268</v>
      </c>
      <c r="AC15" s="87">
        <f t="shared" si="13"/>
        <v>9352069.6686999984</v>
      </c>
      <c r="AD15" s="52">
        <f t="shared" si="27"/>
        <v>0.512085511582268</v>
      </c>
    </row>
    <row r="16" spans="1:66" x14ac:dyDescent="0.25">
      <c r="A16" s="24">
        <v>5503</v>
      </c>
      <c r="B16" s="25" t="s">
        <v>44</v>
      </c>
      <c r="C16" s="73"/>
      <c r="D16" s="55">
        <f t="shared" si="15"/>
        <v>0</v>
      </c>
      <c r="E16" s="73"/>
      <c r="F16" s="55">
        <f t="shared" si="16"/>
        <v>0</v>
      </c>
      <c r="G16" s="73"/>
      <c r="H16" s="55">
        <f t="shared" si="17"/>
        <v>0</v>
      </c>
      <c r="I16" s="73"/>
      <c r="J16" s="55">
        <f t="shared" si="18"/>
        <v>0</v>
      </c>
      <c r="K16" s="73"/>
      <c r="L16" s="55">
        <f t="shared" si="19"/>
        <v>0</v>
      </c>
      <c r="M16" s="73"/>
      <c r="N16" s="55">
        <f t="shared" si="20"/>
        <v>0</v>
      </c>
      <c r="O16" s="73"/>
      <c r="P16" s="55">
        <f t="shared" si="21"/>
        <v>0</v>
      </c>
      <c r="Q16" s="73"/>
      <c r="R16" s="55">
        <f t="shared" si="22"/>
        <v>0</v>
      </c>
      <c r="S16" s="73"/>
      <c r="T16" s="55">
        <f t="shared" si="23"/>
        <v>0</v>
      </c>
      <c r="U16" s="73"/>
      <c r="V16" s="55">
        <f t="shared" si="24"/>
        <v>0</v>
      </c>
      <c r="W16" s="73"/>
      <c r="X16" s="55">
        <f t="shared" si="25"/>
        <v>0</v>
      </c>
      <c r="Y16" s="73"/>
      <c r="Z16" s="55">
        <f t="shared" si="26"/>
        <v>0</v>
      </c>
      <c r="AA16" s="88">
        <f t="shared" si="0"/>
        <v>0</v>
      </c>
      <c r="AB16" s="55">
        <f t="shared" si="26"/>
        <v>0</v>
      </c>
      <c r="AC16" s="88">
        <f t="shared" si="13"/>
        <v>0</v>
      </c>
      <c r="AD16" s="55">
        <f t="shared" si="27"/>
        <v>0</v>
      </c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</row>
    <row r="17" spans="1:66" x14ac:dyDescent="0.25">
      <c r="A17" s="9">
        <v>5504</v>
      </c>
      <c r="B17" s="10" t="s">
        <v>45</v>
      </c>
      <c r="C17" s="67">
        <v>-341.0804</v>
      </c>
      <c r="D17" s="49">
        <f t="shared" si="15"/>
        <v>-1.8676329124156733E-5</v>
      </c>
      <c r="E17" s="67">
        <v>-341.0804</v>
      </c>
      <c r="F17" s="49">
        <f t="shared" si="16"/>
        <v>-1.8676329124156733E-5</v>
      </c>
      <c r="G17" s="67">
        <v>-341.0804</v>
      </c>
      <c r="H17" s="49">
        <f t="shared" si="17"/>
        <v>-1.8676329124156733E-5</v>
      </c>
      <c r="I17" s="67">
        <v>-341.0804</v>
      </c>
      <c r="J17" s="49">
        <f t="shared" si="18"/>
        <v>-1.8676329124156733E-5</v>
      </c>
      <c r="K17" s="67">
        <v>-341.0804</v>
      </c>
      <c r="L17" s="49">
        <f t="shared" si="19"/>
        <v>-1.8676329124156733E-5</v>
      </c>
      <c r="M17" s="67">
        <v>-341.0804</v>
      </c>
      <c r="N17" s="49">
        <f t="shared" si="20"/>
        <v>-1.8676329124156733E-5</v>
      </c>
      <c r="O17" s="67">
        <v>-341.0804</v>
      </c>
      <c r="P17" s="49">
        <f t="shared" si="21"/>
        <v>-1.8676329124156733E-5</v>
      </c>
      <c r="Q17" s="67">
        <v>-341.0804</v>
      </c>
      <c r="R17" s="49">
        <f t="shared" si="22"/>
        <v>-1.8676329124156733E-5</v>
      </c>
      <c r="S17" s="67">
        <v>-341.0804</v>
      </c>
      <c r="T17" s="49">
        <f t="shared" si="23"/>
        <v>-1.8676329124156733E-5</v>
      </c>
      <c r="U17" s="67">
        <v>-341.0804</v>
      </c>
      <c r="V17" s="49">
        <f t="shared" si="24"/>
        <v>-1.8676329124156733E-5</v>
      </c>
      <c r="W17" s="67">
        <v>-341.0804</v>
      </c>
      <c r="X17" s="49">
        <f t="shared" si="25"/>
        <v>-1.8676329124156733E-5</v>
      </c>
      <c r="Y17" s="67">
        <v>-341.0804</v>
      </c>
      <c r="Z17" s="49">
        <f t="shared" si="26"/>
        <v>-1.8676329124156733E-5</v>
      </c>
      <c r="AA17" s="82">
        <f t="shared" si="0"/>
        <v>-4092.9647999999993</v>
      </c>
      <c r="AB17" s="49">
        <f t="shared" si="26"/>
        <v>-1.8676329124156729E-5</v>
      </c>
      <c r="AC17" s="82">
        <f t="shared" si="13"/>
        <v>-341.08039999999994</v>
      </c>
      <c r="AD17" s="49">
        <f t="shared" si="27"/>
        <v>-1.8676329124156729E-5</v>
      </c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</row>
    <row r="18" spans="1:66" x14ac:dyDescent="0.25">
      <c r="A18" s="9">
        <v>5505</v>
      </c>
      <c r="B18" s="10" t="s">
        <v>46</v>
      </c>
      <c r="C18" s="67"/>
      <c r="D18" s="49">
        <f t="shared" si="15"/>
        <v>0</v>
      </c>
      <c r="E18" s="67"/>
      <c r="F18" s="49">
        <f t="shared" si="16"/>
        <v>0</v>
      </c>
      <c r="G18" s="67"/>
      <c r="H18" s="49">
        <f t="shared" si="17"/>
        <v>0</v>
      </c>
      <c r="I18" s="67"/>
      <c r="J18" s="49">
        <f t="shared" si="18"/>
        <v>0</v>
      </c>
      <c r="K18" s="67"/>
      <c r="L18" s="49">
        <f t="shared" si="19"/>
        <v>0</v>
      </c>
      <c r="M18" s="67"/>
      <c r="N18" s="49">
        <f t="shared" si="20"/>
        <v>0</v>
      </c>
      <c r="O18" s="67"/>
      <c r="P18" s="49">
        <f t="shared" si="21"/>
        <v>0</v>
      </c>
      <c r="Q18" s="67"/>
      <c r="R18" s="49">
        <f t="shared" si="22"/>
        <v>0</v>
      </c>
      <c r="S18" s="67"/>
      <c r="T18" s="49">
        <f t="shared" si="23"/>
        <v>0</v>
      </c>
      <c r="U18" s="67"/>
      <c r="V18" s="49">
        <f t="shared" si="24"/>
        <v>0</v>
      </c>
      <c r="W18" s="67"/>
      <c r="X18" s="49">
        <f t="shared" si="25"/>
        <v>0</v>
      </c>
      <c r="Y18" s="67"/>
      <c r="Z18" s="49">
        <f t="shared" si="26"/>
        <v>0</v>
      </c>
      <c r="AA18" s="82">
        <f t="shared" si="0"/>
        <v>0</v>
      </c>
      <c r="AB18" s="49">
        <f t="shared" si="26"/>
        <v>0</v>
      </c>
      <c r="AC18" s="82">
        <f t="shared" si="13"/>
        <v>0</v>
      </c>
      <c r="AD18" s="49">
        <f t="shared" si="27"/>
        <v>0</v>
      </c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</row>
    <row r="19" spans="1:66" x14ac:dyDescent="0.25">
      <c r="A19" s="9">
        <v>5506</v>
      </c>
      <c r="B19" s="10" t="s">
        <v>47</v>
      </c>
      <c r="C19" s="67">
        <v>-203.41235</v>
      </c>
      <c r="D19" s="49">
        <f t="shared" si="15"/>
        <v>-1.1138124607916969E-5</v>
      </c>
      <c r="E19" s="67">
        <v>-203.41235</v>
      </c>
      <c r="F19" s="49">
        <f t="shared" si="16"/>
        <v>-1.1138124607916969E-5</v>
      </c>
      <c r="G19" s="67">
        <v>-203.41235</v>
      </c>
      <c r="H19" s="49">
        <f t="shared" si="17"/>
        <v>-1.1138124607916969E-5</v>
      </c>
      <c r="I19" s="67">
        <v>-203.41235</v>
      </c>
      <c r="J19" s="49">
        <f t="shared" si="18"/>
        <v>-1.1138124607916969E-5</v>
      </c>
      <c r="K19" s="67">
        <v>-203.41235</v>
      </c>
      <c r="L19" s="49">
        <f t="shared" si="19"/>
        <v>-1.1138124607916969E-5</v>
      </c>
      <c r="M19" s="67">
        <v>-203.41235</v>
      </c>
      <c r="N19" s="49">
        <f t="shared" si="20"/>
        <v>-1.1138124607916969E-5</v>
      </c>
      <c r="O19" s="67">
        <v>-203.41235</v>
      </c>
      <c r="P19" s="49">
        <f t="shared" si="21"/>
        <v>-1.1138124607916969E-5</v>
      </c>
      <c r="Q19" s="67">
        <v>-203.41235</v>
      </c>
      <c r="R19" s="49">
        <f t="shared" si="22"/>
        <v>-1.1138124607916969E-5</v>
      </c>
      <c r="S19" s="67">
        <v>-203.41235</v>
      </c>
      <c r="T19" s="49">
        <f t="shared" si="23"/>
        <v>-1.1138124607916969E-5</v>
      </c>
      <c r="U19" s="67">
        <v>-203.41235</v>
      </c>
      <c r="V19" s="49">
        <f t="shared" si="24"/>
        <v>-1.1138124607916969E-5</v>
      </c>
      <c r="W19" s="67">
        <v>-203.41235</v>
      </c>
      <c r="X19" s="49">
        <f t="shared" si="25"/>
        <v>-1.1138124607916969E-5</v>
      </c>
      <c r="Y19" s="67">
        <v>-203.41235</v>
      </c>
      <c r="Z19" s="49">
        <f t="shared" si="26"/>
        <v>-1.1138124607916969E-5</v>
      </c>
      <c r="AA19" s="82">
        <f t="shared" si="0"/>
        <v>-2440.9482000000003</v>
      </c>
      <c r="AB19" s="49">
        <f t="shared" si="26"/>
        <v>-1.1138124607916971E-5</v>
      </c>
      <c r="AC19" s="82">
        <f t="shared" si="13"/>
        <v>-203.41235000000003</v>
      </c>
      <c r="AD19" s="49">
        <f t="shared" si="27"/>
        <v>-1.1138124607916971E-5</v>
      </c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</row>
    <row r="20" spans="1:66" s="5" customFormat="1" x14ac:dyDescent="0.25">
      <c r="A20" s="12">
        <v>5599</v>
      </c>
      <c r="B20" s="1" t="s">
        <v>48</v>
      </c>
      <c r="C20" s="74">
        <f>SUM(C15:C19)</f>
        <v>9351525.1759500001</v>
      </c>
      <c r="D20" s="56">
        <f t="shared" si="15"/>
        <v>0.51205569712853594</v>
      </c>
      <c r="E20" s="74">
        <f>SUM(E15:E19)</f>
        <v>9351525.1759500001</v>
      </c>
      <c r="F20" s="56">
        <f t="shared" si="16"/>
        <v>0.51205569712853594</v>
      </c>
      <c r="G20" s="74">
        <f>SUM(G15:G19)</f>
        <v>9351525.1759500001</v>
      </c>
      <c r="H20" s="56">
        <f t="shared" si="17"/>
        <v>0.51205569712853594</v>
      </c>
      <c r="I20" s="74">
        <f>SUM(I15:I19)</f>
        <v>9351525.1759500001</v>
      </c>
      <c r="J20" s="56">
        <f t="shared" si="18"/>
        <v>0.51205569712853594</v>
      </c>
      <c r="K20" s="74">
        <f>SUM(K15:K19)</f>
        <v>9351525.1759500001</v>
      </c>
      <c r="L20" s="56">
        <f t="shared" si="19"/>
        <v>0.51205569712853594</v>
      </c>
      <c r="M20" s="74">
        <f>SUM(M15:M19)</f>
        <v>9351525.1759500001</v>
      </c>
      <c r="N20" s="56">
        <f t="shared" si="20"/>
        <v>0.51205569712853594</v>
      </c>
      <c r="O20" s="74">
        <f>SUM(O15:O19)</f>
        <v>9351525.1759500001</v>
      </c>
      <c r="P20" s="56">
        <f t="shared" si="21"/>
        <v>0.51205569712853594</v>
      </c>
      <c r="Q20" s="74">
        <f>SUM(Q15:Q19)</f>
        <v>9351525.1759500001</v>
      </c>
      <c r="R20" s="56">
        <f t="shared" si="22"/>
        <v>0.51205569712853594</v>
      </c>
      <c r="S20" s="74">
        <f>SUM(S15:S19)</f>
        <v>9351525.1759500001</v>
      </c>
      <c r="T20" s="56">
        <f t="shared" si="23"/>
        <v>0.51205569712853594</v>
      </c>
      <c r="U20" s="74">
        <f>SUM(U15:U19)</f>
        <v>9351525.1759500001</v>
      </c>
      <c r="V20" s="56">
        <f t="shared" si="24"/>
        <v>0.51205569712853594</v>
      </c>
      <c r="W20" s="74">
        <f>SUM(W15:W19)</f>
        <v>9351525.1759500001</v>
      </c>
      <c r="X20" s="56">
        <f t="shared" si="25"/>
        <v>0.51205569712853594</v>
      </c>
      <c r="Y20" s="74">
        <f>SUM(Y15:Y19)</f>
        <v>9351525.1759500001</v>
      </c>
      <c r="Z20" s="56">
        <f t="shared" si="26"/>
        <v>0.51205569712853594</v>
      </c>
      <c r="AA20" s="70">
        <f t="shared" si="0"/>
        <v>112218302.11140002</v>
      </c>
      <c r="AB20" s="56">
        <f t="shared" si="26"/>
        <v>0.51205569712853616</v>
      </c>
      <c r="AC20" s="93">
        <f t="shared" si="13"/>
        <v>9351525.1759500019</v>
      </c>
      <c r="AD20" s="56">
        <f t="shared" si="27"/>
        <v>0.51205569712853605</v>
      </c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</row>
    <row r="21" spans="1:66" s="8" customFormat="1" x14ac:dyDescent="0.25">
      <c r="A21" s="26">
        <v>5601</v>
      </c>
      <c r="B21" s="27" t="s">
        <v>49</v>
      </c>
      <c r="C21" s="69"/>
      <c r="D21" s="57">
        <f t="shared" si="15"/>
        <v>0</v>
      </c>
      <c r="E21" s="69"/>
      <c r="F21" s="57">
        <f t="shared" si="16"/>
        <v>0</v>
      </c>
      <c r="G21" s="69"/>
      <c r="H21" s="57">
        <f t="shared" si="17"/>
        <v>0</v>
      </c>
      <c r="I21" s="69"/>
      <c r="J21" s="57">
        <f t="shared" si="18"/>
        <v>0</v>
      </c>
      <c r="K21" s="69"/>
      <c r="L21" s="57">
        <f t="shared" si="19"/>
        <v>0</v>
      </c>
      <c r="M21" s="69"/>
      <c r="N21" s="57">
        <f t="shared" si="20"/>
        <v>0</v>
      </c>
      <c r="O21" s="69"/>
      <c r="P21" s="57">
        <f t="shared" si="21"/>
        <v>0</v>
      </c>
      <c r="Q21" s="69"/>
      <c r="R21" s="57">
        <f t="shared" si="22"/>
        <v>0</v>
      </c>
      <c r="S21" s="69"/>
      <c r="T21" s="57">
        <f t="shared" si="23"/>
        <v>0</v>
      </c>
      <c r="U21" s="69"/>
      <c r="V21" s="57">
        <f t="shared" si="24"/>
        <v>0</v>
      </c>
      <c r="W21" s="69"/>
      <c r="X21" s="57">
        <f t="shared" si="25"/>
        <v>0</v>
      </c>
      <c r="Y21" s="69"/>
      <c r="Z21" s="57">
        <f t="shared" si="26"/>
        <v>0</v>
      </c>
      <c r="AA21" s="69">
        <f t="shared" si="0"/>
        <v>0</v>
      </c>
      <c r="AB21" s="57">
        <f t="shared" si="26"/>
        <v>0</v>
      </c>
      <c r="AC21" s="85">
        <f t="shared" si="13"/>
        <v>0</v>
      </c>
      <c r="AD21" s="57">
        <f t="shared" si="27"/>
        <v>0</v>
      </c>
    </row>
    <row r="22" spans="1:66" x14ac:dyDescent="0.25">
      <c r="A22" s="9">
        <v>5602</v>
      </c>
      <c r="B22" s="10" t="s">
        <v>50</v>
      </c>
      <c r="C22" s="67"/>
      <c r="D22" s="49">
        <f t="shared" si="15"/>
        <v>0</v>
      </c>
      <c r="E22" s="67"/>
      <c r="F22" s="49">
        <f t="shared" si="16"/>
        <v>0</v>
      </c>
      <c r="G22" s="67"/>
      <c r="H22" s="49">
        <f t="shared" si="17"/>
        <v>0</v>
      </c>
      <c r="I22" s="67"/>
      <c r="J22" s="49">
        <f t="shared" si="18"/>
        <v>0</v>
      </c>
      <c r="K22" s="67"/>
      <c r="L22" s="49">
        <f t="shared" si="19"/>
        <v>0</v>
      </c>
      <c r="M22" s="67"/>
      <c r="N22" s="49">
        <f t="shared" si="20"/>
        <v>0</v>
      </c>
      <c r="O22" s="67"/>
      <c r="P22" s="49">
        <f t="shared" si="21"/>
        <v>0</v>
      </c>
      <c r="Q22" s="67"/>
      <c r="R22" s="49">
        <f t="shared" si="22"/>
        <v>0</v>
      </c>
      <c r="S22" s="67"/>
      <c r="T22" s="49">
        <f t="shared" si="23"/>
        <v>0</v>
      </c>
      <c r="U22" s="67"/>
      <c r="V22" s="49">
        <f t="shared" si="24"/>
        <v>0</v>
      </c>
      <c r="W22" s="67"/>
      <c r="X22" s="49">
        <f t="shared" si="25"/>
        <v>0</v>
      </c>
      <c r="Y22" s="67"/>
      <c r="Z22" s="49">
        <f t="shared" si="26"/>
        <v>0</v>
      </c>
      <c r="AA22" s="82">
        <f t="shared" si="0"/>
        <v>0</v>
      </c>
      <c r="AB22" s="49">
        <f t="shared" si="26"/>
        <v>0</v>
      </c>
      <c r="AC22" s="82">
        <f t="shared" si="13"/>
        <v>0</v>
      </c>
      <c r="AD22" s="49">
        <f t="shared" si="27"/>
        <v>0</v>
      </c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</row>
    <row r="23" spans="1:66" x14ac:dyDescent="0.25">
      <c r="A23" s="9">
        <v>5603</v>
      </c>
      <c r="B23" s="10" t="s">
        <v>51</v>
      </c>
      <c r="C23" s="67"/>
      <c r="D23" s="49">
        <f t="shared" si="15"/>
        <v>0</v>
      </c>
      <c r="E23" s="67"/>
      <c r="F23" s="49">
        <f t="shared" si="16"/>
        <v>0</v>
      </c>
      <c r="G23" s="67"/>
      <c r="H23" s="49">
        <f t="shared" si="17"/>
        <v>0</v>
      </c>
      <c r="I23" s="67"/>
      <c r="J23" s="49">
        <f t="shared" si="18"/>
        <v>0</v>
      </c>
      <c r="K23" s="67"/>
      <c r="L23" s="49">
        <f t="shared" si="19"/>
        <v>0</v>
      </c>
      <c r="M23" s="67"/>
      <c r="N23" s="49">
        <f t="shared" si="20"/>
        <v>0</v>
      </c>
      <c r="O23" s="67"/>
      <c r="P23" s="49">
        <f t="shared" si="21"/>
        <v>0</v>
      </c>
      <c r="Q23" s="67"/>
      <c r="R23" s="49">
        <f t="shared" si="22"/>
        <v>0</v>
      </c>
      <c r="S23" s="67"/>
      <c r="T23" s="49">
        <f t="shared" si="23"/>
        <v>0</v>
      </c>
      <c r="U23" s="67"/>
      <c r="V23" s="49">
        <f t="shared" si="24"/>
        <v>0</v>
      </c>
      <c r="W23" s="67"/>
      <c r="X23" s="49">
        <f t="shared" si="25"/>
        <v>0</v>
      </c>
      <c r="Y23" s="67"/>
      <c r="Z23" s="49">
        <f t="shared" si="26"/>
        <v>0</v>
      </c>
      <c r="AA23" s="82">
        <f t="shared" si="0"/>
        <v>0</v>
      </c>
      <c r="AB23" s="49">
        <f t="shared" si="26"/>
        <v>0</v>
      </c>
      <c r="AC23" s="82">
        <f t="shared" si="13"/>
        <v>0</v>
      </c>
      <c r="AD23" s="49">
        <f t="shared" si="27"/>
        <v>0</v>
      </c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</row>
    <row r="24" spans="1:66" x14ac:dyDescent="0.25">
      <c r="A24" s="9">
        <v>5604</v>
      </c>
      <c r="B24" s="10" t="s">
        <v>52</v>
      </c>
      <c r="C24" s="67">
        <v>18527.534100000001</v>
      </c>
      <c r="D24" s="49">
        <f t="shared" si="15"/>
        <v>1.0145007590897542E-3</v>
      </c>
      <c r="E24" s="67">
        <v>18527.534100000001</v>
      </c>
      <c r="F24" s="49">
        <f t="shared" si="16"/>
        <v>1.0145007590897542E-3</v>
      </c>
      <c r="G24" s="67">
        <v>18527.534100000001</v>
      </c>
      <c r="H24" s="49">
        <f t="shared" si="17"/>
        <v>1.0145007590897542E-3</v>
      </c>
      <c r="I24" s="67">
        <v>18527.534100000001</v>
      </c>
      <c r="J24" s="49">
        <f t="shared" si="18"/>
        <v>1.0145007590897542E-3</v>
      </c>
      <c r="K24" s="67">
        <v>18527.534100000001</v>
      </c>
      <c r="L24" s="49">
        <f t="shared" si="19"/>
        <v>1.0145007590897542E-3</v>
      </c>
      <c r="M24" s="67">
        <v>18527.534100000001</v>
      </c>
      <c r="N24" s="49">
        <f t="shared" si="20"/>
        <v>1.0145007590897542E-3</v>
      </c>
      <c r="O24" s="67">
        <v>18527.534100000001</v>
      </c>
      <c r="P24" s="49">
        <f t="shared" si="21"/>
        <v>1.0145007590897542E-3</v>
      </c>
      <c r="Q24" s="67">
        <v>18527.534100000001</v>
      </c>
      <c r="R24" s="49">
        <f t="shared" si="22"/>
        <v>1.0145007590897542E-3</v>
      </c>
      <c r="S24" s="67">
        <v>18527.534100000001</v>
      </c>
      <c r="T24" s="49">
        <f t="shared" si="23"/>
        <v>1.0145007590897542E-3</v>
      </c>
      <c r="U24" s="67">
        <v>18527.534100000001</v>
      </c>
      <c r="V24" s="49">
        <f t="shared" si="24"/>
        <v>1.0145007590897542E-3</v>
      </c>
      <c r="W24" s="67">
        <v>18527.534100000001</v>
      </c>
      <c r="X24" s="49">
        <f t="shared" si="25"/>
        <v>1.0145007590897542E-3</v>
      </c>
      <c r="Y24" s="67">
        <v>18527.534100000001</v>
      </c>
      <c r="Z24" s="49">
        <f t="shared" si="26"/>
        <v>1.0145007590897542E-3</v>
      </c>
      <c r="AA24" s="82">
        <f t="shared" si="0"/>
        <v>222330.40919999997</v>
      </c>
      <c r="AB24" s="49">
        <f t="shared" si="26"/>
        <v>1.0145007590897542E-3</v>
      </c>
      <c r="AC24" s="82">
        <f t="shared" si="13"/>
        <v>18527.534099999997</v>
      </c>
      <c r="AD24" s="49">
        <f t="shared" si="27"/>
        <v>1.0145007590897539E-3</v>
      </c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</row>
    <row r="25" spans="1:66" x14ac:dyDescent="0.25">
      <c r="A25" s="9">
        <v>5605</v>
      </c>
      <c r="B25" s="10" t="s">
        <v>53</v>
      </c>
      <c r="C25" s="67"/>
      <c r="D25" s="49">
        <f t="shared" si="15"/>
        <v>0</v>
      </c>
      <c r="E25" s="67"/>
      <c r="F25" s="49">
        <f t="shared" si="16"/>
        <v>0</v>
      </c>
      <c r="G25" s="67"/>
      <c r="H25" s="49">
        <f t="shared" si="17"/>
        <v>0</v>
      </c>
      <c r="I25" s="67"/>
      <c r="J25" s="49">
        <f t="shared" si="18"/>
        <v>0</v>
      </c>
      <c r="K25" s="67"/>
      <c r="L25" s="49">
        <f t="shared" si="19"/>
        <v>0</v>
      </c>
      <c r="M25" s="67"/>
      <c r="N25" s="49">
        <f t="shared" si="20"/>
        <v>0</v>
      </c>
      <c r="O25" s="67"/>
      <c r="P25" s="49">
        <f t="shared" si="21"/>
        <v>0</v>
      </c>
      <c r="Q25" s="67"/>
      <c r="R25" s="49">
        <f t="shared" si="22"/>
        <v>0</v>
      </c>
      <c r="S25" s="67"/>
      <c r="T25" s="49">
        <f t="shared" si="23"/>
        <v>0</v>
      </c>
      <c r="U25" s="67"/>
      <c r="V25" s="49">
        <f t="shared" si="24"/>
        <v>0</v>
      </c>
      <c r="W25" s="67"/>
      <c r="X25" s="49">
        <f t="shared" si="25"/>
        <v>0</v>
      </c>
      <c r="Y25" s="67"/>
      <c r="Z25" s="49">
        <f t="shared" si="26"/>
        <v>0</v>
      </c>
      <c r="AA25" s="82">
        <f t="shared" si="0"/>
        <v>0</v>
      </c>
      <c r="AB25" s="49">
        <f t="shared" si="26"/>
        <v>0</v>
      </c>
      <c r="AC25" s="82">
        <f t="shared" si="13"/>
        <v>0</v>
      </c>
      <c r="AD25" s="49">
        <f t="shared" si="27"/>
        <v>0</v>
      </c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</row>
    <row r="26" spans="1:66" x14ac:dyDescent="0.25">
      <c r="A26" s="9">
        <v>5606</v>
      </c>
      <c r="B26" s="10" t="s">
        <v>54</v>
      </c>
      <c r="C26" s="67">
        <v>40549.181600000004</v>
      </c>
      <c r="D26" s="49">
        <f t="shared" si="15"/>
        <v>2.2203265308613465E-3</v>
      </c>
      <c r="E26" s="67">
        <v>40549.181600000004</v>
      </c>
      <c r="F26" s="49">
        <f t="shared" si="16"/>
        <v>2.2203265308613465E-3</v>
      </c>
      <c r="G26" s="67">
        <v>40549.181600000004</v>
      </c>
      <c r="H26" s="49">
        <f t="shared" si="17"/>
        <v>2.2203265308613465E-3</v>
      </c>
      <c r="I26" s="67">
        <v>40549.181600000004</v>
      </c>
      <c r="J26" s="49">
        <f t="shared" si="18"/>
        <v>2.2203265308613465E-3</v>
      </c>
      <c r="K26" s="67">
        <v>40549.181600000004</v>
      </c>
      <c r="L26" s="49">
        <f t="shared" si="19"/>
        <v>2.2203265308613465E-3</v>
      </c>
      <c r="M26" s="67">
        <v>40549.181600000004</v>
      </c>
      <c r="N26" s="49">
        <f t="shared" si="20"/>
        <v>2.2203265308613465E-3</v>
      </c>
      <c r="O26" s="67">
        <v>40549.181600000004</v>
      </c>
      <c r="P26" s="49">
        <f t="shared" si="21"/>
        <v>2.2203265308613465E-3</v>
      </c>
      <c r="Q26" s="67">
        <v>40549.181600000004</v>
      </c>
      <c r="R26" s="49">
        <f t="shared" si="22"/>
        <v>2.2203265308613465E-3</v>
      </c>
      <c r="S26" s="67">
        <v>40549.181600000004</v>
      </c>
      <c r="T26" s="49">
        <f t="shared" si="23"/>
        <v>2.2203265308613465E-3</v>
      </c>
      <c r="U26" s="67">
        <v>40549.181600000004</v>
      </c>
      <c r="V26" s="49">
        <f t="shared" si="24"/>
        <v>2.2203265308613465E-3</v>
      </c>
      <c r="W26" s="67">
        <v>40549.181600000004</v>
      </c>
      <c r="X26" s="49">
        <f t="shared" si="25"/>
        <v>2.2203265308613465E-3</v>
      </c>
      <c r="Y26" s="67">
        <v>40549.181600000004</v>
      </c>
      <c r="Z26" s="49">
        <f t="shared" si="26"/>
        <v>2.2203265308613465E-3</v>
      </c>
      <c r="AA26" s="82">
        <f t="shared" si="0"/>
        <v>486590.17920000007</v>
      </c>
      <c r="AB26" s="49">
        <f t="shared" si="26"/>
        <v>2.2203265308613465E-3</v>
      </c>
      <c r="AC26" s="82">
        <f t="shared" si="13"/>
        <v>40549.181600000004</v>
      </c>
      <c r="AD26" s="49">
        <f t="shared" si="27"/>
        <v>2.2203265308613465E-3</v>
      </c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</row>
    <row r="27" spans="1:66" x14ac:dyDescent="0.25">
      <c r="A27" s="9">
        <v>5607</v>
      </c>
      <c r="B27" s="10" t="s">
        <v>55</v>
      </c>
      <c r="C27" s="67"/>
      <c r="D27" s="49">
        <f t="shared" si="15"/>
        <v>0</v>
      </c>
      <c r="E27" s="67"/>
      <c r="F27" s="49">
        <f t="shared" si="16"/>
        <v>0</v>
      </c>
      <c r="G27" s="67"/>
      <c r="H27" s="49">
        <f t="shared" si="17"/>
        <v>0</v>
      </c>
      <c r="I27" s="67"/>
      <c r="J27" s="49">
        <f t="shared" si="18"/>
        <v>0</v>
      </c>
      <c r="K27" s="67"/>
      <c r="L27" s="49">
        <f t="shared" si="19"/>
        <v>0</v>
      </c>
      <c r="M27" s="67"/>
      <c r="N27" s="49">
        <f t="shared" si="20"/>
        <v>0</v>
      </c>
      <c r="O27" s="67"/>
      <c r="P27" s="49">
        <f t="shared" si="21"/>
        <v>0</v>
      </c>
      <c r="Q27" s="67"/>
      <c r="R27" s="49">
        <f t="shared" si="22"/>
        <v>0</v>
      </c>
      <c r="S27" s="67"/>
      <c r="T27" s="49">
        <f t="shared" si="23"/>
        <v>0</v>
      </c>
      <c r="U27" s="67"/>
      <c r="V27" s="49">
        <f t="shared" si="24"/>
        <v>0</v>
      </c>
      <c r="W27" s="67"/>
      <c r="X27" s="49">
        <f t="shared" si="25"/>
        <v>0</v>
      </c>
      <c r="Y27" s="67"/>
      <c r="Z27" s="49">
        <f t="shared" si="26"/>
        <v>0</v>
      </c>
      <c r="AA27" s="82">
        <f t="shared" si="0"/>
        <v>0</v>
      </c>
      <c r="AB27" s="49">
        <f t="shared" si="26"/>
        <v>0</v>
      </c>
      <c r="AC27" s="82">
        <f t="shared" si="13"/>
        <v>0</v>
      </c>
      <c r="AD27" s="49">
        <f t="shared" si="27"/>
        <v>0</v>
      </c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</row>
    <row r="28" spans="1:66" x14ac:dyDescent="0.25">
      <c r="A28" s="9">
        <v>5608</v>
      </c>
      <c r="B28" s="10" t="s">
        <v>56</v>
      </c>
      <c r="C28" s="67"/>
      <c r="D28" s="49">
        <f t="shared" si="15"/>
        <v>0</v>
      </c>
      <c r="E28" s="67"/>
      <c r="F28" s="49">
        <f t="shared" si="16"/>
        <v>0</v>
      </c>
      <c r="G28" s="67"/>
      <c r="H28" s="49">
        <f t="shared" si="17"/>
        <v>0</v>
      </c>
      <c r="I28" s="67"/>
      <c r="J28" s="49">
        <f t="shared" si="18"/>
        <v>0</v>
      </c>
      <c r="K28" s="67"/>
      <c r="L28" s="49">
        <f t="shared" si="19"/>
        <v>0</v>
      </c>
      <c r="M28" s="67"/>
      <c r="N28" s="49">
        <f t="shared" si="20"/>
        <v>0</v>
      </c>
      <c r="O28" s="67"/>
      <c r="P28" s="49">
        <f t="shared" si="21"/>
        <v>0</v>
      </c>
      <c r="Q28" s="67"/>
      <c r="R28" s="49">
        <f t="shared" si="22"/>
        <v>0</v>
      </c>
      <c r="S28" s="67"/>
      <c r="T28" s="49">
        <f t="shared" si="23"/>
        <v>0</v>
      </c>
      <c r="U28" s="67"/>
      <c r="V28" s="49">
        <f t="shared" si="24"/>
        <v>0</v>
      </c>
      <c r="W28" s="67"/>
      <c r="X28" s="49">
        <f t="shared" si="25"/>
        <v>0</v>
      </c>
      <c r="Y28" s="67"/>
      <c r="Z28" s="49">
        <f t="shared" si="26"/>
        <v>0</v>
      </c>
      <c r="AA28" s="82">
        <f t="shared" si="0"/>
        <v>0</v>
      </c>
      <c r="AB28" s="49">
        <f t="shared" si="26"/>
        <v>0</v>
      </c>
      <c r="AC28" s="82">
        <f t="shared" si="13"/>
        <v>0</v>
      </c>
      <c r="AD28" s="49">
        <f t="shared" si="27"/>
        <v>0</v>
      </c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</row>
    <row r="29" spans="1:66" x14ac:dyDescent="0.25">
      <c r="A29" s="9">
        <v>5609</v>
      </c>
      <c r="B29" s="10" t="s">
        <v>57</v>
      </c>
      <c r="C29" s="67"/>
      <c r="D29" s="49">
        <f t="shared" si="15"/>
        <v>0</v>
      </c>
      <c r="E29" s="67"/>
      <c r="F29" s="49">
        <f t="shared" si="16"/>
        <v>0</v>
      </c>
      <c r="G29" s="67"/>
      <c r="H29" s="49">
        <f t="shared" si="17"/>
        <v>0</v>
      </c>
      <c r="I29" s="67"/>
      <c r="J29" s="49">
        <f t="shared" si="18"/>
        <v>0</v>
      </c>
      <c r="K29" s="67"/>
      <c r="L29" s="49">
        <f t="shared" si="19"/>
        <v>0</v>
      </c>
      <c r="M29" s="67"/>
      <c r="N29" s="49">
        <f t="shared" si="20"/>
        <v>0</v>
      </c>
      <c r="O29" s="67"/>
      <c r="P29" s="49">
        <f t="shared" si="21"/>
        <v>0</v>
      </c>
      <c r="Q29" s="67"/>
      <c r="R29" s="49">
        <f t="shared" si="22"/>
        <v>0</v>
      </c>
      <c r="S29" s="67"/>
      <c r="T29" s="49">
        <f t="shared" si="23"/>
        <v>0</v>
      </c>
      <c r="U29" s="67"/>
      <c r="V29" s="49">
        <f t="shared" si="24"/>
        <v>0</v>
      </c>
      <c r="W29" s="67"/>
      <c r="X29" s="49">
        <f t="shared" si="25"/>
        <v>0</v>
      </c>
      <c r="Y29" s="67"/>
      <c r="Z29" s="49">
        <f t="shared" ref="Z29:AB44" si="28">IF(Y$10&lt;&gt;0,Y29/Y$10,"-")</f>
        <v>0</v>
      </c>
      <c r="AA29" s="82">
        <f t="shared" si="0"/>
        <v>0</v>
      </c>
      <c r="AB29" s="49">
        <f t="shared" si="28"/>
        <v>0</v>
      </c>
      <c r="AC29" s="82">
        <f t="shared" si="13"/>
        <v>0</v>
      </c>
      <c r="AD29" s="49">
        <f t="shared" si="27"/>
        <v>0</v>
      </c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</row>
    <row r="30" spans="1:66" x14ac:dyDescent="0.25">
      <c r="A30" s="9">
        <v>5610</v>
      </c>
      <c r="B30" s="10" t="s">
        <v>58</v>
      </c>
      <c r="C30" s="67"/>
      <c r="D30" s="49">
        <f t="shared" si="15"/>
        <v>0</v>
      </c>
      <c r="E30" s="67"/>
      <c r="F30" s="49">
        <f t="shared" si="16"/>
        <v>0</v>
      </c>
      <c r="G30" s="67"/>
      <c r="H30" s="49">
        <f t="shared" si="17"/>
        <v>0</v>
      </c>
      <c r="I30" s="67"/>
      <c r="J30" s="49">
        <f t="shared" si="18"/>
        <v>0</v>
      </c>
      <c r="K30" s="67"/>
      <c r="L30" s="49">
        <f t="shared" si="19"/>
        <v>0</v>
      </c>
      <c r="M30" s="67"/>
      <c r="N30" s="49">
        <f t="shared" si="20"/>
        <v>0</v>
      </c>
      <c r="O30" s="67"/>
      <c r="P30" s="49">
        <f t="shared" si="21"/>
        <v>0</v>
      </c>
      <c r="Q30" s="67"/>
      <c r="R30" s="49">
        <f t="shared" si="22"/>
        <v>0</v>
      </c>
      <c r="S30" s="67"/>
      <c r="T30" s="49">
        <f t="shared" si="23"/>
        <v>0</v>
      </c>
      <c r="U30" s="67"/>
      <c r="V30" s="49">
        <f t="shared" si="24"/>
        <v>0</v>
      </c>
      <c r="W30" s="67"/>
      <c r="X30" s="49">
        <f t="shared" si="25"/>
        <v>0</v>
      </c>
      <c r="Y30" s="67"/>
      <c r="Z30" s="49">
        <f t="shared" si="28"/>
        <v>0</v>
      </c>
      <c r="AA30" s="82">
        <f t="shared" si="0"/>
        <v>0</v>
      </c>
      <c r="AB30" s="49">
        <f t="shared" si="28"/>
        <v>0</v>
      </c>
      <c r="AC30" s="82">
        <f t="shared" si="13"/>
        <v>0</v>
      </c>
      <c r="AD30" s="49">
        <f t="shared" si="27"/>
        <v>0</v>
      </c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</row>
    <row r="31" spans="1:66" x14ac:dyDescent="0.25">
      <c r="A31" s="9">
        <v>5611</v>
      </c>
      <c r="B31" s="10" t="s">
        <v>59</v>
      </c>
      <c r="C31" s="67"/>
      <c r="D31" s="49">
        <f t="shared" si="15"/>
        <v>0</v>
      </c>
      <c r="E31" s="67"/>
      <c r="F31" s="49">
        <f t="shared" si="16"/>
        <v>0</v>
      </c>
      <c r="G31" s="67"/>
      <c r="H31" s="49">
        <f t="shared" si="17"/>
        <v>0</v>
      </c>
      <c r="I31" s="67"/>
      <c r="J31" s="49">
        <f t="shared" si="18"/>
        <v>0</v>
      </c>
      <c r="K31" s="67"/>
      <c r="L31" s="49">
        <f t="shared" si="19"/>
        <v>0</v>
      </c>
      <c r="M31" s="67"/>
      <c r="N31" s="49">
        <f t="shared" si="20"/>
        <v>0</v>
      </c>
      <c r="O31" s="67"/>
      <c r="P31" s="49">
        <f t="shared" si="21"/>
        <v>0</v>
      </c>
      <c r="Q31" s="67"/>
      <c r="R31" s="49">
        <f t="shared" si="22"/>
        <v>0</v>
      </c>
      <c r="S31" s="67"/>
      <c r="T31" s="49">
        <f t="shared" si="23"/>
        <v>0</v>
      </c>
      <c r="U31" s="67"/>
      <c r="V31" s="49">
        <f t="shared" si="24"/>
        <v>0</v>
      </c>
      <c r="W31" s="67"/>
      <c r="X31" s="49">
        <f t="shared" si="25"/>
        <v>0</v>
      </c>
      <c r="Y31" s="67"/>
      <c r="Z31" s="49">
        <f t="shared" si="28"/>
        <v>0</v>
      </c>
      <c r="AA31" s="82">
        <f t="shared" si="0"/>
        <v>0</v>
      </c>
      <c r="AB31" s="49">
        <f t="shared" si="28"/>
        <v>0</v>
      </c>
      <c r="AC31" s="82">
        <f t="shared" si="13"/>
        <v>0</v>
      </c>
      <c r="AD31" s="49">
        <f t="shared" si="27"/>
        <v>0</v>
      </c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</row>
    <row r="32" spans="1:66" x14ac:dyDescent="0.25">
      <c r="A32" s="9">
        <v>5612</v>
      </c>
      <c r="B32" s="10" t="s">
        <v>60</v>
      </c>
      <c r="C32" s="67"/>
      <c r="D32" s="49">
        <f t="shared" si="15"/>
        <v>0</v>
      </c>
      <c r="E32" s="67"/>
      <c r="F32" s="49">
        <f t="shared" si="16"/>
        <v>0</v>
      </c>
      <c r="G32" s="67"/>
      <c r="H32" s="49">
        <f t="shared" si="17"/>
        <v>0</v>
      </c>
      <c r="I32" s="67"/>
      <c r="J32" s="49">
        <f t="shared" si="18"/>
        <v>0</v>
      </c>
      <c r="K32" s="67"/>
      <c r="L32" s="49">
        <f t="shared" si="19"/>
        <v>0</v>
      </c>
      <c r="M32" s="67"/>
      <c r="N32" s="49">
        <f t="shared" si="20"/>
        <v>0</v>
      </c>
      <c r="O32" s="67"/>
      <c r="P32" s="49">
        <f t="shared" si="21"/>
        <v>0</v>
      </c>
      <c r="Q32" s="67"/>
      <c r="R32" s="49">
        <f t="shared" si="22"/>
        <v>0</v>
      </c>
      <c r="S32" s="67"/>
      <c r="T32" s="49">
        <f t="shared" si="23"/>
        <v>0</v>
      </c>
      <c r="U32" s="67"/>
      <c r="V32" s="49">
        <f t="shared" si="24"/>
        <v>0</v>
      </c>
      <c r="W32" s="67"/>
      <c r="X32" s="49">
        <f t="shared" si="25"/>
        <v>0</v>
      </c>
      <c r="Y32" s="67"/>
      <c r="Z32" s="49">
        <f t="shared" si="28"/>
        <v>0</v>
      </c>
      <c r="AA32" s="82">
        <f t="shared" si="0"/>
        <v>0</v>
      </c>
      <c r="AB32" s="49">
        <f t="shared" si="28"/>
        <v>0</v>
      </c>
      <c r="AC32" s="82">
        <f t="shared" si="13"/>
        <v>0</v>
      </c>
      <c r="AD32" s="49">
        <f t="shared" si="27"/>
        <v>0</v>
      </c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</row>
    <row r="33" spans="1:66" x14ac:dyDescent="0.25">
      <c r="A33" s="9">
        <v>5613</v>
      </c>
      <c r="B33" s="10" t="s">
        <v>61</v>
      </c>
      <c r="C33" s="67"/>
      <c r="D33" s="49">
        <f t="shared" si="15"/>
        <v>0</v>
      </c>
      <c r="E33" s="67"/>
      <c r="F33" s="49">
        <f t="shared" si="16"/>
        <v>0</v>
      </c>
      <c r="G33" s="67"/>
      <c r="H33" s="49">
        <f t="shared" si="17"/>
        <v>0</v>
      </c>
      <c r="I33" s="67"/>
      <c r="J33" s="49">
        <f t="shared" si="18"/>
        <v>0</v>
      </c>
      <c r="K33" s="67"/>
      <c r="L33" s="49">
        <f t="shared" si="19"/>
        <v>0</v>
      </c>
      <c r="M33" s="67"/>
      <c r="N33" s="49">
        <f t="shared" si="20"/>
        <v>0</v>
      </c>
      <c r="O33" s="67"/>
      <c r="P33" s="49">
        <f t="shared" si="21"/>
        <v>0</v>
      </c>
      <c r="Q33" s="67"/>
      <c r="R33" s="49">
        <f t="shared" si="22"/>
        <v>0</v>
      </c>
      <c r="S33" s="67"/>
      <c r="T33" s="49">
        <f t="shared" si="23"/>
        <v>0</v>
      </c>
      <c r="U33" s="67"/>
      <c r="V33" s="49">
        <f t="shared" si="24"/>
        <v>0</v>
      </c>
      <c r="W33" s="67"/>
      <c r="X33" s="49">
        <f t="shared" si="25"/>
        <v>0</v>
      </c>
      <c r="Y33" s="67"/>
      <c r="Z33" s="49">
        <f t="shared" si="28"/>
        <v>0</v>
      </c>
      <c r="AA33" s="82">
        <f t="shared" si="0"/>
        <v>0</v>
      </c>
      <c r="AB33" s="49">
        <f t="shared" si="28"/>
        <v>0</v>
      </c>
      <c r="AC33" s="82">
        <f t="shared" si="13"/>
        <v>0</v>
      </c>
      <c r="AD33" s="49">
        <f t="shared" si="27"/>
        <v>0</v>
      </c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</row>
    <row r="34" spans="1:66" s="5" customFormat="1" x14ac:dyDescent="0.25">
      <c r="A34" s="12">
        <v>5699</v>
      </c>
      <c r="B34" s="1" t="s">
        <v>62</v>
      </c>
      <c r="C34" s="74">
        <f>SUM(C21:C33)</f>
        <v>59076.715700000001</v>
      </c>
      <c r="D34" s="56">
        <f t="shared" si="15"/>
        <v>3.2348272899511005E-3</v>
      </c>
      <c r="E34" s="74">
        <f>SUM(E21:E33)</f>
        <v>59076.715700000001</v>
      </c>
      <c r="F34" s="56">
        <f t="shared" si="16"/>
        <v>3.2348272899511005E-3</v>
      </c>
      <c r="G34" s="74">
        <f>SUM(G21:G33)</f>
        <v>59076.715700000001</v>
      </c>
      <c r="H34" s="56">
        <f t="shared" si="17"/>
        <v>3.2348272899511005E-3</v>
      </c>
      <c r="I34" s="74">
        <f>SUM(I21:I33)</f>
        <v>59076.715700000001</v>
      </c>
      <c r="J34" s="56">
        <f t="shared" si="18"/>
        <v>3.2348272899511005E-3</v>
      </c>
      <c r="K34" s="74">
        <f>SUM(K21:K33)</f>
        <v>59076.715700000001</v>
      </c>
      <c r="L34" s="56">
        <f t="shared" si="19"/>
        <v>3.2348272899511005E-3</v>
      </c>
      <c r="M34" s="74">
        <f>SUM(M21:M33)</f>
        <v>59076.715700000001</v>
      </c>
      <c r="N34" s="56">
        <f t="shared" si="20"/>
        <v>3.2348272899511005E-3</v>
      </c>
      <c r="O34" s="74">
        <f>SUM(O21:O33)</f>
        <v>59076.715700000001</v>
      </c>
      <c r="P34" s="56">
        <f t="shared" si="21"/>
        <v>3.2348272899511005E-3</v>
      </c>
      <c r="Q34" s="74">
        <f>SUM(Q21:Q33)</f>
        <v>59076.715700000001</v>
      </c>
      <c r="R34" s="56">
        <f t="shared" si="22"/>
        <v>3.2348272899511005E-3</v>
      </c>
      <c r="S34" s="74">
        <f>SUM(S21:S33)</f>
        <v>59076.715700000001</v>
      </c>
      <c r="T34" s="56">
        <f t="shared" si="23"/>
        <v>3.2348272899511005E-3</v>
      </c>
      <c r="U34" s="74">
        <f>SUM(U21:U33)</f>
        <v>59076.715700000001</v>
      </c>
      <c r="V34" s="56">
        <f t="shared" si="24"/>
        <v>3.2348272899511005E-3</v>
      </c>
      <c r="W34" s="74">
        <f>SUM(W21:W33)</f>
        <v>59076.715700000001</v>
      </c>
      <c r="X34" s="56">
        <f t="shared" si="25"/>
        <v>3.2348272899511005E-3</v>
      </c>
      <c r="Y34" s="74">
        <f>SUM(Y21:Y33)</f>
        <v>59076.715700000001</v>
      </c>
      <c r="Z34" s="56">
        <f t="shared" si="28"/>
        <v>3.2348272899511005E-3</v>
      </c>
      <c r="AA34" s="74">
        <f t="shared" si="0"/>
        <v>708920.58840000024</v>
      </c>
      <c r="AB34" s="56">
        <f t="shared" si="28"/>
        <v>3.2348272899511018E-3</v>
      </c>
      <c r="AC34" s="94">
        <f t="shared" si="13"/>
        <v>59076.715700000022</v>
      </c>
      <c r="AD34" s="56">
        <f t="shared" si="27"/>
        <v>3.2348272899511018E-3</v>
      </c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</row>
    <row r="35" spans="1:66" x14ac:dyDescent="0.25">
      <c r="A35" s="13">
        <v>5999</v>
      </c>
      <c r="B35" s="2" t="s">
        <v>63</v>
      </c>
      <c r="C35" s="68">
        <f>C20+C34</f>
        <v>9410601.8916500006</v>
      </c>
      <c r="D35" s="58">
        <f t="shared" si="15"/>
        <v>0.51529052441848711</v>
      </c>
      <c r="E35" s="68">
        <f>E20+E34</f>
        <v>9410601.8916500006</v>
      </c>
      <c r="F35" s="58">
        <f t="shared" si="16"/>
        <v>0.51529052441848711</v>
      </c>
      <c r="G35" s="68">
        <f>G20+G34</f>
        <v>9410601.8916500006</v>
      </c>
      <c r="H35" s="58">
        <f t="shared" si="17"/>
        <v>0.51529052441848711</v>
      </c>
      <c r="I35" s="68">
        <f>I20+I34</f>
        <v>9410601.8916500006</v>
      </c>
      <c r="J35" s="58">
        <f t="shared" si="18"/>
        <v>0.51529052441848711</v>
      </c>
      <c r="K35" s="68">
        <f>K20+K34</f>
        <v>9410601.8916500006</v>
      </c>
      <c r="L35" s="58">
        <f t="shared" si="19"/>
        <v>0.51529052441848711</v>
      </c>
      <c r="M35" s="68">
        <f>M20+M34</f>
        <v>9410601.8916500006</v>
      </c>
      <c r="N35" s="58">
        <f t="shared" si="20"/>
        <v>0.51529052441848711</v>
      </c>
      <c r="O35" s="68">
        <f>O20+O34</f>
        <v>9410601.8916500006</v>
      </c>
      <c r="P35" s="58">
        <f t="shared" si="21"/>
        <v>0.51529052441848711</v>
      </c>
      <c r="Q35" s="68">
        <f>Q20+Q34</f>
        <v>9410601.8916500006</v>
      </c>
      <c r="R35" s="58">
        <f t="shared" si="22"/>
        <v>0.51529052441848711</v>
      </c>
      <c r="S35" s="68">
        <f>S20+S34</f>
        <v>9410601.8916500006</v>
      </c>
      <c r="T35" s="58">
        <f t="shared" si="23"/>
        <v>0.51529052441848711</v>
      </c>
      <c r="U35" s="68">
        <f>U20+U34</f>
        <v>9410601.8916500006</v>
      </c>
      <c r="V35" s="58">
        <f t="shared" si="24"/>
        <v>0.51529052441848711</v>
      </c>
      <c r="W35" s="68">
        <f>W20+W34</f>
        <v>9410601.8916500006</v>
      </c>
      <c r="X35" s="58">
        <f t="shared" si="25"/>
        <v>0.51529052441848711</v>
      </c>
      <c r="Y35" s="68">
        <f>Y20+Y34</f>
        <v>9410601.8916500006</v>
      </c>
      <c r="Z35" s="58">
        <f t="shared" si="28"/>
        <v>0.51529052441848711</v>
      </c>
      <c r="AA35" s="84">
        <f t="shared" si="0"/>
        <v>112927222.69980003</v>
      </c>
      <c r="AB35" s="58">
        <f t="shared" si="28"/>
        <v>0.51529052441848722</v>
      </c>
      <c r="AC35" s="84">
        <f t="shared" si="13"/>
        <v>9410601.8916500024</v>
      </c>
      <c r="AD35" s="58">
        <f t="shared" si="27"/>
        <v>0.51529052441848722</v>
      </c>
    </row>
    <row r="36" spans="1:66" x14ac:dyDescent="0.25">
      <c r="A36" s="18">
        <v>7000</v>
      </c>
      <c r="B36" s="19" t="s">
        <v>64</v>
      </c>
      <c r="C36" s="75">
        <f>C14-C35</f>
        <v>8852109.066850001</v>
      </c>
      <c r="D36" s="59">
        <f t="shared" si="15"/>
        <v>0.48470947722420449</v>
      </c>
      <c r="E36" s="75">
        <f>E14-E35</f>
        <v>8852109.066850001</v>
      </c>
      <c r="F36" s="59">
        <f t="shared" si="16"/>
        <v>0.48470947722420449</v>
      </c>
      <c r="G36" s="75">
        <f>G14-G35</f>
        <v>8852109.066850001</v>
      </c>
      <c r="H36" s="59">
        <f t="shared" si="17"/>
        <v>0.48470947722420449</v>
      </c>
      <c r="I36" s="75">
        <f>I14-I35</f>
        <v>8852109.066850001</v>
      </c>
      <c r="J36" s="59">
        <f t="shared" si="18"/>
        <v>0.48470947722420449</v>
      </c>
      <c r="K36" s="75">
        <f>K14-K35</f>
        <v>8852109.066850001</v>
      </c>
      <c r="L36" s="59">
        <f t="shared" si="19"/>
        <v>0.48470947722420449</v>
      </c>
      <c r="M36" s="75">
        <f>M14-M35</f>
        <v>8852109.066850001</v>
      </c>
      <c r="N36" s="59">
        <f t="shared" si="20"/>
        <v>0.48470947722420449</v>
      </c>
      <c r="O36" s="75">
        <f>O14-O35</f>
        <v>8852109.066850001</v>
      </c>
      <c r="P36" s="59">
        <f t="shared" si="21"/>
        <v>0.48470947722420449</v>
      </c>
      <c r="Q36" s="75">
        <f>Q14-Q35</f>
        <v>8852109.066850001</v>
      </c>
      <c r="R36" s="59">
        <f t="shared" si="22"/>
        <v>0.48470947722420449</v>
      </c>
      <c r="S36" s="75">
        <f>S14-S35</f>
        <v>8852109.066850001</v>
      </c>
      <c r="T36" s="59">
        <f t="shared" si="23"/>
        <v>0.48470947722420449</v>
      </c>
      <c r="U36" s="75">
        <f>U14-U35</f>
        <v>8852109.066850001</v>
      </c>
      <c r="V36" s="59">
        <f t="shared" si="24"/>
        <v>0.48470947722420449</v>
      </c>
      <c r="W36" s="75">
        <f>W14-W35</f>
        <v>8852109.066850001</v>
      </c>
      <c r="X36" s="59">
        <f t="shared" si="25"/>
        <v>0.48470947722420449</v>
      </c>
      <c r="Y36" s="75">
        <f>Y14-Y35</f>
        <v>8852109.066850001</v>
      </c>
      <c r="Z36" s="59">
        <f t="shared" si="28"/>
        <v>0.48470947722420449</v>
      </c>
      <c r="AA36" s="75">
        <f t="shared" si="0"/>
        <v>106225308.80220003</v>
      </c>
      <c r="AB36" s="59">
        <f t="shared" si="28"/>
        <v>0.4847094772242046</v>
      </c>
      <c r="AC36" s="75">
        <f t="shared" si="13"/>
        <v>8852109.0668500029</v>
      </c>
      <c r="AD36" s="59">
        <f t="shared" si="27"/>
        <v>0.48470947722420454</v>
      </c>
    </row>
    <row r="37" spans="1:66" s="30" customFormat="1" x14ac:dyDescent="0.25">
      <c r="A37" s="31">
        <v>6002</v>
      </c>
      <c r="B37" s="32" t="s">
        <v>65</v>
      </c>
      <c r="C37" s="76"/>
      <c r="D37" s="60">
        <f t="shared" si="15"/>
        <v>0</v>
      </c>
      <c r="E37" s="76"/>
      <c r="F37" s="60">
        <f t="shared" si="16"/>
        <v>0</v>
      </c>
      <c r="G37" s="76"/>
      <c r="H37" s="60">
        <f t="shared" si="17"/>
        <v>0</v>
      </c>
      <c r="I37" s="76"/>
      <c r="J37" s="60">
        <f t="shared" si="18"/>
        <v>0</v>
      </c>
      <c r="K37" s="76"/>
      <c r="L37" s="60">
        <f t="shared" si="19"/>
        <v>0</v>
      </c>
      <c r="M37" s="76"/>
      <c r="N37" s="60">
        <f t="shared" si="20"/>
        <v>0</v>
      </c>
      <c r="O37" s="76"/>
      <c r="P37" s="60">
        <f t="shared" si="21"/>
        <v>0</v>
      </c>
      <c r="Q37" s="76"/>
      <c r="R37" s="60">
        <f t="shared" si="22"/>
        <v>0</v>
      </c>
      <c r="S37" s="76"/>
      <c r="T37" s="60">
        <f t="shared" si="23"/>
        <v>0</v>
      </c>
      <c r="U37" s="76"/>
      <c r="V37" s="60">
        <f t="shared" si="24"/>
        <v>0</v>
      </c>
      <c r="W37" s="76"/>
      <c r="X37" s="60">
        <f t="shared" si="25"/>
        <v>0</v>
      </c>
      <c r="Y37" s="76"/>
      <c r="Z37" s="60">
        <f t="shared" si="28"/>
        <v>0</v>
      </c>
      <c r="AA37" s="76">
        <f t="shared" si="0"/>
        <v>0</v>
      </c>
      <c r="AB37" s="60">
        <f t="shared" si="28"/>
        <v>0</v>
      </c>
      <c r="AC37" s="76">
        <f t="shared" si="13"/>
        <v>0</v>
      </c>
      <c r="AD37" s="60">
        <f t="shared" si="27"/>
        <v>0</v>
      </c>
    </row>
    <row r="38" spans="1:66" x14ac:dyDescent="0.25">
      <c r="A38" s="9">
        <v>6003</v>
      </c>
      <c r="B38" s="10" t="s">
        <v>66</v>
      </c>
      <c r="C38" s="67">
        <v>36500</v>
      </c>
      <c r="D38" s="49">
        <f t="shared" si="15"/>
        <v>1.99860799105349E-3</v>
      </c>
      <c r="E38" s="67">
        <v>36500</v>
      </c>
      <c r="F38" s="49">
        <f t="shared" si="16"/>
        <v>1.99860799105349E-3</v>
      </c>
      <c r="G38" s="67">
        <v>36500</v>
      </c>
      <c r="H38" s="49">
        <f t="shared" si="17"/>
        <v>1.99860799105349E-3</v>
      </c>
      <c r="I38" s="67">
        <v>36500</v>
      </c>
      <c r="J38" s="49">
        <f t="shared" si="18"/>
        <v>1.99860799105349E-3</v>
      </c>
      <c r="K38" s="67">
        <v>36500</v>
      </c>
      <c r="L38" s="49">
        <f t="shared" si="19"/>
        <v>1.99860799105349E-3</v>
      </c>
      <c r="M38" s="67">
        <v>36500</v>
      </c>
      <c r="N38" s="49">
        <f t="shared" si="20"/>
        <v>1.99860799105349E-3</v>
      </c>
      <c r="O38" s="67">
        <v>36500</v>
      </c>
      <c r="P38" s="49">
        <f t="shared" si="21"/>
        <v>1.99860799105349E-3</v>
      </c>
      <c r="Q38" s="67">
        <v>36500</v>
      </c>
      <c r="R38" s="49">
        <f t="shared" si="22"/>
        <v>1.99860799105349E-3</v>
      </c>
      <c r="S38" s="67">
        <v>36500</v>
      </c>
      <c r="T38" s="49">
        <f t="shared" si="23"/>
        <v>1.99860799105349E-3</v>
      </c>
      <c r="U38" s="67">
        <v>36500</v>
      </c>
      <c r="V38" s="49">
        <f t="shared" si="24"/>
        <v>1.99860799105349E-3</v>
      </c>
      <c r="W38" s="67">
        <v>36500</v>
      </c>
      <c r="X38" s="49">
        <f t="shared" si="25"/>
        <v>1.99860799105349E-3</v>
      </c>
      <c r="Y38" s="67">
        <v>36500</v>
      </c>
      <c r="Z38" s="49">
        <f t="shared" si="28"/>
        <v>1.99860799105349E-3</v>
      </c>
      <c r="AA38" s="82">
        <f t="shared" si="0"/>
        <v>438000</v>
      </c>
      <c r="AB38" s="49">
        <f t="shared" si="28"/>
        <v>1.99860799105349E-3</v>
      </c>
      <c r="AC38" s="82">
        <f t="shared" si="13"/>
        <v>36500</v>
      </c>
      <c r="AD38" s="49">
        <f t="shared" si="27"/>
        <v>1.99860799105349E-3</v>
      </c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</row>
    <row r="39" spans="1:66" x14ac:dyDescent="0.25">
      <c r="A39" s="9">
        <v>6004</v>
      </c>
      <c r="B39" s="10" t="s">
        <v>67</v>
      </c>
      <c r="C39" s="67"/>
      <c r="D39" s="49">
        <f t="shared" si="15"/>
        <v>0</v>
      </c>
      <c r="E39" s="67"/>
      <c r="F39" s="49">
        <f t="shared" si="16"/>
        <v>0</v>
      </c>
      <c r="G39" s="67"/>
      <c r="H39" s="49">
        <f t="shared" si="17"/>
        <v>0</v>
      </c>
      <c r="I39" s="67"/>
      <c r="J39" s="49">
        <f t="shared" si="18"/>
        <v>0</v>
      </c>
      <c r="K39" s="67"/>
      <c r="L39" s="49">
        <f t="shared" si="19"/>
        <v>0</v>
      </c>
      <c r="M39" s="67"/>
      <c r="N39" s="49">
        <f t="shared" si="20"/>
        <v>0</v>
      </c>
      <c r="O39" s="67"/>
      <c r="P39" s="49">
        <f t="shared" si="21"/>
        <v>0</v>
      </c>
      <c r="Q39" s="67"/>
      <c r="R39" s="49">
        <f t="shared" si="22"/>
        <v>0</v>
      </c>
      <c r="S39" s="67"/>
      <c r="T39" s="49">
        <f t="shared" si="23"/>
        <v>0</v>
      </c>
      <c r="U39" s="67"/>
      <c r="V39" s="49">
        <f t="shared" si="24"/>
        <v>0</v>
      </c>
      <c r="W39" s="67"/>
      <c r="X39" s="49">
        <f t="shared" si="25"/>
        <v>0</v>
      </c>
      <c r="Y39" s="67"/>
      <c r="Z39" s="49">
        <f t="shared" si="28"/>
        <v>0</v>
      </c>
      <c r="AA39" s="82">
        <f t="shared" si="0"/>
        <v>0</v>
      </c>
      <c r="AB39" s="49">
        <f t="shared" si="28"/>
        <v>0</v>
      </c>
      <c r="AC39" s="82">
        <f t="shared" si="13"/>
        <v>0</v>
      </c>
      <c r="AD39" s="49">
        <f t="shared" si="27"/>
        <v>0</v>
      </c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</row>
    <row r="40" spans="1:66" s="5" customFormat="1" x14ac:dyDescent="0.25">
      <c r="A40" s="12">
        <v>6099</v>
      </c>
      <c r="B40" s="1" t="s">
        <v>68</v>
      </c>
      <c r="C40" s="74">
        <f>SUM(C37:C39)</f>
        <v>36500</v>
      </c>
      <c r="D40" s="56">
        <f t="shared" si="15"/>
        <v>1.99860799105349E-3</v>
      </c>
      <c r="E40" s="74">
        <f>SUM(E37:E39)</f>
        <v>36500</v>
      </c>
      <c r="F40" s="56">
        <f t="shared" si="16"/>
        <v>1.99860799105349E-3</v>
      </c>
      <c r="G40" s="74">
        <f>SUM(G37:G39)</f>
        <v>36500</v>
      </c>
      <c r="H40" s="56">
        <f t="shared" si="17"/>
        <v>1.99860799105349E-3</v>
      </c>
      <c r="I40" s="74">
        <f>SUM(I37:I39)</f>
        <v>36500</v>
      </c>
      <c r="J40" s="56">
        <f t="shared" si="18"/>
        <v>1.99860799105349E-3</v>
      </c>
      <c r="K40" s="74">
        <f>SUM(K37:K39)</f>
        <v>36500</v>
      </c>
      <c r="L40" s="56">
        <f t="shared" si="19"/>
        <v>1.99860799105349E-3</v>
      </c>
      <c r="M40" s="74">
        <f>SUM(M37:M39)</f>
        <v>36500</v>
      </c>
      <c r="N40" s="56">
        <f t="shared" si="20"/>
        <v>1.99860799105349E-3</v>
      </c>
      <c r="O40" s="74">
        <f>SUM(O37:O39)</f>
        <v>36500</v>
      </c>
      <c r="P40" s="56">
        <f t="shared" si="21"/>
        <v>1.99860799105349E-3</v>
      </c>
      <c r="Q40" s="74">
        <f>SUM(Q37:Q39)</f>
        <v>36500</v>
      </c>
      <c r="R40" s="56">
        <f t="shared" si="22"/>
        <v>1.99860799105349E-3</v>
      </c>
      <c r="S40" s="74">
        <f>SUM(S37:S39)</f>
        <v>36500</v>
      </c>
      <c r="T40" s="56">
        <f t="shared" si="23"/>
        <v>1.99860799105349E-3</v>
      </c>
      <c r="U40" s="74">
        <f>SUM(U37:U39)</f>
        <v>36500</v>
      </c>
      <c r="V40" s="56">
        <f t="shared" si="24"/>
        <v>1.99860799105349E-3</v>
      </c>
      <c r="W40" s="74">
        <f>SUM(W37:W39)</f>
        <v>36500</v>
      </c>
      <c r="X40" s="56">
        <f t="shared" si="25"/>
        <v>1.99860799105349E-3</v>
      </c>
      <c r="Y40" s="74">
        <f>SUM(Y37:Y39)</f>
        <v>36500</v>
      </c>
      <c r="Z40" s="56">
        <f t="shared" si="28"/>
        <v>1.99860799105349E-3</v>
      </c>
      <c r="AA40" s="74">
        <f t="shared" si="0"/>
        <v>438000</v>
      </c>
      <c r="AB40" s="56">
        <f t="shared" si="28"/>
        <v>1.99860799105349E-3</v>
      </c>
      <c r="AC40" s="94">
        <f t="shared" si="13"/>
        <v>36500</v>
      </c>
      <c r="AD40" s="56">
        <f t="shared" si="27"/>
        <v>1.99860799105349E-3</v>
      </c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</row>
    <row r="41" spans="1:66" s="8" customFormat="1" x14ac:dyDescent="0.25">
      <c r="A41" s="26">
        <v>6101</v>
      </c>
      <c r="B41" s="27" t="s">
        <v>69</v>
      </c>
      <c r="C41" s="69">
        <v>2133555.66395</v>
      </c>
      <c r="D41" s="57">
        <f t="shared" si="15"/>
        <v>0.11682579176240833</v>
      </c>
      <c r="E41" s="69">
        <v>2133555.66395</v>
      </c>
      <c r="F41" s="57">
        <f t="shared" si="16"/>
        <v>0.11682579176240833</v>
      </c>
      <c r="G41" s="69">
        <v>2133555.66395</v>
      </c>
      <c r="H41" s="57">
        <f t="shared" si="17"/>
        <v>0.11682579176240833</v>
      </c>
      <c r="I41" s="69">
        <v>2133555.66395</v>
      </c>
      <c r="J41" s="57">
        <f t="shared" si="18"/>
        <v>0.11682579176240833</v>
      </c>
      <c r="K41" s="69">
        <v>2133555.66395</v>
      </c>
      <c r="L41" s="57">
        <f t="shared" si="19"/>
        <v>0.11682579176240833</v>
      </c>
      <c r="M41" s="69">
        <v>2133555.66395</v>
      </c>
      <c r="N41" s="57">
        <f t="shared" si="20"/>
        <v>0.11682579176240833</v>
      </c>
      <c r="O41" s="69">
        <v>2133555.66395</v>
      </c>
      <c r="P41" s="57">
        <f t="shared" si="21"/>
        <v>0.11682579176240833</v>
      </c>
      <c r="Q41" s="69">
        <v>2133555.66395</v>
      </c>
      <c r="R41" s="57">
        <f t="shared" si="22"/>
        <v>0.11682579176240833</v>
      </c>
      <c r="S41" s="69">
        <v>2133555.66395</v>
      </c>
      <c r="T41" s="57">
        <f t="shared" si="23"/>
        <v>0.11682579176240833</v>
      </c>
      <c r="U41" s="69">
        <v>2133555.66395</v>
      </c>
      <c r="V41" s="57">
        <f t="shared" si="24"/>
        <v>0.11682579176240833</v>
      </c>
      <c r="W41" s="69">
        <v>2133555.66395</v>
      </c>
      <c r="X41" s="57">
        <f t="shared" si="25"/>
        <v>0.11682579176240833</v>
      </c>
      <c r="Y41" s="69">
        <v>2133555.66395</v>
      </c>
      <c r="Z41" s="57">
        <f t="shared" si="28"/>
        <v>0.11682579176240833</v>
      </c>
      <c r="AA41" s="69">
        <f t="shared" si="0"/>
        <v>25602667.967399999</v>
      </c>
      <c r="AB41" s="57">
        <f t="shared" si="28"/>
        <v>0.11682579176240834</v>
      </c>
      <c r="AC41" s="85">
        <f t="shared" si="13"/>
        <v>2133555.66395</v>
      </c>
      <c r="AD41" s="57">
        <f t="shared" si="27"/>
        <v>0.11682579176240833</v>
      </c>
    </row>
    <row r="42" spans="1:66" x14ac:dyDescent="0.25">
      <c r="A42" s="9">
        <v>6102</v>
      </c>
      <c r="B42" s="10" t="s">
        <v>70</v>
      </c>
      <c r="C42" s="67">
        <v>240155.33825</v>
      </c>
      <c r="D42" s="49">
        <f t="shared" si="15"/>
        <v>1.3150037756728872E-2</v>
      </c>
      <c r="E42" s="67">
        <v>240155.33825</v>
      </c>
      <c r="F42" s="49">
        <f t="shared" si="16"/>
        <v>1.3150037756728872E-2</v>
      </c>
      <c r="G42" s="67">
        <v>240155.33825</v>
      </c>
      <c r="H42" s="49">
        <f t="shared" si="17"/>
        <v>1.3150037756728872E-2</v>
      </c>
      <c r="I42" s="67">
        <v>240155.33825</v>
      </c>
      <c r="J42" s="49">
        <f t="shared" si="18"/>
        <v>1.3150037756728872E-2</v>
      </c>
      <c r="K42" s="67">
        <v>240155.33825</v>
      </c>
      <c r="L42" s="49">
        <f t="shared" si="19"/>
        <v>1.3150037756728872E-2</v>
      </c>
      <c r="M42" s="67">
        <v>240155.33825</v>
      </c>
      <c r="N42" s="49">
        <f t="shared" si="20"/>
        <v>1.3150037756728872E-2</v>
      </c>
      <c r="O42" s="67">
        <v>240155.33825</v>
      </c>
      <c r="P42" s="49">
        <f t="shared" si="21"/>
        <v>1.3150037756728872E-2</v>
      </c>
      <c r="Q42" s="67">
        <v>240155.33825</v>
      </c>
      <c r="R42" s="49">
        <f t="shared" si="22"/>
        <v>1.3150037756728872E-2</v>
      </c>
      <c r="S42" s="67">
        <v>240155.33825</v>
      </c>
      <c r="T42" s="49">
        <f t="shared" si="23"/>
        <v>1.3150037756728872E-2</v>
      </c>
      <c r="U42" s="67">
        <v>240155.33825</v>
      </c>
      <c r="V42" s="49">
        <f t="shared" si="24"/>
        <v>1.3150037756728872E-2</v>
      </c>
      <c r="W42" s="67">
        <v>240155.33825</v>
      </c>
      <c r="X42" s="49">
        <f t="shared" si="25"/>
        <v>1.3150037756728872E-2</v>
      </c>
      <c r="Y42" s="67">
        <v>240155.33825</v>
      </c>
      <c r="Z42" s="49">
        <f t="shared" si="28"/>
        <v>1.3150037756728872E-2</v>
      </c>
      <c r="AA42" s="82">
        <f t="shared" si="0"/>
        <v>2881864.0589999999</v>
      </c>
      <c r="AB42" s="49">
        <f t="shared" si="28"/>
        <v>1.3150037756728872E-2</v>
      </c>
      <c r="AC42" s="82">
        <f t="shared" si="13"/>
        <v>240155.33825</v>
      </c>
      <c r="AD42" s="49">
        <f t="shared" si="27"/>
        <v>1.3150037756728872E-2</v>
      </c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</row>
    <row r="43" spans="1:66" x14ac:dyDescent="0.25">
      <c r="A43" s="9">
        <v>6103</v>
      </c>
      <c r="B43" s="10" t="s">
        <v>71</v>
      </c>
      <c r="C43" s="67">
        <v>147.50819999999999</v>
      </c>
      <c r="D43" s="49">
        <f t="shared" si="15"/>
        <v>8.0770155415319548E-6</v>
      </c>
      <c r="E43" s="67">
        <v>147.50819999999999</v>
      </c>
      <c r="F43" s="49">
        <f t="shared" si="16"/>
        <v>8.0770155415319548E-6</v>
      </c>
      <c r="G43" s="67">
        <v>147.50819999999999</v>
      </c>
      <c r="H43" s="49">
        <f t="shared" si="17"/>
        <v>8.0770155415319548E-6</v>
      </c>
      <c r="I43" s="67">
        <v>147.50819999999999</v>
      </c>
      <c r="J43" s="49">
        <f t="shared" si="18"/>
        <v>8.0770155415319548E-6</v>
      </c>
      <c r="K43" s="67">
        <v>147.50819999999999</v>
      </c>
      <c r="L43" s="49">
        <f t="shared" si="19"/>
        <v>8.0770155415319548E-6</v>
      </c>
      <c r="M43" s="67">
        <v>147.50819999999999</v>
      </c>
      <c r="N43" s="49">
        <f t="shared" si="20"/>
        <v>8.0770155415319548E-6</v>
      </c>
      <c r="O43" s="67">
        <v>147.50819999999999</v>
      </c>
      <c r="P43" s="49">
        <f t="shared" si="21"/>
        <v>8.0770155415319548E-6</v>
      </c>
      <c r="Q43" s="67">
        <v>147.50819999999999</v>
      </c>
      <c r="R43" s="49">
        <f t="shared" si="22"/>
        <v>8.0770155415319548E-6</v>
      </c>
      <c r="S43" s="67">
        <v>147.50819999999999</v>
      </c>
      <c r="T43" s="49">
        <f t="shared" si="23"/>
        <v>8.0770155415319548E-6</v>
      </c>
      <c r="U43" s="67">
        <v>147.50819999999999</v>
      </c>
      <c r="V43" s="49">
        <f t="shared" si="24"/>
        <v>8.0770155415319548E-6</v>
      </c>
      <c r="W43" s="67">
        <v>147.50819999999999</v>
      </c>
      <c r="X43" s="49">
        <f t="shared" si="25"/>
        <v>8.0770155415319548E-6</v>
      </c>
      <c r="Y43" s="67">
        <v>147.50819999999999</v>
      </c>
      <c r="Z43" s="49">
        <f t="shared" si="28"/>
        <v>8.0770155415319548E-6</v>
      </c>
      <c r="AA43" s="82">
        <f t="shared" si="0"/>
        <v>1770.0983999999999</v>
      </c>
      <c r="AB43" s="49">
        <f t="shared" si="28"/>
        <v>8.0770155415319565E-6</v>
      </c>
      <c r="AC43" s="82">
        <f t="shared" si="13"/>
        <v>147.50819999999999</v>
      </c>
      <c r="AD43" s="49">
        <f t="shared" si="27"/>
        <v>8.0770155415319548E-6</v>
      </c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</row>
    <row r="44" spans="1:66" x14ac:dyDescent="0.25">
      <c r="A44" s="9">
        <v>6104</v>
      </c>
      <c r="B44" s="10" t="s">
        <v>72</v>
      </c>
      <c r="C44" s="67">
        <v>47343.078600000001</v>
      </c>
      <c r="D44" s="49">
        <f t="shared" si="15"/>
        <v>2.5923357592063964E-3</v>
      </c>
      <c r="E44" s="67">
        <v>47343.078600000001</v>
      </c>
      <c r="F44" s="49">
        <f t="shared" si="16"/>
        <v>2.5923357592063964E-3</v>
      </c>
      <c r="G44" s="67">
        <v>47343.078600000001</v>
      </c>
      <c r="H44" s="49">
        <f t="shared" si="17"/>
        <v>2.5923357592063964E-3</v>
      </c>
      <c r="I44" s="67">
        <v>47343.078600000001</v>
      </c>
      <c r="J44" s="49">
        <f t="shared" si="18"/>
        <v>2.5923357592063964E-3</v>
      </c>
      <c r="K44" s="67">
        <v>47343.078600000001</v>
      </c>
      <c r="L44" s="49">
        <f t="shared" si="19"/>
        <v>2.5923357592063964E-3</v>
      </c>
      <c r="M44" s="67">
        <v>47343.078600000001</v>
      </c>
      <c r="N44" s="49">
        <f t="shared" si="20"/>
        <v>2.5923357592063964E-3</v>
      </c>
      <c r="O44" s="67">
        <v>47343.078600000001</v>
      </c>
      <c r="P44" s="49">
        <f t="shared" si="21"/>
        <v>2.5923357592063964E-3</v>
      </c>
      <c r="Q44" s="67">
        <v>47343.078600000001</v>
      </c>
      <c r="R44" s="49">
        <f t="shared" si="22"/>
        <v>2.5923357592063964E-3</v>
      </c>
      <c r="S44" s="67">
        <v>47343.078600000001</v>
      </c>
      <c r="T44" s="49">
        <f t="shared" si="23"/>
        <v>2.5923357592063964E-3</v>
      </c>
      <c r="U44" s="67">
        <v>47343.078600000001</v>
      </c>
      <c r="V44" s="49">
        <f t="shared" si="24"/>
        <v>2.5923357592063964E-3</v>
      </c>
      <c r="W44" s="67">
        <v>47343.078600000001</v>
      </c>
      <c r="X44" s="49">
        <f t="shared" si="25"/>
        <v>2.5923357592063964E-3</v>
      </c>
      <c r="Y44" s="67">
        <v>47343.078600000001</v>
      </c>
      <c r="Z44" s="49">
        <f t="shared" si="28"/>
        <v>2.5923357592063964E-3</v>
      </c>
      <c r="AA44" s="82">
        <f t="shared" si="0"/>
        <v>568116.94319999998</v>
      </c>
      <c r="AB44" s="49">
        <f t="shared" si="28"/>
        <v>2.5923357592063964E-3</v>
      </c>
      <c r="AC44" s="82">
        <f t="shared" si="13"/>
        <v>47343.078600000001</v>
      </c>
      <c r="AD44" s="49">
        <f t="shared" si="27"/>
        <v>2.5923357592063964E-3</v>
      </c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</row>
    <row r="45" spans="1:66" x14ac:dyDescent="0.25">
      <c r="A45" s="9">
        <v>6105</v>
      </c>
      <c r="B45" s="10" t="s">
        <v>73</v>
      </c>
      <c r="C45" s="67">
        <v>22871.266599999999</v>
      </c>
      <c r="D45" s="49">
        <f t="shared" si="15"/>
        <v>1.2523478408842405E-3</v>
      </c>
      <c r="E45" s="67">
        <v>22871.266599999999</v>
      </c>
      <c r="F45" s="49">
        <f t="shared" si="16"/>
        <v>1.2523478408842405E-3</v>
      </c>
      <c r="G45" s="67">
        <v>22871.266599999999</v>
      </c>
      <c r="H45" s="49">
        <f t="shared" si="17"/>
        <v>1.2523478408842405E-3</v>
      </c>
      <c r="I45" s="67">
        <v>22871.266599999999</v>
      </c>
      <c r="J45" s="49">
        <f t="shared" si="18"/>
        <v>1.2523478408842405E-3</v>
      </c>
      <c r="K45" s="67">
        <v>22871.266599999999</v>
      </c>
      <c r="L45" s="49">
        <f t="shared" si="19"/>
        <v>1.2523478408842405E-3</v>
      </c>
      <c r="M45" s="67">
        <v>22871.266599999999</v>
      </c>
      <c r="N45" s="49">
        <f t="shared" si="20"/>
        <v>1.2523478408842405E-3</v>
      </c>
      <c r="O45" s="67">
        <v>22871.266599999999</v>
      </c>
      <c r="P45" s="49">
        <f t="shared" si="21"/>
        <v>1.2523478408842405E-3</v>
      </c>
      <c r="Q45" s="67">
        <v>22871.266599999999</v>
      </c>
      <c r="R45" s="49">
        <f t="shared" si="22"/>
        <v>1.2523478408842405E-3</v>
      </c>
      <c r="S45" s="67">
        <v>22871.266599999999</v>
      </c>
      <c r="T45" s="49">
        <f t="shared" si="23"/>
        <v>1.2523478408842405E-3</v>
      </c>
      <c r="U45" s="67">
        <v>22871.266599999999</v>
      </c>
      <c r="V45" s="49">
        <f t="shared" si="24"/>
        <v>1.2523478408842405E-3</v>
      </c>
      <c r="W45" s="67">
        <v>22871.266599999999</v>
      </c>
      <c r="X45" s="49">
        <f t="shared" si="25"/>
        <v>1.2523478408842405E-3</v>
      </c>
      <c r="Y45" s="67">
        <v>22871.266599999999</v>
      </c>
      <c r="Z45" s="49">
        <f t="shared" ref="Z45:AB60" si="29">IF(Y$10&lt;&gt;0,Y45/Y$10,"-")</f>
        <v>1.2523478408842405E-3</v>
      </c>
      <c r="AA45" s="82">
        <f t="shared" si="0"/>
        <v>274455.19919999997</v>
      </c>
      <c r="AB45" s="49">
        <f t="shared" si="29"/>
        <v>1.2523478408842405E-3</v>
      </c>
      <c r="AC45" s="82">
        <f t="shared" si="13"/>
        <v>22871.266599999999</v>
      </c>
      <c r="AD45" s="49">
        <f t="shared" si="27"/>
        <v>1.2523478408842405E-3</v>
      </c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</row>
    <row r="46" spans="1:66" x14ac:dyDescent="0.25">
      <c r="A46" s="9">
        <v>6106</v>
      </c>
      <c r="B46" s="10" t="s">
        <v>74</v>
      </c>
      <c r="C46" s="67">
        <v>14021.615</v>
      </c>
      <c r="D46" s="49">
        <f t="shared" si="15"/>
        <v>7.6777292565686247E-4</v>
      </c>
      <c r="E46" s="67">
        <v>14021.615</v>
      </c>
      <c r="F46" s="49">
        <f t="shared" si="16"/>
        <v>7.6777292565686247E-4</v>
      </c>
      <c r="G46" s="67">
        <v>14021.615</v>
      </c>
      <c r="H46" s="49">
        <f t="shared" si="17"/>
        <v>7.6777292565686247E-4</v>
      </c>
      <c r="I46" s="67">
        <v>14021.615</v>
      </c>
      <c r="J46" s="49">
        <f t="shared" si="18"/>
        <v>7.6777292565686247E-4</v>
      </c>
      <c r="K46" s="67">
        <v>14021.615</v>
      </c>
      <c r="L46" s="49">
        <f t="shared" si="19"/>
        <v>7.6777292565686247E-4</v>
      </c>
      <c r="M46" s="67">
        <v>14021.615</v>
      </c>
      <c r="N46" s="49">
        <f t="shared" si="20"/>
        <v>7.6777292565686247E-4</v>
      </c>
      <c r="O46" s="67">
        <v>14021.615</v>
      </c>
      <c r="P46" s="49">
        <f t="shared" si="21"/>
        <v>7.6777292565686247E-4</v>
      </c>
      <c r="Q46" s="67">
        <v>14021.615</v>
      </c>
      <c r="R46" s="49">
        <f t="shared" si="22"/>
        <v>7.6777292565686247E-4</v>
      </c>
      <c r="S46" s="67">
        <v>14021.615</v>
      </c>
      <c r="T46" s="49">
        <f t="shared" si="23"/>
        <v>7.6777292565686247E-4</v>
      </c>
      <c r="U46" s="67">
        <v>14021.615</v>
      </c>
      <c r="V46" s="49">
        <f t="shared" si="24"/>
        <v>7.6777292565686247E-4</v>
      </c>
      <c r="W46" s="67">
        <v>14021.615</v>
      </c>
      <c r="X46" s="49">
        <f t="shared" si="25"/>
        <v>7.6777292565686247E-4</v>
      </c>
      <c r="Y46" s="67">
        <v>14021.615</v>
      </c>
      <c r="Z46" s="49">
        <f t="shared" si="29"/>
        <v>7.6777292565686247E-4</v>
      </c>
      <c r="AA46" s="82">
        <f t="shared" si="0"/>
        <v>168259.38</v>
      </c>
      <c r="AB46" s="49">
        <f t="shared" si="29"/>
        <v>7.6777292565686247E-4</v>
      </c>
      <c r="AC46" s="82">
        <f t="shared" si="13"/>
        <v>14021.615</v>
      </c>
      <c r="AD46" s="49">
        <f t="shared" si="27"/>
        <v>7.6777292565686247E-4</v>
      </c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</row>
    <row r="47" spans="1:66" x14ac:dyDescent="0.25">
      <c r="A47" s="9">
        <v>6107</v>
      </c>
      <c r="B47" s="10" t="s">
        <v>75</v>
      </c>
      <c r="C47" s="67">
        <v>4575</v>
      </c>
      <c r="D47" s="49">
        <f t="shared" si="15"/>
        <v>2.505104536731429E-4</v>
      </c>
      <c r="E47" s="67">
        <v>4575</v>
      </c>
      <c r="F47" s="49">
        <f t="shared" si="16"/>
        <v>2.505104536731429E-4</v>
      </c>
      <c r="G47" s="67">
        <v>4575</v>
      </c>
      <c r="H47" s="49">
        <f t="shared" si="17"/>
        <v>2.505104536731429E-4</v>
      </c>
      <c r="I47" s="67">
        <v>4575</v>
      </c>
      <c r="J47" s="49">
        <f t="shared" si="18"/>
        <v>2.505104536731429E-4</v>
      </c>
      <c r="K47" s="67">
        <v>4575</v>
      </c>
      <c r="L47" s="49">
        <f t="shared" si="19"/>
        <v>2.505104536731429E-4</v>
      </c>
      <c r="M47" s="67">
        <v>4575</v>
      </c>
      <c r="N47" s="49">
        <f t="shared" si="20"/>
        <v>2.505104536731429E-4</v>
      </c>
      <c r="O47" s="67">
        <v>4575</v>
      </c>
      <c r="P47" s="49">
        <f t="shared" si="21"/>
        <v>2.505104536731429E-4</v>
      </c>
      <c r="Q47" s="67">
        <v>4575</v>
      </c>
      <c r="R47" s="49">
        <f t="shared" si="22"/>
        <v>2.505104536731429E-4</v>
      </c>
      <c r="S47" s="67">
        <v>4575</v>
      </c>
      <c r="T47" s="49">
        <f t="shared" si="23"/>
        <v>2.505104536731429E-4</v>
      </c>
      <c r="U47" s="67">
        <v>4575</v>
      </c>
      <c r="V47" s="49">
        <f t="shared" si="24"/>
        <v>2.505104536731429E-4</v>
      </c>
      <c r="W47" s="67">
        <v>4575</v>
      </c>
      <c r="X47" s="49">
        <f t="shared" si="25"/>
        <v>2.505104536731429E-4</v>
      </c>
      <c r="Y47" s="67">
        <v>4575</v>
      </c>
      <c r="Z47" s="49">
        <f t="shared" si="29"/>
        <v>2.505104536731429E-4</v>
      </c>
      <c r="AA47" s="82">
        <f t="shared" si="0"/>
        <v>54900</v>
      </c>
      <c r="AB47" s="49">
        <f t="shared" si="29"/>
        <v>2.505104536731429E-4</v>
      </c>
      <c r="AC47" s="82">
        <f t="shared" si="13"/>
        <v>4575</v>
      </c>
      <c r="AD47" s="49">
        <f t="shared" si="27"/>
        <v>2.505104536731429E-4</v>
      </c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</row>
    <row r="48" spans="1:66" x14ac:dyDescent="0.25">
      <c r="A48" s="9">
        <v>6108</v>
      </c>
      <c r="B48" s="10" t="s">
        <v>76</v>
      </c>
      <c r="C48" s="67">
        <v>5359</v>
      </c>
      <c r="D48" s="49">
        <f t="shared" si="15"/>
        <v>2.9343945819330556E-4</v>
      </c>
      <c r="E48" s="67">
        <v>5359</v>
      </c>
      <c r="F48" s="49">
        <f t="shared" si="16"/>
        <v>2.9343945819330556E-4</v>
      </c>
      <c r="G48" s="67">
        <v>5359</v>
      </c>
      <c r="H48" s="49">
        <f t="shared" si="17"/>
        <v>2.9343945819330556E-4</v>
      </c>
      <c r="I48" s="67">
        <v>5359</v>
      </c>
      <c r="J48" s="49">
        <f t="shared" si="18"/>
        <v>2.9343945819330556E-4</v>
      </c>
      <c r="K48" s="67">
        <v>5359</v>
      </c>
      <c r="L48" s="49">
        <f t="shared" si="19"/>
        <v>2.9343945819330556E-4</v>
      </c>
      <c r="M48" s="67">
        <v>5359</v>
      </c>
      <c r="N48" s="49">
        <f t="shared" si="20"/>
        <v>2.9343945819330556E-4</v>
      </c>
      <c r="O48" s="67">
        <v>5359</v>
      </c>
      <c r="P48" s="49">
        <f t="shared" si="21"/>
        <v>2.9343945819330556E-4</v>
      </c>
      <c r="Q48" s="67">
        <v>5359</v>
      </c>
      <c r="R48" s="49">
        <f t="shared" si="22"/>
        <v>2.9343945819330556E-4</v>
      </c>
      <c r="S48" s="67">
        <v>5359</v>
      </c>
      <c r="T48" s="49">
        <f t="shared" si="23"/>
        <v>2.9343945819330556E-4</v>
      </c>
      <c r="U48" s="67">
        <v>5359</v>
      </c>
      <c r="V48" s="49">
        <f t="shared" si="24"/>
        <v>2.9343945819330556E-4</v>
      </c>
      <c r="W48" s="67">
        <v>5359</v>
      </c>
      <c r="X48" s="49">
        <f t="shared" si="25"/>
        <v>2.9343945819330556E-4</v>
      </c>
      <c r="Y48" s="67">
        <v>5359</v>
      </c>
      <c r="Z48" s="49">
        <f t="shared" si="29"/>
        <v>2.9343945819330556E-4</v>
      </c>
      <c r="AA48" s="82">
        <f t="shared" si="0"/>
        <v>64308</v>
      </c>
      <c r="AB48" s="49">
        <f t="shared" si="29"/>
        <v>2.9343945819330556E-4</v>
      </c>
      <c r="AC48" s="82">
        <f t="shared" si="13"/>
        <v>5359</v>
      </c>
      <c r="AD48" s="49">
        <f t="shared" si="27"/>
        <v>2.9343945819330556E-4</v>
      </c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</row>
    <row r="49" spans="1:66" x14ac:dyDescent="0.25">
      <c r="A49" s="9">
        <v>6109</v>
      </c>
      <c r="B49" s="10" t="s">
        <v>77</v>
      </c>
      <c r="C49" s="67">
        <v>2286</v>
      </c>
      <c r="D49" s="49">
        <f t="shared" si="15"/>
        <v>1.2517309226159665E-4</v>
      </c>
      <c r="E49" s="67">
        <v>2286</v>
      </c>
      <c r="F49" s="49">
        <f t="shared" si="16"/>
        <v>1.2517309226159665E-4</v>
      </c>
      <c r="G49" s="67">
        <v>2286</v>
      </c>
      <c r="H49" s="49">
        <f t="shared" si="17"/>
        <v>1.2517309226159665E-4</v>
      </c>
      <c r="I49" s="67">
        <v>2286</v>
      </c>
      <c r="J49" s="49">
        <f t="shared" si="18"/>
        <v>1.2517309226159665E-4</v>
      </c>
      <c r="K49" s="67">
        <v>2286</v>
      </c>
      <c r="L49" s="49">
        <f t="shared" si="19"/>
        <v>1.2517309226159665E-4</v>
      </c>
      <c r="M49" s="67">
        <v>2286</v>
      </c>
      <c r="N49" s="49">
        <f t="shared" si="20"/>
        <v>1.2517309226159665E-4</v>
      </c>
      <c r="O49" s="67">
        <v>2286</v>
      </c>
      <c r="P49" s="49">
        <f t="shared" si="21"/>
        <v>1.2517309226159665E-4</v>
      </c>
      <c r="Q49" s="67">
        <v>2286</v>
      </c>
      <c r="R49" s="49">
        <f t="shared" si="22"/>
        <v>1.2517309226159665E-4</v>
      </c>
      <c r="S49" s="67">
        <v>2286</v>
      </c>
      <c r="T49" s="49">
        <f t="shared" si="23"/>
        <v>1.2517309226159665E-4</v>
      </c>
      <c r="U49" s="67">
        <v>2286</v>
      </c>
      <c r="V49" s="49">
        <f t="shared" si="24"/>
        <v>1.2517309226159665E-4</v>
      </c>
      <c r="W49" s="67">
        <v>2286</v>
      </c>
      <c r="X49" s="49">
        <f t="shared" si="25"/>
        <v>1.2517309226159665E-4</v>
      </c>
      <c r="Y49" s="67">
        <v>2286</v>
      </c>
      <c r="Z49" s="49">
        <f t="shared" si="29"/>
        <v>1.2517309226159665E-4</v>
      </c>
      <c r="AA49" s="82">
        <f t="shared" si="0"/>
        <v>27432</v>
      </c>
      <c r="AB49" s="49">
        <f t="shared" si="29"/>
        <v>1.2517309226159665E-4</v>
      </c>
      <c r="AC49" s="82">
        <f t="shared" si="13"/>
        <v>2286</v>
      </c>
      <c r="AD49" s="49">
        <f t="shared" si="27"/>
        <v>1.2517309226159665E-4</v>
      </c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</row>
    <row r="50" spans="1:66" x14ac:dyDescent="0.25">
      <c r="A50" s="9">
        <v>6110</v>
      </c>
      <c r="B50" s="10" t="s">
        <v>78</v>
      </c>
      <c r="C50" s="67">
        <v>1882.432</v>
      </c>
      <c r="D50" s="49">
        <f t="shared" si="15"/>
        <v>1.0307516815930968E-4</v>
      </c>
      <c r="E50" s="67">
        <v>1882.432</v>
      </c>
      <c r="F50" s="49">
        <f t="shared" si="16"/>
        <v>1.0307516815930968E-4</v>
      </c>
      <c r="G50" s="67">
        <v>1882.432</v>
      </c>
      <c r="H50" s="49">
        <f t="shared" si="17"/>
        <v>1.0307516815930968E-4</v>
      </c>
      <c r="I50" s="67">
        <v>1882.432</v>
      </c>
      <c r="J50" s="49">
        <f t="shared" si="18"/>
        <v>1.0307516815930968E-4</v>
      </c>
      <c r="K50" s="67">
        <v>1882.432</v>
      </c>
      <c r="L50" s="49">
        <f t="shared" si="19"/>
        <v>1.0307516815930968E-4</v>
      </c>
      <c r="M50" s="67">
        <v>1882.432</v>
      </c>
      <c r="N50" s="49">
        <f t="shared" si="20"/>
        <v>1.0307516815930968E-4</v>
      </c>
      <c r="O50" s="67">
        <v>1882.432</v>
      </c>
      <c r="P50" s="49">
        <f t="shared" si="21"/>
        <v>1.0307516815930968E-4</v>
      </c>
      <c r="Q50" s="67">
        <v>1882.432</v>
      </c>
      <c r="R50" s="49">
        <f t="shared" si="22"/>
        <v>1.0307516815930968E-4</v>
      </c>
      <c r="S50" s="67">
        <v>1882.432</v>
      </c>
      <c r="T50" s="49">
        <f t="shared" si="23"/>
        <v>1.0307516815930968E-4</v>
      </c>
      <c r="U50" s="67">
        <v>1882.432</v>
      </c>
      <c r="V50" s="49">
        <f t="shared" si="24"/>
        <v>1.0307516815930968E-4</v>
      </c>
      <c r="W50" s="67">
        <v>1882.432</v>
      </c>
      <c r="X50" s="49">
        <f t="shared" si="25"/>
        <v>1.0307516815930968E-4</v>
      </c>
      <c r="Y50" s="67">
        <v>1882.432</v>
      </c>
      <c r="Z50" s="49">
        <f t="shared" si="29"/>
        <v>1.0307516815930968E-4</v>
      </c>
      <c r="AA50" s="82">
        <f t="shared" si="0"/>
        <v>22589.184000000005</v>
      </c>
      <c r="AB50" s="49">
        <f t="shared" si="29"/>
        <v>1.030751681593097E-4</v>
      </c>
      <c r="AC50" s="82">
        <f t="shared" si="13"/>
        <v>1882.4320000000005</v>
      </c>
      <c r="AD50" s="49">
        <f t="shared" si="27"/>
        <v>1.0307516815930969E-4</v>
      </c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</row>
    <row r="51" spans="1:66" x14ac:dyDescent="0.25">
      <c r="A51" s="9">
        <v>6111</v>
      </c>
      <c r="B51" s="10" t="s">
        <v>79</v>
      </c>
      <c r="C51" s="67">
        <v>533052.09750000003</v>
      </c>
      <c r="D51" s="49">
        <f t="shared" si="15"/>
        <v>2.918800497839244E-2</v>
      </c>
      <c r="E51" s="67">
        <v>533052.09750000003</v>
      </c>
      <c r="F51" s="49">
        <f t="shared" si="16"/>
        <v>2.918800497839244E-2</v>
      </c>
      <c r="G51" s="67">
        <v>533052.09750000003</v>
      </c>
      <c r="H51" s="49">
        <f t="shared" si="17"/>
        <v>2.918800497839244E-2</v>
      </c>
      <c r="I51" s="67">
        <v>533052.09750000003</v>
      </c>
      <c r="J51" s="49">
        <f t="shared" si="18"/>
        <v>2.918800497839244E-2</v>
      </c>
      <c r="K51" s="67">
        <v>533052.09750000003</v>
      </c>
      <c r="L51" s="49">
        <f t="shared" si="19"/>
        <v>2.918800497839244E-2</v>
      </c>
      <c r="M51" s="67">
        <v>533052.09750000003</v>
      </c>
      <c r="N51" s="49">
        <f t="shared" si="20"/>
        <v>2.918800497839244E-2</v>
      </c>
      <c r="O51" s="67">
        <v>533052.09750000003</v>
      </c>
      <c r="P51" s="49">
        <f t="shared" si="21"/>
        <v>2.918800497839244E-2</v>
      </c>
      <c r="Q51" s="67">
        <v>533052.09750000003</v>
      </c>
      <c r="R51" s="49">
        <f t="shared" si="22"/>
        <v>2.918800497839244E-2</v>
      </c>
      <c r="S51" s="67">
        <v>533052.09750000003</v>
      </c>
      <c r="T51" s="49">
        <f t="shared" si="23"/>
        <v>2.918800497839244E-2</v>
      </c>
      <c r="U51" s="67">
        <v>533052.09750000003</v>
      </c>
      <c r="V51" s="49">
        <f t="shared" si="24"/>
        <v>2.918800497839244E-2</v>
      </c>
      <c r="W51" s="67">
        <v>533052.09750000003</v>
      </c>
      <c r="X51" s="49">
        <f t="shared" si="25"/>
        <v>2.918800497839244E-2</v>
      </c>
      <c r="Y51" s="67">
        <v>533052.09750000003</v>
      </c>
      <c r="Z51" s="49">
        <f t="shared" si="29"/>
        <v>2.918800497839244E-2</v>
      </c>
      <c r="AA51" s="82">
        <f t="shared" si="0"/>
        <v>6396625.1700000009</v>
      </c>
      <c r="AB51" s="49">
        <f t="shared" si="29"/>
        <v>2.9188004978392443E-2</v>
      </c>
      <c r="AC51" s="82">
        <f t="shared" si="13"/>
        <v>533052.09750000003</v>
      </c>
      <c r="AD51" s="49">
        <f t="shared" si="27"/>
        <v>2.918800497839244E-2</v>
      </c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</row>
    <row r="52" spans="1:66" x14ac:dyDescent="0.25">
      <c r="A52" s="9">
        <v>6112</v>
      </c>
      <c r="B52" s="10" t="s">
        <v>80</v>
      </c>
      <c r="C52" s="67">
        <v>55738.8</v>
      </c>
      <c r="D52" s="49">
        <f t="shared" si="15"/>
        <v>3.0520550984036239E-3</v>
      </c>
      <c r="E52" s="67">
        <v>55738.8</v>
      </c>
      <c r="F52" s="49">
        <f t="shared" si="16"/>
        <v>3.0520550984036239E-3</v>
      </c>
      <c r="G52" s="67">
        <v>55738.8</v>
      </c>
      <c r="H52" s="49">
        <f t="shared" si="17"/>
        <v>3.0520550984036239E-3</v>
      </c>
      <c r="I52" s="67">
        <v>55738.8</v>
      </c>
      <c r="J52" s="49">
        <f t="shared" si="18"/>
        <v>3.0520550984036239E-3</v>
      </c>
      <c r="K52" s="67">
        <v>55738.8</v>
      </c>
      <c r="L52" s="49">
        <f t="shared" si="19"/>
        <v>3.0520550984036239E-3</v>
      </c>
      <c r="M52" s="67">
        <v>55738.8</v>
      </c>
      <c r="N52" s="49">
        <f t="shared" si="20"/>
        <v>3.0520550984036239E-3</v>
      </c>
      <c r="O52" s="67">
        <v>55738.8</v>
      </c>
      <c r="P52" s="49">
        <f t="shared" si="21"/>
        <v>3.0520550984036239E-3</v>
      </c>
      <c r="Q52" s="67">
        <v>55738.8</v>
      </c>
      <c r="R52" s="49">
        <f t="shared" si="22"/>
        <v>3.0520550984036239E-3</v>
      </c>
      <c r="S52" s="67">
        <v>55738.8</v>
      </c>
      <c r="T52" s="49">
        <f t="shared" si="23"/>
        <v>3.0520550984036239E-3</v>
      </c>
      <c r="U52" s="67">
        <v>55738.8</v>
      </c>
      <c r="V52" s="49">
        <f t="shared" si="24"/>
        <v>3.0520550984036239E-3</v>
      </c>
      <c r="W52" s="67">
        <v>55738.8</v>
      </c>
      <c r="X52" s="49">
        <f t="shared" si="25"/>
        <v>3.0520550984036239E-3</v>
      </c>
      <c r="Y52" s="67">
        <v>55738.8</v>
      </c>
      <c r="Z52" s="49">
        <f t="shared" si="29"/>
        <v>3.0520550984036239E-3</v>
      </c>
      <c r="AA52" s="82">
        <f t="shared" si="0"/>
        <v>668865.60000000009</v>
      </c>
      <c r="AB52" s="49">
        <f t="shared" si="29"/>
        <v>3.0520550984036244E-3</v>
      </c>
      <c r="AC52" s="82">
        <f t="shared" si="13"/>
        <v>55738.80000000001</v>
      </c>
      <c r="AD52" s="49">
        <f t="shared" si="27"/>
        <v>3.0520550984036239E-3</v>
      </c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</row>
    <row r="53" spans="1:66" x14ac:dyDescent="0.25">
      <c r="A53" s="9">
        <v>6113</v>
      </c>
      <c r="B53" s="10" t="s">
        <v>81</v>
      </c>
      <c r="C53" s="67">
        <v>18252.599999999999</v>
      </c>
      <c r="D53" s="49">
        <f t="shared" si="15"/>
        <v>9.9944636212336794E-4</v>
      </c>
      <c r="E53" s="67">
        <v>18252.599999999999</v>
      </c>
      <c r="F53" s="49">
        <f t="shared" si="16"/>
        <v>9.9944636212336794E-4</v>
      </c>
      <c r="G53" s="67">
        <v>18252.599999999999</v>
      </c>
      <c r="H53" s="49">
        <f t="shared" si="17"/>
        <v>9.9944636212336794E-4</v>
      </c>
      <c r="I53" s="67">
        <v>18252.599999999999</v>
      </c>
      <c r="J53" s="49">
        <f t="shared" si="18"/>
        <v>9.9944636212336794E-4</v>
      </c>
      <c r="K53" s="67">
        <v>18252.599999999999</v>
      </c>
      <c r="L53" s="49">
        <f t="shared" si="19"/>
        <v>9.9944636212336794E-4</v>
      </c>
      <c r="M53" s="67">
        <v>18252.599999999999</v>
      </c>
      <c r="N53" s="49">
        <f t="shared" si="20"/>
        <v>9.9944636212336794E-4</v>
      </c>
      <c r="O53" s="67">
        <v>18252.599999999999</v>
      </c>
      <c r="P53" s="49">
        <f t="shared" si="21"/>
        <v>9.9944636212336794E-4</v>
      </c>
      <c r="Q53" s="67">
        <v>18252.599999999999</v>
      </c>
      <c r="R53" s="49">
        <f t="shared" si="22"/>
        <v>9.9944636212336794E-4</v>
      </c>
      <c r="S53" s="67">
        <v>18252.599999999999</v>
      </c>
      <c r="T53" s="49">
        <f t="shared" si="23"/>
        <v>9.9944636212336794E-4</v>
      </c>
      <c r="U53" s="67">
        <v>18252.599999999999</v>
      </c>
      <c r="V53" s="49">
        <f t="shared" si="24"/>
        <v>9.9944636212336794E-4</v>
      </c>
      <c r="W53" s="67">
        <v>18252.599999999999</v>
      </c>
      <c r="X53" s="49">
        <f t="shared" si="25"/>
        <v>9.9944636212336794E-4</v>
      </c>
      <c r="Y53" s="67">
        <v>18252.599999999999</v>
      </c>
      <c r="Z53" s="49">
        <f t="shared" si="29"/>
        <v>9.9944636212336794E-4</v>
      </c>
      <c r="AA53" s="82">
        <f t="shared" si="0"/>
        <v>219031.20000000004</v>
      </c>
      <c r="AB53" s="49">
        <f t="shared" si="29"/>
        <v>9.9944636212336816E-4</v>
      </c>
      <c r="AC53" s="82">
        <f t="shared" si="13"/>
        <v>18252.600000000002</v>
      </c>
      <c r="AD53" s="49">
        <f t="shared" si="27"/>
        <v>9.9944636212336794E-4</v>
      </c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</row>
    <row r="54" spans="1:66" x14ac:dyDescent="0.25">
      <c r="A54" s="9">
        <v>6114</v>
      </c>
      <c r="B54" s="10" t="s">
        <v>82</v>
      </c>
      <c r="C54" s="67">
        <v>37359.57475</v>
      </c>
      <c r="D54" s="49">
        <f t="shared" si="15"/>
        <v>2.0456751955537037E-3</v>
      </c>
      <c r="E54" s="67">
        <v>37359.57475</v>
      </c>
      <c r="F54" s="49">
        <f t="shared" si="16"/>
        <v>2.0456751955537037E-3</v>
      </c>
      <c r="G54" s="67">
        <v>37359.57475</v>
      </c>
      <c r="H54" s="49">
        <f t="shared" si="17"/>
        <v>2.0456751955537037E-3</v>
      </c>
      <c r="I54" s="67">
        <v>37359.57475</v>
      </c>
      <c r="J54" s="49">
        <f t="shared" si="18"/>
        <v>2.0456751955537037E-3</v>
      </c>
      <c r="K54" s="67">
        <v>37359.57475</v>
      </c>
      <c r="L54" s="49">
        <f t="shared" si="19"/>
        <v>2.0456751955537037E-3</v>
      </c>
      <c r="M54" s="67">
        <v>37359.57475</v>
      </c>
      <c r="N54" s="49">
        <f t="shared" si="20"/>
        <v>2.0456751955537037E-3</v>
      </c>
      <c r="O54" s="67">
        <v>37359.57475</v>
      </c>
      <c r="P54" s="49">
        <f t="shared" si="21"/>
        <v>2.0456751955537037E-3</v>
      </c>
      <c r="Q54" s="67">
        <v>37359.57475</v>
      </c>
      <c r="R54" s="49">
        <f t="shared" si="22"/>
        <v>2.0456751955537037E-3</v>
      </c>
      <c r="S54" s="67">
        <v>37359.57475</v>
      </c>
      <c r="T54" s="49">
        <f t="shared" si="23"/>
        <v>2.0456751955537037E-3</v>
      </c>
      <c r="U54" s="67">
        <v>37359.57475</v>
      </c>
      <c r="V54" s="49">
        <f t="shared" si="24"/>
        <v>2.0456751955537037E-3</v>
      </c>
      <c r="W54" s="67">
        <v>37359.57475</v>
      </c>
      <c r="X54" s="49">
        <f t="shared" si="25"/>
        <v>2.0456751955537037E-3</v>
      </c>
      <c r="Y54" s="67">
        <v>37359.57475</v>
      </c>
      <c r="Z54" s="49">
        <f t="shared" si="29"/>
        <v>2.0456751955537037E-3</v>
      </c>
      <c r="AA54" s="82">
        <f t="shared" si="0"/>
        <v>448314.89700000011</v>
      </c>
      <c r="AB54" s="49">
        <f t="shared" si="29"/>
        <v>2.0456751955537041E-3</v>
      </c>
      <c r="AC54" s="82">
        <f t="shared" si="13"/>
        <v>37359.574750000007</v>
      </c>
      <c r="AD54" s="49">
        <f t="shared" si="27"/>
        <v>2.0456751955537041E-3</v>
      </c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</row>
    <row r="55" spans="1:66" x14ac:dyDescent="0.25">
      <c r="A55" s="9">
        <v>6115</v>
      </c>
      <c r="B55" s="10" t="s">
        <v>83</v>
      </c>
      <c r="C55" s="67">
        <v>2633.9811500000001</v>
      </c>
      <c r="D55" s="49">
        <f t="shared" si="15"/>
        <v>1.4422728149792496E-4</v>
      </c>
      <c r="E55" s="67">
        <v>2633.9811500000001</v>
      </c>
      <c r="F55" s="49">
        <f t="shared" si="16"/>
        <v>1.4422728149792496E-4</v>
      </c>
      <c r="G55" s="67">
        <v>2633.9811500000001</v>
      </c>
      <c r="H55" s="49">
        <f t="shared" si="17"/>
        <v>1.4422728149792496E-4</v>
      </c>
      <c r="I55" s="67">
        <v>2633.9811500000001</v>
      </c>
      <c r="J55" s="49">
        <f t="shared" si="18"/>
        <v>1.4422728149792496E-4</v>
      </c>
      <c r="K55" s="67">
        <v>2633.9811500000001</v>
      </c>
      <c r="L55" s="49">
        <f t="shared" si="19"/>
        <v>1.4422728149792496E-4</v>
      </c>
      <c r="M55" s="67">
        <v>2633.9811500000001</v>
      </c>
      <c r="N55" s="49">
        <f t="shared" si="20"/>
        <v>1.4422728149792496E-4</v>
      </c>
      <c r="O55" s="67">
        <v>2633.9811500000001</v>
      </c>
      <c r="P55" s="49">
        <f t="shared" si="21"/>
        <v>1.4422728149792496E-4</v>
      </c>
      <c r="Q55" s="67">
        <v>2633.9811500000001</v>
      </c>
      <c r="R55" s="49">
        <f t="shared" si="22"/>
        <v>1.4422728149792496E-4</v>
      </c>
      <c r="S55" s="67">
        <v>2633.9811500000001</v>
      </c>
      <c r="T55" s="49">
        <f t="shared" si="23"/>
        <v>1.4422728149792496E-4</v>
      </c>
      <c r="U55" s="67">
        <v>2633.9811500000001</v>
      </c>
      <c r="V55" s="49">
        <f t="shared" si="24"/>
        <v>1.4422728149792496E-4</v>
      </c>
      <c r="W55" s="67">
        <v>2633.9811500000001</v>
      </c>
      <c r="X55" s="49">
        <f t="shared" si="25"/>
        <v>1.4422728149792496E-4</v>
      </c>
      <c r="Y55" s="67">
        <v>2633.9811500000001</v>
      </c>
      <c r="Z55" s="49">
        <f t="shared" si="29"/>
        <v>1.4422728149792496E-4</v>
      </c>
      <c r="AA55" s="82">
        <f t="shared" si="0"/>
        <v>31607.773799999999</v>
      </c>
      <c r="AB55" s="49">
        <f t="shared" si="29"/>
        <v>1.4422728149792496E-4</v>
      </c>
      <c r="AC55" s="82">
        <f t="shared" si="13"/>
        <v>2633.9811500000001</v>
      </c>
      <c r="AD55" s="49">
        <f t="shared" si="27"/>
        <v>1.4422728149792496E-4</v>
      </c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</row>
    <row r="56" spans="1:66" x14ac:dyDescent="0.25">
      <c r="A56" s="9">
        <v>6116</v>
      </c>
      <c r="B56" s="10" t="s">
        <v>53</v>
      </c>
      <c r="C56" s="67">
        <v>49479.155850000003</v>
      </c>
      <c r="D56" s="49">
        <f t="shared" si="15"/>
        <v>2.7092996239011244E-3</v>
      </c>
      <c r="E56" s="67">
        <v>49479.155850000003</v>
      </c>
      <c r="F56" s="49">
        <f t="shared" si="16"/>
        <v>2.7092996239011244E-3</v>
      </c>
      <c r="G56" s="67">
        <v>49479.155850000003</v>
      </c>
      <c r="H56" s="49">
        <f t="shared" si="17"/>
        <v>2.7092996239011244E-3</v>
      </c>
      <c r="I56" s="67">
        <v>49479.155850000003</v>
      </c>
      <c r="J56" s="49">
        <f t="shared" si="18"/>
        <v>2.7092996239011244E-3</v>
      </c>
      <c r="K56" s="67">
        <v>49479.155850000003</v>
      </c>
      <c r="L56" s="49">
        <f t="shared" si="19"/>
        <v>2.7092996239011244E-3</v>
      </c>
      <c r="M56" s="67">
        <v>49479.155850000003</v>
      </c>
      <c r="N56" s="49">
        <f t="shared" si="20"/>
        <v>2.7092996239011244E-3</v>
      </c>
      <c r="O56" s="67">
        <v>49479.155850000003</v>
      </c>
      <c r="P56" s="49">
        <f t="shared" si="21"/>
        <v>2.7092996239011244E-3</v>
      </c>
      <c r="Q56" s="67">
        <v>49479.155850000003</v>
      </c>
      <c r="R56" s="49">
        <f t="shared" si="22"/>
        <v>2.7092996239011244E-3</v>
      </c>
      <c r="S56" s="67">
        <v>49479.155850000003</v>
      </c>
      <c r="T56" s="49">
        <f t="shared" si="23"/>
        <v>2.7092996239011244E-3</v>
      </c>
      <c r="U56" s="67">
        <v>49479.155850000003</v>
      </c>
      <c r="V56" s="49">
        <f t="shared" si="24"/>
        <v>2.7092996239011244E-3</v>
      </c>
      <c r="W56" s="67">
        <v>49479.155850000003</v>
      </c>
      <c r="X56" s="49">
        <f t="shared" si="25"/>
        <v>2.7092996239011244E-3</v>
      </c>
      <c r="Y56" s="67">
        <v>49479.155850000003</v>
      </c>
      <c r="Z56" s="49">
        <f t="shared" si="29"/>
        <v>2.7092996239011244E-3</v>
      </c>
      <c r="AA56" s="82">
        <f t="shared" si="0"/>
        <v>593749.87019999989</v>
      </c>
      <c r="AB56" s="49">
        <f t="shared" si="29"/>
        <v>2.709299623901124E-3</v>
      </c>
      <c r="AC56" s="82">
        <f t="shared" si="13"/>
        <v>49479.155849999988</v>
      </c>
      <c r="AD56" s="49">
        <f t="shared" si="27"/>
        <v>2.7092996239011236E-3</v>
      </c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</row>
    <row r="57" spans="1:66" x14ac:dyDescent="0.25">
      <c r="A57" s="9">
        <v>6117</v>
      </c>
      <c r="B57" s="10" t="s">
        <v>84</v>
      </c>
      <c r="C57" s="67"/>
      <c r="D57" s="49">
        <f t="shared" si="15"/>
        <v>0</v>
      </c>
      <c r="E57" s="67"/>
      <c r="F57" s="49">
        <f t="shared" si="16"/>
        <v>0</v>
      </c>
      <c r="G57" s="67"/>
      <c r="H57" s="49">
        <f t="shared" si="17"/>
        <v>0</v>
      </c>
      <c r="I57" s="67"/>
      <c r="J57" s="49">
        <f t="shared" si="18"/>
        <v>0</v>
      </c>
      <c r="K57" s="67"/>
      <c r="L57" s="49">
        <f t="shared" si="19"/>
        <v>0</v>
      </c>
      <c r="M57" s="67"/>
      <c r="N57" s="49">
        <f t="shared" si="20"/>
        <v>0</v>
      </c>
      <c r="O57" s="67"/>
      <c r="P57" s="49">
        <f t="shared" si="21"/>
        <v>0</v>
      </c>
      <c r="Q57" s="67"/>
      <c r="R57" s="49">
        <f t="shared" si="22"/>
        <v>0</v>
      </c>
      <c r="S57" s="67"/>
      <c r="T57" s="49">
        <f t="shared" si="23"/>
        <v>0</v>
      </c>
      <c r="U57" s="67"/>
      <c r="V57" s="49">
        <f t="shared" si="24"/>
        <v>0</v>
      </c>
      <c r="W57" s="67"/>
      <c r="X57" s="49">
        <f t="shared" si="25"/>
        <v>0</v>
      </c>
      <c r="Y57" s="67"/>
      <c r="Z57" s="49">
        <f t="shared" si="29"/>
        <v>0</v>
      </c>
      <c r="AA57" s="82">
        <f t="shared" si="0"/>
        <v>0</v>
      </c>
      <c r="AB57" s="49">
        <f t="shared" si="29"/>
        <v>0</v>
      </c>
      <c r="AC57" s="82">
        <f t="shared" si="13"/>
        <v>0</v>
      </c>
      <c r="AD57" s="49">
        <f t="shared" si="27"/>
        <v>0</v>
      </c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</row>
    <row r="58" spans="1:66" x14ac:dyDescent="0.25">
      <c r="A58" s="9">
        <v>6118</v>
      </c>
      <c r="B58" s="10" t="s">
        <v>85</v>
      </c>
      <c r="C58" s="67">
        <v>192889.89689999999</v>
      </c>
      <c r="D58" s="49">
        <f t="shared" si="15"/>
        <v>1.0561953132543116E-2</v>
      </c>
      <c r="E58" s="67">
        <v>192889.89689999999</v>
      </c>
      <c r="F58" s="49">
        <f t="shared" si="16"/>
        <v>1.0561953132543116E-2</v>
      </c>
      <c r="G58" s="67">
        <v>192889.89689999999</v>
      </c>
      <c r="H58" s="49">
        <f t="shared" si="17"/>
        <v>1.0561953132543116E-2</v>
      </c>
      <c r="I58" s="67">
        <v>192889.89689999999</v>
      </c>
      <c r="J58" s="49">
        <f t="shared" si="18"/>
        <v>1.0561953132543116E-2</v>
      </c>
      <c r="K58" s="67">
        <v>192889.89689999999</v>
      </c>
      <c r="L58" s="49">
        <f t="shared" si="19"/>
        <v>1.0561953132543116E-2</v>
      </c>
      <c r="M58" s="67">
        <v>192889.89689999999</v>
      </c>
      <c r="N58" s="49">
        <f t="shared" si="20"/>
        <v>1.0561953132543116E-2</v>
      </c>
      <c r="O58" s="67">
        <v>192889.89689999999</v>
      </c>
      <c r="P58" s="49">
        <f t="shared" si="21"/>
        <v>1.0561953132543116E-2</v>
      </c>
      <c r="Q58" s="67">
        <v>192889.89689999999</v>
      </c>
      <c r="R58" s="49">
        <f t="shared" si="22"/>
        <v>1.0561953132543116E-2</v>
      </c>
      <c r="S58" s="67">
        <v>192889.89689999999</v>
      </c>
      <c r="T58" s="49">
        <f t="shared" si="23"/>
        <v>1.0561953132543116E-2</v>
      </c>
      <c r="U58" s="67">
        <v>192889.89689999999</v>
      </c>
      <c r="V58" s="49">
        <f t="shared" si="24"/>
        <v>1.0561953132543116E-2</v>
      </c>
      <c r="W58" s="67">
        <v>192889.89689999999</v>
      </c>
      <c r="X58" s="49">
        <f t="shared" si="25"/>
        <v>1.0561953132543116E-2</v>
      </c>
      <c r="Y58" s="67">
        <v>192889.89689999999</v>
      </c>
      <c r="Z58" s="49">
        <f t="shared" si="29"/>
        <v>1.0561953132543116E-2</v>
      </c>
      <c r="AA58" s="82">
        <f t="shared" si="0"/>
        <v>2314678.7628000001</v>
      </c>
      <c r="AB58" s="49">
        <f t="shared" si="29"/>
        <v>1.0561953132543118E-2</v>
      </c>
      <c r="AC58" s="82">
        <f t="shared" si="13"/>
        <v>192889.89690000002</v>
      </c>
      <c r="AD58" s="49">
        <f t="shared" si="27"/>
        <v>1.0561953132543118E-2</v>
      </c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</row>
    <row r="59" spans="1:66" x14ac:dyDescent="0.25">
      <c r="A59" s="9">
        <v>6119</v>
      </c>
      <c r="B59" s="10" t="s">
        <v>86</v>
      </c>
      <c r="C59" s="67">
        <v>1050</v>
      </c>
      <c r="D59" s="49">
        <f t="shared" si="15"/>
        <v>5.7494202482360667E-5</v>
      </c>
      <c r="E59" s="67">
        <v>1050</v>
      </c>
      <c r="F59" s="49">
        <f t="shared" si="16"/>
        <v>5.7494202482360667E-5</v>
      </c>
      <c r="G59" s="67">
        <v>1050</v>
      </c>
      <c r="H59" s="49">
        <f t="shared" si="17"/>
        <v>5.7494202482360667E-5</v>
      </c>
      <c r="I59" s="67">
        <v>1050</v>
      </c>
      <c r="J59" s="49">
        <f t="shared" si="18"/>
        <v>5.7494202482360667E-5</v>
      </c>
      <c r="K59" s="67">
        <v>1050</v>
      </c>
      <c r="L59" s="49">
        <f t="shared" si="19"/>
        <v>5.7494202482360667E-5</v>
      </c>
      <c r="M59" s="67">
        <v>1050</v>
      </c>
      <c r="N59" s="49">
        <f t="shared" si="20"/>
        <v>5.7494202482360667E-5</v>
      </c>
      <c r="O59" s="67">
        <v>1050</v>
      </c>
      <c r="P59" s="49">
        <f t="shared" si="21"/>
        <v>5.7494202482360667E-5</v>
      </c>
      <c r="Q59" s="67">
        <v>1050</v>
      </c>
      <c r="R59" s="49">
        <f t="shared" si="22"/>
        <v>5.7494202482360667E-5</v>
      </c>
      <c r="S59" s="67">
        <v>1050</v>
      </c>
      <c r="T59" s="49">
        <f t="shared" si="23"/>
        <v>5.7494202482360667E-5</v>
      </c>
      <c r="U59" s="67">
        <v>1050</v>
      </c>
      <c r="V59" s="49">
        <f t="shared" si="24"/>
        <v>5.7494202482360667E-5</v>
      </c>
      <c r="W59" s="67">
        <v>1050</v>
      </c>
      <c r="X59" s="49">
        <f t="shared" si="25"/>
        <v>5.7494202482360667E-5</v>
      </c>
      <c r="Y59" s="67">
        <v>1050</v>
      </c>
      <c r="Z59" s="49">
        <f t="shared" si="29"/>
        <v>5.7494202482360667E-5</v>
      </c>
      <c r="AA59" s="82">
        <f t="shared" si="0"/>
        <v>12600</v>
      </c>
      <c r="AB59" s="49">
        <f t="shared" si="29"/>
        <v>5.7494202482360674E-5</v>
      </c>
      <c r="AC59" s="82">
        <f t="shared" si="13"/>
        <v>1050</v>
      </c>
      <c r="AD59" s="49">
        <f t="shared" si="27"/>
        <v>5.7494202482360667E-5</v>
      </c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</row>
    <row r="60" spans="1:66" x14ac:dyDescent="0.25">
      <c r="A60" s="9">
        <v>6120</v>
      </c>
      <c r="B60" s="10" t="s">
        <v>87</v>
      </c>
      <c r="C60" s="67"/>
      <c r="D60" s="49">
        <f t="shared" si="15"/>
        <v>0</v>
      </c>
      <c r="E60" s="67"/>
      <c r="F60" s="49">
        <f t="shared" si="16"/>
        <v>0</v>
      </c>
      <c r="G60" s="67"/>
      <c r="H60" s="49">
        <f t="shared" si="17"/>
        <v>0</v>
      </c>
      <c r="I60" s="67"/>
      <c r="J60" s="49">
        <f t="shared" si="18"/>
        <v>0</v>
      </c>
      <c r="K60" s="67"/>
      <c r="L60" s="49">
        <f t="shared" si="19"/>
        <v>0</v>
      </c>
      <c r="M60" s="67"/>
      <c r="N60" s="49">
        <f t="shared" si="20"/>
        <v>0</v>
      </c>
      <c r="O60" s="67"/>
      <c r="P60" s="49">
        <f t="shared" si="21"/>
        <v>0</v>
      </c>
      <c r="Q60" s="67"/>
      <c r="R60" s="49">
        <f t="shared" si="22"/>
        <v>0</v>
      </c>
      <c r="S60" s="67"/>
      <c r="T60" s="49">
        <f t="shared" si="23"/>
        <v>0</v>
      </c>
      <c r="U60" s="67"/>
      <c r="V60" s="49">
        <f t="shared" si="24"/>
        <v>0</v>
      </c>
      <c r="W60" s="67"/>
      <c r="X60" s="49">
        <f t="shared" si="25"/>
        <v>0</v>
      </c>
      <c r="Y60" s="67"/>
      <c r="Z60" s="49">
        <f t="shared" si="29"/>
        <v>0</v>
      </c>
      <c r="AA60" s="82">
        <f t="shared" si="0"/>
        <v>0</v>
      </c>
      <c r="AB60" s="49">
        <f t="shared" si="29"/>
        <v>0</v>
      </c>
      <c r="AC60" s="82">
        <f t="shared" si="13"/>
        <v>0</v>
      </c>
      <c r="AD60" s="49">
        <f t="shared" si="27"/>
        <v>0</v>
      </c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</row>
    <row r="61" spans="1:66" x14ac:dyDescent="0.25">
      <c r="A61" s="9">
        <v>6121</v>
      </c>
      <c r="B61" s="10" t="s">
        <v>88</v>
      </c>
      <c r="C61" s="67">
        <v>6273.8078999999998</v>
      </c>
      <c r="D61" s="49">
        <f t="shared" si="15"/>
        <v>3.4353103022669902E-4</v>
      </c>
      <c r="E61" s="67">
        <v>6273.8078999999998</v>
      </c>
      <c r="F61" s="49">
        <f t="shared" si="16"/>
        <v>3.4353103022669902E-4</v>
      </c>
      <c r="G61" s="67">
        <v>6273.8078999999998</v>
      </c>
      <c r="H61" s="49">
        <f t="shared" si="17"/>
        <v>3.4353103022669902E-4</v>
      </c>
      <c r="I61" s="67">
        <v>6273.8078999999998</v>
      </c>
      <c r="J61" s="49">
        <f t="shared" si="18"/>
        <v>3.4353103022669902E-4</v>
      </c>
      <c r="K61" s="67">
        <v>6273.8078999999998</v>
      </c>
      <c r="L61" s="49">
        <f t="shared" si="19"/>
        <v>3.4353103022669902E-4</v>
      </c>
      <c r="M61" s="67">
        <v>6273.8078999999998</v>
      </c>
      <c r="N61" s="49">
        <f t="shared" si="20"/>
        <v>3.4353103022669902E-4</v>
      </c>
      <c r="O61" s="67">
        <v>6273.8078999999998</v>
      </c>
      <c r="P61" s="49">
        <f t="shared" si="21"/>
        <v>3.4353103022669902E-4</v>
      </c>
      <c r="Q61" s="67">
        <v>6273.8078999999998</v>
      </c>
      <c r="R61" s="49">
        <f t="shared" si="22"/>
        <v>3.4353103022669902E-4</v>
      </c>
      <c r="S61" s="67">
        <v>6273.8078999999998</v>
      </c>
      <c r="T61" s="49">
        <f t="shared" si="23"/>
        <v>3.4353103022669902E-4</v>
      </c>
      <c r="U61" s="67">
        <v>6273.8078999999998</v>
      </c>
      <c r="V61" s="49">
        <f t="shared" si="24"/>
        <v>3.4353103022669902E-4</v>
      </c>
      <c r="W61" s="67">
        <v>6273.8078999999998</v>
      </c>
      <c r="X61" s="49">
        <f t="shared" si="25"/>
        <v>3.4353103022669902E-4</v>
      </c>
      <c r="Y61" s="67">
        <v>6273.8078999999998</v>
      </c>
      <c r="Z61" s="49">
        <f t="shared" ref="Z61:AB80" si="30">IF(Y$10&lt;&gt;0,Y61/Y$10,"-")</f>
        <v>3.4353103022669902E-4</v>
      </c>
      <c r="AA61" s="82">
        <f t="shared" si="0"/>
        <v>75285.694799999997</v>
      </c>
      <c r="AB61" s="49">
        <f t="shared" si="30"/>
        <v>3.4353103022669902E-4</v>
      </c>
      <c r="AC61" s="82">
        <f t="shared" si="13"/>
        <v>6273.8078999999998</v>
      </c>
      <c r="AD61" s="49">
        <f t="shared" si="27"/>
        <v>3.4353103022669902E-4</v>
      </c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</row>
    <row r="62" spans="1:66" x14ac:dyDescent="0.25">
      <c r="A62" s="9">
        <v>6122</v>
      </c>
      <c r="B62" s="10" t="s">
        <v>89</v>
      </c>
      <c r="C62" s="67">
        <v>5294.3651499999996</v>
      </c>
      <c r="D62" s="49">
        <f t="shared" si="15"/>
        <v>2.8990028757109882E-4</v>
      </c>
      <c r="E62" s="67">
        <v>5294.3651499999996</v>
      </c>
      <c r="F62" s="49">
        <f t="shared" si="16"/>
        <v>2.8990028757109882E-4</v>
      </c>
      <c r="G62" s="67">
        <v>5294.3651499999996</v>
      </c>
      <c r="H62" s="49">
        <f t="shared" si="17"/>
        <v>2.8990028757109882E-4</v>
      </c>
      <c r="I62" s="67">
        <v>5294.3651499999996</v>
      </c>
      <c r="J62" s="49">
        <f t="shared" si="18"/>
        <v>2.8990028757109882E-4</v>
      </c>
      <c r="K62" s="67">
        <v>5294.3651499999996</v>
      </c>
      <c r="L62" s="49">
        <f t="shared" si="19"/>
        <v>2.8990028757109882E-4</v>
      </c>
      <c r="M62" s="67">
        <v>5294.3651499999996</v>
      </c>
      <c r="N62" s="49">
        <f t="shared" si="20"/>
        <v>2.8990028757109882E-4</v>
      </c>
      <c r="O62" s="67">
        <v>5294.3651499999996</v>
      </c>
      <c r="P62" s="49">
        <f t="shared" si="21"/>
        <v>2.8990028757109882E-4</v>
      </c>
      <c r="Q62" s="67">
        <v>5294.3651499999996</v>
      </c>
      <c r="R62" s="49">
        <f t="shared" si="22"/>
        <v>2.8990028757109882E-4</v>
      </c>
      <c r="S62" s="67">
        <v>5294.3651499999996</v>
      </c>
      <c r="T62" s="49">
        <f t="shared" si="23"/>
        <v>2.8990028757109882E-4</v>
      </c>
      <c r="U62" s="67">
        <v>5294.3651499999996</v>
      </c>
      <c r="V62" s="49">
        <f t="shared" si="24"/>
        <v>2.8990028757109882E-4</v>
      </c>
      <c r="W62" s="67">
        <v>5294.3651499999996</v>
      </c>
      <c r="X62" s="49">
        <f t="shared" si="25"/>
        <v>2.8990028757109882E-4</v>
      </c>
      <c r="Y62" s="67">
        <v>5294.3651499999996</v>
      </c>
      <c r="Z62" s="49">
        <f t="shared" si="30"/>
        <v>2.8990028757109882E-4</v>
      </c>
      <c r="AA62" s="82">
        <f t="shared" si="0"/>
        <v>63532.381799999981</v>
      </c>
      <c r="AB62" s="49">
        <f t="shared" si="30"/>
        <v>2.8990028757109877E-4</v>
      </c>
      <c r="AC62" s="82">
        <f t="shared" si="13"/>
        <v>5294.3651499999987</v>
      </c>
      <c r="AD62" s="49">
        <f t="shared" si="27"/>
        <v>2.8990028757109877E-4</v>
      </c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</row>
    <row r="63" spans="1:66" x14ac:dyDescent="0.25">
      <c r="A63" s="9">
        <v>6123</v>
      </c>
      <c r="B63" s="10" t="s">
        <v>90</v>
      </c>
      <c r="C63" s="67"/>
      <c r="D63" s="49">
        <f t="shared" si="15"/>
        <v>0</v>
      </c>
      <c r="E63" s="67"/>
      <c r="F63" s="49">
        <f t="shared" si="16"/>
        <v>0</v>
      </c>
      <c r="G63" s="67"/>
      <c r="H63" s="49">
        <f t="shared" si="17"/>
        <v>0</v>
      </c>
      <c r="I63" s="67"/>
      <c r="J63" s="49">
        <f t="shared" si="18"/>
        <v>0</v>
      </c>
      <c r="K63" s="67"/>
      <c r="L63" s="49">
        <f t="shared" si="19"/>
        <v>0</v>
      </c>
      <c r="M63" s="67"/>
      <c r="N63" s="49">
        <f t="shared" si="20"/>
        <v>0</v>
      </c>
      <c r="O63" s="67"/>
      <c r="P63" s="49">
        <f t="shared" si="21"/>
        <v>0</v>
      </c>
      <c r="Q63" s="67"/>
      <c r="R63" s="49">
        <f t="shared" si="22"/>
        <v>0</v>
      </c>
      <c r="S63" s="67"/>
      <c r="T63" s="49">
        <f t="shared" si="23"/>
        <v>0</v>
      </c>
      <c r="U63" s="67"/>
      <c r="V63" s="49">
        <f t="shared" si="24"/>
        <v>0</v>
      </c>
      <c r="W63" s="67"/>
      <c r="X63" s="49">
        <f t="shared" si="25"/>
        <v>0</v>
      </c>
      <c r="Y63" s="67"/>
      <c r="Z63" s="49">
        <f t="shared" si="30"/>
        <v>0</v>
      </c>
      <c r="AA63" s="82">
        <f t="shared" si="0"/>
        <v>0</v>
      </c>
      <c r="AB63" s="49">
        <f t="shared" si="30"/>
        <v>0</v>
      </c>
      <c r="AC63" s="82">
        <f t="shared" si="13"/>
        <v>0</v>
      </c>
      <c r="AD63" s="49">
        <f t="shared" si="27"/>
        <v>0</v>
      </c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</row>
    <row r="64" spans="1:66" x14ac:dyDescent="0.25">
      <c r="A64" s="9">
        <v>6124</v>
      </c>
      <c r="B64" s="10" t="s">
        <v>91</v>
      </c>
      <c r="C64" s="67">
        <v>165388.19575000001</v>
      </c>
      <c r="D64" s="49">
        <f t="shared" si="15"/>
        <v>9.0560594425169554E-3</v>
      </c>
      <c r="E64" s="67">
        <v>165388.19575000001</v>
      </c>
      <c r="F64" s="49">
        <f t="shared" si="16"/>
        <v>9.0560594425169554E-3</v>
      </c>
      <c r="G64" s="67">
        <v>165388.19575000001</v>
      </c>
      <c r="H64" s="49">
        <f t="shared" si="17"/>
        <v>9.0560594425169554E-3</v>
      </c>
      <c r="I64" s="67">
        <v>165388.19575000001</v>
      </c>
      <c r="J64" s="49">
        <f t="shared" si="18"/>
        <v>9.0560594425169554E-3</v>
      </c>
      <c r="K64" s="67">
        <v>165388.19575000001</v>
      </c>
      <c r="L64" s="49">
        <f t="shared" si="19"/>
        <v>9.0560594425169554E-3</v>
      </c>
      <c r="M64" s="67">
        <v>165388.19575000001</v>
      </c>
      <c r="N64" s="49">
        <f t="shared" si="20"/>
        <v>9.0560594425169554E-3</v>
      </c>
      <c r="O64" s="67">
        <v>165388.19575000001</v>
      </c>
      <c r="P64" s="49">
        <f t="shared" si="21"/>
        <v>9.0560594425169554E-3</v>
      </c>
      <c r="Q64" s="67">
        <v>165388.19575000001</v>
      </c>
      <c r="R64" s="49">
        <f t="shared" si="22"/>
        <v>9.0560594425169554E-3</v>
      </c>
      <c r="S64" s="67">
        <v>165388.19575000001</v>
      </c>
      <c r="T64" s="49">
        <f t="shared" si="23"/>
        <v>9.0560594425169554E-3</v>
      </c>
      <c r="U64" s="67">
        <v>165388.19575000001</v>
      </c>
      <c r="V64" s="49">
        <f t="shared" si="24"/>
        <v>9.0560594425169554E-3</v>
      </c>
      <c r="W64" s="67">
        <v>165388.19575000001</v>
      </c>
      <c r="X64" s="49">
        <f t="shared" si="25"/>
        <v>9.0560594425169554E-3</v>
      </c>
      <c r="Y64" s="67">
        <v>165388.19575000001</v>
      </c>
      <c r="Z64" s="49">
        <f t="shared" si="30"/>
        <v>9.0560594425169554E-3</v>
      </c>
      <c r="AA64" s="82">
        <f t="shared" si="0"/>
        <v>1984658.3489999997</v>
      </c>
      <c r="AB64" s="49">
        <f t="shared" si="30"/>
        <v>9.0560594425169536E-3</v>
      </c>
      <c r="AC64" s="82">
        <f t="shared" si="13"/>
        <v>165388.19574999998</v>
      </c>
      <c r="AD64" s="49">
        <f t="shared" si="27"/>
        <v>9.0560594425169536E-3</v>
      </c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</row>
    <row r="65" spans="1:66" x14ac:dyDescent="0.25">
      <c r="A65" s="9">
        <v>6125</v>
      </c>
      <c r="B65" s="10" t="s">
        <v>92</v>
      </c>
      <c r="C65" s="67">
        <v>16911.027849999999</v>
      </c>
      <c r="D65" s="49">
        <f t="shared" si="15"/>
        <v>9.2598672323118128E-4</v>
      </c>
      <c r="E65" s="67">
        <v>16911.027849999999</v>
      </c>
      <c r="F65" s="49">
        <f t="shared" si="16"/>
        <v>9.2598672323118128E-4</v>
      </c>
      <c r="G65" s="67">
        <v>16911.027849999999</v>
      </c>
      <c r="H65" s="49">
        <f t="shared" si="17"/>
        <v>9.2598672323118128E-4</v>
      </c>
      <c r="I65" s="67">
        <v>16911.027849999999</v>
      </c>
      <c r="J65" s="49">
        <f t="shared" si="18"/>
        <v>9.2598672323118128E-4</v>
      </c>
      <c r="K65" s="67">
        <v>16911.027849999999</v>
      </c>
      <c r="L65" s="49">
        <f t="shared" si="19"/>
        <v>9.2598672323118128E-4</v>
      </c>
      <c r="M65" s="67">
        <v>16911.027849999999</v>
      </c>
      <c r="N65" s="49">
        <f t="shared" si="20"/>
        <v>9.2598672323118128E-4</v>
      </c>
      <c r="O65" s="67">
        <v>16911.027849999999</v>
      </c>
      <c r="P65" s="49">
        <f t="shared" si="21"/>
        <v>9.2598672323118128E-4</v>
      </c>
      <c r="Q65" s="67">
        <v>16911.027849999999</v>
      </c>
      <c r="R65" s="49">
        <f t="shared" si="22"/>
        <v>9.2598672323118128E-4</v>
      </c>
      <c r="S65" s="67">
        <v>16911.027849999999</v>
      </c>
      <c r="T65" s="49">
        <f t="shared" si="23"/>
        <v>9.2598672323118128E-4</v>
      </c>
      <c r="U65" s="67">
        <v>16911.027849999999</v>
      </c>
      <c r="V65" s="49">
        <f t="shared" si="24"/>
        <v>9.2598672323118128E-4</v>
      </c>
      <c r="W65" s="67">
        <v>16911.027849999999</v>
      </c>
      <c r="X65" s="49">
        <f t="shared" si="25"/>
        <v>9.2598672323118128E-4</v>
      </c>
      <c r="Y65" s="67">
        <v>16911.027849999999</v>
      </c>
      <c r="Z65" s="49">
        <f t="shared" si="30"/>
        <v>9.2598672323118128E-4</v>
      </c>
      <c r="AA65" s="82">
        <f t="shared" si="0"/>
        <v>202932.33420000004</v>
      </c>
      <c r="AB65" s="49">
        <f t="shared" si="30"/>
        <v>9.259867232311816E-4</v>
      </c>
      <c r="AC65" s="82">
        <f t="shared" si="13"/>
        <v>16911.027850000002</v>
      </c>
      <c r="AD65" s="49">
        <f t="shared" si="27"/>
        <v>9.2598672323118139E-4</v>
      </c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</row>
    <row r="66" spans="1:66" x14ac:dyDescent="0.25">
      <c r="A66" s="9">
        <v>6126</v>
      </c>
      <c r="B66" s="10" t="s">
        <v>93</v>
      </c>
      <c r="C66" s="67">
        <v>1903</v>
      </c>
      <c r="D66" s="49">
        <f t="shared" si="15"/>
        <v>1.0420139745136414E-4</v>
      </c>
      <c r="E66" s="67">
        <v>1903</v>
      </c>
      <c r="F66" s="49">
        <f t="shared" si="16"/>
        <v>1.0420139745136414E-4</v>
      </c>
      <c r="G66" s="67">
        <v>1903</v>
      </c>
      <c r="H66" s="49">
        <f t="shared" si="17"/>
        <v>1.0420139745136414E-4</v>
      </c>
      <c r="I66" s="67">
        <v>1903</v>
      </c>
      <c r="J66" s="49">
        <f t="shared" si="18"/>
        <v>1.0420139745136414E-4</v>
      </c>
      <c r="K66" s="67">
        <v>1903</v>
      </c>
      <c r="L66" s="49">
        <f t="shared" si="19"/>
        <v>1.0420139745136414E-4</v>
      </c>
      <c r="M66" s="67">
        <v>1903</v>
      </c>
      <c r="N66" s="49">
        <f t="shared" si="20"/>
        <v>1.0420139745136414E-4</v>
      </c>
      <c r="O66" s="67">
        <v>1903</v>
      </c>
      <c r="P66" s="49">
        <f t="shared" si="21"/>
        <v>1.0420139745136414E-4</v>
      </c>
      <c r="Q66" s="67">
        <v>1903</v>
      </c>
      <c r="R66" s="49">
        <f t="shared" si="22"/>
        <v>1.0420139745136414E-4</v>
      </c>
      <c r="S66" s="67">
        <v>1903</v>
      </c>
      <c r="T66" s="49">
        <f t="shared" si="23"/>
        <v>1.0420139745136414E-4</v>
      </c>
      <c r="U66" s="67">
        <v>1903</v>
      </c>
      <c r="V66" s="49">
        <f t="shared" si="24"/>
        <v>1.0420139745136414E-4</v>
      </c>
      <c r="W66" s="67">
        <v>1903</v>
      </c>
      <c r="X66" s="49">
        <f t="shared" si="25"/>
        <v>1.0420139745136414E-4</v>
      </c>
      <c r="Y66" s="67">
        <v>1903</v>
      </c>
      <c r="Z66" s="49">
        <f t="shared" si="30"/>
        <v>1.0420139745136414E-4</v>
      </c>
      <c r="AA66" s="82">
        <f t="shared" si="0"/>
        <v>22836</v>
      </c>
      <c r="AB66" s="49">
        <f t="shared" si="30"/>
        <v>1.0420139745136415E-4</v>
      </c>
      <c r="AC66" s="82">
        <f t="shared" si="13"/>
        <v>1903</v>
      </c>
      <c r="AD66" s="49">
        <f t="shared" si="27"/>
        <v>1.0420139745136414E-4</v>
      </c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</row>
    <row r="67" spans="1:66" x14ac:dyDescent="0.25">
      <c r="A67" s="9">
        <v>6127</v>
      </c>
      <c r="B67" s="10" t="s">
        <v>94</v>
      </c>
      <c r="C67" s="67">
        <v>18684.87355</v>
      </c>
      <c r="D67" s="49">
        <f t="shared" si="15"/>
        <v>1.0231160983247669E-3</v>
      </c>
      <c r="E67" s="67">
        <v>18684.87355</v>
      </c>
      <c r="F67" s="49">
        <f t="shared" si="16"/>
        <v>1.0231160983247669E-3</v>
      </c>
      <c r="G67" s="67">
        <v>18684.87355</v>
      </c>
      <c r="H67" s="49">
        <f t="shared" si="17"/>
        <v>1.0231160983247669E-3</v>
      </c>
      <c r="I67" s="67">
        <v>18684.87355</v>
      </c>
      <c r="J67" s="49">
        <f t="shared" si="18"/>
        <v>1.0231160983247669E-3</v>
      </c>
      <c r="K67" s="67">
        <v>18684.87355</v>
      </c>
      <c r="L67" s="49">
        <f t="shared" si="19"/>
        <v>1.0231160983247669E-3</v>
      </c>
      <c r="M67" s="67">
        <v>18684.87355</v>
      </c>
      <c r="N67" s="49">
        <f t="shared" si="20"/>
        <v>1.0231160983247669E-3</v>
      </c>
      <c r="O67" s="67">
        <v>18684.87355</v>
      </c>
      <c r="P67" s="49">
        <f t="shared" si="21"/>
        <v>1.0231160983247669E-3</v>
      </c>
      <c r="Q67" s="67">
        <v>18684.87355</v>
      </c>
      <c r="R67" s="49">
        <f t="shared" si="22"/>
        <v>1.0231160983247669E-3</v>
      </c>
      <c r="S67" s="67">
        <v>18684.87355</v>
      </c>
      <c r="T67" s="49">
        <f t="shared" si="23"/>
        <v>1.0231160983247669E-3</v>
      </c>
      <c r="U67" s="67">
        <v>18684.87355</v>
      </c>
      <c r="V67" s="49">
        <f t="shared" si="24"/>
        <v>1.0231160983247669E-3</v>
      </c>
      <c r="W67" s="67">
        <v>18684.87355</v>
      </c>
      <c r="X67" s="49">
        <f t="shared" si="25"/>
        <v>1.0231160983247669E-3</v>
      </c>
      <c r="Y67" s="67">
        <v>18684.87355</v>
      </c>
      <c r="Z67" s="49">
        <f t="shared" si="30"/>
        <v>1.0231160983247669E-3</v>
      </c>
      <c r="AA67" s="82">
        <f t="shared" ref="AA67:AA134" si="31">C67+E67+G67+I67+K67+M67+O67+Q67+S67+U67+W67+Y67</f>
        <v>224218.48259999996</v>
      </c>
      <c r="AB67" s="49">
        <f t="shared" si="30"/>
        <v>1.0231160983247666E-3</v>
      </c>
      <c r="AC67" s="82">
        <f t="shared" si="13"/>
        <v>18684.873549999997</v>
      </c>
      <c r="AD67" s="49">
        <f t="shared" si="27"/>
        <v>1.0231160983247666E-3</v>
      </c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</row>
    <row r="68" spans="1:66" x14ac:dyDescent="0.25">
      <c r="A68" s="9">
        <v>6131</v>
      </c>
      <c r="B68" s="10" t="s">
        <v>95</v>
      </c>
      <c r="C68" s="67">
        <v>5725.6821</v>
      </c>
      <c r="D68" s="49">
        <f t="shared" si="15"/>
        <v>3.1351764381621716E-4</v>
      </c>
      <c r="E68" s="67">
        <v>5725.6821</v>
      </c>
      <c r="F68" s="49">
        <f t="shared" si="16"/>
        <v>3.1351764381621716E-4</v>
      </c>
      <c r="G68" s="67">
        <v>5725.6821</v>
      </c>
      <c r="H68" s="49">
        <f t="shared" si="17"/>
        <v>3.1351764381621716E-4</v>
      </c>
      <c r="I68" s="67">
        <v>5725.6821</v>
      </c>
      <c r="J68" s="49">
        <f t="shared" si="18"/>
        <v>3.1351764381621716E-4</v>
      </c>
      <c r="K68" s="67">
        <v>5725.6821</v>
      </c>
      <c r="L68" s="49">
        <f t="shared" si="19"/>
        <v>3.1351764381621716E-4</v>
      </c>
      <c r="M68" s="67">
        <v>5725.6821</v>
      </c>
      <c r="N68" s="49">
        <f t="shared" si="20"/>
        <v>3.1351764381621716E-4</v>
      </c>
      <c r="O68" s="67">
        <v>5725.6821</v>
      </c>
      <c r="P68" s="49">
        <f t="shared" si="21"/>
        <v>3.1351764381621716E-4</v>
      </c>
      <c r="Q68" s="67">
        <v>5725.6821</v>
      </c>
      <c r="R68" s="49">
        <f t="shared" si="22"/>
        <v>3.1351764381621716E-4</v>
      </c>
      <c r="S68" s="67">
        <v>5725.6821</v>
      </c>
      <c r="T68" s="49">
        <f t="shared" si="23"/>
        <v>3.1351764381621716E-4</v>
      </c>
      <c r="U68" s="67">
        <v>5725.6821</v>
      </c>
      <c r="V68" s="49">
        <f t="shared" si="24"/>
        <v>3.1351764381621716E-4</v>
      </c>
      <c r="W68" s="67">
        <v>5725.6821</v>
      </c>
      <c r="X68" s="49">
        <f t="shared" si="25"/>
        <v>3.1351764381621716E-4</v>
      </c>
      <c r="Y68" s="67">
        <v>5725.6821</v>
      </c>
      <c r="Z68" s="49">
        <f t="shared" si="30"/>
        <v>3.1351764381621716E-4</v>
      </c>
      <c r="AA68" s="82">
        <f t="shared" si="31"/>
        <v>68708.185199999993</v>
      </c>
      <c r="AB68" s="49">
        <f t="shared" si="30"/>
        <v>3.1351764381621716E-4</v>
      </c>
      <c r="AC68" s="82">
        <f t="shared" ref="AC68:AC141" si="32">AA68/12</f>
        <v>5725.6820999999991</v>
      </c>
      <c r="AD68" s="49">
        <f t="shared" si="27"/>
        <v>3.1351764381621711E-4</v>
      </c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</row>
    <row r="69" spans="1:66" x14ac:dyDescent="0.25">
      <c r="A69" s="9">
        <v>6132</v>
      </c>
      <c r="B69" s="10" t="s">
        <v>96</v>
      </c>
      <c r="C69" s="67"/>
      <c r="D69" s="49">
        <f t="shared" si="15"/>
        <v>0</v>
      </c>
      <c r="E69" s="67"/>
      <c r="F69" s="49">
        <f t="shared" si="16"/>
        <v>0</v>
      </c>
      <c r="G69" s="67"/>
      <c r="H69" s="49">
        <f t="shared" si="17"/>
        <v>0</v>
      </c>
      <c r="I69" s="67"/>
      <c r="J69" s="49">
        <f t="shared" si="18"/>
        <v>0</v>
      </c>
      <c r="K69" s="67"/>
      <c r="L69" s="49">
        <f t="shared" si="19"/>
        <v>0</v>
      </c>
      <c r="M69" s="67"/>
      <c r="N69" s="49">
        <f t="shared" si="20"/>
        <v>0</v>
      </c>
      <c r="O69" s="67"/>
      <c r="P69" s="49">
        <f t="shared" si="21"/>
        <v>0</v>
      </c>
      <c r="Q69" s="67"/>
      <c r="R69" s="49">
        <f t="shared" si="22"/>
        <v>0</v>
      </c>
      <c r="S69" s="67"/>
      <c r="T69" s="49">
        <f t="shared" si="23"/>
        <v>0</v>
      </c>
      <c r="U69" s="67"/>
      <c r="V69" s="49">
        <f t="shared" si="24"/>
        <v>0</v>
      </c>
      <c r="W69" s="67"/>
      <c r="X69" s="49">
        <f t="shared" si="25"/>
        <v>0</v>
      </c>
      <c r="Y69" s="67"/>
      <c r="Z69" s="49">
        <f t="shared" si="30"/>
        <v>0</v>
      </c>
      <c r="AA69" s="82">
        <f t="shared" si="31"/>
        <v>0</v>
      </c>
      <c r="AB69" s="49">
        <f t="shared" si="30"/>
        <v>0</v>
      </c>
      <c r="AC69" s="82">
        <f t="shared" si="32"/>
        <v>0</v>
      </c>
      <c r="AD69" s="49">
        <f t="shared" si="27"/>
        <v>0</v>
      </c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</row>
    <row r="70" spans="1:66" x14ac:dyDescent="0.25">
      <c r="A70" s="9">
        <v>6133</v>
      </c>
      <c r="B70" s="10" t="s">
        <v>97</v>
      </c>
      <c r="C70" s="67"/>
      <c r="D70" s="49">
        <f t="shared" si="15"/>
        <v>0</v>
      </c>
      <c r="E70" s="67"/>
      <c r="F70" s="49">
        <f t="shared" si="16"/>
        <v>0</v>
      </c>
      <c r="G70" s="67"/>
      <c r="H70" s="49">
        <f t="shared" si="17"/>
        <v>0</v>
      </c>
      <c r="I70" s="67"/>
      <c r="J70" s="49">
        <f t="shared" si="18"/>
        <v>0</v>
      </c>
      <c r="K70" s="67"/>
      <c r="L70" s="49">
        <f t="shared" si="19"/>
        <v>0</v>
      </c>
      <c r="M70" s="67"/>
      <c r="N70" s="49">
        <f t="shared" si="20"/>
        <v>0</v>
      </c>
      <c r="O70" s="67"/>
      <c r="P70" s="49">
        <f t="shared" si="21"/>
        <v>0</v>
      </c>
      <c r="Q70" s="67"/>
      <c r="R70" s="49">
        <f t="shared" si="22"/>
        <v>0</v>
      </c>
      <c r="S70" s="67"/>
      <c r="T70" s="49">
        <f t="shared" si="23"/>
        <v>0</v>
      </c>
      <c r="U70" s="67"/>
      <c r="V70" s="49">
        <f t="shared" si="24"/>
        <v>0</v>
      </c>
      <c r="W70" s="67"/>
      <c r="X70" s="49">
        <f t="shared" si="25"/>
        <v>0</v>
      </c>
      <c r="Y70" s="67"/>
      <c r="Z70" s="49">
        <f t="shared" si="30"/>
        <v>0</v>
      </c>
      <c r="AA70" s="82">
        <f t="shared" si="31"/>
        <v>0</v>
      </c>
      <c r="AB70" s="49">
        <f t="shared" si="30"/>
        <v>0</v>
      </c>
      <c r="AC70" s="82">
        <f t="shared" si="32"/>
        <v>0</v>
      </c>
      <c r="AD70" s="49">
        <f t="shared" si="27"/>
        <v>0</v>
      </c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</row>
    <row r="71" spans="1:66" x14ac:dyDescent="0.25">
      <c r="A71" s="9">
        <v>6134</v>
      </c>
      <c r="B71" s="10" t="s">
        <v>98</v>
      </c>
      <c r="C71" s="67"/>
      <c r="D71" s="49">
        <f t="shared" si="15"/>
        <v>0</v>
      </c>
      <c r="E71" s="67"/>
      <c r="F71" s="49">
        <f t="shared" si="16"/>
        <v>0</v>
      </c>
      <c r="G71" s="67"/>
      <c r="H71" s="49">
        <f t="shared" si="17"/>
        <v>0</v>
      </c>
      <c r="I71" s="67"/>
      <c r="J71" s="49">
        <f t="shared" si="18"/>
        <v>0</v>
      </c>
      <c r="K71" s="67"/>
      <c r="L71" s="49">
        <f t="shared" si="19"/>
        <v>0</v>
      </c>
      <c r="M71" s="67"/>
      <c r="N71" s="49">
        <f t="shared" si="20"/>
        <v>0</v>
      </c>
      <c r="O71" s="67"/>
      <c r="P71" s="49">
        <f t="shared" si="21"/>
        <v>0</v>
      </c>
      <c r="Q71" s="67"/>
      <c r="R71" s="49">
        <f t="shared" si="22"/>
        <v>0</v>
      </c>
      <c r="S71" s="67"/>
      <c r="T71" s="49">
        <f t="shared" si="23"/>
        <v>0</v>
      </c>
      <c r="U71" s="67"/>
      <c r="V71" s="49">
        <f t="shared" si="24"/>
        <v>0</v>
      </c>
      <c r="W71" s="67"/>
      <c r="X71" s="49">
        <f t="shared" si="25"/>
        <v>0</v>
      </c>
      <c r="Y71" s="67"/>
      <c r="Z71" s="49">
        <f t="shared" si="30"/>
        <v>0</v>
      </c>
      <c r="AA71" s="82">
        <f t="shared" si="31"/>
        <v>0</v>
      </c>
      <c r="AB71" s="49">
        <f t="shared" si="30"/>
        <v>0</v>
      </c>
      <c r="AC71" s="82">
        <f t="shared" si="32"/>
        <v>0</v>
      </c>
      <c r="AD71" s="49">
        <f t="shared" si="27"/>
        <v>0</v>
      </c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</row>
    <row r="72" spans="1:66" x14ac:dyDescent="0.25">
      <c r="A72" s="9">
        <v>6135</v>
      </c>
      <c r="B72" s="10" t="s">
        <v>99</v>
      </c>
      <c r="C72" s="67"/>
      <c r="D72" s="49">
        <f t="shared" si="15"/>
        <v>0</v>
      </c>
      <c r="E72" s="67"/>
      <c r="F72" s="49">
        <f t="shared" si="16"/>
        <v>0</v>
      </c>
      <c r="G72" s="67"/>
      <c r="H72" s="49">
        <f t="shared" si="17"/>
        <v>0</v>
      </c>
      <c r="I72" s="67"/>
      <c r="J72" s="49">
        <f t="shared" si="18"/>
        <v>0</v>
      </c>
      <c r="K72" s="67"/>
      <c r="L72" s="49">
        <f t="shared" si="19"/>
        <v>0</v>
      </c>
      <c r="M72" s="67"/>
      <c r="N72" s="49">
        <f t="shared" si="20"/>
        <v>0</v>
      </c>
      <c r="O72" s="67"/>
      <c r="P72" s="49">
        <f t="shared" si="21"/>
        <v>0</v>
      </c>
      <c r="Q72" s="67"/>
      <c r="R72" s="49">
        <f t="shared" si="22"/>
        <v>0</v>
      </c>
      <c r="S72" s="67"/>
      <c r="T72" s="49">
        <f t="shared" si="23"/>
        <v>0</v>
      </c>
      <c r="U72" s="67"/>
      <c r="V72" s="49">
        <f t="shared" si="24"/>
        <v>0</v>
      </c>
      <c r="W72" s="67"/>
      <c r="X72" s="49">
        <f t="shared" si="25"/>
        <v>0</v>
      </c>
      <c r="Y72" s="67"/>
      <c r="Z72" s="49">
        <f t="shared" si="30"/>
        <v>0</v>
      </c>
      <c r="AA72" s="82">
        <f t="shared" si="31"/>
        <v>0</v>
      </c>
      <c r="AB72" s="49">
        <f t="shared" si="30"/>
        <v>0</v>
      </c>
      <c r="AC72" s="82">
        <f t="shared" si="32"/>
        <v>0</v>
      </c>
      <c r="AD72" s="49">
        <f t="shared" si="27"/>
        <v>0</v>
      </c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</row>
    <row r="73" spans="1:66" x14ac:dyDescent="0.25">
      <c r="A73" s="9">
        <v>6136</v>
      </c>
      <c r="B73" s="10" t="s">
        <v>100</v>
      </c>
      <c r="C73" s="67">
        <v>17764.062249999999</v>
      </c>
      <c r="D73" s="49">
        <f t="shared" si="15"/>
        <v>9.7269580181977083E-4</v>
      </c>
      <c r="E73" s="67">
        <v>17764.062249999999</v>
      </c>
      <c r="F73" s="49">
        <f t="shared" si="16"/>
        <v>9.7269580181977083E-4</v>
      </c>
      <c r="G73" s="67">
        <v>17764.062249999999</v>
      </c>
      <c r="H73" s="49">
        <f t="shared" si="17"/>
        <v>9.7269580181977083E-4</v>
      </c>
      <c r="I73" s="67">
        <v>17764.062249999999</v>
      </c>
      <c r="J73" s="49">
        <f t="shared" si="18"/>
        <v>9.7269580181977083E-4</v>
      </c>
      <c r="K73" s="67">
        <v>17764.062249999999</v>
      </c>
      <c r="L73" s="49">
        <f t="shared" si="19"/>
        <v>9.7269580181977083E-4</v>
      </c>
      <c r="M73" s="67">
        <v>17764.062249999999</v>
      </c>
      <c r="N73" s="49">
        <f t="shared" si="20"/>
        <v>9.7269580181977083E-4</v>
      </c>
      <c r="O73" s="67">
        <v>17764.062249999999</v>
      </c>
      <c r="P73" s="49">
        <f t="shared" si="21"/>
        <v>9.7269580181977083E-4</v>
      </c>
      <c r="Q73" s="67">
        <v>17764.062249999999</v>
      </c>
      <c r="R73" s="49">
        <f t="shared" si="22"/>
        <v>9.7269580181977083E-4</v>
      </c>
      <c r="S73" s="67">
        <v>17764.062249999999</v>
      </c>
      <c r="T73" s="49">
        <f t="shared" si="23"/>
        <v>9.7269580181977083E-4</v>
      </c>
      <c r="U73" s="67">
        <v>17764.062249999999</v>
      </c>
      <c r="V73" s="49">
        <f t="shared" si="24"/>
        <v>9.7269580181977083E-4</v>
      </c>
      <c r="W73" s="67">
        <v>17764.062249999999</v>
      </c>
      <c r="X73" s="49">
        <f t="shared" si="25"/>
        <v>9.7269580181977083E-4</v>
      </c>
      <c r="Y73" s="67">
        <v>17764.062249999999</v>
      </c>
      <c r="Z73" s="49">
        <f t="shared" si="30"/>
        <v>9.7269580181977083E-4</v>
      </c>
      <c r="AA73" s="82">
        <f t="shared" si="31"/>
        <v>213168.74699999994</v>
      </c>
      <c r="AB73" s="49">
        <f t="shared" si="30"/>
        <v>9.7269580181977072E-4</v>
      </c>
      <c r="AC73" s="82">
        <f t="shared" si="32"/>
        <v>17764.062249999995</v>
      </c>
      <c r="AD73" s="49">
        <f t="shared" si="27"/>
        <v>9.7269580181977061E-4</v>
      </c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</row>
    <row r="74" spans="1:66" x14ac:dyDescent="0.25">
      <c r="A74" s="9">
        <v>6137</v>
      </c>
      <c r="B74" s="10"/>
      <c r="C74" s="67"/>
      <c r="D74" s="49">
        <f t="shared" si="15"/>
        <v>0</v>
      </c>
      <c r="E74" s="67"/>
      <c r="F74" s="49">
        <f t="shared" si="15"/>
        <v>0</v>
      </c>
      <c r="G74" s="67"/>
      <c r="H74" s="49">
        <f t="shared" si="15"/>
        <v>0</v>
      </c>
      <c r="I74" s="67"/>
      <c r="J74" s="49">
        <f t="shared" si="15"/>
        <v>0</v>
      </c>
      <c r="K74" s="67"/>
      <c r="L74" s="49">
        <f t="shared" si="15"/>
        <v>0</v>
      </c>
      <c r="M74" s="67"/>
      <c r="N74" s="49">
        <f t="shared" si="15"/>
        <v>0</v>
      </c>
      <c r="O74" s="67"/>
      <c r="P74" s="49">
        <f t="shared" si="15"/>
        <v>0</v>
      </c>
      <c r="Q74" s="67"/>
      <c r="R74" s="49">
        <f t="shared" si="15"/>
        <v>0</v>
      </c>
      <c r="S74" s="67"/>
      <c r="T74" s="49">
        <f t="shared" si="23"/>
        <v>0</v>
      </c>
      <c r="U74" s="67"/>
      <c r="V74" s="49">
        <f t="shared" si="23"/>
        <v>0</v>
      </c>
      <c r="W74" s="67"/>
      <c r="X74" s="49">
        <f t="shared" si="23"/>
        <v>0</v>
      </c>
      <c r="Y74" s="67"/>
      <c r="Z74" s="49">
        <f t="shared" si="23"/>
        <v>0</v>
      </c>
      <c r="AA74" s="82"/>
      <c r="AB74" s="49">
        <f t="shared" si="23"/>
        <v>0</v>
      </c>
      <c r="AC74" s="82"/>
      <c r="AD74" s="49">
        <f t="shared" si="23"/>
        <v>0</v>
      </c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</row>
    <row r="75" spans="1:66" x14ac:dyDescent="0.25">
      <c r="A75" s="9">
        <v>6138</v>
      </c>
      <c r="B75" s="10"/>
      <c r="C75" s="67"/>
      <c r="D75" s="49">
        <f t="shared" si="15"/>
        <v>0</v>
      </c>
      <c r="E75" s="67"/>
      <c r="F75" s="49">
        <f t="shared" si="15"/>
        <v>0</v>
      </c>
      <c r="G75" s="67"/>
      <c r="H75" s="49">
        <f t="shared" si="15"/>
        <v>0</v>
      </c>
      <c r="I75" s="67"/>
      <c r="J75" s="49">
        <f t="shared" si="15"/>
        <v>0</v>
      </c>
      <c r="K75" s="67"/>
      <c r="L75" s="49">
        <f t="shared" si="15"/>
        <v>0</v>
      </c>
      <c r="M75" s="67"/>
      <c r="N75" s="49">
        <f t="shared" si="15"/>
        <v>0</v>
      </c>
      <c r="O75" s="67"/>
      <c r="P75" s="49">
        <f t="shared" si="15"/>
        <v>0</v>
      </c>
      <c r="Q75" s="67"/>
      <c r="R75" s="49">
        <f t="shared" si="15"/>
        <v>0</v>
      </c>
      <c r="S75" s="67"/>
      <c r="T75" s="49">
        <f t="shared" si="23"/>
        <v>0</v>
      </c>
      <c r="U75" s="67"/>
      <c r="V75" s="49">
        <f t="shared" si="23"/>
        <v>0</v>
      </c>
      <c r="W75" s="67"/>
      <c r="X75" s="49">
        <f t="shared" si="23"/>
        <v>0</v>
      </c>
      <c r="Y75" s="67"/>
      <c r="Z75" s="49">
        <f t="shared" si="23"/>
        <v>0</v>
      </c>
      <c r="AA75" s="82"/>
      <c r="AB75" s="49">
        <f t="shared" si="23"/>
        <v>0</v>
      </c>
      <c r="AC75" s="82"/>
      <c r="AD75" s="49">
        <f t="shared" si="23"/>
        <v>0</v>
      </c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</row>
    <row r="76" spans="1:66" x14ac:dyDescent="0.25">
      <c r="A76" s="9">
        <v>6139</v>
      </c>
      <c r="B76" s="10"/>
      <c r="C76" s="67"/>
      <c r="D76" s="49">
        <f t="shared" si="15"/>
        <v>0</v>
      </c>
      <c r="E76" s="67"/>
      <c r="F76" s="49">
        <f t="shared" si="15"/>
        <v>0</v>
      </c>
      <c r="G76" s="67"/>
      <c r="H76" s="49">
        <f t="shared" si="15"/>
        <v>0</v>
      </c>
      <c r="I76" s="67"/>
      <c r="J76" s="49">
        <f t="shared" si="15"/>
        <v>0</v>
      </c>
      <c r="K76" s="67"/>
      <c r="L76" s="49">
        <f t="shared" si="15"/>
        <v>0</v>
      </c>
      <c r="M76" s="67"/>
      <c r="N76" s="49">
        <f t="shared" si="15"/>
        <v>0</v>
      </c>
      <c r="O76" s="67"/>
      <c r="P76" s="49">
        <f t="shared" si="15"/>
        <v>0</v>
      </c>
      <c r="Q76" s="67"/>
      <c r="R76" s="49">
        <f t="shared" si="15"/>
        <v>0</v>
      </c>
      <c r="S76" s="67"/>
      <c r="T76" s="49">
        <f t="shared" si="23"/>
        <v>0</v>
      </c>
      <c r="U76" s="67"/>
      <c r="V76" s="49">
        <f t="shared" si="23"/>
        <v>0</v>
      </c>
      <c r="W76" s="67"/>
      <c r="X76" s="49">
        <f t="shared" si="23"/>
        <v>0</v>
      </c>
      <c r="Y76" s="67"/>
      <c r="Z76" s="49">
        <f t="shared" si="23"/>
        <v>0</v>
      </c>
      <c r="AA76" s="82"/>
      <c r="AB76" s="49">
        <f t="shared" si="23"/>
        <v>0</v>
      </c>
      <c r="AC76" s="82"/>
      <c r="AD76" s="49">
        <f t="shared" si="23"/>
        <v>0</v>
      </c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</row>
    <row r="77" spans="1:66" x14ac:dyDescent="0.25">
      <c r="A77" s="9">
        <v>6140</v>
      </c>
      <c r="B77" s="10"/>
      <c r="C77" s="67"/>
      <c r="D77" s="49">
        <f t="shared" si="15"/>
        <v>0</v>
      </c>
      <c r="E77" s="67"/>
      <c r="F77" s="49">
        <f t="shared" si="15"/>
        <v>0</v>
      </c>
      <c r="G77" s="67"/>
      <c r="H77" s="49">
        <f t="shared" si="15"/>
        <v>0</v>
      </c>
      <c r="I77" s="67"/>
      <c r="J77" s="49">
        <f t="shared" si="15"/>
        <v>0</v>
      </c>
      <c r="K77" s="67"/>
      <c r="L77" s="49">
        <f t="shared" si="15"/>
        <v>0</v>
      </c>
      <c r="M77" s="67"/>
      <c r="N77" s="49">
        <f t="shared" si="15"/>
        <v>0</v>
      </c>
      <c r="O77" s="67"/>
      <c r="P77" s="49">
        <f t="shared" si="15"/>
        <v>0</v>
      </c>
      <c r="Q77" s="67"/>
      <c r="R77" s="49">
        <f t="shared" si="15"/>
        <v>0</v>
      </c>
      <c r="S77" s="67"/>
      <c r="T77" s="49">
        <f t="shared" si="23"/>
        <v>0</v>
      </c>
      <c r="U77" s="67"/>
      <c r="V77" s="49">
        <f t="shared" si="23"/>
        <v>0</v>
      </c>
      <c r="W77" s="67"/>
      <c r="X77" s="49">
        <f t="shared" si="23"/>
        <v>0</v>
      </c>
      <c r="Y77" s="67"/>
      <c r="Z77" s="49">
        <f t="shared" si="23"/>
        <v>0</v>
      </c>
      <c r="AA77" s="82"/>
      <c r="AB77" s="49">
        <f t="shared" si="23"/>
        <v>0</v>
      </c>
      <c r="AC77" s="82"/>
      <c r="AD77" s="49">
        <f t="shared" si="23"/>
        <v>0</v>
      </c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</row>
    <row r="78" spans="1:66" s="5" customFormat="1" x14ac:dyDescent="0.25">
      <c r="A78" s="12">
        <v>6199</v>
      </c>
      <c r="B78" s="1" t="s">
        <v>101</v>
      </c>
      <c r="C78" s="74">
        <f>SUM(C41:C77)</f>
        <v>3600598.0233000009</v>
      </c>
      <c r="D78" s="56">
        <f t="shared" si="15"/>
        <v>0.19715572553256935</v>
      </c>
      <c r="E78" s="74">
        <f>SUM(E41:E77)</f>
        <v>3600598.0233000009</v>
      </c>
      <c r="F78" s="56">
        <f t="shared" si="16"/>
        <v>0.19715572553256935</v>
      </c>
      <c r="G78" s="74">
        <f>SUM(G41:G77)</f>
        <v>3600598.0233000009</v>
      </c>
      <c r="H78" s="56">
        <f t="shared" si="17"/>
        <v>0.19715572553256935</v>
      </c>
      <c r="I78" s="74">
        <f>SUM(I41:I77)</f>
        <v>3600598.0233000009</v>
      </c>
      <c r="J78" s="56">
        <f t="shared" si="18"/>
        <v>0.19715572553256935</v>
      </c>
      <c r="K78" s="74">
        <f>SUM(K41:K77)</f>
        <v>3600598.0233000009</v>
      </c>
      <c r="L78" s="56">
        <f t="shared" si="19"/>
        <v>0.19715572553256935</v>
      </c>
      <c r="M78" s="74">
        <f>SUM(M41:M77)</f>
        <v>3600598.0233000009</v>
      </c>
      <c r="N78" s="56">
        <f t="shared" si="20"/>
        <v>0.19715572553256935</v>
      </c>
      <c r="O78" s="74">
        <f>SUM(O41:O77)</f>
        <v>3600598.0233000009</v>
      </c>
      <c r="P78" s="56">
        <f t="shared" si="21"/>
        <v>0.19715572553256935</v>
      </c>
      <c r="Q78" s="74">
        <f>SUM(Q41:Q77)</f>
        <v>3600598.0233000009</v>
      </c>
      <c r="R78" s="56">
        <f t="shared" si="22"/>
        <v>0.19715572553256935</v>
      </c>
      <c r="S78" s="74">
        <f>SUM(S41:S77)</f>
        <v>3600598.0233000009</v>
      </c>
      <c r="T78" s="56">
        <f t="shared" si="23"/>
        <v>0.19715572553256935</v>
      </c>
      <c r="U78" s="74">
        <f>SUM(U41:U77)</f>
        <v>3600598.0233000009</v>
      </c>
      <c r="V78" s="56">
        <f t="shared" si="24"/>
        <v>0.19715572553256935</v>
      </c>
      <c r="W78" s="74">
        <f>SUM(W41:W77)</f>
        <v>3600598.0233000009</v>
      </c>
      <c r="X78" s="56">
        <f t="shared" si="25"/>
        <v>0.19715572553256935</v>
      </c>
      <c r="Y78" s="74">
        <f>SUM(Y41:Y77)</f>
        <v>3600598.0233000009</v>
      </c>
      <c r="Z78" s="56">
        <f t="shared" si="30"/>
        <v>0.19715572553256935</v>
      </c>
      <c r="AA78" s="74">
        <f t="shared" si="31"/>
        <v>43207176.279600002</v>
      </c>
      <c r="AB78" s="56">
        <f t="shared" si="30"/>
        <v>0.19715572553256933</v>
      </c>
      <c r="AC78" s="94">
        <f t="shared" si="32"/>
        <v>3600598.0233</v>
      </c>
      <c r="AD78" s="56">
        <f t="shared" si="27"/>
        <v>0.1971557255325693</v>
      </c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</row>
    <row r="79" spans="1:66" s="8" customFormat="1" x14ac:dyDescent="0.25">
      <c r="A79" s="26">
        <v>6201</v>
      </c>
      <c r="B79" s="27" t="s">
        <v>102</v>
      </c>
      <c r="C79" s="69">
        <v>1108447.4173999999</v>
      </c>
      <c r="D79" s="57">
        <f t="shared" si="15"/>
        <v>6.0694571673376517E-2</v>
      </c>
      <c r="E79" s="69">
        <v>1108447.4173999999</v>
      </c>
      <c r="F79" s="57">
        <f t="shared" si="16"/>
        <v>6.0694571673376517E-2</v>
      </c>
      <c r="G79" s="69">
        <v>1108447.4173999999</v>
      </c>
      <c r="H79" s="57">
        <f t="shared" si="17"/>
        <v>6.0694571673376517E-2</v>
      </c>
      <c r="I79" s="69">
        <v>1108447.4173999999</v>
      </c>
      <c r="J79" s="57">
        <f t="shared" si="18"/>
        <v>6.0694571673376517E-2</v>
      </c>
      <c r="K79" s="69">
        <v>1108447.4173999999</v>
      </c>
      <c r="L79" s="57">
        <f t="shared" si="19"/>
        <v>6.0694571673376517E-2</v>
      </c>
      <c r="M79" s="69">
        <v>1108447.4173999999</v>
      </c>
      <c r="N79" s="57">
        <f t="shared" si="20"/>
        <v>6.0694571673376517E-2</v>
      </c>
      <c r="O79" s="69">
        <v>1108447.4173999999</v>
      </c>
      <c r="P79" s="57">
        <f t="shared" si="21"/>
        <v>6.0694571673376517E-2</v>
      </c>
      <c r="Q79" s="69">
        <v>1108447.4173999999</v>
      </c>
      <c r="R79" s="57">
        <f t="shared" si="22"/>
        <v>6.0694571673376517E-2</v>
      </c>
      <c r="S79" s="69">
        <v>1108447.4173999999</v>
      </c>
      <c r="T79" s="57">
        <f t="shared" si="23"/>
        <v>6.0694571673376517E-2</v>
      </c>
      <c r="U79" s="69">
        <v>1108447.4173999999</v>
      </c>
      <c r="V79" s="57">
        <f t="shared" si="24"/>
        <v>6.0694571673376517E-2</v>
      </c>
      <c r="W79" s="69">
        <v>1108447.4173999999</v>
      </c>
      <c r="X79" s="57">
        <f t="shared" si="25"/>
        <v>6.0694571673376517E-2</v>
      </c>
      <c r="Y79" s="69">
        <v>1108447.4173999999</v>
      </c>
      <c r="Z79" s="57">
        <f t="shared" si="30"/>
        <v>6.0694571673376517E-2</v>
      </c>
      <c r="AA79" s="69">
        <f t="shared" si="31"/>
        <v>13301369.008800002</v>
      </c>
      <c r="AB79" s="57">
        <f t="shared" si="30"/>
        <v>6.0694571673376538E-2</v>
      </c>
      <c r="AC79" s="85">
        <f t="shared" si="32"/>
        <v>1108447.4174000002</v>
      </c>
      <c r="AD79" s="57">
        <f t="shared" si="27"/>
        <v>6.0694571673376531E-2</v>
      </c>
    </row>
    <row r="80" spans="1:66" x14ac:dyDescent="0.25">
      <c r="A80" s="9">
        <v>6202</v>
      </c>
      <c r="B80" s="10" t="s">
        <v>103</v>
      </c>
      <c r="C80" s="67">
        <v>456495.73090000002</v>
      </c>
      <c r="D80" s="49">
        <f t="shared" si="15"/>
        <v>2.4996055223521742E-2</v>
      </c>
      <c r="E80" s="67">
        <v>456495.73090000002</v>
      </c>
      <c r="F80" s="49">
        <f t="shared" si="16"/>
        <v>2.4996055223521742E-2</v>
      </c>
      <c r="G80" s="67">
        <v>456495.73090000002</v>
      </c>
      <c r="H80" s="49">
        <f t="shared" si="17"/>
        <v>2.4996055223521742E-2</v>
      </c>
      <c r="I80" s="67">
        <v>456495.73090000002</v>
      </c>
      <c r="J80" s="49">
        <f t="shared" si="18"/>
        <v>2.4996055223521742E-2</v>
      </c>
      <c r="K80" s="67">
        <v>456495.73090000002</v>
      </c>
      <c r="L80" s="49">
        <f t="shared" si="19"/>
        <v>2.4996055223521742E-2</v>
      </c>
      <c r="M80" s="67">
        <v>456495.73090000002</v>
      </c>
      <c r="N80" s="49">
        <f t="shared" si="20"/>
        <v>2.4996055223521742E-2</v>
      </c>
      <c r="O80" s="67">
        <v>456495.73090000002</v>
      </c>
      <c r="P80" s="49">
        <f t="shared" si="21"/>
        <v>2.4996055223521742E-2</v>
      </c>
      <c r="Q80" s="67">
        <v>456495.73090000002</v>
      </c>
      <c r="R80" s="49">
        <f t="shared" si="22"/>
        <v>2.4996055223521742E-2</v>
      </c>
      <c r="S80" s="67">
        <v>456495.73090000002</v>
      </c>
      <c r="T80" s="49">
        <f t="shared" si="23"/>
        <v>2.4996055223521742E-2</v>
      </c>
      <c r="U80" s="67">
        <v>456495.73090000002</v>
      </c>
      <c r="V80" s="49">
        <f t="shared" si="24"/>
        <v>2.4996055223521742E-2</v>
      </c>
      <c r="W80" s="67">
        <v>456495.73090000002</v>
      </c>
      <c r="X80" s="49">
        <f t="shared" si="25"/>
        <v>2.4996055223521742E-2</v>
      </c>
      <c r="Y80" s="67">
        <v>456495.73090000002</v>
      </c>
      <c r="Z80" s="49">
        <f t="shared" si="30"/>
        <v>2.4996055223521742E-2</v>
      </c>
      <c r="AA80" s="82">
        <f t="shared" si="31"/>
        <v>5477948.7707999991</v>
      </c>
      <c r="AB80" s="49">
        <f t="shared" si="30"/>
        <v>2.4996055223521739E-2</v>
      </c>
      <c r="AC80" s="82">
        <f t="shared" si="32"/>
        <v>456495.73089999991</v>
      </c>
      <c r="AD80" s="49">
        <f t="shared" si="27"/>
        <v>2.4996055223521736E-2</v>
      </c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</row>
    <row r="81" spans="1:66" x14ac:dyDescent="0.25">
      <c r="A81" s="9">
        <v>6203</v>
      </c>
      <c r="B81" s="10" t="s">
        <v>104</v>
      </c>
      <c r="C81" s="67">
        <v>169990.63605</v>
      </c>
      <c r="D81" s="49">
        <f t="shared" ref="D81:R156" si="33">IF(C$10&lt;&gt;0,C81/C$10,"-")</f>
        <v>9.3080724277752186E-3</v>
      </c>
      <c r="E81" s="67">
        <v>169990.63605</v>
      </c>
      <c r="F81" s="49">
        <f t="shared" ref="F81:F141" si="34">IF(E$10&lt;&gt;0,E81/E$10,"-")</f>
        <v>9.3080724277752186E-3</v>
      </c>
      <c r="G81" s="67">
        <v>169990.63605</v>
      </c>
      <c r="H81" s="49">
        <f t="shared" ref="H81:H141" si="35">IF(G$10&lt;&gt;0,G81/G$10,"-")</f>
        <v>9.3080724277752186E-3</v>
      </c>
      <c r="I81" s="67">
        <v>169990.63605</v>
      </c>
      <c r="J81" s="49">
        <f t="shared" ref="J81:J141" si="36">IF(I$10&lt;&gt;0,I81/I$10,"-")</f>
        <v>9.3080724277752186E-3</v>
      </c>
      <c r="K81" s="67">
        <v>169990.63605</v>
      </c>
      <c r="L81" s="49">
        <f t="shared" ref="L81:L141" si="37">IF(K$10&lt;&gt;0,K81/K$10,"-")</f>
        <v>9.3080724277752186E-3</v>
      </c>
      <c r="M81" s="67">
        <v>169990.63605</v>
      </c>
      <c r="N81" s="49">
        <f t="shared" ref="N81:N141" si="38">IF(M$10&lt;&gt;0,M81/M$10,"-")</f>
        <v>9.3080724277752186E-3</v>
      </c>
      <c r="O81" s="67">
        <v>169990.63605</v>
      </c>
      <c r="P81" s="49">
        <f t="shared" ref="P81:P141" si="39">IF(O$10&lt;&gt;0,O81/O$10,"-")</f>
        <v>9.3080724277752186E-3</v>
      </c>
      <c r="Q81" s="67">
        <v>169990.63605</v>
      </c>
      <c r="R81" s="49">
        <f t="shared" ref="R81:R141" si="40">IF(Q$10&lt;&gt;0,Q81/Q$10,"-")</f>
        <v>9.3080724277752186E-3</v>
      </c>
      <c r="S81" s="67">
        <v>169990.63605</v>
      </c>
      <c r="T81" s="49">
        <f t="shared" ref="T81:AD141" si="41">IF(S$10&lt;&gt;0,S81/S$10,"-")</f>
        <v>9.3080724277752186E-3</v>
      </c>
      <c r="U81" s="67">
        <v>169990.63605</v>
      </c>
      <c r="V81" s="49">
        <f t="shared" ref="V81:V141" si="42">IF(U$10&lt;&gt;0,U81/U$10,"-")</f>
        <v>9.3080724277752186E-3</v>
      </c>
      <c r="W81" s="67">
        <v>169990.63605</v>
      </c>
      <c r="X81" s="49">
        <f t="shared" ref="X81:X141" si="43">IF(W$10&lt;&gt;0,W81/W$10,"-")</f>
        <v>9.3080724277752186E-3</v>
      </c>
      <c r="Y81" s="67">
        <v>169990.63605</v>
      </c>
      <c r="Z81" s="49">
        <f t="shared" ref="Z81:AB100" si="44">IF(Y$10&lt;&gt;0,Y81/Y$10,"-")</f>
        <v>9.3080724277752186E-3</v>
      </c>
      <c r="AA81" s="82">
        <f t="shared" si="31"/>
        <v>2039887.6326000004</v>
      </c>
      <c r="AB81" s="49">
        <f t="shared" si="44"/>
        <v>9.3080724277752203E-3</v>
      </c>
      <c r="AC81" s="82">
        <f t="shared" si="32"/>
        <v>169990.63605000003</v>
      </c>
      <c r="AD81" s="49">
        <f t="shared" ref="AD81:AD141" si="45">IF(AC$10&lt;&gt;0,AC81/AC$10,"-")</f>
        <v>9.3080724277752186E-3</v>
      </c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</row>
    <row r="82" spans="1:66" x14ac:dyDescent="0.25">
      <c r="A82" s="9">
        <v>6204</v>
      </c>
      <c r="B82" s="10" t="s">
        <v>105</v>
      </c>
      <c r="C82" s="67">
        <v>5033.6400000000003</v>
      </c>
      <c r="D82" s="49">
        <f t="shared" si="33"/>
        <v>2.7562392131743804E-4</v>
      </c>
      <c r="E82" s="67">
        <v>5033.6400000000003</v>
      </c>
      <c r="F82" s="49">
        <f t="shared" si="34"/>
        <v>2.7562392131743804E-4</v>
      </c>
      <c r="G82" s="67">
        <v>5033.6400000000003</v>
      </c>
      <c r="H82" s="49">
        <f t="shared" si="35"/>
        <v>2.7562392131743804E-4</v>
      </c>
      <c r="I82" s="67">
        <v>5033.6400000000003</v>
      </c>
      <c r="J82" s="49">
        <f t="shared" si="36"/>
        <v>2.7562392131743804E-4</v>
      </c>
      <c r="K82" s="67">
        <v>5033.6400000000003</v>
      </c>
      <c r="L82" s="49">
        <f t="shared" si="37"/>
        <v>2.7562392131743804E-4</v>
      </c>
      <c r="M82" s="67">
        <v>5033.6400000000003</v>
      </c>
      <c r="N82" s="49">
        <f t="shared" si="38"/>
        <v>2.7562392131743804E-4</v>
      </c>
      <c r="O82" s="67">
        <v>5033.6400000000003</v>
      </c>
      <c r="P82" s="49">
        <f t="shared" si="39"/>
        <v>2.7562392131743804E-4</v>
      </c>
      <c r="Q82" s="67">
        <v>5033.6400000000003</v>
      </c>
      <c r="R82" s="49">
        <f t="shared" si="40"/>
        <v>2.7562392131743804E-4</v>
      </c>
      <c r="S82" s="67">
        <v>5033.6400000000003</v>
      </c>
      <c r="T82" s="49">
        <f t="shared" si="41"/>
        <v>2.7562392131743804E-4</v>
      </c>
      <c r="U82" s="67">
        <v>5033.6400000000003</v>
      </c>
      <c r="V82" s="49">
        <f t="shared" si="42"/>
        <v>2.7562392131743804E-4</v>
      </c>
      <c r="W82" s="67">
        <v>5033.6400000000003</v>
      </c>
      <c r="X82" s="49">
        <f t="shared" si="43"/>
        <v>2.7562392131743804E-4</v>
      </c>
      <c r="Y82" s="67">
        <v>5033.6400000000003</v>
      </c>
      <c r="Z82" s="49">
        <f t="shared" si="44"/>
        <v>2.7562392131743804E-4</v>
      </c>
      <c r="AA82" s="82">
        <f t="shared" si="31"/>
        <v>60403.68</v>
      </c>
      <c r="AB82" s="49">
        <f t="shared" si="44"/>
        <v>2.7562392131743804E-4</v>
      </c>
      <c r="AC82" s="82">
        <f t="shared" si="32"/>
        <v>5033.6400000000003</v>
      </c>
      <c r="AD82" s="49">
        <f t="shared" si="45"/>
        <v>2.7562392131743804E-4</v>
      </c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</row>
    <row r="83" spans="1:66" x14ac:dyDescent="0.25">
      <c r="A83" s="9">
        <v>6205</v>
      </c>
      <c r="B83" s="10" t="s">
        <v>106</v>
      </c>
      <c r="C83" s="67">
        <v>8342.5</v>
      </c>
      <c r="D83" s="49">
        <f t="shared" si="33"/>
        <v>4.5680512781818465E-4</v>
      </c>
      <c r="E83" s="67">
        <v>8342.5</v>
      </c>
      <c r="F83" s="49">
        <f t="shared" si="34"/>
        <v>4.5680512781818465E-4</v>
      </c>
      <c r="G83" s="67">
        <v>8342.5</v>
      </c>
      <c r="H83" s="49">
        <f t="shared" si="35"/>
        <v>4.5680512781818465E-4</v>
      </c>
      <c r="I83" s="67">
        <v>8342.5</v>
      </c>
      <c r="J83" s="49">
        <f t="shared" si="36"/>
        <v>4.5680512781818465E-4</v>
      </c>
      <c r="K83" s="67">
        <v>8342.5</v>
      </c>
      <c r="L83" s="49">
        <f t="shared" si="37"/>
        <v>4.5680512781818465E-4</v>
      </c>
      <c r="M83" s="67">
        <v>8342.5</v>
      </c>
      <c r="N83" s="49">
        <f t="shared" si="38"/>
        <v>4.5680512781818465E-4</v>
      </c>
      <c r="O83" s="67">
        <v>8342.5</v>
      </c>
      <c r="P83" s="49">
        <f t="shared" si="39"/>
        <v>4.5680512781818465E-4</v>
      </c>
      <c r="Q83" s="67">
        <v>8342.5</v>
      </c>
      <c r="R83" s="49">
        <f t="shared" si="40"/>
        <v>4.5680512781818465E-4</v>
      </c>
      <c r="S83" s="67">
        <v>8342.5</v>
      </c>
      <c r="T83" s="49">
        <f t="shared" si="41"/>
        <v>4.5680512781818465E-4</v>
      </c>
      <c r="U83" s="67">
        <v>8342.5</v>
      </c>
      <c r="V83" s="49">
        <f t="shared" si="42"/>
        <v>4.5680512781818465E-4</v>
      </c>
      <c r="W83" s="67">
        <v>8342.5</v>
      </c>
      <c r="X83" s="49">
        <f t="shared" si="43"/>
        <v>4.5680512781818465E-4</v>
      </c>
      <c r="Y83" s="67">
        <v>8342.5</v>
      </c>
      <c r="Z83" s="49">
        <f t="shared" si="44"/>
        <v>4.5680512781818465E-4</v>
      </c>
      <c r="AA83" s="82">
        <f t="shared" si="31"/>
        <v>100110</v>
      </c>
      <c r="AB83" s="49">
        <f t="shared" si="44"/>
        <v>4.5680512781818465E-4</v>
      </c>
      <c r="AC83" s="82">
        <f t="shared" si="32"/>
        <v>8342.5</v>
      </c>
      <c r="AD83" s="49">
        <f t="shared" si="45"/>
        <v>4.5680512781818465E-4</v>
      </c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</row>
    <row r="84" spans="1:66" x14ac:dyDescent="0.25">
      <c r="A84" s="9">
        <v>6206</v>
      </c>
      <c r="B84" s="10" t="s">
        <v>107</v>
      </c>
      <c r="C84" s="67">
        <v>18619.813900000001</v>
      </c>
      <c r="D84" s="49">
        <f t="shared" si="33"/>
        <v>1.0195536671909274E-3</v>
      </c>
      <c r="E84" s="67">
        <v>18619.813900000001</v>
      </c>
      <c r="F84" s="49">
        <f t="shared" si="34"/>
        <v>1.0195536671909274E-3</v>
      </c>
      <c r="G84" s="67">
        <v>18619.813900000001</v>
      </c>
      <c r="H84" s="49">
        <f t="shared" si="35"/>
        <v>1.0195536671909274E-3</v>
      </c>
      <c r="I84" s="67">
        <v>18619.813900000001</v>
      </c>
      <c r="J84" s="49">
        <f t="shared" si="36"/>
        <v>1.0195536671909274E-3</v>
      </c>
      <c r="K84" s="67">
        <v>18619.813900000001</v>
      </c>
      <c r="L84" s="49">
        <f t="shared" si="37"/>
        <v>1.0195536671909274E-3</v>
      </c>
      <c r="M84" s="67">
        <v>18619.813900000001</v>
      </c>
      <c r="N84" s="49">
        <f t="shared" si="38"/>
        <v>1.0195536671909274E-3</v>
      </c>
      <c r="O84" s="67">
        <v>18619.813900000001</v>
      </c>
      <c r="P84" s="49">
        <f t="shared" si="39"/>
        <v>1.0195536671909274E-3</v>
      </c>
      <c r="Q84" s="67">
        <v>18619.813900000001</v>
      </c>
      <c r="R84" s="49">
        <f t="shared" si="40"/>
        <v>1.0195536671909274E-3</v>
      </c>
      <c r="S84" s="67">
        <v>18619.813900000001</v>
      </c>
      <c r="T84" s="49">
        <f t="shared" si="41"/>
        <v>1.0195536671909274E-3</v>
      </c>
      <c r="U84" s="67">
        <v>18619.813900000001</v>
      </c>
      <c r="V84" s="49">
        <f t="shared" si="42"/>
        <v>1.0195536671909274E-3</v>
      </c>
      <c r="W84" s="67">
        <v>18619.813900000001</v>
      </c>
      <c r="X84" s="49">
        <f t="shared" si="43"/>
        <v>1.0195536671909274E-3</v>
      </c>
      <c r="Y84" s="67">
        <v>18619.813900000001</v>
      </c>
      <c r="Z84" s="49">
        <f t="shared" si="44"/>
        <v>1.0195536671909274E-3</v>
      </c>
      <c r="AA84" s="82">
        <f t="shared" si="31"/>
        <v>223437.76680000007</v>
      </c>
      <c r="AB84" s="49">
        <f t="shared" si="44"/>
        <v>1.0195536671909276E-3</v>
      </c>
      <c r="AC84" s="82">
        <f t="shared" si="32"/>
        <v>18619.813900000005</v>
      </c>
      <c r="AD84" s="49">
        <f t="shared" si="45"/>
        <v>1.0195536671909276E-3</v>
      </c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</row>
    <row r="85" spans="1:66" x14ac:dyDescent="0.25">
      <c r="A85" s="9">
        <v>6207</v>
      </c>
      <c r="B85" s="10" t="s">
        <v>108</v>
      </c>
      <c r="C85" s="67">
        <v>69618.509999999995</v>
      </c>
      <c r="D85" s="49">
        <f t="shared" si="33"/>
        <v>3.8120578194859528E-3</v>
      </c>
      <c r="E85" s="67">
        <v>69618.509999999995</v>
      </c>
      <c r="F85" s="49">
        <f t="shared" si="34"/>
        <v>3.8120578194859528E-3</v>
      </c>
      <c r="G85" s="67">
        <v>69618.509999999995</v>
      </c>
      <c r="H85" s="49">
        <f t="shared" si="35"/>
        <v>3.8120578194859528E-3</v>
      </c>
      <c r="I85" s="67">
        <v>69618.509999999995</v>
      </c>
      <c r="J85" s="49">
        <f t="shared" si="36"/>
        <v>3.8120578194859528E-3</v>
      </c>
      <c r="K85" s="67">
        <v>69618.509999999995</v>
      </c>
      <c r="L85" s="49">
        <f t="shared" si="37"/>
        <v>3.8120578194859528E-3</v>
      </c>
      <c r="M85" s="67">
        <v>69618.509999999995</v>
      </c>
      <c r="N85" s="49">
        <f t="shared" si="38"/>
        <v>3.8120578194859528E-3</v>
      </c>
      <c r="O85" s="67">
        <v>69618.509999999995</v>
      </c>
      <c r="P85" s="49">
        <f t="shared" si="39"/>
        <v>3.8120578194859528E-3</v>
      </c>
      <c r="Q85" s="67">
        <v>69618.509999999995</v>
      </c>
      <c r="R85" s="49">
        <f t="shared" si="40"/>
        <v>3.8120578194859528E-3</v>
      </c>
      <c r="S85" s="67">
        <v>69618.509999999995</v>
      </c>
      <c r="T85" s="49">
        <f t="shared" si="41"/>
        <v>3.8120578194859528E-3</v>
      </c>
      <c r="U85" s="67">
        <v>69618.509999999995</v>
      </c>
      <c r="V85" s="49">
        <f t="shared" si="42"/>
        <v>3.8120578194859528E-3</v>
      </c>
      <c r="W85" s="67">
        <v>69618.509999999995</v>
      </c>
      <c r="X85" s="49">
        <f t="shared" si="43"/>
        <v>3.8120578194859528E-3</v>
      </c>
      <c r="Y85" s="67">
        <v>69618.509999999995</v>
      </c>
      <c r="Z85" s="49">
        <f t="shared" si="44"/>
        <v>3.8120578194859528E-3</v>
      </c>
      <c r="AA85" s="82">
        <f t="shared" si="31"/>
        <v>835422.12</v>
      </c>
      <c r="AB85" s="49">
        <f t="shared" si="44"/>
        <v>3.8120578194859537E-3</v>
      </c>
      <c r="AC85" s="82">
        <f t="shared" si="32"/>
        <v>69618.509999999995</v>
      </c>
      <c r="AD85" s="49">
        <f t="shared" si="45"/>
        <v>3.8120578194859528E-3</v>
      </c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</row>
    <row r="86" spans="1:66" x14ac:dyDescent="0.25">
      <c r="A86" s="9">
        <v>6208</v>
      </c>
      <c r="B86" s="10" t="s">
        <v>109</v>
      </c>
      <c r="C86" s="67"/>
      <c r="D86" s="49">
        <f t="shared" si="33"/>
        <v>0</v>
      </c>
      <c r="E86" s="67"/>
      <c r="F86" s="49">
        <f t="shared" si="34"/>
        <v>0</v>
      </c>
      <c r="G86" s="67"/>
      <c r="H86" s="49">
        <f t="shared" si="35"/>
        <v>0</v>
      </c>
      <c r="I86" s="67"/>
      <c r="J86" s="49">
        <f t="shared" si="36"/>
        <v>0</v>
      </c>
      <c r="K86" s="67"/>
      <c r="L86" s="49">
        <f t="shared" si="37"/>
        <v>0</v>
      </c>
      <c r="M86" s="67"/>
      <c r="N86" s="49">
        <f t="shared" si="38"/>
        <v>0</v>
      </c>
      <c r="O86" s="67"/>
      <c r="P86" s="49">
        <f t="shared" si="39"/>
        <v>0</v>
      </c>
      <c r="Q86" s="67"/>
      <c r="R86" s="49">
        <f t="shared" si="40"/>
        <v>0</v>
      </c>
      <c r="S86" s="67"/>
      <c r="T86" s="49">
        <f t="shared" si="41"/>
        <v>0</v>
      </c>
      <c r="U86" s="67"/>
      <c r="V86" s="49">
        <f t="shared" si="42"/>
        <v>0</v>
      </c>
      <c r="W86" s="67"/>
      <c r="X86" s="49">
        <f t="shared" si="43"/>
        <v>0</v>
      </c>
      <c r="Y86" s="67"/>
      <c r="Z86" s="49">
        <f t="shared" si="44"/>
        <v>0</v>
      </c>
      <c r="AA86" s="82">
        <f t="shared" si="31"/>
        <v>0</v>
      </c>
      <c r="AB86" s="49">
        <f t="shared" si="44"/>
        <v>0</v>
      </c>
      <c r="AC86" s="82">
        <f t="shared" si="32"/>
        <v>0</v>
      </c>
      <c r="AD86" s="49">
        <f t="shared" si="45"/>
        <v>0</v>
      </c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</row>
    <row r="87" spans="1:66" x14ac:dyDescent="0.25">
      <c r="A87" s="9">
        <v>6209</v>
      </c>
      <c r="B87" s="10" t="s">
        <v>110</v>
      </c>
      <c r="C87" s="67">
        <v>154073.30059999999</v>
      </c>
      <c r="D87" s="49">
        <f t="shared" si="33"/>
        <v>8.4364967064971628E-3</v>
      </c>
      <c r="E87" s="67">
        <v>154073.30059999999</v>
      </c>
      <c r="F87" s="49">
        <f t="shared" si="34"/>
        <v>8.4364967064971628E-3</v>
      </c>
      <c r="G87" s="67">
        <v>154073.30059999999</v>
      </c>
      <c r="H87" s="49">
        <f t="shared" si="35"/>
        <v>8.4364967064971628E-3</v>
      </c>
      <c r="I87" s="67">
        <v>154073.30059999999</v>
      </c>
      <c r="J87" s="49">
        <f t="shared" si="36"/>
        <v>8.4364967064971628E-3</v>
      </c>
      <c r="K87" s="67">
        <v>154073.30059999999</v>
      </c>
      <c r="L87" s="49">
        <f t="shared" si="37"/>
        <v>8.4364967064971628E-3</v>
      </c>
      <c r="M87" s="67">
        <v>154073.30059999999</v>
      </c>
      <c r="N87" s="49">
        <f t="shared" si="38"/>
        <v>8.4364967064971628E-3</v>
      </c>
      <c r="O87" s="67">
        <v>154073.30059999999</v>
      </c>
      <c r="P87" s="49">
        <f t="shared" si="39"/>
        <v>8.4364967064971628E-3</v>
      </c>
      <c r="Q87" s="67">
        <v>154073.30059999999</v>
      </c>
      <c r="R87" s="49">
        <f t="shared" si="40"/>
        <v>8.4364967064971628E-3</v>
      </c>
      <c r="S87" s="67">
        <v>154073.30059999999</v>
      </c>
      <c r="T87" s="49">
        <f t="shared" si="41"/>
        <v>8.4364967064971628E-3</v>
      </c>
      <c r="U87" s="67">
        <v>154073.30059999999</v>
      </c>
      <c r="V87" s="49">
        <f t="shared" si="42"/>
        <v>8.4364967064971628E-3</v>
      </c>
      <c r="W87" s="67">
        <v>154073.30059999999</v>
      </c>
      <c r="X87" s="49">
        <f t="shared" si="43"/>
        <v>8.4364967064971628E-3</v>
      </c>
      <c r="Y87" s="67">
        <v>154073.30059999999</v>
      </c>
      <c r="Z87" s="49">
        <f t="shared" si="44"/>
        <v>8.4364967064971628E-3</v>
      </c>
      <c r="AA87" s="82">
        <f t="shared" si="31"/>
        <v>1848879.6071999997</v>
      </c>
      <c r="AB87" s="49">
        <f t="shared" si="44"/>
        <v>8.4364967064971628E-3</v>
      </c>
      <c r="AC87" s="82">
        <f t="shared" si="32"/>
        <v>154073.30059999999</v>
      </c>
      <c r="AD87" s="49">
        <f t="shared" si="45"/>
        <v>8.4364967064971628E-3</v>
      </c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</row>
    <row r="88" spans="1:66" x14ac:dyDescent="0.25">
      <c r="A88" s="9">
        <v>6210</v>
      </c>
      <c r="B88" s="10" t="s">
        <v>111</v>
      </c>
      <c r="C88" s="67">
        <v>162239.85440000001</v>
      </c>
      <c r="D88" s="49">
        <f t="shared" si="33"/>
        <v>8.8836676567450607E-3</v>
      </c>
      <c r="E88" s="67">
        <v>162239.85440000001</v>
      </c>
      <c r="F88" s="49">
        <f t="shared" si="34"/>
        <v>8.8836676567450607E-3</v>
      </c>
      <c r="G88" s="67">
        <v>162239.85440000001</v>
      </c>
      <c r="H88" s="49">
        <f t="shared" si="35"/>
        <v>8.8836676567450607E-3</v>
      </c>
      <c r="I88" s="67">
        <v>162239.85440000001</v>
      </c>
      <c r="J88" s="49">
        <f t="shared" si="36"/>
        <v>8.8836676567450607E-3</v>
      </c>
      <c r="K88" s="67">
        <v>162239.85440000001</v>
      </c>
      <c r="L88" s="49">
        <f t="shared" si="37"/>
        <v>8.8836676567450607E-3</v>
      </c>
      <c r="M88" s="67">
        <v>162239.85440000001</v>
      </c>
      <c r="N88" s="49">
        <f t="shared" si="38"/>
        <v>8.8836676567450607E-3</v>
      </c>
      <c r="O88" s="67">
        <v>162239.85440000001</v>
      </c>
      <c r="P88" s="49">
        <f t="shared" si="39"/>
        <v>8.8836676567450607E-3</v>
      </c>
      <c r="Q88" s="67">
        <v>162239.85440000001</v>
      </c>
      <c r="R88" s="49">
        <f t="shared" si="40"/>
        <v>8.8836676567450607E-3</v>
      </c>
      <c r="S88" s="67">
        <v>162239.85440000001</v>
      </c>
      <c r="T88" s="49">
        <f t="shared" si="41"/>
        <v>8.8836676567450607E-3</v>
      </c>
      <c r="U88" s="67">
        <v>162239.85440000001</v>
      </c>
      <c r="V88" s="49">
        <f t="shared" si="42"/>
        <v>8.8836676567450607E-3</v>
      </c>
      <c r="W88" s="67">
        <v>162239.85440000001</v>
      </c>
      <c r="X88" s="49">
        <f t="shared" si="43"/>
        <v>8.8836676567450607E-3</v>
      </c>
      <c r="Y88" s="67">
        <v>162239.85440000001</v>
      </c>
      <c r="Z88" s="49">
        <f t="shared" si="44"/>
        <v>8.8836676567450607E-3</v>
      </c>
      <c r="AA88" s="82">
        <f t="shared" si="31"/>
        <v>1946878.2528000006</v>
      </c>
      <c r="AB88" s="49">
        <f t="shared" si="44"/>
        <v>8.8836676567450642E-3</v>
      </c>
      <c r="AC88" s="82">
        <f t="shared" si="32"/>
        <v>162239.85440000004</v>
      </c>
      <c r="AD88" s="49">
        <f t="shared" si="45"/>
        <v>8.8836676567450625E-3</v>
      </c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</row>
    <row r="89" spans="1:66" x14ac:dyDescent="0.25">
      <c r="A89" s="9">
        <v>6211</v>
      </c>
      <c r="B89" s="10" t="s">
        <v>112</v>
      </c>
      <c r="C89" s="67">
        <v>55387.9107</v>
      </c>
      <c r="D89" s="49">
        <f t="shared" si="33"/>
        <v>3.0328416693911533E-3</v>
      </c>
      <c r="E89" s="67">
        <v>55387.9107</v>
      </c>
      <c r="F89" s="49">
        <f t="shared" si="34"/>
        <v>3.0328416693911533E-3</v>
      </c>
      <c r="G89" s="67">
        <v>55387.9107</v>
      </c>
      <c r="H89" s="49">
        <f t="shared" si="35"/>
        <v>3.0328416693911533E-3</v>
      </c>
      <c r="I89" s="67">
        <v>55387.9107</v>
      </c>
      <c r="J89" s="49">
        <f t="shared" si="36"/>
        <v>3.0328416693911533E-3</v>
      </c>
      <c r="K89" s="67">
        <v>55387.9107</v>
      </c>
      <c r="L89" s="49">
        <f t="shared" si="37"/>
        <v>3.0328416693911533E-3</v>
      </c>
      <c r="M89" s="67">
        <v>55387.9107</v>
      </c>
      <c r="N89" s="49">
        <f t="shared" si="38"/>
        <v>3.0328416693911533E-3</v>
      </c>
      <c r="O89" s="67">
        <v>55387.9107</v>
      </c>
      <c r="P89" s="49">
        <f t="shared" si="39"/>
        <v>3.0328416693911533E-3</v>
      </c>
      <c r="Q89" s="67">
        <v>55387.9107</v>
      </c>
      <c r="R89" s="49">
        <f t="shared" si="40"/>
        <v>3.0328416693911533E-3</v>
      </c>
      <c r="S89" s="67">
        <v>55387.9107</v>
      </c>
      <c r="T89" s="49">
        <f t="shared" si="41"/>
        <v>3.0328416693911533E-3</v>
      </c>
      <c r="U89" s="67">
        <v>55387.9107</v>
      </c>
      <c r="V89" s="49">
        <f t="shared" si="42"/>
        <v>3.0328416693911533E-3</v>
      </c>
      <c r="W89" s="67">
        <v>55387.9107</v>
      </c>
      <c r="X89" s="49">
        <f t="shared" si="43"/>
        <v>3.0328416693911533E-3</v>
      </c>
      <c r="Y89" s="67">
        <v>55387.9107</v>
      </c>
      <c r="Z89" s="49">
        <f t="shared" si="44"/>
        <v>3.0328416693911533E-3</v>
      </c>
      <c r="AA89" s="82">
        <f t="shared" si="31"/>
        <v>664654.92839999998</v>
      </c>
      <c r="AB89" s="49">
        <f t="shared" si="44"/>
        <v>3.0328416693911533E-3</v>
      </c>
      <c r="AC89" s="82">
        <f t="shared" si="32"/>
        <v>55387.9107</v>
      </c>
      <c r="AD89" s="49">
        <f t="shared" si="45"/>
        <v>3.0328416693911533E-3</v>
      </c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</row>
    <row r="90" spans="1:66" x14ac:dyDescent="0.25">
      <c r="A90" s="9">
        <v>6212</v>
      </c>
      <c r="B90" s="10" t="s">
        <v>113</v>
      </c>
      <c r="C90" s="67"/>
      <c r="D90" s="49">
        <f t="shared" si="33"/>
        <v>0</v>
      </c>
      <c r="E90" s="67"/>
      <c r="F90" s="49">
        <f t="shared" si="34"/>
        <v>0</v>
      </c>
      <c r="G90" s="67"/>
      <c r="H90" s="49">
        <f t="shared" si="35"/>
        <v>0</v>
      </c>
      <c r="I90" s="67"/>
      <c r="J90" s="49">
        <f t="shared" si="36"/>
        <v>0</v>
      </c>
      <c r="K90" s="67"/>
      <c r="L90" s="49">
        <f t="shared" si="37"/>
        <v>0</v>
      </c>
      <c r="M90" s="67"/>
      <c r="N90" s="49">
        <f t="shared" si="38"/>
        <v>0</v>
      </c>
      <c r="O90" s="67"/>
      <c r="P90" s="49">
        <f t="shared" si="39"/>
        <v>0</v>
      </c>
      <c r="Q90" s="67"/>
      <c r="R90" s="49">
        <f t="shared" si="40"/>
        <v>0</v>
      </c>
      <c r="S90" s="67"/>
      <c r="T90" s="49">
        <f t="shared" si="41"/>
        <v>0</v>
      </c>
      <c r="U90" s="67"/>
      <c r="V90" s="49">
        <f t="shared" si="42"/>
        <v>0</v>
      </c>
      <c r="W90" s="67"/>
      <c r="X90" s="49">
        <f t="shared" si="43"/>
        <v>0</v>
      </c>
      <c r="Y90" s="67"/>
      <c r="Z90" s="49">
        <f t="shared" si="44"/>
        <v>0</v>
      </c>
      <c r="AA90" s="82">
        <f t="shared" si="31"/>
        <v>0</v>
      </c>
      <c r="AB90" s="49">
        <f t="shared" si="44"/>
        <v>0</v>
      </c>
      <c r="AC90" s="82">
        <f t="shared" si="32"/>
        <v>0</v>
      </c>
      <c r="AD90" s="49">
        <f t="shared" si="45"/>
        <v>0</v>
      </c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</row>
    <row r="91" spans="1:66" x14ac:dyDescent="0.25">
      <c r="A91" s="9">
        <v>6213</v>
      </c>
      <c r="B91" s="10" t="s">
        <v>114</v>
      </c>
      <c r="C91" s="67">
        <v>4154.7124999999996</v>
      </c>
      <c r="D91" s="49">
        <f t="shared" si="33"/>
        <v>2.2749703021999511E-4</v>
      </c>
      <c r="E91" s="67">
        <v>4154.7124999999996</v>
      </c>
      <c r="F91" s="49">
        <f t="shared" si="34"/>
        <v>2.2749703021999511E-4</v>
      </c>
      <c r="G91" s="67">
        <v>4154.7124999999996</v>
      </c>
      <c r="H91" s="49">
        <f t="shared" si="35"/>
        <v>2.2749703021999511E-4</v>
      </c>
      <c r="I91" s="67">
        <v>4154.7124999999996</v>
      </c>
      <c r="J91" s="49">
        <f t="shared" si="36"/>
        <v>2.2749703021999511E-4</v>
      </c>
      <c r="K91" s="67">
        <v>4154.7124999999996</v>
      </c>
      <c r="L91" s="49">
        <f t="shared" si="37"/>
        <v>2.2749703021999511E-4</v>
      </c>
      <c r="M91" s="67">
        <v>4154.7124999999996</v>
      </c>
      <c r="N91" s="49">
        <f t="shared" si="38"/>
        <v>2.2749703021999511E-4</v>
      </c>
      <c r="O91" s="67">
        <v>4154.7124999999996</v>
      </c>
      <c r="P91" s="49">
        <f t="shared" si="39"/>
        <v>2.2749703021999511E-4</v>
      </c>
      <c r="Q91" s="67">
        <v>4154.7124999999996</v>
      </c>
      <c r="R91" s="49">
        <f t="shared" si="40"/>
        <v>2.2749703021999511E-4</v>
      </c>
      <c r="S91" s="67">
        <v>4154.7124999999996</v>
      </c>
      <c r="T91" s="49">
        <f t="shared" si="41"/>
        <v>2.2749703021999511E-4</v>
      </c>
      <c r="U91" s="67">
        <v>4154.7124999999996</v>
      </c>
      <c r="V91" s="49">
        <f t="shared" si="42"/>
        <v>2.2749703021999511E-4</v>
      </c>
      <c r="W91" s="67">
        <v>4154.7124999999996</v>
      </c>
      <c r="X91" s="49">
        <f t="shared" si="43"/>
        <v>2.2749703021999511E-4</v>
      </c>
      <c r="Y91" s="67">
        <v>4154.7124999999996</v>
      </c>
      <c r="Z91" s="49">
        <f t="shared" si="44"/>
        <v>2.2749703021999511E-4</v>
      </c>
      <c r="AA91" s="82">
        <f t="shared" si="31"/>
        <v>49856.55000000001</v>
      </c>
      <c r="AB91" s="49">
        <f t="shared" si="44"/>
        <v>2.2749703021999519E-4</v>
      </c>
      <c r="AC91" s="82">
        <f t="shared" si="32"/>
        <v>4154.7125000000005</v>
      </c>
      <c r="AD91" s="49">
        <f t="shared" si="45"/>
        <v>2.2749703021999516E-4</v>
      </c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</row>
    <row r="92" spans="1:66" x14ac:dyDescent="0.25">
      <c r="A92" s="9">
        <v>6214</v>
      </c>
      <c r="B92" s="10" t="s">
        <v>115</v>
      </c>
      <c r="C92" s="67">
        <v>35492.519999999997</v>
      </c>
      <c r="D92" s="49">
        <f t="shared" si="33"/>
        <v>1.943442029989748E-3</v>
      </c>
      <c r="E92" s="67">
        <v>35492.519999999997</v>
      </c>
      <c r="F92" s="49">
        <f t="shared" si="34"/>
        <v>1.943442029989748E-3</v>
      </c>
      <c r="G92" s="67">
        <v>35492.519999999997</v>
      </c>
      <c r="H92" s="49">
        <f t="shared" si="35"/>
        <v>1.943442029989748E-3</v>
      </c>
      <c r="I92" s="67">
        <v>35492.519999999997</v>
      </c>
      <c r="J92" s="49">
        <f t="shared" si="36"/>
        <v>1.943442029989748E-3</v>
      </c>
      <c r="K92" s="67">
        <v>35492.519999999997</v>
      </c>
      <c r="L92" s="49">
        <f t="shared" si="37"/>
        <v>1.943442029989748E-3</v>
      </c>
      <c r="M92" s="67">
        <v>35492.519999999997</v>
      </c>
      <c r="N92" s="49">
        <f t="shared" si="38"/>
        <v>1.943442029989748E-3</v>
      </c>
      <c r="O92" s="67">
        <v>35492.519999999997</v>
      </c>
      <c r="P92" s="49">
        <f t="shared" si="39"/>
        <v>1.943442029989748E-3</v>
      </c>
      <c r="Q92" s="67">
        <v>35492.519999999997</v>
      </c>
      <c r="R92" s="49">
        <f t="shared" si="40"/>
        <v>1.943442029989748E-3</v>
      </c>
      <c r="S92" s="67">
        <v>35492.519999999997</v>
      </c>
      <c r="T92" s="49">
        <f t="shared" si="41"/>
        <v>1.943442029989748E-3</v>
      </c>
      <c r="U92" s="67">
        <v>35492.519999999997</v>
      </c>
      <c r="V92" s="49">
        <f t="shared" si="42"/>
        <v>1.943442029989748E-3</v>
      </c>
      <c r="W92" s="67">
        <v>35492.519999999997</v>
      </c>
      <c r="X92" s="49">
        <f t="shared" si="43"/>
        <v>1.943442029989748E-3</v>
      </c>
      <c r="Y92" s="67">
        <v>35492.519999999997</v>
      </c>
      <c r="Z92" s="49">
        <f t="shared" si="44"/>
        <v>1.943442029989748E-3</v>
      </c>
      <c r="AA92" s="82">
        <f t="shared" si="31"/>
        <v>425910.24000000005</v>
      </c>
      <c r="AB92" s="49">
        <f t="shared" si="44"/>
        <v>1.9434420299897486E-3</v>
      </c>
      <c r="AC92" s="82">
        <f t="shared" si="32"/>
        <v>35492.520000000004</v>
      </c>
      <c r="AD92" s="49">
        <f t="shared" si="45"/>
        <v>1.9434420299897484E-3</v>
      </c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</row>
    <row r="93" spans="1:66" x14ac:dyDescent="0.25">
      <c r="A93" s="9">
        <v>6215</v>
      </c>
      <c r="B93" s="10" t="s">
        <v>116</v>
      </c>
      <c r="C93" s="67">
        <v>25004.726699999999</v>
      </c>
      <c r="D93" s="49">
        <f t="shared" si="33"/>
        <v>1.3691683999103713E-3</v>
      </c>
      <c r="E93" s="67">
        <v>25004.726699999999</v>
      </c>
      <c r="F93" s="49">
        <f t="shared" si="34"/>
        <v>1.3691683999103713E-3</v>
      </c>
      <c r="G93" s="67">
        <v>25004.726699999999</v>
      </c>
      <c r="H93" s="49">
        <f t="shared" si="35"/>
        <v>1.3691683999103713E-3</v>
      </c>
      <c r="I93" s="67">
        <v>25004.726699999999</v>
      </c>
      <c r="J93" s="49">
        <f t="shared" si="36"/>
        <v>1.3691683999103713E-3</v>
      </c>
      <c r="K93" s="67">
        <v>25004.726699999999</v>
      </c>
      <c r="L93" s="49">
        <f t="shared" si="37"/>
        <v>1.3691683999103713E-3</v>
      </c>
      <c r="M93" s="67">
        <v>25004.726699999999</v>
      </c>
      <c r="N93" s="49">
        <f t="shared" si="38"/>
        <v>1.3691683999103713E-3</v>
      </c>
      <c r="O93" s="67">
        <v>25004.726699999999</v>
      </c>
      <c r="P93" s="49">
        <f t="shared" si="39"/>
        <v>1.3691683999103713E-3</v>
      </c>
      <c r="Q93" s="67">
        <v>25004.726699999999</v>
      </c>
      <c r="R93" s="49">
        <f t="shared" si="40"/>
        <v>1.3691683999103713E-3</v>
      </c>
      <c r="S93" s="67">
        <v>25004.726699999999</v>
      </c>
      <c r="T93" s="49">
        <f t="shared" si="41"/>
        <v>1.3691683999103713E-3</v>
      </c>
      <c r="U93" s="67">
        <v>25004.726699999999</v>
      </c>
      <c r="V93" s="49">
        <f t="shared" si="42"/>
        <v>1.3691683999103713E-3</v>
      </c>
      <c r="W93" s="67">
        <v>25004.726699999999</v>
      </c>
      <c r="X93" s="49">
        <f t="shared" si="43"/>
        <v>1.3691683999103713E-3</v>
      </c>
      <c r="Y93" s="67">
        <v>25004.726699999999</v>
      </c>
      <c r="Z93" s="49">
        <f t="shared" si="44"/>
        <v>1.3691683999103713E-3</v>
      </c>
      <c r="AA93" s="82">
        <f t="shared" si="31"/>
        <v>300056.72039999999</v>
      </c>
      <c r="AB93" s="49">
        <f t="shared" si="44"/>
        <v>1.3691683999103716E-3</v>
      </c>
      <c r="AC93" s="82">
        <f t="shared" si="32"/>
        <v>25004.726699999999</v>
      </c>
      <c r="AD93" s="49">
        <f t="shared" si="45"/>
        <v>1.3691683999103713E-3</v>
      </c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</row>
    <row r="94" spans="1:66" x14ac:dyDescent="0.25">
      <c r="A94" s="9">
        <v>6216</v>
      </c>
      <c r="B94" s="10" t="s">
        <v>117</v>
      </c>
      <c r="C94" s="67">
        <v>4875</v>
      </c>
      <c r="D94" s="49">
        <f t="shared" si="33"/>
        <v>2.6693736866810312E-4</v>
      </c>
      <c r="E94" s="67">
        <v>4875</v>
      </c>
      <c r="F94" s="49">
        <f t="shared" si="34"/>
        <v>2.6693736866810312E-4</v>
      </c>
      <c r="G94" s="67">
        <v>4875</v>
      </c>
      <c r="H94" s="49">
        <f t="shared" si="35"/>
        <v>2.6693736866810312E-4</v>
      </c>
      <c r="I94" s="67">
        <v>4875</v>
      </c>
      <c r="J94" s="49">
        <f t="shared" si="36"/>
        <v>2.6693736866810312E-4</v>
      </c>
      <c r="K94" s="67">
        <v>4875</v>
      </c>
      <c r="L94" s="49">
        <f t="shared" si="37"/>
        <v>2.6693736866810312E-4</v>
      </c>
      <c r="M94" s="67">
        <v>4875</v>
      </c>
      <c r="N94" s="49">
        <f t="shared" si="38"/>
        <v>2.6693736866810312E-4</v>
      </c>
      <c r="O94" s="67">
        <v>4875</v>
      </c>
      <c r="P94" s="49">
        <f t="shared" si="39"/>
        <v>2.6693736866810312E-4</v>
      </c>
      <c r="Q94" s="67">
        <v>4875</v>
      </c>
      <c r="R94" s="49">
        <f t="shared" si="40"/>
        <v>2.6693736866810312E-4</v>
      </c>
      <c r="S94" s="67">
        <v>4875</v>
      </c>
      <c r="T94" s="49">
        <f t="shared" si="41"/>
        <v>2.6693736866810312E-4</v>
      </c>
      <c r="U94" s="67">
        <v>4875</v>
      </c>
      <c r="V94" s="49">
        <f t="shared" si="42"/>
        <v>2.6693736866810312E-4</v>
      </c>
      <c r="W94" s="67">
        <v>4875</v>
      </c>
      <c r="X94" s="49">
        <f t="shared" si="43"/>
        <v>2.6693736866810312E-4</v>
      </c>
      <c r="Y94" s="67">
        <v>4875</v>
      </c>
      <c r="Z94" s="49">
        <f t="shared" si="44"/>
        <v>2.6693736866810312E-4</v>
      </c>
      <c r="AA94" s="82">
        <f t="shared" si="31"/>
        <v>58500</v>
      </c>
      <c r="AB94" s="49">
        <f t="shared" si="44"/>
        <v>2.6693736866810312E-4</v>
      </c>
      <c r="AC94" s="82">
        <f t="shared" si="32"/>
        <v>4875</v>
      </c>
      <c r="AD94" s="49">
        <f t="shared" si="45"/>
        <v>2.6693736866810312E-4</v>
      </c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</row>
    <row r="95" spans="1:66" x14ac:dyDescent="0.25">
      <c r="A95" s="9">
        <v>6217</v>
      </c>
      <c r="B95" s="10"/>
      <c r="C95" s="67"/>
      <c r="D95" s="49">
        <f t="shared" si="33"/>
        <v>0</v>
      </c>
      <c r="E95" s="67"/>
      <c r="F95" s="49">
        <f t="shared" si="33"/>
        <v>0</v>
      </c>
      <c r="G95" s="67"/>
      <c r="H95" s="49">
        <f t="shared" si="33"/>
        <v>0</v>
      </c>
      <c r="I95" s="67"/>
      <c r="J95" s="49">
        <f t="shared" si="33"/>
        <v>0</v>
      </c>
      <c r="K95" s="67"/>
      <c r="L95" s="49">
        <f t="shared" si="33"/>
        <v>0</v>
      </c>
      <c r="M95" s="67"/>
      <c r="N95" s="49">
        <f t="shared" si="33"/>
        <v>0</v>
      </c>
      <c r="O95" s="67"/>
      <c r="P95" s="49">
        <f t="shared" si="33"/>
        <v>0</v>
      </c>
      <c r="Q95" s="67"/>
      <c r="R95" s="49">
        <f t="shared" si="33"/>
        <v>0</v>
      </c>
      <c r="S95" s="67"/>
      <c r="T95" s="49">
        <f t="shared" si="41"/>
        <v>0</v>
      </c>
      <c r="U95" s="67"/>
      <c r="V95" s="49">
        <f t="shared" si="41"/>
        <v>0</v>
      </c>
      <c r="W95" s="67"/>
      <c r="X95" s="49">
        <f t="shared" si="41"/>
        <v>0</v>
      </c>
      <c r="Y95" s="67"/>
      <c r="Z95" s="49">
        <f t="shared" si="41"/>
        <v>0</v>
      </c>
      <c r="AA95" s="82"/>
      <c r="AB95" s="49">
        <f t="shared" si="41"/>
        <v>0</v>
      </c>
      <c r="AC95" s="82"/>
      <c r="AD95" s="49">
        <f t="shared" si="41"/>
        <v>0</v>
      </c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</row>
    <row r="96" spans="1:66" x14ac:dyDescent="0.25">
      <c r="A96" s="9">
        <v>6218</v>
      </c>
      <c r="B96" s="10"/>
      <c r="C96" s="67"/>
      <c r="D96" s="49">
        <f t="shared" si="33"/>
        <v>0</v>
      </c>
      <c r="E96" s="67"/>
      <c r="F96" s="49">
        <f t="shared" si="33"/>
        <v>0</v>
      </c>
      <c r="G96" s="67"/>
      <c r="H96" s="49">
        <f t="shared" si="33"/>
        <v>0</v>
      </c>
      <c r="I96" s="67"/>
      <c r="J96" s="49">
        <f t="shared" si="33"/>
        <v>0</v>
      </c>
      <c r="K96" s="67"/>
      <c r="L96" s="49">
        <f t="shared" si="33"/>
        <v>0</v>
      </c>
      <c r="M96" s="67"/>
      <c r="N96" s="49">
        <f t="shared" si="33"/>
        <v>0</v>
      </c>
      <c r="O96" s="67"/>
      <c r="P96" s="49">
        <f t="shared" si="33"/>
        <v>0</v>
      </c>
      <c r="Q96" s="67"/>
      <c r="R96" s="49">
        <f t="shared" si="33"/>
        <v>0</v>
      </c>
      <c r="S96" s="67"/>
      <c r="T96" s="49">
        <f t="shared" si="41"/>
        <v>0</v>
      </c>
      <c r="U96" s="67"/>
      <c r="V96" s="49">
        <f t="shared" si="41"/>
        <v>0</v>
      </c>
      <c r="W96" s="67"/>
      <c r="X96" s="49">
        <f t="shared" si="41"/>
        <v>0</v>
      </c>
      <c r="Y96" s="67"/>
      <c r="Z96" s="49">
        <f t="shared" si="41"/>
        <v>0</v>
      </c>
      <c r="AA96" s="82"/>
      <c r="AB96" s="49">
        <f t="shared" si="41"/>
        <v>0</v>
      </c>
      <c r="AC96" s="82"/>
      <c r="AD96" s="49">
        <f t="shared" si="41"/>
        <v>0</v>
      </c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</row>
    <row r="97" spans="1:66" x14ac:dyDescent="0.25">
      <c r="A97" s="9">
        <v>6219</v>
      </c>
      <c r="B97" s="10"/>
      <c r="C97" s="67"/>
      <c r="D97" s="49">
        <f t="shared" si="33"/>
        <v>0</v>
      </c>
      <c r="E97" s="67"/>
      <c r="F97" s="49">
        <f t="shared" si="33"/>
        <v>0</v>
      </c>
      <c r="G97" s="67"/>
      <c r="H97" s="49">
        <f t="shared" si="33"/>
        <v>0</v>
      </c>
      <c r="I97" s="67"/>
      <c r="J97" s="49">
        <f t="shared" si="33"/>
        <v>0</v>
      </c>
      <c r="K97" s="67"/>
      <c r="L97" s="49">
        <f t="shared" si="33"/>
        <v>0</v>
      </c>
      <c r="M97" s="67"/>
      <c r="N97" s="49">
        <f t="shared" si="33"/>
        <v>0</v>
      </c>
      <c r="O97" s="67"/>
      <c r="P97" s="49">
        <f t="shared" si="33"/>
        <v>0</v>
      </c>
      <c r="Q97" s="67"/>
      <c r="R97" s="49">
        <f t="shared" si="33"/>
        <v>0</v>
      </c>
      <c r="S97" s="67"/>
      <c r="T97" s="49">
        <f t="shared" si="41"/>
        <v>0</v>
      </c>
      <c r="U97" s="67"/>
      <c r="V97" s="49">
        <f t="shared" si="41"/>
        <v>0</v>
      </c>
      <c r="W97" s="67"/>
      <c r="X97" s="49">
        <f t="shared" si="41"/>
        <v>0</v>
      </c>
      <c r="Y97" s="67"/>
      <c r="Z97" s="49">
        <f t="shared" si="41"/>
        <v>0</v>
      </c>
      <c r="AA97" s="82"/>
      <c r="AB97" s="49">
        <f t="shared" si="41"/>
        <v>0</v>
      </c>
      <c r="AC97" s="82"/>
      <c r="AD97" s="49">
        <f t="shared" si="41"/>
        <v>0</v>
      </c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</row>
    <row r="98" spans="1:66" x14ac:dyDescent="0.25">
      <c r="A98" s="9">
        <v>6220</v>
      </c>
      <c r="B98" s="10"/>
      <c r="C98" s="67"/>
      <c r="D98" s="49">
        <f t="shared" si="33"/>
        <v>0</v>
      </c>
      <c r="E98" s="67"/>
      <c r="F98" s="49">
        <f t="shared" si="33"/>
        <v>0</v>
      </c>
      <c r="G98" s="67"/>
      <c r="H98" s="49">
        <f t="shared" si="33"/>
        <v>0</v>
      </c>
      <c r="I98" s="67"/>
      <c r="J98" s="49">
        <f t="shared" si="33"/>
        <v>0</v>
      </c>
      <c r="K98" s="67"/>
      <c r="L98" s="49">
        <f t="shared" si="33"/>
        <v>0</v>
      </c>
      <c r="M98" s="67"/>
      <c r="N98" s="49">
        <f t="shared" si="33"/>
        <v>0</v>
      </c>
      <c r="O98" s="67"/>
      <c r="P98" s="49">
        <f t="shared" si="33"/>
        <v>0</v>
      </c>
      <c r="Q98" s="67"/>
      <c r="R98" s="49">
        <f t="shared" si="33"/>
        <v>0</v>
      </c>
      <c r="S98" s="67"/>
      <c r="T98" s="49">
        <f t="shared" si="41"/>
        <v>0</v>
      </c>
      <c r="U98" s="67"/>
      <c r="V98" s="49">
        <f t="shared" si="41"/>
        <v>0</v>
      </c>
      <c r="W98" s="67"/>
      <c r="X98" s="49">
        <f t="shared" si="41"/>
        <v>0</v>
      </c>
      <c r="Y98" s="67"/>
      <c r="Z98" s="49">
        <f t="shared" si="41"/>
        <v>0</v>
      </c>
      <c r="AA98" s="82"/>
      <c r="AB98" s="49">
        <f t="shared" si="41"/>
        <v>0</v>
      </c>
      <c r="AC98" s="82"/>
      <c r="AD98" s="49">
        <f t="shared" si="41"/>
        <v>0</v>
      </c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</row>
    <row r="99" spans="1:66" s="5" customFormat="1" x14ac:dyDescent="0.25">
      <c r="A99" s="12">
        <v>6299</v>
      </c>
      <c r="B99" s="1" t="s">
        <v>118</v>
      </c>
      <c r="C99" s="74">
        <f>SUM(C79:C98)</f>
        <v>2277776.2731499998</v>
      </c>
      <c r="D99" s="56">
        <f t="shared" si="33"/>
        <v>0.12472279072190756</v>
      </c>
      <c r="E99" s="74">
        <f>SUM(E79:E98)</f>
        <v>2277776.2731499998</v>
      </c>
      <c r="F99" s="56">
        <f t="shared" si="34"/>
        <v>0.12472279072190756</v>
      </c>
      <c r="G99" s="74">
        <f>SUM(G79:G98)</f>
        <v>2277776.2731499998</v>
      </c>
      <c r="H99" s="56">
        <f t="shared" si="35"/>
        <v>0.12472279072190756</v>
      </c>
      <c r="I99" s="74">
        <f>SUM(I79:I98)</f>
        <v>2277776.2731499998</v>
      </c>
      <c r="J99" s="56">
        <f t="shared" si="36"/>
        <v>0.12472279072190756</v>
      </c>
      <c r="K99" s="74">
        <f>SUM(K79:K98)</f>
        <v>2277776.2731499998</v>
      </c>
      <c r="L99" s="56">
        <f t="shared" si="37"/>
        <v>0.12472279072190756</v>
      </c>
      <c r="M99" s="74">
        <f>SUM(M79:M98)</f>
        <v>2277776.2731499998</v>
      </c>
      <c r="N99" s="56">
        <f t="shared" si="38"/>
        <v>0.12472279072190756</v>
      </c>
      <c r="O99" s="74">
        <f>SUM(O79:O98)</f>
        <v>2277776.2731499998</v>
      </c>
      <c r="P99" s="56">
        <f t="shared" si="39"/>
        <v>0.12472279072190756</v>
      </c>
      <c r="Q99" s="74">
        <f>SUM(Q79:Q98)</f>
        <v>2277776.2731499998</v>
      </c>
      <c r="R99" s="56">
        <f t="shared" si="40"/>
        <v>0.12472279072190756</v>
      </c>
      <c r="S99" s="74">
        <f>SUM(S79:S98)</f>
        <v>2277776.2731499998</v>
      </c>
      <c r="T99" s="56">
        <f t="shared" si="41"/>
        <v>0.12472279072190756</v>
      </c>
      <c r="U99" s="74">
        <f>SUM(U79:U98)</f>
        <v>2277776.2731499998</v>
      </c>
      <c r="V99" s="56">
        <f t="shared" si="42"/>
        <v>0.12472279072190756</v>
      </c>
      <c r="W99" s="74">
        <f>SUM(W79:W98)</f>
        <v>2277776.2731499998</v>
      </c>
      <c r="X99" s="56">
        <f t="shared" si="43"/>
        <v>0.12472279072190756</v>
      </c>
      <c r="Y99" s="74">
        <f>SUM(Y79:Y98)</f>
        <v>2277776.2731499998</v>
      </c>
      <c r="Z99" s="56">
        <f t="shared" si="44"/>
        <v>0.12472279072190756</v>
      </c>
      <c r="AA99" s="74">
        <f t="shared" si="31"/>
        <v>27333315.277800005</v>
      </c>
      <c r="AB99" s="56">
        <f t="shared" si="44"/>
        <v>0.12472279072190762</v>
      </c>
      <c r="AC99" s="94">
        <f t="shared" si="32"/>
        <v>2277776.2731500003</v>
      </c>
      <c r="AD99" s="56">
        <f t="shared" si="45"/>
        <v>0.12472279072190759</v>
      </c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</row>
    <row r="100" spans="1:66" s="8" customFormat="1" x14ac:dyDescent="0.25">
      <c r="A100" s="26">
        <v>6301</v>
      </c>
      <c r="B100" s="27" t="s">
        <v>119</v>
      </c>
      <c r="C100" s="69"/>
      <c r="D100" s="57">
        <f t="shared" si="33"/>
        <v>0</v>
      </c>
      <c r="E100" s="69"/>
      <c r="F100" s="57">
        <f t="shared" si="34"/>
        <v>0</v>
      </c>
      <c r="G100" s="69"/>
      <c r="H100" s="57">
        <f t="shared" si="35"/>
        <v>0</v>
      </c>
      <c r="I100" s="69"/>
      <c r="J100" s="57">
        <f t="shared" si="36"/>
        <v>0</v>
      </c>
      <c r="K100" s="69"/>
      <c r="L100" s="57">
        <f t="shared" si="37"/>
        <v>0</v>
      </c>
      <c r="M100" s="69"/>
      <c r="N100" s="57">
        <f t="shared" si="38"/>
        <v>0</v>
      </c>
      <c r="O100" s="69"/>
      <c r="P100" s="57">
        <f t="shared" si="39"/>
        <v>0</v>
      </c>
      <c r="Q100" s="69"/>
      <c r="R100" s="57">
        <f t="shared" si="40"/>
        <v>0</v>
      </c>
      <c r="S100" s="69"/>
      <c r="T100" s="57">
        <f t="shared" si="41"/>
        <v>0</v>
      </c>
      <c r="U100" s="69"/>
      <c r="V100" s="57">
        <f t="shared" si="42"/>
        <v>0</v>
      </c>
      <c r="W100" s="69"/>
      <c r="X100" s="57">
        <f t="shared" si="43"/>
        <v>0</v>
      </c>
      <c r="Y100" s="69"/>
      <c r="Z100" s="57">
        <f t="shared" si="44"/>
        <v>0</v>
      </c>
      <c r="AA100" s="69">
        <f t="shared" si="31"/>
        <v>0</v>
      </c>
      <c r="AB100" s="57">
        <f t="shared" si="44"/>
        <v>0</v>
      </c>
      <c r="AC100" s="85">
        <f t="shared" si="32"/>
        <v>0</v>
      </c>
      <c r="AD100" s="57">
        <f t="shared" si="45"/>
        <v>0</v>
      </c>
    </row>
    <row r="101" spans="1:66" x14ac:dyDescent="0.25">
      <c r="A101" s="9">
        <v>6302</v>
      </c>
      <c r="B101" s="10" t="s">
        <v>120</v>
      </c>
      <c r="C101" s="67">
        <v>29998.517199999998</v>
      </c>
      <c r="D101" s="49">
        <f t="shared" si="33"/>
        <v>1.6426103067308372E-3</v>
      </c>
      <c r="E101" s="67">
        <v>29998.517199999998</v>
      </c>
      <c r="F101" s="49">
        <f t="shared" si="34"/>
        <v>1.6426103067308372E-3</v>
      </c>
      <c r="G101" s="67">
        <v>29998.517199999998</v>
      </c>
      <c r="H101" s="49">
        <f t="shared" si="35"/>
        <v>1.6426103067308372E-3</v>
      </c>
      <c r="I101" s="67">
        <v>29998.517199999998</v>
      </c>
      <c r="J101" s="49">
        <f t="shared" si="36"/>
        <v>1.6426103067308372E-3</v>
      </c>
      <c r="K101" s="67">
        <v>29998.517199999998</v>
      </c>
      <c r="L101" s="49">
        <f t="shared" si="37"/>
        <v>1.6426103067308372E-3</v>
      </c>
      <c r="M101" s="67">
        <v>29998.517199999998</v>
      </c>
      <c r="N101" s="49">
        <f t="shared" si="38"/>
        <v>1.6426103067308372E-3</v>
      </c>
      <c r="O101" s="67">
        <v>29998.517199999998</v>
      </c>
      <c r="P101" s="49">
        <f t="shared" si="39"/>
        <v>1.6426103067308372E-3</v>
      </c>
      <c r="Q101" s="67">
        <v>29998.517199999998</v>
      </c>
      <c r="R101" s="49">
        <f t="shared" si="40"/>
        <v>1.6426103067308372E-3</v>
      </c>
      <c r="S101" s="67">
        <v>29998.517199999998</v>
      </c>
      <c r="T101" s="49">
        <f t="shared" si="41"/>
        <v>1.6426103067308372E-3</v>
      </c>
      <c r="U101" s="67">
        <v>29998.517199999998</v>
      </c>
      <c r="V101" s="49">
        <f t="shared" si="42"/>
        <v>1.6426103067308372E-3</v>
      </c>
      <c r="W101" s="67">
        <v>29998.517199999998</v>
      </c>
      <c r="X101" s="49">
        <f t="shared" si="43"/>
        <v>1.6426103067308372E-3</v>
      </c>
      <c r="Y101" s="67">
        <v>29998.517199999998</v>
      </c>
      <c r="Z101" s="49">
        <f t="shared" ref="Z101:AB116" si="46">IF(Y$10&lt;&gt;0,Y101/Y$10,"-")</f>
        <v>1.6426103067308372E-3</v>
      </c>
      <c r="AA101" s="82">
        <f t="shared" si="31"/>
        <v>359982.20639999997</v>
      </c>
      <c r="AB101" s="49">
        <f t="shared" si="46"/>
        <v>1.6426103067308372E-3</v>
      </c>
      <c r="AC101" s="82">
        <f t="shared" si="32"/>
        <v>29998.517199999998</v>
      </c>
      <c r="AD101" s="49">
        <f t="shared" si="45"/>
        <v>1.6426103067308372E-3</v>
      </c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</row>
    <row r="102" spans="1:66" x14ac:dyDescent="0.25">
      <c r="A102" s="9">
        <v>6303</v>
      </c>
      <c r="B102" s="10" t="s">
        <v>121</v>
      </c>
      <c r="C102" s="67">
        <v>13235.2</v>
      </c>
      <c r="D102" s="49">
        <f t="shared" si="33"/>
        <v>7.2471168447099036E-4</v>
      </c>
      <c r="E102" s="67">
        <v>13235.2</v>
      </c>
      <c r="F102" s="49">
        <f t="shared" si="34"/>
        <v>7.2471168447099036E-4</v>
      </c>
      <c r="G102" s="67">
        <v>13235.2</v>
      </c>
      <c r="H102" s="49">
        <f t="shared" si="35"/>
        <v>7.2471168447099036E-4</v>
      </c>
      <c r="I102" s="67">
        <v>13235.2</v>
      </c>
      <c r="J102" s="49">
        <f t="shared" si="36"/>
        <v>7.2471168447099036E-4</v>
      </c>
      <c r="K102" s="67">
        <v>13235.2</v>
      </c>
      <c r="L102" s="49">
        <f t="shared" si="37"/>
        <v>7.2471168447099036E-4</v>
      </c>
      <c r="M102" s="67">
        <v>13235.2</v>
      </c>
      <c r="N102" s="49">
        <f t="shared" si="38"/>
        <v>7.2471168447099036E-4</v>
      </c>
      <c r="O102" s="67">
        <v>13235.2</v>
      </c>
      <c r="P102" s="49">
        <f t="shared" si="39"/>
        <v>7.2471168447099036E-4</v>
      </c>
      <c r="Q102" s="67">
        <v>13235.2</v>
      </c>
      <c r="R102" s="49">
        <f t="shared" si="40"/>
        <v>7.2471168447099036E-4</v>
      </c>
      <c r="S102" s="67">
        <v>13235.2</v>
      </c>
      <c r="T102" s="49">
        <f t="shared" si="41"/>
        <v>7.2471168447099036E-4</v>
      </c>
      <c r="U102" s="67">
        <v>13235.2</v>
      </c>
      <c r="V102" s="49">
        <f t="shared" si="42"/>
        <v>7.2471168447099036E-4</v>
      </c>
      <c r="W102" s="67">
        <v>13235.2</v>
      </c>
      <c r="X102" s="49">
        <f t="shared" si="43"/>
        <v>7.2471168447099036E-4</v>
      </c>
      <c r="Y102" s="67">
        <v>13235.2</v>
      </c>
      <c r="Z102" s="49">
        <f t="shared" si="46"/>
        <v>7.2471168447099036E-4</v>
      </c>
      <c r="AA102" s="82">
        <f t="shared" si="31"/>
        <v>158822.40000000002</v>
      </c>
      <c r="AB102" s="49">
        <f t="shared" si="46"/>
        <v>7.2471168447099058E-4</v>
      </c>
      <c r="AC102" s="82">
        <f t="shared" si="32"/>
        <v>13235.200000000003</v>
      </c>
      <c r="AD102" s="49">
        <f t="shared" si="45"/>
        <v>7.2471168447099047E-4</v>
      </c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</row>
    <row r="103" spans="1:66" x14ac:dyDescent="0.25">
      <c r="A103" s="9">
        <v>6304</v>
      </c>
      <c r="B103" s="10" t="s">
        <v>122</v>
      </c>
      <c r="C103" s="67">
        <v>3418.02</v>
      </c>
      <c r="D103" s="49">
        <f t="shared" si="33"/>
        <v>1.8715841330357944E-4</v>
      </c>
      <c r="E103" s="67">
        <v>3418.02</v>
      </c>
      <c r="F103" s="49">
        <f t="shared" si="34"/>
        <v>1.8715841330357944E-4</v>
      </c>
      <c r="G103" s="67">
        <v>3418.02</v>
      </c>
      <c r="H103" s="49">
        <f t="shared" si="35"/>
        <v>1.8715841330357944E-4</v>
      </c>
      <c r="I103" s="67">
        <v>3418.02</v>
      </c>
      <c r="J103" s="49">
        <f t="shared" si="36"/>
        <v>1.8715841330357944E-4</v>
      </c>
      <c r="K103" s="67">
        <v>3418.02</v>
      </c>
      <c r="L103" s="49">
        <f t="shared" si="37"/>
        <v>1.8715841330357944E-4</v>
      </c>
      <c r="M103" s="67">
        <v>3418.02</v>
      </c>
      <c r="N103" s="49">
        <f t="shared" si="38"/>
        <v>1.8715841330357944E-4</v>
      </c>
      <c r="O103" s="67">
        <v>3418.02</v>
      </c>
      <c r="P103" s="49">
        <f t="shared" si="39"/>
        <v>1.8715841330357944E-4</v>
      </c>
      <c r="Q103" s="67">
        <v>3418.02</v>
      </c>
      <c r="R103" s="49">
        <f t="shared" si="40"/>
        <v>1.8715841330357944E-4</v>
      </c>
      <c r="S103" s="67">
        <v>3418.02</v>
      </c>
      <c r="T103" s="49">
        <f t="shared" si="41"/>
        <v>1.8715841330357944E-4</v>
      </c>
      <c r="U103" s="67">
        <v>3418.02</v>
      </c>
      <c r="V103" s="49">
        <f t="shared" si="42"/>
        <v>1.8715841330357944E-4</v>
      </c>
      <c r="W103" s="67">
        <v>3418.02</v>
      </c>
      <c r="X103" s="49">
        <f t="shared" si="43"/>
        <v>1.8715841330357944E-4</v>
      </c>
      <c r="Y103" s="67">
        <v>3418.02</v>
      </c>
      <c r="Z103" s="49">
        <f t="shared" si="46"/>
        <v>1.8715841330357944E-4</v>
      </c>
      <c r="AA103" s="82">
        <f t="shared" si="31"/>
        <v>41016.239999999991</v>
      </c>
      <c r="AB103" s="49">
        <f t="shared" si="46"/>
        <v>1.8715841330357942E-4</v>
      </c>
      <c r="AC103" s="82">
        <f t="shared" si="32"/>
        <v>3418.0199999999991</v>
      </c>
      <c r="AD103" s="49">
        <f t="shared" si="45"/>
        <v>1.8715841330357939E-4</v>
      </c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</row>
    <row r="104" spans="1:66" x14ac:dyDescent="0.25">
      <c r="A104" s="9">
        <v>6305</v>
      </c>
      <c r="B104" s="10" t="s">
        <v>73</v>
      </c>
      <c r="C104" s="67"/>
      <c r="D104" s="49">
        <f t="shared" si="33"/>
        <v>0</v>
      </c>
      <c r="E104" s="67"/>
      <c r="F104" s="49">
        <f t="shared" si="34"/>
        <v>0</v>
      </c>
      <c r="G104" s="67"/>
      <c r="H104" s="49">
        <f t="shared" si="35"/>
        <v>0</v>
      </c>
      <c r="I104" s="67"/>
      <c r="J104" s="49">
        <f t="shared" si="36"/>
        <v>0</v>
      </c>
      <c r="K104" s="67"/>
      <c r="L104" s="49">
        <f t="shared" si="37"/>
        <v>0</v>
      </c>
      <c r="M104" s="67"/>
      <c r="N104" s="49">
        <f t="shared" si="38"/>
        <v>0</v>
      </c>
      <c r="O104" s="67"/>
      <c r="P104" s="49">
        <f t="shared" si="39"/>
        <v>0</v>
      </c>
      <c r="Q104" s="67"/>
      <c r="R104" s="49">
        <f t="shared" si="40"/>
        <v>0</v>
      </c>
      <c r="S104" s="67"/>
      <c r="T104" s="49">
        <f t="shared" si="41"/>
        <v>0</v>
      </c>
      <c r="U104" s="67"/>
      <c r="V104" s="49">
        <f t="shared" si="42"/>
        <v>0</v>
      </c>
      <c r="W104" s="67"/>
      <c r="X104" s="49">
        <f t="shared" si="43"/>
        <v>0</v>
      </c>
      <c r="Y104" s="67"/>
      <c r="Z104" s="49">
        <f t="shared" si="46"/>
        <v>0</v>
      </c>
      <c r="AA104" s="82">
        <f t="shared" si="31"/>
        <v>0</v>
      </c>
      <c r="AB104" s="49">
        <f t="shared" si="46"/>
        <v>0</v>
      </c>
      <c r="AC104" s="82">
        <f t="shared" si="32"/>
        <v>0</v>
      </c>
      <c r="AD104" s="49">
        <f t="shared" si="45"/>
        <v>0</v>
      </c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</row>
    <row r="105" spans="1:66" x14ac:dyDescent="0.25">
      <c r="A105" s="9">
        <v>6306</v>
      </c>
      <c r="B105" s="10" t="s">
        <v>123</v>
      </c>
      <c r="C105" s="67"/>
      <c r="D105" s="49">
        <f t="shared" si="33"/>
        <v>0</v>
      </c>
      <c r="E105" s="67"/>
      <c r="F105" s="49">
        <f t="shared" si="34"/>
        <v>0</v>
      </c>
      <c r="G105" s="67"/>
      <c r="H105" s="49">
        <f t="shared" si="35"/>
        <v>0</v>
      </c>
      <c r="I105" s="67"/>
      <c r="J105" s="49">
        <f t="shared" si="36"/>
        <v>0</v>
      </c>
      <c r="K105" s="67"/>
      <c r="L105" s="49">
        <f t="shared" si="37"/>
        <v>0</v>
      </c>
      <c r="M105" s="67"/>
      <c r="N105" s="49">
        <f t="shared" si="38"/>
        <v>0</v>
      </c>
      <c r="O105" s="67"/>
      <c r="P105" s="49">
        <f t="shared" si="39"/>
        <v>0</v>
      </c>
      <c r="Q105" s="67"/>
      <c r="R105" s="49">
        <f t="shared" si="40"/>
        <v>0</v>
      </c>
      <c r="S105" s="67"/>
      <c r="T105" s="49">
        <f t="shared" si="41"/>
        <v>0</v>
      </c>
      <c r="U105" s="67"/>
      <c r="V105" s="49">
        <f t="shared" si="42"/>
        <v>0</v>
      </c>
      <c r="W105" s="67"/>
      <c r="X105" s="49">
        <f t="shared" si="43"/>
        <v>0</v>
      </c>
      <c r="Y105" s="67"/>
      <c r="Z105" s="49">
        <f t="shared" si="46"/>
        <v>0</v>
      </c>
      <c r="AA105" s="82">
        <f t="shared" si="31"/>
        <v>0</v>
      </c>
      <c r="AB105" s="49">
        <f t="shared" si="46"/>
        <v>0</v>
      </c>
      <c r="AC105" s="82">
        <f t="shared" si="32"/>
        <v>0</v>
      </c>
      <c r="AD105" s="49">
        <f t="shared" si="45"/>
        <v>0</v>
      </c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</row>
    <row r="106" spans="1:66" x14ac:dyDescent="0.25">
      <c r="A106" s="9">
        <v>6307</v>
      </c>
      <c r="B106" s="10" t="s">
        <v>124</v>
      </c>
      <c r="C106" s="67"/>
      <c r="D106" s="49">
        <f t="shared" si="33"/>
        <v>0</v>
      </c>
      <c r="E106" s="67"/>
      <c r="F106" s="49">
        <f t="shared" si="34"/>
        <v>0</v>
      </c>
      <c r="G106" s="67"/>
      <c r="H106" s="49">
        <f t="shared" si="35"/>
        <v>0</v>
      </c>
      <c r="I106" s="67"/>
      <c r="J106" s="49">
        <f t="shared" si="36"/>
        <v>0</v>
      </c>
      <c r="K106" s="67"/>
      <c r="L106" s="49">
        <f t="shared" si="37"/>
        <v>0</v>
      </c>
      <c r="M106" s="67"/>
      <c r="N106" s="49">
        <f t="shared" si="38"/>
        <v>0</v>
      </c>
      <c r="O106" s="67"/>
      <c r="P106" s="49">
        <f t="shared" si="39"/>
        <v>0</v>
      </c>
      <c r="Q106" s="67"/>
      <c r="R106" s="49">
        <f t="shared" si="40"/>
        <v>0</v>
      </c>
      <c r="S106" s="67"/>
      <c r="T106" s="49">
        <f t="shared" si="41"/>
        <v>0</v>
      </c>
      <c r="U106" s="67"/>
      <c r="V106" s="49">
        <f t="shared" si="42"/>
        <v>0</v>
      </c>
      <c r="W106" s="67"/>
      <c r="X106" s="49">
        <f t="shared" si="43"/>
        <v>0</v>
      </c>
      <c r="Y106" s="67"/>
      <c r="Z106" s="49">
        <f t="shared" si="46"/>
        <v>0</v>
      </c>
      <c r="AA106" s="82">
        <f t="shared" si="31"/>
        <v>0</v>
      </c>
      <c r="AB106" s="49">
        <f t="shared" si="46"/>
        <v>0</v>
      </c>
      <c r="AC106" s="82">
        <f t="shared" si="32"/>
        <v>0</v>
      </c>
      <c r="AD106" s="49">
        <f t="shared" si="45"/>
        <v>0</v>
      </c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</row>
    <row r="107" spans="1:66" x14ac:dyDescent="0.25">
      <c r="A107" s="9">
        <v>6308</v>
      </c>
      <c r="B107" s="10" t="s">
        <v>125</v>
      </c>
      <c r="C107" s="67"/>
      <c r="D107" s="49">
        <f t="shared" si="33"/>
        <v>0</v>
      </c>
      <c r="E107" s="67"/>
      <c r="F107" s="49">
        <f t="shared" si="34"/>
        <v>0</v>
      </c>
      <c r="G107" s="67"/>
      <c r="H107" s="49">
        <f t="shared" si="35"/>
        <v>0</v>
      </c>
      <c r="I107" s="67"/>
      <c r="J107" s="49">
        <f t="shared" si="36"/>
        <v>0</v>
      </c>
      <c r="K107" s="67"/>
      <c r="L107" s="49">
        <f t="shared" si="37"/>
        <v>0</v>
      </c>
      <c r="M107" s="67"/>
      <c r="N107" s="49">
        <f t="shared" si="38"/>
        <v>0</v>
      </c>
      <c r="O107" s="67"/>
      <c r="P107" s="49">
        <f t="shared" si="39"/>
        <v>0</v>
      </c>
      <c r="Q107" s="67"/>
      <c r="R107" s="49">
        <f t="shared" si="40"/>
        <v>0</v>
      </c>
      <c r="S107" s="67"/>
      <c r="T107" s="49">
        <f t="shared" si="41"/>
        <v>0</v>
      </c>
      <c r="U107" s="67"/>
      <c r="V107" s="49">
        <f t="shared" si="42"/>
        <v>0</v>
      </c>
      <c r="W107" s="67"/>
      <c r="X107" s="49">
        <f t="shared" si="43"/>
        <v>0</v>
      </c>
      <c r="Y107" s="67"/>
      <c r="Z107" s="49">
        <f t="shared" si="46"/>
        <v>0</v>
      </c>
      <c r="AA107" s="82">
        <f t="shared" si="31"/>
        <v>0</v>
      </c>
      <c r="AB107" s="49">
        <f t="shared" si="46"/>
        <v>0</v>
      </c>
      <c r="AC107" s="82">
        <f t="shared" si="32"/>
        <v>0</v>
      </c>
      <c r="AD107" s="49">
        <f t="shared" si="45"/>
        <v>0</v>
      </c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</row>
    <row r="108" spans="1:66" x14ac:dyDescent="0.25">
      <c r="A108" s="9">
        <v>6309</v>
      </c>
      <c r="B108" s="10" t="s">
        <v>126</v>
      </c>
      <c r="C108" s="67">
        <v>37861.698250000001</v>
      </c>
      <c r="D108" s="49">
        <f t="shared" si="33"/>
        <v>2.0731696623919435E-3</v>
      </c>
      <c r="E108" s="67">
        <v>37861.698250000001</v>
      </c>
      <c r="F108" s="49">
        <f t="shared" si="34"/>
        <v>2.0731696623919435E-3</v>
      </c>
      <c r="G108" s="67">
        <v>37861.698250000001</v>
      </c>
      <c r="H108" s="49">
        <f t="shared" si="35"/>
        <v>2.0731696623919435E-3</v>
      </c>
      <c r="I108" s="67">
        <v>37861.698250000001</v>
      </c>
      <c r="J108" s="49">
        <f t="shared" si="36"/>
        <v>2.0731696623919435E-3</v>
      </c>
      <c r="K108" s="67">
        <v>37861.698250000001</v>
      </c>
      <c r="L108" s="49">
        <f t="shared" si="37"/>
        <v>2.0731696623919435E-3</v>
      </c>
      <c r="M108" s="67">
        <v>37861.698250000001</v>
      </c>
      <c r="N108" s="49">
        <f t="shared" si="38"/>
        <v>2.0731696623919435E-3</v>
      </c>
      <c r="O108" s="67">
        <v>37861.698250000001</v>
      </c>
      <c r="P108" s="49">
        <f t="shared" si="39"/>
        <v>2.0731696623919435E-3</v>
      </c>
      <c r="Q108" s="67">
        <v>37861.698250000001</v>
      </c>
      <c r="R108" s="49">
        <f t="shared" si="40"/>
        <v>2.0731696623919435E-3</v>
      </c>
      <c r="S108" s="67">
        <v>37861.698250000001</v>
      </c>
      <c r="T108" s="49">
        <f t="shared" si="41"/>
        <v>2.0731696623919435E-3</v>
      </c>
      <c r="U108" s="67">
        <v>37861.698250000001</v>
      </c>
      <c r="V108" s="49">
        <f t="shared" si="42"/>
        <v>2.0731696623919435E-3</v>
      </c>
      <c r="W108" s="67">
        <v>37861.698250000001</v>
      </c>
      <c r="X108" s="49">
        <f t="shared" si="43"/>
        <v>2.0731696623919435E-3</v>
      </c>
      <c r="Y108" s="67">
        <v>37861.698250000001</v>
      </c>
      <c r="Z108" s="49">
        <f t="shared" si="46"/>
        <v>2.0731696623919435E-3</v>
      </c>
      <c r="AA108" s="82">
        <f t="shared" si="31"/>
        <v>454340.37900000013</v>
      </c>
      <c r="AB108" s="49">
        <f t="shared" si="46"/>
        <v>2.073169662391944E-3</v>
      </c>
      <c r="AC108" s="82">
        <f t="shared" si="32"/>
        <v>37861.698250000009</v>
      </c>
      <c r="AD108" s="49">
        <f t="shared" si="45"/>
        <v>2.073169662391944E-3</v>
      </c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</row>
    <row r="109" spans="1:66" x14ac:dyDescent="0.25">
      <c r="A109" s="9">
        <v>6310</v>
      </c>
      <c r="B109" s="10" t="s">
        <v>127</v>
      </c>
      <c r="C109" s="67">
        <v>8530.1</v>
      </c>
      <c r="D109" s="49">
        <f t="shared" si="33"/>
        <v>4.6707742532836643E-4</v>
      </c>
      <c r="E109" s="67">
        <v>8530.1</v>
      </c>
      <c r="F109" s="49">
        <f t="shared" si="34"/>
        <v>4.6707742532836643E-4</v>
      </c>
      <c r="G109" s="67">
        <v>8530.1</v>
      </c>
      <c r="H109" s="49">
        <f t="shared" si="35"/>
        <v>4.6707742532836643E-4</v>
      </c>
      <c r="I109" s="67">
        <v>8530.1</v>
      </c>
      <c r="J109" s="49">
        <f t="shared" si="36"/>
        <v>4.6707742532836643E-4</v>
      </c>
      <c r="K109" s="67">
        <v>8530.1</v>
      </c>
      <c r="L109" s="49">
        <f t="shared" si="37"/>
        <v>4.6707742532836643E-4</v>
      </c>
      <c r="M109" s="67">
        <v>8530.1</v>
      </c>
      <c r="N109" s="49">
        <f t="shared" si="38"/>
        <v>4.6707742532836643E-4</v>
      </c>
      <c r="O109" s="67">
        <v>8530.1</v>
      </c>
      <c r="P109" s="49">
        <f t="shared" si="39"/>
        <v>4.6707742532836643E-4</v>
      </c>
      <c r="Q109" s="67">
        <v>8530.1</v>
      </c>
      <c r="R109" s="49">
        <f t="shared" si="40"/>
        <v>4.6707742532836643E-4</v>
      </c>
      <c r="S109" s="67">
        <v>8530.1</v>
      </c>
      <c r="T109" s="49">
        <f t="shared" si="41"/>
        <v>4.6707742532836643E-4</v>
      </c>
      <c r="U109" s="67">
        <v>8530.1</v>
      </c>
      <c r="V109" s="49">
        <f t="shared" si="42"/>
        <v>4.6707742532836643E-4</v>
      </c>
      <c r="W109" s="67">
        <v>8530.1</v>
      </c>
      <c r="X109" s="49">
        <f t="shared" si="43"/>
        <v>4.6707742532836643E-4</v>
      </c>
      <c r="Y109" s="67">
        <v>8530.1</v>
      </c>
      <c r="Z109" s="49">
        <f t="shared" si="46"/>
        <v>4.6707742532836643E-4</v>
      </c>
      <c r="AA109" s="82">
        <f t="shared" si="31"/>
        <v>102361.20000000003</v>
      </c>
      <c r="AB109" s="49">
        <f t="shared" si="46"/>
        <v>4.6707742532836653E-4</v>
      </c>
      <c r="AC109" s="82">
        <f t="shared" si="32"/>
        <v>8530.1000000000022</v>
      </c>
      <c r="AD109" s="49">
        <f t="shared" si="45"/>
        <v>4.6707742532836653E-4</v>
      </c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</row>
    <row r="110" spans="1:66" x14ac:dyDescent="0.25">
      <c r="A110" s="9">
        <v>6311</v>
      </c>
      <c r="B110" s="10" t="s">
        <v>128</v>
      </c>
      <c r="C110" s="67"/>
      <c r="D110" s="49">
        <f t="shared" si="33"/>
        <v>0</v>
      </c>
      <c r="E110" s="67"/>
      <c r="F110" s="49">
        <f t="shared" si="34"/>
        <v>0</v>
      </c>
      <c r="G110" s="67"/>
      <c r="H110" s="49">
        <f t="shared" si="35"/>
        <v>0</v>
      </c>
      <c r="I110" s="67"/>
      <c r="J110" s="49">
        <f t="shared" si="36"/>
        <v>0</v>
      </c>
      <c r="K110" s="67"/>
      <c r="L110" s="49">
        <f t="shared" si="37"/>
        <v>0</v>
      </c>
      <c r="M110" s="67"/>
      <c r="N110" s="49">
        <f t="shared" si="38"/>
        <v>0</v>
      </c>
      <c r="O110" s="67"/>
      <c r="P110" s="49">
        <f t="shared" si="39"/>
        <v>0</v>
      </c>
      <c r="Q110" s="67"/>
      <c r="R110" s="49">
        <f t="shared" si="40"/>
        <v>0</v>
      </c>
      <c r="S110" s="67"/>
      <c r="T110" s="49">
        <f t="shared" si="41"/>
        <v>0</v>
      </c>
      <c r="U110" s="67"/>
      <c r="V110" s="49">
        <f t="shared" si="42"/>
        <v>0</v>
      </c>
      <c r="W110" s="67"/>
      <c r="X110" s="49">
        <f t="shared" si="43"/>
        <v>0</v>
      </c>
      <c r="Y110" s="67"/>
      <c r="Z110" s="49">
        <f t="shared" si="46"/>
        <v>0</v>
      </c>
      <c r="AA110" s="82">
        <f t="shared" si="31"/>
        <v>0</v>
      </c>
      <c r="AB110" s="49">
        <f t="shared" si="46"/>
        <v>0</v>
      </c>
      <c r="AC110" s="82">
        <f t="shared" si="32"/>
        <v>0</v>
      </c>
      <c r="AD110" s="49">
        <f t="shared" si="45"/>
        <v>0</v>
      </c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</row>
    <row r="111" spans="1:66" x14ac:dyDescent="0.25">
      <c r="A111" s="9">
        <v>6312</v>
      </c>
      <c r="B111" s="10" t="s">
        <v>129</v>
      </c>
      <c r="C111" s="67"/>
      <c r="D111" s="49">
        <f t="shared" si="33"/>
        <v>0</v>
      </c>
      <c r="E111" s="67"/>
      <c r="F111" s="49">
        <f t="shared" si="34"/>
        <v>0</v>
      </c>
      <c r="G111" s="67"/>
      <c r="H111" s="49">
        <f t="shared" si="35"/>
        <v>0</v>
      </c>
      <c r="I111" s="67"/>
      <c r="J111" s="49">
        <f t="shared" si="36"/>
        <v>0</v>
      </c>
      <c r="K111" s="67"/>
      <c r="L111" s="49">
        <f t="shared" si="37"/>
        <v>0</v>
      </c>
      <c r="M111" s="67"/>
      <c r="N111" s="49">
        <f t="shared" si="38"/>
        <v>0</v>
      </c>
      <c r="O111" s="67"/>
      <c r="P111" s="49">
        <f t="shared" si="39"/>
        <v>0</v>
      </c>
      <c r="Q111" s="67"/>
      <c r="R111" s="49">
        <f t="shared" si="40"/>
        <v>0</v>
      </c>
      <c r="S111" s="67"/>
      <c r="T111" s="49">
        <f t="shared" si="41"/>
        <v>0</v>
      </c>
      <c r="U111" s="67"/>
      <c r="V111" s="49">
        <f t="shared" si="42"/>
        <v>0</v>
      </c>
      <c r="W111" s="67"/>
      <c r="X111" s="49">
        <f t="shared" si="43"/>
        <v>0</v>
      </c>
      <c r="Y111" s="67"/>
      <c r="Z111" s="49">
        <f t="shared" si="46"/>
        <v>0</v>
      </c>
      <c r="AA111" s="82">
        <f t="shared" si="31"/>
        <v>0</v>
      </c>
      <c r="AB111" s="49">
        <f t="shared" si="46"/>
        <v>0</v>
      </c>
      <c r="AC111" s="82">
        <f t="shared" si="32"/>
        <v>0</v>
      </c>
      <c r="AD111" s="49">
        <f t="shared" si="45"/>
        <v>0</v>
      </c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</row>
    <row r="112" spans="1:66" x14ac:dyDescent="0.25">
      <c r="A112" s="9">
        <v>6313</v>
      </c>
      <c r="B112" s="10" t="s">
        <v>130</v>
      </c>
      <c r="C112" s="67"/>
      <c r="D112" s="49">
        <f t="shared" si="33"/>
        <v>0</v>
      </c>
      <c r="E112" s="67"/>
      <c r="F112" s="49">
        <f t="shared" si="34"/>
        <v>0</v>
      </c>
      <c r="G112" s="67"/>
      <c r="H112" s="49">
        <f t="shared" si="35"/>
        <v>0</v>
      </c>
      <c r="I112" s="67"/>
      <c r="J112" s="49">
        <f t="shared" si="36"/>
        <v>0</v>
      </c>
      <c r="K112" s="67"/>
      <c r="L112" s="49">
        <f t="shared" si="37"/>
        <v>0</v>
      </c>
      <c r="M112" s="67"/>
      <c r="N112" s="49">
        <f t="shared" si="38"/>
        <v>0</v>
      </c>
      <c r="O112" s="67"/>
      <c r="P112" s="49">
        <f t="shared" si="39"/>
        <v>0</v>
      </c>
      <c r="Q112" s="67"/>
      <c r="R112" s="49">
        <f t="shared" si="40"/>
        <v>0</v>
      </c>
      <c r="S112" s="67"/>
      <c r="T112" s="49">
        <f t="shared" si="41"/>
        <v>0</v>
      </c>
      <c r="U112" s="67"/>
      <c r="V112" s="49">
        <f t="shared" si="42"/>
        <v>0</v>
      </c>
      <c r="W112" s="67"/>
      <c r="X112" s="49">
        <f t="shared" si="43"/>
        <v>0</v>
      </c>
      <c r="Y112" s="67"/>
      <c r="Z112" s="49">
        <f t="shared" si="46"/>
        <v>0</v>
      </c>
      <c r="AA112" s="82">
        <f t="shared" si="31"/>
        <v>0</v>
      </c>
      <c r="AB112" s="49">
        <f t="shared" si="46"/>
        <v>0</v>
      </c>
      <c r="AC112" s="82">
        <f t="shared" si="32"/>
        <v>0</v>
      </c>
      <c r="AD112" s="49">
        <f t="shared" si="45"/>
        <v>0</v>
      </c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</row>
    <row r="113" spans="1:66" x14ac:dyDescent="0.25">
      <c r="A113" s="9">
        <v>6314</v>
      </c>
      <c r="B113" s="10" t="s">
        <v>131</v>
      </c>
      <c r="C113" s="67">
        <v>229340.83004999999</v>
      </c>
      <c r="D113" s="49">
        <f t="shared" si="33"/>
        <v>1.2557874400349871E-2</v>
      </c>
      <c r="E113" s="67">
        <v>229340.83004999999</v>
      </c>
      <c r="F113" s="49">
        <f t="shared" si="34"/>
        <v>1.2557874400349871E-2</v>
      </c>
      <c r="G113" s="67">
        <v>229340.83004999999</v>
      </c>
      <c r="H113" s="49">
        <f t="shared" si="35"/>
        <v>1.2557874400349871E-2</v>
      </c>
      <c r="I113" s="67">
        <v>229340.83004999999</v>
      </c>
      <c r="J113" s="49">
        <f t="shared" si="36"/>
        <v>1.2557874400349871E-2</v>
      </c>
      <c r="K113" s="67">
        <v>229340.83004999999</v>
      </c>
      <c r="L113" s="49">
        <f t="shared" si="37"/>
        <v>1.2557874400349871E-2</v>
      </c>
      <c r="M113" s="67">
        <v>229340.83004999999</v>
      </c>
      <c r="N113" s="49">
        <f t="shared" si="38"/>
        <v>1.2557874400349871E-2</v>
      </c>
      <c r="O113" s="67">
        <v>229340.83004999999</v>
      </c>
      <c r="P113" s="49">
        <f t="shared" si="39"/>
        <v>1.2557874400349871E-2</v>
      </c>
      <c r="Q113" s="67">
        <v>229340.83004999999</v>
      </c>
      <c r="R113" s="49">
        <f t="shared" si="40"/>
        <v>1.2557874400349871E-2</v>
      </c>
      <c r="S113" s="67">
        <v>229340.83004999999</v>
      </c>
      <c r="T113" s="49">
        <f t="shared" si="41"/>
        <v>1.2557874400349871E-2</v>
      </c>
      <c r="U113" s="67">
        <v>229340.83004999999</v>
      </c>
      <c r="V113" s="49">
        <f t="shared" si="42"/>
        <v>1.2557874400349871E-2</v>
      </c>
      <c r="W113" s="67">
        <v>229340.83004999999</v>
      </c>
      <c r="X113" s="49">
        <f t="shared" si="43"/>
        <v>1.2557874400349871E-2</v>
      </c>
      <c r="Y113" s="67">
        <v>229340.83004999999</v>
      </c>
      <c r="Z113" s="49">
        <f t="shared" si="46"/>
        <v>1.2557874400349871E-2</v>
      </c>
      <c r="AA113" s="82">
        <f t="shared" si="31"/>
        <v>2752089.9605999999</v>
      </c>
      <c r="AB113" s="49">
        <f t="shared" si="46"/>
        <v>1.2557874400349873E-2</v>
      </c>
      <c r="AC113" s="82">
        <f t="shared" si="32"/>
        <v>229340.83004999999</v>
      </c>
      <c r="AD113" s="49">
        <f t="shared" si="45"/>
        <v>1.2557874400349871E-2</v>
      </c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</row>
    <row r="114" spans="1:66" x14ac:dyDescent="0.25">
      <c r="A114" s="9">
        <v>6315</v>
      </c>
      <c r="B114" s="10" t="s">
        <v>132</v>
      </c>
      <c r="C114" s="67">
        <v>295.83499999999998</v>
      </c>
      <c r="D114" s="49">
        <f t="shared" si="33"/>
        <v>1.6198854658446824E-5</v>
      </c>
      <c r="E114" s="67">
        <v>295.83499999999998</v>
      </c>
      <c r="F114" s="49">
        <f t="shared" si="34"/>
        <v>1.6198854658446824E-5</v>
      </c>
      <c r="G114" s="67">
        <v>295.83499999999998</v>
      </c>
      <c r="H114" s="49">
        <f t="shared" si="35"/>
        <v>1.6198854658446824E-5</v>
      </c>
      <c r="I114" s="67">
        <v>295.83499999999998</v>
      </c>
      <c r="J114" s="49">
        <f t="shared" si="36"/>
        <v>1.6198854658446824E-5</v>
      </c>
      <c r="K114" s="67">
        <v>295.83499999999998</v>
      </c>
      <c r="L114" s="49">
        <f t="shared" si="37"/>
        <v>1.6198854658446824E-5</v>
      </c>
      <c r="M114" s="67">
        <v>295.83499999999998</v>
      </c>
      <c r="N114" s="49">
        <f t="shared" si="38"/>
        <v>1.6198854658446824E-5</v>
      </c>
      <c r="O114" s="67">
        <v>295.83499999999998</v>
      </c>
      <c r="P114" s="49">
        <f t="shared" si="39"/>
        <v>1.6198854658446824E-5</v>
      </c>
      <c r="Q114" s="67">
        <v>295.83499999999998</v>
      </c>
      <c r="R114" s="49">
        <f t="shared" si="40"/>
        <v>1.6198854658446824E-5</v>
      </c>
      <c r="S114" s="67">
        <v>295.83499999999998</v>
      </c>
      <c r="T114" s="49">
        <f t="shared" si="41"/>
        <v>1.6198854658446824E-5</v>
      </c>
      <c r="U114" s="67">
        <v>295.83499999999998</v>
      </c>
      <c r="V114" s="49">
        <f t="shared" si="42"/>
        <v>1.6198854658446824E-5</v>
      </c>
      <c r="W114" s="67">
        <v>295.83499999999998</v>
      </c>
      <c r="X114" s="49">
        <f t="shared" si="43"/>
        <v>1.6198854658446824E-5</v>
      </c>
      <c r="Y114" s="67">
        <v>295.83499999999998</v>
      </c>
      <c r="Z114" s="49">
        <f t="shared" si="46"/>
        <v>1.6198854658446824E-5</v>
      </c>
      <c r="AA114" s="82">
        <f t="shared" si="31"/>
        <v>3550.02</v>
      </c>
      <c r="AB114" s="49">
        <f t="shared" si="46"/>
        <v>1.6198854658446827E-5</v>
      </c>
      <c r="AC114" s="82">
        <f t="shared" si="32"/>
        <v>295.83499999999998</v>
      </c>
      <c r="AD114" s="49">
        <f t="shared" si="45"/>
        <v>1.6198854658446824E-5</v>
      </c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</row>
    <row r="115" spans="1:66" x14ac:dyDescent="0.25">
      <c r="A115" s="9">
        <v>6316</v>
      </c>
      <c r="B115" s="10" t="s">
        <v>133</v>
      </c>
      <c r="C115" s="67"/>
      <c r="D115" s="49">
        <f t="shared" si="33"/>
        <v>0</v>
      </c>
      <c r="E115" s="67"/>
      <c r="F115" s="49">
        <f t="shared" si="34"/>
        <v>0</v>
      </c>
      <c r="G115" s="67"/>
      <c r="H115" s="49">
        <f t="shared" si="35"/>
        <v>0</v>
      </c>
      <c r="I115" s="67"/>
      <c r="J115" s="49">
        <f t="shared" si="36"/>
        <v>0</v>
      </c>
      <c r="K115" s="67"/>
      <c r="L115" s="49">
        <f t="shared" si="37"/>
        <v>0</v>
      </c>
      <c r="M115" s="67"/>
      <c r="N115" s="49">
        <f t="shared" si="38"/>
        <v>0</v>
      </c>
      <c r="O115" s="67"/>
      <c r="P115" s="49">
        <f t="shared" si="39"/>
        <v>0</v>
      </c>
      <c r="Q115" s="67"/>
      <c r="R115" s="49">
        <f t="shared" si="40"/>
        <v>0</v>
      </c>
      <c r="S115" s="67"/>
      <c r="T115" s="49">
        <f t="shared" si="41"/>
        <v>0</v>
      </c>
      <c r="U115" s="67"/>
      <c r="V115" s="49">
        <f t="shared" si="42"/>
        <v>0</v>
      </c>
      <c r="W115" s="67"/>
      <c r="X115" s="49">
        <f t="shared" si="43"/>
        <v>0</v>
      </c>
      <c r="Y115" s="67"/>
      <c r="Z115" s="49">
        <f t="shared" si="46"/>
        <v>0</v>
      </c>
      <c r="AA115" s="82">
        <f t="shared" si="31"/>
        <v>0</v>
      </c>
      <c r="AB115" s="49">
        <f t="shared" si="46"/>
        <v>0</v>
      </c>
      <c r="AC115" s="82">
        <f t="shared" si="32"/>
        <v>0</v>
      </c>
      <c r="AD115" s="49">
        <f t="shared" si="45"/>
        <v>0</v>
      </c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</row>
    <row r="116" spans="1:66" x14ac:dyDescent="0.25">
      <c r="A116" s="9">
        <v>6317</v>
      </c>
      <c r="B116" s="10" t="s">
        <v>134</v>
      </c>
      <c r="C116" s="67">
        <v>2678.6927000000001</v>
      </c>
      <c r="D116" s="49">
        <f t="shared" si="33"/>
        <v>1.4667552426840134E-4</v>
      </c>
      <c r="E116" s="67">
        <v>2678.6927000000001</v>
      </c>
      <c r="F116" s="49">
        <f t="shared" si="34"/>
        <v>1.4667552426840134E-4</v>
      </c>
      <c r="G116" s="67">
        <v>2678.6927000000001</v>
      </c>
      <c r="H116" s="49">
        <f t="shared" si="35"/>
        <v>1.4667552426840134E-4</v>
      </c>
      <c r="I116" s="67">
        <v>2678.6927000000001</v>
      </c>
      <c r="J116" s="49">
        <f t="shared" si="36"/>
        <v>1.4667552426840134E-4</v>
      </c>
      <c r="K116" s="67">
        <v>2678.6927000000001</v>
      </c>
      <c r="L116" s="49">
        <f t="shared" si="37"/>
        <v>1.4667552426840134E-4</v>
      </c>
      <c r="M116" s="67">
        <v>2678.6927000000001</v>
      </c>
      <c r="N116" s="49">
        <f t="shared" si="38"/>
        <v>1.4667552426840134E-4</v>
      </c>
      <c r="O116" s="67">
        <v>2678.6927000000001</v>
      </c>
      <c r="P116" s="49">
        <f t="shared" si="39"/>
        <v>1.4667552426840134E-4</v>
      </c>
      <c r="Q116" s="67">
        <v>2678.6927000000001</v>
      </c>
      <c r="R116" s="49">
        <f t="shared" si="40"/>
        <v>1.4667552426840134E-4</v>
      </c>
      <c r="S116" s="67">
        <v>2678.6927000000001</v>
      </c>
      <c r="T116" s="49">
        <f t="shared" si="41"/>
        <v>1.4667552426840134E-4</v>
      </c>
      <c r="U116" s="67">
        <v>2678.6927000000001</v>
      </c>
      <c r="V116" s="49">
        <f t="shared" si="42"/>
        <v>1.4667552426840134E-4</v>
      </c>
      <c r="W116" s="67">
        <v>2678.6927000000001</v>
      </c>
      <c r="X116" s="49">
        <f t="shared" si="43"/>
        <v>1.4667552426840134E-4</v>
      </c>
      <c r="Y116" s="67">
        <v>2678.6927000000001</v>
      </c>
      <c r="Z116" s="49">
        <f t="shared" si="46"/>
        <v>1.4667552426840134E-4</v>
      </c>
      <c r="AA116" s="82">
        <f t="shared" si="31"/>
        <v>32144.312399999999</v>
      </c>
      <c r="AB116" s="49">
        <f t="shared" si="46"/>
        <v>1.4667552426840134E-4</v>
      </c>
      <c r="AC116" s="82">
        <f t="shared" si="32"/>
        <v>2678.6927000000001</v>
      </c>
      <c r="AD116" s="49">
        <f t="shared" si="45"/>
        <v>1.4667552426840134E-4</v>
      </c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</row>
    <row r="117" spans="1:66" x14ac:dyDescent="0.25">
      <c r="A117" s="9">
        <v>6318</v>
      </c>
      <c r="B117" s="10" t="s">
        <v>135</v>
      </c>
      <c r="C117" s="67">
        <v>6510.85</v>
      </c>
      <c r="D117" s="49">
        <f t="shared" si="33"/>
        <v>3.5651059831645523E-4</v>
      </c>
      <c r="E117" s="67">
        <v>6510.85</v>
      </c>
      <c r="F117" s="49">
        <f t="shared" si="34"/>
        <v>3.5651059831645523E-4</v>
      </c>
      <c r="G117" s="67">
        <v>6510.85</v>
      </c>
      <c r="H117" s="49">
        <f t="shared" si="35"/>
        <v>3.5651059831645523E-4</v>
      </c>
      <c r="I117" s="67">
        <v>6510.85</v>
      </c>
      <c r="J117" s="49">
        <f t="shared" si="36"/>
        <v>3.5651059831645523E-4</v>
      </c>
      <c r="K117" s="67">
        <v>6510.85</v>
      </c>
      <c r="L117" s="49">
        <f t="shared" si="37"/>
        <v>3.5651059831645523E-4</v>
      </c>
      <c r="M117" s="67">
        <v>6510.85</v>
      </c>
      <c r="N117" s="49">
        <f t="shared" si="38"/>
        <v>3.5651059831645523E-4</v>
      </c>
      <c r="O117" s="67">
        <v>6510.85</v>
      </c>
      <c r="P117" s="49">
        <f t="shared" si="39"/>
        <v>3.5651059831645523E-4</v>
      </c>
      <c r="Q117" s="67">
        <v>6510.85</v>
      </c>
      <c r="R117" s="49">
        <f t="shared" si="40"/>
        <v>3.5651059831645523E-4</v>
      </c>
      <c r="S117" s="67">
        <v>6510.85</v>
      </c>
      <c r="T117" s="49">
        <f t="shared" si="41"/>
        <v>3.5651059831645523E-4</v>
      </c>
      <c r="U117" s="67">
        <v>6510.85</v>
      </c>
      <c r="V117" s="49">
        <f t="shared" si="42"/>
        <v>3.5651059831645523E-4</v>
      </c>
      <c r="W117" s="67">
        <v>6510.85</v>
      </c>
      <c r="X117" s="49">
        <f t="shared" si="43"/>
        <v>3.5651059831645523E-4</v>
      </c>
      <c r="Y117" s="67">
        <v>6510.85</v>
      </c>
      <c r="Z117" s="49">
        <f t="shared" ref="Z117:AB136" si="47">IF(Y$10&lt;&gt;0,Y117/Y$10,"-")</f>
        <v>3.5651059831645523E-4</v>
      </c>
      <c r="AA117" s="82">
        <f t="shared" si="31"/>
        <v>78130.2</v>
      </c>
      <c r="AB117" s="49">
        <f t="shared" si="47"/>
        <v>3.5651059831645518E-4</v>
      </c>
      <c r="AC117" s="82">
        <f t="shared" si="32"/>
        <v>6510.8499999999995</v>
      </c>
      <c r="AD117" s="49">
        <f t="shared" si="45"/>
        <v>3.5651059831645518E-4</v>
      </c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</row>
    <row r="118" spans="1:66" x14ac:dyDescent="0.25">
      <c r="A118" s="9">
        <v>6319</v>
      </c>
      <c r="B118" s="10" t="s">
        <v>136</v>
      </c>
      <c r="C118" s="67"/>
      <c r="D118" s="49">
        <f t="shared" si="33"/>
        <v>0</v>
      </c>
      <c r="E118" s="67"/>
      <c r="F118" s="49">
        <f t="shared" si="34"/>
        <v>0</v>
      </c>
      <c r="G118" s="67"/>
      <c r="H118" s="49">
        <f t="shared" si="35"/>
        <v>0</v>
      </c>
      <c r="I118" s="67"/>
      <c r="J118" s="49">
        <f t="shared" si="36"/>
        <v>0</v>
      </c>
      <c r="K118" s="67"/>
      <c r="L118" s="49">
        <f t="shared" si="37"/>
        <v>0</v>
      </c>
      <c r="M118" s="67"/>
      <c r="N118" s="49">
        <f t="shared" si="38"/>
        <v>0</v>
      </c>
      <c r="O118" s="67"/>
      <c r="P118" s="49">
        <f t="shared" si="39"/>
        <v>0</v>
      </c>
      <c r="Q118" s="67"/>
      <c r="R118" s="49">
        <f t="shared" si="40"/>
        <v>0</v>
      </c>
      <c r="S118" s="67"/>
      <c r="T118" s="49">
        <f t="shared" si="41"/>
        <v>0</v>
      </c>
      <c r="U118" s="67"/>
      <c r="V118" s="49">
        <f t="shared" si="42"/>
        <v>0</v>
      </c>
      <c r="W118" s="67"/>
      <c r="X118" s="49">
        <f t="shared" si="43"/>
        <v>0</v>
      </c>
      <c r="Y118" s="67"/>
      <c r="Z118" s="49">
        <f t="shared" si="47"/>
        <v>0</v>
      </c>
      <c r="AA118" s="82">
        <f t="shared" si="31"/>
        <v>0</v>
      </c>
      <c r="AB118" s="49">
        <f t="shared" si="47"/>
        <v>0</v>
      </c>
      <c r="AC118" s="82">
        <f t="shared" si="32"/>
        <v>0</v>
      </c>
      <c r="AD118" s="49">
        <f t="shared" si="45"/>
        <v>0</v>
      </c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</row>
    <row r="119" spans="1:66" x14ac:dyDescent="0.25">
      <c r="A119" s="9">
        <v>6320</v>
      </c>
      <c r="B119" s="10" t="s">
        <v>137</v>
      </c>
      <c r="C119" s="67"/>
      <c r="D119" s="49">
        <f t="shared" si="33"/>
        <v>0</v>
      </c>
      <c r="E119" s="67"/>
      <c r="F119" s="49">
        <f t="shared" si="34"/>
        <v>0</v>
      </c>
      <c r="G119" s="67"/>
      <c r="H119" s="49">
        <f t="shared" si="35"/>
        <v>0</v>
      </c>
      <c r="I119" s="67"/>
      <c r="J119" s="49">
        <f t="shared" si="36"/>
        <v>0</v>
      </c>
      <c r="K119" s="67"/>
      <c r="L119" s="49">
        <f t="shared" si="37"/>
        <v>0</v>
      </c>
      <c r="M119" s="67"/>
      <c r="N119" s="49">
        <f t="shared" si="38"/>
        <v>0</v>
      </c>
      <c r="O119" s="67"/>
      <c r="P119" s="49">
        <f t="shared" si="39"/>
        <v>0</v>
      </c>
      <c r="Q119" s="67"/>
      <c r="R119" s="49">
        <f t="shared" si="40"/>
        <v>0</v>
      </c>
      <c r="S119" s="67"/>
      <c r="T119" s="49">
        <f t="shared" si="41"/>
        <v>0</v>
      </c>
      <c r="U119" s="67"/>
      <c r="V119" s="49">
        <f t="shared" si="42"/>
        <v>0</v>
      </c>
      <c r="W119" s="67"/>
      <c r="X119" s="49">
        <f t="shared" si="43"/>
        <v>0</v>
      </c>
      <c r="Y119" s="67"/>
      <c r="Z119" s="49">
        <f t="shared" si="47"/>
        <v>0</v>
      </c>
      <c r="AA119" s="82">
        <f t="shared" si="31"/>
        <v>0</v>
      </c>
      <c r="AB119" s="49">
        <f t="shared" si="47"/>
        <v>0</v>
      </c>
      <c r="AC119" s="82">
        <f t="shared" si="32"/>
        <v>0</v>
      </c>
      <c r="AD119" s="49">
        <f t="shared" si="45"/>
        <v>0</v>
      </c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</row>
    <row r="120" spans="1:66" x14ac:dyDescent="0.25">
      <c r="A120" s="9">
        <v>6321</v>
      </c>
      <c r="B120" s="10" t="s">
        <v>138</v>
      </c>
      <c r="C120" s="67">
        <v>73959.850000000006</v>
      </c>
      <c r="D120" s="49">
        <f t="shared" si="33"/>
        <v>4.0497738966333548E-3</v>
      </c>
      <c r="E120" s="67">
        <v>73959.850000000006</v>
      </c>
      <c r="F120" s="49">
        <f t="shared" si="34"/>
        <v>4.0497738966333548E-3</v>
      </c>
      <c r="G120" s="67">
        <v>73959.850000000006</v>
      </c>
      <c r="H120" s="49">
        <f t="shared" si="35"/>
        <v>4.0497738966333548E-3</v>
      </c>
      <c r="I120" s="67">
        <v>73959.850000000006</v>
      </c>
      <c r="J120" s="49">
        <f t="shared" si="36"/>
        <v>4.0497738966333548E-3</v>
      </c>
      <c r="K120" s="67">
        <v>73959.850000000006</v>
      </c>
      <c r="L120" s="49">
        <f t="shared" si="37"/>
        <v>4.0497738966333548E-3</v>
      </c>
      <c r="M120" s="67">
        <v>73959.850000000006</v>
      </c>
      <c r="N120" s="49">
        <f t="shared" si="38"/>
        <v>4.0497738966333548E-3</v>
      </c>
      <c r="O120" s="67">
        <v>73959.850000000006</v>
      </c>
      <c r="P120" s="49">
        <f t="shared" si="39"/>
        <v>4.0497738966333548E-3</v>
      </c>
      <c r="Q120" s="67">
        <v>73959.850000000006</v>
      </c>
      <c r="R120" s="49">
        <f t="shared" si="40"/>
        <v>4.0497738966333548E-3</v>
      </c>
      <c r="S120" s="67">
        <v>73959.850000000006</v>
      </c>
      <c r="T120" s="49">
        <f t="shared" si="41"/>
        <v>4.0497738966333548E-3</v>
      </c>
      <c r="U120" s="67">
        <v>73959.850000000006</v>
      </c>
      <c r="V120" s="49">
        <f t="shared" si="42"/>
        <v>4.0497738966333548E-3</v>
      </c>
      <c r="W120" s="67">
        <v>73959.850000000006</v>
      </c>
      <c r="X120" s="49">
        <f t="shared" si="43"/>
        <v>4.0497738966333548E-3</v>
      </c>
      <c r="Y120" s="67">
        <v>73959.850000000006</v>
      </c>
      <c r="Z120" s="49">
        <f t="shared" si="47"/>
        <v>4.0497738966333548E-3</v>
      </c>
      <c r="AA120" s="82">
        <f t="shared" si="31"/>
        <v>887518.19999999984</v>
      </c>
      <c r="AB120" s="49">
        <f t="shared" si="47"/>
        <v>4.0497738966333539E-3</v>
      </c>
      <c r="AC120" s="82">
        <f t="shared" si="32"/>
        <v>73959.849999999991</v>
      </c>
      <c r="AD120" s="49">
        <f t="shared" si="45"/>
        <v>4.0497738966333539E-3</v>
      </c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</row>
    <row r="121" spans="1:66" x14ac:dyDescent="0.25">
      <c r="A121" s="9">
        <v>6322</v>
      </c>
      <c r="B121" s="10"/>
      <c r="C121" s="67"/>
      <c r="D121" s="49">
        <f t="shared" si="33"/>
        <v>0</v>
      </c>
      <c r="E121" s="67"/>
      <c r="F121" s="49">
        <f t="shared" si="33"/>
        <v>0</v>
      </c>
      <c r="G121" s="67"/>
      <c r="H121" s="49">
        <f t="shared" si="33"/>
        <v>0</v>
      </c>
      <c r="I121" s="67"/>
      <c r="J121" s="49">
        <f t="shared" si="33"/>
        <v>0</v>
      </c>
      <c r="K121" s="67"/>
      <c r="L121" s="49">
        <f t="shared" si="33"/>
        <v>0</v>
      </c>
      <c r="M121" s="67"/>
      <c r="N121" s="49">
        <f t="shared" si="33"/>
        <v>0</v>
      </c>
      <c r="O121" s="67"/>
      <c r="P121" s="49">
        <f t="shared" si="33"/>
        <v>0</v>
      </c>
      <c r="Q121" s="67"/>
      <c r="R121" s="49">
        <f t="shared" si="33"/>
        <v>0</v>
      </c>
      <c r="S121" s="67"/>
      <c r="T121" s="49">
        <f t="shared" si="41"/>
        <v>0</v>
      </c>
      <c r="U121" s="67"/>
      <c r="V121" s="49">
        <f t="shared" si="41"/>
        <v>0</v>
      </c>
      <c r="W121" s="67"/>
      <c r="X121" s="49">
        <f t="shared" si="41"/>
        <v>0</v>
      </c>
      <c r="Y121" s="67"/>
      <c r="Z121" s="49">
        <f t="shared" si="41"/>
        <v>0</v>
      </c>
      <c r="AA121" s="82"/>
      <c r="AB121" s="49">
        <f t="shared" si="41"/>
        <v>0</v>
      </c>
      <c r="AC121" s="82"/>
      <c r="AD121" s="49">
        <f t="shared" si="41"/>
        <v>0</v>
      </c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</row>
    <row r="122" spans="1:66" x14ac:dyDescent="0.25">
      <c r="A122" s="9">
        <v>6323</v>
      </c>
      <c r="B122" s="10"/>
      <c r="C122" s="67"/>
      <c r="D122" s="49">
        <f t="shared" si="33"/>
        <v>0</v>
      </c>
      <c r="E122" s="67"/>
      <c r="F122" s="49">
        <f t="shared" si="33"/>
        <v>0</v>
      </c>
      <c r="G122" s="67"/>
      <c r="H122" s="49">
        <f t="shared" si="33"/>
        <v>0</v>
      </c>
      <c r="I122" s="67"/>
      <c r="J122" s="49">
        <f t="shared" si="33"/>
        <v>0</v>
      </c>
      <c r="K122" s="67"/>
      <c r="L122" s="49">
        <f t="shared" si="33"/>
        <v>0</v>
      </c>
      <c r="M122" s="67"/>
      <c r="N122" s="49">
        <f t="shared" si="33"/>
        <v>0</v>
      </c>
      <c r="O122" s="67"/>
      <c r="P122" s="49">
        <f t="shared" si="33"/>
        <v>0</v>
      </c>
      <c r="Q122" s="67"/>
      <c r="R122" s="49">
        <f t="shared" si="33"/>
        <v>0</v>
      </c>
      <c r="S122" s="67"/>
      <c r="T122" s="49">
        <f t="shared" si="41"/>
        <v>0</v>
      </c>
      <c r="U122" s="67"/>
      <c r="V122" s="49">
        <f t="shared" si="41"/>
        <v>0</v>
      </c>
      <c r="W122" s="67"/>
      <c r="X122" s="49">
        <f t="shared" si="41"/>
        <v>0</v>
      </c>
      <c r="Y122" s="67"/>
      <c r="Z122" s="49">
        <f t="shared" si="41"/>
        <v>0</v>
      </c>
      <c r="AA122" s="82"/>
      <c r="AB122" s="49">
        <f t="shared" si="41"/>
        <v>0</v>
      </c>
      <c r="AC122" s="82"/>
      <c r="AD122" s="49">
        <f t="shared" si="41"/>
        <v>0</v>
      </c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</row>
    <row r="123" spans="1:66" x14ac:dyDescent="0.25">
      <c r="A123" s="9">
        <v>6324</v>
      </c>
      <c r="B123" s="10"/>
      <c r="C123" s="67"/>
      <c r="D123" s="49">
        <f t="shared" si="33"/>
        <v>0</v>
      </c>
      <c r="E123" s="67"/>
      <c r="F123" s="49">
        <f t="shared" si="33"/>
        <v>0</v>
      </c>
      <c r="G123" s="67"/>
      <c r="H123" s="49">
        <f t="shared" si="33"/>
        <v>0</v>
      </c>
      <c r="I123" s="67"/>
      <c r="J123" s="49">
        <f t="shared" si="33"/>
        <v>0</v>
      </c>
      <c r="K123" s="67"/>
      <c r="L123" s="49">
        <f t="shared" si="33"/>
        <v>0</v>
      </c>
      <c r="M123" s="67"/>
      <c r="N123" s="49">
        <f t="shared" si="33"/>
        <v>0</v>
      </c>
      <c r="O123" s="67"/>
      <c r="P123" s="49">
        <f t="shared" si="33"/>
        <v>0</v>
      </c>
      <c r="Q123" s="67"/>
      <c r="R123" s="49">
        <f t="shared" si="33"/>
        <v>0</v>
      </c>
      <c r="S123" s="67"/>
      <c r="T123" s="49">
        <f t="shared" si="41"/>
        <v>0</v>
      </c>
      <c r="U123" s="67"/>
      <c r="V123" s="49">
        <f t="shared" si="41"/>
        <v>0</v>
      </c>
      <c r="W123" s="67"/>
      <c r="X123" s="49">
        <f t="shared" si="41"/>
        <v>0</v>
      </c>
      <c r="Y123" s="67"/>
      <c r="Z123" s="49">
        <f t="shared" si="41"/>
        <v>0</v>
      </c>
      <c r="AA123" s="82"/>
      <c r="AB123" s="49">
        <f t="shared" si="41"/>
        <v>0</v>
      </c>
      <c r="AC123" s="82"/>
      <c r="AD123" s="49">
        <f t="shared" si="41"/>
        <v>0</v>
      </c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</row>
    <row r="124" spans="1:66" x14ac:dyDescent="0.25">
      <c r="A124" s="9">
        <v>6325</v>
      </c>
      <c r="B124" s="10"/>
      <c r="C124" s="67"/>
      <c r="D124" s="49">
        <f t="shared" si="33"/>
        <v>0</v>
      </c>
      <c r="E124" s="67"/>
      <c r="F124" s="49">
        <f t="shared" si="33"/>
        <v>0</v>
      </c>
      <c r="G124" s="67"/>
      <c r="H124" s="49">
        <f t="shared" si="33"/>
        <v>0</v>
      </c>
      <c r="I124" s="67"/>
      <c r="J124" s="49">
        <f t="shared" si="33"/>
        <v>0</v>
      </c>
      <c r="K124" s="67"/>
      <c r="L124" s="49">
        <f t="shared" si="33"/>
        <v>0</v>
      </c>
      <c r="M124" s="67"/>
      <c r="N124" s="49">
        <f t="shared" si="33"/>
        <v>0</v>
      </c>
      <c r="O124" s="67"/>
      <c r="P124" s="49">
        <f t="shared" si="33"/>
        <v>0</v>
      </c>
      <c r="Q124" s="67"/>
      <c r="R124" s="49">
        <f t="shared" si="33"/>
        <v>0</v>
      </c>
      <c r="S124" s="67"/>
      <c r="T124" s="49">
        <f t="shared" si="41"/>
        <v>0</v>
      </c>
      <c r="U124" s="67"/>
      <c r="V124" s="49">
        <f t="shared" si="41"/>
        <v>0</v>
      </c>
      <c r="W124" s="67"/>
      <c r="X124" s="49">
        <f t="shared" si="41"/>
        <v>0</v>
      </c>
      <c r="Y124" s="67"/>
      <c r="Z124" s="49">
        <f t="shared" si="41"/>
        <v>0</v>
      </c>
      <c r="AA124" s="82"/>
      <c r="AB124" s="49">
        <f t="shared" si="41"/>
        <v>0</v>
      </c>
      <c r="AC124" s="82"/>
      <c r="AD124" s="49">
        <f t="shared" si="41"/>
        <v>0</v>
      </c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</row>
    <row r="125" spans="1:66" s="5" customFormat="1" x14ac:dyDescent="0.25">
      <c r="A125" s="12">
        <v>6399</v>
      </c>
      <c r="B125" s="1" t="s">
        <v>139</v>
      </c>
      <c r="C125" s="74">
        <f>SUM(C100:C124)</f>
        <v>405829.5932</v>
      </c>
      <c r="D125" s="56">
        <f t="shared" si="33"/>
        <v>2.2221760766452249E-2</v>
      </c>
      <c r="E125" s="74">
        <f>SUM(E100:E124)</f>
        <v>405829.5932</v>
      </c>
      <c r="F125" s="56">
        <f t="shared" si="34"/>
        <v>2.2221760766452249E-2</v>
      </c>
      <c r="G125" s="74">
        <f>SUM(G100:G124)</f>
        <v>405829.5932</v>
      </c>
      <c r="H125" s="56">
        <f t="shared" si="35"/>
        <v>2.2221760766452249E-2</v>
      </c>
      <c r="I125" s="74">
        <f>SUM(I100:I124)</f>
        <v>405829.5932</v>
      </c>
      <c r="J125" s="56">
        <f t="shared" si="36"/>
        <v>2.2221760766452249E-2</v>
      </c>
      <c r="K125" s="74">
        <f>SUM(K100:K124)</f>
        <v>405829.5932</v>
      </c>
      <c r="L125" s="56">
        <f t="shared" si="37"/>
        <v>2.2221760766452249E-2</v>
      </c>
      <c r="M125" s="74">
        <f>SUM(M100:M124)</f>
        <v>405829.5932</v>
      </c>
      <c r="N125" s="56">
        <f t="shared" si="38"/>
        <v>2.2221760766452249E-2</v>
      </c>
      <c r="O125" s="74">
        <f>SUM(O100:O124)</f>
        <v>405829.5932</v>
      </c>
      <c r="P125" s="56">
        <f t="shared" si="39"/>
        <v>2.2221760766452249E-2</v>
      </c>
      <c r="Q125" s="74">
        <f>SUM(Q100:Q124)</f>
        <v>405829.5932</v>
      </c>
      <c r="R125" s="56">
        <f t="shared" si="40"/>
        <v>2.2221760766452249E-2</v>
      </c>
      <c r="S125" s="74">
        <f>SUM(S100:S124)</f>
        <v>405829.5932</v>
      </c>
      <c r="T125" s="56">
        <f t="shared" si="41"/>
        <v>2.2221760766452249E-2</v>
      </c>
      <c r="U125" s="74">
        <f>SUM(U100:U124)</f>
        <v>405829.5932</v>
      </c>
      <c r="V125" s="56">
        <f t="shared" si="42"/>
        <v>2.2221760766452249E-2</v>
      </c>
      <c r="W125" s="74">
        <f>SUM(W100:W124)</f>
        <v>405829.5932</v>
      </c>
      <c r="X125" s="56">
        <f t="shared" si="43"/>
        <v>2.2221760766452249E-2</v>
      </c>
      <c r="Y125" s="74">
        <f>SUM(Y100:Y124)</f>
        <v>405829.5932</v>
      </c>
      <c r="Z125" s="56">
        <f t="shared" si="47"/>
        <v>2.2221760766452249E-2</v>
      </c>
      <c r="AA125" s="74">
        <f t="shared" si="31"/>
        <v>4869955.1184</v>
      </c>
      <c r="AB125" s="56">
        <f t="shared" si="47"/>
        <v>2.2221760766452249E-2</v>
      </c>
      <c r="AC125" s="94">
        <f t="shared" si="32"/>
        <v>405829.5932</v>
      </c>
      <c r="AD125" s="56">
        <f t="shared" si="45"/>
        <v>2.2221760766452249E-2</v>
      </c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</row>
    <row r="126" spans="1:66" s="8" customFormat="1" x14ac:dyDescent="0.25">
      <c r="A126" s="26">
        <v>6401</v>
      </c>
      <c r="B126" s="27" t="s">
        <v>140</v>
      </c>
      <c r="C126" s="69"/>
      <c r="D126" s="57">
        <f t="shared" si="33"/>
        <v>0</v>
      </c>
      <c r="E126" s="69"/>
      <c r="F126" s="57">
        <f t="shared" si="34"/>
        <v>0</v>
      </c>
      <c r="G126" s="69"/>
      <c r="H126" s="57">
        <f t="shared" si="35"/>
        <v>0</v>
      </c>
      <c r="I126" s="69"/>
      <c r="J126" s="57">
        <f t="shared" si="36"/>
        <v>0</v>
      </c>
      <c r="K126" s="69"/>
      <c r="L126" s="57">
        <f t="shared" si="37"/>
        <v>0</v>
      </c>
      <c r="M126" s="69"/>
      <c r="N126" s="57">
        <f t="shared" si="38"/>
        <v>0</v>
      </c>
      <c r="O126" s="69"/>
      <c r="P126" s="57">
        <f t="shared" si="39"/>
        <v>0</v>
      </c>
      <c r="Q126" s="69"/>
      <c r="R126" s="57">
        <f t="shared" si="40"/>
        <v>0</v>
      </c>
      <c r="S126" s="69"/>
      <c r="T126" s="57">
        <f t="shared" si="41"/>
        <v>0</v>
      </c>
      <c r="U126" s="69"/>
      <c r="V126" s="57">
        <f t="shared" si="42"/>
        <v>0</v>
      </c>
      <c r="W126" s="69"/>
      <c r="X126" s="57">
        <f t="shared" si="43"/>
        <v>0</v>
      </c>
      <c r="Y126" s="69"/>
      <c r="Z126" s="57">
        <f t="shared" si="47"/>
        <v>0</v>
      </c>
      <c r="AA126" s="69">
        <f t="shared" si="31"/>
        <v>0</v>
      </c>
      <c r="AB126" s="57">
        <f t="shared" si="47"/>
        <v>0</v>
      </c>
      <c r="AC126" s="85">
        <f t="shared" si="32"/>
        <v>0</v>
      </c>
      <c r="AD126" s="57">
        <f t="shared" si="45"/>
        <v>0</v>
      </c>
    </row>
    <row r="127" spans="1:66" x14ac:dyDescent="0.25">
      <c r="A127" s="9">
        <v>6402</v>
      </c>
      <c r="B127" s="10" t="s">
        <v>141</v>
      </c>
      <c r="C127" s="67">
        <v>-236416.39415000001</v>
      </c>
      <c r="D127" s="49">
        <f t="shared" si="33"/>
        <v>-1.294530670039018E-2</v>
      </c>
      <c r="E127" s="67">
        <v>-236416.39415000001</v>
      </c>
      <c r="F127" s="49">
        <f t="shared" si="34"/>
        <v>-1.294530670039018E-2</v>
      </c>
      <c r="G127" s="67">
        <v>-236416.39415000001</v>
      </c>
      <c r="H127" s="49">
        <f t="shared" si="35"/>
        <v>-1.294530670039018E-2</v>
      </c>
      <c r="I127" s="67">
        <v>-236416.39415000001</v>
      </c>
      <c r="J127" s="49">
        <f t="shared" si="36"/>
        <v>-1.294530670039018E-2</v>
      </c>
      <c r="K127" s="67">
        <v>-236416.39415000001</v>
      </c>
      <c r="L127" s="49">
        <f t="shared" si="37"/>
        <v>-1.294530670039018E-2</v>
      </c>
      <c r="M127" s="67">
        <v>-236416.39415000001</v>
      </c>
      <c r="N127" s="49">
        <f t="shared" si="38"/>
        <v>-1.294530670039018E-2</v>
      </c>
      <c r="O127" s="67">
        <v>-236416.39415000001</v>
      </c>
      <c r="P127" s="49">
        <f t="shared" si="39"/>
        <v>-1.294530670039018E-2</v>
      </c>
      <c r="Q127" s="67">
        <v>-236416.39415000001</v>
      </c>
      <c r="R127" s="49">
        <f t="shared" si="40"/>
        <v>-1.294530670039018E-2</v>
      </c>
      <c r="S127" s="67">
        <v>-236416.39415000001</v>
      </c>
      <c r="T127" s="49">
        <f t="shared" si="41"/>
        <v>-1.294530670039018E-2</v>
      </c>
      <c r="U127" s="67">
        <v>-236416.39415000001</v>
      </c>
      <c r="V127" s="49">
        <f t="shared" si="42"/>
        <v>-1.294530670039018E-2</v>
      </c>
      <c r="W127" s="67">
        <v>-236416.39415000001</v>
      </c>
      <c r="X127" s="49">
        <f t="shared" si="43"/>
        <v>-1.294530670039018E-2</v>
      </c>
      <c r="Y127" s="67">
        <v>-236416.39415000001</v>
      </c>
      <c r="Z127" s="49">
        <f t="shared" si="47"/>
        <v>-1.294530670039018E-2</v>
      </c>
      <c r="AA127" s="82">
        <f t="shared" si="31"/>
        <v>-2836996.7298000003</v>
      </c>
      <c r="AB127" s="49">
        <f t="shared" si="47"/>
        <v>-1.2945306700390182E-2</v>
      </c>
      <c r="AC127" s="82">
        <f t="shared" si="32"/>
        <v>-236416.39415000004</v>
      </c>
      <c r="AD127" s="49">
        <f t="shared" si="45"/>
        <v>-1.294530670039018E-2</v>
      </c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</row>
    <row r="128" spans="1:66" x14ac:dyDescent="0.25">
      <c r="A128" s="9">
        <v>6403</v>
      </c>
      <c r="B128" s="10" t="s">
        <v>142</v>
      </c>
      <c r="C128" s="67">
        <v>163687.19820000001</v>
      </c>
      <c r="D128" s="49">
        <f t="shared" si="33"/>
        <v>8.9629189686486702E-3</v>
      </c>
      <c r="E128" s="67">
        <v>163687.19820000001</v>
      </c>
      <c r="F128" s="49">
        <f t="shared" si="34"/>
        <v>8.9629189686486702E-3</v>
      </c>
      <c r="G128" s="67">
        <v>163687.19820000001</v>
      </c>
      <c r="H128" s="49">
        <f t="shared" si="35"/>
        <v>8.9629189686486702E-3</v>
      </c>
      <c r="I128" s="67">
        <v>163687.19820000001</v>
      </c>
      <c r="J128" s="49">
        <f t="shared" si="36"/>
        <v>8.9629189686486702E-3</v>
      </c>
      <c r="K128" s="67">
        <v>163687.19820000001</v>
      </c>
      <c r="L128" s="49">
        <f t="shared" si="37"/>
        <v>8.9629189686486702E-3</v>
      </c>
      <c r="M128" s="67">
        <v>163687.19820000001</v>
      </c>
      <c r="N128" s="49">
        <f t="shared" si="38"/>
        <v>8.9629189686486702E-3</v>
      </c>
      <c r="O128" s="67">
        <v>163687.19820000001</v>
      </c>
      <c r="P128" s="49">
        <f t="shared" si="39"/>
        <v>8.9629189686486702E-3</v>
      </c>
      <c r="Q128" s="67">
        <v>163687.19820000001</v>
      </c>
      <c r="R128" s="49">
        <f t="shared" si="40"/>
        <v>8.9629189686486702E-3</v>
      </c>
      <c r="S128" s="67">
        <v>163687.19820000001</v>
      </c>
      <c r="T128" s="49">
        <f t="shared" si="41"/>
        <v>8.9629189686486702E-3</v>
      </c>
      <c r="U128" s="67">
        <v>163687.19820000001</v>
      </c>
      <c r="V128" s="49">
        <f t="shared" si="42"/>
        <v>8.9629189686486702E-3</v>
      </c>
      <c r="W128" s="67">
        <v>163687.19820000001</v>
      </c>
      <c r="X128" s="49">
        <f t="shared" si="43"/>
        <v>8.9629189686486702E-3</v>
      </c>
      <c r="Y128" s="67">
        <v>163687.19820000001</v>
      </c>
      <c r="Z128" s="49">
        <f t="shared" si="47"/>
        <v>8.9629189686486702E-3</v>
      </c>
      <c r="AA128" s="82">
        <f t="shared" si="31"/>
        <v>1964246.3784</v>
      </c>
      <c r="AB128" s="49">
        <f t="shared" si="47"/>
        <v>8.9629189686486702E-3</v>
      </c>
      <c r="AC128" s="82">
        <f t="shared" si="32"/>
        <v>163687.19820000001</v>
      </c>
      <c r="AD128" s="49">
        <f t="shared" si="45"/>
        <v>8.9629189686486702E-3</v>
      </c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</row>
    <row r="129" spans="1:66" x14ac:dyDescent="0.25">
      <c r="A129" s="9">
        <v>6404</v>
      </c>
      <c r="B129" s="10" t="s">
        <v>143</v>
      </c>
      <c r="C129" s="67">
        <v>25081.5</v>
      </c>
      <c r="D129" s="49">
        <f t="shared" si="33"/>
        <v>1.3733722281536467E-3</v>
      </c>
      <c r="E129" s="67">
        <v>25081.5</v>
      </c>
      <c r="F129" s="49">
        <f t="shared" si="34"/>
        <v>1.3733722281536467E-3</v>
      </c>
      <c r="G129" s="67">
        <v>25081.5</v>
      </c>
      <c r="H129" s="49">
        <f t="shared" si="35"/>
        <v>1.3733722281536467E-3</v>
      </c>
      <c r="I129" s="67">
        <v>25081.5</v>
      </c>
      <c r="J129" s="49">
        <f t="shared" si="36"/>
        <v>1.3733722281536467E-3</v>
      </c>
      <c r="K129" s="67">
        <v>25081.5</v>
      </c>
      <c r="L129" s="49">
        <f t="shared" si="37"/>
        <v>1.3733722281536467E-3</v>
      </c>
      <c r="M129" s="67">
        <v>25081.5</v>
      </c>
      <c r="N129" s="49">
        <f t="shared" si="38"/>
        <v>1.3733722281536467E-3</v>
      </c>
      <c r="O129" s="67">
        <v>25081.5</v>
      </c>
      <c r="P129" s="49">
        <f t="shared" si="39"/>
        <v>1.3733722281536467E-3</v>
      </c>
      <c r="Q129" s="67">
        <v>25081.5</v>
      </c>
      <c r="R129" s="49">
        <f t="shared" si="40"/>
        <v>1.3733722281536467E-3</v>
      </c>
      <c r="S129" s="67">
        <v>25081.5</v>
      </c>
      <c r="T129" s="49">
        <f t="shared" si="41"/>
        <v>1.3733722281536467E-3</v>
      </c>
      <c r="U129" s="67">
        <v>25081.5</v>
      </c>
      <c r="V129" s="49">
        <f t="shared" si="42"/>
        <v>1.3733722281536467E-3</v>
      </c>
      <c r="W129" s="67">
        <v>25081.5</v>
      </c>
      <c r="X129" s="49">
        <f t="shared" si="43"/>
        <v>1.3733722281536467E-3</v>
      </c>
      <c r="Y129" s="67">
        <v>25081.5</v>
      </c>
      <c r="Z129" s="49">
        <f t="shared" si="47"/>
        <v>1.3733722281536467E-3</v>
      </c>
      <c r="AA129" s="82">
        <f t="shared" si="31"/>
        <v>300978</v>
      </c>
      <c r="AB129" s="49">
        <f t="shared" si="47"/>
        <v>1.3733722281536469E-3</v>
      </c>
      <c r="AC129" s="82">
        <f t="shared" si="32"/>
        <v>25081.5</v>
      </c>
      <c r="AD129" s="49">
        <f t="shared" si="45"/>
        <v>1.3733722281536467E-3</v>
      </c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</row>
    <row r="130" spans="1:66" x14ac:dyDescent="0.25">
      <c r="A130" s="9">
        <v>6406</v>
      </c>
      <c r="B130" s="10" t="s">
        <v>144</v>
      </c>
      <c r="C130" s="67">
        <v>-1321.2790500000001</v>
      </c>
      <c r="D130" s="49">
        <f t="shared" si="33"/>
        <v>-7.2348462129905855E-5</v>
      </c>
      <c r="E130" s="67">
        <v>-1321.2790500000001</v>
      </c>
      <c r="F130" s="49">
        <f t="shared" si="34"/>
        <v>-7.2348462129905855E-5</v>
      </c>
      <c r="G130" s="67">
        <v>-1321.2790500000001</v>
      </c>
      <c r="H130" s="49">
        <f t="shared" si="35"/>
        <v>-7.2348462129905855E-5</v>
      </c>
      <c r="I130" s="67">
        <v>-1321.2790500000001</v>
      </c>
      <c r="J130" s="49">
        <f t="shared" si="36"/>
        <v>-7.2348462129905855E-5</v>
      </c>
      <c r="K130" s="67">
        <v>-1321.2790500000001</v>
      </c>
      <c r="L130" s="49">
        <f t="shared" si="37"/>
        <v>-7.2348462129905855E-5</v>
      </c>
      <c r="M130" s="67">
        <v>-1321.2790500000001</v>
      </c>
      <c r="N130" s="49">
        <f t="shared" si="38"/>
        <v>-7.2348462129905855E-5</v>
      </c>
      <c r="O130" s="67">
        <v>-1321.2790500000001</v>
      </c>
      <c r="P130" s="49">
        <f t="shared" si="39"/>
        <v>-7.2348462129905855E-5</v>
      </c>
      <c r="Q130" s="67">
        <v>-1321.2790500000001</v>
      </c>
      <c r="R130" s="49">
        <f t="shared" si="40"/>
        <v>-7.2348462129905855E-5</v>
      </c>
      <c r="S130" s="67">
        <v>-1321.2790500000001</v>
      </c>
      <c r="T130" s="49">
        <f t="shared" si="41"/>
        <v>-7.2348462129905855E-5</v>
      </c>
      <c r="U130" s="67">
        <v>-1321.2790500000001</v>
      </c>
      <c r="V130" s="49">
        <f t="shared" si="42"/>
        <v>-7.2348462129905855E-5</v>
      </c>
      <c r="W130" s="67">
        <v>-1321.2790500000001</v>
      </c>
      <c r="X130" s="49">
        <f t="shared" si="43"/>
        <v>-7.2348462129905855E-5</v>
      </c>
      <c r="Y130" s="67">
        <v>-1321.2790500000001</v>
      </c>
      <c r="Z130" s="49">
        <f t="shared" si="47"/>
        <v>-7.2348462129905855E-5</v>
      </c>
      <c r="AA130" s="82">
        <f t="shared" si="31"/>
        <v>-15855.348600000005</v>
      </c>
      <c r="AB130" s="49">
        <f t="shared" si="47"/>
        <v>-7.2348462129905882E-5</v>
      </c>
      <c r="AC130" s="82">
        <f t="shared" si="32"/>
        <v>-1321.2790500000003</v>
      </c>
      <c r="AD130" s="49">
        <f t="shared" si="45"/>
        <v>-7.2348462129905868E-5</v>
      </c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</row>
    <row r="131" spans="1:66" x14ac:dyDescent="0.25">
      <c r="A131" s="9">
        <v>6407</v>
      </c>
      <c r="B131" s="10" t="s">
        <v>145</v>
      </c>
      <c r="C131" s="67">
        <v>-651.53465000000006</v>
      </c>
      <c r="D131" s="49">
        <f t="shared" si="33"/>
        <v>-3.5675681039403799E-5</v>
      </c>
      <c r="E131" s="67">
        <v>-651.53465000000006</v>
      </c>
      <c r="F131" s="49">
        <f t="shared" si="34"/>
        <v>-3.5675681039403799E-5</v>
      </c>
      <c r="G131" s="67">
        <v>-651.53465000000006</v>
      </c>
      <c r="H131" s="49">
        <f t="shared" si="35"/>
        <v>-3.5675681039403799E-5</v>
      </c>
      <c r="I131" s="67">
        <v>-651.53465000000006</v>
      </c>
      <c r="J131" s="49">
        <f t="shared" si="36"/>
        <v>-3.5675681039403799E-5</v>
      </c>
      <c r="K131" s="67">
        <v>-651.53465000000006</v>
      </c>
      <c r="L131" s="49">
        <f t="shared" si="37"/>
        <v>-3.5675681039403799E-5</v>
      </c>
      <c r="M131" s="67">
        <v>-651.53465000000006</v>
      </c>
      <c r="N131" s="49">
        <f t="shared" si="38"/>
        <v>-3.5675681039403799E-5</v>
      </c>
      <c r="O131" s="67">
        <v>-651.53465000000006</v>
      </c>
      <c r="P131" s="49">
        <f t="shared" si="39"/>
        <v>-3.5675681039403799E-5</v>
      </c>
      <c r="Q131" s="67">
        <v>-651.53465000000006</v>
      </c>
      <c r="R131" s="49">
        <f t="shared" si="40"/>
        <v>-3.5675681039403799E-5</v>
      </c>
      <c r="S131" s="67">
        <v>-651.53465000000006</v>
      </c>
      <c r="T131" s="49">
        <f t="shared" si="41"/>
        <v>-3.5675681039403799E-5</v>
      </c>
      <c r="U131" s="67">
        <v>-651.53465000000006</v>
      </c>
      <c r="V131" s="49">
        <f t="shared" si="42"/>
        <v>-3.5675681039403799E-5</v>
      </c>
      <c r="W131" s="67">
        <v>-651.53465000000006</v>
      </c>
      <c r="X131" s="49">
        <f t="shared" si="43"/>
        <v>-3.5675681039403799E-5</v>
      </c>
      <c r="Y131" s="67">
        <v>-651.53465000000006</v>
      </c>
      <c r="Z131" s="49">
        <f t="shared" si="47"/>
        <v>-3.5675681039403799E-5</v>
      </c>
      <c r="AA131" s="82">
        <f t="shared" si="31"/>
        <v>-7818.4157999999989</v>
      </c>
      <c r="AB131" s="49">
        <f t="shared" si="47"/>
        <v>-3.5675681039403792E-5</v>
      </c>
      <c r="AC131" s="82">
        <f t="shared" si="32"/>
        <v>-651.53464999999994</v>
      </c>
      <c r="AD131" s="49">
        <f t="shared" si="45"/>
        <v>-3.5675681039403792E-5</v>
      </c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</row>
    <row r="132" spans="1:66" x14ac:dyDescent="0.25">
      <c r="A132" s="9">
        <v>6408</v>
      </c>
      <c r="B132" s="10" t="s">
        <v>146</v>
      </c>
      <c r="C132" s="67">
        <v>-161.8252</v>
      </c>
      <c r="D132" s="49">
        <f t="shared" si="33"/>
        <v>-8.8609626814747721E-6</v>
      </c>
      <c r="E132" s="67">
        <v>-161.8252</v>
      </c>
      <c r="F132" s="49">
        <f t="shared" si="34"/>
        <v>-8.8609626814747721E-6</v>
      </c>
      <c r="G132" s="67">
        <v>-161.8252</v>
      </c>
      <c r="H132" s="49">
        <f t="shared" si="35"/>
        <v>-8.8609626814747721E-6</v>
      </c>
      <c r="I132" s="67">
        <v>-161.8252</v>
      </c>
      <c r="J132" s="49">
        <f t="shared" si="36"/>
        <v>-8.8609626814747721E-6</v>
      </c>
      <c r="K132" s="67">
        <v>-161.8252</v>
      </c>
      <c r="L132" s="49">
        <f t="shared" si="37"/>
        <v>-8.8609626814747721E-6</v>
      </c>
      <c r="M132" s="67">
        <v>-161.8252</v>
      </c>
      <c r="N132" s="49">
        <f t="shared" si="38"/>
        <v>-8.8609626814747721E-6</v>
      </c>
      <c r="O132" s="67">
        <v>-161.8252</v>
      </c>
      <c r="P132" s="49">
        <f t="shared" si="39"/>
        <v>-8.8609626814747721E-6</v>
      </c>
      <c r="Q132" s="67">
        <v>-161.8252</v>
      </c>
      <c r="R132" s="49">
        <f t="shared" si="40"/>
        <v>-8.8609626814747721E-6</v>
      </c>
      <c r="S132" s="67">
        <v>-161.8252</v>
      </c>
      <c r="T132" s="49">
        <f t="shared" si="41"/>
        <v>-8.8609626814747721E-6</v>
      </c>
      <c r="U132" s="67">
        <v>-161.8252</v>
      </c>
      <c r="V132" s="49">
        <f t="shared" si="42"/>
        <v>-8.8609626814747721E-6</v>
      </c>
      <c r="W132" s="67">
        <v>-161.8252</v>
      </c>
      <c r="X132" s="49">
        <f t="shared" si="43"/>
        <v>-8.8609626814747721E-6</v>
      </c>
      <c r="Y132" s="67">
        <v>-161.8252</v>
      </c>
      <c r="Z132" s="49">
        <f t="shared" si="47"/>
        <v>-8.8609626814747721E-6</v>
      </c>
      <c r="AA132" s="82">
        <f t="shared" si="31"/>
        <v>-1941.9023999999999</v>
      </c>
      <c r="AB132" s="49">
        <f t="shared" si="47"/>
        <v>-8.8609626814747738E-6</v>
      </c>
      <c r="AC132" s="82">
        <f t="shared" si="32"/>
        <v>-161.8252</v>
      </c>
      <c r="AD132" s="49">
        <f t="shared" si="45"/>
        <v>-8.8609626814747721E-6</v>
      </c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</row>
    <row r="133" spans="1:66" x14ac:dyDescent="0.25">
      <c r="A133" s="9">
        <v>6409</v>
      </c>
      <c r="B133" s="10" t="s">
        <v>147</v>
      </c>
      <c r="C133" s="67">
        <v>0</v>
      </c>
      <c r="D133" s="49">
        <f t="shared" si="33"/>
        <v>0</v>
      </c>
      <c r="E133" s="67">
        <v>0</v>
      </c>
      <c r="F133" s="49">
        <f t="shared" si="34"/>
        <v>0</v>
      </c>
      <c r="G133" s="67">
        <v>0</v>
      </c>
      <c r="H133" s="49">
        <f t="shared" si="35"/>
        <v>0</v>
      </c>
      <c r="I133" s="67">
        <v>0</v>
      </c>
      <c r="J133" s="49">
        <f t="shared" si="36"/>
        <v>0</v>
      </c>
      <c r="K133" s="67">
        <v>0</v>
      </c>
      <c r="L133" s="49">
        <f t="shared" si="37"/>
        <v>0</v>
      </c>
      <c r="M133" s="67">
        <v>0</v>
      </c>
      <c r="N133" s="49">
        <f t="shared" si="38"/>
        <v>0</v>
      </c>
      <c r="O133" s="67">
        <v>0</v>
      </c>
      <c r="P133" s="49">
        <f t="shared" si="39"/>
        <v>0</v>
      </c>
      <c r="Q133" s="67">
        <v>0</v>
      </c>
      <c r="R133" s="49">
        <f t="shared" si="40"/>
        <v>0</v>
      </c>
      <c r="S133" s="67">
        <v>0</v>
      </c>
      <c r="T133" s="49">
        <f t="shared" si="41"/>
        <v>0</v>
      </c>
      <c r="U133" s="67">
        <v>0</v>
      </c>
      <c r="V133" s="49">
        <f t="shared" si="42"/>
        <v>0</v>
      </c>
      <c r="W133" s="67">
        <v>0</v>
      </c>
      <c r="X133" s="49">
        <f t="shared" si="43"/>
        <v>0</v>
      </c>
      <c r="Y133" s="67">
        <v>0</v>
      </c>
      <c r="Z133" s="49">
        <f t="shared" si="47"/>
        <v>0</v>
      </c>
      <c r="AA133" s="82">
        <f t="shared" si="31"/>
        <v>0</v>
      </c>
      <c r="AB133" s="49">
        <f t="shared" si="47"/>
        <v>0</v>
      </c>
      <c r="AC133" s="82">
        <f t="shared" si="32"/>
        <v>0</v>
      </c>
      <c r="AD133" s="49">
        <f t="shared" si="45"/>
        <v>0</v>
      </c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</row>
    <row r="134" spans="1:66" x14ac:dyDescent="0.25">
      <c r="A134" s="9">
        <v>6410</v>
      </c>
      <c r="B134" s="10" t="s">
        <v>148</v>
      </c>
      <c r="C134" s="67">
        <v>17223</v>
      </c>
      <c r="D134" s="49">
        <f t="shared" si="33"/>
        <v>9.4306918986066456E-4</v>
      </c>
      <c r="E134" s="67">
        <v>17223</v>
      </c>
      <c r="F134" s="49">
        <f t="shared" si="34"/>
        <v>9.4306918986066456E-4</v>
      </c>
      <c r="G134" s="67">
        <v>17223</v>
      </c>
      <c r="H134" s="49">
        <f t="shared" si="35"/>
        <v>9.4306918986066456E-4</v>
      </c>
      <c r="I134" s="67">
        <v>17223</v>
      </c>
      <c r="J134" s="49">
        <f t="shared" si="36"/>
        <v>9.4306918986066456E-4</v>
      </c>
      <c r="K134" s="67">
        <v>17223</v>
      </c>
      <c r="L134" s="49">
        <f t="shared" si="37"/>
        <v>9.4306918986066456E-4</v>
      </c>
      <c r="M134" s="67">
        <v>17223</v>
      </c>
      <c r="N134" s="49">
        <f t="shared" si="38"/>
        <v>9.4306918986066456E-4</v>
      </c>
      <c r="O134" s="67">
        <v>17223</v>
      </c>
      <c r="P134" s="49">
        <f t="shared" si="39"/>
        <v>9.4306918986066456E-4</v>
      </c>
      <c r="Q134" s="67">
        <v>17223</v>
      </c>
      <c r="R134" s="49">
        <f t="shared" si="40"/>
        <v>9.4306918986066456E-4</v>
      </c>
      <c r="S134" s="67">
        <v>17223</v>
      </c>
      <c r="T134" s="49">
        <f t="shared" si="41"/>
        <v>9.4306918986066456E-4</v>
      </c>
      <c r="U134" s="67">
        <v>17223</v>
      </c>
      <c r="V134" s="49">
        <f t="shared" si="42"/>
        <v>9.4306918986066456E-4</v>
      </c>
      <c r="W134" s="67">
        <v>17223</v>
      </c>
      <c r="X134" s="49">
        <f t="shared" si="43"/>
        <v>9.4306918986066456E-4</v>
      </c>
      <c r="Y134" s="67">
        <v>17223</v>
      </c>
      <c r="Z134" s="49">
        <f t="shared" si="47"/>
        <v>9.4306918986066456E-4</v>
      </c>
      <c r="AA134" s="82">
        <f t="shared" si="31"/>
        <v>206676</v>
      </c>
      <c r="AB134" s="49">
        <f t="shared" si="47"/>
        <v>9.4306918986066456E-4</v>
      </c>
      <c r="AC134" s="82">
        <f t="shared" si="32"/>
        <v>17223</v>
      </c>
      <c r="AD134" s="49">
        <f t="shared" si="45"/>
        <v>9.4306918986066456E-4</v>
      </c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</row>
    <row r="135" spans="1:66" x14ac:dyDescent="0.25">
      <c r="A135" s="9">
        <v>6411</v>
      </c>
      <c r="B135" s="10" t="s">
        <v>149</v>
      </c>
      <c r="C135" s="67">
        <v>13658.15</v>
      </c>
      <c r="D135" s="49">
        <f t="shared" si="33"/>
        <v>7.4787089679471844E-4</v>
      </c>
      <c r="E135" s="67">
        <v>13658.15</v>
      </c>
      <c r="F135" s="49">
        <f t="shared" si="34"/>
        <v>7.4787089679471844E-4</v>
      </c>
      <c r="G135" s="67">
        <v>13658.15</v>
      </c>
      <c r="H135" s="49">
        <f t="shared" si="35"/>
        <v>7.4787089679471844E-4</v>
      </c>
      <c r="I135" s="67">
        <v>13658.15</v>
      </c>
      <c r="J135" s="49">
        <f t="shared" si="36"/>
        <v>7.4787089679471844E-4</v>
      </c>
      <c r="K135" s="67">
        <v>13658.15</v>
      </c>
      <c r="L135" s="49">
        <f t="shared" si="37"/>
        <v>7.4787089679471844E-4</v>
      </c>
      <c r="M135" s="67">
        <v>13658.15</v>
      </c>
      <c r="N135" s="49">
        <f t="shared" si="38"/>
        <v>7.4787089679471844E-4</v>
      </c>
      <c r="O135" s="67">
        <v>13658.15</v>
      </c>
      <c r="P135" s="49">
        <f t="shared" si="39"/>
        <v>7.4787089679471844E-4</v>
      </c>
      <c r="Q135" s="67">
        <v>13658.15</v>
      </c>
      <c r="R135" s="49">
        <f t="shared" si="40"/>
        <v>7.4787089679471844E-4</v>
      </c>
      <c r="S135" s="67">
        <v>13658.15</v>
      </c>
      <c r="T135" s="49">
        <f t="shared" si="41"/>
        <v>7.4787089679471844E-4</v>
      </c>
      <c r="U135" s="67">
        <v>13658.15</v>
      </c>
      <c r="V135" s="49">
        <f t="shared" si="42"/>
        <v>7.4787089679471844E-4</v>
      </c>
      <c r="W135" s="67">
        <v>13658.15</v>
      </c>
      <c r="X135" s="49">
        <f t="shared" si="43"/>
        <v>7.4787089679471844E-4</v>
      </c>
      <c r="Y135" s="67">
        <v>13658.15</v>
      </c>
      <c r="Z135" s="49">
        <f t="shared" si="47"/>
        <v>7.4787089679471844E-4</v>
      </c>
      <c r="AA135" s="82">
        <f t="shared" ref="AA135:AA165" si="48">C135+E135+G135+I135+K135+M135+O135+Q135+S135+U135+W135+Y135</f>
        <v>163897.79999999996</v>
      </c>
      <c r="AB135" s="49">
        <f t="shared" si="47"/>
        <v>7.4787089679471833E-4</v>
      </c>
      <c r="AC135" s="82">
        <f t="shared" si="32"/>
        <v>13658.149999999996</v>
      </c>
      <c r="AD135" s="49">
        <f t="shared" si="45"/>
        <v>7.4787089679471822E-4</v>
      </c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</row>
    <row r="136" spans="1:66" x14ac:dyDescent="0.25">
      <c r="A136" s="9">
        <v>6413</v>
      </c>
      <c r="B136" s="10" t="s">
        <v>150</v>
      </c>
      <c r="C136" s="67">
        <v>168490.57519999999</v>
      </c>
      <c r="D136" s="49">
        <f t="shared" si="33"/>
        <v>9.225934520874491E-3</v>
      </c>
      <c r="E136" s="67">
        <v>168490.57519999999</v>
      </c>
      <c r="F136" s="49">
        <f t="shared" si="34"/>
        <v>9.225934520874491E-3</v>
      </c>
      <c r="G136" s="67">
        <v>168490.57519999999</v>
      </c>
      <c r="H136" s="49">
        <f t="shared" si="35"/>
        <v>9.225934520874491E-3</v>
      </c>
      <c r="I136" s="67">
        <v>168490.57519999999</v>
      </c>
      <c r="J136" s="49">
        <f t="shared" si="36"/>
        <v>9.225934520874491E-3</v>
      </c>
      <c r="K136" s="67">
        <v>168490.57519999999</v>
      </c>
      <c r="L136" s="49">
        <f t="shared" si="37"/>
        <v>9.225934520874491E-3</v>
      </c>
      <c r="M136" s="67">
        <v>168490.57519999999</v>
      </c>
      <c r="N136" s="49">
        <f t="shared" si="38"/>
        <v>9.225934520874491E-3</v>
      </c>
      <c r="O136" s="67">
        <v>168490.57519999999</v>
      </c>
      <c r="P136" s="49">
        <f t="shared" si="39"/>
        <v>9.225934520874491E-3</v>
      </c>
      <c r="Q136" s="67">
        <v>168490.57519999999</v>
      </c>
      <c r="R136" s="49">
        <f t="shared" si="40"/>
        <v>9.225934520874491E-3</v>
      </c>
      <c r="S136" s="67">
        <v>168490.57519999999</v>
      </c>
      <c r="T136" s="49">
        <f t="shared" si="41"/>
        <v>9.225934520874491E-3</v>
      </c>
      <c r="U136" s="67">
        <v>168490.57519999999</v>
      </c>
      <c r="V136" s="49">
        <f t="shared" si="42"/>
        <v>9.225934520874491E-3</v>
      </c>
      <c r="W136" s="67">
        <v>168490.57519999999</v>
      </c>
      <c r="X136" s="49">
        <f t="shared" si="43"/>
        <v>9.225934520874491E-3</v>
      </c>
      <c r="Y136" s="67">
        <v>168490.57519999999</v>
      </c>
      <c r="Z136" s="49">
        <f t="shared" si="47"/>
        <v>9.225934520874491E-3</v>
      </c>
      <c r="AA136" s="82">
        <f t="shared" si="48"/>
        <v>2021886.9024000003</v>
      </c>
      <c r="AB136" s="49">
        <f t="shared" si="47"/>
        <v>9.2259345208744944E-3</v>
      </c>
      <c r="AC136" s="82">
        <f t="shared" si="32"/>
        <v>168490.57520000002</v>
      </c>
      <c r="AD136" s="49">
        <f t="shared" si="45"/>
        <v>9.2259345208744927E-3</v>
      </c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</row>
    <row r="137" spans="1:66" x14ac:dyDescent="0.25">
      <c r="A137" s="9">
        <v>6414</v>
      </c>
      <c r="B137" s="10" t="s">
        <v>151</v>
      </c>
      <c r="C137" s="67">
        <v>24802.06165</v>
      </c>
      <c r="D137" s="49">
        <f t="shared" si="33"/>
        <v>1.3580711947477069E-3</v>
      </c>
      <c r="E137" s="67">
        <v>24802.06165</v>
      </c>
      <c r="F137" s="49">
        <f t="shared" si="34"/>
        <v>1.3580711947477069E-3</v>
      </c>
      <c r="G137" s="67">
        <v>24802.06165</v>
      </c>
      <c r="H137" s="49">
        <f t="shared" si="35"/>
        <v>1.3580711947477069E-3</v>
      </c>
      <c r="I137" s="67">
        <v>24802.06165</v>
      </c>
      <c r="J137" s="49">
        <f t="shared" si="36"/>
        <v>1.3580711947477069E-3</v>
      </c>
      <c r="K137" s="67">
        <v>24802.06165</v>
      </c>
      <c r="L137" s="49">
        <f t="shared" si="37"/>
        <v>1.3580711947477069E-3</v>
      </c>
      <c r="M137" s="67">
        <v>24802.06165</v>
      </c>
      <c r="N137" s="49">
        <f t="shared" si="38"/>
        <v>1.3580711947477069E-3</v>
      </c>
      <c r="O137" s="67">
        <v>24802.06165</v>
      </c>
      <c r="P137" s="49">
        <f t="shared" si="39"/>
        <v>1.3580711947477069E-3</v>
      </c>
      <c r="Q137" s="67">
        <v>24802.06165</v>
      </c>
      <c r="R137" s="49">
        <f t="shared" si="40"/>
        <v>1.3580711947477069E-3</v>
      </c>
      <c r="S137" s="67">
        <v>24802.06165</v>
      </c>
      <c r="T137" s="49">
        <f t="shared" si="41"/>
        <v>1.3580711947477069E-3</v>
      </c>
      <c r="U137" s="67">
        <v>24802.06165</v>
      </c>
      <c r="V137" s="49">
        <f t="shared" si="42"/>
        <v>1.3580711947477069E-3</v>
      </c>
      <c r="W137" s="67">
        <v>24802.06165</v>
      </c>
      <c r="X137" s="49">
        <f t="shared" si="43"/>
        <v>1.3580711947477069E-3</v>
      </c>
      <c r="Y137" s="67">
        <v>24802.06165</v>
      </c>
      <c r="Z137" s="49">
        <f t="shared" ref="Z137:AB141" si="49">IF(Y$10&lt;&gt;0,Y137/Y$10,"-")</f>
        <v>1.3580711947477069E-3</v>
      </c>
      <c r="AA137" s="82">
        <f t="shared" si="48"/>
        <v>297624.73979999992</v>
      </c>
      <c r="AB137" s="49">
        <f t="shared" si="49"/>
        <v>1.3580711947477067E-3</v>
      </c>
      <c r="AC137" s="82">
        <f t="shared" si="32"/>
        <v>24802.061649999992</v>
      </c>
      <c r="AD137" s="49">
        <f t="shared" si="45"/>
        <v>1.3580711947477064E-3</v>
      </c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</row>
    <row r="138" spans="1:66" x14ac:dyDescent="0.25">
      <c r="A138" s="9">
        <v>6415</v>
      </c>
      <c r="B138" s="10" t="s">
        <v>152</v>
      </c>
      <c r="C138" s="67">
        <v>209.81</v>
      </c>
      <c r="D138" s="49">
        <f t="shared" si="33"/>
        <v>1.1488436783641993E-5</v>
      </c>
      <c r="E138" s="67">
        <v>209.81</v>
      </c>
      <c r="F138" s="49">
        <f t="shared" si="34"/>
        <v>1.1488436783641993E-5</v>
      </c>
      <c r="G138" s="67">
        <v>209.81</v>
      </c>
      <c r="H138" s="49">
        <f t="shared" si="35"/>
        <v>1.1488436783641993E-5</v>
      </c>
      <c r="I138" s="67">
        <v>209.81</v>
      </c>
      <c r="J138" s="49">
        <f t="shared" si="36"/>
        <v>1.1488436783641993E-5</v>
      </c>
      <c r="K138" s="67">
        <v>209.81</v>
      </c>
      <c r="L138" s="49">
        <f t="shared" si="37"/>
        <v>1.1488436783641993E-5</v>
      </c>
      <c r="M138" s="67">
        <v>209.81</v>
      </c>
      <c r="N138" s="49">
        <f t="shared" si="38"/>
        <v>1.1488436783641993E-5</v>
      </c>
      <c r="O138" s="67">
        <v>209.81</v>
      </c>
      <c r="P138" s="49">
        <f t="shared" si="39"/>
        <v>1.1488436783641993E-5</v>
      </c>
      <c r="Q138" s="67">
        <v>209.81</v>
      </c>
      <c r="R138" s="49">
        <f t="shared" si="40"/>
        <v>1.1488436783641993E-5</v>
      </c>
      <c r="S138" s="67">
        <v>209.81</v>
      </c>
      <c r="T138" s="49">
        <f t="shared" si="41"/>
        <v>1.1488436783641993E-5</v>
      </c>
      <c r="U138" s="67">
        <v>209.81</v>
      </c>
      <c r="V138" s="49">
        <f t="shared" si="42"/>
        <v>1.1488436783641993E-5</v>
      </c>
      <c r="W138" s="67">
        <v>209.81</v>
      </c>
      <c r="X138" s="49">
        <f t="shared" si="43"/>
        <v>1.1488436783641993E-5</v>
      </c>
      <c r="Y138" s="67">
        <v>209.81</v>
      </c>
      <c r="Z138" s="49">
        <f t="shared" si="49"/>
        <v>1.1488436783641993E-5</v>
      </c>
      <c r="AA138" s="82">
        <f t="shared" si="48"/>
        <v>2517.7199999999998</v>
      </c>
      <c r="AB138" s="49">
        <f t="shared" si="49"/>
        <v>1.1488436783641991E-5</v>
      </c>
      <c r="AC138" s="82">
        <f t="shared" si="32"/>
        <v>209.80999999999997</v>
      </c>
      <c r="AD138" s="49">
        <f t="shared" si="45"/>
        <v>1.1488436783641991E-5</v>
      </c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</row>
    <row r="139" spans="1:66" s="5" customFormat="1" x14ac:dyDescent="0.25">
      <c r="A139" s="12">
        <v>6499</v>
      </c>
      <c r="B139" s="1" t="s">
        <v>153</v>
      </c>
      <c r="C139" s="74">
        <f>SUM(C126:C138)</f>
        <v>174601.26199999999</v>
      </c>
      <c r="D139" s="56">
        <f t="shared" si="33"/>
        <v>9.5605336296225758E-3</v>
      </c>
      <c r="E139" s="74">
        <f>SUM(E126:E138)</f>
        <v>174601.26199999999</v>
      </c>
      <c r="F139" s="56">
        <f t="shared" si="34"/>
        <v>9.5605336296225758E-3</v>
      </c>
      <c r="G139" s="74">
        <f>SUM(G126:G138)</f>
        <v>174601.26199999999</v>
      </c>
      <c r="H139" s="56">
        <f t="shared" si="35"/>
        <v>9.5605336296225758E-3</v>
      </c>
      <c r="I139" s="74">
        <f>SUM(I126:I138)</f>
        <v>174601.26199999999</v>
      </c>
      <c r="J139" s="56">
        <f t="shared" si="36"/>
        <v>9.5605336296225758E-3</v>
      </c>
      <c r="K139" s="74">
        <f>SUM(K126:K138)</f>
        <v>174601.26199999999</v>
      </c>
      <c r="L139" s="56">
        <f t="shared" si="37"/>
        <v>9.5605336296225758E-3</v>
      </c>
      <c r="M139" s="74">
        <f>SUM(M126:M138)</f>
        <v>174601.26199999999</v>
      </c>
      <c r="N139" s="56">
        <f t="shared" si="38"/>
        <v>9.5605336296225758E-3</v>
      </c>
      <c r="O139" s="74">
        <f>SUM(O126:O138)</f>
        <v>174601.26199999999</v>
      </c>
      <c r="P139" s="56">
        <f t="shared" si="39"/>
        <v>9.5605336296225758E-3</v>
      </c>
      <c r="Q139" s="74">
        <f>SUM(Q126:Q138)</f>
        <v>174601.26199999999</v>
      </c>
      <c r="R139" s="56">
        <f t="shared" si="40"/>
        <v>9.5605336296225758E-3</v>
      </c>
      <c r="S139" s="74">
        <f>SUM(S126:S138)</f>
        <v>174601.26199999999</v>
      </c>
      <c r="T139" s="56">
        <f t="shared" si="41"/>
        <v>9.5605336296225758E-3</v>
      </c>
      <c r="U139" s="74">
        <f>SUM(U126:U138)</f>
        <v>174601.26199999999</v>
      </c>
      <c r="V139" s="56">
        <f t="shared" si="42"/>
        <v>9.5605336296225758E-3</v>
      </c>
      <c r="W139" s="74">
        <f>SUM(W126:W138)</f>
        <v>174601.26199999999</v>
      </c>
      <c r="X139" s="56">
        <f t="shared" si="43"/>
        <v>9.5605336296225758E-3</v>
      </c>
      <c r="Y139" s="74">
        <f>SUM(Y126:Y138)</f>
        <v>174601.26199999999</v>
      </c>
      <c r="Z139" s="56">
        <f t="shared" si="49"/>
        <v>9.5605336296225758E-3</v>
      </c>
      <c r="AA139" s="74">
        <f t="shared" si="48"/>
        <v>2095215.1440000003</v>
      </c>
      <c r="AB139" s="56">
        <f t="shared" si="49"/>
        <v>9.5605336296225793E-3</v>
      </c>
      <c r="AC139" s="94">
        <f t="shared" si="32"/>
        <v>174601.26200000002</v>
      </c>
      <c r="AD139" s="56">
        <f t="shared" si="45"/>
        <v>9.5605336296225776E-3</v>
      </c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</row>
    <row r="140" spans="1:66" s="8" customFormat="1" x14ac:dyDescent="0.25">
      <c r="A140" s="26"/>
      <c r="B140" s="27"/>
      <c r="C140" s="69"/>
      <c r="D140" s="57">
        <f t="shared" si="33"/>
        <v>0</v>
      </c>
      <c r="E140" s="69"/>
      <c r="F140" s="57">
        <f t="shared" si="34"/>
        <v>0</v>
      </c>
      <c r="G140" s="69"/>
      <c r="H140" s="57">
        <f t="shared" si="35"/>
        <v>0</v>
      </c>
      <c r="I140" s="69"/>
      <c r="J140" s="57">
        <f t="shared" si="36"/>
        <v>0</v>
      </c>
      <c r="K140" s="69"/>
      <c r="L140" s="57">
        <f t="shared" si="37"/>
        <v>0</v>
      </c>
      <c r="M140" s="69"/>
      <c r="N140" s="57">
        <f t="shared" si="38"/>
        <v>0</v>
      </c>
      <c r="O140" s="69"/>
      <c r="P140" s="57">
        <f t="shared" si="39"/>
        <v>0</v>
      </c>
      <c r="Q140" s="69"/>
      <c r="R140" s="57">
        <f t="shared" si="40"/>
        <v>0</v>
      </c>
      <c r="S140" s="69"/>
      <c r="T140" s="57">
        <f t="shared" si="41"/>
        <v>0</v>
      </c>
      <c r="U140" s="69"/>
      <c r="V140" s="57">
        <f t="shared" si="42"/>
        <v>0</v>
      </c>
      <c r="W140" s="69"/>
      <c r="X140" s="57">
        <f t="shared" si="43"/>
        <v>0</v>
      </c>
      <c r="Y140" s="69"/>
      <c r="Z140" s="57">
        <f t="shared" si="49"/>
        <v>0</v>
      </c>
      <c r="AA140" s="69">
        <f t="shared" si="48"/>
        <v>0</v>
      </c>
      <c r="AB140" s="57">
        <f t="shared" si="49"/>
        <v>0</v>
      </c>
      <c r="AC140" s="85">
        <f t="shared" si="32"/>
        <v>0</v>
      </c>
      <c r="AD140" s="57">
        <f t="shared" si="45"/>
        <v>0</v>
      </c>
    </row>
    <row r="141" spans="1:66" x14ac:dyDescent="0.25">
      <c r="A141" s="18">
        <v>7001</v>
      </c>
      <c r="B141" s="19" t="s">
        <v>154</v>
      </c>
      <c r="C141" s="75">
        <f>C36-C40-C78-C99-C125-C139</f>
        <v>2356803.9151999997</v>
      </c>
      <c r="D141" s="59">
        <f t="shared" si="33"/>
        <v>0.12905005858259921</v>
      </c>
      <c r="E141" s="75">
        <f>E36-E40-E78-E99-E125-E139</f>
        <v>2356803.9151999997</v>
      </c>
      <c r="F141" s="59">
        <f t="shared" si="34"/>
        <v>0.12905005858259921</v>
      </c>
      <c r="G141" s="75">
        <f>G36-G40-G78-G99-G125-G139</f>
        <v>2356803.9151999997</v>
      </c>
      <c r="H141" s="59">
        <f t="shared" si="35"/>
        <v>0.12905005858259921</v>
      </c>
      <c r="I141" s="75">
        <f>I36-I40-I78-I99-I125-I139</f>
        <v>2356803.9151999997</v>
      </c>
      <c r="J141" s="59">
        <f t="shared" si="36"/>
        <v>0.12905005858259921</v>
      </c>
      <c r="K141" s="75">
        <f>K36-K40-K78-K99-K125-K139</f>
        <v>2356803.9151999997</v>
      </c>
      <c r="L141" s="59">
        <f t="shared" si="37"/>
        <v>0.12905005858259921</v>
      </c>
      <c r="M141" s="75">
        <f>M36-M40-M78-M99-M125-M139</f>
        <v>2356803.9151999997</v>
      </c>
      <c r="N141" s="59">
        <f t="shared" si="38"/>
        <v>0.12905005858259921</v>
      </c>
      <c r="O141" s="75">
        <f>O36-O40-O78-O99-O125-O139</f>
        <v>2356803.9151999997</v>
      </c>
      <c r="P141" s="59">
        <f t="shared" si="39"/>
        <v>0.12905005858259921</v>
      </c>
      <c r="Q141" s="75">
        <f>Q36-Q40-Q78-Q99-Q125-Q139</f>
        <v>2356803.9151999997</v>
      </c>
      <c r="R141" s="59">
        <f t="shared" si="40"/>
        <v>0.12905005858259921</v>
      </c>
      <c r="S141" s="75">
        <f>S36-S40-S78-S99-S125-S139</f>
        <v>2356803.9151999997</v>
      </c>
      <c r="T141" s="59">
        <f t="shared" si="41"/>
        <v>0.12905005858259921</v>
      </c>
      <c r="U141" s="75">
        <f>U36-U40-U78-U99-U125-U139</f>
        <v>2356803.9151999997</v>
      </c>
      <c r="V141" s="59">
        <f t="shared" si="42"/>
        <v>0.12905005858259921</v>
      </c>
      <c r="W141" s="75">
        <f>W36-W40-W78-W99-W125-W139</f>
        <v>2356803.9151999997</v>
      </c>
      <c r="X141" s="59">
        <f t="shared" si="43"/>
        <v>0.12905005858259921</v>
      </c>
      <c r="Y141" s="75">
        <f>Y36-Y40-Y78-Y99-Y125-Y139</f>
        <v>2356803.9151999997</v>
      </c>
      <c r="Z141" s="59">
        <f t="shared" si="49"/>
        <v>0.12905005858259921</v>
      </c>
      <c r="AA141" s="75">
        <f t="shared" si="48"/>
        <v>28281646.982399989</v>
      </c>
      <c r="AB141" s="59">
        <f t="shared" si="49"/>
        <v>0.12905005858259919</v>
      </c>
      <c r="AC141" s="75">
        <f t="shared" si="32"/>
        <v>2356803.9151999992</v>
      </c>
      <c r="AD141" s="59">
        <f t="shared" si="45"/>
        <v>0.12905005858259919</v>
      </c>
    </row>
    <row r="142" spans="1:66" s="30" customFormat="1" x14ac:dyDescent="0.25">
      <c r="A142" s="31"/>
      <c r="B142" s="32"/>
      <c r="C142" s="76"/>
      <c r="D142" s="60"/>
      <c r="E142" s="76"/>
      <c r="F142" s="60"/>
      <c r="G142" s="76"/>
      <c r="H142" s="60"/>
      <c r="I142" s="76"/>
      <c r="J142" s="60"/>
      <c r="K142" s="76"/>
      <c r="L142" s="60"/>
      <c r="M142" s="76"/>
      <c r="N142" s="60"/>
      <c r="O142" s="76"/>
      <c r="P142" s="60"/>
      <c r="Q142" s="76"/>
      <c r="R142" s="60"/>
      <c r="S142" s="76"/>
      <c r="T142" s="60"/>
      <c r="U142" s="76"/>
      <c r="V142" s="60"/>
      <c r="W142" s="76"/>
      <c r="X142" s="60"/>
      <c r="Y142" s="76"/>
      <c r="Z142" s="60"/>
      <c r="AA142" s="76"/>
      <c r="AB142" s="60"/>
      <c r="AC142" s="76"/>
      <c r="AD142" s="60"/>
    </row>
    <row r="143" spans="1:66" s="7" customFormat="1" x14ac:dyDescent="0.25">
      <c r="A143" s="15">
        <v>6412</v>
      </c>
      <c r="B143" s="6" t="s">
        <v>155</v>
      </c>
      <c r="C143" s="77">
        <v>160808.44</v>
      </c>
      <c r="D143" s="61">
        <f t="shared" si="33"/>
        <v>8.8052885811738535E-3</v>
      </c>
      <c r="E143" s="77">
        <v>160808.44</v>
      </c>
      <c r="F143" s="61">
        <f t="shared" ref="F143:F165" si="50">IF(E$10&lt;&gt;0,E143/E$10,"-")</f>
        <v>8.8052885811738535E-3</v>
      </c>
      <c r="G143" s="77">
        <v>160808.44</v>
      </c>
      <c r="H143" s="61">
        <f t="shared" ref="H143:H165" si="51">IF(G$10&lt;&gt;0,G143/G$10,"-")</f>
        <v>8.8052885811738535E-3</v>
      </c>
      <c r="I143" s="77">
        <v>160808.44</v>
      </c>
      <c r="J143" s="61">
        <f t="shared" ref="J143:J165" si="52">IF(I$10&lt;&gt;0,I143/I$10,"-")</f>
        <v>8.8052885811738535E-3</v>
      </c>
      <c r="K143" s="77">
        <v>160808.44</v>
      </c>
      <c r="L143" s="61">
        <f t="shared" ref="L143:L165" si="53">IF(K$10&lt;&gt;0,K143/K$10,"-")</f>
        <v>8.8052885811738535E-3</v>
      </c>
      <c r="M143" s="77">
        <v>160808.44</v>
      </c>
      <c r="N143" s="61">
        <f t="shared" ref="N143:N165" si="54">IF(M$10&lt;&gt;0,M143/M$10,"-")</f>
        <v>8.8052885811738535E-3</v>
      </c>
      <c r="O143" s="77">
        <v>160808.44</v>
      </c>
      <c r="P143" s="61">
        <f t="shared" ref="P143:P165" si="55">IF(O$10&lt;&gt;0,O143/O$10,"-")</f>
        <v>8.8052885811738535E-3</v>
      </c>
      <c r="Q143" s="77">
        <v>160808.44</v>
      </c>
      <c r="R143" s="61">
        <f t="shared" ref="R143:R165" si="56">IF(Q$10&lt;&gt;0,Q143/Q$10,"-")</f>
        <v>8.8052885811738535E-3</v>
      </c>
      <c r="S143" s="77">
        <v>160808.44</v>
      </c>
      <c r="T143" s="61">
        <f t="shared" ref="T143:AD165" si="57">IF(S$10&lt;&gt;0,S143/S$10,"-")</f>
        <v>8.8052885811738535E-3</v>
      </c>
      <c r="U143" s="77">
        <v>160808.44</v>
      </c>
      <c r="V143" s="61">
        <f t="shared" ref="V143:V165" si="58">IF(U$10&lt;&gt;0,U143/U$10,"-")</f>
        <v>8.8052885811738535E-3</v>
      </c>
      <c r="W143" s="77">
        <v>160808.44</v>
      </c>
      <c r="X143" s="61">
        <f t="shared" ref="X143:X165" si="59">IF(W$10&lt;&gt;0,W143/W$10,"-")</f>
        <v>8.8052885811738535E-3</v>
      </c>
      <c r="Y143" s="77">
        <v>160808.44</v>
      </c>
      <c r="Z143" s="61">
        <f t="shared" ref="Z143:AB162" si="60">IF(Y$10&lt;&gt;0,Y143/Y$10,"-")</f>
        <v>8.8052885811738535E-3</v>
      </c>
      <c r="AA143" s="89">
        <f t="shared" si="48"/>
        <v>1929701.2799999996</v>
      </c>
      <c r="AB143" s="61">
        <f t="shared" si="60"/>
        <v>8.8052885811738518E-3</v>
      </c>
      <c r="AC143" s="89">
        <f t="shared" ref="AC143:AC165" si="61">AA143/12</f>
        <v>160808.43999999997</v>
      </c>
      <c r="AD143" s="61">
        <f t="shared" ref="AD143:AD165" si="62">IF(AC$10&lt;&gt;0,AC143/AC$10,"-")</f>
        <v>8.8052885811738518E-3</v>
      </c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</row>
    <row r="144" spans="1:66" s="35" customFormat="1" x14ac:dyDescent="0.25">
      <c r="A144" s="33"/>
      <c r="B144" s="34"/>
      <c r="C144" s="78"/>
      <c r="D144" s="62">
        <f t="shared" si="33"/>
        <v>0</v>
      </c>
      <c r="E144" s="78"/>
      <c r="F144" s="62">
        <f t="shared" si="50"/>
        <v>0</v>
      </c>
      <c r="G144" s="78"/>
      <c r="H144" s="62">
        <f t="shared" si="51"/>
        <v>0</v>
      </c>
      <c r="I144" s="78"/>
      <c r="J144" s="62">
        <f t="shared" si="52"/>
        <v>0</v>
      </c>
      <c r="K144" s="78"/>
      <c r="L144" s="62">
        <f t="shared" si="53"/>
        <v>0</v>
      </c>
      <c r="M144" s="78"/>
      <c r="N144" s="62">
        <f t="shared" si="54"/>
        <v>0</v>
      </c>
      <c r="O144" s="78"/>
      <c r="P144" s="62">
        <f t="shared" si="55"/>
        <v>0</v>
      </c>
      <c r="Q144" s="78"/>
      <c r="R144" s="62">
        <f t="shared" si="56"/>
        <v>0</v>
      </c>
      <c r="S144" s="78"/>
      <c r="T144" s="62">
        <f t="shared" si="57"/>
        <v>0</v>
      </c>
      <c r="U144" s="78"/>
      <c r="V144" s="62">
        <f t="shared" si="58"/>
        <v>0</v>
      </c>
      <c r="W144" s="78"/>
      <c r="X144" s="62">
        <f t="shared" si="59"/>
        <v>0</v>
      </c>
      <c r="Y144" s="78"/>
      <c r="Z144" s="62">
        <f t="shared" si="60"/>
        <v>0</v>
      </c>
      <c r="AA144" s="90">
        <f t="shared" si="48"/>
        <v>0</v>
      </c>
      <c r="AB144" s="62">
        <f t="shared" si="60"/>
        <v>0</v>
      </c>
      <c r="AC144" s="90">
        <f t="shared" si="61"/>
        <v>0</v>
      </c>
      <c r="AD144" s="62">
        <f t="shared" si="62"/>
        <v>0</v>
      </c>
    </row>
    <row r="145" spans="1:66" x14ac:dyDescent="0.25">
      <c r="A145" s="18">
        <v>7002</v>
      </c>
      <c r="B145" s="19" t="s">
        <v>156</v>
      </c>
      <c r="C145" s="75">
        <f>C141-C143</f>
        <v>2195995.4751999998</v>
      </c>
      <c r="D145" s="59">
        <f t="shared" si="33"/>
        <v>0.12024477000142535</v>
      </c>
      <c r="E145" s="75">
        <f>E141-E143</f>
        <v>2195995.4751999998</v>
      </c>
      <c r="F145" s="59">
        <f t="shared" si="50"/>
        <v>0.12024477000142535</v>
      </c>
      <c r="G145" s="75">
        <f>G141-G143</f>
        <v>2195995.4751999998</v>
      </c>
      <c r="H145" s="59">
        <f t="shared" si="51"/>
        <v>0.12024477000142535</v>
      </c>
      <c r="I145" s="75">
        <f>I141-I143</f>
        <v>2195995.4751999998</v>
      </c>
      <c r="J145" s="59">
        <f t="shared" si="52"/>
        <v>0.12024477000142535</v>
      </c>
      <c r="K145" s="75">
        <f>K141-K143</f>
        <v>2195995.4751999998</v>
      </c>
      <c r="L145" s="59">
        <f t="shared" si="53"/>
        <v>0.12024477000142535</v>
      </c>
      <c r="M145" s="75">
        <f>M141-M143</f>
        <v>2195995.4751999998</v>
      </c>
      <c r="N145" s="59">
        <f t="shared" si="54"/>
        <v>0.12024477000142535</v>
      </c>
      <c r="O145" s="75">
        <f>O141-O143</f>
        <v>2195995.4751999998</v>
      </c>
      <c r="P145" s="59">
        <f t="shared" si="55"/>
        <v>0.12024477000142535</v>
      </c>
      <c r="Q145" s="75">
        <f>Q141-Q143</f>
        <v>2195995.4751999998</v>
      </c>
      <c r="R145" s="59">
        <f t="shared" si="56"/>
        <v>0.12024477000142535</v>
      </c>
      <c r="S145" s="75">
        <f>S141-S143</f>
        <v>2195995.4751999998</v>
      </c>
      <c r="T145" s="59">
        <f t="shared" si="57"/>
        <v>0.12024477000142535</v>
      </c>
      <c r="U145" s="75">
        <f>U141-U143</f>
        <v>2195995.4751999998</v>
      </c>
      <c r="V145" s="59">
        <f t="shared" si="58"/>
        <v>0.12024477000142535</v>
      </c>
      <c r="W145" s="75">
        <f>W141-W143</f>
        <v>2195995.4751999998</v>
      </c>
      <c r="X145" s="59">
        <f t="shared" si="59"/>
        <v>0.12024477000142535</v>
      </c>
      <c r="Y145" s="75">
        <f>Y141-Y143</f>
        <v>2195995.4751999998</v>
      </c>
      <c r="Z145" s="59">
        <f t="shared" si="60"/>
        <v>0.12024477000142535</v>
      </c>
      <c r="AA145" s="75">
        <f t="shared" si="48"/>
        <v>26351945.702400003</v>
      </c>
      <c r="AB145" s="59">
        <f t="shared" si="60"/>
        <v>0.12024477000142539</v>
      </c>
      <c r="AC145" s="75">
        <f t="shared" si="61"/>
        <v>2195995.4752000002</v>
      </c>
      <c r="AD145" s="59">
        <f t="shared" si="62"/>
        <v>0.12024477000142537</v>
      </c>
    </row>
    <row r="146" spans="1:66" s="30" customFormat="1" x14ac:dyDescent="0.25">
      <c r="A146" s="31">
        <v>6501</v>
      </c>
      <c r="B146" s="32" t="s">
        <v>157</v>
      </c>
      <c r="C146" s="76"/>
      <c r="D146" s="60">
        <f t="shared" si="33"/>
        <v>0</v>
      </c>
      <c r="E146" s="76"/>
      <c r="F146" s="60">
        <f t="shared" si="50"/>
        <v>0</v>
      </c>
      <c r="G146" s="76"/>
      <c r="H146" s="60">
        <f t="shared" si="51"/>
        <v>0</v>
      </c>
      <c r="I146" s="76"/>
      <c r="J146" s="60">
        <f t="shared" si="52"/>
        <v>0</v>
      </c>
      <c r="K146" s="76"/>
      <c r="L146" s="60">
        <f t="shared" si="53"/>
        <v>0</v>
      </c>
      <c r="M146" s="76"/>
      <c r="N146" s="60">
        <f t="shared" si="54"/>
        <v>0</v>
      </c>
      <c r="O146" s="76"/>
      <c r="P146" s="60">
        <f t="shared" si="55"/>
        <v>0</v>
      </c>
      <c r="Q146" s="76"/>
      <c r="R146" s="60">
        <f t="shared" si="56"/>
        <v>0</v>
      </c>
      <c r="S146" s="76"/>
      <c r="T146" s="60">
        <f t="shared" si="57"/>
        <v>0</v>
      </c>
      <c r="U146" s="76"/>
      <c r="V146" s="60">
        <f t="shared" si="58"/>
        <v>0</v>
      </c>
      <c r="W146" s="76"/>
      <c r="X146" s="60">
        <f t="shared" si="59"/>
        <v>0</v>
      </c>
      <c r="Y146" s="76"/>
      <c r="Z146" s="60">
        <f t="shared" si="60"/>
        <v>0</v>
      </c>
      <c r="AA146" s="76">
        <f t="shared" si="48"/>
        <v>0</v>
      </c>
      <c r="AB146" s="60">
        <f t="shared" si="60"/>
        <v>0</v>
      </c>
      <c r="AC146" s="76">
        <f t="shared" si="61"/>
        <v>0</v>
      </c>
      <c r="AD146" s="60">
        <f t="shared" si="62"/>
        <v>0</v>
      </c>
    </row>
    <row r="147" spans="1:66" x14ac:dyDescent="0.25">
      <c r="A147" s="9">
        <v>6502</v>
      </c>
      <c r="B147" s="10" t="s">
        <v>158</v>
      </c>
      <c r="C147" s="67">
        <v>1041556.93065</v>
      </c>
      <c r="D147" s="49">
        <f t="shared" si="33"/>
        <v>5.7031890540663988E-2</v>
      </c>
      <c r="E147" s="67">
        <v>1041556.93065</v>
      </c>
      <c r="F147" s="49">
        <f t="shared" si="50"/>
        <v>5.7031890540663988E-2</v>
      </c>
      <c r="G147" s="67">
        <v>1041556.93065</v>
      </c>
      <c r="H147" s="49">
        <f t="shared" si="51"/>
        <v>5.7031890540663988E-2</v>
      </c>
      <c r="I147" s="67">
        <v>1041556.93065</v>
      </c>
      <c r="J147" s="49">
        <f t="shared" si="52"/>
        <v>5.7031890540663988E-2</v>
      </c>
      <c r="K147" s="67">
        <v>1041556.93065</v>
      </c>
      <c r="L147" s="49">
        <f t="shared" si="53"/>
        <v>5.7031890540663988E-2</v>
      </c>
      <c r="M147" s="67">
        <v>1041556.93065</v>
      </c>
      <c r="N147" s="49">
        <f t="shared" si="54"/>
        <v>5.7031890540663988E-2</v>
      </c>
      <c r="O147" s="67">
        <v>1041556.93065</v>
      </c>
      <c r="P147" s="49">
        <f t="shared" si="55"/>
        <v>5.7031890540663988E-2</v>
      </c>
      <c r="Q147" s="67">
        <v>1041556.93065</v>
      </c>
      <c r="R147" s="49">
        <f t="shared" si="56"/>
        <v>5.7031890540663988E-2</v>
      </c>
      <c r="S147" s="67">
        <v>1041556.93065</v>
      </c>
      <c r="T147" s="49">
        <f t="shared" si="57"/>
        <v>5.7031890540663988E-2</v>
      </c>
      <c r="U147" s="67">
        <v>1041556.93065</v>
      </c>
      <c r="V147" s="49">
        <f t="shared" si="58"/>
        <v>5.7031890540663988E-2</v>
      </c>
      <c r="W147" s="67">
        <v>1041556.93065</v>
      </c>
      <c r="X147" s="49">
        <f t="shared" si="59"/>
        <v>5.7031890540663988E-2</v>
      </c>
      <c r="Y147" s="67">
        <v>1041556.93065</v>
      </c>
      <c r="Z147" s="49">
        <f t="shared" si="60"/>
        <v>5.7031890540663988E-2</v>
      </c>
      <c r="AA147" s="82">
        <f t="shared" si="48"/>
        <v>12498683.167799996</v>
      </c>
      <c r="AB147" s="49">
        <f t="shared" si="60"/>
        <v>5.7031890540663974E-2</v>
      </c>
      <c r="AC147" s="82">
        <f t="shared" si="61"/>
        <v>1041556.9306499996</v>
      </c>
      <c r="AD147" s="49">
        <f t="shared" si="62"/>
        <v>5.7031890540663967E-2</v>
      </c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</row>
    <row r="148" spans="1:66" x14ac:dyDescent="0.25">
      <c r="A148" s="9">
        <v>6503</v>
      </c>
      <c r="B148" s="10" t="s">
        <v>159</v>
      </c>
      <c r="C148" s="67">
        <v>94178.289950000006</v>
      </c>
      <c r="D148" s="49">
        <f t="shared" si="33"/>
        <v>5.1568625445978789E-3</v>
      </c>
      <c r="E148" s="67">
        <v>94178.289950000006</v>
      </c>
      <c r="F148" s="49">
        <f t="shared" si="50"/>
        <v>5.1568625445978789E-3</v>
      </c>
      <c r="G148" s="67">
        <v>94178.289950000006</v>
      </c>
      <c r="H148" s="49">
        <f t="shared" si="51"/>
        <v>5.1568625445978789E-3</v>
      </c>
      <c r="I148" s="67">
        <v>94178.289950000006</v>
      </c>
      <c r="J148" s="49">
        <f t="shared" si="52"/>
        <v>5.1568625445978789E-3</v>
      </c>
      <c r="K148" s="67">
        <v>94178.289950000006</v>
      </c>
      <c r="L148" s="49">
        <f t="shared" si="53"/>
        <v>5.1568625445978789E-3</v>
      </c>
      <c r="M148" s="67">
        <v>94178.289950000006</v>
      </c>
      <c r="N148" s="49">
        <f t="shared" si="54"/>
        <v>5.1568625445978789E-3</v>
      </c>
      <c r="O148" s="67">
        <v>94178.289950000006</v>
      </c>
      <c r="P148" s="49">
        <f t="shared" si="55"/>
        <v>5.1568625445978789E-3</v>
      </c>
      <c r="Q148" s="67">
        <v>94178.289950000006</v>
      </c>
      <c r="R148" s="49">
        <f t="shared" si="56"/>
        <v>5.1568625445978789E-3</v>
      </c>
      <c r="S148" s="67">
        <v>94178.289950000006</v>
      </c>
      <c r="T148" s="49">
        <f t="shared" si="57"/>
        <v>5.1568625445978789E-3</v>
      </c>
      <c r="U148" s="67">
        <v>94178.289950000006</v>
      </c>
      <c r="V148" s="49">
        <f t="shared" si="58"/>
        <v>5.1568625445978789E-3</v>
      </c>
      <c r="W148" s="67">
        <v>94178.289950000006</v>
      </c>
      <c r="X148" s="49">
        <f t="shared" si="59"/>
        <v>5.1568625445978789E-3</v>
      </c>
      <c r="Y148" s="67">
        <v>94178.289950000006</v>
      </c>
      <c r="Z148" s="49">
        <f t="shared" si="60"/>
        <v>5.1568625445978789E-3</v>
      </c>
      <c r="AA148" s="82">
        <f t="shared" si="48"/>
        <v>1130139.4794000001</v>
      </c>
      <c r="AB148" s="49">
        <f t="shared" si="60"/>
        <v>5.1568625445978797E-3</v>
      </c>
      <c r="AC148" s="82">
        <f t="shared" si="61"/>
        <v>94178.289950000006</v>
      </c>
      <c r="AD148" s="49">
        <f t="shared" si="62"/>
        <v>5.1568625445978789E-3</v>
      </c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</row>
    <row r="149" spans="1:66" x14ac:dyDescent="0.25">
      <c r="A149" s="9">
        <v>6504</v>
      </c>
      <c r="B149" s="10" t="s">
        <v>160</v>
      </c>
      <c r="C149" s="67">
        <v>2249.2637500000001</v>
      </c>
      <c r="D149" s="49">
        <f t="shared" si="33"/>
        <v>1.2316154807498464E-4</v>
      </c>
      <c r="E149" s="67">
        <v>2249.2637500000001</v>
      </c>
      <c r="F149" s="49">
        <f t="shared" si="50"/>
        <v>1.2316154807498464E-4</v>
      </c>
      <c r="G149" s="67">
        <v>2249.2637500000001</v>
      </c>
      <c r="H149" s="49">
        <f t="shared" si="51"/>
        <v>1.2316154807498464E-4</v>
      </c>
      <c r="I149" s="67">
        <v>2249.2637500000001</v>
      </c>
      <c r="J149" s="49">
        <f t="shared" si="52"/>
        <v>1.2316154807498464E-4</v>
      </c>
      <c r="K149" s="67">
        <v>2249.2637500000001</v>
      </c>
      <c r="L149" s="49">
        <f t="shared" si="53"/>
        <v>1.2316154807498464E-4</v>
      </c>
      <c r="M149" s="67">
        <v>2249.2637500000001</v>
      </c>
      <c r="N149" s="49">
        <f t="shared" si="54"/>
        <v>1.2316154807498464E-4</v>
      </c>
      <c r="O149" s="67">
        <v>2249.2637500000001</v>
      </c>
      <c r="P149" s="49">
        <f t="shared" si="55"/>
        <v>1.2316154807498464E-4</v>
      </c>
      <c r="Q149" s="67">
        <v>2249.2637500000001</v>
      </c>
      <c r="R149" s="49">
        <f t="shared" si="56"/>
        <v>1.2316154807498464E-4</v>
      </c>
      <c r="S149" s="67">
        <v>2249.2637500000001</v>
      </c>
      <c r="T149" s="49">
        <f t="shared" si="57"/>
        <v>1.2316154807498464E-4</v>
      </c>
      <c r="U149" s="67">
        <v>2249.2637500000001</v>
      </c>
      <c r="V149" s="49">
        <f t="shared" si="58"/>
        <v>1.2316154807498464E-4</v>
      </c>
      <c r="W149" s="67">
        <v>2249.2637500000001</v>
      </c>
      <c r="X149" s="49">
        <f t="shared" si="59"/>
        <v>1.2316154807498464E-4</v>
      </c>
      <c r="Y149" s="67">
        <v>2249.2637500000001</v>
      </c>
      <c r="Z149" s="49">
        <f t="shared" si="60"/>
        <v>1.2316154807498464E-4</v>
      </c>
      <c r="AA149" s="82">
        <f t="shared" si="48"/>
        <v>26991.164999999994</v>
      </c>
      <c r="AB149" s="49">
        <f t="shared" si="60"/>
        <v>1.2316154807498462E-4</v>
      </c>
      <c r="AC149" s="82">
        <f t="shared" si="61"/>
        <v>2249.2637499999996</v>
      </c>
      <c r="AD149" s="49">
        <f t="shared" si="62"/>
        <v>1.2316154807498462E-4</v>
      </c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</row>
    <row r="150" spans="1:66" x14ac:dyDescent="0.25">
      <c r="A150" s="9">
        <v>6505</v>
      </c>
      <c r="B150" s="10" t="s">
        <v>161</v>
      </c>
      <c r="C150" s="67"/>
      <c r="D150" s="49">
        <f t="shared" si="33"/>
        <v>0</v>
      </c>
      <c r="E150" s="67"/>
      <c r="F150" s="49">
        <f t="shared" si="50"/>
        <v>0</v>
      </c>
      <c r="G150" s="67"/>
      <c r="H150" s="49">
        <f t="shared" si="51"/>
        <v>0</v>
      </c>
      <c r="I150" s="67"/>
      <c r="J150" s="49">
        <f t="shared" si="52"/>
        <v>0</v>
      </c>
      <c r="K150" s="67"/>
      <c r="L150" s="49">
        <f t="shared" si="53"/>
        <v>0</v>
      </c>
      <c r="M150" s="67"/>
      <c r="N150" s="49">
        <f t="shared" si="54"/>
        <v>0</v>
      </c>
      <c r="O150" s="67"/>
      <c r="P150" s="49">
        <f t="shared" si="55"/>
        <v>0</v>
      </c>
      <c r="Q150" s="67"/>
      <c r="R150" s="49">
        <f t="shared" si="56"/>
        <v>0</v>
      </c>
      <c r="S150" s="67"/>
      <c r="T150" s="49">
        <f t="shared" si="57"/>
        <v>0</v>
      </c>
      <c r="U150" s="67"/>
      <c r="V150" s="49">
        <f t="shared" si="58"/>
        <v>0</v>
      </c>
      <c r="W150" s="67"/>
      <c r="X150" s="49">
        <f t="shared" si="59"/>
        <v>0</v>
      </c>
      <c r="Y150" s="67"/>
      <c r="Z150" s="49">
        <f t="shared" si="60"/>
        <v>0</v>
      </c>
      <c r="AA150" s="82">
        <f t="shared" si="48"/>
        <v>0</v>
      </c>
      <c r="AB150" s="49">
        <f t="shared" si="60"/>
        <v>0</v>
      </c>
      <c r="AC150" s="82">
        <f t="shared" si="61"/>
        <v>0</v>
      </c>
      <c r="AD150" s="49">
        <f t="shared" si="62"/>
        <v>0</v>
      </c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</row>
    <row r="151" spans="1:66" x14ac:dyDescent="0.25">
      <c r="A151" s="9">
        <v>6506</v>
      </c>
      <c r="B151" s="10" t="s">
        <v>162</v>
      </c>
      <c r="C151" s="67"/>
      <c r="D151" s="49">
        <f t="shared" si="33"/>
        <v>0</v>
      </c>
      <c r="E151" s="67"/>
      <c r="F151" s="49">
        <f t="shared" si="50"/>
        <v>0</v>
      </c>
      <c r="G151" s="67"/>
      <c r="H151" s="49">
        <f t="shared" si="51"/>
        <v>0</v>
      </c>
      <c r="I151" s="67"/>
      <c r="J151" s="49">
        <f t="shared" si="52"/>
        <v>0</v>
      </c>
      <c r="K151" s="67"/>
      <c r="L151" s="49">
        <f t="shared" si="53"/>
        <v>0</v>
      </c>
      <c r="M151" s="67"/>
      <c r="N151" s="49">
        <f t="shared" si="54"/>
        <v>0</v>
      </c>
      <c r="O151" s="67"/>
      <c r="P151" s="49">
        <f t="shared" si="55"/>
        <v>0</v>
      </c>
      <c r="Q151" s="67"/>
      <c r="R151" s="49">
        <f t="shared" si="56"/>
        <v>0</v>
      </c>
      <c r="S151" s="67"/>
      <c r="T151" s="49">
        <f t="shared" si="57"/>
        <v>0</v>
      </c>
      <c r="U151" s="67"/>
      <c r="V151" s="49">
        <f t="shared" si="58"/>
        <v>0</v>
      </c>
      <c r="W151" s="67"/>
      <c r="X151" s="49">
        <f t="shared" si="59"/>
        <v>0</v>
      </c>
      <c r="Y151" s="67"/>
      <c r="Z151" s="49">
        <f t="shared" si="60"/>
        <v>0</v>
      </c>
      <c r="AA151" s="82">
        <f t="shared" si="48"/>
        <v>0</v>
      </c>
      <c r="AB151" s="49">
        <f t="shared" si="60"/>
        <v>0</v>
      </c>
      <c r="AC151" s="82">
        <f t="shared" si="61"/>
        <v>0</v>
      </c>
      <c r="AD151" s="49">
        <f t="shared" si="62"/>
        <v>0</v>
      </c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</row>
    <row r="152" spans="1:66" x14ac:dyDescent="0.25">
      <c r="A152" s="9">
        <v>6507</v>
      </c>
      <c r="B152" s="10"/>
      <c r="C152" s="67"/>
      <c r="D152" s="49">
        <f t="shared" si="33"/>
        <v>0</v>
      </c>
      <c r="E152" s="67"/>
      <c r="F152" s="49">
        <f t="shared" si="33"/>
        <v>0</v>
      </c>
      <c r="G152" s="67"/>
      <c r="H152" s="49">
        <f t="shared" si="33"/>
        <v>0</v>
      </c>
      <c r="I152" s="67"/>
      <c r="J152" s="49">
        <f t="shared" si="33"/>
        <v>0</v>
      </c>
      <c r="K152" s="67"/>
      <c r="L152" s="49">
        <f t="shared" si="33"/>
        <v>0</v>
      </c>
      <c r="M152" s="67"/>
      <c r="N152" s="49">
        <f t="shared" si="33"/>
        <v>0</v>
      </c>
      <c r="O152" s="67"/>
      <c r="P152" s="49">
        <f t="shared" si="33"/>
        <v>0</v>
      </c>
      <c r="Q152" s="67"/>
      <c r="R152" s="49">
        <f t="shared" si="33"/>
        <v>0</v>
      </c>
      <c r="S152" s="67"/>
      <c r="T152" s="49">
        <f t="shared" si="57"/>
        <v>0</v>
      </c>
      <c r="U152" s="67"/>
      <c r="V152" s="49">
        <f t="shared" si="57"/>
        <v>0</v>
      </c>
      <c r="W152" s="67"/>
      <c r="X152" s="49">
        <f t="shared" si="57"/>
        <v>0</v>
      </c>
      <c r="Y152" s="67"/>
      <c r="Z152" s="49">
        <f t="shared" si="57"/>
        <v>0</v>
      </c>
      <c r="AA152" s="82"/>
      <c r="AB152" s="49">
        <f t="shared" si="57"/>
        <v>0</v>
      </c>
      <c r="AC152" s="82"/>
      <c r="AD152" s="49">
        <f t="shared" si="57"/>
        <v>0</v>
      </c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</row>
    <row r="153" spans="1:66" x14ac:dyDescent="0.25">
      <c r="A153" s="9">
        <v>6508</v>
      </c>
      <c r="B153" s="10"/>
      <c r="C153" s="67"/>
      <c r="D153" s="49">
        <f t="shared" si="33"/>
        <v>0</v>
      </c>
      <c r="E153" s="67"/>
      <c r="F153" s="49">
        <f t="shared" si="33"/>
        <v>0</v>
      </c>
      <c r="G153" s="67"/>
      <c r="H153" s="49">
        <f t="shared" si="33"/>
        <v>0</v>
      </c>
      <c r="I153" s="67"/>
      <c r="J153" s="49">
        <f t="shared" si="33"/>
        <v>0</v>
      </c>
      <c r="K153" s="67"/>
      <c r="L153" s="49">
        <f t="shared" si="33"/>
        <v>0</v>
      </c>
      <c r="M153" s="67"/>
      <c r="N153" s="49">
        <f t="shared" si="33"/>
        <v>0</v>
      </c>
      <c r="O153" s="67"/>
      <c r="P153" s="49">
        <f t="shared" si="33"/>
        <v>0</v>
      </c>
      <c r="Q153" s="67"/>
      <c r="R153" s="49">
        <f t="shared" si="33"/>
        <v>0</v>
      </c>
      <c r="S153" s="67"/>
      <c r="T153" s="49">
        <f t="shared" si="57"/>
        <v>0</v>
      </c>
      <c r="U153" s="67"/>
      <c r="V153" s="49">
        <f t="shared" si="57"/>
        <v>0</v>
      </c>
      <c r="W153" s="67"/>
      <c r="X153" s="49">
        <f t="shared" si="57"/>
        <v>0</v>
      </c>
      <c r="Y153" s="67"/>
      <c r="Z153" s="49">
        <f t="shared" si="57"/>
        <v>0</v>
      </c>
      <c r="AA153" s="82"/>
      <c r="AB153" s="49">
        <f t="shared" si="57"/>
        <v>0</v>
      </c>
      <c r="AC153" s="82"/>
      <c r="AD153" s="49">
        <f t="shared" si="57"/>
        <v>0</v>
      </c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</row>
    <row r="154" spans="1:66" x14ac:dyDescent="0.25">
      <c r="A154" s="9">
        <v>6509</v>
      </c>
      <c r="B154" s="10"/>
      <c r="C154" s="67"/>
      <c r="D154" s="49">
        <f t="shared" si="33"/>
        <v>0</v>
      </c>
      <c r="E154" s="67"/>
      <c r="F154" s="49">
        <f t="shared" si="33"/>
        <v>0</v>
      </c>
      <c r="G154" s="67"/>
      <c r="H154" s="49">
        <f t="shared" si="33"/>
        <v>0</v>
      </c>
      <c r="I154" s="67"/>
      <c r="J154" s="49">
        <f t="shared" si="33"/>
        <v>0</v>
      </c>
      <c r="K154" s="67"/>
      <c r="L154" s="49">
        <f t="shared" si="33"/>
        <v>0</v>
      </c>
      <c r="M154" s="67"/>
      <c r="N154" s="49">
        <f t="shared" si="33"/>
        <v>0</v>
      </c>
      <c r="O154" s="67"/>
      <c r="P154" s="49">
        <f t="shared" si="33"/>
        <v>0</v>
      </c>
      <c r="Q154" s="67"/>
      <c r="R154" s="49">
        <f t="shared" si="33"/>
        <v>0</v>
      </c>
      <c r="S154" s="67"/>
      <c r="T154" s="49">
        <f t="shared" si="57"/>
        <v>0</v>
      </c>
      <c r="U154" s="67"/>
      <c r="V154" s="49">
        <f t="shared" si="57"/>
        <v>0</v>
      </c>
      <c r="W154" s="67"/>
      <c r="X154" s="49">
        <f t="shared" si="57"/>
        <v>0</v>
      </c>
      <c r="Y154" s="67"/>
      <c r="Z154" s="49">
        <f t="shared" si="57"/>
        <v>0</v>
      </c>
      <c r="AA154" s="82"/>
      <c r="AB154" s="49">
        <f t="shared" si="57"/>
        <v>0</v>
      </c>
      <c r="AC154" s="82"/>
      <c r="AD154" s="49">
        <f t="shared" si="57"/>
        <v>0</v>
      </c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</row>
    <row r="155" spans="1:66" x14ac:dyDescent="0.25">
      <c r="A155" s="9">
        <v>6510</v>
      </c>
      <c r="B155" s="10"/>
      <c r="C155" s="67"/>
      <c r="D155" s="49">
        <f t="shared" si="33"/>
        <v>0</v>
      </c>
      <c r="E155" s="67"/>
      <c r="F155" s="49">
        <f t="shared" si="33"/>
        <v>0</v>
      </c>
      <c r="G155" s="67"/>
      <c r="H155" s="49">
        <f t="shared" si="33"/>
        <v>0</v>
      </c>
      <c r="I155" s="67"/>
      <c r="J155" s="49">
        <f t="shared" si="33"/>
        <v>0</v>
      </c>
      <c r="K155" s="67"/>
      <c r="L155" s="49">
        <f t="shared" si="33"/>
        <v>0</v>
      </c>
      <c r="M155" s="67"/>
      <c r="N155" s="49">
        <f t="shared" si="33"/>
        <v>0</v>
      </c>
      <c r="O155" s="67"/>
      <c r="P155" s="49">
        <f t="shared" si="33"/>
        <v>0</v>
      </c>
      <c r="Q155" s="67"/>
      <c r="R155" s="49">
        <f t="shared" si="33"/>
        <v>0</v>
      </c>
      <c r="S155" s="67"/>
      <c r="T155" s="49">
        <f t="shared" si="57"/>
        <v>0</v>
      </c>
      <c r="U155" s="67"/>
      <c r="V155" s="49">
        <f t="shared" si="57"/>
        <v>0</v>
      </c>
      <c r="W155" s="67"/>
      <c r="X155" s="49">
        <f t="shared" si="57"/>
        <v>0</v>
      </c>
      <c r="Y155" s="67"/>
      <c r="Z155" s="49">
        <f t="shared" si="57"/>
        <v>0</v>
      </c>
      <c r="AA155" s="82"/>
      <c r="AB155" s="49">
        <f t="shared" si="57"/>
        <v>0</v>
      </c>
      <c r="AC155" s="82"/>
      <c r="AD155" s="49">
        <f t="shared" si="57"/>
        <v>0</v>
      </c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</row>
    <row r="156" spans="1:66" x14ac:dyDescent="0.25">
      <c r="A156" s="9">
        <v>6604</v>
      </c>
      <c r="B156" s="10" t="s">
        <v>163</v>
      </c>
      <c r="C156" s="67"/>
      <c r="D156" s="49">
        <f t="shared" si="33"/>
        <v>0</v>
      </c>
      <c r="E156" s="67"/>
      <c r="F156" s="49">
        <f t="shared" si="50"/>
        <v>0</v>
      </c>
      <c r="G156" s="67"/>
      <c r="H156" s="49">
        <f t="shared" si="51"/>
        <v>0</v>
      </c>
      <c r="I156" s="67"/>
      <c r="J156" s="49">
        <f t="shared" si="52"/>
        <v>0</v>
      </c>
      <c r="K156" s="67"/>
      <c r="L156" s="49">
        <f t="shared" si="53"/>
        <v>0</v>
      </c>
      <c r="M156" s="67"/>
      <c r="N156" s="49">
        <f t="shared" si="54"/>
        <v>0</v>
      </c>
      <c r="O156" s="67"/>
      <c r="P156" s="49">
        <f t="shared" si="55"/>
        <v>0</v>
      </c>
      <c r="Q156" s="67"/>
      <c r="R156" s="49">
        <f t="shared" si="56"/>
        <v>0</v>
      </c>
      <c r="S156" s="67"/>
      <c r="T156" s="49">
        <f t="shared" si="57"/>
        <v>0</v>
      </c>
      <c r="U156" s="67"/>
      <c r="V156" s="49">
        <f t="shared" si="58"/>
        <v>0</v>
      </c>
      <c r="W156" s="67"/>
      <c r="X156" s="49">
        <f t="shared" si="59"/>
        <v>0</v>
      </c>
      <c r="Y156" s="67"/>
      <c r="Z156" s="49">
        <f t="shared" si="60"/>
        <v>0</v>
      </c>
      <c r="AA156" s="82">
        <f t="shared" si="48"/>
        <v>0</v>
      </c>
      <c r="AB156" s="49">
        <f t="shared" si="60"/>
        <v>0</v>
      </c>
      <c r="AC156" s="82">
        <f t="shared" si="61"/>
        <v>0</v>
      </c>
      <c r="AD156" s="49">
        <f t="shared" si="62"/>
        <v>0</v>
      </c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</row>
    <row r="157" spans="1:66" x14ac:dyDescent="0.25">
      <c r="A157" s="9">
        <v>6701</v>
      </c>
      <c r="B157" s="10" t="s">
        <v>164</v>
      </c>
      <c r="C157" s="67">
        <v>800203.61699999997</v>
      </c>
      <c r="D157" s="49">
        <f t="shared" ref="D157:D165" si="63">IF(C$10&lt;&gt;0,C157/C$10,"-")</f>
        <v>4.3816255983728937E-2</v>
      </c>
      <c r="E157" s="67">
        <v>800203.61699999997</v>
      </c>
      <c r="F157" s="49">
        <f t="shared" si="50"/>
        <v>4.3816255983728937E-2</v>
      </c>
      <c r="G157" s="67">
        <v>800203.61699999997</v>
      </c>
      <c r="H157" s="49">
        <f t="shared" si="51"/>
        <v>4.3816255983728937E-2</v>
      </c>
      <c r="I157" s="67">
        <v>800203.61699999997</v>
      </c>
      <c r="J157" s="49">
        <f t="shared" si="52"/>
        <v>4.3816255983728937E-2</v>
      </c>
      <c r="K157" s="67">
        <v>800203.61699999997</v>
      </c>
      <c r="L157" s="49">
        <f t="shared" si="53"/>
        <v>4.3816255983728937E-2</v>
      </c>
      <c r="M157" s="67">
        <v>800203.61699999997</v>
      </c>
      <c r="N157" s="49">
        <f t="shared" si="54"/>
        <v>4.3816255983728937E-2</v>
      </c>
      <c r="O157" s="67">
        <v>800203.61699999997</v>
      </c>
      <c r="P157" s="49">
        <f t="shared" si="55"/>
        <v>4.3816255983728937E-2</v>
      </c>
      <c r="Q157" s="67">
        <v>800203.61699999997</v>
      </c>
      <c r="R157" s="49">
        <f t="shared" si="56"/>
        <v>4.3816255983728937E-2</v>
      </c>
      <c r="S157" s="67">
        <v>800203.61699999997</v>
      </c>
      <c r="T157" s="49">
        <f t="shared" si="57"/>
        <v>4.3816255983728937E-2</v>
      </c>
      <c r="U157" s="67">
        <v>800203.61699999997</v>
      </c>
      <c r="V157" s="49">
        <f t="shared" si="58"/>
        <v>4.3816255983728937E-2</v>
      </c>
      <c r="W157" s="67">
        <v>800203.61699999997</v>
      </c>
      <c r="X157" s="49">
        <f t="shared" si="59"/>
        <v>4.3816255983728937E-2</v>
      </c>
      <c r="Y157" s="67">
        <v>800203.61699999997</v>
      </c>
      <c r="Z157" s="49">
        <f t="shared" si="60"/>
        <v>4.3816255983728937E-2</v>
      </c>
      <c r="AA157" s="82">
        <f t="shared" si="48"/>
        <v>9602443.4039999992</v>
      </c>
      <c r="AB157" s="49">
        <f t="shared" si="60"/>
        <v>4.3816255983728937E-2</v>
      </c>
      <c r="AC157" s="82">
        <f t="shared" si="61"/>
        <v>800203.61699999997</v>
      </c>
      <c r="AD157" s="49">
        <f t="shared" si="62"/>
        <v>4.3816255983728937E-2</v>
      </c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</row>
    <row r="158" spans="1:66" x14ac:dyDescent="0.25">
      <c r="A158" s="9">
        <v>5152</v>
      </c>
      <c r="B158" s="10" t="s">
        <v>40</v>
      </c>
      <c r="C158" s="67">
        <v>-800000</v>
      </c>
      <c r="D158" s="49">
        <f t="shared" si="63"/>
        <v>-4.3805106653227177E-2</v>
      </c>
      <c r="E158" s="67">
        <v>-800000</v>
      </c>
      <c r="F158" s="49">
        <f t="shared" si="50"/>
        <v>-4.3805106653227177E-2</v>
      </c>
      <c r="G158" s="67">
        <v>-800000</v>
      </c>
      <c r="H158" s="49">
        <f t="shared" si="51"/>
        <v>-4.3805106653227177E-2</v>
      </c>
      <c r="I158" s="67">
        <v>-800000</v>
      </c>
      <c r="J158" s="49">
        <f t="shared" si="52"/>
        <v>-4.3805106653227177E-2</v>
      </c>
      <c r="K158" s="67">
        <v>-800000</v>
      </c>
      <c r="L158" s="49">
        <f t="shared" si="53"/>
        <v>-4.3805106653227177E-2</v>
      </c>
      <c r="M158" s="67">
        <v>-800000</v>
      </c>
      <c r="N158" s="49">
        <f t="shared" si="54"/>
        <v>-4.3805106653227177E-2</v>
      </c>
      <c r="O158" s="67">
        <v>-800000</v>
      </c>
      <c r="P158" s="49">
        <f t="shared" si="55"/>
        <v>-4.3805106653227177E-2</v>
      </c>
      <c r="Q158" s="67">
        <v>-800000</v>
      </c>
      <c r="R158" s="49">
        <f t="shared" si="56"/>
        <v>-4.3805106653227177E-2</v>
      </c>
      <c r="S158" s="67">
        <v>-800000</v>
      </c>
      <c r="T158" s="49">
        <f t="shared" si="57"/>
        <v>-4.3805106653227177E-2</v>
      </c>
      <c r="U158" s="67">
        <v>-800000</v>
      </c>
      <c r="V158" s="49">
        <f t="shared" si="58"/>
        <v>-4.3805106653227177E-2</v>
      </c>
      <c r="W158" s="67">
        <v>-800000</v>
      </c>
      <c r="X158" s="49">
        <f t="shared" si="59"/>
        <v>-4.3805106653227177E-2</v>
      </c>
      <c r="Y158" s="67">
        <v>-800000</v>
      </c>
      <c r="Z158" s="49">
        <f t="shared" si="60"/>
        <v>-4.3805106653227177E-2</v>
      </c>
      <c r="AA158" s="91">
        <f t="shared" si="48"/>
        <v>-9600000</v>
      </c>
      <c r="AB158" s="49">
        <f t="shared" si="60"/>
        <v>-4.3805106653227177E-2</v>
      </c>
      <c r="AC158" s="82">
        <f t="shared" si="61"/>
        <v>-800000</v>
      </c>
      <c r="AD158" s="49">
        <f t="shared" si="62"/>
        <v>-4.3805106653227177E-2</v>
      </c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</row>
    <row r="159" spans="1:66" s="5" customFormat="1" x14ac:dyDescent="0.25">
      <c r="A159" s="12">
        <v>7003</v>
      </c>
      <c r="B159" s="1" t="s">
        <v>165</v>
      </c>
      <c r="C159" s="74">
        <f>SUM(C146:C158)</f>
        <v>1138188.1013500001</v>
      </c>
      <c r="D159" s="56">
        <f t="shared" si="63"/>
        <v>6.2323063963838618E-2</v>
      </c>
      <c r="E159" s="74">
        <f>SUM(E146:E158)</f>
        <v>1138188.1013500001</v>
      </c>
      <c r="F159" s="56">
        <f t="shared" si="50"/>
        <v>6.2323063963838618E-2</v>
      </c>
      <c r="G159" s="74">
        <f>SUM(G146:G158)</f>
        <v>1138188.1013500001</v>
      </c>
      <c r="H159" s="56">
        <f t="shared" si="51"/>
        <v>6.2323063963838618E-2</v>
      </c>
      <c r="I159" s="74">
        <f>SUM(I146:I158)</f>
        <v>1138188.1013500001</v>
      </c>
      <c r="J159" s="56">
        <f t="shared" si="52"/>
        <v>6.2323063963838618E-2</v>
      </c>
      <c r="K159" s="74">
        <f>SUM(K146:K158)</f>
        <v>1138188.1013500001</v>
      </c>
      <c r="L159" s="56">
        <f t="shared" si="53"/>
        <v>6.2323063963838618E-2</v>
      </c>
      <c r="M159" s="74">
        <f>SUM(M146:M158)</f>
        <v>1138188.1013500001</v>
      </c>
      <c r="N159" s="56">
        <f t="shared" si="54"/>
        <v>6.2323063963838618E-2</v>
      </c>
      <c r="O159" s="74">
        <f>SUM(O146:O158)</f>
        <v>1138188.1013500001</v>
      </c>
      <c r="P159" s="56">
        <f t="shared" si="55"/>
        <v>6.2323063963838618E-2</v>
      </c>
      <c r="Q159" s="74">
        <f>SUM(Q146:Q158)</f>
        <v>1138188.1013500001</v>
      </c>
      <c r="R159" s="56">
        <f t="shared" si="56"/>
        <v>6.2323063963838618E-2</v>
      </c>
      <c r="S159" s="74">
        <f>SUM(S146:S158)</f>
        <v>1138188.1013500001</v>
      </c>
      <c r="T159" s="56">
        <f t="shared" si="57"/>
        <v>6.2323063963838618E-2</v>
      </c>
      <c r="U159" s="74">
        <f>SUM(U146:U158)</f>
        <v>1138188.1013500001</v>
      </c>
      <c r="V159" s="56">
        <f t="shared" si="58"/>
        <v>6.2323063963838618E-2</v>
      </c>
      <c r="W159" s="74">
        <f>SUM(W146:W158)</f>
        <v>1138188.1013500001</v>
      </c>
      <c r="X159" s="56">
        <f t="shared" si="59"/>
        <v>6.2323063963838618E-2</v>
      </c>
      <c r="Y159" s="74">
        <f>SUM(Y146:Y158)</f>
        <v>1138188.1013500001</v>
      </c>
      <c r="Z159" s="56">
        <f t="shared" si="60"/>
        <v>6.2323063963838618E-2</v>
      </c>
      <c r="AA159" s="74">
        <f t="shared" si="48"/>
        <v>13658257.216200002</v>
      </c>
      <c r="AB159" s="56">
        <f t="shared" si="60"/>
        <v>6.2323063963838625E-2</v>
      </c>
      <c r="AC159" s="94">
        <f t="shared" si="61"/>
        <v>1138188.1013500001</v>
      </c>
      <c r="AD159" s="56">
        <f t="shared" si="62"/>
        <v>6.2323063963838618E-2</v>
      </c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</row>
    <row r="160" spans="1:66" x14ac:dyDescent="0.25">
      <c r="A160" s="16">
        <v>7004</v>
      </c>
      <c r="B160" s="17" t="s">
        <v>166</v>
      </c>
      <c r="C160" s="79">
        <f>C40+C78+C99+C125+C139+C143+C159</f>
        <v>7794301.6930000009</v>
      </c>
      <c r="D160" s="63">
        <f t="shared" si="63"/>
        <v>0.4267877711866177</v>
      </c>
      <c r="E160" s="79">
        <f>E40+E78+E99+E125+E139+E143+E159</f>
        <v>7794301.6930000009</v>
      </c>
      <c r="F160" s="63">
        <f t="shared" si="50"/>
        <v>0.4267877711866177</v>
      </c>
      <c r="G160" s="79">
        <f>G40+G78+G99+G125+G139+G143+G159</f>
        <v>7794301.6930000009</v>
      </c>
      <c r="H160" s="63">
        <f t="shared" si="51"/>
        <v>0.4267877711866177</v>
      </c>
      <c r="I160" s="79">
        <f>I40+I78+I99+I125+I139+I143+I159</f>
        <v>7794301.6930000009</v>
      </c>
      <c r="J160" s="63">
        <f t="shared" si="52"/>
        <v>0.4267877711866177</v>
      </c>
      <c r="K160" s="79">
        <f>K40+K78+K99+K125+K139+K143+K159</f>
        <v>7794301.6930000009</v>
      </c>
      <c r="L160" s="63">
        <f t="shared" si="53"/>
        <v>0.4267877711866177</v>
      </c>
      <c r="M160" s="79">
        <f>M40+M78+M99+M125+M139+M143+M159</f>
        <v>7794301.6930000009</v>
      </c>
      <c r="N160" s="63">
        <f t="shared" si="54"/>
        <v>0.4267877711866177</v>
      </c>
      <c r="O160" s="79">
        <f>O40+O78+O99+O125+O139+O143+O159</f>
        <v>7794301.6930000009</v>
      </c>
      <c r="P160" s="63">
        <f t="shared" si="55"/>
        <v>0.4267877711866177</v>
      </c>
      <c r="Q160" s="79">
        <f>Q40+Q78+Q99+Q125+Q139+Q143+Q159</f>
        <v>7794301.6930000009</v>
      </c>
      <c r="R160" s="63">
        <f t="shared" si="56"/>
        <v>0.4267877711866177</v>
      </c>
      <c r="S160" s="79">
        <f>S40+S78+S99+S125+S139+S143+S159</f>
        <v>7794301.6930000009</v>
      </c>
      <c r="T160" s="63">
        <f t="shared" si="57"/>
        <v>0.4267877711866177</v>
      </c>
      <c r="U160" s="79">
        <f>U40+U78+U99+U125+U139+U143+U159</f>
        <v>7794301.6930000009</v>
      </c>
      <c r="V160" s="63">
        <f t="shared" si="58"/>
        <v>0.4267877711866177</v>
      </c>
      <c r="W160" s="79">
        <f>W40+W78+W99+W125+W139+W143+W159</f>
        <v>7794301.6930000009</v>
      </c>
      <c r="X160" s="63">
        <f t="shared" si="59"/>
        <v>0.4267877711866177</v>
      </c>
      <c r="Y160" s="79">
        <f>Y40+Y78+Y99+Y125+Y139+Y143+Y159</f>
        <v>7794301.6930000009</v>
      </c>
      <c r="Z160" s="63">
        <f t="shared" si="60"/>
        <v>0.4267877711866177</v>
      </c>
      <c r="AA160" s="86">
        <f t="shared" si="48"/>
        <v>93531620.316000029</v>
      </c>
      <c r="AB160" s="63">
        <f t="shared" si="60"/>
        <v>0.42678777118661781</v>
      </c>
      <c r="AC160" s="86">
        <f t="shared" si="61"/>
        <v>7794301.6930000028</v>
      </c>
      <c r="AD160" s="63">
        <f t="shared" si="62"/>
        <v>0.42678777118661781</v>
      </c>
    </row>
    <row r="161" spans="1:66" x14ac:dyDescent="0.25">
      <c r="A161" s="14">
        <v>7005</v>
      </c>
      <c r="B161" s="3" t="s">
        <v>167</v>
      </c>
      <c r="C161" s="80">
        <f>C36-C160</f>
        <v>1057807.3738500001</v>
      </c>
      <c r="D161" s="64">
        <f t="shared" si="63"/>
        <v>5.7921706037586757E-2</v>
      </c>
      <c r="E161" s="80">
        <f>E36-E160</f>
        <v>1057807.3738500001</v>
      </c>
      <c r="F161" s="64">
        <f t="shared" si="50"/>
        <v>5.7921706037586757E-2</v>
      </c>
      <c r="G161" s="80">
        <f>G36-G160</f>
        <v>1057807.3738500001</v>
      </c>
      <c r="H161" s="64">
        <f t="shared" si="51"/>
        <v>5.7921706037586757E-2</v>
      </c>
      <c r="I161" s="80">
        <f>I36-I160</f>
        <v>1057807.3738500001</v>
      </c>
      <c r="J161" s="64">
        <f t="shared" si="52"/>
        <v>5.7921706037586757E-2</v>
      </c>
      <c r="K161" s="80">
        <f>K36-K160</f>
        <v>1057807.3738500001</v>
      </c>
      <c r="L161" s="64">
        <f t="shared" si="53"/>
        <v>5.7921706037586757E-2</v>
      </c>
      <c r="M161" s="80">
        <f>M36-M160</f>
        <v>1057807.3738500001</v>
      </c>
      <c r="N161" s="64">
        <f t="shared" si="54"/>
        <v>5.7921706037586757E-2</v>
      </c>
      <c r="O161" s="80">
        <f>O36-O160</f>
        <v>1057807.3738500001</v>
      </c>
      <c r="P161" s="64">
        <f t="shared" si="55"/>
        <v>5.7921706037586757E-2</v>
      </c>
      <c r="Q161" s="80">
        <f>Q36-Q160</f>
        <v>1057807.3738500001</v>
      </c>
      <c r="R161" s="64">
        <f t="shared" si="56"/>
        <v>5.7921706037586757E-2</v>
      </c>
      <c r="S161" s="80">
        <f>S36-S160</f>
        <v>1057807.3738500001</v>
      </c>
      <c r="T161" s="64">
        <f t="shared" si="57"/>
        <v>5.7921706037586757E-2</v>
      </c>
      <c r="U161" s="80">
        <f>U36-U160</f>
        <v>1057807.3738500001</v>
      </c>
      <c r="V161" s="64">
        <f t="shared" si="58"/>
        <v>5.7921706037586757E-2</v>
      </c>
      <c r="W161" s="80">
        <f>W36-W160</f>
        <v>1057807.3738500001</v>
      </c>
      <c r="X161" s="64">
        <f t="shared" si="59"/>
        <v>5.7921706037586757E-2</v>
      </c>
      <c r="Y161" s="80">
        <f>Y36-Y160</f>
        <v>1057807.3738500001</v>
      </c>
      <c r="Z161" s="64">
        <f t="shared" si="60"/>
        <v>5.7921706037586757E-2</v>
      </c>
      <c r="AA161" s="80">
        <f t="shared" si="48"/>
        <v>12693688.486199997</v>
      </c>
      <c r="AB161" s="64">
        <f t="shared" si="60"/>
        <v>5.7921706037586743E-2</v>
      </c>
      <c r="AC161" s="80">
        <f t="shared" si="61"/>
        <v>1057807.3738499999</v>
      </c>
      <c r="AD161" s="64">
        <f t="shared" si="62"/>
        <v>5.7921706037586743E-2</v>
      </c>
    </row>
    <row r="162" spans="1:66" s="8" customFormat="1" x14ac:dyDescent="0.25">
      <c r="A162" s="26">
        <v>6602</v>
      </c>
      <c r="B162" s="27" t="s">
        <v>168</v>
      </c>
      <c r="C162" s="69">
        <v>83265.466799999995</v>
      </c>
      <c r="D162" s="60">
        <f t="shared" si="63"/>
        <v>4.5593158171309328E-3</v>
      </c>
      <c r="E162" s="69">
        <v>83265.466799999995</v>
      </c>
      <c r="F162" s="60">
        <f t="shared" si="50"/>
        <v>4.5593158171309328E-3</v>
      </c>
      <c r="G162" s="69">
        <v>83265.466799999995</v>
      </c>
      <c r="H162" s="60">
        <f t="shared" si="51"/>
        <v>4.5593158171309328E-3</v>
      </c>
      <c r="I162" s="69">
        <v>83265.466799999995</v>
      </c>
      <c r="J162" s="60">
        <f t="shared" si="52"/>
        <v>4.5593158171309328E-3</v>
      </c>
      <c r="K162" s="69">
        <v>83265.466799999995</v>
      </c>
      <c r="L162" s="60">
        <f t="shared" si="53"/>
        <v>4.5593158171309328E-3</v>
      </c>
      <c r="M162" s="69">
        <v>83265.466799999995</v>
      </c>
      <c r="N162" s="60">
        <f t="shared" si="54"/>
        <v>4.5593158171309328E-3</v>
      </c>
      <c r="O162" s="69">
        <v>83265.466799999995</v>
      </c>
      <c r="P162" s="60">
        <f t="shared" si="55"/>
        <v>4.5593158171309328E-3</v>
      </c>
      <c r="Q162" s="69">
        <v>83265.466799999995</v>
      </c>
      <c r="R162" s="60">
        <f t="shared" si="56"/>
        <v>4.5593158171309328E-3</v>
      </c>
      <c r="S162" s="69">
        <v>83265.466799999995</v>
      </c>
      <c r="T162" s="60">
        <f t="shared" si="57"/>
        <v>4.5593158171309328E-3</v>
      </c>
      <c r="U162" s="69">
        <v>83265.466799999995</v>
      </c>
      <c r="V162" s="60">
        <f t="shared" si="58"/>
        <v>4.5593158171309328E-3</v>
      </c>
      <c r="W162" s="69">
        <v>83265.466799999995</v>
      </c>
      <c r="X162" s="60">
        <f t="shared" si="59"/>
        <v>4.5593158171309328E-3</v>
      </c>
      <c r="Y162" s="69">
        <v>83265.466799999995</v>
      </c>
      <c r="Z162" s="60">
        <f t="shared" si="60"/>
        <v>4.5593158171309328E-3</v>
      </c>
      <c r="AA162" s="69">
        <f t="shared" si="48"/>
        <v>999185.60160000017</v>
      </c>
      <c r="AB162" s="60">
        <f t="shared" si="60"/>
        <v>4.5593158171309345E-3</v>
      </c>
      <c r="AC162" s="69">
        <f t="shared" si="61"/>
        <v>83265.466800000009</v>
      </c>
      <c r="AD162" s="60">
        <f t="shared" si="62"/>
        <v>4.5593158171309336E-3</v>
      </c>
    </row>
    <row r="163" spans="1:66" x14ac:dyDescent="0.25">
      <c r="A163" s="9">
        <v>6603</v>
      </c>
      <c r="B163" s="10" t="s">
        <v>169</v>
      </c>
      <c r="C163" s="67"/>
      <c r="D163" s="49">
        <f t="shared" si="63"/>
        <v>0</v>
      </c>
      <c r="E163" s="67"/>
      <c r="F163" s="49">
        <f t="shared" si="50"/>
        <v>0</v>
      </c>
      <c r="G163" s="67"/>
      <c r="H163" s="49">
        <f t="shared" si="51"/>
        <v>0</v>
      </c>
      <c r="I163" s="67"/>
      <c r="J163" s="49">
        <f t="shared" si="52"/>
        <v>0</v>
      </c>
      <c r="K163" s="67"/>
      <c r="L163" s="49">
        <f t="shared" si="53"/>
        <v>0</v>
      </c>
      <c r="M163" s="67"/>
      <c r="N163" s="49">
        <f t="shared" si="54"/>
        <v>0</v>
      </c>
      <c r="O163" s="67"/>
      <c r="P163" s="49">
        <f t="shared" si="55"/>
        <v>0</v>
      </c>
      <c r="Q163" s="67"/>
      <c r="R163" s="49">
        <f t="shared" si="56"/>
        <v>0</v>
      </c>
      <c r="S163" s="67"/>
      <c r="T163" s="49">
        <f t="shared" si="57"/>
        <v>0</v>
      </c>
      <c r="U163" s="67"/>
      <c r="V163" s="49">
        <f t="shared" si="58"/>
        <v>0</v>
      </c>
      <c r="W163" s="67"/>
      <c r="X163" s="49">
        <f t="shared" si="59"/>
        <v>0</v>
      </c>
      <c r="Y163" s="67"/>
      <c r="Z163" s="49">
        <f t="shared" ref="Z163:AB165" si="64">IF(Y$10&lt;&gt;0,Y163/Y$10,"-")</f>
        <v>0</v>
      </c>
      <c r="AA163" s="82">
        <f t="shared" si="48"/>
        <v>0</v>
      </c>
      <c r="AB163" s="49">
        <f t="shared" si="64"/>
        <v>0</v>
      </c>
      <c r="AC163" s="82">
        <f t="shared" si="61"/>
        <v>0</v>
      </c>
      <c r="AD163" s="49">
        <f t="shared" si="62"/>
        <v>0</v>
      </c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</row>
    <row r="164" spans="1:66" x14ac:dyDescent="0.25">
      <c r="A164" s="9">
        <v>6128</v>
      </c>
      <c r="B164" s="10" t="s">
        <v>170</v>
      </c>
      <c r="C164" s="67"/>
      <c r="D164" s="49">
        <f t="shared" si="63"/>
        <v>0</v>
      </c>
      <c r="E164" s="67"/>
      <c r="F164" s="49">
        <f t="shared" si="50"/>
        <v>0</v>
      </c>
      <c r="G164" s="67"/>
      <c r="H164" s="49">
        <f t="shared" si="51"/>
        <v>0</v>
      </c>
      <c r="I164" s="67"/>
      <c r="J164" s="49">
        <f t="shared" si="52"/>
        <v>0</v>
      </c>
      <c r="K164" s="67"/>
      <c r="L164" s="49">
        <f t="shared" si="53"/>
        <v>0</v>
      </c>
      <c r="M164" s="67"/>
      <c r="N164" s="49">
        <f t="shared" si="54"/>
        <v>0</v>
      </c>
      <c r="O164" s="67"/>
      <c r="P164" s="49">
        <f t="shared" si="55"/>
        <v>0</v>
      </c>
      <c r="Q164" s="67"/>
      <c r="R164" s="49">
        <f t="shared" si="56"/>
        <v>0</v>
      </c>
      <c r="S164" s="67"/>
      <c r="T164" s="49">
        <f t="shared" si="57"/>
        <v>0</v>
      </c>
      <c r="U164" s="67"/>
      <c r="V164" s="49">
        <f t="shared" si="58"/>
        <v>0</v>
      </c>
      <c r="W164" s="67"/>
      <c r="X164" s="49">
        <f t="shared" si="59"/>
        <v>0</v>
      </c>
      <c r="Y164" s="67"/>
      <c r="Z164" s="49">
        <f t="shared" si="64"/>
        <v>0</v>
      </c>
      <c r="AA164" s="82">
        <f t="shared" si="48"/>
        <v>0</v>
      </c>
      <c r="AB164" s="49">
        <f t="shared" si="64"/>
        <v>0</v>
      </c>
      <c r="AC164" s="82">
        <f t="shared" si="61"/>
        <v>0</v>
      </c>
      <c r="AD164" s="49">
        <f t="shared" si="62"/>
        <v>0</v>
      </c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</row>
    <row r="165" spans="1:66" x14ac:dyDescent="0.25">
      <c r="A165" s="18">
        <v>7006</v>
      </c>
      <c r="B165" s="19" t="s">
        <v>171</v>
      </c>
      <c r="C165" s="75">
        <f>C161-C162-C163-C164</f>
        <v>974541.90705000004</v>
      </c>
      <c r="D165" s="59">
        <f t="shared" si="63"/>
        <v>5.3362390220455823E-2</v>
      </c>
      <c r="E165" s="75">
        <f>E161-E162-E163-E164</f>
        <v>974541.90705000004</v>
      </c>
      <c r="F165" s="59">
        <f t="shared" si="50"/>
        <v>5.3362390220455823E-2</v>
      </c>
      <c r="G165" s="75">
        <f>G161-G162-G163-G164</f>
        <v>974541.90705000004</v>
      </c>
      <c r="H165" s="59">
        <f t="shared" si="51"/>
        <v>5.3362390220455823E-2</v>
      </c>
      <c r="I165" s="75">
        <f>I161-I162-I163-I164</f>
        <v>974541.90705000004</v>
      </c>
      <c r="J165" s="59">
        <f t="shared" si="52"/>
        <v>5.3362390220455823E-2</v>
      </c>
      <c r="K165" s="75">
        <f>K161-K162-K163-K164</f>
        <v>974541.90705000004</v>
      </c>
      <c r="L165" s="59">
        <f t="shared" si="53"/>
        <v>5.3362390220455823E-2</v>
      </c>
      <c r="M165" s="75">
        <f>M161-M162-M163-M164</f>
        <v>974541.90705000004</v>
      </c>
      <c r="N165" s="59">
        <f t="shared" si="54"/>
        <v>5.3362390220455823E-2</v>
      </c>
      <c r="O165" s="75">
        <f>O161-O162-O163-O164</f>
        <v>974541.90705000004</v>
      </c>
      <c r="P165" s="59">
        <f t="shared" si="55"/>
        <v>5.3362390220455823E-2</v>
      </c>
      <c r="Q165" s="75">
        <f>Q161-Q162-Q163-Q164</f>
        <v>974541.90705000004</v>
      </c>
      <c r="R165" s="59">
        <f t="shared" si="56"/>
        <v>5.3362390220455823E-2</v>
      </c>
      <c r="S165" s="75">
        <f>S161-S162-S163-S164</f>
        <v>974541.90705000004</v>
      </c>
      <c r="T165" s="59">
        <f t="shared" si="57"/>
        <v>5.3362390220455823E-2</v>
      </c>
      <c r="U165" s="75">
        <f>U161-U162-U163-U164</f>
        <v>974541.90705000004</v>
      </c>
      <c r="V165" s="59">
        <f t="shared" si="58"/>
        <v>5.3362390220455823E-2</v>
      </c>
      <c r="W165" s="75">
        <f>W161-W162-W163-W164</f>
        <v>974541.90705000004</v>
      </c>
      <c r="X165" s="59">
        <f t="shared" si="59"/>
        <v>5.3362390220455823E-2</v>
      </c>
      <c r="Y165" s="75">
        <f>Y161-Y162-Y163-Y164</f>
        <v>974541.90705000004</v>
      </c>
      <c r="Z165" s="59">
        <f t="shared" si="64"/>
        <v>5.3362390220455823E-2</v>
      </c>
      <c r="AA165" s="75">
        <f t="shared" si="48"/>
        <v>11694502.884600004</v>
      </c>
      <c r="AB165" s="59">
        <f t="shared" si="64"/>
        <v>5.3362390220455837E-2</v>
      </c>
      <c r="AC165" s="75">
        <f t="shared" si="61"/>
        <v>974541.90705000039</v>
      </c>
      <c r="AD165" s="59">
        <f t="shared" si="62"/>
        <v>5.3362390220455837E-2</v>
      </c>
    </row>
    <row r="166" spans="1:66" s="99" customFormat="1" x14ac:dyDescent="0.25">
      <c r="A166" s="95"/>
      <c r="B166" s="96"/>
      <c r="C166" s="97"/>
      <c r="D166" s="98"/>
      <c r="E166" s="97"/>
      <c r="F166" s="98"/>
      <c r="G166" s="97"/>
      <c r="H166" s="98"/>
      <c r="I166" s="97"/>
      <c r="J166" s="98"/>
      <c r="K166" s="97"/>
      <c r="L166" s="98"/>
      <c r="M166" s="97"/>
      <c r="N166" s="98"/>
      <c r="O166" s="97"/>
      <c r="P166" s="98"/>
      <c r="Q166" s="97"/>
      <c r="R166" s="98"/>
      <c r="S166" s="97"/>
      <c r="T166" s="98"/>
      <c r="U166" s="97"/>
      <c r="V166" s="98"/>
      <c r="W166" s="97"/>
      <c r="X166" s="98"/>
      <c r="Y166" s="97"/>
      <c r="Z166" s="98"/>
      <c r="AA166" s="97"/>
      <c r="AB166" s="98"/>
      <c r="AC166" s="97"/>
      <c r="AD166" s="98"/>
    </row>
    <row r="167" spans="1:66" x14ac:dyDescent="0.25">
      <c r="A167" s="42">
        <v>7007</v>
      </c>
      <c r="B167" s="43" t="s">
        <v>172</v>
      </c>
      <c r="C167" s="81">
        <f>C165</f>
        <v>974541.90705000004</v>
      </c>
      <c r="D167" s="65"/>
      <c r="E167" s="81">
        <f>C167+E165</f>
        <v>1949083.8141000001</v>
      </c>
      <c r="F167" s="65"/>
      <c r="G167" s="81">
        <f>E167+G165</f>
        <v>2923625.7211500001</v>
      </c>
      <c r="H167" s="65"/>
      <c r="I167" s="81">
        <f>G167+I165</f>
        <v>3898167.6282000002</v>
      </c>
      <c r="J167" s="65"/>
      <c r="K167" s="81">
        <f>I167+K165</f>
        <v>4872709.5352500007</v>
      </c>
      <c r="L167" s="65"/>
      <c r="M167" s="81">
        <f>K167+M165</f>
        <v>5847251.4423000012</v>
      </c>
      <c r="N167" s="65"/>
      <c r="O167" s="81">
        <f>M167+O165</f>
        <v>6821793.3493500017</v>
      </c>
      <c r="P167" s="65"/>
      <c r="Q167" s="81">
        <f>O167+Q165</f>
        <v>7796335.2564000022</v>
      </c>
      <c r="R167" s="65"/>
      <c r="S167" s="81">
        <f>Q167+S165</f>
        <v>8770877.1634500027</v>
      </c>
      <c r="T167" s="65"/>
      <c r="U167" s="81">
        <f>S167+U165</f>
        <v>9745419.0705000032</v>
      </c>
      <c r="V167" s="65"/>
      <c r="W167" s="81">
        <f>U167+W165</f>
        <v>10719960.977550004</v>
      </c>
      <c r="X167" s="65"/>
      <c r="Y167" s="81">
        <f>W167+Y165</f>
        <v>11694502.884600004</v>
      </c>
      <c r="Z167" s="65"/>
      <c r="AA167" s="92"/>
      <c r="AB167" s="65"/>
      <c r="AC167" s="20"/>
      <c r="AD167" s="65"/>
    </row>
    <row r="168" spans="1:66" s="41" customFormat="1" x14ac:dyDescent="0.25">
      <c r="A168" s="36"/>
      <c r="B168" s="37"/>
      <c r="C168" s="11"/>
      <c r="D168" s="38"/>
      <c r="E168" s="67"/>
      <c r="F168" s="38"/>
      <c r="G168" s="11"/>
      <c r="H168" s="38"/>
      <c r="I168" s="11"/>
      <c r="J168" s="39"/>
      <c r="K168" s="11"/>
      <c r="L168" s="10"/>
      <c r="M168" s="11"/>
      <c r="N168" s="10"/>
      <c r="O168" s="11"/>
      <c r="P168" s="10"/>
      <c r="Q168" s="11"/>
      <c r="R168" s="10"/>
      <c r="S168" s="11"/>
      <c r="T168" s="10"/>
      <c r="U168" s="11"/>
      <c r="V168" s="10"/>
      <c r="W168" s="11"/>
      <c r="X168" s="10"/>
      <c r="Y168" s="11"/>
      <c r="Z168" s="10"/>
      <c r="AA168" s="40"/>
      <c r="AB168" s="10"/>
      <c r="AC168" s="40"/>
      <c r="AD168" s="10"/>
    </row>
    <row r="169" spans="1:66" x14ac:dyDescent="0.25"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</row>
    <row r="170" spans="1:66" x14ac:dyDescent="0.25">
      <c r="AA170" s="44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</row>
    <row r="171" spans="1:66" x14ac:dyDescent="0.25"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</row>
    <row r="172" spans="1:66" x14ac:dyDescent="0.25"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</row>
    <row r="173" spans="1:66" x14ac:dyDescent="0.25"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</row>
    <row r="174" spans="1:66" x14ac:dyDescent="0.25"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</row>
    <row r="175" spans="1:66" x14ac:dyDescent="0.25"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</row>
    <row r="176" spans="1:66" x14ac:dyDescent="0.25"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</row>
    <row r="177" spans="4:66" x14ac:dyDescent="0.25"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</row>
    <row r="178" spans="4:66" x14ac:dyDescent="0.25">
      <c r="D178"/>
      <c r="H17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</row>
    <row r="179" spans="4:66" x14ac:dyDescent="0.25">
      <c r="D179"/>
      <c r="H179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</row>
    <row r="180" spans="4:66" x14ac:dyDescent="0.25">
      <c r="D180"/>
      <c r="H180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</row>
  </sheetData>
  <mergeCells count="1">
    <mergeCell ref="C1:AD1"/>
  </mergeCells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180"/>
  <sheetViews>
    <sheetView zoomScale="115" zoomScaleNormal="115" workbookViewId="0">
      <pane xSplit="2" ySplit="2" topLeftCell="C3" activePane="bottomRight" state="frozen"/>
      <selection pane="topRight" activeCell="C1" sqref="C1"/>
      <selection pane="bottomLeft" activeCell="A3" sqref="A3"/>
      <selection pane="bottomRight" sqref="A1:XFD1048576"/>
    </sheetView>
  </sheetViews>
  <sheetFormatPr defaultRowHeight="15" x14ac:dyDescent="0.25"/>
  <cols>
    <col min="1" max="1" width="19.28515625" customWidth="1"/>
    <col min="2" max="2" width="43.140625" customWidth="1"/>
    <col min="3" max="3" width="12.28515625" bestFit="1" customWidth="1"/>
    <col min="4" max="4" width="7" style="4" bestFit="1" customWidth="1"/>
    <col min="5" max="5" width="12.28515625" bestFit="1" customWidth="1"/>
    <col min="6" max="6" width="7" bestFit="1" customWidth="1"/>
    <col min="7" max="7" width="12.28515625" bestFit="1" customWidth="1"/>
    <col min="8" max="8" width="7.28515625" style="4" bestFit="1" customWidth="1"/>
    <col min="9" max="9" width="12.28515625" bestFit="1" customWidth="1"/>
    <col min="10" max="10" width="7" bestFit="1" customWidth="1"/>
    <col min="11" max="11" width="12.28515625" bestFit="1" customWidth="1"/>
    <col min="12" max="12" width="7.140625" bestFit="1" customWidth="1"/>
    <col min="13" max="13" width="12.28515625" bestFit="1" customWidth="1"/>
    <col min="14" max="14" width="7" bestFit="1" customWidth="1"/>
    <col min="15" max="15" width="12.28515625" bestFit="1" customWidth="1"/>
    <col min="16" max="16" width="7" bestFit="1" customWidth="1"/>
    <col min="17" max="17" width="12.28515625" bestFit="1" customWidth="1"/>
    <col min="18" max="18" width="7.140625" bestFit="1" customWidth="1"/>
    <col min="19" max="19" width="12.28515625" bestFit="1" customWidth="1"/>
    <col min="20" max="20" width="7" bestFit="1" customWidth="1"/>
    <col min="21" max="21" width="12.28515625" bestFit="1" customWidth="1"/>
    <col min="22" max="22" width="7" bestFit="1" customWidth="1"/>
    <col min="23" max="23" width="12.28515625" bestFit="1" customWidth="1"/>
    <col min="24" max="24" width="7.140625" bestFit="1" customWidth="1"/>
    <col min="25" max="25" width="12.28515625" bestFit="1" customWidth="1"/>
    <col min="26" max="26" width="7" bestFit="1" customWidth="1"/>
    <col min="27" max="27" width="13.42578125" bestFit="1" customWidth="1"/>
    <col min="28" max="28" width="7.85546875" bestFit="1" customWidth="1"/>
    <col min="29" max="29" width="12.28515625" bestFit="1" customWidth="1"/>
    <col min="30" max="30" width="7" bestFit="1" customWidth="1"/>
  </cols>
  <sheetData>
    <row r="1" spans="1:66" ht="18.75" x14ac:dyDescent="0.3">
      <c r="A1" s="22"/>
      <c r="B1" s="23"/>
      <c r="C1" s="100" t="s">
        <v>30</v>
      </c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A1" s="100"/>
      <c r="AB1" s="100"/>
      <c r="AC1" s="100"/>
      <c r="AD1" s="100"/>
    </row>
    <row r="2" spans="1:66" x14ac:dyDescent="0.25">
      <c r="A2" s="21" t="s">
        <v>0</v>
      </c>
      <c r="B2" s="21" t="s">
        <v>1</v>
      </c>
      <c r="C2" s="21" t="s">
        <v>15</v>
      </c>
      <c r="D2" s="48" t="s">
        <v>2</v>
      </c>
      <c r="E2" s="21" t="s">
        <v>16</v>
      </c>
      <c r="F2" s="66" t="s">
        <v>3</v>
      </c>
      <c r="G2" s="21" t="s">
        <v>17</v>
      </c>
      <c r="H2" s="48" t="s">
        <v>4</v>
      </c>
      <c r="I2" s="21" t="s">
        <v>18</v>
      </c>
      <c r="J2" s="48" t="s">
        <v>5</v>
      </c>
      <c r="K2" s="21" t="s">
        <v>19</v>
      </c>
      <c r="L2" s="48" t="s">
        <v>6</v>
      </c>
      <c r="M2" s="21" t="s">
        <v>20</v>
      </c>
      <c r="N2" s="48" t="s">
        <v>7</v>
      </c>
      <c r="O2" s="21" t="s">
        <v>21</v>
      </c>
      <c r="P2" s="48" t="s">
        <v>8</v>
      </c>
      <c r="Q2" s="21" t="s">
        <v>22</v>
      </c>
      <c r="R2" s="48" t="s">
        <v>9</v>
      </c>
      <c r="S2" s="21" t="s">
        <v>23</v>
      </c>
      <c r="T2" s="48" t="s">
        <v>10</v>
      </c>
      <c r="U2" s="21" t="s">
        <v>24</v>
      </c>
      <c r="V2" s="48" t="s">
        <v>11</v>
      </c>
      <c r="W2" s="21" t="s">
        <v>25</v>
      </c>
      <c r="X2" s="48" t="s">
        <v>12</v>
      </c>
      <c r="Y2" s="21" t="s">
        <v>26</v>
      </c>
      <c r="Z2" s="48" t="s">
        <v>13</v>
      </c>
      <c r="AA2" s="21" t="s">
        <v>27</v>
      </c>
      <c r="AB2" s="48" t="s">
        <v>14</v>
      </c>
      <c r="AC2" s="21" t="s">
        <v>28</v>
      </c>
      <c r="AD2" s="48" t="s">
        <v>29</v>
      </c>
    </row>
    <row r="3" spans="1:66" x14ac:dyDescent="0.25">
      <c r="A3" s="9">
        <v>5004</v>
      </c>
      <c r="B3" s="10" t="s">
        <v>31</v>
      </c>
      <c r="C3" s="67">
        <v>18284180.307</v>
      </c>
      <c r="D3" s="49">
        <f>IF(C$3&lt;&gt;0,C3/C$3,"-")</f>
        <v>1</v>
      </c>
      <c r="E3" s="67">
        <v>18284180.307</v>
      </c>
      <c r="F3" s="49">
        <f>IF(E$3&lt;&gt;0,E3/E$3,"-")</f>
        <v>1</v>
      </c>
      <c r="G3" s="67">
        <v>18284180.307</v>
      </c>
      <c r="H3" s="49">
        <f>IF(G$3&lt;&gt;0,G3/G$3,"-")</f>
        <v>1</v>
      </c>
      <c r="I3" s="67">
        <v>18284180.307</v>
      </c>
      <c r="J3" s="49">
        <f>IF(I$3&lt;&gt;0,I3/I$3,"-")</f>
        <v>1</v>
      </c>
      <c r="K3" s="67">
        <v>18284180.307</v>
      </c>
      <c r="L3" s="49">
        <f>IF(K$3&lt;&gt;0,K3/K$3,"-")</f>
        <v>1</v>
      </c>
      <c r="M3" s="67">
        <v>18284180.307</v>
      </c>
      <c r="N3" s="49">
        <f>IF(M$3&lt;&gt;0,M3/M$3,"-")</f>
        <v>1</v>
      </c>
      <c r="O3" s="67">
        <v>18284180.307</v>
      </c>
      <c r="P3" s="49">
        <f>IF(O$3&lt;&gt;0,O3/O$3,"-")</f>
        <v>1</v>
      </c>
      <c r="Q3" s="67">
        <v>18284180.307</v>
      </c>
      <c r="R3" s="49">
        <f>IF(Q$3&lt;&gt;0,Q3/Q$3,"-")</f>
        <v>1</v>
      </c>
      <c r="S3" s="67">
        <v>18284180.307</v>
      </c>
      <c r="T3" s="49">
        <f>IF(S$3&lt;&gt;0,S3/S$3,"-")</f>
        <v>1</v>
      </c>
      <c r="U3" s="67">
        <v>18284180.307</v>
      </c>
      <c r="V3" s="49">
        <f>IF(U$3&lt;&gt;0,U3/U$3,"-")</f>
        <v>1</v>
      </c>
      <c r="W3" s="67">
        <v>18284180.307</v>
      </c>
      <c r="X3" s="49">
        <f>IF(W$3&lt;&gt;0,W3/W$3,"-")</f>
        <v>1</v>
      </c>
      <c r="Y3" s="67">
        <v>18284180.307</v>
      </c>
      <c r="Z3" s="49">
        <f>IF(Y$3&lt;&gt;0,Y3/Y$3,"-")</f>
        <v>1</v>
      </c>
      <c r="AA3" s="82">
        <f t="shared" ref="AA3:AA66" si="0">C3+E3+G3+I3+K3+M3+O3+Q3+S3+U3+W3+Y3</f>
        <v>219410163.68400005</v>
      </c>
      <c r="AB3" s="49">
        <f>IF(AA$3&lt;&gt;0,AA3/AA$3,"-")</f>
        <v>1</v>
      </c>
      <c r="AC3" s="82">
        <f>AA3/12</f>
        <v>18284180.307000004</v>
      </c>
      <c r="AD3" s="49">
        <f>IF(AC$3&lt;&gt;0,AC3/AC$3,"-")</f>
        <v>1</v>
      </c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</row>
    <row r="4" spans="1:66" x14ac:dyDescent="0.25">
      <c r="A4" s="9">
        <v>5005</v>
      </c>
      <c r="B4" s="10" t="s">
        <v>32</v>
      </c>
      <c r="C4" s="67"/>
      <c r="D4" s="49">
        <f t="shared" ref="D4:D10" si="1">IF(C$3&lt;&gt;0,C4/C$3,"-")</f>
        <v>0</v>
      </c>
      <c r="E4" s="67"/>
      <c r="F4" s="49">
        <f t="shared" ref="F4:F10" si="2">IF(E$3&lt;&gt;0,E4/E$3,"-")</f>
        <v>0</v>
      </c>
      <c r="G4" s="67"/>
      <c r="H4" s="49">
        <f t="shared" ref="H4:H10" si="3">IF(G$3&lt;&gt;0,G4/G$3,"-")</f>
        <v>0</v>
      </c>
      <c r="I4" s="67"/>
      <c r="J4" s="49">
        <f t="shared" ref="J4:J10" si="4">IF(I$3&lt;&gt;0,I4/I$3,"-")</f>
        <v>0</v>
      </c>
      <c r="K4" s="67"/>
      <c r="L4" s="49">
        <f t="shared" ref="L4:L10" si="5">IF(K$3&lt;&gt;0,K4/K$3,"-")</f>
        <v>0</v>
      </c>
      <c r="M4" s="67"/>
      <c r="N4" s="49">
        <f t="shared" ref="N4:N10" si="6">IF(M$3&lt;&gt;0,M4/M$3,"-")</f>
        <v>0</v>
      </c>
      <c r="O4" s="67"/>
      <c r="P4" s="49">
        <f t="shared" ref="P4:P10" si="7">IF(O$3&lt;&gt;0,O4/O$3,"-")</f>
        <v>0</v>
      </c>
      <c r="Q4" s="67"/>
      <c r="R4" s="49">
        <f t="shared" ref="R4:R10" si="8">IF(Q$3&lt;&gt;0,Q4/Q$3,"-")</f>
        <v>0</v>
      </c>
      <c r="S4" s="67"/>
      <c r="T4" s="49">
        <f t="shared" ref="T4:T10" si="9">IF(S$3&lt;&gt;0,S4/S$3,"-")</f>
        <v>0</v>
      </c>
      <c r="U4" s="67"/>
      <c r="V4" s="49">
        <f t="shared" ref="V4:V10" si="10">IF(U$3&lt;&gt;0,U4/U$3,"-")</f>
        <v>0</v>
      </c>
      <c r="W4" s="67"/>
      <c r="X4" s="49">
        <f t="shared" ref="X4:X10" si="11">IF(W$3&lt;&gt;0,W4/W$3,"-")</f>
        <v>0</v>
      </c>
      <c r="Y4" s="67"/>
      <c r="Z4" s="49">
        <f t="shared" ref="Z4:AB10" si="12">IF(Y$3&lt;&gt;0,Y4/Y$3,"-")</f>
        <v>0</v>
      </c>
      <c r="AA4" s="82">
        <f t="shared" si="0"/>
        <v>0</v>
      </c>
      <c r="AB4" s="49">
        <f t="shared" si="12"/>
        <v>0</v>
      </c>
      <c r="AC4" s="82">
        <f t="shared" ref="AC4:AC67" si="13">AA4/12</f>
        <v>0</v>
      </c>
      <c r="AD4" s="49">
        <f t="shared" ref="AD4:AD10" si="14">IF(AC$3&lt;&gt;0,AC4/AC$3,"-")</f>
        <v>0</v>
      </c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</row>
    <row r="5" spans="1:66" s="47" customFormat="1" x14ac:dyDescent="0.25">
      <c r="A5" s="45">
        <v>5051</v>
      </c>
      <c r="B5" s="46" t="s">
        <v>33</v>
      </c>
      <c r="C5" s="67">
        <v>1283.0363</v>
      </c>
      <c r="D5" s="49">
        <f t="shared" si="1"/>
        <v>7.017193434199489E-5</v>
      </c>
      <c r="E5" s="67">
        <v>1283.0363</v>
      </c>
      <c r="F5" s="49">
        <f t="shared" si="2"/>
        <v>7.017193434199489E-5</v>
      </c>
      <c r="G5" s="67">
        <v>1283.0363</v>
      </c>
      <c r="H5" s="49">
        <f t="shared" si="3"/>
        <v>7.017193434199489E-5</v>
      </c>
      <c r="I5" s="67">
        <v>1283.0363</v>
      </c>
      <c r="J5" s="49">
        <f t="shared" si="4"/>
        <v>7.017193434199489E-5</v>
      </c>
      <c r="K5" s="67">
        <v>1283.0363</v>
      </c>
      <c r="L5" s="49">
        <f t="shared" si="5"/>
        <v>7.017193434199489E-5</v>
      </c>
      <c r="M5" s="67">
        <v>1283.0363</v>
      </c>
      <c r="N5" s="49">
        <f t="shared" si="6"/>
        <v>7.017193434199489E-5</v>
      </c>
      <c r="O5" s="67">
        <v>1283.0363</v>
      </c>
      <c r="P5" s="49">
        <f t="shared" si="7"/>
        <v>7.017193434199489E-5</v>
      </c>
      <c r="Q5" s="67">
        <v>1283.0363</v>
      </c>
      <c r="R5" s="49">
        <f t="shared" si="8"/>
        <v>7.017193434199489E-5</v>
      </c>
      <c r="S5" s="67">
        <v>1283.0363</v>
      </c>
      <c r="T5" s="49">
        <f t="shared" si="9"/>
        <v>7.017193434199489E-5</v>
      </c>
      <c r="U5" s="67">
        <v>1283.0363</v>
      </c>
      <c r="V5" s="49">
        <f t="shared" si="10"/>
        <v>7.017193434199489E-5</v>
      </c>
      <c r="W5" s="67">
        <v>1283.0363</v>
      </c>
      <c r="X5" s="49">
        <f t="shared" si="11"/>
        <v>7.017193434199489E-5</v>
      </c>
      <c r="Y5" s="67">
        <v>1283.0363</v>
      </c>
      <c r="Z5" s="50">
        <f t="shared" si="12"/>
        <v>7.017193434199489E-5</v>
      </c>
      <c r="AA5" s="83">
        <f t="shared" si="0"/>
        <v>15396.435599999999</v>
      </c>
      <c r="AB5" s="49">
        <f t="shared" si="12"/>
        <v>7.0171934341994876E-5</v>
      </c>
      <c r="AC5" s="83">
        <f t="shared" si="13"/>
        <v>1283.0363</v>
      </c>
      <c r="AD5" s="49">
        <f t="shared" si="14"/>
        <v>7.0171934341994876E-5</v>
      </c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/>
      <c r="AX5" s="30"/>
      <c r="AY5" s="30"/>
      <c r="AZ5" s="30"/>
      <c r="BA5" s="30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0"/>
      <c r="BM5" s="30"/>
      <c r="BN5" s="30"/>
    </row>
    <row r="6" spans="1:66" s="47" customFormat="1" x14ac:dyDescent="0.25">
      <c r="A6" s="45">
        <v>5052</v>
      </c>
      <c r="B6" s="46" t="s">
        <v>34</v>
      </c>
      <c r="C6" s="67">
        <v>13315.05</v>
      </c>
      <c r="D6" s="49">
        <f t="shared" si="1"/>
        <v>7.2822788751992368E-4</v>
      </c>
      <c r="E6" s="67">
        <v>13315.05</v>
      </c>
      <c r="F6" s="49">
        <f t="shared" si="2"/>
        <v>7.2822788751992368E-4</v>
      </c>
      <c r="G6" s="67">
        <v>13315.05</v>
      </c>
      <c r="H6" s="49">
        <f t="shared" si="3"/>
        <v>7.2822788751992368E-4</v>
      </c>
      <c r="I6" s="67">
        <v>13315.05</v>
      </c>
      <c r="J6" s="49">
        <f t="shared" si="4"/>
        <v>7.2822788751992368E-4</v>
      </c>
      <c r="K6" s="67">
        <v>13315.05</v>
      </c>
      <c r="L6" s="49">
        <f t="shared" si="5"/>
        <v>7.2822788751992368E-4</v>
      </c>
      <c r="M6" s="67">
        <v>13315.05</v>
      </c>
      <c r="N6" s="49">
        <f t="shared" si="6"/>
        <v>7.2822788751992368E-4</v>
      </c>
      <c r="O6" s="67">
        <v>13315.05</v>
      </c>
      <c r="P6" s="49">
        <f t="shared" si="7"/>
        <v>7.2822788751992368E-4</v>
      </c>
      <c r="Q6" s="67">
        <v>13315.05</v>
      </c>
      <c r="R6" s="49">
        <f t="shared" si="8"/>
        <v>7.2822788751992368E-4</v>
      </c>
      <c r="S6" s="67">
        <v>13315.05</v>
      </c>
      <c r="T6" s="49">
        <f t="shared" si="9"/>
        <v>7.2822788751992368E-4</v>
      </c>
      <c r="U6" s="67">
        <v>13315.05</v>
      </c>
      <c r="V6" s="49">
        <f t="shared" si="10"/>
        <v>7.2822788751992368E-4</v>
      </c>
      <c r="W6" s="67">
        <v>13315.05</v>
      </c>
      <c r="X6" s="49">
        <f t="shared" si="11"/>
        <v>7.2822788751992368E-4</v>
      </c>
      <c r="Y6" s="67">
        <v>13315.05</v>
      </c>
      <c r="Z6" s="50">
        <f t="shared" si="12"/>
        <v>7.2822788751992368E-4</v>
      </c>
      <c r="AA6" s="83">
        <f t="shared" si="0"/>
        <v>159780.59999999998</v>
      </c>
      <c r="AB6" s="49">
        <f t="shared" si="12"/>
        <v>7.2822788751992346E-4</v>
      </c>
      <c r="AC6" s="83">
        <f t="shared" si="13"/>
        <v>13315.049999999997</v>
      </c>
      <c r="AD6" s="49">
        <f t="shared" si="14"/>
        <v>7.2822788751992346E-4</v>
      </c>
      <c r="AE6" s="30"/>
      <c r="AF6" s="30"/>
      <c r="AG6" s="30"/>
      <c r="AH6" s="30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0"/>
      <c r="AW6" s="30"/>
      <c r="AX6" s="30"/>
      <c r="AY6" s="30"/>
      <c r="AZ6" s="30"/>
      <c r="BA6" s="30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0"/>
      <c r="BM6" s="30"/>
      <c r="BN6" s="30"/>
    </row>
    <row r="7" spans="1:66" x14ac:dyDescent="0.25">
      <c r="A7" s="9">
        <v>5101</v>
      </c>
      <c r="B7" s="10" t="s">
        <v>35</v>
      </c>
      <c r="C7" s="67">
        <v>3916.2921999999999</v>
      </c>
      <c r="D7" s="49">
        <f t="shared" si="1"/>
        <v>2.1419019798774727E-4</v>
      </c>
      <c r="E7" s="67">
        <v>3916.2921999999999</v>
      </c>
      <c r="F7" s="49">
        <f t="shared" si="2"/>
        <v>2.1419019798774727E-4</v>
      </c>
      <c r="G7" s="67">
        <v>3916.2921999999999</v>
      </c>
      <c r="H7" s="49">
        <f t="shared" si="3"/>
        <v>2.1419019798774727E-4</v>
      </c>
      <c r="I7" s="67">
        <v>3916.2921999999999</v>
      </c>
      <c r="J7" s="49">
        <f t="shared" si="4"/>
        <v>2.1419019798774727E-4</v>
      </c>
      <c r="K7" s="67">
        <v>3916.2921999999999</v>
      </c>
      <c r="L7" s="49">
        <f t="shared" si="5"/>
        <v>2.1419019798774727E-4</v>
      </c>
      <c r="M7" s="67">
        <v>3916.2921999999999</v>
      </c>
      <c r="N7" s="49">
        <f t="shared" si="6"/>
        <v>2.1419019798774727E-4</v>
      </c>
      <c r="O7" s="67">
        <v>3916.2921999999999</v>
      </c>
      <c r="P7" s="49">
        <f t="shared" si="7"/>
        <v>2.1419019798774727E-4</v>
      </c>
      <c r="Q7" s="67">
        <v>3916.2921999999999</v>
      </c>
      <c r="R7" s="49">
        <f t="shared" si="8"/>
        <v>2.1419019798774727E-4</v>
      </c>
      <c r="S7" s="67">
        <v>3916.2921999999999</v>
      </c>
      <c r="T7" s="49">
        <f t="shared" si="9"/>
        <v>2.1419019798774727E-4</v>
      </c>
      <c r="U7" s="67">
        <v>3916.2921999999999</v>
      </c>
      <c r="V7" s="49">
        <f t="shared" si="10"/>
        <v>2.1419019798774727E-4</v>
      </c>
      <c r="W7" s="67">
        <v>3916.2921999999999</v>
      </c>
      <c r="X7" s="49">
        <f t="shared" si="11"/>
        <v>2.1419019798774727E-4</v>
      </c>
      <c r="Y7" s="67">
        <v>3916.2921999999999</v>
      </c>
      <c r="Z7" s="49">
        <f t="shared" si="12"/>
        <v>2.1419019798774727E-4</v>
      </c>
      <c r="AA7" s="82">
        <f t="shared" si="0"/>
        <v>46995.506399999984</v>
      </c>
      <c r="AB7" s="49">
        <f t="shared" si="12"/>
        <v>2.1419019798774716E-4</v>
      </c>
      <c r="AC7" s="82">
        <f t="shared" si="13"/>
        <v>3916.2921999999985</v>
      </c>
      <c r="AD7" s="49">
        <f t="shared" si="14"/>
        <v>2.1419019798774716E-4</v>
      </c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</row>
    <row r="8" spans="1:66" x14ac:dyDescent="0.25">
      <c r="A8" s="9">
        <v>5102</v>
      </c>
      <c r="B8" s="10" t="s">
        <v>36</v>
      </c>
      <c r="C8" s="67">
        <v>2955</v>
      </c>
      <c r="D8" s="49">
        <f t="shared" si="1"/>
        <v>1.6161512030532177E-4</v>
      </c>
      <c r="E8" s="67">
        <v>2955</v>
      </c>
      <c r="F8" s="49">
        <f t="shared" si="2"/>
        <v>1.6161512030532177E-4</v>
      </c>
      <c r="G8" s="67">
        <v>2955</v>
      </c>
      <c r="H8" s="49">
        <f t="shared" si="3"/>
        <v>1.6161512030532177E-4</v>
      </c>
      <c r="I8" s="67">
        <v>2955</v>
      </c>
      <c r="J8" s="49">
        <f t="shared" si="4"/>
        <v>1.6161512030532177E-4</v>
      </c>
      <c r="K8" s="67">
        <v>2955</v>
      </c>
      <c r="L8" s="49">
        <f t="shared" si="5"/>
        <v>1.6161512030532177E-4</v>
      </c>
      <c r="M8" s="67">
        <v>2955</v>
      </c>
      <c r="N8" s="49">
        <f t="shared" si="6"/>
        <v>1.6161512030532177E-4</v>
      </c>
      <c r="O8" s="67">
        <v>2955</v>
      </c>
      <c r="P8" s="49">
        <f t="shared" si="7"/>
        <v>1.6161512030532177E-4</v>
      </c>
      <c r="Q8" s="67">
        <v>2955</v>
      </c>
      <c r="R8" s="49">
        <f t="shared" si="8"/>
        <v>1.6161512030532177E-4</v>
      </c>
      <c r="S8" s="67">
        <v>2955</v>
      </c>
      <c r="T8" s="49">
        <f t="shared" si="9"/>
        <v>1.6161512030532177E-4</v>
      </c>
      <c r="U8" s="67">
        <v>2955</v>
      </c>
      <c r="V8" s="49">
        <f t="shared" si="10"/>
        <v>1.6161512030532177E-4</v>
      </c>
      <c r="W8" s="67">
        <v>2955</v>
      </c>
      <c r="X8" s="49">
        <f t="shared" si="11"/>
        <v>1.6161512030532177E-4</v>
      </c>
      <c r="Y8" s="67">
        <v>2955</v>
      </c>
      <c r="Z8" s="49">
        <f t="shared" si="12"/>
        <v>1.6161512030532177E-4</v>
      </c>
      <c r="AA8" s="82">
        <f t="shared" si="0"/>
        <v>35460</v>
      </c>
      <c r="AB8" s="49">
        <f t="shared" si="12"/>
        <v>1.6161512030532174E-4</v>
      </c>
      <c r="AC8" s="82">
        <f t="shared" si="13"/>
        <v>2955</v>
      </c>
      <c r="AD8" s="49">
        <f t="shared" si="14"/>
        <v>1.6161512030532174E-4</v>
      </c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</row>
    <row r="9" spans="1:66" x14ac:dyDescent="0.25">
      <c r="A9" s="9">
        <v>5103</v>
      </c>
      <c r="B9" s="10" t="s">
        <v>37</v>
      </c>
      <c r="C9" s="67"/>
      <c r="D9" s="49">
        <f t="shared" si="1"/>
        <v>0</v>
      </c>
      <c r="E9" s="67"/>
      <c r="F9" s="49">
        <f t="shared" si="2"/>
        <v>0</v>
      </c>
      <c r="G9" s="67"/>
      <c r="H9" s="49">
        <f t="shared" si="3"/>
        <v>0</v>
      </c>
      <c r="I9" s="67"/>
      <c r="J9" s="49">
        <f t="shared" si="4"/>
        <v>0</v>
      </c>
      <c r="K9" s="67"/>
      <c r="L9" s="49">
        <f t="shared" si="5"/>
        <v>0</v>
      </c>
      <c r="M9" s="67"/>
      <c r="N9" s="49">
        <f t="shared" si="6"/>
        <v>0</v>
      </c>
      <c r="O9" s="67"/>
      <c r="P9" s="49">
        <f t="shared" si="7"/>
        <v>0</v>
      </c>
      <c r="Q9" s="67"/>
      <c r="R9" s="49">
        <f t="shared" si="8"/>
        <v>0</v>
      </c>
      <c r="S9" s="67"/>
      <c r="T9" s="49">
        <f t="shared" si="9"/>
        <v>0</v>
      </c>
      <c r="U9" s="67"/>
      <c r="V9" s="49">
        <f t="shared" si="10"/>
        <v>0</v>
      </c>
      <c r="W9" s="67"/>
      <c r="X9" s="49">
        <f t="shared" si="11"/>
        <v>0</v>
      </c>
      <c r="Y9" s="67"/>
      <c r="Z9" s="49">
        <f t="shared" si="12"/>
        <v>0</v>
      </c>
      <c r="AA9" s="82">
        <f t="shared" si="0"/>
        <v>0</v>
      </c>
      <c r="AB9" s="49">
        <f t="shared" si="12"/>
        <v>0</v>
      </c>
      <c r="AC9" s="82">
        <f t="shared" si="13"/>
        <v>0</v>
      </c>
      <c r="AD9" s="49">
        <f t="shared" si="14"/>
        <v>0</v>
      </c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</row>
    <row r="10" spans="1:66" x14ac:dyDescent="0.25">
      <c r="A10" s="13">
        <v>5149</v>
      </c>
      <c r="B10" s="2" t="s">
        <v>38</v>
      </c>
      <c r="C10" s="68">
        <f>C3+C4-C5-C6-C7-C8+C9</f>
        <v>18262710.9285</v>
      </c>
      <c r="D10" s="51">
        <f t="shared" si="1"/>
        <v>0.99882579485984502</v>
      </c>
      <c r="E10" s="68">
        <f>E3+E4-E5-E6-E7-E8+E9</f>
        <v>18262710.9285</v>
      </c>
      <c r="F10" s="51">
        <f t="shared" si="2"/>
        <v>0.99882579485984502</v>
      </c>
      <c r="G10" s="68">
        <f>G3+G4-G5-G6-G7-G8+G9</f>
        <v>18262710.9285</v>
      </c>
      <c r="H10" s="51">
        <f t="shared" si="3"/>
        <v>0.99882579485984502</v>
      </c>
      <c r="I10" s="68">
        <f>I3+I4-I5-I6-I7-I8+I9</f>
        <v>18262710.9285</v>
      </c>
      <c r="J10" s="51">
        <f t="shared" si="4"/>
        <v>0.99882579485984502</v>
      </c>
      <c r="K10" s="68">
        <f>K3+K4-K5-K6-K7-K8+K9</f>
        <v>18262710.9285</v>
      </c>
      <c r="L10" s="51">
        <f t="shared" si="5"/>
        <v>0.99882579485984502</v>
      </c>
      <c r="M10" s="68">
        <f>M3+M4-M5-M6-M7-M8+M9</f>
        <v>18262710.9285</v>
      </c>
      <c r="N10" s="51">
        <f t="shared" si="6"/>
        <v>0.99882579485984502</v>
      </c>
      <c r="O10" s="68">
        <f>O3+O4-O5-O6-O7-O8+O9</f>
        <v>18262710.9285</v>
      </c>
      <c r="P10" s="51">
        <f t="shared" si="7"/>
        <v>0.99882579485984502</v>
      </c>
      <c r="Q10" s="68">
        <f>Q3+Q4-Q5-Q6-Q7-Q8+Q9</f>
        <v>18262710.9285</v>
      </c>
      <c r="R10" s="51">
        <f t="shared" si="8"/>
        <v>0.99882579485984502</v>
      </c>
      <c r="S10" s="68">
        <f>S3+S4-S5-S6-S7-S8+S9</f>
        <v>18262710.9285</v>
      </c>
      <c r="T10" s="51">
        <f t="shared" si="9"/>
        <v>0.99882579485984502</v>
      </c>
      <c r="U10" s="68">
        <f>U3+U4-U5-U6-U7-U8+U9</f>
        <v>18262710.9285</v>
      </c>
      <c r="V10" s="51">
        <f t="shared" si="10"/>
        <v>0.99882579485984502</v>
      </c>
      <c r="W10" s="68">
        <f>W3+W4-W5-W6-W7-W8+W9</f>
        <v>18262710.9285</v>
      </c>
      <c r="X10" s="51">
        <f t="shared" si="11"/>
        <v>0.99882579485984502</v>
      </c>
      <c r="Y10" s="68">
        <f>Y3+Y4-Y5-Y6-Y7-Y8+Y9</f>
        <v>18262710.9285</v>
      </c>
      <c r="Z10" s="51">
        <f t="shared" si="12"/>
        <v>0.99882579485984502</v>
      </c>
      <c r="AA10" s="84">
        <f t="shared" si="0"/>
        <v>219152531.14199999</v>
      </c>
      <c r="AB10" s="51">
        <f t="shared" si="12"/>
        <v>0.9988257948598448</v>
      </c>
      <c r="AC10" s="84">
        <f t="shared" si="13"/>
        <v>18262710.9285</v>
      </c>
      <c r="AD10" s="51">
        <f t="shared" si="14"/>
        <v>0.9988257948598448</v>
      </c>
    </row>
    <row r="11" spans="1:66" s="8" customFormat="1" x14ac:dyDescent="0.25">
      <c r="A11" s="26">
        <v>5151</v>
      </c>
      <c r="B11" s="27" t="s">
        <v>39</v>
      </c>
      <c r="C11" s="69">
        <v>0.03</v>
      </c>
      <c r="D11" s="60">
        <f>IF(C$10&lt;&gt;0,C11/C$10,"-")</f>
        <v>1.642691499496019E-9</v>
      </c>
      <c r="E11" s="69">
        <v>0.03</v>
      </c>
      <c r="F11" s="60">
        <f>IF(E$10&lt;&gt;0,E11/E$10,"-")</f>
        <v>1.642691499496019E-9</v>
      </c>
      <c r="G11" s="69">
        <v>0.03</v>
      </c>
      <c r="H11" s="60">
        <f>IF(G$10&lt;&gt;0,G11/G$10,"-")</f>
        <v>1.642691499496019E-9</v>
      </c>
      <c r="I11" s="69">
        <v>0.03</v>
      </c>
      <c r="J11" s="60">
        <f>IF(I$10&lt;&gt;0,I11/I$10,"-")</f>
        <v>1.642691499496019E-9</v>
      </c>
      <c r="K11" s="69">
        <v>0.03</v>
      </c>
      <c r="L11" s="60">
        <f>IF(K$10&lt;&gt;0,K11/K$10,"-")</f>
        <v>1.642691499496019E-9</v>
      </c>
      <c r="M11" s="69">
        <v>0.03</v>
      </c>
      <c r="N11" s="60">
        <f>IF(M$10&lt;&gt;0,M11/M$10,"-")</f>
        <v>1.642691499496019E-9</v>
      </c>
      <c r="O11" s="69">
        <v>0.03</v>
      </c>
      <c r="P11" s="60">
        <f>IF(O$10&lt;&gt;0,O11/O$10,"-")</f>
        <v>1.642691499496019E-9</v>
      </c>
      <c r="Q11" s="69">
        <v>0.03</v>
      </c>
      <c r="R11" s="60">
        <f>IF(Q$10&lt;&gt;0,Q11/Q$10,"-")</f>
        <v>1.642691499496019E-9</v>
      </c>
      <c r="S11" s="69">
        <v>0.03</v>
      </c>
      <c r="T11" s="60">
        <f>IF(S$10&lt;&gt;0,S11/S$10,"-")</f>
        <v>1.642691499496019E-9</v>
      </c>
      <c r="U11" s="69">
        <v>0.03</v>
      </c>
      <c r="V11" s="60">
        <f>IF(U$10&lt;&gt;0,U11/U$10,"-")</f>
        <v>1.642691499496019E-9</v>
      </c>
      <c r="W11" s="69">
        <v>0.03</v>
      </c>
      <c r="X11" s="60">
        <f>IF(W$10&lt;&gt;0,W11/W$10,"-")</f>
        <v>1.642691499496019E-9</v>
      </c>
      <c r="Y11" s="69">
        <v>0.03</v>
      </c>
      <c r="Z11" s="60">
        <f>IF(Y$10&lt;&gt;0,Y11/Y$10,"-")</f>
        <v>1.642691499496019E-9</v>
      </c>
      <c r="AA11" s="85">
        <f t="shared" si="0"/>
        <v>0.3600000000000001</v>
      </c>
      <c r="AB11" s="60">
        <f>IF(AA$10&lt;&gt;0,AA11/AA$10,"-")</f>
        <v>1.6426914994960196E-9</v>
      </c>
      <c r="AC11" s="85">
        <f t="shared" si="13"/>
        <v>3.0000000000000009E-2</v>
      </c>
      <c r="AD11" s="60">
        <f>IF(AC$10&lt;&gt;0,AC11/AC$10,"-")</f>
        <v>1.6426914994960196E-9</v>
      </c>
    </row>
    <row r="12" spans="1:66" x14ac:dyDescent="0.25">
      <c r="A12" s="9"/>
      <c r="B12" s="10"/>
      <c r="C12" s="67"/>
      <c r="D12" s="49"/>
      <c r="E12" s="67"/>
      <c r="F12" s="49"/>
      <c r="G12" s="67"/>
      <c r="H12" s="49"/>
      <c r="I12" s="67"/>
      <c r="J12" s="49"/>
      <c r="K12" s="67"/>
      <c r="L12" s="49"/>
      <c r="M12" s="67"/>
      <c r="N12" s="49"/>
      <c r="O12" s="67"/>
      <c r="P12" s="49"/>
      <c r="Q12" s="67"/>
      <c r="R12" s="49"/>
      <c r="S12" s="67"/>
      <c r="T12" s="49"/>
      <c r="U12" s="67"/>
      <c r="V12" s="49"/>
      <c r="W12" s="67"/>
      <c r="X12" s="49"/>
      <c r="Y12" s="67"/>
      <c r="Z12" s="49"/>
      <c r="AA12" s="82"/>
      <c r="AB12" s="49"/>
      <c r="AC12" s="82"/>
      <c r="AD12" s="49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</row>
    <row r="13" spans="1:66" s="5" customFormat="1" x14ac:dyDescent="0.25">
      <c r="A13" s="12">
        <v>5198</v>
      </c>
      <c r="B13" s="1" t="s">
        <v>41</v>
      </c>
      <c r="C13" s="70">
        <f>C11+C12</f>
        <v>0.03</v>
      </c>
      <c r="D13" s="53">
        <f t="shared" ref="D13:R80" si="15">IF(C$10&lt;&gt;0,C13/C$10,"-")</f>
        <v>1.642691499496019E-9</v>
      </c>
      <c r="E13" s="70">
        <f>E11+E12</f>
        <v>0.03</v>
      </c>
      <c r="F13" s="53">
        <f t="shared" ref="F13:F80" si="16">IF(E$10&lt;&gt;0,E13/E$10,"-")</f>
        <v>1.642691499496019E-9</v>
      </c>
      <c r="G13" s="70">
        <f>G11+G12</f>
        <v>0.03</v>
      </c>
      <c r="H13" s="53">
        <f t="shared" ref="H13:H80" si="17">IF(G$10&lt;&gt;0,G13/G$10,"-")</f>
        <v>1.642691499496019E-9</v>
      </c>
      <c r="I13" s="70">
        <f>I11+I12</f>
        <v>0.03</v>
      </c>
      <c r="J13" s="53">
        <f t="shared" ref="J13:J80" si="18">IF(I$10&lt;&gt;0,I13/I$10,"-")</f>
        <v>1.642691499496019E-9</v>
      </c>
      <c r="K13" s="70">
        <f>K11+K12</f>
        <v>0.03</v>
      </c>
      <c r="L13" s="53">
        <f t="shared" ref="L13:L80" si="19">IF(K$10&lt;&gt;0,K13/K$10,"-")</f>
        <v>1.642691499496019E-9</v>
      </c>
      <c r="M13" s="70">
        <f>M11+M12</f>
        <v>0.03</v>
      </c>
      <c r="N13" s="53">
        <f t="shared" ref="N13:N80" si="20">IF(M$10&lt;&gt;0,M13/M$10,"-")</f>
        <v>1.642691499496019E-9</v>
      </c>
      <c r="O13" s="70">
        <f>O11+O12</f>
        <v>0.03</v>
      </c>
      <c r="P13" s="53">
        <f t="shared" ref="P13:P80" si="21">IF(O$10&lt;&gt;0,O13/O$10,"-")</f>
        <v>1.642691499496019E-9</v>
      </c>
      <c r="Q13" s="70">
        <f>Q11+Q12</f>
        <v>0.03</v>
      </c>
      <c r="R13" s="53">
        <f t="shared" ref="R13:R80" si="22">IF(Q$10&lt;&gt;0,Q13/Q$10,"-")</f>
        <v>1.642691499496019E-9</v>
      </c>
      <c r="S13" s="70">
        <f>S11+S12</f>
        <v>0.03</v>
      </c>
      <c r="T13" s="53">
        <f t="shared" ref="T13:AD80" si="23">IF(S$10&lt;&gt;0,S13/S$10,"-")</f>
        <v>1.642691499496019E-9</v>
      </c>
      <c r="U13" s="70">
        <f>U11+U12</f>
        <v>0.03</v>
      </c>
      <c r="V13" s="53">
        <f t="shared" ref="V13:V80" si="24">IF(U$10&lt;&gt;0,U13/U$10,"-")</f>
        <v>1.642691499496019E-9</v>
      </c>
      <c r="W13" s="70">
        <f>W11+W12</f>
        <v>0.03</v>
      </c>
      <c r="X13" s="53">
        <f t="shared" ref="X13:X80" si="25">IF(W$10&lt;&gt;0,W13/W$10,"-")</f>
        <v>1.642691499496019E-9</v>
      </c>
      <c r="Y13" s="70">
        <f>Y11+Y12</f>
        <v>0.03</v>
      </c>
      <c r="Z13" s="53">
        <f t="shared" ref="Z13:AB28" si="26">IF(Y$10&lt;&gt;0,Y13/Y$10,"-")</f>
        <v>1.642691499496019E-9</v>
      </c>
      <c r="AA13" s="70">
        <f t="shared" si="0"/>
        <v>0.3600000000000001</v>
      </c>
      <c r="AB13" s="53">
        <f t="shared" si="26"/>
        <v>1.6426914994960196E-9</v>
      </c>
      <c r="AC13" s="93">
        <f t="shared" si="13"/>
        <v>3.0000000000000009E-2</v>
      </c>
      <c r="AD13" s="53">
        <f t="shared" ref="AD13:AD80" si="27">IF(AC$10&lt;&gt;0,AC13/AC$10,"-")</f>
        <v>1.6426914994960196E-9</v>
      </c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</row>
    <row r="14" spans="1:66" x14ac:dyDescent="0.25">
      <c r="A14" s="16">
        <v>5199</v>
      </c>
      <c r="B14" s="17" t="s">
        <v>42</v>
      </c>
      <c r="C14" s="71">
        <f>C10+C13</f>
        <v>18262710.958500002</v>
      </c>
      <c r="D14" s="54">
        <f t="shared" si="15"/>
        <v>1.0000000016426915</v>
      </c>
      <c r="E14" s="71">
        <f>E10+E13</f>
        <v>18262710.958500002</v>
      </c>
      <c r="F14" s="54">
        <f t="shared" si="16"/>
        <v>1.0000000016426915</v>
      </c>
      <c r="G14" s="71">
        <f>G10+G13</f>
        <v>18262710.958500002</v>
      </c>
      <c r="H14" s="54">
        <f t="shared" si="17"/>
        <v>1.0000000016426915</v>
      </c>
      <c r="I14" s="71">
        <f>I10+I13</f>
        <v>18262710.958500002</v>
      </c>
      <c r="J14" s="54">
        <f t="shared" si="18"/>
        <v>1.0000000016426915</v>
      </c>
      <c r="K14" s="71">
        <f>K10+K13</f>
        <v>18262710.958500002</v>
      </c>
      <c r="L14" s="54">
        <f t="shared" si="19"/>
        <v>1.0000000016426915</v>
      </c>
      <c r="M14" s="71">
        <f>M10+M13</f>
        <v>18262710.958500002</v>
      </c>
      <c r="N14" s="54">
        <f t="shared" si="20"/>
        <v>1.0000000016426915</v>
      </c>
      <c r="O14" s="71">
        <f>O10+O13</f>
        <v>18262710.958500002</v>
      </c>
      <c r="P14" s="54">
        <f t="shared" si="21"/>
        <v>1.0000000016426915</v>
      </c>
      <c r="Q14" s="71">
        <f>Q10+Q13</f>
        <v>18262710.958500002</v>
      </c>
      <c r="R14" s="54">
        <f t="shared" si="22"/>
        <v>1.0000000016426915</v>
      </c>
      <c r="S14" s="71">
        <f>S10+S13</f>
        <v>18262710.958500002</v>
      </c>
      <c r="T14" s="54">
        <f t="shared" si="23"/>
        <v>1.0000000016426915</v>
      </c>
      <c r="U14" s="71">
        <f>U10+U13</f>
        <v>18262710.958500002</v>
      </c>
      <c r="V14" s="54">
        <f t="shared" si="24"/>
        <v>1.0000000016426915</v>
      </c>
      <c r="W14" s="71">
        <f>W10+W13</f>
        <v>18262710.958500002</v>
      </c>
      <c r="X14" s="54">
        <f t="shared" si="25"/>
        <v>1.0000000016426915</v>
      </c>
      <c r="Y14" s="71">
        <f>Y10+Y13</f>
        <v>18262710.958500002</v>
      </c>
      <c r="Z14" s="54">
        <f t="shared" si="26"/>
        <v>1.0000000016426915</v>
      </c>
      <c r="AA14" s="86">
        <f t="shared" si="0"/>
        <v>219152531.502</v>
      </c>
      <c r="AB14" s="54">
        <f t="shared" si="26"/>
        <v>1.0000000016426915</v>
      </c>
      <c r="AC14" s="86">
        <f t="shared" si="13"/>
        <v>18262710.958500002</v>
      </c>
      <c r="AD14" s="54">
        <f t="shared" si="27"/>
        <v>1.0000000016426915</v>
      </c>
    </row>
    <row r="15" spans="1:66" s="30" customFormat="1" x14ac:dyDescent="0.25">
      <c r="A15" s="28">
        <v>5502</v>
      </c>
      <c r="B15" s="29" t="s">
        <v>43</v>
      </c>
      <c r="C15" s="72">
        <v>9352069.6687000003</v>
      </c>
      <c r="D15" s="60">
        <f t="shared" si="15"/>
        <v>0.512085511582268</v>
      </c>
      <c r="E15" s="72">
        <v>9352069.6687000003</v>
      </c>
      <c r="F15" s="60">
        <f t="shared" si="16"/>
        <v>0.512085511582268</v>
      </c>
      <c r="G15" s="72">
        <v>9352069.6687000003</v>
      </c>
      <c r="H15" s="60">
        <f t="shared" si="17"/>
        <v>0.512085511582268</v>
      </c>
      <c r="I15" s="72">
        <v>9352069.6687000003</v>
      </c>
      <c r="J15" s="52">
        <f t="shared" si="18"/>
        <v>0.512085511582268</v>
      </c>
      <c r="K15" s="72">
        <v>9352069.6687000003</v>
      </c>
      <c r="L15" s="60">
        <f t="shared" si="19"/>
        <v>0.512085511582268</v>
      </c>
      <c r="M15" s="72">
        <v>9352069.6687000003</v>
      </c>
      <c r="N15" s="60">
        <f t="shared" si="20"/>
        <v>0.512085511582268</v>
      </c>
      <c r="O15" s="72">
        <v>9352069.6687000003</v>
      </c>
      <c r="P15" s="60">
        <f t="shared" si="21"/>
        <v>0.512085511582268</v>
      </c>
      <c r="Q15" s="72">
        <v>9352069.6687000003</v>
      </c>
      <c r="R15" s="60">
        <f t="shared" si="22"/>
        <v>0.512085511582268</v>
      </c>
      <c r="S15" s="72">
        <v>9352069.6687000003</v>
      </c>
      <c r="T15" s="60">
        <f t="shared" si="23"/>
        <v>0.512085511582268</v>
      </c>
      <c r="U15" s="72">
        <v>9352069.6687000003</v>
      </c>
      <c r="V15" s="60">
        <f t="shared" si="24"/>
        <v>0.512085511582268</v>
      </c>
      <c r="W15" s="72">
        <v>9352069.6687000003</v>
      </c>
      <c r="X15" s="60">
        <f t="shared" si="25"/>
        <v>0.512085511582268</v>
      </c>
      <c r="Y15" s="72">
        <v>9352069.6687000003</v>
      </c>
      <c r="Z15" s="52">
        <f t="shared" si="26"/>
        <v>0.512085511582268</v>
      </c>
      <c r="AA15" s="87">
        <f t="shared" si="0"/>
        <v>112224836.02439998</v>
      </c>
      <c r="AB15" s="52">
        <f t="shared" si="26"/>
        <v>0.512085511582268</v>
      </c>
      <c r="AC15" s="87">
        <f t="shared" si="13"/>
        <v>9352069.6686999984</v>
      </c>
      <c r="AD15" s="52">
        <f t="shared" si="27"/>
        <v>0.512085511582268</v>
      </c>
    </row>
    <row r="16" spans="1:66" x14ac:dyDescent="0.25">
      <c r="A16" s="24">
        <v>5503</v>
      </c>
      <c r="B16" s="25" t="s">
        <v>44</v>
      </c>
      <c r="C16" s="73"/>
      <c r="D16" s="55">
        <f t="shared" si="15"/>
        <v>0</v>
      </c>
      <c r="E16" s="73"/>
      <c r="F16" s="55">
        <f t="shared" si="16"/>
        <v>0</v>
      </c>
      <c r="G16" s="73"/>
      <c r="H16" s="55">
        <f t="shared" si="17"/>
        <v>0</v>
      </c>
      <c r="I16" s="73"/>
      <c r="J16" s="55">
        <f t="shared" si="18"/>
        <v>0</v>
      </c>
      <c r="K16" s="73"/>
      <c r="L16" s="55">
        <f t="shared" si="19"/>
        <v>0</v>
      </c>
      <c r="M16" s="73"/>
      <c r="N16" s="55">
        <f t="shared" si="20"/>
        <v>0</v>
      </c>
      <c r="O16" s="73"/>
      <c r="P16" s="55">
        <f t="shared" si="21"/>
        <v>0</v>
      </c>
      <c r="Q16" s="73"/>
      <c r="R16" s="55">
        <f t="shared" si="22"/>
        <v>0</v>
      </c>
      <c r="S16" s="73"/>
      <c r="T16" s="55">
        <f t="shared" si="23"/>
        <v>0</v>
      </c>
      <c r="U16" s="73"/>
      <c r="V16" s="55">
        <f t="shared" si="24"/>
        <v>0</v>
      </c>
      <c r="W16" s="73"/>
      <c r="X16" s="55">
        <f t="shared" si="25"/>
        <v>0</v>
      </c>
      <c r="Y16" s="73"/>
      <c r="Z16" s="55">
        <f t="shared" si="26"/>
        <v>0</v>
      </c>
      <c r="AA16" s="88">
        <f t="shared" si="0"/>
        <v>0</v>
      </c>
      <c r="AB16" s="55">
        <f t="shared" si="26"/>
        <v>0</v>
      </c>
      <c r="AC16" s="88">
        <f t="shared" si="13"/>
        <v>0</v>
      </c>
      <c r="AD16" s="55">
        <f t="shared" si="27"/>
        <v>0</v>
      </c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</row>
    <row r="17" spans="1:66" x14ac:dyDescent="0.25">
      <c r="A17" s="9">
        <v>5504</v>
      </c>
      <c r="B17" s="10" t="s">
        <v>45</v>
      </c>
      <c r="C17" s="67">
        <v>-341.0804</v>
      </c>
      <c r="D17" s="49">
        <f t="shared" si="15"/>
        <v>-1.8676329124156733E-5</v>
      </c>
      <c r="E17" s="67">
        <v>-341.0804</v>
      </c>
      <c r="F17" s="49">
        <f t="shared" si="16"/>
        <v>-1.8676329124156733E-5</v>
      </c>
      <c r="G17" s="67">
        <v>-341.0804</v>
      </c>
      <c r="H17" s="49">
        <f t="shared" si="17"/>
        <v>-1.8676329124156733E-5</v>
      </c>
      <c r="I17" s="67">
        <v>-341.0804</v>
      </c>
      <c r="J17" s="49">
        <f t="shared" si="18"/>
        <v>-1.8676329124156733E-5</v>
      </c>
      <c r="K17" s="67">
        <v>-341.0804</v>
      </c>
      <c r="L17" s="49">
        <f t="shared" si="19"/>
        <v>-1.8676329124156733E-5</v>
      </c>
      <c r="M17" s="67">
        <v>-341.0804</v>
      </c>
      <c r="N17" s="49">
        <f t="shared" si="20"/>
        <v>-1.8676329124156733E-5</v>
      </c>
      <c r="O17" s="67">
        <v>-341.0804</v>
      </c>
      <c r="P17" s="49">
        <f t="shared" si="21"/>
        <v>-1.8676329124156733E-5</v>
      </c>
      <c r="Q17" s="67">
        <v>-341.0804</v>
      </c>
      <c r="R17" s="49">
        <f t="shared" si="22"/>
        <v>-1.8676329124156733E-5</v>
      </c>
      <c r="S17" s="67">
        <v>-341.0804</v>
      </c>
      <c r="T17" s="49">
        <f t="shared" si="23"/>
        <v>-1.8676329124156733E-5</v>
      </c>
      <c r="U17" s="67">
        <v>-341.0804</v>
      </c>
      <c r="V17" s="49">
        <f t="shared" si="24"/>
        <v>-1.8676329124156733E-5</v>
      </c>
      <c r="W17" s="67">
        <v>-341.0804</v>
      </c>
      <c r="X17" s="49">
        <f t="shared" si="25"/>
        <v>-1.8676329124156733E-5</v>
      </c>
      <c r="Y17" s="67">
        <v>-341.0804</v>
      </c>
      <c r="Z17" s="49">
        <f t="shared" si="26"/>
        <v>-1.8676329124156733E-5</v>
      </c>
      <c r="AA17" s="82">
        <f t="shared" si="0"/>
        <v>-4092.9647999999993</v>
      </c>
      <c r="AB17" s="49">
        <f t="shared" si="26"/>
        <v>-1.8676329124156729E-5</v>
      </c>
      <c r="AC17" s="82">
        <f t="shared" si="13"/>
        <v>-341.08039999999994</v>
      </c>
      <c r="AD17" s="49">
        <f t="shared" si="27"/>
        <v>-1.8676329124156729E-5</v>
      </c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</row>
    <row r="18" spans="1:66" x14ac:dyDescent="0.25">
      <c r="A18" s="9">
        <v>5505</v>
      </c>
      <c r="B18" s="10" t="s">
        <v>46</v>
      </c>
      <c r="C18" s="67"/>
      <c r="D18" s="49">
        <f t="shared" si="15"/>
        <v>0</v>
      </c>
      <c r="E18" s="67"/>
      <c r="F18" s="49">
        <f t="shared" si="16"/>
        <v>0</v>
      </c>
      <c r="G18" s="67"/>
      <c r="H18" s="49">
        <f t="shared" si="17"/>
        <v>0</v>
      </c>
      <c r="I18" s="67"/>
      <c r="J18" s="49">
        <f t="shared" si="18"/>
        <v>0</v>
      </c>
      <c r="K18" s="67"/>
      <c r="L18" s="49">
        <f t="shared" si="19"/>
        <v>0</v>
      </c>
      <c r="M18" s="67"/>
      <c r="N18" s="49">
        <f t="shared" si="20"/>
        <v>0</v>
      </c>
      <c r="O18" s="67"/>
      <c r="P18" s="49">
        <f t="shared" si="21"/>
        <v>0</v>
      </c>
      <c r="Q18" s="67"/>
      <c r="R18" s="49">
        <f t="shared" si="22"/>
        <v>0</v>
      </c>
      <c r="S18" s="67"/>
      <c r="T18" s="49">
        <f t="shared" si="23"/>
        <v>0</v>
      </c>
      <c r="U18" s="67"/>
      <c r="V18" s="49">
        <f t="shared" si="24"/>
        <v>0</v>
      </c>
      <c r="W18" s="67"/>
      <c r="X18" s="49">
        <f t="shared" si="25"/>
        <v>0</v>
      </c>
      <c r="Y18" s="67"/>
      <c r="Z18" s="49">
        <f t="shared" si="26"/>
        <v>0</v>
      </c>
      <c r="AA18" s="82">
        <f t="shared" si="0"/>
        <v>0</v>
      </c>
      <c r="AB18" s="49">
        <f t="shared" si="26"/>
        <v>0</v>
      </c>
      <c r="AC18" s="82">
        <f t="shared" si="13"/>
        <v>0</v>
      </c>
      <c r="AD18" s="49">
        <f t="shared" si="27"/>
        <v>0</v>
      </c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</row>
    <row r="19" spans="1:66" x14ac:dyDescent="0.25">
      <c r="A19" s="9">
        <v>5506</v>
      </c>
      <c r="B19" s="10" t="s">
        <v>47</v>
      </c>
      <c r="C19" s="67">
        <v>-203.41235</v>
      </c>
      <c r="D19" s="49">
        <f t="shared" si="15"/>
        <v>-1.1138124607916969E-5</v>
      </c>
      <c r="E19" s="67">
        <v>-203.41235</v>
      </c>
      <c r="F19" s="49">
        <f t="shared" si="16"/>
        <v>-1.1138124607916969E-5</v>
      </c>
      <c r="G19" s="67">
        <v>-203.41235</v>
      </c>
      <c r="H19" s="49">
        <f t="shared" si="17"/>
        <v>-1.1138124607916969E-5</v>
      </c>
      <c r="I19" s="67">
        <v>-203.41235</v>
      </c>
      <c r="J19" s="49">
        <f t="shared" si="18"/>
        <v>-1.1138124607916969E-5</v>
      </c>
      <c r="K19" s="67">
        <v>-203.41235</v>
      </c>
      <c r="L19" s="49">
        <f t="shared" si="19"/>
        <v>-1.1138124607916969E-5</v>
      </c>
      <c r="M19" s="67">
        <v>-203.41235</v>
      </c>
      <c r="N19" s="49">
        <f t="shared" si="20"/>
        <v>-1.1138124607916969E-5</v>
      </c>
      <c r="O19" s="67">
        <v>-203.41235</v>
      </c>
      <c r="P19" s="49">
        <f t="shared" si="21"/>
        <v>-1.1138124607916969E-5</v>
      </c>
      <c r="Q19" s="67">
        <v>-203.41235</v>
      </c>
      <c r="R19" s="49">
        <f t="shared" si="22"/>
        <v>-1.1138124607916969E-5</v>
      </c>
      <c r="S19" s="67">
        <v>-203.41235</v>
      </c>
      <c r="T19" s="49">
        <f t="shared" si="23"/>
        <v>-1.1138124607916969E-5</v>
      </c>
      <c r="U19" s="67">
        <v>-203.41235</v>
      </c>
      <c r="V19" s="49">
        <f t="shared" si="24"/>
        <v>-1.1138124607916969E-5</v>
      </c>
      <c r="W19" s="67">
        <v>-203.41235</v>
      </c>
      <c r="X19" s="49">
        <f t="shared" si="25"/>
        <v>-1.1138124607916969E-5</v>
      </c>
      <c r="Y19" s="67">
        <v>-203.41235</v>
      </c>
      <c r="Z19" s="49">
        <f t="shared" si="26"/>
        <v>-1.1138124607916969E-5</v>
      </c>
      <c r="AA19" s="82">
        <f t="shared" si="0"/>
        <v>-2440.9482000000003</v>
      </c>
      <c r="AB19" s="49">
        <f t="shared" si="26"/>
        <v>-1.1138124607916971E-5</v>
      </c>
      <c r="AC19" s="82">
        <f t="shared" si="13"/>
        <v>-203.41235000000003</v>
      </c>
      <c r="AD19" s="49">
        <f t="shared" si="27"/>
        <v>-1.1138124607916971E-5</v>
      </c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</row>
    <row r="20" spans="1:66" s="5" customFormat="1" x14ac:dyDescent="0.25">
      <c r="A20" s="12">
        <v>5599</v>
      </c>
      <c r="B20" s="1" t="s">
        <v>48</v>
      </c>
      <c r="C20" s="74">
        <f>SUM(C15:C19)</f>
        <v>9351525.1759500001</v>
      </c>
      <c r="D20" s="56">
        <f t="shared" si="15"/>
        <v>0.51205569712853594</v>
      </c>
      <c r="E20" s="74">
        <f>SUM(E15:E19)</f>
        <v>9351525.1759500001</v>
      </c>
      <c r="F20" s="56">
        <f t="shared" si="16"/>
        <v>0.51205569712853594</v>
      </c>
      <c r="G20" s="74">
        <f>SUM(G15:G19)</f>
        <v>9351525.1759500001</v>
      </c>
      <c r="H20" s="56">
        <f t="shared" si="17"/>
        <v>0.51205569712853594</v>
      </c>
      <c r="I20" s="74">
        <f>SUM(I15:I19)</f>
        <v>9351525.1759500001</v>
      </c>
      <c r="J20" s="56">
        <f t="shared" si="18"/>
        <v>0.51205569712853594</v>
      </c>
      <c r="K20" s="74">
        <f>SUM(K15:K19)</f>
        <v>9351525.1759500001</v>
      </c>
      <c r="L20" s="56">
        <f t="shared" si="19"/>
        <v>0.51205569712853594</v>
      </c>
      <c r="M20" s="74">
        <f>SUM(M15:M19)</f>
        <v>9351525.1759500001</v>
      </c>
      <c r="N20" s="56">
        <f t="shared" si="20"/>
        <v>0.51205569712853594</v>
      </c>
      <c r="O20" s="74">
        <f>SUM(O15:O19)</f>
        <v>9351525.1759500001</v>
      </c>
      <c r="P20" s="56">
        <f t="shared" si="21"/>
        <v>0.51205569712853594</v>
      </c>
      <c r="Q20" s="74">
        <f>SUM(Q15:Q19)</f>
        <v>9351525.1759500001</v>
      </c>
      <c r="R20" s="56">
        <f t="shared" si="22"/>
        <v>0.51205569712853594</v>
      </c>
      <c r="S20" s="74">
        <f>SUM(S15:S19)</f>
        <v>9351525.1759500001</v>
      </c>
      <c r="T20" s="56">
        <f t="shared" si="23"/>
        <v>0.51205569712853594</v>
      </c>
      <c r="U20" s="74">
        <f>SUM(U15:U19)</f>
        <v>9351525.1759500001</v>
      </c>
      <c r="V20" s="56">
        <f t="shared" si="24"/>
        <v>0.51205569712853594</v>
      </c>
      <c r="W20" s="74">
        <f>SUM(W15:W19)</f>
        <v>9351525.1759500001</v>
      </c>
      <c r="X20" s="56">
        <f t="shared" si="25"/>
        <v>0.51205569712853594</v>
      </c>
      <c r="Y20" s="74">
        <f>SUM(Y15:Y19)</f>
        <v>9351525.1759500001</v>
      </c>
      <c r="Z20" s="56">
        <f t="shared" si="26"/>
        <v>0.51205569712853594</v>
      </c>
      <c r="AA20" s="70">
        <f t="shared" si="0"/>
        <v>112218302.11140002</v>
      </c>
      <c r="AB20" s="56">
        <f t="shared" si="26"/>
        <v>0.51205569712853616</v>
      </c>
      <c r="AC20" s="93">
        <f t="shared" si="13"/>
        <v>9351525.1759500019</v>
      </c>
      <c r="AD20" s="56">
        <f t="shared" si="27"/>
        <v>0.51205569712853605</v>
      </c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</row>
    <row r="21" spans="1:66" s="8" customFormat="1" x14ac:dyDescent="0.25">
      <c r="A21" s="26">
        <v>5601</v>
      </c>
      <c r="B21" s="27" t="s">
        <v>49</v>
      </c>
      <c r="C21" s="69"/>
      <c r="D21" s="57">
        <f t="shared" si="15"/>
        <v>0</v>
      </c>
      <c r="E21" s="69"/>
      <c r="F21" s="57">
        <f t="shared" si="16"/>
        <v>0</v>
      </c>
      <c r="G21" s="69"/>
      <c r="H21" s="57">
        <f t="shared" si="17"/>
        <v>0</v>
      </c>
      <c r="I21" s="69"/>
      <c r="J21" s="57">
        <f t="shared" si="18"/>
        <v>0</v>
      </c>
      <c r="K21" s="69"/>
      <c r="L21" s="57">
        <f t="shared" si="19"/>
        <v>0</v>
      </c>
      <c r="M21" s="69"/>
      <c r="N21" s="57">
        <f t="shared" si="20"/>
        <v>0</v>
      </c>
      <c r="O21" s="69"/>
      <c r="P21" s="57">
        <f t="shared" si="21"/>
        <v>0</v>
      </c>
      <c r="Q21" s="69"/>
      <c r="R21" s="57">
        <f t="shared" si="22"/>
        <v>0</v>
      </c>
      <c r="S21" s="69"/>
      <c r="T21" s="57">
        <f t="shared" si="23"/>
        <v>0</v>
      </c>
      <c r="U21" s="69"/>
      <c r="V21" s="57">
        <f t="shared" si="24"/>
        <v>0</v>
      </c>
      <c r="W21" s="69"/>
      <c r="X21" s="57">
        <f t="shared" si="25"/>
        <v>0</v>
      </c>
      <c r="Y21" s="69"/>
      <c r="Z21" s="57">
        <f t="shared" si="26"/>
        <v>0</v>
      </c>
      <c r="AA21" s="69">
        <f t="shared" si="0"/>
        <v>0</v>
      </c>
      <c r="AB21" s="57">
        <f t="shared" si="26"/>
        <v>0</v>
      </c>
      <c r="AC21" s="85">
        <f t="shared" si="13"/>
        <v>0</v>
      </c>
      <c r="AD21" s="57">
        <f t="shared" si="27"/>
        <v>0</v>
      </c>
    </row>
    <row r="22" spans="1:66" x14ac:dyDescent="0.25">
      <c r="A22" s="9">
        <v>5602</v>
      </c>
      <c r="B22" s="10" t="s">
        <v>50</v>
      </c>
      <c r="C22" s="67"/>
      <c r="D22" s="49">
        <f t="shared" si="15"/>
        <v>0</v>
      </c>
      <c r="E22" s="67"/>
      <c r="F22" s="49">
        <f t="shared" si="16"/>
        <v>0</v>
      </c>
      <c r="G22" s="67"/>
      <c r="H22" s="49">
        <f t="shared" si="17"/>
        <v>0</v>
      </c>
      <c r="I22" s="67"/>
      <c r="J22" s="49">
        <f t="shared" si="18"/>
        <v>0</v>
      </c>
      <c r="K22" s="67"/>
      <c r="L22" s="49">
        <f t="shared" si="19"/>
        <v>0</v>
      </c>
      <c r="M22" s="67"/>
      <c r="N22" s="49">
        <f t="shared" si="20"/>
        <v>0</v>
      </c>
      <c r="O22" s="67"/>
      <c r="P22" s="49">
        <f t="shared" si="21"/>
        <v>0</v>
      </c>
      <c r="Q22" s="67"/>
      <c r="R22" s="49">
        <f t="shared" si="22"/>
        <v>0</v>
      </c>
      <c r="S22" s="67"/>
      <c r="T22" s="49">
        <f t="shared" si="23"/>
        <v>0</v>
      </c>
      <c r="U22" s="67"/>
      <c r="V22" s="49">
        <f t="shared" si="24"/>
        <v>0</v>
      </c>
      <c r="W22" s="67"/>
      <c r="X22" s="49">
        <f t="shared" si="25"/>
        <v>0</v>
      </c>
      <c r="Y22" s="67"/>
      <c r="Z22" s="49">
        <f t="shared" si="26"/>
        <v>0</v>
      </c>
      <c r="AA22" s="82">
        <f t="shared" si="0"/>
        <v>0</v>
      </c>
      <c r="AB22" s="49">
        <f t="shared" si="26"/>
        <v>0</v>
      </c>
      <c r="AC22" s="82">
        <f t="shared" si="13"/>
        <v>0</v>
      </c>
      <c r="AD22" s="49">
        <f t="shared" si="27"/>
        <v>0</v>
      </c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</row>
    <row r="23" spans="1:66" x14ac:dyDescent="0.25">
      <c r="A23" s="9">
        <v>5603</v>
      </c>
      <c r="B23" s="10" t="s">
        <v>51</v>
      </c>
      <c r="C23" s="67"/>
      <c r="D23" s="49">
        <f t="shared" si="15"/>
        <v>0</v>
      </c>
      <c r="E23" s="67"/>
      <c r="F23" s="49">
        <f t="shared" si="16"/>
        <v>0</v>
      </c>
      <c r="G23" s="67"/>
      <c r="H23" s="49">
        <f t="shared" si="17"/>
        <v>0</v>
      </c>
      <c r="I23" s="67"/>
      <c r="J23" s="49">
        <f t="shared" si="18"/>
        <v>0</v>
      </c>
      <c r="K23" s="67"/>
      <c r="L23" s="49">
        <f t="shared" si="19"/>
        <v>0</v>
      </c>
      <c r="M23" s="67"/>
      <c r="N23" s="49">
        <f t="shared" si="20"/>
        <v>0</v>
      </c>
      <c r="O23" s="67"/>
      <c r="P23" s="49">
        <f t="shared" si="21"/>
        <v>0</v>
      </c>
      <c r="Q23" s="67"/>
      <c r="R23" s="49">
        <f t="shared" si="22"/>
        <v>0</v>
      </c>
      <c r="S23" s="67"/>
      <c r="T23" s="49">
        <f t="shared" si="23"/>
        <v>0</v>
      </c>
      <c r="U23" s="67"/>
      <c r="V23" s="49">
        <f t="shared" si="24"/>
        <v>0</v>
      </c>
      <c r="W23" s="67"/>
      <c r="X23" s="49">
        <f t="shared" si="25"/>
        <v>0</v>
      </c>
      <c r="Y23" s="67"/>
      <c r="Z23" s="49">
        <f t="shared" si="26"/>
        <v>0</v>
      </c>
      <c r="AA23" s="82">
        <f t="shared" si="0"/>
        <v>0</v>
      </c>
      <c r="AB23" s="49">
        <f t="shared" si="26"/>
        <v>0</v>
      </c>
      <c r="AC23" s="82">
        <f t="shared" si="13"/>
        <v>0</v>
      </c>
      <c r="AD23" s="49">
        <f t="shared" si="27"/>
        <v>0</v>
      </c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</row>
    <row r="24" spans="1:66" x14ac:dyDescent="0.25">
      <c r="A24" s="9">
        <v>5604</v>
      </c>
      <c r="B24" s="10" t="s">
        <v>52</v>
      </c>
      <c r="C24" s="67">
        <v>18527.534100000001</v>
      </c>
      <c r="D24" s="49">
        <f t="shared" si="15"/>
        <v>1.0145007590897542E-3</v>
      </c>
      <c r="E24" s="67">
        <v>18527.534100000001</v>
      </c>
      <c r="F24" s="49">
        <f t="shared" si="16"/>
        <v>1.0145007590897542E-3</v>
      </c>
      <c r="G24" s="67">
        <v>18527.534100000001</v>
      </c>
      <c r="H24" s="49">
        <f t="shared" si="17"/>
        <v>1.0145007590897542E-3</v>
      </c>
      <c r="I24" s="67">
        <v>18527.534100000001</v>
      </c>
      <c r="J24" s="49">
        <f t="shared" si="18"/>
        <v>1.0145007590897542E-3</v>
      </c>
      <c r="K24" s="67">
        <v>18527.534100000001</v>
      </c>
      <c r="L24" s="49">
        <f t="shared" si="19"/>
        <v>1.0145007590897542E-3</v>
      </c>
      <c r="M24" s="67">
        <v>18527.534100000001</v>
      </c>
      <c r="N24" s="49">
        <f t="shared" si="20"/>
        <v>1.0145007590897542E-3</v>
      </c>
      <c r="O24" s="67">
        <v>18527.534100000001</v>
      </c>
      <c r="P24" s="49">
        <f t="shared" si="21"/>
        <v>1.0145007590897542E-3</v>
      </c>
      <c r="Q24" s="67">
        <v>18527.534100000001</v>
      </c>
      <c r="R24" s="49">
        <f t="shared" si="22"/>
        <v>1.0145007590897542E-3</v>
      </c>
      <c r="S24" s="67">
        <v>18527.534100000001</v>
      </c>
      <c r="T24" s="49">
        <f t="shared" si="23"/>
        <v>1.0145007590897542E-3</v>
      </c>
      <c r="U24" s="67">
        <v>18527.534100000001</v>
      </c>
      <c r="V24" s="49">
        <f t="shared" si="24"/>
        <v>1.0145007590897542E-3</v>
      </c>
      <c r="W24" s="67">
        <v>18527.534100000001</v>
      </c>
      <c r="X24" s="49">
        <f t="shared" si="25"/>
        <v>1.0145007590897542E-3</v>
      </c>
      <c r="Y24" s="67">
        <v>18527.534100000001</v>
      </c>
      <c r="Z24" s="49">
        <f t="shared" si="26"/>
        <v>1.0145007590897542E-3</v>
      </c>
      <c r="AA24" s="82">
        <f t="shared" si="0"/>
        <v>222330.40919999997</v>
      </c>
      <c r="AB24" s="49">
        <f t="shared" si="26"/>
        <v>1.0145007590897542E-3</v>
      </c>
      <c r="AC24" s="82">
        <f t="shared" si="13"/>
        <v>18527.534099999997</v>
      </c>
      <c r="AD24" s="49">
        <f t="shared" si="27"/>
        <v>1.0145007590897539E-3</v>
      </c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</row>
    <row r="25" spans="1:66" x14ac:dyDescent="0.25">
      <c r="A25" s="9">
        <v>5605</v>
      </c>
      <c r="B25" s="10" t="s">
        <v>53</v>
      </c>
      <c r="C25" s="67"/>
      <c r="D25" s="49">
        <f t="shared" si="15"/>
        <v>0</v>
      </c>
      <c r="E25" s="67"/>
      <c r="F25" s="49">
        <f t="shared" si="16"/>
        <v>0</v>
      </c>
      <c r="G25" s="67"/>
      <c r="H25" s="49">
        <f t="shared" si="17"/>
        <v>0</v>
      </c>
      <c r="I25" s="67"/>
      <c r="J25" s="49">
        <f t="shared" si="18"/>
        <v>0</v>
      </c>
      <c r="K25" s="67"/>
      <c r="L25" s="49">
        <f t="shared" si="19"/>
        <v>0</v>
      </c>
      <c r="M25" s="67"/>
      <c r="N25" s="49">
        <f t="shared" si="20"/>
        <v>0</v>
      </c>
      <c r="O25" s="67"/>
      <c r="P25" s="49">
        <f t="shared" si="21"/>
        <v>0</v>
      </c>
      <c r="Q25" s="67"/>
      <c r="R25" s="49">
        <f t="shared" si="22"/>
        <v>0</v>
      </c>
      <c r="S25" s="67"/>
      <c r="T25" s="49">
        <f t="shared" si="23"/>
        <v>0</v>
      </c>
      <c r="U25" s="67"/>
      <c r="V25" s="49">
        <f t="shared" si="24"/>
        <v>0</v>
      </c>
      <c r="W25" s="67"/>
      <c r="X25" s="49">
        <f t="shared" si="25"/>
        <v>0</v>
      </c>
      <c r="Y25" s="67"/>
      <c r="Z25" s="49">
        <f t="shared" si="26"/>
        <v>0</v>
      </c>
      <c r="AA25" s="82">
        <f t="shared" si="0"/>
        <v>0</v>
      </c>
      <c r="AB25" s="49">
        <f t="shared" si="26"/>
        <v>0</v>
      </c>
      <c r="AC25" s="82">
        <f t="shared" si="13"/>
        <v>0</v>
      </c>
      <c r="AD25" s="49">
        <f t="shared" si="27"/>
        <v>0</v>
      </c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</row>
    <row r="26" spans="1:66" x14ac:dyDescent="0.25">
      <c r="A26" s="9">
        <v>5606</v>
      </c>
      <c r="B26" s="10" t="s">
        <v>54</v>
      </c>
      <c r="C26" s="67">
        <v>40549.181600000004</v>
      </c>
      <c r="D26" s="49">
        <f t="shared" si="15"/>
        <v>2.2203265308613465E-3</v>
      </c>
      <c r="E26" s="67">
        <v>40549.181600000004</v>
      </c>
      <c r="F26" s="49">
        <f t="shared" si="16"/>
        <v>2.2203265308613465E-3</v>
      </c>
      <c r="G26" s="67">
        <v>40549.181600000004</v>
      </c>
      <c r="H26" s="49">
        <f t="shared" si="17"/>
        <v>2.2203265308613465E-3</v>
      </c>
      <c r="I26" s="67">
        <v>40549.181600000004</v>
      </c>
      <c r="J26" s="49">
        <f t="shared" si="18"/>
        <v>2.2203265308613465E-3</v>
      </c>
      <c r="K26" s="67">
        <v>40549.181600000004</v>
      </c>
      <c r="L26" s="49">
        <f t="shared" si="19"/>
        <v>2.2203265308613465E-3</v>
      </c>
      <c r="M26" s="67">
        <v>40549.181600000004</v>
      </c>
      <c r="N26" s="49">
        <f t="shared" si="20"/>
        <v>2.2203265308613465E-3</v>
      </c>
      <c r="O26" s="67">
        <v>40549.181600000004</v>
      </c>
      <c r="P26" s="49">
        <f t="shared" si="21"/>
        <v>2.2203265308613465E-3</v>
      </c>
      <c r="Q26" s="67">
        <v>40549.181600000004</v>
      </c>
      <c r="R26" s="49">
        <f t="shared" si="22"/>
        <v>2.2203265308613465E-3</v>
      </c>
      <c r="S26" s="67">
        <v>40549.181600000004</v>
      </c>
      <c r="T26" s="49">
        <f t="shared" si="23"/>
        <v>2.2203265308613465E-3</v>
      </c>
      <c r="U26" s="67">
        <v>40549.181600000004</v>
      </c>
      <c r="V26" s="49">
        <f t="shared" si="24"/>
        <v>2.2203265308613465E-3</v>
      </c>
      <c r="W26" s="67">
        <v>40549.181600000004</v>
      </c>
      <c r="X26" s="49">
        <f t="shared" si="25"/>
        <v>2.2203265308613465E-3</v>
      </c>
      <c r="Y26" s="67">
        <v>40549.181600000004</v>
      </c>
      <c r="Z26" s="49">
        <f t="shared" si="26"/>
        <v>2.2203265308613465E-3</v>
      </c>
      <c r="AA26" s="82">
        <f t="shared" si="0"/>
        <v>486590.17920000007</v>
      </c>
      <c r="AB26" s="49">
        <f t="shared" si="26"/>
        <v>2.2203265308613465E-3</v>
      </c>
      <c r="AC26" s="82">
        <f t="shared" si="13"/>
        <v>40549.181600000004</v>
      </c>
      <c r="AD26" s="49">
        <f t="shared" si="27"/>
        <v>2.2203265308613465E-3</v>
      </c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</row>
    <row r="27" spans="1:66" x14ac:dyDescent="0.25">
      <c r="A27" s="9">
        <v>5607</v>
      </c>
      <c r="B27" s="10" t="s">
        <v>55</v>
      </c>
      <c r="C27" s="67"/>
      <c r="D27" s="49">
        <f t="shared" si="15"/>
        <v>0</v>
      </c>
      <c r="E27" s="67"/>
      <c r="F27" s="49">
        <f t="shared" si="16"/>
        <v>0</v>
      </c>
      <c r="G27" s="67"/>
      <c r="H27" s="49">
        <f t="shared" si="17"/>
        <v>0</v>
      </c>
      <c r="I27" s="67"/>
      <c r="J27" s="49">
        <f t="shared" si="18"/>
        <v>0</v>
      </c>
      <c r="K27" s="67"/>
      <c r="L27" s="49">
        <f t="shared" si="19"/>
        <v>0</v>
      </c>
      <c r="M27" s="67"/>
      <c r="N27" s="49">
        <f t="shared" si="20"/>
        <v>0</v>
      </c>
      <c r="O27" s="67"/>
      <c r="P27" s="49">
        <f t="shared" si="21"/>
        <v>0</v>
      </c>
      <c r="Q27" s="67"/>
      <c r="R27" s="49">
        <f t="shared" si="22"/>
        <v>0</v>
      </c>
      <c r="S27" s="67"/>
      <c r="T27" s="49">
        <f t="shared" si="23"/>
        <v>0</v>
      </c>
      <c r="U27" s="67"/>
      <c r="V27" s="49">
        <f t="shared" si="24"/>
        <v>0</v>
      </c>
      <c r="W27" s="67"/>
      <c r="X27" s="49">
        <f t="shared" si="25"/>
        <v>0</v>
      </c>
      <c r="Y27" s="67"/>
      <c r="Z27" s="49">
        <f t="shared" si="26"/>
        <v>0</v>
      </c>
      <c r="AA27" s="82">
        <f t="shared" si="0"/>
        <v>0</v>
      </c>
      <c r="AB27" s="49">
        <f t="shared" si="26"/>
        <v>0</v>
      </c>
      <c r="AC27" s="82">
        <f t="shared" si="13"/>
        <v>0</v>
      </c>
      <c r="AD27" s="49">
        <f t="shared" si="27"/>
        <v>0</v>
      </c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</row>
    <row r="28" spans="1:66" x14ac:dyDescent="0.25">
      <c r="A28" s="9">
        <v>5608</v>
      </c>
      <c r="B28" s="10" t="s">
        <v>56</v>
      </c>
      <c r="C28" s="67"/>
      <c r="D28" s="49">
        <f t="shared" si="15"/>
        <v>0</v>
      </c>
      <c r="E28" s="67"/>
      <c r="F28" s="49">
        <f t="shared" si="16"/>
        <v>0</v>
      </c>
      <c r="G28" s="67"/>
      <c r="H28" s="49">
        <f t="shared" si="17"/>
        <v>0</v>
      </c>
      <c r="I28" s="67"/>
      <c r="J28" s="49">
        <f t="shared" si="18"/>
        <v>0</v>
      </c>
      <c r="K28" s="67"/>
      <c r="L28" s="49">
        <f t="shared" si="19"/>
        <v>0</v>
      </c>
      <c r="M28" s="67"/>
      <c r="N28" s="49">
        <f t="shared" si="20"/>
        <v>0</v>
      </c>
      <c r="O28" s="67"/>
      <c r="P28" s="49">
        <f t="shared" si="21"/>
        <v>0</v>
      </c>
      <c r="Q28" s="67"/>
      <c r="R28" s="49">
        <f t="shared" si="22"/>
        <v>0</v>
      </c>
      <c r="S28" s="67"/>
      <c r="T28" s="49">
        <f t="shared" si="23"/>
        <v>0</v>
      </c>
      <c r="U28" s="67"/>
      <c r="V28" s="49">
        <f t="shared" si="24"/>
        <v>0</v>
      </c>
      <c r="W28" s="67"/>
      <c r="X28" s="49">
        <f t="shared" si="25"/>
        <v>0</v>
      </c>
      <c r="Y28" s="67"/>
      <c r="Z28" s="49">
        <f t="shared" si="26"/>
        <v>0</v>
      </c>
      <c r="AA28" s="82">
        <f t="shared" si="0"/>
        <v>0</v>
      </c>
      <c r="AB28" s="49">
        <f t="shared" si="26"/>
        <v>0</v>
      </c>
      <c r="AC28" s="82">
        <f t="shared" si="13"/>
        <v>0</v>
      </c>
      <c r="AD28" s="49">
        <f t="shared" si="27"/>
        <v>0</v>
      </c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</row>
    <row r="29" spans="1:66" x14ac:dyDescent="0.25">
      <c r="A29" s="9">
        <v>5609</v>
      </c>
      <c r="B29" s="10" t="s">
        <v>57</v>
      </c>
      <c r="C29" s="67"/>
      <c r="D29" s="49">
        <f t="shared" si="15"/>
        <v>0</v>
      </c>
      <c r="E29" s="67"/>
      <c r="F29" s="49">
        <f t="shared" si="16"/>
        <v>0</v>
      </c>
      <c r="G29" s="67"/>
      <c r="H29" s="49">
        <f t="shared" si="17"/>
        <v>0</v>
      </c>
      <c r="I29" s="67"/>
      <c r="J29" s="49">
        <f t="shared" si="18"/>
        <v>0</v>
      </c>
      <c r="K29" s="67"/>
      <c r="L29" s="49">
        <f t="shared" si="19"/>
        <v>0</v>
      </c>
      <c r="M29" s="67"/>
      <c r="N29" s="49">
        <f t="shared" si="20"/>
        <v>0</v>
      </c>
      <c r="O29" s="67"/>
      <c r="P29" s="49">
        <f t="shared" si="21"/>
        <v>0</v>
      </c>
      <c r="Q29" s="67"/>
      <c r="R29" s="49">
        <f t="shared" si="22"/>
        <v>0</v>
      </c>
      <c r="S29" s="67"/>
      <c r="T29" s="49">
        <f t="shared" si="23"/>
        <v>0</v>
      </c>
      <c r="U29" s="67"/>
      <c r="V29" s="49">
        <f t="shared" si="24"/>
        <v>0</v>
      </c>
      <c r="W29" s="67"/>
      <c r="X29" s="49">
        <f t="shared" si="25"/>
        <v>0</v>
      </c>
      <c r="Y29" s="67"/>
      <c r="Z29" s="49">
        <f t="shared" ref="Z29:AB44" si="28">IF(Y$10&lt;&gt;0,Y29/Y$10,"-")</f>
        <v>0</v>
      </c>
      <c r="AA29" s="82">
        <f t="shared" si="0"/>
        <v>0</v>
      </c>
      <c r="AB29" s="49">
        <f t="shared" si="28"/>
        <v>0</v>
      </c>
      <c r="AC29" s="82">
        <f t="shared" si="13"/>
        <v>0</v>
      </c>
      <c r="AD29" s="49">
        <f t="shared" si="27"/>
        <v>0</v>
      </c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</row>
    <row r="30" spans="1:66" x14ac:dyDescent="0.25">
      <c r="A30" s="9">
        <v>5610</v>
      </c>
      <c r="B30" s="10" t="s">
        <v>58</v>
      </c>
      <c r="C30" s="67"/>
      <c r="D30" s="49">
        <f t="shared" si="15"/>
        <v>0</v>
      </c>
      <c r="E30" s="67"/>
      <c r="F30" s="49">
        <f t="shared" si="16"/>
        <v>0</v>
      </c>
      <c r="G30" s="67"/>
      <c r="H30" s="49">
        <f t="shared" si="17"/>
        <v>0</v>
      </c>
      <c r="I30" s="67"/>
      <c r="J30" s="49">
        <f t="shared" si="18"/>
        <v>0</v>
      </c>
      <c r="K30" s="67"/>
      <c r="L30" s="49">
        <f t="shared" si="19"/>
        <v>0</v>
      </c>
      <c r="M30" s="67"/>
      <c r="N30" s="49">
        <f t="shared" si="20"/>
        <v>0</v>
      </c>
      <c r="O30" s="67"/>
      <c r="P30" s="49">
        <f t="shared" si="21"/>
        <v>0</v>
      </c>
      <c r="Q30" s="67"/>
      <c r="R30" s="49">
        <f t="shared" si="22"/>
        <v>0</v>
      </c>
      <c r="S30" s="67"/>
      <c r="T30" s="49">
        <f t="shared" si="23"/>
        <v>0</v>
      </c>
      <c r="U30" s="67"/>
      <c r="V30" s="49">
        <f t="shared" si="24"/>
        <v>0</v>
      </c>
      <c r="W30" s="67"/>
      <c r="X30" s="49">
        <f t="shared" si="25"/>
        <v>0</v>
      </c>
      <c r="Y30" s="67"/>
      <c r="Z30" s="49">
        <f t="shared" si="28"/>
        <v>0</v>
      </c>
      <c r="AA30" s="82">
        <f t="shared" si="0"/>
        <v>0</v>
      </c>
      <c r="AB30" s="49">
        <f t="shared" si="28"/>
        <v>0</v>
      </c>
      <c r="AC30" s="82">
        <f t="shared" si="13"/>
        <v>0</v>
      </c>
      <c r="AD30" s="49">
        <f t="shared" si="27"/>
        <v>0</v>
      </c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</row>
    <row r="31" spans="1:66" x14ac:dyDescent="0.25">
      <c r="A31" s="9">
        <v>5611</v>
      </c>
      <c r="B31" s="10" t="s">
        <v>59</v>
      </c>
      <c r="C31" s="67"/>
      <c r="D31" s="49">
        <f t="shared" si="15"/>
        <v>0</v>
      </c>
      <c r="E31" s="67"/>
      <c r="F31" s="49">
        <f t="shared" si="16"/>
        <v>0</v>
      </c>
      <c r="G31" s="67"/>
      <c r="H31" s="49">
        <f t="shared" si="17"/>
        <v>0</v>
      </c>
      <c r="I31" s="67"/>
      <c r="J31" s="49">
        <f t="shared" si="18"/>
        <v>0</v>
      </c>
      <c r="K31" s="67"/>
      <c r="L31" s="49">
        <f t="shared" si="19"/>
        <v>0</v>
      </c>
      <c r="M31" s="67"/>
      <c r="N31" s="49">
        <f t="shared" si="20"/>
        <v>0</v>
      </c>
      <c r="O31" s="67"/>
      <c r="P31" s="49">
        <f t="shared" si="21"/>
        <v>0</v>
      </c>
      <c r="Q31" s="67"/>
      <c r="R31" s="49">
        <f t="shared" si="22"/>
        <v>0</v>
      </c>
      <c r="S31" s="67"/>
      <c r="T31" s="49">
        <f t="shared" si="23"/>
        <v>0</v>
      </c>
      <c r="U31" s="67"/>
      <c r="V31" s="49">
        <f t="shared" si="24"/>
        <v>0</v>
      </c>
      <c r="W31" s="67"/>
      <c r="X31" s="49">
        <f t="shared" si="25"/>
        <v>0</v>
      </c>
      <c r="Y31" s="67"/>
      <c r="Z31" s="49">
        <f t="shared" si="28"/>
        <v>0</v>
      </c>
      <c r="AA31" s="82">
        <f t="shared" si="0"/>
        <v>0</v>
      </c>
      <c r="AB31" s="49">
        <f t="shared" si="28"/>
        <v>0</v>
      </c>
      <c r="AC31" s="82">
        <f t="shared" si="13"/>
        <v>0</v>
      </c>
      <c r="AD31" s="49">
        <f t="shared" si="27"/>
        <v>0</v>
      </c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</row>
    <row r="32" spans="1:66" x14ac:dyDescent="0.25">
      <c r="A32" s="9">
        <v>5612</v>
      </c>
      <c r="B32" s="10" t="s">
        <v>60</v>
      </c>
      <c r="C32" s="67"/>
      <c r="D32" s="49">
        <f t="shared" si="15"/>
        <v>0</v>
      </c>
      <c r="E32" s="67"/>
      <c r="F32" s="49">
        <f t="shared" si="16"/>
        <v>0</v>
      </c>
      <c r="G32" s="67"/>
      <c r="H32" s="49">
        <f t="shared" si="17"/>
        <v>0</v>
      </c>
      <c r="I32" s="67"/>
      <c r="J32" s="49">
        <f t="shared" si="18"/>
        <v>0</v>
      </c>
      <c r="K32" s="67"/>
      <c r="L32" s="49">
        <f t="shared" si="19"/>
        <v>0</v>
      </c>
      <c r="M32" s="67"/>
      <c r="N32" s="49">
        <f t="shared" si="20"/>
        <v>0</v>
      </c>
      <c r="O32" s="67"/>
      <c r="P32" s="49">
        <f t="shared" si="21"/>
        <v>0</v>
      </c>
      <c r="Q32" s="67"/>
      <c r="R32" s="49">
        <f t="shared" si="22"/>
        <v>0</v>
      </c>
      <c r="S32" s="67"/>
      <c r="T32" s="49">
        <f t="shared" si="23"/>
        <v>0</v>
      </c>
      <c r="U32" s="67"/>
      <c r="V32" s="49">
        <f t="shared" si="24"/>
        <v>0</v>
      </c>
      <c r="W32" s="67"/>
      <c r="X32" s="49">
        <f t="shared" si="25"/>
        <v>0</v>
      </c>
      <c r="Y32" s="67"/>
      <c r="Z32" s="49">
        <f t="shared" si="28"/>
        <v>0</v>
      </c>
      <c r="AA32" s="82">
        <f t="shared" si="0"/>
        <v>0</v>
      </c>
      <c r="AB32" s="49">
        <f t="shared" si="28"/>
        <v>0</v>
      </c>
      <c r="AC32" s="82">
        <f t="shared" si="13"/>
        <v>0</v>
      </c>
      <c r="AD32" s="49">
        <f t="shared" si="27"/>
        <v>0</v>
      </c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</row>
    <row r="33" spans="1:66" x14ac:dyDescent="0.25">
      <c r="A33" s="9">
        <v>5613</v>
      </c>
      <c r="B33" s="10" t="s">
        <v>61</v>
      </c>
      <c r="C33" s="67"/>
      <c r="D33" s="49">
        <f t="shared" si="15"/>
        <v>0</v>
      </c>
      <c r="E33" s="67"/>
      <c r="F33" s="49">
        <f t="shared" si="16"/>
        <v>0</v>
      </c>
      <c r="G33" s="67"/>
      <c r="H33" s="49">
        <f t="shared" si="17"/>
        <v>0</v>
      </c>
      <c r="I33" s="67"/>
      <c r="J33" s="49">
        <f t="shared" si="18"/>
        <v>0</v>
      </c>
      <c r="K33" s="67"/>
      <c r="L33" s="49">
        <f t="shared" si="19"/>
        <v>0</v>
      </c>
      <c r="M33" s="67"/>
      <c r="N33" s="49">
        <f t="shared" si="20"/>
        <v>0</v>
      </c>
      <c r="O33" s="67"/>
      <c r="P33" s="49">
        <f t="shared" si="21"/>
        <v>0</v>
      </c>
      <c r="Q33" s="67"/>
      <c r="R33" s="49">
        <f t="shared" si="22"/>
        <v>0</v>
      </c>
      <c r="S33" s="67"/>
      <c r="T33" s="49">
        <f t="shared" si="23"/>
        <v>0</v>
      </c>
      <c r="U33" s="67"/>
      <c r="V33" s="49">
        <f t="shared" si="24"/>
        <v>0</v>
      </c>
      <c r="W33" s="67"/>
      <c r="X33" s="49">
        <f t="shared" si="25"/>
        <v>0</v>
      </c>
      <c r="Y33" s="67"/>
      <c r="Z33" s="49">
        <f t="shared" si="28"/>
        <v>0</v>
      </c>
      <c r="AA33" s="82">
        <f t="shared" si="0"/>
        <v>0</v>
      </c>
      <c r="AB33" s="49">
        <f t="shared" si="28"/>
        <v>0</v>
      </c>
      <c r="AC33" s="82">
        <f t="shared" si="13"/>
        <v>0</v>
      </c>
      <c r="AD33" s="49">
        <f t="shared" si="27"/>
        <v>0</v>
      </c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</row>
    <row r="34" spans="1:66" s="5" customFormat="1" x14ac:dyDescent="0.25">
      <c r="A34" s="12">
        <v>5699</v>
      </c>
      <c r="B34" s="1" t="s">
        <v>62</v>
      </c>
      <c r="C34" s="74">
        <f>SUM(C21:C33)</f>
        <v>59076.715700000001</v>
      </c>
      <c r="D34" s="56">
        <f t="shared" si="15"/>
        <v>3.2348272899511005E-3</v>
      </c>
      <c r="E34" s="74">
        <f>SUM(E21:E33)</f>
        <v>59076.715700000001</v>
      </c>
      <c r="F34" s="56">
        <f t="shared" si="16"/>
        <v>3.2348272899511005E-3</v>
      </c>
      <c r="G34" s="74">
        <f>SUM(G21:G33)</f>
        <v>59076.715700000001</v>
      </c>
      <c r="H34" s="56">
        <f t="shared" si="17"/>
        <v>3.2348272899511005E-3</v>
      </c>
      <c r="I34" s="74">
        <f>SUM(I21:I33)</f>
        <v>59076.715700000001</v>
      </c>
      <c r="J34" s="56">
        <f t="shared" si="18"/>
        <v>3.2348272899511005E-3</v>
      </c>
      <c r="K34" s="74">
        <f>SUM(K21:K33)</f>
        <v>59076.715700000001</v>
      </c>
      <c r="L34" s="56">
        <f t="shared" si="19"/>
        <v>3.2348272899511005E-3</v>
      </c>
      <c r="M34" s="74">
        <f>SUM(M21:M33)</f>
        <v>59076.715700000001</v>
      </c>
      <c r="N34" s="56">
        <f t="shared" si="20"/>
        <v>3.2348272899511005E-3</v>
      </c>
      <c r="O34" s="74">
        <f>SUM(O21:O33)</f>
        <v>59076.715700000001</v>
      </c>
      <c r="P34" s="56">
        <f t="shared" si="21"/>
        <v>3.2348272899511005E-3</v>
      </c>
      <c r="Q34" s="74">
        <f>SUM(Q21:Q33)</f>
        <v>59076.715700000001</v>
      </c>
      <c r="R34" s="56">
        <f t="shared" si="22"/>
        <v>3.2348272899511005E-3</v>
      </c>
      <c r="S34" s="74">
        <f>SUM(S21:S33)</f>
        <v>59076.715700000001</v>
      </c>
      <c r="T34" s="56">
        <f t="shared" si="23"/>
        <v>3.2348272899511005E-3</v>
      </c>
      <c r="U34" s="74">
        <f>SUM(U21:U33)</f>
        <v>59076.715700000001</v>
      </c>
      <c r="V34" s="56">
        <f t="shared" si="24"/>
        <v>3.2348272899511005E-3</v>
      </c>
      <c r="W34" s="74">
        <f>SUM(W21:W33)</f>
        <v>59076.715700000001</v>
      </c>
      <c r="X34" s="56">
        <f t="shared" si="25"/>
        <v>3.2348272899511005E-3</v>
      </c>
      <c r="Y34" s="74">
        <f>SUM(Y21:Y33)</f>
        <v>59076.715700000001</v>
      </c>
      <c r="Z34" s="56">
        <f t="shared" si="28"/>
        <v>3.2348272899511005E-3</v>
      </c>
      <c r="AA34" s="74">
        <f t="shared" si="0"/>
        <v>708920.58840000024</v>
      </c>
      <c r="AB34" s="56">
        <f t="shared" si="28"/>
        <v>3.2348272899511018E-3</v>
      </c>
      <c r="AC34" s="94">
        <f t="shared" si="13"/>
        <v>59076.715700000022</v>
      </c>
      <c r="AD34" s="56">
        <f t="shared" si="27"/>
        <v>3.2348272899511018E-3</v>
      </c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</row>
    <row r="35" spans="1:66" x14ac:dyDescent="0.25">
      <c r="A35" s="13">
        <v>5999</v>
      </c>
      <c r="B35" s="2" t="s">
        <v>63</v>
      </c>
      <c r="C35" s="68">
        <f>C20+C34</f>
        <v>9410601.8916500006</v>
      </c>
      <c r="D35" s="58">
        <f t="shared" si="15"/>
        <v>0.51529052441848711</v>
      </c>
      <c r="E35" s="68">
        <f>E20+E34</f>
        <v>9410601.8916500006</v>
      </c>
      <c r="F35" s="58">
        <f t="shared" si="16"/>
        <v>0.51529052441848711</v>
      </c>
      <c r="G35" s="68">
        <f>G20+G34</f>
        <v>9410601.8916500006</v>
      </c>
      <c r="H35" s="58">
        <f t="shared" si="17"/>
        <v>0.51529052441848711</v>
      </c>
      <c r="I35" s="68">
        <f>I20+I34</f>
        <v>9410601.8916500006</v>
      </c>
      <c r="J35" s="58">
        <f t="shared" si="18"/>
        <v>0.51529052441848711</v>
      </c>
      <c r="K35" s="68">
        <f>K20+K34</f>
        <v>9410601.8916500006</v>
      </c>
      <c r="L35" s="58">
        <f t="shared" si="19"/>
        <v>0.51529052441848711</v>
      </c>
      <c r="M35" s="68">
        <f>M20+M34</f>
        <v>9410601.8916500006</v>
      </c>
      <c r="N35" s="58">
        <f t="shared" si="20"/>
        <v>0.51529052441848711</v>
      </c>
      <c r="O35" s="68">
        <f>O20+O34</f>
        <v>9410601.8916500006</v>
      </c>
      <c r="P35" s="58">
        <f t="shared" si="21"/>
        <v>0.51529052441848711</v>
      </c>
      <c r="Q35" s="68">
        <f>Q20+Q34</f>
        <v>9410601.8916500006</v>
      </c>
      <c r="R35" s="58">
        <f t="shared" si="22"/>
        <v>0.51529052441848711</v>
      </c>
      <c r="S35" s="68">
        <f>S20+S34</f>
        <v>9410601.8916500006</v>
      </c>
      <c r="T35" s="58">
        <f t="shared" si="23"/>
        <v>0.51529052441848711</v>
      </c>
      <c r="U35" s="68">
        <f>U20+U34</f>
        <v>9410601.8916500006</v>
      </c>
      <c r="V35" s="58">
        <f t="shared" si="24"/>
        <v>0.51529052441848711</v>
      </c>
      <c r="W35" s="68">
        <f>W20+W34</f>
        <v>9410601.8916500006</v>
      </c>
      <c r="X35" s="58">
        <f t="shared" si="25"/>
        <v>0.51529052441848711</v>
      </c>
      <c r="Y35" s="68">
        <f>Y20+Y34</f>
        <v>9410601.8916500006</v>
      </c>
      <c r="Z35" s="58">
        <f t="shared" si="28"/>
        <v>0.51529052441848711</v>
      </c>
      <c r="AA35" s="84">
        <f t="shared" si="0"/>
        <v>112927222.69980003</v>
      </c>
      <c r="AB35" s="58">
        <f t="shared" si="28"/>
        <v>0.51529052441848722</v>
      </c>
      <c r="AC35" s="84">
        <f t="shared" si="13"/>
        <v>9410601.8916500024</v>
      </c>
      <c r="AD35" s="58">
        <f t="shared" si="27"/>
        <v>0.51529052441848722</v>
      </c>
    </row>
    <row r="36" spans="1:66" x14ac:dyDescent="0.25">
      <c r="A36" s="18">
        <v>7000</v>
      </c>
      <c r="B36" s="19" t="s">
        <v>64</v>
      </c>
      <c r="C36" s="75">
        <f>C14-C35</f>
        <v>8852109.066850001</v>
      </c>
      <c r="D36" s="59">
        <f t="shared" si="15"/>
        <v>0.48470947722420449</v>
      </c>
      <c r="E36" s="75">
        <f>E14-E35</f>
        <v>8852109.066850001</v>
      </c>
      <c r="F36" s="59">
        <f t="shared" si="16"/>
        <v>0.48470947722420449</v>
      </c>
      <c r="G36" s="75">
        <f>G14-G35</f>
        <v>8852109.066850001</v>
      </c>
      <c r="H36" s="59">
        <f t="shared" si="17"/>
        <v>0.48470947722420449</v>
      </c>
      <c r="I36" s="75">
        <f>I14-I35</f>
        <v>8852109.066850001</v>
      </c>
      <c r="J36" s="59">
        <f t="shared" si="18"/>
        <v>0.48470947722420449</v>
      </c>
      <c r="K36" s="75">
        <f>K14-K35</f>
        <v>8852109.066850001</v>
      </c>
      <c r="L36" s="59">
        <f t="shared" si="19"/>
        <v>0.48470947722420449</v>
      </c>
      <c r="M36" s="75">
        <f>M14-M35</f>
        <v>8852109.066850001</v>
      </c>
      <c r="N36" s="59">
        <f t="shared" si="20"/>
        <v>0.48470947722420449</v>
      </c>
      <c r="O36" s="75">
        <f>O14-O35</f>
        <v>8852109.066850001</v>
      </c>
      <c r="P36" s="59">
        <f t="shared" si="21"/>
        <v>0.48470947722420449</v>
      </c>
      <c r="Q36" s="75">
        <f>Q14-Q35</f>
        <v>8852109.066850001</v>
      </c>
      <c r="R36" s="59">
        <f t="shared" si="22"/>
        <v>0.48470947722420449</v>
      </c>
      <c r="S36" s="75">
        <f>S14-S35</f>
        <v>8852109.066850001</v>
      </c>
      <c r="T36" s="59">
        <f t="shared" si="23"/>
        <v>0.48470947722420449</v>
      </c>
      <c r="U36" s="75">
        <f>U14-U35</f>
        <v>8852109.066850001</v>
      </c>
      <c r="V36" s="59">
        <f t="shared" si="24"/>
        <v>0.48470947722420449</v>
      </c>
      <c r="W36" s="75">
        <f>W14-W35</f>
        <v>8852109.066850001</v>
      </c>
      <c r="X36" s="59">
        <f t="shared" si="25"/>
        <v>0.48470947722420449</v>
      </c>
      <c r="Y36" s="75">
        <f>Y14-Y35</f>
        <v>8852109.066850001</v>
      </c>
      <c r="Z36" s="59">
        <f t="shared" si="28"/>
        <v>0.48470947722420449</v>
      </c>
      <c r="AA36" s="75">
        <f t="shared" si="0"/>
        <v>106225308.80220003</v>
      </c>
      <c r="AB36" s="59">
        <f t="shared" si="28"/>
        <v>0.4847094772242046</v>
      </c>
      <c r="AC36" s="75">
        <f t="shared" si="13"/>
        <v>8852109.0668500029</v>
      </c>
      <c r="AD36" s="59">
        <f t="shared" si="27"/>
        <v>0.48470947722420454</v>
      </c>
    </row>
    <row r="37" spans="1:66" s="30" customFormat="1" x14ac:dyDescent="0.25">
      <c r="A37" s="31">
        <v>6002</v>
      </c>
      <c r="B37" s="32" t="s">
        <v>65</v>
      </c>
      <c r="C37" s="76"/>
      <c r="D37" s="60">
        <f t="shared" si="15"/>
        <v>0</v>
      </c>
      <c r="E37" s="76"/>
      <c r="F37" s="60">
        <f t="shared" si="16"/>
        <v>0</v>
      </c>
      <c r="G37" s="76"/>
      <c r="H37" s="60">
        <f t="shared" si="17"/>
        <v>0</v>
      </c>
      <c r="I37" s="76"/>
      <c r="J37" s="60">
        <f t="shared" si="18"/>
        <v>0</v>
      </c>
      <c r="K37" s="76"/>
      <c r="L37" s="60">
        <f t="shared" si="19"/>
        <v>0</v>
      </c>
      <c r="M37" s="76"/>
      <c r="N37" s="60">
        <f t="shared" si="20"/>
        <v>0</v>
      </c>
      <c r="O37" s="76"/>
      <c r="P37" s="60">
        <f t="shared" si="21"/>
        <v>0</v>
      </c>
      <c r="Q37" s="76"/>
      <c r="R37" s="60">
        <f t="shared" si="22"/>
        <v>0</v>
      </c>
      <c r="S37" s="76"/>
      <c r="T37" s="60">
        <f t="shared" si="23"/>
        <v>0</v>
      </c>
      <c r="U37" s="76"/>
      <c r="V37" s="60">
        <f t="shared" si="24"/>
        <v>0</v>
      </c>
      <c r="W37" s="76"/>
      <c r="X37" s="60">
        <f t="shared" si="25"/>
        <v>0</v>
      </c>
      <c r="Y37" s="76"/>
      <c r="Z37" s="60">
        <f t="shared" si="28"/>
        <v>0</v>
      </c>
      <c r="AA37" s="76">
        <f t="shared" si="0"/>
        <v>0</v>
      </c>
      <c r="AB37" s="60">
        <f t="shared" si="28"/>
        <v>0</v>
      </c>
      <c r="AC37" s="76">
        <f t="shared" si="13"/>
        <v>0</v>
      </c>
      <c r="AD37" s="60">
        <f t="shared" si="27"/>
        <v>0</v>
      </c>
    </row>
    <row r="38" spans="1:66" x14ac:dyDescent="0.25">
      <c r="A38" s="9">
        <v>6003</v>
      </c>
      <c r="B38" s="10" t="s">
        <v>66</v>
      </c>
      <c r="C38" s="67">
        <v>36500</v>
      </c>
      <c r="D38" s="49">
        <f t="shared" si="15"/>
        <v>1.99860799105349E-3</v>
      </c>
      <c r="E38" s="67">
        <v>36500</v>
      </c>
      <c r="F38" s="49">
        <f t="shared" si="16"/>
        <v>1.99860799105349E-3</v>
      </c>
      <c r="G38" s="67">
        <v>36500</v>
      </c>
      <c r="H38" s="49">
        <f t="shared" si="17"/>
        <v>1.99860799105349E-3</v>
      </c>
      <c r="I38" s="67">
        <v>36500</v>
      </c>
      <c r="J38" s="49">
        <f t="shared" si="18"/>
        <v>1.99860799105349E-3</v>
      </c>
      <c r="K38" s="67">
        <v>36500</v>
      </c>
      <c r="L38" s="49">
        <f t="shared" si="19"/>
        <v>1.99860799105349E-3</v>
      </c>
      <c r="M38" s="67">
        <v>36500</v>
      </c>
      <c r="N38" s="49">
        <f t="shared" si="20"/>
        <v>1.99860799105349E-3</v>
      </c>
      <c r="O38" s="67">
        <v>36500</v>
      </c>
      <c r="P38" s="49">
        <f t="shared" si="21"/>
        <v>1.99860799105349E-3</v>
      </c>
      <c r="Q38" s="67">
        <v>36500</v>
      </c>
      <c r="R38" s="49">
        <f t="shared" si="22"/>
        <v>1.99860799105349E-3</v>
      </c>
      <c r="S38" s="67">
        <v>36500</v>
      </c>
      <c r="T38" s="49">
        <f t="shared" si="23"/>
        <v>1.99860799105349E-3</v>
      </c>
      <c r="U38" s="67">
        <v>36500</v>
      </c>
      <c r="V38" s="49">
        <f t="shared" si="24"/>
        <v>1.99860799105349E-3</v>
      </c>
      <c r="W38" s="67">
        <v>36500</v>
      </c>
      <c r="X38" s="49">
        <f t="shared" si="25"/>
        <v>1.99860799105349E-3</v>
      </c>
      <c r="Y38" s="67">
        <v>36500</v>
      </c>
      <c r="Z38" s="49">
        <f t="shared" si="28"/>
        <v>1.99860799105349E-3</v>
      </c>
      <c r="AA38" s="82">
        <f t="shared" si="0"/>
        <v>438000</v>
      </c>
      <c r="AB38" s="49">
        <f t="shared" si="28"/>
        <v>1.99860799105349E-3</v>
      </c>
      <c r="AC38" s="82">
        <f t="shared" si="13"/>
        <v>36500</v>
      </c>
      <c r="AD38" s="49">
        <f t="shared" si="27"/>
        <v>1.99860799105349E-3</v>
      </c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</row>
    <row r="39" spans="1:66" x14ac:dyDescent="0.25">
      <c r="A39" s="9">
        <v>6004</v>
      </c>
      <c r="B39" s="10" t="s">
        <v>67</v>
      </c>
      <c r="C39" s="67"/>
      <c r="D39" s="49">
        <f t="shared" si="15"/>
        <v>0</v>
      </c>
      <c r="E39" s="67"/>
      <c r="F39" s="49">
        <f t="shared" si="16"/>
        <v>0</v>
      </c>
      <c r="G39" s="67"/>
      <c r="H39" s="49">
        <f t="shared" si="17"/>
        <v>0</v>
      </c>
      <c r="I39" s="67"/>
      <c r="J39" s="49">
        <f t="shared" si="18"/>
        <v>0</v>
      </c>
      <c r="K39" s="67"/>
      <c r="L39" s="49">
        <f t="shared" si="19"/>
        <v>0</v>
      </c>
      <c r="M39" s="67"/>
      <c r="N39" s="49">
        <f t="shared" si="20"/>
        <v>0</v>
      </c>
      <c r="O39" s="67"/>
      <c r="P39" s="49">
        <f t="shared" si="21"/>
        <v>0</v>
      </c>
      <c r="Q39" s="67"/>
      <c r="R39" s="49">
        <f t="shared" si="22"/>
        <v>0</v>
      </c>
      <c r="S39" s="67"/>
      <c r="T39" s="49">
        <f t="shared" si="23"/>
        <v>0</v>
      </c>
      <c r="U39" s="67"/>
      <c r="V39" s="49">
        <f t="shared" si="24"/>
        <v>0</v>
      </c>
      <c r="W39" s="67"/>
      <c r="X39" s="49">
        <f t="shared" si="25"/>
        <v>0</v>
      </c>
      <c r="Y39" s="67"/>
      <c r="Z39" s="49">
        <f t="shared" si="28"/>
        <v>0</v>
      </c>
      <c r="AA39" s="82">
        <f t="shared" si="0"/>
        <v>0</v>
      </c>
      <c r="AB39" s="49">
        <f t="shared" si="28"/>
        <v>0</v>
      </c>
      <c r="AC39" s="82">
        <f t="shared" si="13"/>
        <v>0</v>
      </c>
      <c r="AD39" s="49">
        <f t="shared" si="27"/>
        <v>0</v>
      </c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</row>
    <row r="40" spans="1:66" s="5" customFormat="1" x14ac:dyDescent="0.25">
      <c r="A40" s="12">
        <v>6099</v>
      </c>
      <c r="B40" s="1" t="s">
        <v>68</v>
      </c>
      <c r="C40" s="74">
        <f>SUM(C37:C39)</f>
        <v>36500</v>
      </c>
      <c r="D40" s="56">
        <f t="shared" si="15"/>
        <v>1.99860799105349E-3</v>
      </c>
      <c r="E40" s="74">
        <f>SUM(E37:E39)</f>
        <v>36500</v>
      </c>
      <c r="F40" s="56">
        <f t="shared" si="16"/>
        <v>1.99860799105349E-3</v>
      </c>
      <c r="G40" s="74">
        <f>SUM(G37:G39)</f>
        <v>36500</v>
      </c>
      <c r="H40" s="56">
        <f t="shared" si="17"/>
        <v>1.99860799105349E-3</v>
      </c>
      <c r="I40" s="74">
        <f>SUM(I37:I39)</f>
        <v>36500</v>
      </c>
      <c r="J40" s="56">
        <f t="shared" si="18"/>
        <v>1.99860799105349E-3</v>
      </c>
      <c r="K40" s="74">
        <f>SUM(K37:K39)</f>
        <v>36500</v>
      </c>
      <c r="L40" s="56">
        <f t="shared" si="19"/>
        <v>1.99860799105349E-3</v>
      </c>
      <c r="M40" s="74">
        <f>SUM(M37:M39)</f>
        <v>36500</v>
      </c>
      <c r="N40" s="56">
        <f t="shared" si="20"/>
        <v>1.99860799105349E-3</v>
      </c>
      <c r="O40" s="74">
        <f>SUM(O37:O39)</f>
        <v>36500</v>
      </c>
      <c r="P40" s="56">
        <f t="shared" si="21"/>
        <v>1.99860799105349E-3</v>
      </c>
      <c r="Q40" s="74">
        <f>SUM(Q37:Q39)</f>
        <v>36500</v>
      </c>
      <c r="R40" s="56">
        <f t="shared" si="22"/>
        <v>1.99860799105349E-3</v>
      </c>
      <c r="S40" s="74">
        <f>SUM(S37:S39)</f>
        <v>36500</v>
      </c>
      <c r="T40" s="56">
        <f t="shared" si="23"/>
        <v>1.99860799105349E-3</v>
      </c>
      <c r="U40" s="74">
        <f>SUM(U37:U39)</f>
        <v>36500</v>
      </c>
      <c r="V40" s="56">
        <f t="shared" si="24"/>
        <v>1.99860799105349E-3</v>
      </c>
      <c r="W40" s="74">
        <f>SUM(W37:W39)</f>
        <v>36500</v>
      </c>
      <c r="X40" s="56">
        <f t="shared" si="25"/>
        <v>1.99860799105349E-3</v>
      </c>
      <c r="Y40" s="74">
        <f>SUM(Y37:Y39)</f>
        <v>36500</v>
      </c>
      <c r="Z40" s="56">
        <f t="shared" si="28"/>
        <v>1.99860799105349E-3</v>
      </c>
      <c r="AA40" s="74">
        <f t="shared" si="0"/>
        <v>438000</v>
      </c>
      <c r="AB40" s="56">
        <f t="shared" si="28"/>
        <v>1.99860799105349E-3</v>
      </c>
      <c r="AC40" s="94">
        <f t="shared" si="13"/>
        <v>36500</v>
      </c>
      <c r="AD40" s="56">
        <f t="shared" si="27"/>
        <v>1.99860799105349E-3</v>
      </c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</row>
    <row r="41" spans="1:66" s="8" customFormat="1" x14ac:dyDescent="0.25">
      <c r="A41" s="26">
        <v>6101</v>
      </c>
      <c r="B41" s="27" t="s">
        <v>69</v>
      </c>
      <c r="C41" s="69">
        <v>2133555.66395</v>
      </c>
      <c r="D41" s="57">
        <f t="shared" si="15"/>
        <v>0.11682579176240833</v>
      </c>
      <c r="E41" s="69">
        <v>2133555.66395</v>
      </c>
      <c r="F41" s="57">
        <f t="shared" si="16"/>
        <v>0.11682579176240833</v>
      </c>
      <c r="G41" s="69">
        <v>2133555.66395</v>
      </c>
      <c r="H41" s="57">
        <f t="shared" si="17"/>
        <v>0.11682579176240833</v>
      </c>
      <c r="I41" s="69">
        <v>2133555.66395</v>
      </c>
      <c r="J41" s="57">
        <f t="shared" si="18"/>
        <v>0.11682579176240833</v>
      </c>
      <c r="K41" s="69">
        <v>2133555.66395</v>
      </c>
      <c r="L41" s="57">
        <f t="shared" si="19"/>
        <v>0.11682579176240833</v>
      </c>
      <c r="M41" s="69">
        <v>2133555.66395</v>
      </c>
      <c r="N41" s="57">
        <f t="shared" si="20"/>
        <v>0.11682579176240833</v>
      </c>
      <c r="O41" s="69">
        <v>2133555.66395</v>
      </c>
      <c r="P41" s="57">
        <f t="shared" si="21"/>
        <v>0.11682579176240833</v>
      </c>
      <c r="Q41" s="69">
        <v>2133555.66395</v>
      </c>
      <c r="R41" s="57">
        <f t="shared" si="22"/>
        <v>0.11682579176240833</v>
      </c>
      <c r="S41" s="69">
        <v>2133555.66395</v>
      </c>
      <c r="T41" s="57">
        <f t="shared" si="23"/>
        <v>0.11682579176240833</v>
      </c>
      <c r="U41" s="69">
        <v>2133555.66395</v>
      </c>
      <c r="V41" s="57">
        <f t="shared" si="24"/>
        <v>0.11682579176240833</v>
      </c>
      <c r="W41" s="69">
        <v>2133555.66395</v>
      </c>
      <c r="X41" s="57">
        <f t="shared" si="25"/>
        <v>0.11682579176240833</v>
      </c>
      <c r="Y41" s="69">
        <v>2133555.66395</v>
      </c>
      <c r="Z41" s="57">
        <f t="shared" si="28"/>
        <v>0.11682579176240833</v>
      </c>
      <c r="AA41" s="69">
        <f t="shared" si="0"/>
        <v>25602667.967399999</v>
      </c>
      <c r="AB41" s="57">
        <f t="shared" si="28"/>
        <v>0.11682579176240834</v>
      </c>
      <c r="AC41" s="85">
        <f t="shared" si="13"/>
        <v>2133555.66395</v>
      </c>
      <c r="AD41" s="57">
        <f t="shared" si="27"/>
        <v>0.11682579176240833</v>
      </c>
    </row>
    <row r="42" spans="1:66" x14ac:dyDescent="0.25">
      <c r="A42" s="9">
        <v>6102</v>
      </c>
      <c r="B42" s="10" t="s">
        <v>70</v>
      </c>
      <c r="C42" s="67">
        <v>240155.33825</v>
      </c>
      <c r="D42" s="49">
        <f t="shared" si="15"/>
        <v>1.3150037756728872E-2</v>
      </c>
      <c r="E42" s="67">
        <v>240155.33825</v>
      </c>
      <c r="F42" s="49">
        <f t="shared" si="16"/>
        <v>1.3150037756728872E-2</v>
      </c>
      <c r="G42" s="67">
        <v>240155.33825</v>
      </c>
      <c r="H42" s="49">
        <f t="shared" si="17"/>
        <v>1.3150037756728872E-2</v>
      </c>
      <c r="I42" s="67">
        <v>240155.33825</v>
      </c>
      <c r="J42" s="49">
        <f t="shared" si="18"/>
        <v>1.3150037756728872E-2</v>
      </c>
      <c r="K42" s="67">
        <v>240155.33825</v>
      </c>
      <c r="L42" s="49">
        <f t="shared" si="19"/>
        <v>1.3150037756728872E-2</v>
      </c>
      <c r="M42" s="67">
        <v>240155.33825</v>
      </c>
      <c r="N42" s="49">
        <f t="shared" si="20"/>
        <v>1.3150037756728872E-2</v>
      </c>
      <c r="O42" s="67">
        <v>240155.33825</v>
      </c>
      <c r="P42" s="49">
        <f t="shared" si="21"/>
        <v>1.3150037756728872E-2</v>
      </c>
      <c r="Q42" s="67">
        <v>240155.33825</v>
      </c>
      <c r="R42" s="49">
        <f t="shared" si="22"/>
        <v>1.3150037756728872E-2</v>
      </c>
      <c r="S42" s="67">
        <v>240155.33825</v>
      </c>
      <c r="T42" s="49">
        <f t="shared" si="23"/>
        <v>1.3150037756728872E-2</v>
      </c>
      <c r="U42" s="67">
        <v>240155.33825</v>
      </c>
      <c r="V42" s="49">
        <f t="shared" si="24"/>
        <v>1.3150037756728872E-2</v>
      </c>
      <c r="W42" s="67">
        <v>240155.33825</v>
      </c>
      <c r="X42" s="49">
        <f t="shared" si="25"/>
        <v>1.3150037756728872E-2</v>
      </c>
      <c r="Y42" s="67">
        <v>240155.33825</v>
      </c>
      <c r="Z42" s="49">
        <f t="shared" si="28"/>
        <v>1.3150037756728872E-2</v>
      </c>
      <c r="AA42" s="82">
        <f t="shared" si="0"/>
        <v>2881864.0589999999</v>
      </c>
      <c r="AB42" s="49">
        <f t="shared" si="28"/>
        <v>1.3150037756728872E-2</v>
      </c>
      <c r="AC42" s="82">
        <f t="shared" si="13"/>
        <v>240155.33825</v>
      </c>
      <c r="AD42" s="49">
        <f t="shared" si="27"/>
        <v>1.3150037756728872E-2</v>
      </c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</row>
    <row r="43" spans="1:66" x14ac:dyDescent="0.25">
      <c r="A43" s="9">
        <v>6103</v>
      </c>
      <c r="B43" s="10" t="s">
        <v>71</v>
      </c>
      <c r="C43" s="67">
        <v>147.50819999999999</v>
      </c>
      <c r="D43" s="49">
        <f t="shared" si="15"/>
        <v>8.0770155415319548E-6</v>
      </c>
      <c r="E43" s="67">
        <v>147.50819999999999</v>
      </c>
      <c r="F43" s="49">
        <f t="shared" si="16"/>
        <v>8.0770155415319548E-6</v>
      </c>
      <c r="G43" s="67">
        <v>147.50819999999999</v>
      </c>
      <c r="H43" s="49">
        <f t="shared" si="17"/>
        <v>8.0770155415319548E-6</v>
      </c>
      <c r="I43" s="67">
        <v>147.50819999999999</v>
      </c>
      <c r="J43" s="49">
        <f t="shared" si="18"/>
        <v>8.0770155415319548E-6</v>
      </c>
      <c r="K43" s="67">
        <v>147.50819999999999</v>
      </c>
      <c r="L43" s="49">
        <f t="shared" si="19"/>
        <v>8.0770155415319548E-6</v>
      </c>
      <c r="M43" s="67">
        <v>147.50819999999999</v>
      </c>
      <c r="N43" s="49">
        <f t="shared" si="20"/>
        <v>8.0770155415319548E-6</v>
      </c>
      <c r="O43" s="67">
        <v>147.50819999999999</v>
      </c>
      <c r="P43" s="49">
        <f t="shared" si="21"/>
        <v>8.0770155415319548E-6</v>
      </c>
      <c r="Q43" s="67">
        <v>147.50819999999999</v>
      </c>
      <c r="R43" s="49">
        <f t="shared" si="22"/>
        <v>8.0770155415319548E-6</v>
      </c>
      <c r="S43" s="67">
        <v>147.50819999999999</v>
      </c>
      <c r="T43" s="49">
        <f t="shared" si="23"/>
        <v>8.0770155415319548E-6</v>
      </c>
      <c r="U43" s="67">
        <v>147.50819999999999</v>
      </c>
      <c r="V43" s="49">
        <f t="shared" si="24"/>
        <v>8.0770155415319548E-6</v>
      </c>
      <c r="W43" s="67">
        <v>147.50819999999999</v>
      </c>
      <c r="X43" s="49">
        <f t="shared" si="25"/>
        <v>8.0770155415319548E-6</v>
      </c>
      <c r="Y43" s="67">
        <v>147.50819999999999</v>
      </c>
      <c r="Z43" s="49">
        <f t="shared" si="28"/>
        <v>8.0770155415319548E-6</v>
      </c>
      <c r="AA43" s="82">
        <f t="shared" si="0"/>
        <v>1770.0983999999999</v>
      </c>
      <c r="AB43" s="49">
        <f t="shared" si="28"/>
        <v>8.0770155415319565E-6</v>
      </c>
      <c r="AC43" s="82">
        <f t="shared" si="13"/>
        <v>147.50819999999999</v>
      </c>
      <c r="AD43" s="49">
        <f t="shared" si="27"/>
        <v>8.0770155415319548E-6</v>
      </c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</row>
    <row r="44" spans="1:66" x14ac:dyDescent="0.25">
      <c r="A44" s="9">
        <v>6104</v>
      </c>
      <c r="B44" s="10" t="s">
        <v>72</v>
      </c>
      <c r="C44" s="67">
        <v>47343.078600000001</v>
      </c>
      <c r="D44" s="49">
        <f t="shared" si="15"/>
        <v>2.5923357592063964E-3</v>
      </c>
      <c r="E44" s="67">
        <v>47343.078600000001</v>
      </c>
      <c r="F44" s="49">
        <f t="shared" si="16"/>
        <v>2.5923357592063964E-3</v>
      </c>
      <c r="G44" s="67">
        <v>47343.078600000001</v>
      </c>
      <c r="H44" s="49">
        <f t="shared" si="17"/>
        <v>2.5923357592063964E-3</v>
      </c>
      <c r="I44" s="67">
        <v>47343.078600000001</v>
      </c>
      <c r="J44" s="49">
        <f t="shared" si="18"/>
        <v>2.5923357592063964E-3</v>
      </c>
      <c r="K44" s="67">
        <v>47343.078600000001</v>
      </c>
      <c r="L44" s="49">
        <f t="shared" si="19"/>
        <v>2.5923357592063964E-3</v>
      </c>
      <c r="M44" s="67">
        <v>47343.078600000001</v>
      </c>
      <c r="N44" s="49">
        <f t="shared" si="20"/>
        <v>2.5923357592063964E-3</v>
      </c>
      <c r="O44" s="67">
        <v>47343.078600000001</v>
      </c>
      <c r="P44" s="49">
        <f t="shared" si="21"/>
        <v>2.5923357592063964E-3</v>
      </c>
      <c r="Q44" s="67">
        <v>47343.078600000001</v>
      </c>
      <c r="R44" s="49">
        <f t="shared" si="22"/>
        <v>2.5923357592063964E-3</v>
      </c>
      <c r="S44" s="67">
        <v>47343.078600000001</v>
      </c>
      <c r="T44" s="49">
        <f t="shared" si="23"/>
        <v>2.5923357592063964E-3</v>
      </c>
      <c r="U44" s="67">
        <v>47343.078600000001</v>
      </c>
      <c r="V44" s="49">
        <f t="shared" si="24"/>
        <v>2.5923357592063964E-3</v>
      </c>
      <c r="W44" s="67">
        <v>47343.078600000001</v>
      </c>
      <c r="X44" s="49">
        <f t="shared" si="25"/>
        <v>2.5923357592063964E-3</v>
      </c>
      <c r="Y44" s="67">
        <v>47343.078600000001</v>
      </c>
      <c r="Z44" s="49">
        <f t="shared" si="28"/>
        <v>2.5923357592063964E-3</v>
      </c>
      <c r="AA44" s="82">
        <f t="shared" si="0"/>
        <v>568116.94319999998</v>
      </c>
      <c r="AB44" s="49">
        <f t="shared" si="28"/>
        <v>2.5923357592063964E-3</v>
      </c>
      <c r="AC44" s="82">
        <f t="shared" si="13"/>
        <v>47343.078600000001</v>
      </c>
      <c r="AD44" s="49">
        <f t="shared" si="27"/>
        <v>2.5923357592063964E-3</v>
      </c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</row>
    <row r="45" spans="1:66" x14ac:dyDescent="0.25">
      <c r="A45" s="9">
        <v>6105</v>
      </c>
      <c r="B45" s="10" t="s">
        <v>73</v>
      </c>
      <c r="C45" s="67">
        <v>22871.266599999999</v>
      </c>
      <c r="D45" s="49">
        <f t="shared" si="15"/>
        <v>1.2523478408842405E-3</v>
      </c>
      <c r="E45" s="67">
        <v>22871.266599999999</v>
      </c>
      <c r="F45" s="49">
        <f t="shared" si="16"/>
        <v>1.2523478408842405E-3</v>
      </c>
      <c r="G45" s="67">
        <v>22871.266599999999</v>
      </c>
      <c r="H45" s="49">
        <f t="shared" si="17"/>
        <v>1.2523478408842405E-3</v>
      </c>
      <c r="I45" s="67">
        <v>22871.266599999999</v>
      </c>
      <c r="J45" s="49">
        <f t="shared" si="18"/>
        <v>1.2523478408842405E-3</v>
      </c>
      <c r="K45" s="67">
        <v>22871.266599999999</v>
      </c>
      <c r="L45" s="49">
        <f t="shared" si="19"/>
        <v>1.2523478408842405E-3</v>
      </c>
      <c r="M45" s="67">
        <v>22871.266599999999</v>
      </c>
      <c r="N45" s="49">
        <f t="shared" si="20"/>
        <v>1.2523478408842405E-3</v>
      </c>
      <c r="O45" s="67">
        <v>22871.266599999999</v>
      </c>
      <c r="P45" s="49">
        <f t="shared" si="21"/>
        <v>1.2523478408842405E-3</v>
      </c>
      <c r="Q45" s="67">
        <v>22871.266599999999</v>
      </c>
      <c r="R45" s="49">
        <f t="shared" si="22"/>
        <v>1.2523478408842405E-3</v>
      </c>
      <c r="S45" s="67">
        <v>22871.266599999999</v>
      </c>
      <c r="T45" s="49">
        <f t="shared" si="23"/>
        <v>1.2523478408842405E-3</v>
      </c>
      <c r="U45" s="67">
        <v>22871.266599999999</v>
      </c>
      <c r="V45" s="49">
        <f t="shared" si="24"/>
        <v>1.2523478408842405E-3</v>
      </c>
      <c r="W45" s="67">
        <v>22871.266599999999</v>
      </c>
      <c r="X45" s="49">
        <f t="shared" si="25"/>
        <v>1.2523478408842405E-3</v>
      </c>
      <c r="Y45" s="67">
        <v>22871.266599999999</v>
      </c>
      <c r="Z45" s="49">
        <f t="shared" ref="Z45:AB60" si="29">IF(Y$10&lt;&gt;0,Y45/Y$10,"-")</f>
        <v>1.2523478408842405E-3</v>
      </c>
      <c r="AA45" s="82">
        <f t="shared" si="0"/>
        <v>274455.19919999997</v>
      </c>
      <c r="AB45" s="49">
        <f t="shared" si="29"/>
        <v>1.2523478408842405E-3</v>
      </c>
      <c r="AC45" s="82">
        <f t="shared" si="13"/>
        <v>22871.266599999999</v>
      </c>
      <c r="AD45" s="49">
        <f t="shared" si="27"/>
        <v>1.2523478408842405E-3</v>
      </c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</row>
    <row r="46" spans="1:66" x14ac:dyDescent="0.25">
      <c r="A46" s="9">
        <v>6106</v>
      </c>
      <c r="B46" s="10" t="s">
        <v>74</v>
      </c>
      <c r="C46" s="67">
        <v>14021.615</v>
      </c>
      <c r="D46" s="49">
        <f t="shared" si="15"/>
        <v>7.6777292565686247E-4</v>
      </c>
      <c r="E46" s="67">
        <v>14021.615</v>
      </c>
      <c r="F46" s="49">
        <f t="shared" si="16"/>
        <v>7.6777292565686247E-4</v>
      </c>
      <c r="G46" s="67">
        <v>14021.615</v>
      </c>
      <c r="H46" s="49">
        <f t="shared" si="17"/>
        <v>7.6777292565686247E-4</v>
      </c>
      <c r="I46" s="67">
        <v>14021.615</v>
      </c>
      <c r="J46" s="49">
        <f t="shared" si="18"/>
        <v>7.6777292565686247E-4</v>
      </c>
      <c r="K46" s="67">
        <v>14021.615</v>
      </c>
      <c r="L46" s="49">
        <f t="shared" si="19"/>
        <v>7.6777292565686247E-4</v>
      </c>
      <c r="M46" s="67">
        <v>14021.615</v>
      </c>
      <c r="N46" s="49">
        <f t="shared" si="20"/>
        <v>7.6777292565686247E-4</v>
      </c>
      <c r="O46" s="67">
        <v>14021.615</v>
      </c>
      <c r="P46" s="49">
        <f t="shared" si="21"/>
        <v>7.6777292565686247E-4</v>
      </c>
      <c r="Q46" s="67">
        <v>14021.615</v>
      </c>
      <c r="R46" s="49">
        <f t="shared" si="22"/>
        <v>7.6777292565686247E-4</v>
      </c>
      <c r="S46" s="67">
        <v>14021.615</v>
      </c>
      <c r="T46" s="49">
        <f t="shared" si="23"/>
        <v>7.6777292565686247E-4</v>
      </c>
      <c r="U46" s="67">
        <v>14021.615</v>
      </c>
      <c r="V46" s="49">
        <f t="shared" si="24"/>
        <v>7.6777292565686247E-4</v>
      </c>
      <c r="W46" s="67">
        <v>14021.615</v>
      </c>
      <c r="X46" s="49">
        <f t="shared" si="25"/>
        <v>7.6777292565686247E-4</v>
      </c>
      <c r="Y46" s="67">
        <v>14021.615</v>
      </c>
      <c r="Z46" s="49">
        <f t="shared" si="29"/>
        <v>7.6777292565686247E-4</v>
      </c>
      <c r="AA46" s="82">
        <f t="shared" si="0"/>
        <v>168259.38</v>
      </c>
      <c r="AB46" s="49">
        <f t="shared" si="29"/>
        <v>7.6777292565686247E-4</v>
      </c>
      <c r="AC46" s="82">
        <f t="shared" si="13"/>
        <v>14021.615</v>
      </c>
      <c r="AD46" s="49">
        <f t="shared" si="27"/>
        <v>7.6777292565686247E-4</v>
      </c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</row>
    <row r="47" spans="1:66" x14ac:dyDescent="0.25">
      <c r="A47" s="9">
        <v>6107</v>
      </c>
      <c r="B47" s="10" t="s">
        <v>75</v>
      </c>
      <c r="C47" s="67">
        <v>4575</v>
      </c>
      <c r="D47" s="49">
        <f t="shared" si="15"/>
        <v>2.505104536731429E-4</v>
      </c>
      <c r="E47" s="67">
        <v>4575</v>
      </c>
      <c r="F47" s="49">
        <f t="shared" si="16"/>
        <v>2.505104536731429E-4</v>
      </c>
      <c r="G47" s="67">
        <v>4575</v>
      </c>
      <c r="H47" s="49">
        <f t="shared" si="17"/>
        <v>2.505104536731429E-4</v>
      </c>
      <c r="I47" s="67">
        <v>4575</v>
      </c>
      <c r="J47" s="49">
        <f t="shared" si="18"/>
        <v>2.505104536731429E-4</v>
      </c>
      <c r="K47" s="67">
        <v>4575</v>
      </c>
      <c r="L47" s="49">
        <f t="shared" si="19"/>
        <v>2.505104536731429E-4</v>
      </c>
      <c r="M47" s="67">
        <v>4575</v>
      </c>
      <c r="N47" s="49">
        <f t="shared" si="20"/>
        <v>2.505104536731429E-4</v>
      </c>
      <c r="O47" s="67">
        <v>4575</v>
      </c>
      <c r="P47" s="49">
        <f t="shared" si="21"/>
        <v>2.505104536731429E-4</v>
      </c>
      <c r="Q47" s="67">
        <v>4575</v>
      </c>
      <c r="R47" s="49">
        <f t="shared" si="22"/>
        <v>2.505104536731429E-4</v>
      </c>
      <c r="S47" s="67">
        <v>4575</v>
      </c>
      <c r="T47" s="49">
        <f t="shared" si="23"/>
        <v>2.505104536731429E-4</v>
      </c>
      <c r="U47" s="67">
        <v>4575</v>
      </c>
      <c r="V47" s="49">
        <f t="shared" si="24"/>
        <v>2.505104536731429E-4</v>
      </c>
      <c r="W47" s="67">
        <v>4575</v>
      </c>
      <c r="X47" s="49">
        <f t="shared" si="25"/>
        <v>2.505104536731429E-4</v>
      </c>
      <c r="Y47" s="67">
        <v>4575</v>
      </c>
      <c r="Z47" s="49">
        <f t="shared" si="29"/>
        <v>2.505104536731429E-4</v>
      </c>
      <c r="AA47" s="82">
        <f t="shared" si="0"/>
        <v>54900</v>
      </c>
      <c r="AB47" s="49">
        <f t="shared" si="29"/>
        <v>2.505104536731429E-4</v>
      </c>
      <c r="AC47" s="82">
        <f t="shared" si="13"/>
        <v>4575</v>
      </c>
      <c r="AD47" s="49">
        <f t="shared" si="27"/>
        <v>2.505104536731429E-4</v>
      </c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</row>
    <row r="48" spans="1:66" x14ac:dyDescent="0.25">
      <c r="A48" s="9">
        <v>6108</v>
      </c>
      <c r="B48" s="10" t="s">
        <v>76</v>
      </c>
      <c r="C48" s="67">
        <v>5359</v>
      </c>
      <c r="D48" s="49">
        <f t="shared" si="15"/>
        <v>2.9343945819330556E-4</v>
      </c>
      <c r="E48" s="67">
        <v>5359</v>
      </c>
      <c r="F48" s="49">
        <f t="shared" si="16"/>
        <v>2.9343945819330556E-4</v>
      </c>
      <c r="G48" s="67">
        <v>5359</v>
      </c>
      <c r="H48" s="49">
        <f t="shared" si="17"/>
        <v>2.9343945819330556E-4</v>
      </c>
      <c r="I48" s="67">
        <v>5359</v>
      </c>
      <c r="J48" s="49">
        <f t="shared" si="18"/>
        <v>2.9343945819330556E-4</v>
      </c>
      <c r="K48" s="67">
        <v>5359</v>
      </c>
      <c r="L48" s="49">
        <f t="shared" si="19"/>
        <v>2.9343945819330556E-4</v>
      </c>
      <c r="M48" s="67">
        <v>5359</v>
      </c>
      <c r="N48" s="49">
        <f t="shared" si="20"/>
        <v>2.9343945819330556E-4</v>
      </c>
      <c r="O48" s="67">
        <v>5359</v>
      </c>
      <c r="P48" s="49">
        <f t="shared" si="21"/>
        <v>2.9343945819330556E-4</v>
      </c>
      <c r="Q48" s="67">
        <v>5359</v>
      </c>
      <c r="R48" s="49">
        <f t="shared" si="22"/>
        <v>2.9343945819330556E-4</v>
      </c>
      <c r="S48" s="67">
        <v>5359</v>
      </c>
      <c r="T48" s="49">
        <f t="shared" si="23"/>
        <v>2.9343945819330556E-4</v>
      </c>
      <c r="U48" s="67">
        <v>5359</v>
      </c>
      <c r="V48" s="49">
        <f t="shared" si="24"/>
        <v>2.9343945819330556E-4</v>
      </c>
      <c r="W48" s="67">
        <v>5359</v>
      </c>
      <c r="X48" s="49">
        <f t="shared" si="25"/>
        <v>2.9343945819330556E-4</v>
      </c>
      <c r="Y48" s="67">
        <v>5359</v>
      </c>
      <c r="Z48" s="49">
        <f t="shared" si="29"/>
        <v>2.9343945819330556E-4</v>
      </c>
      <c r="AA48" s="82">
        <f t="shared" si="0"/>
        <v>64308</v>
      </c>
      <c r="AB48" s="49">
        <f t="shared" si="29"/>
        <v>2.9343945819330556E-4</v>
      </c>
      <c r="AC48" s="82">
        <f t="shared" si="13"/>
        <v>5359</v>
      </c>
      <c r="AD48" s="49">
        <f t="shared" si="27"/>
        <v>2.9343945819330556E-4</v>
      </c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</row>
    <row r="49" spans="1:66" x14ac:dyDescent="0.25">
      <c r="A49" s="9">
        <v>6109</v>
      </c>
      <c r="B49" s="10" t="s">
        <v>77</v>
      </c>
      <c r="C49" s="67">
        <v>2286</v>
      </c>
      <c r="D49" s="49">
        <f t="shared" si="15"/>
        <v>1.2517309226159665E-4</v>
      </c>
      <c r="E49" s="67">
        <v>2286</v>
      </c>
      <c r="F49" s="49">
        <f t="shared" si="16"/>
        <v>1.2517309226159665E-4</v>
      </c>
      <c r="G49" s="67">
        <v>2286</v>
      </c>
      <c r="H49" s="49">
        <f t="shared" si="17"/>
        <v>1.2517309226159665E-4</v>
      </c>
      <c r="I49" s="67">
        <v>2286</v>
      </c>
      <c r="J49" s="49">
        <f t="shared" si="18"/>
        <v>1.2517309226159665E-4</v>
      </c>
      <c r="K49" s="67">
        <v>2286</v>
      </c>
      <c r="L49" s="49">
        <f t="shared" si="19"/>
        <v>1.2517309226159665E-4</v>
      </c>
      <c r="M49" s="67">
        <v>2286</v>
      </c>
      <c r="N49" s="49">
        <f t="shared" si="20"/>
        <v>1.2517309226159665E-4</v>
      </c>
      <c r="O49" s="67">
        <v>2286</v>
      </c>
      <c r="P49" s="49">
        <f t="shared" si="21"/>
        <v>1.2517309226159665E-4</v>
      </c>
      <c r="Q49" s="67">
        <v>2286</v>
      </c>
      <c r="R49" s="49">
        <f t="shared" si="22"/>
        <v>1.2517309226159665E-4</v>
      </c>
      <c r="S49" s="67">
        <v>2286</v>
      </c>
      <c r="T49" s="49">
        <f t="shared" si="23"/>
        <v>1.2517309226159665E-4</v>
      </c>
      <c r="U49" s="67">
        <v>2286</v>
      </c>
      <c r="V49" s="49">
        <f t="shared" si="24"/>
        <v>1.2517309226159665E-4</v>
      </c>
      <c r="W49" s="67">
        <v>2286</v>
      </c>
      <c r="X49" s="49">
        <f t="shared" si="25"/>
        <v>1.2517309226159665E-4</v>
      </c>
      <c r="Y49" s="67">
        <v>2286</v>
      </c>
      <c r="Z49" s="49">
        <f t="shared" si="29"/>
        <v>1.2517309226159665E-4</v>
      </c>
      <c r="AA49" s="82">
        <f t="shared" si="0"/>
        <v>27432</v>
      </c>
      <c r="AB49" s="49">
        <f t="shared" si="29"/>
        <v>1.2517309226159665E-4</v>
      </c>
      <c r="AC49" s="82">
        <f t="shared" si="13"/>
        <v>2286</v>
      </c>
      <c r="AD49" s="49">
        <f t="shared" si="27"/>
        <v>1.2517309226159665E-4</v>
      </c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</row>
    <row r="50" spans="1:66" x14ac:dyDescent="0.25">
      <c r="A50" s="9">
        <v>6110</v>
      </c>
      <c r="B50" s="10" t="s">
        <v>78</v>
      </c>
      <c r="C50" s="67">
        <v>1882.432</v>
      </c>
      <c r="D50" s="49">
        <f t="shared" si="15"/>
        <v>1.0307516815930968E-4</v>
      </c>
      <c r="E50" s="67">
        <v>1882.432</v>
      </c>
      <c r="F50" s="49">
        <f t="shared" si="16"/>
        <v>1.0307516815930968E-4</v>
      </c>
      <c r="G50" s="67">
        <v>1882.432</v>
      </c>
      <c r="H50" s="49">
        <f t="shared" si="17"/>
        <v>1.0307516815930968E-4</v>
      </c>
      <c r="I50" s="67">
        <v>1882.432</v>
      </c>
      <c r="J50" s="49">
        <f t="shared" si="18"/>
        <v>1.0307516815930968E-4</v>
      </c>
      <c r="K50" s="67">
        <v>1882.432</v>
      </c>
      <c r="L50" s="49">
        <f t="shared" si="19"/>
        <v>1.0307516815930968E-4</v>
      </c>
      <c r="M50" s="67">
        <v>1882.432</v>
      </c>
      <c r="N50" s="49">
        <f t="shared" si="20"/>
        <v>1.0307516815930968E-4</v>
      </c>
      <c r="O50" s="67">
        <v>1882.432</v>
      </c>
      <c r="P50" s="49">
        <f t="shared" si="21"/>
        <v>1.0307516815930968E-4</v>
      </c>
      <c r="Q50" s="67">
        <v>1882.432</v>
      </c>
      <c r="R50" s="49">
        <f t="shared" si="22"/>
        <v>1.0307516815930968E-4</v>
      </c>
      <c r="S50" s="67">
        <v>1882.432</v>
      </c>
      <c r="T50" s="49">
        <f t="shared" si="23"/>
        <v>1.0307516815930968E-4</v>
      </c>
      <c r="U50" s="67">
        <v>1882.432</v>
      </c>
      <c r="V50" s="49">
        <f t="shared" si="24"/>
        <v>1.0307516815930968E-4</v>
      </c>
      <c r="W50" s="67">
        <v>1882.432</v>
      </c>
      <c r="X50" s="49">
        <f t="shared" si="25"/>
        <v>1.0307516815930968E-4</v>
      </c>
      <c r="Y50" s="67">
        <v>1882.432</v>
      </c>
      <c r="Z50" s="49">
        <f t="shared" si="29"/>
        <v>1.0307516815930968E-4</v>
      </c>
      <c r="AA50" s="82">
        <f t="shared" si="0"/>
        <v>22589.184000000005</v>
      </c>
      <c r="AB50" s="49">
        <f t="shared" si="29"/>
        <v>1.030751681593097E-4</v>
      </c>
      <c r="AC50" s="82">
        <f t="shared" si="13"/>
        <v>1882.4320000000005</v>
      </c>
      <c r="AD50" s="49">
        <f t="shared" si="27"/>
        <v>1.0307516815930969E-4</v>
      </c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</row>
    <row r="51" spans="1:66" x14ac:dyDescent="0.25">
      <c r="A51" s="9">
        <v>6111</v>
      </c>
      <c r="B51" s="10" t="s">
        <v>79</v>
      </c>
      <c r="C51" s="67">
        <v>533052.09750000003</v>
      </c>
      <c r="D51" s="49">
        <f t="shared" si="15"/>
        <v>2.918800497839244E-2</v>
      </c>
      <c r="E51" s="67">
        <v>533052.09750000003</v>
      </c>
      <c r="F51" s="49">
        <f t="shared" si="16"/>
        <v>2.918800497839244E-2</v>
      </c>
      <c r="G51" s="67">
        <v>533052.09750000003</v>
      </c>
      <c r="H51" s="49">
        <f t="shared" si="17"/>
        <v>2.918800497839244E-2</v>
      </c>
      <c r="I51" s="67">
        <v>533052.09750000003</v>
      </c>
      <c r="J51" s="49">
        <f t="shared" si="18"/>
        <v>2.918800497839244E-2</v>
      </c>
      <c r="K51" s="67">
        <v>533052.09750000003</v>
      </c>
      <c r="L51" s="49">
        <f t="shared" si="19"/>
        <v>2.918800497839244E-2</v>
      </c>
      <c r="M51" s="67">
        <v>533052.09750000003</v>
      </c>
      <c r="N51" s="49">
        <f t="shared" si="20"/>
        <v>2.918800497839244E-2</v>
      </c>
      <c r="O51" s="67">
        <v>533052.09750000003</v>
      </c>
      <c r="P51" s="49">
        <f t="shared" si="21"/>
        <v>2.918800497839244E-2</v>
      </c>
      <c r="Q51" s="67">
        <v>533052.09750000003</v>
      </c>
      <c r="R51" s="49">
        <f t="shared" si="22"/>
        <v>2.918800497839244E-2</v>
      </c>
      <c r="S51" s="67">
        <v>533052.09750000003</v>
      </c>
      <c r="T51" s="49">
        <f t="shared" si="23"/>
        <v>2.918800497839244E-2</v>
      </c>
      <c r="U51" s="67">
        <v>533052.09750000003</v>
      </c>
      <c r="V51" s="49">
        <f t="shared" si="24"/>
        <v>2.918800497839244E-2</v>
      </c>
      <c r="W51" s="67">
        <v>533052.09750000003</v>
      </c>
      <c r="X51" s="49">
        <f t="shared" si="25"/>
        <v>2.918800497839244E-2</v>
      </c>
      <c r="Y51" s="67">
        <v>533052.09750000003</v>
      </c>
      <c r="Z51" s="49">
        <f t="shared" si="29"/>
        <v>2.918800497839244E-2</v>
      </c>
      <c r="AA51" s="82">
        <f t="shared" si="0"/>
        <v>6396625.1700000009</v>
      </c>
      <c r="AB51" s="49">
        <f t="shared" si="29"/>
        <v>2.9188004978392443E-2</v>
      </c>
      <c r="AC51" s="82">
        <f t="shared" si="13"/>
        <v>533052.09750000003</v>
      </c>
      <c r="AD51" s="49">
        <f t="shared" si="27"/>
        <v>2.918800497839244E-2</v>
      </c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</row>
    <row r="52" spans="1:66" x14ac:dyDescent="0.25">
      <c r="A52" s="9">
        <v>6112</v>
      </c>
      <c r="B52" s="10" t="s">
        <v>80</v>
      </c>
      <c r="C52" s="67">
        <v>55738.8</v>
      </c>
      <c r="D52" s="49">
        <f t="shared" si="15"/>
        <v>3.0520550984036239E-3</v>
      </c>
      <c r="E52" s="67">
        <v>55738.8</v>
      </c>
      <c r="F52" s="49">
        <f t="shared" si="16"/>
        <v>3.0520550984036239E-3</v>
      </c>
      <c r="G52" s="67">
        <v>55738.8</v>
      </c>
      <c r="H52" s="49">
        <f t="shared" si="17"/>
        <v>3.0520550984036239E-3</v>
      </c>
      <c r="I52" s="67">
        <v>55738.8</v>
      </c>
      <c r="J52" s="49">
        <f t="shared" si="18"/>
        <v>3.0520550984036239E-3</v>
      </c>
      <c r="K52" s="67">
        <v>55738.8</v>
      </c>
      <c r="L52" s="49">
        <f t="shared" si="19"/>
        <v>3.0520550984036239E-3</v>
      </c>
      <c r="M52" s="67">
        <v>55738.8</v>
      </c>
      <c r="N52" s="49">
        <f t="shared" si="20"/>
        <v>3.0520550984036239E-3</v>
      </c>
      <c r="O52" s="67">
        <v>55738.8</v>
      </c>
      <c r="P52" s="49">
        <f t="shared" si="21"/>
        <v>3.0520550984036239E-3</v>
      </c>
      <c r="Q52" s="67">
        <v>55738.8</v>
      </c>
      <c r="R52" s="49">
        <f t="shared" si="22"/>
        <v>3.0520550984036239E-3</v>
      </c>
      <c r="S52" s="67">
        <v>55738.8</v>
      </c>
      <c r="T52" s="49">
        <f t="shared" si="23"/>
        <v>3.0520550984036239E-3</v>
      </c>
      <c r="U52" s="67">
        <v>55738.8</v>
      </c>
      <c r="V52" s="49">
        <f t="shared" si="24"/>
        <v>3.0520550984036239E-3</v>
      </c>
      <c r="W52" s="67">
        <v>55738.8</v>
      </c>
      <c r="X52" s="49">
        <f t="shared" si="25"/>
        <v>3.0520550984036239E-3</v>
      </c>
      <c r="Y52" s="67">
        <v>55738.8</v>
      </c>
      <c r="Z52" s="49">
        <f t="shared" si="29"/>
        <v>3.0520550984036239E-3</v>
      </c>
      <c r="AA52" s="82">
        <f t="shared" si="0"/>
        <v>668865.60000000009</v>
      </c>
      <c r="AB52" s="49">
        <f t="shared" si="29"/>
        <v>3.0520550984036244E-3</v>
      </c>
      <c r="AC52" s="82">
        <f t="shared" si="13"/>
        <v>55738.80000000001</v>
      </c>
      <c r="AD52" s="49">
        <f t="shared" si="27"/>
        <v>3.0520550984036239E-3</v>
      </c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</row>
    <row r="53" spans="1:66" x14ac:dyDescent="0.25">
      <c r="A53" s="9">
        <v>6113</v>
      </c>
      <c r="B53" s="10" t="s">
        <v>81</v>
      </c>
      <c r="C53" s="67">
        <v>18252.599999999999</v>
      </c>
      <c r="D53" s="49">
        <f t="shared" si="15"/>
        <v>9.9944636212336794E-4</v>
      </c>
      <c r="E53" s="67">
        <v>18252.599999999999</v>
      </c>
      <c r="F53" s="49">
        <f t="shared" si="16"/>
        <v>9.9944636212336794E-4</v>
      </c>
      <c r="G53" s="67">
        <v>18252.599999999999</v>
      </c>
      <c r="H53" s="49">
        <f t="shared" si="17"/>
        <v>9.9944636212336794E-4</v>
      </c>
      <c r="I53" s="67">
        <v>18252.599999999999</v>
      </c>
      <c r="J53" s="49">
        <f t="shared" si="18"/>
        <v>9.9944636212336794E-4</v>
      </c>
      <c r="K53" s="67">
        <v>18252.599999999999</v>
      </c>
      <c r="L53" s="49">
        <f t="shared" si="19"/>
        <v>9.9944636212336794E-4</v>
      </c>
      <c r="M53" s="67">
        <v>18252.599999999999</v>
      </c>
      <c r="N53" s="49">
        <f t="shared" si="20"/>
        <v>9.9944636212336794E-4</v>
      </c>
      <c r="O53" s="67">
        <v>18252.599999999999</v>
      </c>
      <c r="P53" s="49">
        <f t="shared" si="21"/>
        <v>9.9944636212336794E-4</v>
      </c>
      <c r="Q53" s="67">
        <v>18252.599999999999</v>
      </c>
      <c r="R53" s="49">
        <f t="shared" si="22"/>
        <v>9.9944636212336794E-4</v>
      </c>
      <c r="S53" s="67">
        <v>18252.599999999999</v>
      </c>
      <c r="T53" s="49">
        <f t="shared" si="23"/>
        <v>9.9944636212336794E-4</v>
      </c>
      <c r="U53" s="67">
        <v>18252.599999999999</v>
      </c>
      <c r="V53" s="49">
        <f t="shared" si="24"/>
        <v>9.9944636212336794E-4</v>
      </c>
      <c r="W53" s="67">
        <v>18252.599999999999</v>
      </c>
      <c r="X53" s="49">
        <f t="shared" si="25"/>
        <v>9.9944636212336794E-4</v>
      </c>
      <c r="Y53" s="67">
        <v>18252.599999999999</v>
      </c>
      <c r="Z53" s="49">
        <f t="shared" si="29"/>
        <v>9.9944636212336794E-4</v>
      </c>
      <c r="AA53" s="82">
        <f t="shared" si="0"/>
        <v>219031.20000000004</v>
      </c>
      <c r="AB53" s="49">
        <f t="shared" si="29"/>
        <v>9.9944636212336816E-4</v>
      </c>
      <c r="AC53" s="82">
        <f t="shared" si="13"/>
        <v>18252.600000000002</v>
      </c>
      <c r="AD53" s="49">
        <f t="shared" si="27"/>
        <v>9.9944636212336794E-4</v>
      </c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</row>
    <row r="54" spans="1:66" x14ac:dyDescent="0.25">
      <c r="A54" s="9">
        <v>6114</v>
      </c>
      <c r="B54" s="10" t="s">
        <v>82</v>
      </c>
      <c r="C54" s="67">
        <v>37359.57475</v>
      </c>
      <c r="D54" s="49">
        <f t="shared" si="15"/>
        <v>2.0456751955537037E-3</v>
      </c>
      <c r="E54" s="67">
        <v>37359.57475</v>
      </c>
      <c r="F54" s="49">
        <f t="shared" si="16"/>
        <v>2.0456751955537037E-3</v>
      </c>
      <c r="G54" s="67">
        <v>37359.57475</v>
      </c>
      <c r="H54" s="49">
        <f t="shared" si="17"/>
        <v>2.0456751955537037E-3</v>
      </c>
      <c r="I54" s="67">
        <v>37359.57475</v>
      </c>
      <c r="J54" s="49">
        <f t="shared" si="18"/>
        <v>2.0456751955537037E-3</v>
      </c>
      <c r="K54" s="67">
        <v>37359.57475</v>
      </c>
      <c r="L54" s="49">
        <f t="shared" si="19"/>
        <v>2.0456751955537037E-3</v>
      </c>
      <c r="M54" s="67">
        <v>37359.57475</v>
      </c>
      <c r="N54" s="49">
        <f t="shared" si="20"/>
        <v>2.0456751955537037E-3</v>
      </c>
      <c r="O54" s="67">
        <v>37359.57475</v>
      </c>
      <c r="P54" s="49">
        <f t="shared" si="21"/>
        <v>2.0456751955537037E-3</v>
      </c>
      <c r="Q54" s="67">
        <v>37359.57475</v>
      </c>
      <c r="R54" s="49">
        <f t="shared" si="22"/>
        <v>2.0456751955537037E-3</v>
      </c>
      <c r="S54" s="67">
        <v>37359.57475</v>
      </c>
      <c r="T54" s="49">
        <f t="shared" si="23"/>
        <v>2.0456751955537037E-3</v>
      </c>
      <c r="U54" s="67">
        <v>37359.57475</v>
      </c>
      <c r="V54" s="49">
        <f t="shared" si="24"/>
        <v>2.0456751955537037E-3</v>
      </c>
      <c r="W54" s="67">
        <v>37359.57475</v>
      </c>
      <c r="X54" s="49">
        <f t="shared" si="25"/>
        <v>2.0456751955537037E-3</v>
      </c>
      <c r="Y54" s="67">
        <v>37359.57475</v>
      </c>
      <c r="Z54" s="49">
        <f t="shared" si="29"/>
        <v>2.0456751955537037E-3</v>
      </c>
      <c r="AA54" s="82">
        <f t="shared" si="0"/>
        <v>448314.89700000011</v>
      </c>
      <c r="AB54" s="49">
        <f t="shared" si="29"/>
        <v>2.0456751955537041E-3</v>
      </c>
      <c r="AC54" s="82">
        <f t="shared" si="13"/>
        <v>37359.574750000007</v>
      </c>
      <c r="AD54" s="49">
        <f t="shared" si="27"/>
        <v>2.0456751955537041E-3</v>
      </c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</row>
    <row r="55" spans="1:66" x14ac:dyDescent="0.25">
      <c r="A55" s="9">
        <v>6115</v>
      </c>
      <c r="B55" s="10" t="s">
        <v>83</v>
      </c>
      <c r="C55" s="67">
        <v>2633.9811500000001</v>
      </c>
      <c r="D55" s="49">
        <f t="shared" si="15"/>
        <v>1.4422728149792496E-4</v>
      </c>
      <c r="E55" s="67">
        <v>2633.9811500000001</v>
      </c>
      <c r="F55" s="49">
        <f t="shared" si="16"/>
        <v>1.4422728149792496E-4</v>
      </c>
      <c r="G55" s="67">
        <v>2633.9811500000001</v>
      </c>
      <c r="H55" s="49">
        <f t="shared" si="17"/>
        <v>1.4422728149792496E-4</v>
      </c>
      <c r="I55" s="67">
        <v>2633.9811500000001</v>
      </c>
      <c r="J55" s="49">
        <f t="shared" si="18"/>
        <v>1.4422728149792496E-4</v>
      </c>
      <c r="K55" s="67">
        <v>2633.9811500000001</v>
      </c>
      <c r="L55" s="49">
        <f t="shared" si="19"/>
        <v>1.4422728149792496E-4</v>
      </c>
      <c r="M55" s="67">
        <v>2633.9811500000001</v>
      </c>
      <c r="N55" s="49">
        <f t="shared" si="20"/>
        <v>1.4422728149792496E-4</v>
      </c>
      <c r="O55" s="67">
        <v>2633.9811500000001</v>
      </c>
      <c r="P55" s="49">
        <f t="shared" si="21"/>
        <v>1.4422728149792496E-4</v>
      </c>
      <c r="Q55" s="67">
        <v>2633.9811500000001</v>
      </c>
      <c r="R55" s="49">
        <f t="shared" si="22"/>
        <v>1.4422728149792496E-4</v>
      </c>
      <c r="S55" s="67">
        <v>2633.9811500000001</v>
      </c>
      <c r="T55" s="49">
        <f t="shared" si="23"/>
        <v>1.4422728149792496E-4</v>
      </c>
      <c r="U55" s="67">
        <v>2633.9811500000001</v>
      </c>
      <c r="V55" s="49">
        <f t="shared" si="24"/>
        <v>1.4422728149792496E-4</v>
      </c>
      <c r="W55" s="67">
        <v>2633.9811500000001</v>
      </c>
      <c r="X55" s="49">
        <f t="shared" si="25"/>
        <v>1.4422728149792496E-4</v>
      </c>
      <c r="Y55" s="67">
        <v>2633.9811500000001</v>
      </c>
      <c r="Z55" s="49">
        <f t="shared" si="29"/>
        <v>1.4422728149792496E-4</v>
      </c>
      <c r="AA55" s="82">
        <f t="shared" si="0"/>
        <v>31607.773799999999</v>
      </c>
      <c r="AB55" s="49">
        <f t="shared" si="29"/>
        <v>1.4422728149792496E-4</v>
      </c>
      <c r="AC55" s="82">
        <f t="shared" si="13"/>
        <v>2633.9811500000001</v>
      </c>
      <c r="AD55" s="49">
        <f t="shared" si="27"/>
        <v>1.4422728149792496E-4</v>
      </c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</row>
    <row r="56" spans="1:66" x14ac:dyDescent="0.25">
      <c r="A56" s="9">
        <v>6116</v>
      </c>
      <c r="B56" s="10" t="s">
        <v>53</v>
      </c>
      <c r="C56" s="67">
        <v>49479.155850000003</v>
      </c>
      <c r="D56" s="49">
        <f t="shared" si="15"/>
        <v>2.7092996239011244E-3</v>
      </c>
      <c r="E56" s="67">
        <v>49479.155850000003</v>
      </c>
      <c r="F56" s="49">
        <f t="shared" si="16"/>
        <v>2.7092996239011244E-3</v>
      </c>
      <c r="G56" s="67">
        <v>49479.155850000003</v>
      </c>
      <c r="H56" s="49">
        <f t="shared" si="17"/>
        <v>2.7092996239011244E-3</v>
      </c>
      <c r="I56" s="67">
        <v>49479.155850000003</v>
      </c>
      <c r="J56" s="49">
        <f t="shared" si="18"/>
        <v>2.7092996239011244E-3</v>
      </c>
      <c r="K56" s="67">
        <v>49479.155850000003</v>
      </c>
      <c r="L56" s="49">
        <f t="shared" si="19"/>
        <v>2.7092996239011244E-3</v>
      </c>
      <c r="M56" s="67">
        <v>49479.155850000003</v>
      </c>
      <c r="N56" s="49">
        <f t="shared" si="20"/>
        <v>2.7092996239011244E-3</v>
      </c>
      <c r="O56" s="67">
        <v>49479.155850000003</v>
      </c>
      <c r="P56" s="49">
        <f t="shared" si="21"/>
        <v>2.7092996239011244E-3</v>
      </c>
      <c r="Q56" s="67">
        <v>49479.155850000003</v>
      </c>
      <c r="R56" s="49">
        <f t="shared" si="22"/>
        <v>2.7092996239011244E-3</v>
      </c>
      <c r="S56" s="67">
        <v>49479.155850000003</v>
      </c>
      <c r="T56" s="49">
        <f t="shared" si="23"/>
        <v>2.7092996239011244E-3</v>
      </c>
      <c r="U56" s="67">
        <v>49479.155850000003</v>
      </c>
      <c r="V56" s="49">
        <f t="shared" si="24"/>
        <v>2.7092996239011244E-3</v>
      </c>
      <c r="W56" s="67">
        <v>49479.155850000003</v>
      </c>
      <c r="X56" s="49">
        <f t="shared" si="25"/>
        <v>2.7092996239011244E-3</v>
      </c>
      <c r="Y56" s="67">
        <v>49479.155850000003</v>
      </c>
      <c r="Z56" s="49">
        <f t="shared" si="29"/>
        <v>2.7092996239011244E-3</v>
      </c>
      <c r="AA56" s="82">
        <f t="shared" si="0"/>
        <v>593749.87019999989</v>
      </c>
      <c r="AB56" s="49">
        <f t="shared" si="29"/>
        <v>2.709299623901124E-3</v>
      </c>
      <c r="AC56" s="82">
        <f t="shared" si="13"/>
        <v>49479.155849999988</v>
      </c>
      <c r="AD56" s="49">
        <f t="shared" si="27"/>
        <v>2.7092996239011236E-3</v>
      </c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</row>
    <row r="57" spans="1:66" x14ac:dyDescent="0.25">
      <c r="A57" s="9">
        <v>6117</v>
      </c>
      <c r="B57" s="10" t="s">
        <v>84</v>
      </c>
      <c r="C57" s="67"/>
      <c r="D57" s="49">
        <f t="shared" si="15"/>
        <v>0</v>
      </c>
      <c r="E57" s="67"/>
      <c r="F57" s="49">
        <f t="shared" si="16"/>
        <v>0</v>
      </c>
      <c r="G57" s="67"/>
      <c r="H57" s="49">
        <f t="shared" si="17"/>
        <v>0</v>
      </c>
      <c r="I57" s="67"/>
      <c r="J57" s="49">
        <f t="shared" si="18"/>
        <v>0</v>
      </c>
      <c r="K57" s="67"/>
      <c r="L57" s="49">
        <f t="shared" si="19"/>
        <v>0</v>
      </c>
      <c r="M57" s="67"/>
      <c r="N57" s="49">
        <f t="shared" si="20"/>
        <v>0</v>
      </c>
      <c r="O57" s="67"/>
      <c r="P57" s="49">
        <f t="shared" si="21"/>
        <v>0</v>
      </c>
      <c r="Q57" s="67"/>
      <c r="R57" s="49">
        <f t="shared" si="22"/>
        <v>0</v>
      </c>
      <c r="S57" s="67"/>
      <c r="T57" s="49">
        <f t="shared" si="23"/>
        <v>0</v>
      </c>
      <c r="U57" s="67"/>
      <c r="V57" s="49">
        <f t="shared" si="24"/>
        <v>0</v>
      </c>
      <c r="W57" s="67"/>
      <c r="X57" s="49">
        <f t="shared" si="25"/>
        <v>0</v>
      </c>
      <c r="Y57" s="67"/>
      <c r="Z57" s="49">
        <f t="shared" si="29"/>
        <v>0</v>
      </c>
      <c r="AA57" s="82">
        <f t="shared" si="0"/>
        <v>0</v>
      </c>
      <c r="AB57" s="49">
        <f t="shared" si="29"/>
        <v>0</v>
      </c>
      <c r="AC57" s="82">
        <f t="shared" si="13"/>
        <v>0</v>
      </c>
      <c r="AD57" s="49">
        <f t="shared" si="27"/>
        <v>0</v>
      </c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</row>
    <row r="58" spans="1:66" x14ac:dyDescent="0.25">
      <c r="A58" s="9">
        <v>6118</v>
      </c>
      <c r="B58" s="10" t="s">
        <v>85</v>
      </c>
      <c r="C58" s="67">
        <v>192889.89689999999</v>
      </c>
      <c r="D58" s="49">
        <f t="shared" si="15"/>
        <v>1.0561953132543116E-2</v>
      </c>
      <c r="E58" s="67">
        <v>192889.89689999999</v>
      </c>
      <c r="F58" s="49">
        <f t="shared" si="16"/>
        <v>1.0561953132543116E-2</v>
      </c>
      <c r="G58" s="67">
        <v>192889.89689999999</v>
      </c>
      <c r="H58" s="49">
        <f t="shared" si="17"/>
        <v>1.0561953132543116E-2</v>
      </c>
      <c r="I58" s="67">
        <v>192889.89689999999</v>
      </c>
      <c r="J58" s="49">
        <f t="shared" si="18"/>
        <v>1.0561953132543116E-2</v>
      </c>
      <c r="K58" s="67">
        <v>192889.89689999999</v>
      </c>
      <c r="L58" s="49">
        <f t="shared" si="19"/>
        <v>1.0561953132543116E-2</v>
      </c>
      <c r="M58" s="67">
        <v>192889.89689999999</v>
      </c>
      <c r="N58" s="49">
        <f t="shared" si="20"/>
        <v>1.0561953132543116E-2</v>
      </c>
      <c r="O58" s="67">
        <v>192889.89689999999</v>
      </c>
      <c r="P58" s="49">
        <f t="shared" si="21"/>
        <v>1.0561953132543116E-2</v>
      </c>
      <c r="Q58" s="67">
        <v>192889.89689999999</v>
      </c>
      <c r="R58" s="49">
        <f t="shared" si="22"/>
        <v>1.0561953132543116E-2</v>
      </c>
      <c r="S58" s="67">
        <v>192889.89689999999</v>
      </c>
      <c r="T58" s="49">
        <f t="shared" si="23"/>
        <v>1.0561953132543116E-2</v>
      </c>
      <c r="U58" s="67">
        <v>192889.89689999999</v>
      </c>
      <c r="V58" s="49">
        <f t="shared" si="24"/>
        <v>1.0561953132543116E-2</v>
      </c>
      <c r="W58" s="67">
        <v>192889.89689999999</v>
      </c>
      <c r="X58" s="49">
        <f t="shared" si="25"/>
        <v>1.0561953132543116E-2</v>
      </c>
      <c r="Y58" s="67">
        <v>192889.89689999999</v>
      </c>
      <c r="Z58" s="49">
        <f t="shared" si="29"/>
        <v>1.0561953132543116E-2</v>
      </c>
      <c r="AA58" s="82">
        <f t="shared" si="0"/>
        <v>2314678.7628000001</v>
      </c>
      <c r="AB58" s="49">
        <f t="shared" si="29"/>
        <v>1.0561953132543118E-2</v>
      </c>
      <c r="AC58" s="82">
        <f t="shared" si="13"/>
        <v>192889.89690000002</v>
      </c>
      <c r="AD58" s="49">
        <f t="shared" si="27"/>
        <v>1.0561953132543118E-2</v>
      </c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</row>
    <row r="59" spans="1:66" x14ac:dyDescent="0.25">
      <c r="A59" s="9">
        <v>6119</v>
      </c>
      <c r="B59" s="10" t="s">
        <v>86</v>
      </c>
      <c r="C59" s="67">
        <v>1050</v>
      </c>
      <c r="D59" s="49">
        <f t="shared" si="15"/>
        <v>5.7494202482360667E-5</v>
      </c>
      <c r="E59" s="67">
        <v>1050</v>
      </c>
      <c r="F59" s="49">
        <f t="shared" si="16"/>
        <v>5.7494202482360667E-5</v>
      </c>
      <c r="G59" s="67">
        <v>1050</v>
      </c>
      <c r="H59" s="49">
        <f t="shared" si="17"/>
        <v>5.7494202482360667E-5</v>
      </c>
      <c r="I59" s="67">
        <v>1050</v>
      </c>
      <c r="J59" s="49">
        <f t="shared" si="18"/>
        <v>5.7494202482360667E-5</v>
      </c>
      <c r="K59" s="67">
        <v>1050</v>
      </c>
      <c r="L59" s="49">
        <f t="shared" si="19"/>
        <v>5.7494202482360667E-5</v>
      </c>
      <c r="M59" s="67">
        <v>1050</v>
      </c>
      <c r="N59" s="49">
        <f t="shared" si="20"/>
        <v>5.7494202482360667E-5</v>
      </c>
      <c r="O59" s="67">
        <v>1050</v>
      </c>
      <c r="P59" s="49">
        <f t="shared" si="21"/>
        <v>5.7494202482360667E-5</v>
      </c>
      <c r="Q59" s="67">
        <v>1050</v>
      </c>
      <c r="R59" s="49">
        <f t="shared" si="22"/>
        <v>5.7494202482360667E-5</v>
      </c>
      <c r="S59" s="67">
        <v>1050</v>
      </c>
      <c r="T59" s="49">
        <f t="shared" si="23"/>
        <v>5.7494202482360667E-5</v>
      </c>
      <c r="U59" s="67">
        <v>1050</v>
      </c>
      <c r="V59" s="49">
        <f t="shared" si="24"/>
        <v>5.7494202482360667E-5</v>
      </c>
      <c r="W59" s="67">
        <v>1050</v>
      </c>
      <c r="X59" s="49">
        <f t="shared" si="25"/>
        <v>5.7494202482360667E-5</v>
      </c>
      <c r="Y59" s="67">
        <v>1050</v>
      </c>
      <c r="Z59" s="49">
        <f t="shared" si="29"/>
        <v>5.7494202482360667E-5</v>
      </c>
      <c r="AA59" s="82">
        <f t="shared" si="0"/>
        <v>12600</v>
      </c>
      <c r="AB59" s="49">
        <f t="shared" si="29"/>
        <v>5.7494202482360674E-5</v>
      </c>
      <c r="AC59" s="82">
        <f t="shared" si="13"/>
        <v>1050</v>
      </c>
      <c r="AD59" s="49">
        <f t="shared" si="27"/>
        <v>5.7494202482360667E-5</v>
      </c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</row>
    <row r="60" spans="1:66" x14ac:dyDescent="0.25">
      <c r="A60" s="9">
        <v>6120</v>
      </c>
      <c r="B60" s="10" t="s">
        <v>87</v>
      </c>
      <c r="C60" s="67"/>
      <c r="D60" s="49">
        <f t="shared" si="15"/>
        <v>0</v>
      </c>
      <c r="E60" s="67"/>
      <c r="F60" s="49">
        <f t="shared" si="16"/>
        <v>0</v>
      </c>
      <c r="G60" s="67"/>
      <c r="H60" s="49">
        <f t="shared" si="17"/>
        <v>0</v>
      </c>
      <c r="I60" s="67"/>
      <c r="J60" s="49">
        <f t="shared" si="18"/>
        <v>0</v>
      </c>
      <c r="K60" s="67"/>
      <c r="L60" s="49">
        <f t="shared" si="19"/>
        <v>0</v>
      </c>
      <c r="M60" s="67"/>
      <c r="N60" s="49">
        <f t="shared" si="20"/>
        <v>0</v>
      </c>
      <c r="O60" s="67"/>
      <c r="P60" s="49">
        <f t="shared" si="21"/>
        <v>0</v>
      </c>
      <c r="Q60" s="67"/>
      <c r="R60" s="49">
        <f t="shared" si="22"/>
        <v>0</v>
      </c>
      <c r="S60" s="67"/>
      <c r="T60" s="49">
        <f t="shared" si="23"/>
        <v>0</v>
      </c>
      <c r="U60" s="67"/>
      <c r="V60" s="49">
        <f t="shared" si="24"/>
        <v>0</v>
      </c>
      <c r="W60" s="67"/>
      <c r="X60" s="49">
        <f t="shared" si="25"/>
        <v>0</v>
      </c>
      <c r="Y60" s="67"/>
      <c r="Z60" s="49">
        <f t="shared" si="29"/>
        <v>0</v>
      </c>
      <c r="AA60" s="82">
        <f t="shared" si="0"/>
        <v>0</v>
      </c>
      <c r="AB60" s="49">
        <f t="shared" si="29"/>
        <v>0</v>
      </c>
      <c r="AC60" s="82">
        <f t="shared" si="13"/>
        <v>0</v>
      </c>
      <c r="AD60" s="49">
        <f t="shared" si="27"/>
        <v>0</v>
      </c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</row>
    <row r="61" spans="1:66" x14ac:dyDescent="0.25">
      <c r="A61" s="9">
        <v>6121</v>
      </c>
      <c r="B61" s="10" t="s">
        <v>88</v>
      </c>
      <c r="C61" s="67">
        <v>6273.8078999999998</v>
      </c>
      <c r="D61" s="49">
        <f t="shared" si="15"/>
        <v>3.4353103022669902E-4</v>
      </c>
      <c r="E61" s="67">
        <v>6273.8078999999998</v>
      </c>
      <c r="F61" s="49">
        <f t="shared" si="16"/>
        <v>3.4353103022669902E-4</v>
      </c>
      <c r="G61" s="67">
        <v>6273.8078999999998</v>
      </c>
      <c r="H61" s="49">
        <f t="shared" si="17"/>
        <v>3.4353103022669902E-4</v>
      </c>
      <c r="I61" s="67">
        <v>6273.8078999999998</v>
      </c>
      <c r="J61" s="49">
        <f t="shared" si="18"/>
        <v>3.4353103022669902E-4</v>
      </c>
      <c r="K61" s="67">
        <v>6273.8078999999998</v>
      </c>
      <c r="L61" s="49">
        <f t="shared" si="19"/>
        <v>3.4353103022669902E-4</v>
      </c>
      <c r="M61" s="67">
        <v>6273.8078999999998</v>
      </c>
      <c r="N61" s="49">
        <f t="shared" si="20"/>
        <v>3.4353103022669902E-4</v>
      </c>
      <c r="O61" s="67">
        <v>6273.8078999999998</v>
      </c>
      <c r="P61" s="49">
        <f t="shared" si="21"/>
        <v>3.4353103022669902E-4</v>
      </c>
      <c r="Q61" s="67">
        <v>6273.8078999999998</v>
      </c>
      <c r="R61" s="49">
        <f t="shared" si="22"/>
        <v>3.4353103022669902E-4</v>
      </c>
      <c r="S61" s="67">
        <v>6273.8078999999998</v>
      </c>
      <c r="T61" s="49">
        <f t="shared" si="23"/>
        <v>3.4353103022669902E-4</v>
      </c>
      <c r="U61" s="67">
        <v>6273.8078999999998</v>
      </c>
      <c r="V61" s="49">
        <f t="shared" si="24"/>
        <v>3.4353103022669902E-4</v>
      </c>
      <c r="W61" s="67">
        <v>6273.8078999999998</v>
      </c>
      <c r="X61" s="49">
        <f t="shared" si="25"/>
        <v>3.4353103022669902E-4</v>
      </c>
      <c r="Y61" s="67">
        <v>6273.8078999999998</v>
      </c>
      <c r="Z61" s="49">
        <f t="shared" ref="Z61:AB80" si="30">IF(Y$10&lt;&gt;0,Y61/Y$10,"-")</f>
        <v>3.4353103022669902E-4</v>
      </c>
      <c r="AA61" s="82">
        <f t="shared" si="0"/>
        <v>75285.694799999997</v>
      </c>
      <c r="AB61" s="49">
        <f t="shared" si="30"/>
        <v>3.4353103022669902E-4</v>
      </c>
      <c r="AC61" s="82">
        <f t="shared" si="13"/>
        <v>6273.8078999999998</v>
      </c>
      <c r="AD61" s="49">
        <f t="shared" si="27"/>
        <v>3.4353103022669902E-4</v>
      </c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</row>
    <row r="62" spans="1:66" x14ac:dyDescent="0.25">
      <c r="A62" s="9">
        <v>6122</v>
      </c>
      <c r="B62" s="10" t="s">
        <v>89</v>
      </c>
      <c r="C62" s="67">
        <v>5294.3651499999996</v>
      </c>
      <c r="D62" s="49">
        <f t="shared" si="15"/>
        <v>2.8990028757109882E-4</v>
      </c>
      <c r="E62" s="67">
        <v>5294.3651499999996</v>
      </c>
      <c r="F62" s="49">
        <f t="shared" si="16"/>
        <v>2.8990028757109882E-4</v>
      </c>
      <c r="G62" s="67">
        <v>5294.3651499999996</v>
      </c>
      <c r="H62" s="49">
        <f t="shared" si="17"/>
        <v>2.8990028757109882E-4</v>
      </c>
      <c r="I62" s="67">
        <v>5294.3651499999996</v>
      </c>
      <c r="J62" s="49">
        <f t="shared" si="18"/>
        <v>2.8990028757109882E-4</v>
      </c>
      <c r="K62" s="67">
        <v>5294.3651499999996</v>
      </c>
      <c r="L62" s="49">
        <f t="shared" si="19"/>
        <v>2.8990028757109882E-4</v>
      </c>
      <c r="M62" s="67">
        <v>5294.3651499999996</v>
      </c>
      <c r="N62" s="49">
        <f t="shared" si="20"/>
        <v>2.8990028757109882E-4</v>
      </c>
      <c r="O62" s="67">
        <v>5294.3651499999996</v>
      </c>
      <c r="P62" s="49">
        <f t="shared" si="21"/>
        <v>2.8990028757109882E-4</v>
      </c>
      <c r="Q62" s="67">
        <v>5294.3651499999996</v>
      </c>
      <c r="R62" s="49">
        <f t="shared" si="22"/>
        <v>2.8990028757109882E-4</v>
      </c>
      <c r="S62" s="67">
        <v>5294.3651499999996</v>
      </c>
      <c r="T62" s="49">
        <f t="shared" si="23"/>
        <v>2.8990028757109882E-4</v>
      </c>
      <c r="U62" s="67">
        <v>5294.3651499999996</v>
      </c>
      <c r="V62" s="49">
        <f t="shared" si="24"/>
        <v>2.8990028757109882E-4</v>
      </c>
      <c r="W62" s="67">
        <v>5294.3651499999996</v>
      </c>
      <c r="X62" s="49">
        <f t="shared" si="25"/>
        <v>2.8990028757109882E-4</v>
      </c>
      <c r="Y62" s="67">
        <v>5294.3651499999996</v>
      </c>
      <c r="Z62" s="49">
        <f t="shared" si="30"/>
        <v>2.8990028757109882E-4</v>
      </c>
      <c r="AA62" s="82">
        <f t="shared" si="0"/>
        <v>63532.381799999981</v>
      </c>
      <c r="AB62" s="49">
        <f t="shared" si="30"/>
        <v>2.8990028757109877E-4</v>
      </c>
      <c r="AC62" s="82">
        <f t="shared" si="13"/>
        <v>5294.3651499999987</v>
      </c>
      <c r="AD62" s="49">
        <f t="shared" si="27"/>
        <v>2.8990028757109877E-4</v>
      </c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</row>
    <row r="63" spans="1:66" x14ac:dyDescent="0.25">
      <c r="A63" s="9">
        <v>6123</v>
      </c>
      <c r="B63" s="10" t="s">
        <v>90</v>
      </c>
      <c r="C63" s="67"/>
      <c r="D63" s="49">
        <f t="shared" si="15"/>
        <v>0</v>
      </c>
      <c r="E63" s="67"/>
      <c r="F63" s="49">
        <f t="shared" si="16"/>
        <v>0</v>
      </c>
      <c r="G63" s="67"/>
      <c r="H63" s="49">
        <f t="shared" si="17"/>
        <v>0</v>
      </c>
      <c r="I63" s="67"/>
      <c r="J63" s="49">
        <f t="shared" si="18"/>
        <v>0</v>
      </c>
      <c r="K63" s="67"/>
      <c r="L63" s="49">
        <f t="shared" si="19"/>
        <v>0</v>
      </c>
      <c r="M63" s="67"/>
      <c r="N63" s="49">
        <f t="shared" si="20"/>
        <v>0</v>
      </c>
      <c r="O63" s="67"/>
      <c r="P63" s="49">
        <f t="shared" si="21"/>
        <v>0</v>
      </c>
      <c r="Q63" s="67"/>
      <c r="R63" s="49">
        <f t="shared" si="22"/>
        <v>0</v>
      </c>
      <c r="S63" s="67"/>
      <c r="T63" s="49">
        <f t="shared" si="23"/>
        <v>0</v>
      </c>
      <c r="U63" s="67"/>
      <c r="V63" s="49">
        <f t="shared" si="24"/>
        <v>0</v>
      </c>
      <c r="W63" s="67"/>
      <c r="X63" s="49">
        <f t="shared" si="25"/>
        <v>0</v>
      </c>
      <c r="Y63" s="67"/>
      <c r="Z63" s="49">
        <f t="shared" si="30"/>
        <v>0</v>
      </c>
      <c r="AA63" s="82">
        <f t="shared" si="0"/>
        <v>0</v>
      </c>
      <c r="AB63" s="49">
        <f t="shared" si="30"/>
        <v>0</v>
      </c>
      <c r="AC63" s="82">
        <f t="shared" si="13"/>
        <v>0</v>
      </c>
      <c r="AD63" s="49">
        <f t="shared" si="27"/>
        <v>0</v>
      </c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</row>
    <row r="64" spans="1:66" x14ac:dyDescent="0.25">
      <c r="A64" s="9">
        <v>6124</v>
      </c>
      <c r="B64" s="10" t="s">
        <v>91</v>
      </c>
      <c r="C64" s="67">
        <v>165388.19575000001</v>
      </c>
      <c r="D64" s="49">
        <f t="shared" si="15"/>
        <v>9.0560594425169554E-3</v>
      </c>
      <c r="E64" s="67">
        <v>165388.19575000001</v>
      </c>
      <c r="F64" s="49">
        <f t="shared" si="16"/>
        <v>9.0560594425169554E-3</v>
      </c>
      <c r="G64" s="67">
        <v>165388.19575000001</v>
      </c>
      <c r="H64" s="49">
        <f t="shared" si="17"/>
        <v>9.0560594425169554E-3</v>
      </c>
      <c r="I64" s="67">
        <v>165388.19575000001</v>
      </c>
      <c r="J64" s="49">
        <f t="shared" si="18"/>
        <v>9.0560594425169554E-3</v>
      </c>
      <c r="K64" s="67">
        <v>165388.19575000001</v>
      </c>
      <c r="L64" s="49">
        <f t="shared" si="19"/>
        <v>9.0560594425169554E-3</v>
      </c>
      <c r="M64" s="67">
        <v>165388.19575000001</v>
      </c>
      <c r="N64" s="49">
        <f t="shared" si="20"/>
        <v>9.0560594425169554E-3</v>
      </c>
      <c r="O64" s="67">
        <v>165388.19575000001</v>
      </c>
      <c r="P64" s="49">
        <f t="shared" si="21"/>
        <v>9.0560594425169554E-3</v>
      </c>
      <c r="Q64" s="67">
        <v>165388.19575000001</v>
      </c>
      <c r="R64" s="49">
        <f t="shared" si="22"/>
        <v>9.0560594425169554E-3</v>
      </c>
      <c r="S64" s="67">
        <v>165388.19575000001</v>
      </c>
      <c r="T64" s="49">
        <f t="shared" si="23"/>
        <v>9.0560594425169554E-3</v>
      </c>
      <c r="U64" s="67">
        <v>165388.19575000001</v>
      </c>
      <c r="V64" s="49">
        <f t="shared" si="24"/>
        <v>9.0560594425169554E-3</v>
      </c>
      <c r="W64" s="67">
        <v>165388.19575000001</v>
      </c>
      <c r="X64" s="49">
        <f t="shared" si="25"/>
        <v>9.0560594425169554E-3</v>
      </c>
      <c r="Y64" s="67">
        <v>165388.19575000001</v>
      </c>
      <c r="Z64" s="49">
        <f t="shared" si="30"/>
        <v>9.0560594425169554E-3</v>
      </c>
      <c r="AA64" s="82">
        <f t="shared" si="0"/>
        <v>1984658.3489999997</v>
      </c>
      <c r="AB64" s="49">
        <f t="shared" si="30"/>
        <v>9.0560594425169536E-3</v>
      </c>
      <c r="AC64" s="82">
        <f t="shared" si="13"/>
        <v>165388.19574999998</v>
      </c>
      <c r="AD64" s="49">
        <f t="shared" si="27"/>
        <v>9.0560594425169536E-3</v>
      </c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</row>
    <row r="65" spans="1:66" x14ac:dyDescent="0.25">
      <c r="A65" s="9">
        <v>6125</v>
      </c>
      <c r="B65" s="10" t="s">
        <v>92</v>
      </c>
      <c r="C65" s="67">
        <v>16911.027849999999</v>
      </c>
      <c r="D65" s="49">
        <f t="shared" si="15"/>
        <v>9.2598672323118128E-4</v>
      </c>
      <c r="E65" s="67">
        <v>16911.027849999999</v>
      </c>
      <c r="F65" s="49">
        <f t="shared" si="16"/>
        <v>9.2598672323118128E-4</v>
      </c>
      <c r="G65" s="67">
        <v>16911.027849999999</v>
      </c>
      <c r="H65" s="49">
        <f t="shared" si="17"/>
        <v>9.2598672323118128E-4</v>
      </c>
      <c r="I65" s="67">
        <v>16911.027849999999</v>
      </c>
      <c r="J65" s="49">
        <f t="shared" si="18"/>
        <v>9.2598672323118128E-4</v>
      </c>
      <c r="K65" s="67">
        <v>16911.027849999999</v>
      </c>
      <c r="L65" s="49">
        <f t="shared" si="19"/>
        <v>9.2598672323118128E-4</v>
      </c>
      <c r="M65" s="67">
        <v>16911.027849999999</v>
      </c>
      <c r="N65" s="49">
        <f t="shared" si="20"/>
        <v>9.2598672323118128E-4</v>
      </c>
      <c r="O65" s="67">
        <v>16911.027849999999</v>
      </c>
      <c r="P65" s="49">
        <f t="shared" si="21"/>
        <v>9.2598672323118128E-4</v>
      </c>
      <c r="Q65" s="67">
        <v>16911.027849999999</v>
      </c>
      <c r="R65" s="49">
        <f t="shared" si="22"/>
        <v>9.2598672323118128E-4</v>
      </c>
      <c r="S65" s="67">
        <v>16911.027849999999</v>
      </c>
      <c r="T65" s="49">
        <f t="shared" si="23"/>
        <v>9.2598672323118128E-4</v>
      </c>
      <c r="U65" s="67">
        <v>16911.027849999999</v>
      </c>
      <c r="V65" s="49">
        <f t="shared" si="24"/>
        <v>9.2598672323118128E-4</v>
      </c>
      <c r="W65" s="67">
        <v>16911.027849999999</v>
      </c>
      <c r="X65" s="49">
        <f t="shared" si="25"/>
        <v>9.2598672323118128E-4</v>
      </c>
      <c r="Y65" s="67">
        <v>16911.027849999999</v>
      </c>
      <c r="Z65" s="49">
        <f t="shared" si="30"/>
        <v>9.2598672323118128E-4</v>
      </c>
      <c r="AA65" s="82">
        <f t="shared" si="0"/>
        <v>202932.33420000004</v>
      </c>
      <c r="AB65" s="49">
        <f t="shared" si="30"/>
        <v>9.259867232311816E-4</v>
      </c>
      <c r="AC65" s="82">
        <f t="shared" si="13"/>
        <v>16911.027850000002</v>
      </c>
      <c r="AD65" s="49">
        <f t="shared" si="27"/>
        <v>9.2598672323118139E-4</v>
      </c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</row>
    <row r="66" spans="1:66" x14ac:dyDescent="0.25">
      <c r="A66" s="9">
        <v>6126</v>
      </c>
      <c r="B66" s="10" t="s">
        <v>93</v>
      </c>
      <c r="C66" s="67">
        <v>1903</v>
      </c>
      <c r="D66" s="49">
        <f t="shared" si="15"/>
        <v>1.0420139745136414E-4</v>
      </c>
      <c r="E66" s="67">
        <v>1903</v>
      </c>
      <c r="F66" s="49">
        <f t="shared" si="16"/>
        <v>1.0420139745136414E-4</v>
      </c>
      <c r="G66" s="67">
        <v>1903</v>
      </c>
      <c r="H66" s="49">
        <f t="shared" si="17"/>
        <v>1.0420139745136414E-4</v>
      </c>
      <c r="I66" s="67">
        <v>1903</v>
      </c>
      <c r="J66" s="49">
        <f t="shared" si="18"/>
        <v>1.0420139745136414E-4</v>
      </c>
      <c r="K66" s="67">
        <v>1903</v>
      </c>
      <c r="L66" s="49">
        <f t="shared" si="19"/>
        <v>1.0420139745136414E-4</v>
      </c>
      <c r="M66" s="67">
        <v>1903</v>
      </c>
      <c r="N66" s="49">
        <f t="shared" si="20"/>
        <v>1.0420139745136414E-4</v>
      </c>
      <c r="O66" s="67">
        <v>1903</v>
      </c>
      <c r="P66" s="49">
        <f t="shared" si="21"/>
        <v>1.0420139745136414E-4</v>
      </c>
      <c r="Q66" s="67">
        <v>1903</v>
      </c>
      <c r="R66" s="49">
        <f t="shared" si="22"/>
        <v>1.0420139745136414E-4</v>
      </c>
      <c r="S66" s="67">
        <v>1903</v>
      </c>
      <c r="T66" s="49">
        <f t="shared" si="23"/>
        <v>1.0420139745136414E-4</v>
      </c>
      <c r="U66" s="67">
        <v>1903</v>
      </c>
      <c r="V66" s="49">
        <f t="shared" si="24"/>
        <v>1.0420139745136414E-4</v>
      </c>
      <c r="W66" s="67">
        <v>1903</v>
      </c>
      <c r="X66" s="49">
        <f t="shared" si="25"/>
        <v>1.0420139745136414E-4</v>
      </c>
      <c r="Y66" s="67">
        <v>1903</v>
      </c>
      <c r="Z66" s="49">
        <f t="shared" si="30"/>
        <v>1.0420139745136414E-4</v>
      </c>
      <c r="AA66" s="82">
        <f t="shared" si="0"/>
        <v>22836</v>
      </c>
      <c r="AB66" s="49">
        <f t="shared" si="30"/>
        <v>1.0420139745136415E-4</v>
      </c>
      <c r="AC66" s="82">
        <f t="shared" si="13"/>
        <v>1903</v>
      </c>
      <c r="AD66" s="49">
        <f t="shared" si="27"/>
        <v>1.0420139745136414E-4</v>
      </c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</row>
    <row r="67" spans="1:66" x14ac:dyDescent="0.25">
      <c r="A67" s="9">
        <v>6127</v>
      </c>
      <c r="B67" s="10" t="s">
        <v>94</v>
      </c>
      <c r="C67" s="67">
        <v>18684.87355</v>
      </c>
      <c r="D67" s="49">
        <f t="shared" si="15"/>
        <v>1.0231160983247669E-3</v>
      </c>
      <c r="E67" s="67">
        <v>18684.87355</v>
      </c>
      <c r="F67" s="49">
        <f t="shared" si="16"/>
        <v>1.0231160983247669E-3</v>
      </c>
      <c r="G67" s="67">
        <v>18684.87355</v>
      </c>
      <c r="H67" s="49">
        <f t="shared" si="17"/>
        <v>1.0231160983247669E-3</v>
      </c>
      <c r="I67" s="67">
        <v>18684.87355</v>
      </c>
      <c r="J67" s="49">
        <f t="shared" si="18"/>
        <v>1.0231160983247669E-3</v>
      </c>
      <c r="K67" s="67">
        <v>18684.87355</v>
      </c>
      <c r="L67" s="49">
        <f t="shared" si="19"/>
        <v>1.0231160983247669E-3</v>
      </c>
      <c r="M67" s="67">
        <v>18684.87355</v>
      </c>
      <c r="N67" s="49">
        <f t="shared" si="20"/>
        <v>1.0231160983247669E-3</v>
      </c>
      <c r="O67" s="67">
        <v>18684.87355</v>
      </c>
      <c r="P67" s="49">
        <f t="shared" si="21"/>
        <v>1.0231160983247669E-3</v>
      </c>
      <c r="Q67" s="67">
        <v>18684.87355</v>
      </c>
      <c r="R67" s="49">
        <f t="shared" si="22"/>
        <v>1.0231160983247669E-3</v>
      </c>
      <c r="S67" s="67">
        <v>18684.87355</v>
      </c>
      <c r="T67" s="49">
        <f t="shared" si="23"/>
        <v>1.0231160983247669E-3</v>
      </c>
      <c r="U67" s="67">
        <v>18684.87355</v>
      </c>
      <c r="V67" s="49">
        <f t="shared" si="24"/>
        <v>1.0231160983247669E-3</v>
      </c>
      <c r="W67" s="67">
        <v>18684.87355</v>
      </c>
      <c r="X67" s="49">
        <f t="shared" si="25"/>
        <v>1.0231160983247669E-3</v>
      </c>
      <c r="Y67" s="67">
        <v>18684.87355</v>
      </c>
      <c r="Z67" s="49">
        <f t="shared" si="30"/>
        <v>1.0231160983247669E-3</v>
      </c>
      <c r="AA67" s="82">
        <f t="shared" ref="AA67:AA134" si="31">C67+E67+G67+I67+K67+M67+O67+Q67+S67+U67+W67+Y67</f>
        <v>224218.48259999996</v>
      </c>
      <c r="AB67" s="49">
        <f t="shared" si="30"/>
        <v>1.0231160983247666E-3</v>
      </c>
      <c r="AC67" s="82">
        <f t="shared" si="13"/>
        <v>18684.873549999997</v>
      </c>
      <c r="AD67" s="49">
        <f t="shared" si="27"/>
        <v>1.0231160983247666E-3</v>
      </c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</row>
    <row r="68" spans="1:66" x14ac:dyDescent="0.25">
      <c r="A68" s="9">
        <v>6131</v>
      </c>
      <c r="B68" s="10" t="s">
        <v>95</v>
      </c>
      <c r="C68" s="67">
        <v>5725.6821</v>
      </c>
      <c r="D68" s="49">
        <f t="shared" si="15"/>
        <v>3.1351764381621716E-4</v>
      </c>
      <c r="E68" s="67">
        <v>5725.6821</v>
      </c>
      <c r="F68" s="49">
        <f t="shared" si="16"/>
        <v>3.1351764381621716E-4</v>
      </c>
      <c r="G68" s="67">
        <v>5725.6821</v>
      </c>
      <c r="H68" s="49">
        <f t="shared" si="17"/>
        <v>3.1351764381621716E-4</v>
      </c>
      <c r="I68" s="67">
        <v>5725.6821</v>
      </c>
      <c r="J68" s="49">
        <f t="shared" si="18"/>
        <v>3.1351764381621716E-4</v>
      </c>
      <c r="K68" s="67">
        <v>5725.6821</v>
      </c>
      <c r="L68" s="49">
        <f t="shared" si="19"/>
        <v>3.1351764381621716E-4</v>
      </c>
      <c r="M68" s="67">
        <v>5725.6821</v>
      </c>
      <c r="N68" s="49">
        <f t="shared" si="20"/>
        <v>3.1351764381621716E-4</v>
      </c>
      <c r="O68" s="67">
        <v>5725.6821</v>
      </c>
      <c r="P68" s="49">
        <f t="shared" si="21"/>
        <v>3.1351764381621716E-4</v>
      </c>
      <c r="Q68" s="67">
        <v>5725.6821</v>
      </c>
      <c r="R68" s="49">
        <f t="shared" si="22"/>
        <v>3.1351764381621716E-4</v>
      </c>
      <c r="S68" s="67">
        <v>5725.6821</v>
      </c>
      <c r="T68" s="49">
        <f t="shared" si="23"/>
        <v>3.1351764381621716E-4</v>
      </c>
      <c r="U68" s="67">
        <v>5725.6821</v>
      </c>
      <c r="V68" s="49">
        <f t="shared" si="24"/>
        <v>3.1351764381621716E-4</v>
      </c>
      <c r="W68" s="67">
        <v>5725.6821</v>
      </c>
      <c r="X68" s="49">
        <f t="shared" si="25"/>
        <v>3.1351764381621716E-4</v>
      </c>
      <c r="Y68" s="67">
        <v>5725.6821</v>
      </c>
      <c r="Z68" s="49">
        <f t="shared" si="30"/>
        <v>3.1351764381621716E-4</v>
      </c>
      <c r="AA68" s="82">
        <f t="shared" si="31"/>
        <v>68708.185199999993</v>
      </c>
      <c r="AB68" s="49">
        <f t="shared" si="30"/>
        <v>3.1351764381621716E-4</v>
      </c>
      <c r="AC68" s="82">
        <f t="shared" ref="AC68:AC141" si="32">AA68/12</f>
        <v>5725.6820999999991</v>
      </c>
      <c r="AD68" s="49">
        <f t="shared" si="27"/>
        <v>3.1351764381621711E-4</v>
      </c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</row>
    <row r="69" spans="1:66" x14ac:dyDescent="0.25">
      <c r="A69" s="9">
        <v>6132</v>
      </c>
      <c r="B69" s="10" t="s">
        <v>96</v>
      </c>
      <c r="C69" s="67"/>
      <c r="D69" s="49">
        <f t="shared" si="15"/>
        <v>0</v>
      </c>
      <c r="E69" s="67"/>
      <c r="F69" s="49">
        <f t="shared" si="16"/>
        <v>0</v>
      </c>
      <c r="G69" s="67"/>
      <c r="H69" s="49">
        <f t="shared" si="17"/>
        <v>0</v>
      </c>
      <c r="I69" s="67"/>
      <c r="J69" s="49">
        <f t="shared" si="18"/>
        <v>0</v>
      </c>
      <c r="K69" s="67"/>
      <c r="L69" s="49">
        <f t="shared" si="19"/>
        <v>0</v>
      </c>
      <c r="M69" s="67"/>
      <c r="N69" s="49">
        <f t="shared" si="20"/>
        <v>0</v>
      </c>
      <c r="O69" s="67"/>
      <c r="P69" s="49">
        <f t="shared" si="21"/>
        <v>0</v>
      </c>
      <c r="Q69" s="67"/>
      <c r="R69" s="49">
        <f t="shared" si="22"/>
        <v>0</v>
      </c>
      <c r="S69" s="67"/>
      <c r="T69" s="49">
        <f t="shared" si="23"/>
        <v>0</v>
      </c>
      <c r="U69" s="67"/>
      <c r="V69" s="49">
        <f t="shared" si="24"/>
        <v>0</v>
      </c>
      <c r="W69" s="67"/>
      <c r="X69" s="49">
        <f t="shared" si="25"/>
        <v>0</v>
      </c>
      <c r="Y69" s="67"/>
      <c r="Z69" s="49">
        <f t="shared" si="30"/>
        <v>0</v>
      </c>
      <c r="AA69" s="82">
        <f t="shared" si="31"/>
        <v>0</v>
      </c>
      <c r="AB69" s="49">
        <f t="shared" si="30"/>
        <v>0</v>
      </c>
      <c r="AC69" s="82">
        <f t="shared" si="32"/>
        <v>0</v>
      </c>
      <c r="AD69" s="49">
        <f t="shared" si="27"/>
        <v>0</v>
      </c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</row>
    <row r="70" spans="1:66" x14ac:dyDescent="0.25">
      <c r="A70" s="9">
        <v>6133</v>
      </c>
      <c r="B70" s="10" t="s">
        <v>97</v>
      </c>
      <c r="C70" s="67"/>
      <c r="D70" s="49">
        <f t="shared" si="15"/>
        <v>0</v>
      </c>
      <c r="E70" s="67"/>
      <c r="F70" s="49">
        <f t="shared" si="16"/>
        <v>0</v>
      </c>
      <c r="G70" s="67"/>
      <c r="H70" s="49">
        <f t="shared" si="17"/>
        <v>0</v>
      </c>
      <c r="I70" s="67"/>
      <c r="J70" s="49">
        <f t="shared" si="18"/>
        <v>0</v>
      </c>
      <c r="K70" s="67"/>
      <c r="L70" s="49">
        <f t="shared" si="19"/>
        <v>0</v>
      </c>
      <c r="M70" s="67"/>
      <c r="N70" s="49">
        <f t="shared" si="20"/>
        <v>0</v>
      </c>
      <c r="O70" s="67"/>
      <c r="P70" s="49">
        <f t="shared" si="21"/>
        <v>0</v>
      </c>
      <c r="Q70" s="67"/>
      <c r="R70" s="49">
        <f t="shared" si="22"/>
        <v>0</v>
      </c>
      <c r="S70" s="67"/>
      <c r="T70" s="49">
        <f t="shared" si="23"/>
        <v>0</v>
      </c>
      <c r="U70" s="67"/>
      <c r="V70" s="49">
        <f t="shared" si="24"/>
        <v>0</v>
      </c>
      <c r="W70" s="67"/>
      <c r="X70" s="49">
        <f t="shared" si="25"/>
        <v>0</v>
      </c>
      <c r="Y70" s="67"/>
      <c r="Z70" s="49">
        <f t="shared" si="30"/>
        <v>0</v>
      </c>
      <c r="AA70" s="82">
        <f t="shared" si="31"/>
        <v>0</v>
      </c>
      <c r="AB70" s="49">
        <f t="shared" si="30"/>
        <v>0</v>
      </c>
      <c r="AC70" s="82">
        <f t="shared" si="32"/>
        <v>0</v>
      </c>
      <c r="AD70" s="49">
        <f t="shared" si="27"/>
        <v>0</v>
      </c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</row>
    <row r="71" spans="1:66" x14ac:dyDescent="0.25">
      <c r="A71" s="9">
        <v>6134</v>
      </c>
      <c r="B71" s="10" t="s">
        <v>98</v>
      </c>
      <c r="C71" s="67"/>
      <c r="D71" s="49">
        <f t="shared" si="15"/>
        <v>0</v>
      </c>
      <c r="E71" s="67"/>
      <c r="F71" s="49">
        <f t="shared" si="16"/>
        <v>0</v>
      </c>
      <c r="G71" s="67"/>
      <c r="H71" s="49">
        <f t="shared" si="17"/>
        <v>0</v>
      </c>
      <c r="I71" s="67"/>
      <c r="J71" s="49">
        <f t="shared" si="18"/>
        <v>0</v>
      </c>
      <c r="K71" s="67"/>
      <c r="L71" s="49">
        <f t="shared" si="19"/>
        <v>0</v>
      </c>
      <c r="M71" s="67"/>
      <c r="N71" s="49">
        <f t="shared" si="20"/>
        <v>0</v>
      </c>
      <c r="O71" s="67"/>
      <c r="P71" s="49">
        <f t="shared" si="21"/>
        <v>0</v>
      </c>
      <c r="Q71" s="67"/>
      <c r="R71" s="49">
        <f t="shared" si="22"/>
        <v>0</v>
      </c>
      <c r="S71" s="67"/>
      <c r="T71" s="49">
        <f t="shared" si="23"/>
        <v>0</v>
      </c>
      <c r="U71" s="67"/>
      <c r="V71" s="49">
        <f t="shared" si="24"/>
        <v>0</v>
      </c>
      <c r="W71" s="67"/>
      <c r="X71" s="49">
        <f t="shared" si="25"/>
        <v>0</v>
      </c>
      <c r="Y71" s="67"/>
      <c r="Z71" s="49">
        <f t="shared" si="30"/>
        <v>0</v>
      </c>
      <c r="AA71" s="82">
        <f t="shared" si="31"/>
        <v>0</v>
      </c>
      <c r="AB71" s="49">
        <f t="shared" si="30"/>
        <v>0</v>
      </c>
      <c r="AC71" s="82">
        <f t="shared" si="32"/>
        <v>0</v>
      </c>
      <c r="AD71" s="49">
        <f t="shared" si="27"/>
        <v>0</v>
      </c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</row>
    <row r="72" spans="1:66" x14ac:dyDescent="0.25">
      <c r="A72" s="9">
        <v>6135</v>
      </c>
      <c r="B72" s="10" t="s">
        <v>99</v>
      </c>
      <c r="C72" s="67"/>
      <c r="D72" s="49">
        <f t="shared" si="15"/>
        <v>0</v>
      </c>
      <c r="E72" s="67"/>
      <c r="F72" s="49">
        <f t="shared" si="16"/>
        <v>0</v>
      </c>
      <c r="G72" s="67"/>
      <c r="H72" s="49">
        <f t="shared" si="17"/>
        <v>0</v>
      </c>
      <c r="I72" s="67"/>
      <c r="J72" s="49">
        <f t="shared" si="18"/>
        <v>0</v>
      </c>
      <c r="K72" s="67"/>
      <c r="L72" s="49">
        <f t="shared" si="19"/>
        <v>0</v>
      </c>
      <c r="M72" s="67"/>
      <c r="N72" s="49">
        <f t="shared" si="20"/>
        <v>0</v>
      </c>
      <c r="O72" s="67"/>
      <c r="P72" s="49">
        <f t="shared" si="21"/>
        <v>0</v>
      </c>
      <c r="Q72" s="67"/>
      <c r="R72" s="49">
        <f t="shared" si="22"/>
        <v>0</v>
      </c>
      <c r="S72" s="67"/>
      <c r="T72" s="49">
        <f t="shared" si="23"/>
        <v>0</v>
      </c>
      <c r="U72" s="67"/>
      <c r="V72" s="49">
        <f t="shared" si="24"/>
        <v>0</v>
      </c>
      <c r="W72" s="67"/>
      <c r="X72" s="49">
        <f t="shared" si="25"/>
        <v>0</v>
      </c>
      <c r="Y72" s="67"/>
      <c r="Z72" s="49">
        <f t="shared" si="30"/>
        <v>0</v>
      </c>
      <c r="AA72" s="82">
        <f t="shared" si="31"/>
        <v>0</v>
      </c>
      <c r="AB72" s="49">
        <f t="shared" si="30"/>
        <v>0</v>
      </c>
      <c r="AC72" s="82">
        <f t="shared" si="32"/>
        <v>0</v>
      </c>
      <c r="AD72" s="49">
        <f t="shared" si="27"/>
        <v>0</v>
      </c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</row>
    <row r="73" spans="1:66" x14ac:dyDescent="0.25">
      <c r="A73" s="9">
        <v>6136</v>
      </c>
      <c r="B73" s="10" t="s">
        <v>100</v>
      </c>
      <c r="C73" s="67">
        <v>17764.062249999999</v>
      </c>
      <c r="D73" s="49">
        <f t="shared" si="15"/>
        <v>9.7269580181977083E-4</v>
      </c>
      <c r="E73" s="67">
        <v>17764.062249999999</v>
      </c>
      <c r="F73" s="49">
        <f t="shared" si="16"/>
        <v>9.7269580181977083E-4</v>
      </c>
      <c r="G73" s="67">
        <v>17764.062249999999</v>
      </c>
      <c r="H73" s="49">
        <f t="shared" si="17"/>
        <v>9.7269580181977083E-4</v>
      </c>
      <c r="I73" s="67">
        <v>17764.062249999999</v>
      </c>
      <c r="J73" s="49">
        <f t="shared" si="18"/>
        <v>9.7269580181977083E-4</v>
      </c>
      <c r="K73" s="67">
        <v>17764.062249999999</v>
      </c>
      <c r="L73" s="49">
        <f t="shared" si="19"/>
        <v>9.7269580181977083E-4</v>
      </c>
      <c r="M73" s="67">
        <v>17764.062249999999</v>
      </c>
      <c r="N73" s="49">
        <f t="shared" si="20"/>
        <v>9.7269580181977083E-4</v>
      </c>
      <c r="O73" s="67">
        <v>17764.062249999999</v>
      </c>
      <c r="P73" s="49">
        <f t="shared" si="21"/>
        <v>9.7269580181977083E-4</v>
      </c>
      <c r="Q73" s="67">
        <v>17764.062249999999</v>
      </c>
      <c r="R73" s="49">
        <f t="shared" si="22"/>
        <v>9.7269580181977083E-4</v>
      </c>
      <c r="S73" s="67">
        <v>17764.062249999999</v>
      </c>
      <c r="T73" s="49">
        <f t="shared" si="23"/>
        <v>9.7269580181977083E-4</v>
      </c>
      <c r="U73" s="67">
        <v>17764.062249999999</v>
      </c>
      <c r="V73" s="49">
        <f t="shared" si="24"/>
        <v>9.7269580181977083E-4</v>
      </c>
      <c r="W73" s="67">
        <v>17764.062249999999</v>
      </c>
      <c r="X73" s="49">
        <f t="shared" si="25"/>
        <v>9.7269580181977083E-4</v>
      </c>
      <c r="Y73" s="67">
        <v>17764.062249999999</v>
      </c>
      <c r="Z73" s="49">
        <f t="shared" si="30"/>
        <v>9.7269580181977083E-4</v>
      </c>
      <c r="AA73" s="82">
        <f t="shared" si="31"/>
        <v>213168.74699999994</v>
      </c>
      <c r="AB73" s="49">
        <f t="shared" si="30"/>
        <v>9.7269580181977072E-4</v>
      </c>
      <c r="AC73" s="82">
        <f t="shared" si="32"/>
        <v>17764.062249999995</v>
      </c>
      <c r="AD73" s="49">
        <f t="shared" si="27"/>
        <v>9.7269580181977061E-4</v>
      </c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</row>
    <row r="74" spans="1:66" x14ac:dyDescent="0.25">
      <c r="A74" s="9">
        <v>6137</v>
      </c>
      <c r="B74" s="10"/>
      <c r="C74" s="67"/>
      <c r="D74" s="49">
        <f t="shared" si="15"/>
        <v>0</v>
      </c>
      <c r="E74" s="67"/>
      <c r="F74" s="49">
        <f t="shared" si="15"/>
        <v>0</v>
      </c>
      <c r="G74" s="67"/>
      <c r="H74" s="49">
        <f t="shared" si="15"/>
        <v>0</v>
      </c>
      <c r="I74" s="67"/>
      <c r="J74" s="49">
        <f t="shared" si="15"/>
        <v>0</v>
      </c>
      <c r="K74" s="67"/>
      <c r="L74" s="49">
        <f t="shared" si="15"/>
        <v>0</v>
      </c>
      <c r="M74" s="67"/>
      <c r="N74" s="49">
        <f t="shared" si="15"/>
        <v>0</v>
      </c>
      <c r="O74" s="67"/>
      <c r="P74" s="49">
        <f t="shared" si="15"/>
        <v>0</v>
      </c>
      <c r="Q74" s="67"/>
      <c r="R74" s="49">
        <f t="shared" si="15"/>
        <v>0</v>
      </c>
      <c r="S74" s="67"/>
      <c r="T74" s="49">
        <f t="shared" si="23"/>
        <v>0</v>
      </c>
      <c r="U74" s="67"/>
      <c r="V74" s="49">
        <f t="shared" si="23"/>
        <v>0</v>
      </c>
      <c r="W74" s="67"/>
      <c r="X74" s="49">
        <f t="shared" si="23"/>
        <v>0</v>
      </c>
      <c r="Y74" s="67"/>
      <c r="Z74" s="49">
        <f t="shared" si="23"/>
        <v>0</v>
      </c>
      <c r="AA74" s="82"/>
      <c r="AB74" s="49">
        <f t="shared" si="23"/>
        <v>0</v>
      </c>
      <c r="AC74" s="82"/>
      <c r="AD74" s="49">
        <f t="shared" si="23"/>
        <v>0</v>
      </c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</row>
    <row r="75" spans="1:66" x14ac:dyDescent="0.25">
      <c r="A75" s="9">
        <v>6138</v>
      </c>
      <c r="B75" s="10"/>
      <c r="C75" s="67"/>
      <c r="D75" s="49">
        <f t="shared" si="15"/>
        <v>0</v>
      </c>
      <c r="E75" s="67"/>
      <c r="F75" s="49">
        <f t="shared" si="15"/>
        <v>0</v>
      </c>
      <c r="G75" s="67"/>
      <c r="H75" s="49">
        <f t="shared" si="15"/>
        <v>0</v>
      </c>
      <c r="I75" s="67"/>
      <c r="J75" s="49">
        <f t="shared" si="15"/>
        <v>0</v>
      </c>
      <c r="K75" s="67"/>
      <c r="L75" s="49">
        <f t="shared" si="15"/>
        <v>0</v>
      </c>
      <c r="M75" s="67"/>
      <c r="N75" s="49">
        <f t="shared" si="15"/>
        <v>0</v>
      </c>
      <c r="O75" s="67"/>
      <c r="P75" s="49">
        <f t="shared" si="15"/>
        <v>0</v>
      </c>
      <c r="Q75" s="67"/>
      <c r="R75" s="49">
        <f t="shared" si="15"/>
        <v>0</v>
      </c>
      <c r="S75" s="67"/>
      <c r="T75" s="49">
        <f t="shared" si="23"/>
        <v>0</v>
      </c>
      <c r="U75" s="67"/>
      <c r="V75" s="49">
        <f t="shared" si="23"/>
        <v>0</v>
      </c>
      <c r="W75" s="67"/>
      <c r="X75" s="49">
        <f t="shared" si="23"/>
        <v>0</v>
      </c>
      <c r="Y75" s="67"/>
      <c r="Z75" s="49">
        <f t="shared" si="23"/>
        <v>0</v>
      </c>
      <c r="AA75" s="82"/>
      <c r="AB75" s="49">
        <f t="shared" si="23"/>
        <v>0</v>
      </c>
      <c r="AC75" s="82"/>
      <c r="AD75" s="49">
        <f t="shared" si="23"/>
        <v>0</v>
      </c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</row>
    <row r="76" spans="1:66" x14ac:dyDescent="0.25">
      <c r="A76" s="9">
        <v>6139</v>
      </c>
      <c r="B76" s="10"/>
      <c r="C76" s="67"/>
      <c r="D76" s="49">
        <f t="shared" si="15"/>
        <v>0</v>
      </c>
      <c r="E76" s="67"/>
      <c r="F76" s="49">
        <f t="shared" si="15"/>
        <v>0</v>
      </c>
      <c r="G76" s="67"/>
      <c r="H76" s="49">
        <f t="shared" si="15"/>
        <v>0</v>
      </c>
      <c r="I76" s="67"/>
      <c r="J76" s="49">
        <f t="shared" si="15"/>
        <v>0</v>
      </c>
      <c r="K76" s="67"/>
      <c r="L76" s="49">
        <f t="shared" si="15"/>
        <v>0</v>
      </c>
      <c r="M76" s="67"/>
      <c r="N76" s="49">
        <f t="shared" si="15"/>
        <v>0</v>
      </c>
      <c r="O76" s="67"/>
      <c r="P76" s="49">
        <f t="shared" si="15"/>
        <v>0</v>
      </c>
      <c r="Q76" s="67"/>
      <c r="R76" s="49">
        <f t="shared" si="15"/>
        <v>0</v>
      </c>
      <c r="S76" s="67"/>
      <c r="T76" s="49">
        <f t="shared" si="23"/>
        <v>0</v>
      </c>
      <c r="U76" s="67"/>
      <c r="V76" s="49">
        <f t="shared" si="23"/>
        <v>0</v>
      </c>
      <c r="W76" s="67"/>
      <c r="X76" s="49">
        <f t="shared" si="23"/>
        <v>0</v>
      </c>
      <c r="Y76" s="67"/>
      <c r="Z76" s="49">
        <f t="shared" si="23"/>
        <v>0</v>
      </c>
      <c r="AA76" s="82"/>
      <c r="AB76" s="49">
        <f t="shared" si="23"/>
        <v>0</v>
      </c>
      <c r="AC76" s="82"/>
      <c r="AD76" s="49">
        <f t="shared" si="23"/>
        <v>0</v>
      </c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</row>
    <row r="77" spans="1:66" x14ac:dyDescent="0.25">
      <c r="A77" s="9">
        <v>6140</v>
      </c>
      <c r="B77" s="10"/>
      <c r="C77" s="67"/>
      <c r="D77" s="49">
        <f t="shared" si="15"/>
        <v>0</v>
      </c>
      <c r="E77" s="67"/>
      <c r="F77" s="49">
        <f t="shared" si="15"/>
        <v>0</v>
      </c>
      <c r="G77" s="67"/>
      <c r="H77" s="49">
        <f t="shared" si="15"/>
        <v>0</v>
      </c>
      <c r="I77" s="67"/>
      <c r="J77" s="49">
        <f t="shared" si="15"/>
        <v>0</v>
      </c>
      <c r="K77" s="67"/>
      <c r="L77" s="49">
        <f t="shared" si="15"/>
        <v>0</v>
      </c>
      <c r="M77" s="67"/>
      <c r="N77" s="49">
        <f t="shared" si="15"/>
        <v>0</v>
      </c>
      <c r="O77" s="67"/>
      <c r="P77" s="49">
        <f t="shared" si="15"/>
        <v>0</v>
      </c>
      <c r="Q77" s="67"/>
      <c r="R77" s="49">
        <f t="shared" si="15"/>
        <v>0</v>
      </c>
      <c r="S77" s="67"/>
      <c r="T77" s="49">
        <f t="shared" si="23"/>
        <v>0</v>
      </c>
      <c r="U77" s="67"/>
      <c r="V77" s="49">
        <f t="shared" si="23"/>
        <v>0</v>
      </c>
      <c r="W77" s="67"/>
      <c r="X77" s="49">
        <f t="shared" si="23"/>
        <v>0</v>
      </c>
      <c r="Y77" s="67"/>
      <c r="Z77" s="49">
        <f t="shared" si="23"/>
        <v>0</v>
      </c>
      <c r="AA77" s="82"/>
      <c r="AB77" s="49">
        <f t="shared" si="23"/>
        <v>0</v>
      </c>
      <c r="AC77" s="82"/>
      <c r="AD77" s="49">
        <f t="shared" si="23"/>
        <v>0</v>
      </c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</row>
    <row r="78" spans="1:66" s="5" customFormat="1" x14ac:dyDescent="0.25">
      <c r="A78" s="12">
        <v>6199</v>
      </c>
      <c r="B78" s="1" t="s">
        <v>101</v>
      </c>
      <c r="C78" s="74">
        <f>SUM(C41:C77)</f>
        <v>3600598.0233000009</v>
      </c>
      <c r="D78" s="56">
        <f t="shared" si="15"/>
        <v>0.19715572553256935</v>
      </c>
      <c r="E78" s="74">
        <f>SUM(E41:E77)</f>
        <v>3600598.0233000009</v>
      </c>
      <c r="F78" s="56">
        <f t="shared" si="16"/>
        <v>0.19715572553256935</v>
      </c>
      <c r="G78" s="74">
        <f>SUM(G41:G77)</f>
        <v>3600598.0233000009</v>
      </c>
      <c r="H78" s="56">
        <f t="shared" si="17"/>
        <v>0.19715572553256935</v>
      </c>
      <c r="I78" s="74">
        <f>SUM(I41:I77)</f>
        <v>3600598.0233000009</v>
      </c>
      <c r="J78" s="56">
        <f t="shared" si="18"/>
        <v>0.19715572553256935</v>
      </c>
      <c r="K78" s="74">
        <f>SUM(K41:K77)</f>
        <v>3600598.0233000009</v>
      </c>
      <c r="L78" s="56">
        <f t="shared" si="19"/>
        <v>0.19715572553256935</v>
      </c>
      <c r="M78" s="74">
        <f>SUM(M41:M77)</f>
        <v>3600598.0233000009</v>
      </c>
      <c r="N78" s="56">
        <f t="shared" si="20"/>
        <v>0.19715572553256935</v>
      </c>
      <c r="O78" s="74">
        <f>SUM(O41:O77)</f>
        <v>3600598.0233000009</v>
      </c>
      <c r="P78" s="56">
        <f t="shared" si="21"/>
        <v>0.19715572553256935</v>
      </c>
      <c r="Q78" s="74">
        <f>SUM(Q41:Q77)</f>
        <v>3600598.0233000009</v>
      </c>
      <c r="R78" s="56">
        <f t="shared" si="22"/>
        <v>0.19715572553256935</v>
      </c>
      <c r="S78" s="74">
        <f>SUM(S41:S77)</f>
        <v>3600598.0233000009</v>
      </c>
      <c r="T78" s="56">
        <f t="shared" si="23"/>
        <v>0.19715572553256935</v>
      </c>
      <c r="U78" s="74">
        <f>SUM(U41:U77)</f>
        <v>3600598.0233000009</v>
      </c>
      <c r="V78" s="56">
        <f t="shared" si="24"/>
        <v>0.19715572553256935</v>
      </c>
      <c r="W78" s="74">
        <f>SUM(W41:W77)</f>
        <v>3600598.0233000009</v>
      </c>
      <c r="X78" s="56">
        <f t="shared" si="25"/>
        <v>0.19715572553256935</v>
      </c>
      <c r="Y78" s="74">
        <f>SUM(Y41:Y77)</f>
        <v>3600598.0233000009</v>
      </c>
      <c r="Z78" s="56">
        <f t="shared" si="30"/>
        <v>0.19715572553256935</v>
      </c>
      <c r="AA78" s="74">
        <f t="shared" si="31"/>
        <v>43207176.279600002</v>
      </c>
      <c r="AB78" s="56">
        <f t="shared" si="30"/>
        <v>0.19715572553256933</v>
      </c>
      <c r="AC78" s="94">
        <f t="shared" si="32"/>
        <v>3600598.0233</v>
      </c>
      <c r="AD78" s="56">
        <f t="shared" si="27"/>
        <v>0.1971557255325693</v>
      </c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</row>
    <row r="79" spans="1:66" s="8" customFormat="1" x14ac:dyDescent="0.25">
      <c r="A79" s="26">
        <v>6201</v>
      </c>
      <c r="B79" s="27" t="s">
        <v>102</v>
      </c>
      <c r="C79" s="69">
        <v>1108447.4173999999</v>
      </c>
      <c r="D79" s="57">
        <f t="shared" si="15"/>
        <v>6.0694571673376517E-2</v>
      </c>
      <c r="E79" s="69">
        <v>1108447.4173999999</v>
      </c>
      <c r="F79" s="57">
        <f t="shared" si="16"/>
        <v>6.0694571673376517E-2</v>
      </c>
      <c r="G79" s="69">
        <v>1108447.4173999999</v>
      </c>
      <c r="H79" s="57">
        <f t="shared" si="17"/>
        <v>6.0694571673376517E-2</v>
      </c>
      <c r="I79" s="69">
        <v>1108447.4173999999</v>
      </c>
      <c r="J79" s="57">
        <f t="shared" si="18"/>
        <v>6.0694571673376517E-2</v>
      </c>
      <c r="K79" s="69">
        <v>1108447.4173999999</v>
      </c>
      <c r="L79" s="57">
        <f t="shared" si="19"/>
        <v>6.0694571673376517E-2</v>
      </c>
      <c r="M79" s="69">
        <v>1108447.4173999999</v>
      </c>
      <c r="N79" s="57">
        <f t="shared" si="20"/>
        <v>6.0694571673376517E-2</v>
      </c>
      <c r="O79" s="69">
        <v>1108447.4173999999</v>
      </c>
      <c r="P79" s="57">
        <f t="shared" si="21"/>
        <v>6.0694571673376517E-2</v>
      </c>
      <c r="Q79" s="69">
        <v>1108447.4173999999</v>
      </c>
      <c r="R79" s="57">
        <f t="shared" si="22"/>
        <v>6.0694571673376517E-2</v>
      </c>
      <c r="S79" s="69">
        <v>1108447.4173999999</v>
      </c>
      <c r="T79" s="57">
        <f t="shared" si="23"/>
        <v>6.0694571673376517E-2</v>
      </c>
      <c r="U79" s="69">
        <v>1108447.4173999999</v>
      </c>
      <c r="V79" s="57">
        <f t="shared" si="24"/>
        <v>6.0694571673376517E-2</v>
      </c>
      <c r="W79" s="69">
        <v>1108447.4173999999</v>
      </c>
      <c r="X79" s="57">
        <f t="shared" si="25"/>
        <v>6.0694571673376517E-2</v>
      </c>
      <c r="Y79" s="69">
        <v>1108447.4173999999</v>
      </c>
      <c r="Z79" s="57">
        <f t="shared" si="30"/>
        <v>6.0694571673376517E-2</v>
      </c>
      <c r="AA79" s="69">
        <f t="shared" si="31"/>
        <v>13301369.008800002</v>
      </c>
      <c r="AB79" s="57">
        <f t="shared" si="30"/>
        <v>6.0694571673376538E-2</v>
      </c>
      <c r="AC79" s="85">
        <f t="shared" si="32"/>
        <v>1108447.4174000002</v>
      </c>
      <c r="AD79" s="57">
        <f t="shared" si="27"/>
        <v>6.0694571673376531E-2</v>
      </c>
    </row>
    <row r="80" spans="1:66" x14ac:dyDescent="0.25">
      <c r="A80" s="9">
        <v>6202</v>
      </c>
      <c r="B80" s="10" t="s">
        <v>103</v>
      </c>
      <c r="C80" s="67">
        <v>456495.73090000002</v>
      </c>
      <c r="D80" s="49">
        <f t="shared" si="15"/>
        <v>2.4996055223521742E-2</v>
      </c>
      <c r="E80" s="67">
        <v>456495.73090000002</v>
      </c>
      <c r="F80" s="49">
        <f t="shared" si="16"/>
        <v>2.4996055223521742E-2</v>
      </c>
      <c r="G80" s="67">
        <v>456495.73090000002</v>
      </c>
      <c r="H80" s="49">
        <f t="shared" si="17"/>
        <v>2.4996055223521742E-2</v>
      </c>
      <c r="I80" s="67">
        <v>456495.73090000002</v>
      </c>
      <c r="J80" s="49">
        <f t="shared" si="18"/>
        <v>2.4996055223521742E-2</v>
      </c>
      <c r="K80" s="67">
        <v>456495.73090000002</v>
      </c>
      <c r="L80" s="49">
        <f t="shared" si="19"/>
        <v>2.4996055223521742E-2</v>
      </c>
      <c r="M80" s="67">
        <v>456495.73090000002</v>
      </c>
      <c r="N80" s="49">
        <f t="shared" si="20"/>
        <v>2.4996055223521742E-2</v>
      </c>
      <c r="O80" s="67">
        <v>456495.73090000002</v>
      </c>
      <c r="P80" s="49">
        <f t="shared" si="21"/>
        <v>2.4996055223521742E-2</v>
      </c>
      <c r="Q80" s="67">
        <v>456495.73090000002</v>
      </c>
      <c r="R80" s="49">
        <f t="shared" si="22"/>
        <v>2.4996055223521742E-2</v>
      </c>
      <c r="S80" s="67">
        <v>456495.73090000002</v>
      </c>
      <c r="T80" s="49">
        <f t="shared" si="23"/>
        <v>2.4996055223521742E-2</v>
      </c>
      <c r="U80" s="67">
        <v>456495.73090000002</v>
      </c>
      <c r="V80" s="49">
        <f t="shared" si="24"/>
        <v>2.4996055223521742E-2</v>
      </c>
      <c r="W80" s="67">
        <v>456495.73090000002</v>
      </c>
      <c r="X80" s="49">
        <f t="shared" si="25"/>
        <v>2.4996055223521742E-2</v>
      </c>
      <c r="Y80" s="67">
        <v>456495.73090000002</v>
      </c>
      <c r="Z80" s="49">
        <f t="shared" si="30"/>
        <v>2.4996055223521742E-2</v>
      </c>
      <c r="AA80" s="82">
        <f t="shared" si="31"/>
        <v>5477948.7707999991</v>
      </c>
      <c r="AB80" s="49">
        <f t="shared" si="30"/>
        <v>2.4996055223521739E-2</v>
      </c>
      <c r="AC80" s="82">
        <f t="shared" si="32"/>
        <v>456495.73089999991</v>
      </c>
      <c r="AD80" s="49">
        <f t="shared" si="27"/>
        <v>2.4996055223521736E-2</v>
      </c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</row>
    <row r="81" spans="1:66" x14ac:dyDescent="0.25">
      <c r="A81" s="9">
        <v>6203</v>
      </c>
      <c r="B81" s="10" t="s">
        <v>104</v>
      </c>
      <c r="C81" s="67">
        <v>169990.63605</v>
      </c>
      <c r="D81" s="49">
        <f t="shared" ref="D81:R156" si="33">IF(C$10&lt;&gt;0,C81/C$10,"-")</f>
        <v>9.3080724277752186E-3</v>
      </c>
      <c r="E81" s="67">
        <v>169990.63605</v>
      </c>
      <c r="F81" s="49">
        <f t="shared" ref="F81:F141" si="34">IF(E$10&lt;&gt;0,E81/E$10,"-")</f>
        <v>9.3080724277752186E-3</v>
      </c>
      <c r="G81" s="67">
        <v>169990.63605</v>
      </c>
      <c r="H81" s="49">
        <f t="shared" ref="H81:H141" si="35">IF(G$10&lt;&gt;0,G81/G$10,"-")</f>
        <v>9.3080724277752186E-3</v>
      </c>
      <c r="I81" s="67">
        <v>169990.63605</v>
      </c>
      <c r="J81" s="49">
        <f t="shared" ref="J81:J141" si="36">IF(I$10&lt;&gt;0,I81/I$10,"-")</f>
        <v>9.3080724277752186E-3</v>
      </c>
      <c r="K81" s="67">
        <v>169990.63605</v>
      </c>
      <c r="L81" s="49">
        <f t="shared" ref="L81:L141" si="37">IF(K$10&lt;&gt;0,K81/K$10,"-")</f>
        <v>9.3080724277752186E-3</v>
      </c>
      <c r="M81" s="67">
        <v>169990.63605</v>
      </c>
      <c r="N81" s="49">
        <f t="shared" ref="N81:N141" si="38">IF(M$10&lt;&gt;0,M81/M$10,"-")</f>
        <v>9.3080724277752186E-3</v>
      </c>
      <c r="O81" s="67">
        <v>169990.63605</v>
      </c>
      <c r="P81" s="49">
        <f t="shared" ref="P81:P141" si="39">IF(O$10&lt;&gt;0,O81/O$10,"-")</f>
        <v>9.3080724277752186E-3</v>
      </c>
      <c r="Q81" s="67">
        <v>169990.63605</v>
      </c>
      <c r="R81" s="49">
        <f t="shared" ref="R81:R141" si="40">IF(Q$10&lt;&gt;0,Q81/Q$10,"-")</f>
        <v>9.3080724277752186E-3</v>
      </c>
      <c r="S81" s="67">
        <v>169990.63605</v>
      </c>
      <c r="T81" s="49">
        <f t="shared" ref="T81:AD141" si="41">IF(S$10&lt;&gt;0,S81/S$10,"-")</f>
        <v>9.3080724277752186E-3</v>
      </c>
      <c r="U81" s="67">
        <v>169990.63605</v>
      </c>
      <c r="V81" s="49">
        <f t="shared" ref="V81:V141" si="42">IF(U$10&lt;&gt;0,U81/U$10,"-")</f>
        <v>9.3080724277752186E-3</v>
      </c>
      <c r="W81" s="67">
        <v>169990.63605</v>
      </c>
      <c r="X81" s="49">
        <f t="shared" ref="X81:X141" si="43">IF(W$10&lt;&gt;0,W81/W$10,"-")</f>
        <v>9.3080724277752186E-3</v>
      </c>
      <c r="Y81" s="67">
        <v>169990.63605</v>
      </c>
      <c r="Z81" s="49">
        <f t="shared" ref="Z81:AB100" si="44">IF(Y$10&lt;&gt;0,Y81/Y$10,"-")</f>
        <v>9.3080724277752186E-3</v>
      </c>
      <c r="AA81" s="82">
        <f t="shared" si="31"/>
        <v>2039887.6326000004</v>
      </c>
      <c r="AB81" s="49">
        <f t="shared" si="44"/>
        <v>9.3080724277752203E-3</v>
      </c>
      <c r="AC81" s="82">
        <f t="shared" si="32"/>
        <v>169990.63605000003</v>
      </c>
      <c r="AD81" s="49">
        <f t="shared" ref="AD81:AD141" si="45">IF(AC$10&lt;&gt;0,AC81/AC$10,"-")</f>
        <v>9.3080724277752186E-3</v>
      </c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</row>
    <row r="82" spans="1:66" x14ac:dyDescent="0.25">
      <c r="A82" s="9">
        <v>6204</v>
      </c>
      <c r="B82" s="10" t="s">
        <v>105</v>
      </c>
      <c r="C82" s="67">
        <v>5033.6400000000003</v>
      </c>
      <c r="D82" s="49">
        <f t="shared" si="33"/>
        <v>2.7562392131743804E-4</v>
      </c>
      <c r="E82" s="67">
        <v>5033.6400000000003</v>
      </c>
      <c r="F82" s="49">
        <f t="shared" si="34"/>
        <v>2.7562392131743804E-4</v>
      </c>
      <c r="G82" s="67">
        <v>5033.6400000000003</v>
      </c>
      <c r="H82" s="49">
        <f t="shared" si="35"/>
        <v>2.7562392131743804E-4</v>
      </c>
      <c r="I82" s="67">
        <v>5033.6400000000003</v>
      </c>
      <c r="J82" s="49">
        <f t="shared" si="36"/>
        <v>2.7562392131743804E-4</v>
      </c>
      <c r="K82" s="67">
        <v>5033.6400000000003</v>
      </c>
      <c r="L82" s="49">
        <f t="shared" si="37"/>
        <v>2.7562392131743804E-4</v>
      </c>
      <c r="M82" s="67">
        <v>5033.6400000000003</v>
      </c>
      <c r="N82" s="49">
        <f t="shared" si="38"/>
        <v>2.7562392131743804E-4</v>
      </c>
      <c r="O82" s="67">
        <v>5033.6400000000003</v>
      </c>
      <c r="P82" s="49">
        <f t="shared" si="39"/>
        <v>2.7562392131743804E-4</v>
      </c>
      <c r="Q82" s="67">
        <v>5033.6400000000003</v>
      </c>
      <c r="R82" s="49">
        <f t="shared" si="40"/>
        <v>2.7562392131743804E-4</v>
      </c>
      <c r="S82" s="67">
        <v>5033.6400000000003</v>
      </c>
      <c r="T82" s="49">
        <f t="shared" si="41"/>
        <v>2.7562392131743804E-4</v>
      </c>
      <c r="U82" s="67">
        <v>5033.6400000000003</v>
      </c>
      <c r="V82" s="49">
        <f t="shared" si="42"/>
        <v>2.7562392131743804E-4</v>
      </c>
      <c r="W82" s="67">
        <v>5033.6400000000003</v>
      </c>
      <c r="X82" s="49">
        <f t="shared" si="43"/>
        <v>2.7562392131743804E-4</v>
      </c>
      <c r="Y82" s="67">
        <v>5033.6400000000003</v>
      </c>
      <c r="Z82" s="49">
        <f t="shared" si="44"/>
        <v>2.7562392131743804E-4</v>
      </c>
      <c r="AA82" s="82">
        <f t="shared" si="31"/>
        <v>60403.68</v>
      </c>
      <c r="AB82" s="49">
        <f t="shared" si="44"/>
        <v>2.7562392131743804E-4</v>
      </c>
      <c r="AC82" s="82">
        <f t="shared" si="32"/>
        <v>5033.6400000000003</v>
      </c>
      <c r="AD82" s="49">
        <f t="shared" si="45"/>
        <v>2.7562392131743804E-4</v>
      </c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</row>
    <row r="83" spans="1:66" x14ac:dyDescent="0.25">
      <c r="A83" s="9">
        <v>6205</v>
      </c>
      <c r="B83" s="10" t="s">
        <v>106</v>
      </c>
      <c r="C83" s="67">
        <v>8342.5</v>
      </c>
      <c r="D83" s="49">
        <f t="shared" si="33"/>
        <v>4.5680512781818465E-4</v>
      </c>
      <c r="E83" s="67">
        <v>8342.5</v>
      </c>
      <c r="F83" s="49">
        <f t="shared" si="34"/>
        <v>4.5680512781818465E-4</v>
      </c>
      <c r="G83" s="67">
        <v>8342.5</v>
      </c>
      <c r="H83" s="49">
        <f t="shared" si="35"/>
        <v>4.5680512781818465E-4</v>
      </c>
      <c r="I83" s="67">
        <v>8342.5</v>
      </c>
      <c r="J83" s="49">
        <f t="shared" si="36"/>
        <v>4.5680512781818465E-4</v>
      </c>
      <c r="K83" s="67">
        <v>8342.5</v>
      </c>
      <c r="L83" s="49">
        <f t="shared" si="37"/>
        <v>4.5680512781818465E-4</v>
      </c>
      <c r="M83" s="67">
        <v>8342.5</v>
      </c>
      <c r="N83" s="49">
        <f t="shared" si="38"/>
        <v>4.5680512781818465E-4</v>
      </c>
      <c r="O83" s="67">
        <v>8342.5</v>
      </c>
      <c r="P83" s="49">
        <f t="shared" si="39"/>
        <v>4.5680512781818465E-4</v>
      </c>
      <c r="Q83" s="67">
        <v>8342.5</v>
      </c>
      <c r="R83" s="49">
        <f t="shared" si="40"/>
        <v>4.5680512781818465E-4</v>
      </c>
      <c r="S83" s="67">
        <v>8342.5</v>
      </c>
      <c r="T83" s="49">
        <f t="shared" si="41"/>
        <v>4.5680512781818465E-4</v>
      </c>
      <c r="U83" s="67">
        <v>8342.5</v>
      </c>
      <c r="V83" s="49">
        <f t="shared" si="42"/>
        <v>4.5680512781818465E-4</v>
      </c>
      <c r="W83" s="67">
        <v>8342.5</v>
      </c>
      <c r="X83" s="49">
        <f t="shared" si="43"/>
        <v>4.5680512781818465E-4</v>
      </c>
      <c r="Y83" s="67">
        <v>8342.5</v>
      </c>
      <c r="Z83" s="49">
        <f t="shared" si="44"/>
        <v>4.5680512781818465E-4</v>
      </c>
      <c r="AA83" s="82">
        <f t="shared" si="31"/>
        <v>100110</v>
      </c>
      <c r="AB83" s="49">
        <f t="shared" si="44"/>
        <v>4.5680512781818465E-4</v>
      </c>
      <c r="AC83" s="82">
        <f t="shared" si="32"/>
        <v>8342.5</v>
      </c>
      <c r="AD83" s="49">
        <f t="shared" si="45"/>
        <v>4.5680512781818465E-4</v>
      </c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</row>
    <row r="84" spans="1:66" x14ac:dyDescent="0.25">
      <c r="A84" s="9">
        <v>6206</v>
      </c>
      <c r="B84" s="10" t="s">
        <v>107</v>
      </c>
      <c r="C84" s="67">
        <v>18619.813900000001</v>
      </c>
      <c r="D84" s="49">
        <f t="shared" si="33"/>
        <v>1.0195536671909274E-3</v>
      </c>
      <c r="E84" s="67">
        <v>18619.813900000001</v>
      </c>
      <c r="F84" s="49">
        <f t="shared" si="34"/>
        <v>1.0195536671909274E-3</v>
      </c>
      <c r="G84" s="67">
        <v>18619.813900000001</v>
      </c>
      <c r="H84" s="49">
        <f t="shared" si="35"/>
        <v>1.0195536671909274E-3</v>
      </c>
      <c r="I84" s="67">
        <v>18619.813900000001</v>
      </c>
      <c r="J84" s="49">
        <f t="shared" si="36"/>
        <v>1.0195536671909274E-3</v>
      </c>
      <c r="K84" s="67">
        <v>18619.813900000001</v>
      </c>
      <c r="L84" s="49">
        <f t="shared" si="37"/>
        <v>1.0195536671909274E-3</v>
      </c>
      <c r="M84" s="67">
        <v>18619.813900000001</v>
      </c>
      <c r="N84" s="49">
        <f t="shared" si="38"/>
        <v>1.0195536671909274E-3</v>
      </c>
      <c r="O84" s="67">
        <v>18619.813900000001</v>
      </c>
      <c r="P84" s="49">
        <f t="shared" si="39"/>
        <v>1.0195536671909274E-3</v>
      </c>
      <c r="Q84" s="67">
        <v>18619.813900000001</v>
      </c>
      <c r="R84" s="49">
        <f t="shared" si="40"/>
        <v>1.0195536671909274E-3</v>
      </c>
      <c r="S84" s="67">
        <v>18619.813900000001</v>
      </c>
      <c r="T84" s="49">
        <f t="shared" si="41"/>
        <v>1.0195536671909274E-3</v>
      </c>
      <c r="U84" s="67">
        <v>18619.813900000001</v>
      </c>
      <c r="V84" s="49">
        <f t="shared" si="42"/>
        <v>1.0195536671909274E-3</v>
      </c>
      <c r="W84" s="67">
        <v>18619.813900000001</v>
      </c>
      <c r="X84" s="49">
        <f t="shared" si="43"/>
        <v>1.0195536671909274E-3</v>
      </c>
      <c r="Y84" s="67">
        <v>18619.813900000001</v>
      </c>
      <c r="Z84" s="49">
        <f t="shared" si="44"/>
        <v>1.0195536671909274E-3</v>
      </c>
      <c r="AA84" s="82">
        <f t="shared" si="31"/>
        <v>223437.76680000007</v>
      </c>
      <c r="AB84" s="49">
        <f t="shared" si="44"/>
        <v>1.0195536671909276E-3</v>
      </c>
      <c r="AC84" s="82">
        <f t="shared" si="32"/>
        <v>18619.813900000005</v>
      </c>
      <c r="AD84" s="49">
        <f t="shared" si="45"/>
        <v>1.0195536671909276E-3</v>
      </c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</row>
    <row r="85" spans="1:66" x14ac:dyDescent="0.25">
      <c r="A85" s="9">
        <v>6207</v>
      </c>
      <c r="B85" s="10" t="s">
        <v>108</v>
      </c>
      <c r="C85" s="67">
        <v>69618.509999999995</v>
      </c>
      <c r="D85" s="49">
        <f t="shared" si="33"/>
        <v>3.8120578194859528E-3</v>
      </c>
      <c r="E85" s="67">
        <v>69618.509999999995</v>
      </c>
      <c r="F85" s="49">
        <f t="shared" si="34"/>
        <v>3.8120578194859528E-3</v>
      </c>
      <c r="G85" s="67">
        <v>69618.509999999995</v>
      </c>
      <c r="H85" s="49">
        <f t="shared" si="35"/>
        <v>3.8120578194859528E-3</v>
      </c>
      <c r="I85" s="67">
        <v>69618.509999999995</v>
      </c>
      <c r="J85" s="49">
        <f t="shared" si="36"/>
        <v>3.8120578194859528E-3</v>
      </c>
      <c r="K85" s="67">
        <v>69618.509999999995</v>
      </c>
      <c r="L85" s="49">
        <f t="shared" si="37"/>
        <v>3.8120578194859528E-3</v>
      </c>
      <c r="M85" s="67">
        <v>69618.509999999995</v>
      </c>
      <c r="N85" s="49">
        <f t="shared" si="38"/>
        <v>3.8120578194859528E-3</v>
      </c>
      <c r="O85" s="67">
        <v>69618.509999999995</v>
      </c>
      <c r="P85" s="49">
        <f t="shared" si="39"/>
        <v>3.8120578194859528E-3</v>
      </c>
      <c r="Q85" s="67">
        <v>69618.509999999995</v>
      </c>
      <c r="R85" s="49">
        <f t="shared" si="40"/>
        <v>3.8120578194859528E-3</v>
      </c>
      <c r="S85" s="67">
        <v>69618.509999999995</v>
      </c>
      <c r="T85" s="49">
        <f t="shared" si="41"/>
        <v>3.8120578194859528E-3</v>
      </c>
      <c r="U85" s="67">
        <v>69618.509999999995</v>
      </c>
      <c r="V85" s="49">
        <f t="shared" si="42"/>
        <v>3.8120578194859528E-3</v>
      </c>
      <c r="W85" s="67">
        <v>69618.509999999995</v>
      </c>
      <c r="X85" s="49">
        <f t="shared" si="43"/>
        <v>3.8120578194859528E-3</v>
      </c>
      <c r="Y85" s="67">
        <v>69618.509999999995</v>
      </c>
      <c r="Z85" s="49">
        <f t="shared" si="44"/>
        <v>3.8120578194859528E-3</v>
      </c>
      <c r="AA85" s="82">
        <f t="shared" si="31"/>
        <v>835422.12</v>
      </c>
      <c r="AB85" s="49">
        <f t="shared" si="44"/>
        <v>3.8120578194859537E-3</v>
      </c>
      <c r="AC85" s="82">
        <f t="shared" si="32"/>
        <v>69618.509999999995</v>
      </c>
      <c r="AD85" s="49">
        <f t="shared" si="45"/>
        <v>3.8120578194859528E-3</v>
      </c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</row>
    <row r="86" spans="1:66" x14ac:dyDescent="0.25">
      <c r="A86" s="9">
        <v>6208</v>
      </c>
      <c r="B86" s="10" t="s">
        <v>109</v>
      </c>
      <c r="C86" s="67"/>
      <c r="D86" s="49">
        <f t="shared" si="33"/>
        <v>0</v>
      </c>
      <c r="E86" s="67"/>
      <c r="F86" s="49">
        <f t="shared" si="34"/>
        <v>0</v>
      </c>
      <c r="G86" s="67"/>
      <c r="H86" s="49">
        <f t="shared" si="35"/>
        <v>0</v>
      </c>
      <c r="I86" s="67"/>
      <c r="J86" s="49">
        <f t="shared" si="36"/>
        <v>0</v>
      </c>
      <c r="K86" s="67"/>
      <c r="L86" s="49">
        <f t="shared" si="37"/>
        <v>0</v>
      </c>
      <c r="M86" s="67"/>
      <c r="N86" s="49">
        <f t="shared" si="38"/>
        <v>0</v>
      </c>
      <c r="O86" s="67"/>
      <c r="P86" s="49">
        <f t="shared" si="39"/>
        <v>0</v>
      </c>
      <c r="Q86" s="67"/>
      <c r="R86" s="49">
        <f t="shared" si="40"/>
        <v>0</v>
      </c>
      <c r="S86" s="67"/>
      <c r="T86" s="49">
        <f t="shared" si="41"/>
        <v>0</v>
      </c>
      <c r="U86" s="67"/>
      <c r="V86" s="49">
        <f t="shared" si="42"/>
        <v>0</v>
      </c>
      <c r="W86" s="67"/>
      <c r="X86" s="49">
        <f t="shared" si="43"/>
        <v>0</v>
      </c>
      <c r="Y86" s="67"/>
      <c r="Z86" s="49">
        <f t="shared" si="44"/>
        <v>0</v>
      </c>
      <c r="AA86" s="82">
        <f t="shared" si="31"/>
        <v>0</v>
      </c>
      <c r="AB86" s="49">
        <f t="shared" si="44"/>
        <v>0</v>
      </c>
      <c r="AC86" s="82">
        <f t="shared" si="32"/>
        <v>0</v>
      </c>
      <c r="AD86" s="49">
        <f t="shared" si="45"/>
        <v>0</v>
      </c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</row>
    <row r="87" spans="1:66" x14ac:dyDescent="0.25">
      <c r="A87" s="9">
        <v>6209</v>
      </c>
      <c r="B87" s="10" t="s">
        <v>110</v>
      </c>
      <c r="C87" s="67">
        <v>154073.30059999999</v>
      </c>
      <c r="D87" s="49">
        <f t="shared" si="33"/>
        <v>8.4364967064971628E-3</v>
      </c>
      <c r="E87" s="67">
        <v>154073.30059999999</v>
      </c>
      <c r="F87" s="49">
        <f t="shared" si="34"/>
        <v>8.4364967064971628E-3</v>
      </c>
      <c r="G87" s="67">
        <v>154073.30059999999</v>
      </c>
      <c r="H87" s="49">
        <f t="shared" si="35"/>
        <v>8.4364967064971628E-3</v>
      </c>
      <c r="I87" s="67">
        <v>154073.30059999999</v>
      </c>
      <c r="J87" s="49">
        <f t="shared" si="36"/>
        <v>8.4364967064971628E-3</v>
      </c>
      <c r="K87" s="67">
        <v>154073.30059999999</v>
      </c>
      <c r="L87" s="49">
        <f t="shared" si="37"/>
        <v>8.4364967064971628E-3</v>
      </c>
      <c r="M87" s="67">
        <v>154073.30059999999</v>
      </c>
      <c r="N87" s="49">
        <f t="shared" si="38"/>
        <v>8.4364967064971628E-3</v>
      </c>
      <c r="O87" s="67">
        <v>154073.30059999999</v>
      </c>
      <c r="P87" s="49">
        <f t="shared" si="39"/>
        <v>8.4364967064971628E-3</v>
      </c>
      <c r="Q87" s="67">
        <v>154073.30059999999</v>
      </c>
      <c r="R87" s="49">
        <f t="shared" si="40"/>
        <v>8.4364967064971628E-3</v>
      </c>
      <c r="S87" s="67">
        <v>154073.30059999999</v>
      </c>
      <c r="T87" s="49">
        <f t="shared" si="41"/>
        <v>8.4364967064971628E-3</v>
      </c>
      <c r="U87" s="67">
        <v>154073.30059999999</v>
      </c>
      <c r="V87" s="49">
        <f t="shared" si="42"/>
        <v>8.4364967064971628E-3</v>
      </c>
      <c r="W87" s="67">
        <v>154073.30059999999</v>
      </c>
      <c r="X87" s="49">
        <f t="shared" si="43"/>
        <v>8.4364967064971628E-3</v>
      </c>
      <c r="Y87" s="67">
        <v>154073.30059999999</v>
      </c>
      <c r="Z87" s="49">
        <f t="shared" si="44"/>
        <v>8.4364967064971628E-3</v>
      </c>
      <c r="AA87" s="82">
        <f t="shared" si="31"/>
        <v>1848879.6071999997</v>
      </c>
      <c r="AB87" s="49">
        <f t="shared" si="44"/>
        <v>8.4364967064971628E-3</v>
      </c>
      <c r="AC87" s="82">
        <f t="shared" si="32"/>
        <v>154073.30059999999</v>
      </c>
      <c r="AD87" s="49">
        <f t="shared" si="45"/>
        <v>8.4364967064971628E-3</v>
      </c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</row>
    <row r="88" spans="1:66" x14ac:dyDescent="0.25">
      <c r="A88" s="9">
        <v>6210</v>
      </c>
      <c r="B88" s="10" t="s">
        <v>111</v>
      </c>
      <c r="C88" s="67">
        <v>162239.85440000001</v>
      </c>
      <c r="D88" s="49">
        <f t="shared" si="33"/>
        <v>8.8836676567450607E-3</v>
      </c>
      <c r="E88" s="67">
        <v>162239.85440000001</v>
      </c>
      <c r="F88" s="49">
        <f t="shared" si="34"/>
        <v>8.8836676567450607E-3</v>
      </c>
      <c r="G88" s="67">
        <v>162239.85440000001</v>
      </c>
      <c r="H88" s="49">
        <f t="shared" si="35"/>
        <v>8.8836676567450607E-3</v>
      </c>
      <c r="I88" s="67">
        <v>162239.85440000001</v>
      </c>
      <c r="J88" s="49">
        <f t="shared" si="36"/>
        <v>8.8836676567450607E-3</v>
      </c>
      <c r="K88" s="67">
        <v>162239.85440000001</v>
      </c>
      <c r="L88" s="49">
        <f t="shared" si="37"/>
        <v>8.8836676567450607E-3</v>
      </c>
      <c r="M88" s="67">
        <v>162239.85440000001</v>
      </c>
      <c r="N88" s="49">
        <f t="shared" si="38"/>
        <v>8.8836676567450607E-3</v>
      </c>
      <c r="O88" s="67">
        <v>162239.85440000001</v>
      </c>
      <c r="P88" s="49">
        <f t="shared" si="39"/>
        <v>8.8836676567450607E-3</v>
      </c>
      <c r="Q88" s="67">
        <v>162239.85440000001</v>
      </c>
      <c r="R88" s="49">
        <f t="shared" si="40"/>
        <v>8.8836676567450607E-3</v>
      </c>
      <c r="S88" s="67">
        <v>162239.85440000001</v>
      </c>
      <c r="T88" s="49">
        <f t="shared" si="41"/>
        <v>8.8836676567450607E-3</v>
      </c>
      <c r="U88" s="67">
        <v>162239.85440000001</v>
      </c>
      <c r="V88" s="49">
        <f t="shared" si="42"/>
        <v>8.8836676567450607E-3</v>
      </c>
      <c r="W88" s="67">
        <v>162239.85440000001</v>
      </c>
      <c r="X88" s="49">
        <f t="shared" si="43"/>
        <v>8.8836676567450607E-3</v>
      </c>
      <c r="Y88" s="67">
        <v>162239.85440000001</v>
      </c>
      <c r="Z88" s="49">
        <f t="shared" si="44"/>
        <v>8.8836676567450607E-3</v>
      </c>
      <c r="AA88" s="82">
        <f t="shared" si="31"/>
        <v>1946878.2528000006</v>
      </c>
      <c r="AB88" s="49">
        <f t="shared" si="44"/>
        <v>8.8836676567450642E-3</v>
      </c>
      <c r="AC88" s="82">
        <f t="shared" si="32"/>
        <v>162239.85440000004</v>
      </c>
      <c r="AD88" s="49">
        <f t="shared" si="45"/>
        <v>8.8836676567450625E-3</v>
      </c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</row>
    <row r="89" spans="1:66" x14ac:dyDescent="0.25">
      <c r="A89" s="9">
        <v>6211</v>
      </c>
      <c r="B89" s="10" t="s">
        <v>112</v>
      </c>
      <c r="C89" s="67">
        <v>55387.9107</v>
      </c>
      <c r="D89" s="49">
        <f t="shared" si="33"/>
        <v>3.0328416693911533E-3</v>
      </c>
      <c r="E89" s="67">
        <v>55387.9107</v>
      </c>
      <c r="F89" s="49">
        <f t="shared" si="34"/>
        <v>3.0328416693911533E-3</v>
      </c>
      <c r="G89" s="67">
        <v>55387.9107</v>
      </c>
      <c r="H89" s="49">
        <f t="shared" si="35"/>
        <v>3.0328416693911533E-3</v>
      </c>
      <c r="I89" s="67">
        <v>55387.9107</v>
      </c>
      <c r="J89" s="49">
        <f t="shared" si="36"/>
        <v>3.0328416693911533E-3</v>
      </c>
      <c r="K89" s="67">
        <v>55387.9107</v>
      </c>
      <c r="L89" s="49">
        <f t="shared" si="37"/>
        <v>3.0328416693911533E-3</v>
      </c>
      <c r="M89" s="67">
        <v>55387.9107</v>
      </c>
      <c r="N89" s="49">
        <f t="shared" si="38"/>
        <v>3.0328416693911533E-3</v>
      </c>
      <c r="O89" s="67">
        <v>55387.9107</v>
      </c>
      <c r="P89" s="49">
        <f t="shared" si="39"/>
        <v>3.0328416693911533E-3</v>
      </c>
      <c r="Q89" s="67">
        <v>55387.9107</v>
      </c>
      <c r="R89" s="49">
        <f t="shared" si="40"/>
        <v>3.0328416693911533E-3</v>
      </c>
      <c r="S89" s="67">
        <v>55387.9107</v>
      </c>
      <c r="T89" s="49">
        <f t="shared" si="41"/>
        <v>3.0328416693911533E-3</v>
      </c>
      <c r="U89" s="67">
        <v>55387.9107</v>
      </c>
      <c r="V89" s="49">
        <f t="shared" si="42"/>
        <v>3.0328416693911533E-3</v>
      </c>
      <c r="W89" s="67">
        <v>55387.9107</v>
      </c>
      <c r="X89" s="49">
        <f t="shared" si="43"/>
        <v>3.0328416693911533E-3</v>
      </c>
      <c r="Y89" s="67">
        <v>55387.9107</v>
      </c>
      <c r="Z89" s="49">
        <f t="shared" si="44"/>
        <v>3.0328416693911533E-3</v>
      </c>
      <c r="AA89" s="82">
        <f t="shared" si="31"/>
        <v>664654.92839999998</v>
      </c>
      <c r="AB89" s="49">
        <f t="shared" si="44"/>
        <v>3.0328416693911533E-3</v>
      </c>
      <c r="AC89" s="82">
        <f t="shared" si="32"/>
        <v>55387.9107</v>
      </c>
      <c r="AD89" s="49">
        <f t="shared" si="45"/>
        <v>3.0328416693911533E-3</v>
      </c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</row>
    <row r="90" spans="1:66" x14ac:dyDescent="0.25">
      <c r="A90" s="9">
        <v>6212</v>
      </c>
      <c r="B90" s="10" t="s">
        <v>113</v>
      </c>
      <c r="C90" s="67"/>
      <c r="D90" s="49">
        <f t="shared" si="33"/>
        <v>0</v>
      </c>
      <c r="E90" s="67"/>
      <c r="F90" s="49">
        <f t="shared" si="34"/>
        <v>0</v>
      </c>
      <c r="G90" s="67"/>
      <c r="H90" s="49">
        <f t="shared" si="35"/>
        <v>0</v>
      </c>
      <c r="I90" s="67"/>
      <c r="J90" s="49">
        <f t="shared" si="36"/>
        <v>0</v>
      </c>
      <c r="K90" s="67"/>
      <c r="L90" s="49">
        <f t="shared" si="37"/>
        <v>0</v>
      </c>
      <c r="M90" s="67"/>
      <c r="N90" s="49">
        <f t="shared" si="38"/>
        <v>0</v>
      </c>
      <c r="O90" s="67"/>
      <c r="P90" s="49">
        <f t="shared" si="39"/>
        <v>0</v>
      </c>
      <c r="Q90" s="67"/>
      <c r="R90" s="49">
        <f t="shared" si="40"/>
        <v>0</v>
      </c>
      <c r="S90" s="67"/>
      <c r="T90" s="49">
        <f t="shared" si="41"/>
        <v>0</v>
      </c>
      <c r="U90" s="67"/>
      <c r="V90" s="49">
        <f t="shared" si="42"/>
        <v>0</v>
      </c>
      <c r="W90" s="67"/>
      <c r="X90" s="49">
        <f t="shared" si="43"/>
        <v>0</v>
      </c>
      <c r="Y90" s="67"/>
      <c r="Z90" s="49">
        <f t="shared" si="44"/>
        <v>0</v>
      </c>
      <c r="AA90" s="82">
        <f t="shared" si="31"/>
        <v>0</v>
      </c>
      <c r="AB90" s="49">
        <f t="shared" si="44"/>
        <v>0</v>
      </c>
      <c r="AC90" s="82">
        <f t="shared" si="32"/>
        <v>0</v>
      </c>
      <c r="AD90" s="49">
        <f t="shared" si="45"/>
        <v>0</v>
      </c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</row>
    <row r="91" spans="1:66" x14ac:dyDescent="0.25">
      <c r="A91" s="9">
        <v>6213</v>
      </c>
      <c r="B91" s="10" t="s">
        <v>114</v>
      </c>
      <c r="C91" s="67">
        <v>4154.7124999999996</v>
      </c>
      <c r="D91" s="49">
        <f t="shared" si="33"/>
        <v>2.2749703021999511E-4</v>
      </c>
      <c r="E91" s="67">
        <v>4154.7124999999996</v>
      </c>
      <c r="F91" s="49">
        <f t="shared" si="34"/>
        <v>2.2749703021999511E-4</v>
      </c>
      <c r="G91" s="67">
        <v>4154.7124999999996</v>
      </c>
      <c r="H91" s="49">
        <f t="shared" si="35"/>
        <v>2.2749703021999511E-4</v>
      </c>
      <c r="I91" s="67">
        <v>4154.7124999999996</v>
      </c>
      <c r="J91" s="49">
        <f t="shared" si="36"/>
        <v>2.2749703021999511E-4</v>
      </c>
      <c r="K91" s="67">
        <v>4154.7124999999996</v>
      </c>
      <c r="L91" s="49">
        <f t="shared" si="37"/>
        <v>2.2749703021999511E-4</v>
      </c>
      <c r="M91" s="67">
        <v>4154.7124999999996</v>
      </c>
      <c r="N91" s="49">
        <f t="shared" si="38"/>
        <v>2.2749703021999511E-4</v>
      </c>
      <c r="O91" s="67">
        <v>4154.7124999999996</v>
      </c>
      <c r="P91" s="49">
        <f t="shared" si="39"/>
        <v>2.2749703021999511E-4</v>
      </c>
      <c r="Q91" s="67">
        <v>4154.7124999999996</v>
      </c>
      <c r="R91" s="49">
        <f t="shared" si="40"/>
        <v>2.2749703021999511E-4</v>
      </c>
      <c r="S91" s="67">
        <v>4154.7124999999996</v>
      </c>
      <c r="T91" s="49">
        <f t="shared" si="41"/>
        <v>2.2749703021999511E-4</v>
      </c>
      <c r="U91" s="67">
        <v>4154.7124999999996</v>
      </c>
      <c r="V91" s="49">
        <f t="shared" si="42"/>
        <v>2.2749703021999511E-4</v>
      </c>
      <c r="W91" s="67">
        <v>4154.7124999999996</v>
      </c>
      <c r="X91" s="49">
        <f t="shared" si="43"/>
        <v>2.2749703021999511E-4</v>
      </c>
      <c r="Y91" s="67">
        <v>4154.7124999999996</v>
      </c>
      <c r="Z91" s="49">
        <f t="shared" si="44"/>
        <v>2.2749703021999511E-4</v>
      </c>
      <c r="AA91" s="82">
        <f t="shared" si="31"/>
        <v>49856.55000000001</v>
      </c>
      <c r="AB91" s="49">
        <f t="shared" si="44"/>
        <v>2.2749703021999519E-4</v>
      </c>
      <c r="AC91" s="82">
        <f t="shared" si="32"/>
        <v>4154.7125000000005</v>
      </c>
      <c r="AD91" s="49">
        <f t="shared" si="45"/>
        <v>2.2749703021999516E-4</v>
      </c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</row>
    <row r="92" spans="1:66" x14ac:dyDescent="0.25">
      <c r="A92" s="9">
        <v>6214</v>
      </c>
      <c r="B92" s="10" t="s">
        <v>115</v>
      </c>
      <c r="C92" s="67">
        <v>35492.519999999997</v>
      </c>
      <c r="D92" s="49">
        <f t="shared" si="33"/>
        <v>1.943442029989748E-3</v>
      </c>
      <c r="E92" s="67">
        <v>35492.519999999997</v>
      </c>
      <c r="F92" s="49">
        <f t="shared" si="34"/>
        <v>1.943442029989748E-3</v>
      </c>
      <c r="G92" s="67">
        <v>35492.519999999997</v>
      </c>
      <c r="H92" s="49">
        <f t="shared" si="35"/>
        <v>1.943442029989748E-3</v>
      </c>
      <c r="I92" s="67">
        <v>35492.519999999997</v>
      </c>
      <c r="J92" s="49">
        <f t="shared" si="36"/>
        <v>1.943442029989748E-3</v>
      </c>
      <c r="K92" s="67">
        <v>35492.519999999997</v>
      </c>
      <c r="L92" s="49">
        <f t="shared" si="37"/>
        <v>1.943442029989748E-3</v>
      </c>
      <c r="M92" s="67">
        <v>35492.519999999997</v>
      </c>
      <c r="N92" s="49">
        <f t="shared" si="38"/>
        <v>1.943442029989748E-3</v>
      </c>
      <c r="O92" s="67">
        <v>35492.519999999997</v>
      </c>
      <c r="P92" s="49">
        <f t="shared" si="39"/>
        <v>1.943442029989748E-3</v>
      </c>
      <c r="Q92" s="67">
        <v>35492.519999999997</v>
      </c>
      <c r="R92" s="49">
        <f t="shared" si="40"/>
        <v>1.943442029989748E-3</v>
      </c>
      <c r="S92" s="67">
        <v>35492.519999999997</v>
      </c>
      <c r="T92" s="49">
        <f t="shared" si="41"/>
        <v>1.943442029989748E-3</v>
      </c>
      <c r="U92" s="67">
        <v>35492.519999999997</v>
      </c>
      <c r="V92" s="49">
        <f t="shared" si="42"/>
        <v>1.943442029989748E-3</v>
      </c>
      <c r="W92" s="67">
        <v>35492.519999999997</v>
      </c>
      <c r="X92" s="49">
        <f t="shared" si="43"/>
        <v>1.943442029989748E-3</v>
      </c>
      <c r="Y92" s="67">
        <v>35492.519999999997</v>
      </c>
      <c r="Z92" s="49">
        <f t="shared" si="44"/>
        <v>1.943442029989748E-3</v>
      </c>
      <c r="AA92" s="82">
        <f t="shared" si="31"/>
        <v>425910.24000000005</v>
      </c>
      <c r="AB92" s="49">
        <f t="shared" si="44"/>
        <v>1.9434420299897486E-3</v>
      </c>
      <c r="AC92" s="82">
        <f t="shared" si="32"/>
        <v>35492.520000000004</v>
      </c>
      <c r="AD92" s="49">
        <f t="shared" si="45"/>
        <v>1.9434420299897484E-3</v>
      </c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</row>
    <row r="93" spans="1:66" x14ac:dyDescent="0.25">
      <c r="A93" s="9">
        <v>6215</v>
      </c>
      <c r="B93" s="10" t="s">
        <v>116</v>
      </c>
      <c r="C93" s="67">
        <v>25004.726699999999</v>
      </c>
      <c r="D93" s="49">
        <f t="shared" si="33"/>
        <v>1.3691683999103713E-3</v>
      </c>
      <c r="E93" s="67">
        <v>25004.726699999999</v>
      </c>
      <c r="F93" s="49">
        <f t="shared" si="34"/>
        <v>1.3691683999103713E-3</v>
      </c>
      <c r="G93" s="67">
        <v>25004.726699999999</v>
      </c>
      <c r="H93" s="49">
        <f t="shared" si="35"/>
        <v>1.3691683999103713E-3</v>
      </c>
      <c r="I93" s="67">
        <v>25004.726699999999</v>
      </c>
      <c r="J93" s="49">
        <f t="shared" si="36"/>
        <v>1.3691683999103713E-3</v>
      </c>
      <c r="K93" s="67">
        <v>25004.726699999999</v>
      </c>
      <c r="L93" s="49">
        <f t="shared" si="37"/>
        <v>1.3691683999103713E-3</v>
      </c>
      <c r="M93" s="67">
        <v>25004.726699999999</v>
      </c>
      <c r="N93" s="49">
        <f t="shared" si="38"/>
        <v>1.3691683999103713E-3</v>
      </c>
      <c r="O93" s="67">
        <v>25004.726699999999</v>
      </c>
      <c r="P93" s="49">
        <f t="shared" si="39"/>
        <v>1.3691683999103713E-3</v>
      </c>
      <c r="Q93" s="67">
        <v>25004.726699999999</v>
      </c>
      <c r="R93" s="49">
        <f t="shared" si="40"/>
        <v>1.3691683999103713E-3</v>
      </c>
      <c r="S93" s="67">
        <v>25004.726699999999</v>
      </c>
      <c r="T93" s="49">
        <f t="shared" si="41"/>
        <v>1.3691683999103713E-3</v>
      </c>
      <c r="U93" s="67">
        <v>25004.726699999999</v>
      </c>
      <c r="V93" s="49">
        <f t="shared" si="42"/>
        <v>1.3691683999103713E-3</v>
      </c>
      <c r="W93" s="67">
        <v>25004.726699999999</v>
      </c>
      <c r="X93" s="49">
        <f t="shared" si="43"/>
        <v>1.3691683999103713E-3</v>
      </c>
      <c r="Y93" s="67">
        <v>25004.726699999999</v>
      </c>
      <c r="Z93" s="49">
        <f t="shared" si="44"/>
        <v>1.3691683999103713E-3</v>
      </c>
      <c r="AA93" s="82">
        <f t="shared" si="31"/>
        <v>300056.72039999999</v>
      </c>
      <c r="AB93" s="49">
        <f t="shared" si="44"/>
        <v>1.3691683999103716E-3</v>
      </c>
      <c r="AC93" s="82">
        <f t="shared" si="32"/>
        <v>25004.726699999999</v>
      </c>
      <c r="AD93" s="49">
        <f t="shared" si="45"/>
        <v>1.3691683999103713E-3</v>
      </c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</row>
    <row r="94" spans="1:66" x14ac:dyDescent="0.25">
      <c r="A94" s="9">
        <v>6216</v>
      </c>
      <c r="B94" s="10" t="s">
        <v>117</v>
      </c>
      <c r="C94" s="67">
        <v>4875</v>
      </c>
      <c r="D94" s="49">
        <f t="shared" si="33"/>
        <v>2.6693736866810312E-4</v>
      </c>
      <c r="E94" s="67">
        <v>4875</v>
      </c>
      <c r="F94" s="49">
        <f t="shared" si="34"/>
        <v>2.6693736866810312E-4</v>
      </c>
      <c r="G94" s="67">
        <v>4875</v>
      </c>
      <c r="H94" s="49">
        <f t="shared" si="35"/>
        <v>2.6693736866810312E-4</v>
      </c>
      <c r="I94" s="67">
        <v>4875</v>
      </c>
      <c r="J94" s="49">
        <f t="shared" si="36"/>
        <v>2.6693736866810312E-4</v>
      </c>
      <c r="K94" s="67">
        <v>4875</v>
      </c>
      <c r="L94" s="49">
        <f t="shared" si="37"/>
        <v>2.6693736866810312E-4</v>
      </c>
      <c r="M94" s="67">
        <v>4875</v>
      </c>
      <c r="N94" s="49">
        <f t="shared" si="38"/>
        <v>2.6693736866810312E-4</v>
      </c>
      <c r="O94" s="67">
        <v>4875</v>
      </c>
      <c r="P94" s="49">
        <f t="shared" si="39"/>
        <v>2.6693736866810312E-4</v>
      </c>
      <c r="Q94" s="67">
        <v>4875</v>
      </c>
      <c r="R94" s="49">
        <f t="shared" si="40"/>
        <v>2.6693736866810312E-4</v>
      </c>
      <c r="S94" s="67">
        <v>4875</v>
      </c>
      <c r="T94" s="49">
        <f t="shared" si="41"/>
        <v>2.6693736866810312E-4</v>
      </c>
      <c r="U94" s="67">
        <v>4875</v>
      </c>
      <c r="V94" s="49">
        <f t="shared" si="42"/>
        <v>2.6693736866810312E-4</v>
      </c>
      <c r="W94" s="67">
        <v>4875</v>
      </c>
      <c r="X94" s="49">
        <f t="shared" si="43"/>
        <v>2.6693736866810312E-4</v>
      </c>
      <c r="Y94" s="67">
        <v>4875</v>
      </c>
      <c r="Z94" s="49">
        <f t="shared" si="44"/>
        <v>2.6693736866810312E-4</v>
      </c>
      <c r="AA94" s="82">
        <f t="shared" si="31"/>
        <v>58500</v>
      </c>
      <c r="AB94" s="49">
        <f t="shared" si="44"/>
        <v>2.6693736866810312E-4</v>
      </c>
      <c r="AC94" s="82">
        <f t="shared" si="32"/>
        <v>4875</v>
      </c>
      <c r="AD94" s="49">
        <f t="shared" si="45"/>
        <v>2.6693736866810312E-4</v>
      </c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</row>
    <row r="95" spans="1:66" x14ac:dyDescent="0.25">
      <c r="A95" s="9">
        <v>6217</v>
      </c>
      <c r="B95" s="10"/>
      <c r="C95" s="67"/>
      <c r="D95" s="49">
        <f t="shared" si="33"/>
        <v>0</v>
      </c>
      <c r="E95" s="67"/>
      <c r="F95" s="49">
        <f t="shared" si="33"/>
        <v>0</v>
      </c>
      <c r="G95" s="67"/>
      <c r="H95" s="49">
        <f t="shared" si="33"/>
        <v>0</v>
      </c>
      <c r="I95" s="67"/>
      <c r="J95" s="49">
        <f t="shared" si="33"/>
        <v>0</v>
      </c>
      <c r="K95" s="67"/>
      <c r="L95" s="49">
        <f t="shared" si="33"/>
        <v>0</v>
      </c>
      <c r="M95" s="67"/>
      <c r="N95" s="49">
        <f t="shared" si="33"/>
        <v>0</v>
      </c>
      <c r="O95" s="67"/>
      <c r="P95" s="49">
        <f t="shared" si="33"/>
        <v>0</v>
      </c>
      <c r="Q95" s="67"/>
      <c r="R95" s="49">
        <f t="shared" si="33"/>
        <v>0</v>
      </c>
      <c r="S95" s="67"/>
      <c r="T95" s="49">
        <f t="shared" si="41"/>
        <v>0</v>
      </c>
      <c r="U95" s="67"/>
      <c r="V95" s="49">
        <f t="shared" si="41"/>
        <v>0</v>
      </c>
      <c r="W95" s="67"/>
      <c r="X95" s="49">
        <f t="shared" si="41"/>
        <v>0</v>
      </c>
      <c r="Y95" s="67"/>
      <c r="Z95" s="49">
        <f t="shared" si="41"/>
        <v>0</v>
      </c>
      <c r="AA95" s="82"/>
      <c r="AB95" s="49">
        <f t="shared" si="41"/>
        <v>0</v>
      </c>
      <c r="AC95" s="82"/>
      <c r="AD95" s="49">
        <f t="shared" si="41"/>
        <v>0</v>
      </c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</row>
    <row r="96" spans="1:66" x14ac:dyDescent="0.25">
      <c r="A96" s="9">
        <v>6218</v>
      </c>
      <c r="B96" s="10"/>
      <c r="C96" s="67"/>
      <c r="D96" s="49">
        <f t="shared" si="33"/>
        <v>0</v>
      </c>
      <c r="E96" s="67"/>
      <c r="F96" s="49">
        <f t="shared" si="33"/>
        <v>0</v>
      </c>
      <c r="G96" s="67"/>
      <c r="H96" s="49">
        <f t="shared" si="33"/>
        <v>0</v>
      </c>
      <c r="I96" s="67"/>
      <c r="J96" s="49">
        <f t="shared" si="33"/>
        <v>0</v>
      </c>
      <c r="K96" s="67"/>
      <c r="L96" s="49">
        <f t="shared" si="33"/>
        <v>0</v>
      </c>
      <c r="M96" s="67"/>
      <c r="N96" s="49">
        <f t="shared" si="33"/>
        <v>0</v>
      </c>
      <c r="O96" s="67"/>
      <c r="P96" s="49">
        <f t="shared" si="33"/>
        <v>0</v>
      </c>
      <c r="Q96" s="67"/>
      <c r="R96" s="49">
        <f t="shared" si="33"/>
        <v>0</v>
      </c>
      <c r="S96" s="67"/>
      <c r="T96" s="49">
        <f t="shared" si="41"/>
        <v>0</v>
      </c>
      <c r="U96" s="67"/>
      <c r="V96" s="49">
        <f t="shared" si="41"/>
        <v>0</v>
      </c>
      <c r="W96" s="67"/>
      <c r="X96" s="49">
        <f t="shared" si="41"/>
        <v>0</v>
      </c>
      <c r="Y96" s="67"/>
      <c r="Z96" s="49">
        <f t="shared" si="41"/>
        <v>0</v>
      </c>
      <c r="AA96" s="82"/>
      <c r="AB96" s="49">
        <f t="shared" si="41"/>
        <v>0</v>
      </c>
      <c r="AC96" s="82"/>
      <c r="AD96" s="49">
        <f t="shared" si="41"/>
        <v>0</v>
      </c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</row>
    <row r="97" spans="1:66" x14ac:dyDescent="0.25">
      <c r="A97" s="9">
        <v>6219</v>
      </c>
      <c r="B97" s="10"/>
      <c r="C97" s="67"/>
      <c r="D97" s="49">
        <f t="shared" si="33"/>
        <v>0</v>
      </c>
      <c r="E97" s="67"/>
      <c r="F97" s="49">
        <f t="shared" si="33"/>
        <v>0</v>
      </c>
      <c r="G97" s="67"/>
      <c r="H97" s="49">
        <f t="shared" si="33"/>
        <v>0</v>
      </c>
      <c r="I97" s="67"/>
      <c r="J97" s="49">
        <f t="shared" si="33"/>
        <v>0</v>
      </c>
      <c r="K97" s="67"/>
      <c r="L97" s="49">
        <f t="shared" si="33"/>
        <v>0</v>
      </c>
      <c r="M97" s="67"/>
      <c r="N97" s="49">
        <f t="shared" si="33"/>
        <v>0</v>
      </c>
      <c r="O97" s="67"/>
      <c r="P97" s="49">
        <f t="shared" si="33"/>
        <v>0</v>
      </c>
      <c r="Q97" s="67"/>
      <c r="R97" s="49">
        <f t="shared" si="33"/>
        <v>0</v>
      </c>
      <c r="S97" s="67"/>
      <c r="T97" s="49">
        <f t="shared" si="41"/>
        <v>0</v>
      </c>
      <c r="U97" s="67"/>
      <c r="V97" s="49">
        <f t="shared" si="41"/>
        <v>0</v>
      </c>
      <c r="W97" s="67"/>
      <c r="X97" s="49">
        <f t="shared" si="41"/>
        <v>0</v>
      </c>
      <c r="Y97" s="67"/>
      <c r="Z97" s="49">
        <f t="shared" si="41"/>
        <v>0</v>
      </c>
      <c r="AA97" s="82"/>
      <c r="AB97" s="49">
        <f t="shared" si="41"/>
        <v>0</v>
      </c>
      <c r="AC97" s="82"/>
      <c r="AD97" s="49">
        <f t="shared" si="41"/>
        <v>0</v>
      </c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</row>
    <row r="98" spans="1:66" x14ac:dyDescent="0.25">
      <c r="A98" s="9">
        <v>6220</v>
      </c>
      <c r="B98" s="10"/>
      <c r="C98" s="67"/>
      <c r="D98" s="49">
        <f t="shared" si="33"/>
        <v>0</v>
      </c>
      <c r="E98" s="67"/>
      <c r="F98" s="49">
        <f t="shared" si="33"/>
        <v>0</v>
      </c>
      <c r="G98" s="67"/>
      <c r="H98" s="49">
        <f t="shared" si="33"/>
        <v>0</v>
      </c>
      <c r="I98" s="67"/>
      <c r="J98" s="49">
        <f t="shared" si="33"/>
        <v>0</v>
      </c>
      <c r="K98" s="67"/>
      <c r="L98" s="49">
        <f t="shared" si="33"/>
        <v>0</v>
      </c>
      <c r="M98" s="67"/>
      <c r="N98" s="49">
        <f t="shared" si="33"/>
        <v>0</v>
      </c>
      <c r="O98" s="67"/>
      <c r="P98" s="49">
        <f t="shared" si="33"/>
        <v>0</v>
      </c>
      <c r="Q98" s="67"/>
      <c r="R98" s="49">
        <f t="shared" si="33"/>
        <v>0</v>
      </c>
      <c r="S98" s="67"/>
      <c r="T98" s="49">
        <f t="shared" si="41"/>
        <v>0</v>
      </c>
      <c r="U98" s="67"/>
      <c r="V98" s="49">
        <f t="shared" si="41"/>
        <v>0</v>
      </c>
      <c r="W98" s="67"/>
      <c r="X98" s="49">
        <f t="shared" si="41"/>
        <v>0</v>
      </c>
      <c r="Y98" s="67"/>
      <c r="Z98" s="49">
        <f t="shared" si="41"/>
        <v>0</v>
      </c>
      <c r="AA98" s="82"/>
      <c r="AB98" s="49">
        <f t="shared" si="41"/>
        <v>0</v>
      </c>
      <c r="AC98" s="82"/>
      <c r="AD98" s="49">
        <f t="shared" si="41"/>
        <v>0</v>
      </c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</row>
    <row r="99" spans="1:66" s="5" customFormat="1" x14ac:dyDescent="0.25">
      <c r="A99" s="12">
        <v>6299</v>
      </c>
      <c r="B99" s="1" t="s">
        <v>118</v>
      </c>
      <c r="C99" s="74">
        <f>SUM(C79:C98)</f>
        <v>2277776.2731499998</v>
      </c>
      <c r="D99" s="56">
        <f t="shared" si="33"/>
        <v>0.12472279072190756</v>
      </c>
      <c r="E99" s="74">
        <f>SUM(E79:E98)</f>
        <v>2277776.2731499998</v>
      </c>
      <c r="F99" s="56">
        <f t="shared" si="34"/>
        <v>0.12472279072190756</v>
      </c>
      <c r="G99" s="74">
        <f>SUM(G79:G98)</f>
        <v>2277776.2731499998</v>
      </c>
      <c r="H99" s="56">
        <f t="shared" si="35"/>
        <v>0.12472279072190756</v>
      </c>
      <c r="I99" s="74">
        <f>SUM(I79:I98)</f>
        <v>2277776.2731499998</v>
      </c>
      <c r="J99" s="56">
        <f t="shared" si="36"/>
        <v>0.12472279072190756</v>
      </c>
      <c r="K99" s="74">
        <f>SUM(K79:K98)</f>
        <v>2277776.2731499998</v>
      </c>
      <c r="L99" s="56">
        <f t="shared" si="37"/>
        <v>0.12472279072190756</v>
      </c>
      <c r="M99" s="74">
        <f>SUM(M79:M98)</f>
        <v>2277776.2731499998</v>
      </c>
      <c r="N99" s="56">
        <f t="shared" si="38"/>
        <v>0.12472279072190756</v>
      </c>
      <c r="O99" s="74">
        <f>SUM(O79:O98)</f>
        <v>2277776.2731499998</v>
      </c>
      <c r="P99" s="56">
        <f t="shared" si="39"/>
        <v>0.12472279072190756</v>
      </c>
      <c r="Q99" s="74">
        <f>SUM(Q79:Q98)</f>
        <v>2277776.2731499998</v>
      </c>
      <c r="R99" s="56">
        <f t="shared" si="40"/>
        <v>0.12472279072190756</v>
      </c>
      <c r="S99" s="74">
        <f>SUM(S79:S98)</f>
        <v>2277776.2731499998</v>
      </c>
      <c r="T99" s="56">
        <f t="shared" si="41"/>
        <v>0.12472279072190756</v>
      </c>
      <c r="U99" s="74">
        <f>SUM(U79:U98)</f>
        <v>2277776.2731499998</v>
      </c>
      <c r="V99" s="56">
        <f t="shared" si="42"/>
        <v>0.12472279072190756</v>
      </c>
      <c r="W99" s="74">
        <f>SUM(W79:W98)</f>
        <v>2277776.2731499998</v>
      </c>
      <c r="X99" s="56">
        <f t="shared" si="43"/>
        <v>0.12472279072190756</v>
      </c>
      <c r="Y99" s="74">
        <f>SUM(Y79:Y98)</f>
        <v>2277776.2731499998</v>
      </c>
      <c r="Z99" s="56">
        <f t="shared" si="44"/>
        <v>0.12472279072190756</v>
      </c>
      <c r="AA99" s="74">
        <f t="shared" si="31"/>
        <v>27333315.277800005</v>
      </c>
      <c r="AB99" s="56">
        <f t="shared" si="44"/>
        <v>0.12472279072190762</v>
      </c>
      <c r="AC99" s="94">
        <f t="shared" si="32"/>
        <v>2277776.2731500003</v>
      </c>
      <c r="AD99" s="56">
        <f t="shared" si="45"/>
        <v>0.12472279072190759</v>
      </c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</row>
    <row r="100" spans="1:66" s="8" customFormat="1" x14ac:dyDescent="0.25">
      <c r="A100" s="26">
        <v>6301</v>
      </c>
      <c r="B100" s="27" t="s">
        <v>119</v>
      </c>
      <c r="C100" s="69"/>
      <c r="D100" s="57">
        <f t="shared" si="33"/>
        <v>0</v>
      </c>
      <c r="E100" s="69"/>
      <c r="F100" s="57">
        <f t="shared" si="34"/>
        <v>0</v>
      </c>
      <c r="G100" s="69"/>
      <c r="H100" s="57">
        <f t="shared" si="35"/>
        <v>0</v>
      </c>
      <c r="I100" s="69"/>
      <c r="J100" s="57">
        <f t="shared" si="36"/>
        <v>0</v>
      </c>
      <c r="K100" s="69"/>
      <c r="L100" s="57">
        <f t="shared" si="37"/>
        <v>0</v>
      </c>
      <c r="M100" s="69"/>
      <c r="N100" s="57">
        <f t="shared" si="38"/>
        <v>0</v>
      </c>
      <c r="O100" s="69"/>
      <c r="P100" s="57">
        <f t="shared" si="39"/>
        <v>0</v>
      </c>
      <c r="Q100" s="69"/>
      <c r="R100" s="57">
        <f t="shared" si="40"/>
        <v>0</v>
      </c>
      <c r="S100" s="69"/>
      <c r="T100" s="57">
        <f t="shared" si="41"/>
        <v>0</v>
      </c>
      <c r="U100" s="69"/>
      <c r="V100" s="57">
        <f t="shared" si="42"/>
        <v>0</v>
      </c>
      <c r="W100" s="69"/>
      <c r="X100" s="57">
        <f t="shared" si="43"/>
        <v>0</v>
      </c>
      <c r="Y100" s="69"/>
      <c r="Z100" s="57">
        <f t="shared" si="44"/>
        <v>0</v>
      </c>
      <c r="AA100" s="69">
        <f t="shared" si="31"/>
        <v>0</v>
      </c>
      <c r="AB100" s="57">
        <f t="shared" si="44"/>
        <v>0</v>
      </c>
      <c r="AC100" s="85">
        <f t="shared" si="32"/>
        <v>0</v>
      </c>
      <c r="AD100" s="57">
        <f t="shared" si="45"/>
        <v>0</v>
      </c>
    </row>
    <row r="101" spans="1:66" x14ac:dyDescent="0.25">
      <c r="A101" s="9">
        <v>6302</v>
      </c>
      <c r="B101" s="10" t="s">
        <v>120</v>
      </c>
      <c r="C101" s="67">
        <v>29998.517199999998</v>
      </c>
      <c r="D101" s="49">
        <f t="shared" si="33"/>
        <v>1.6426103067308372E-3</v>
      </c>
      <c r="E101" s="67">
        <v>29998.517199999998</v>
      </c>
      <c r="F101" s="49">
        <f t="shared" si="34"/>
        <v>1.6426103067308372E-3</v>
      </c>
      <c r="G101" s="67">
        <v>29998.517199999998</v>
      </c>
      <c r="H101" s="49">
        <f t="shared" si="35"/>
        <v>1.6426103067308372E-3</v>
      </c>
      <c r="I101" s="67">
        <v>29998.517199999998</v>
      </c>
      <c r="J101" s="49">
        <f t="shared" si="36"/>
        <v>1.6426103067308372E-3</v>
      </c>
      <c r="K101" s="67">
        <v>29998.517199999998</v>
      </c>
      <c r="L101" s="49">
        <f t="shared" si="37"/>
        <v>1.6426103067308372E-3</v>
      </c>
      <c r="M101" s="67">
        <v>29998.517199999998</v>
      </c>
      <c r="N101" s="49">
        <f t="shared" si="38"/>
        <v>1.6426103067308372E-3</v>
      </c>
      <c r="O101" s="67">
        <v>29998.517199999998</v>
      </c>
      <c r="P101" s="49">
        <f t="shared" si="39"/>
        <v>1.6426103067308372E-3</v>
      </c>
      <c r="Q101" s="67">
        <v>29998.517199999998</v>
      </c>
      <c r="R101" s="49">
        <f t="shared" si="40"/>
        <v>1.6426103067308372E-3</v>
      </c>
      <c r="S101" s="67">
        <v>29998.517199999998</v>
      </c>
      <c r="T101" s="49">
        <f t="shared" si="41"/>
        <v>1.6426103067308372E-3</v>
      </c>
      <c r="U101" s="67">
        <v>29998.517199999998</v>
      </c>
      <c r="V101" s="49">
        <f t="shared" si="42"/>
        <v>1.6426103067308372E-3</v>
      </c>
      <c r="W101" s="67">
        <v>29998.517199999998</v>
      </c>
      <c r="X101" s="49">
        <f t="shared" si="43"/>
        <v>1.6426103067308372E-3</v>
      </c>
      <c r="Y101" s="67">
        <v>29998.517199999998</v>
      </c>
      <c r="Z101" s="49">
        <f t="shared" ref="Z101:AB116" si="46">IF(Y$10&lt;&gt;0,Y101/Y$10,"-")</f>
        <v>1.6426103067308372E-3</v>
      </c>
      <c r="AA101" s="82">
        <f t="shared" si="31"/>
        <v>359982.20639999997</v>
      </c>
      <c r="AB101" s="49">
        <f t="shared" si="46"/>
        <v>1.6426103067308372E-3</v>
      </c>
      <c r="AC101" s="82">
        <f t="shared" si="32"/>
        <v>29998.517199999998</v>
      </c>
      <c r="AD101" s="49">
        <f t="shared" si="45"/>
        <v>1.6426103067308372E-3</v>
      </c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</row>
    <row r="102" spans="1:66" x14ac:dyDescent="0.25">
      <c r="A102" s="9">
        <v>6303</v>
      </c>
      <c r="B102" s="10" t="s">
        <v>121</v>
      </c>
      <c r="C102" s="67">
        <v>13235.2</v>
      </c>
      <c r="D102" s="49">
        <f t="shared" si="33"/>
        <v>7.2471168447099036E-4</v>
      </c>
      <c r="E102" s="67">
        <v>13235.2</v>
      </c>
      <c r="F102" s="49">
        <f t="shared" si="34"/>
        <v>7.2471168447099036E-4</v>
      </c>
      <c r="G102" s="67">
        <v>13235.2</v>
      </c>
      <c r="H102" s="49">
        <f t="shared" si="35"/>
        <v>7.2471168447099036E-4</v>
      </c>
      <c r="I102" s="67">
        <v>13235.2</v>
      </c>
      <c r="J102" s="49">
        <f t="shared" si="36"/>
        <v>7.2471168447099036E-4</v>
      </c>
      <c r="K102" s="67">
        <v>13235.2</v>
      </c>
      <c r="L102" s="49">
        <f t="shared" si="37"/>
        <v>7.2471168447099036E-4</v>
      </c>
      <c r="M102" s="67">
        <v>13235.2</v>
      </c>
      <c r="N102" s="49">
        <f t="shared" si="38"/>
        <v>7.2471168447099036E-4</v>
      </c>
      <c r="O102" s="67">
        <v>13235.2</v>
      </c>
      <c r="P102" s="49">
        <f t="shared" si="39"/>
        <v>7.2471168447099036E-4</v>
      </c>
      <c r="Q102" s="67">
        <v>13235.2</v>
      </c>
      <c r="R102" s="49">
        <f t="shared" si="40"/>
        <v>7.2471168447099036E-4</v>
      </c>
      <c r="S102" s="67">
        <v>13235.2</v>
      </c>
      <c r="T102" s="49">
        <f t="shared" si="41"/>
        <v>7.2471168447099036E-4</v>
      </c>
      <c r="U102" s="67">
        <v>13235.2</v>
      </c>
      <c r="V102" s="49">
        <f t="shared" si="42"/>
        <v>7.2471168447099036E-4</v>
      </c>
      <c r="W102" s="67">
        <v>13235.2</v>
      </c>
      <c r="X102" s="49">
        <f t="shared" si="43"/>
        <v>7.2471168447099036E-4</v>
      </c>
      <c r="Y102" s="67">
        <v>13235.2</v>
      </c>
      <c r="Z102" s="49">
        <f t="shared" si="46"/>
        <v>7.2471168447099036E-4</v>
      </c>
      <c r="AA102" s="82">
        <f t="shared" si="31"/>
        <v>158822.40000000002</v>
      </c>
      <c r="AB102" s="49">
        <f t="shared" si="46"/>
        <v>7.2471168447099058E-4</v>
      </c>
      <c r="AC102" s="82">
        <f t="shared" si="32"/>
        <v>13235.200000000003</v>
      </c>
      <c r="AD102" s="49">
        <f t="shared" si="45"/>
        <v>7.2471168447099047E-4</v>
      </c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</row>
    <row r="103" spans="1:66" x14ac:dyDescent="0.25">
      <c r="A103" s="9">
        <v>6304</v>
      </c>
      <c r="B103" s="10" t="s">
        <v>122</v>
      </c>
      <c r="C103" s="67">
        <v>3418.02</v>
      </c>
      <c r="D103" s="49">
        <f t="shared" si="33"/>
        <v>1.8715841330357944E-4</v>
      </c>
      <c r="E103" s="67">
        <v>3418.02</v>
      </c>
      <c r="F103" s="49">
        <f t="shared" si="34"/>
        <v>1.8715841330357944E-4</v>
      </c>
      <c r="G103" s="67">
        <v>3418.02</v>
      </c>
      <c r="H103" s="49">
        <f t="shared" si="35"/>
        <v>1.8715841330357944E-4</v>
      </c>
      <c r="I103" s="67">
        <v>3418.02</v>
      </c>
      <c r="J103" s="49">
        <f t="shared" si="36"/>
        <v>1.8715841330357944E-4</v>
      </c>
      <c r="K103" s="67">
        <v>3418.02</v>
      </c>
      <c r="L103" s="49">
        <f t="shared" si="37"/>
        <v>1.8715841330357944E-4</v>
      </c>
      <c r="M103" s="67">
        <v>3418.02</v>
      </c>
      <c r="N103" s="49">
        <f t="shared" si="38"/>
        <v>1.8715841330357944E-4</v>
      </c>
      <c r="O103" s="67">
        <v>3418.02</v>
      </c>
      <c r="P103" s="49">
        <f t="shared" si="39"/>
        <v>1.8715841330357944E-4</v>
      </c>
      <c r="Q103" s="67">
        <v>3418.02</v>
      </c>
      <c r="R103" s="49">
        <f t="shared" si="40"/>
        <v>1.8715841330357944E-4</v>
      </c>
      <c r="S103" s="67">
        <v>3418.02</v>
      </c>
      <c r="T103" s="49">
        <f t="shared" si="41"/>
        <v>1.8715841330357944E-4</v>
      </c>
      <c r="U103" s="67">
        <v>3418.02</v>
      </c>
      <c r="V103" s="49">
        <f t="shared" si="42"/>
        <v>1.8715841330357944E-4</v>
      </c>
      <c r="W103" s="67">
        <v>3418.02</v>
      </c>
      <c r="X103" s="49">
        <f t="shared" si="43"/>
        <v>1.8715841330357944E-4</v>
      </c>
      <c r="Y103" s="67">
        <v>3418.02</v>
      </c>
      <c r="Z103" s="49">
        <f t="shared" si="46"/>
        <v>1.8715841330357944E-4</v>
      </c>
      <c r="AA103" s="82">
        <f t="shared" si="31"/>
        <v>41016.239999999991</v>
      </c>
      <c r="AB103" s="49">
        <f t="shared" si="46"/>
        <v>1.8715841330357942E-4</v>
      </c>
      <c r="AC103" s="82">
        <f t="shared" si="32"/>
        <v>3418.0199999999991</v>
      </c>
      <c r="AD103" s="49">
        <f t="shared" si="45"/>
        <v>1.8715841330357939E-4</v>
      </c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</row>
    <row r="104" spans="1:66" x14ac:dyDescent="0.25">
      <c r="A104" s="9">
        <v>6305</v>
      </c>
      <c r="B104" s="10" t="s">
        <v>73</v>
      </c>
      <c r="C104" s="67"/>
      <c r="D104" s="49">
        <f t="shared" si="33"/>
        <v>0</v>
      </c>
      <c r="E104" s="67"/>
      <c r="F104" s="49">
        <f t="shared" si="34"/>
        <v>0</v>
      </c>
      <c r="G104" s="67"/>
      <c r="H104" s="49">
        <f t="shared" si="35"/>
        <v>0</v>
      </c>
      <c r="I104" s="67"/>
      <c r="J104" s="49">
        <f t="shared" si="36"/>
        <v>0</v>
      </c>
      <c r="K104" s="67"/>
      <c r="L104" s="49">
        <f t="shared" si="37"/>
        <v>0</v>
      </c>
      <c r="M104" s="67"/>
      <c r="N104" s="49">
        <f t="shared" si="38"/>
        <v>0</v>
      </c>
      <c r="O104" s="67"/>
      <c r="P104" s="49">
        <f t="shared" si="39"/>
        <v>0</v>
      </c>
      <c r="Q104" s="67"/>
      <c r="R104" s="49">
        <f t="shared" si="40"/>
        <v>0</v>
      </c>
      <c r="S104" s="67"/>
      <c r="T104" s="49">
        <f t="shared" si="41"/>
        <v>0</v>
      </c>
      <c r="U104" s="67"/>
      <c r="V104" s="49">
        <f t="shared" si="42"/>
        <v>0</v>
      </c>
      <c r="W104" s="67"/>
      <c r="X104" s="49">
        <f t="shared" si="43"/>
        <v>0</v>
      </c>
      <c r="Y104" s="67"/>
      <c r="Z104" s="49">
        <f t="shared" si="46"/>
        <v>0</v>
      </c>
      <c r="AA104" s="82">
        <f t="shared" si="31"/>
        <v>0</v>
      </c>
      <c r="AB104" s="49">
        <f t="shared" si="46"/>
        <v>0</v>
      </c>
      <c r="AC104" s="82">
        <f t="shared" si="32"/>
        <v>0</v>
      </c>
      <c r="AD104" s="49">
        <f t="shared" si="45"/>
        <v>0</v>
      </c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</row>
    <row r="105" spans="1:66" x14ac:dyDescent="0.25">
      <c r="A105" s="9">
        <v>6306</v>
      </c>
      <c r="B105" s="10" t="s">
        <v>123</v>
      </c>
      <c r="C105" s="67"/>
      <c r="D105" s="49">
        <f t="shared" si="33"/>
        <v>0</v>
      </c>
      <c r="E105" s="67"/>
      <c r="F105" s="49">
        <f t="shared" si="34"/>
        <v>0</v>
      </c>
      <c r="G105" s="67"/>
      <c r="H105" s="49">
        <f t="shared" si="35"/>
        <v>0</v>
      </c>
      <c r="I105" s="67"/>
      <c r="J105" s="49">
        <f t="shared" si="36"/>
        <v>0</v>
      </c>
      <c r="K105" s="67"/>
      <c r="L105" s="49">
        <f t="shared" si="37"/>
        <v>0</v>
      </c>
      <c r="M105" s="67"/>
      <c r="N105" s="49">
        <f t="shared" si="38"/>
        <v>0</v>
      </c>
      <c r="O105" s="67"/>
      <c r="P105" s="49">
        <f t="shared" si="39"/>
        <v>0</v>
      </c>
      <c r="Q105" s="67"/>
      <c r="R105" s="49">
        <f t="shared" si="40"/>
        <v>0</v>
      </c>
      <c r="S105" s="67"/>
      <c r="T105" s="49">
        <f t="shared" si="41"/>
        <v>0</v>
      </c>
      <c r="U105" s="67"/>
      <c r="V105" s="49">
        <f t="shared" si="42"/>
        <v>0</v>
      </c>
      <c r="W105" s="67"/>
      <c r="X105" s="49">
        <f t="shared" si="43"/>
        <v>0</v>
      </c>
      <c r="Y105" s="67"/>
      <c r="Z105" s="49">
        <f t="shared" si="46"/>
        <v>0</v>
      </c>
      <c r="AA105" s="82">
        <f t="shared" si="31"/>
        <v>0</v>
      </c>
      <c r="AB105" s="49">
        <f t="shared" si="46"/>
        <v>0</v>
      </c>
      <c r="AC105" s="82">
        <f t="shared" si="32"/>
        <v>0</v>
      </c>
      <c r="AD105" s="49">
        <f t="shared" si="45"/>
        <v>0</v>
      </c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</row>
    <row r="106" spans="1:66" x14ac:dyDescent="0.25">
      <c r="A106" s="9">
        <v>6307</v>
      </c>
      <c r="B106" s="10" t="s">
        <v>124</v>
      </c>
      <c r="C106" s="67"/>
      <c r="D106" s="49">
        <f t="shared" si="33"/>
        <v>0</v>
      </c>
      <c r="E106" s="67"/>
      <c r="F106" s="49">
        <f t="shared" si="34"/>
        <v>0</v>
      </c>
      <c r="G106" s="67"/>
      <c r="H106" s="49">
        <f t="shared" si="35"/>
        <v>0</v>
      </c>
      <c r="I106" s="67"/>
      <c r="J106" s="49">
        <f t="shared" si="36"/>
        <v>0</v>
      </c>
      <c r="K106" s="67"/>
      <c r="L106" s="49">
        <f t="shared" si="37"/>
        <v>0</v>
      </c>
      <c r="M106" s="67"/>
      <c r="N106" s="49">
        <f t="shared" si="38"/>
        <v>0</v>
      </c>
      <c r="O106" s="67"/>
      <c r="P106" s="49">
        <f t="shared" si="39"/>
        <v>0</v>
      </c>
      <c r="Q106" s="67"/>
      <c r="R106" s="49">
        <f t="shared" si="40"/>
        <v>0</v>
      </c>
      <c r="S106" s="67"/>
      <c r="T106" s="49">
        <f t="shared" si="41"/>
        <v>0</v>
      </c>
      <c r="U106" s="67"/>
      <c r="V106" s="49">
        <f t="shared" si="42"/>
        <v>0</v>
      </c>
      <c r="W106" s="67"/>
      <c r="X106" s="49">
        <f t="shared" si="43"/>
        <v>0</v>
      </c>
      <c r="Y106" s="67"/>
      <c r="Z106" s="49">
        <f t="shared" si="46"/>
        <v>0</v>
      </c>
      <c r="AA106" s="82">
        <f t="shared" si="31"/>
        <v>0</v>
      </c>
      <c r="AB106" s="49">
        <f t="shared" si="46"/>
        <v>0</v>
      </c>
      <c r="AC106" s="82">
        <f t="shared" si="32"/>
        <v>0</v>
      </c>
      <c r="AD106" s="49">
        <f t="shared" si="45"/>
        <v>0</v>
      </c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</row>
    <row r="107" spans="1:66" x14ac:dyDescent="0.25">
      <c r="A107" s="9">
        <v>6308</v>
      </c>
      <c r="B107" s="10" t="s">
        <v>125</v>
      </c>
      <c r="C107" s="67"/>
      <c r="D107" s="49">
        <f t="shared" si="33"/>
        <v>0</v>
      </c>
      <c r="E107" s="67"/>
      <c r="F107" s="49">
        <f t="shared" si="34"/>
        <v>0</v>
      </c>
      <c r="G107" s="67"/>
      <c r="H107" s="49">
        <f t="shared" si="35"/>
        <v>0</v>
      </c>
      <c r="I107" s="67"/>
      <c r="J107" s="49">
        <f t="shared" si="36"/>
        <v>0</v>
      </c>
      <c r="K107" s="67"/>
      <c r="L107" s="49">
        <f t="shared" si="37"/>
        <v>0</v>
      </c>
      <c r="M107" s="67"/>
      <c r="N107" s="49">
        <f t="shared" si="38"/>
        <v>0</v>
      </c>
      <c r="O107" s="67"/>
      <c r="P107" s="49">
        <f t="shared" si="39"/>
        <v>0</v>
      </c>
      <c r="Q107" s="67"/>
      <c r="R107" s="49">
        <f t="shared" si="40"/>
        <v>0</v>
      </c>
      <c r="S107" s="67"/>
      <c r="T107" s="49">
        <f t="shared" si="41"/>
        <v>0</v>
      </c>
      <c r="U107" s="67"/>
      <c r="V107" s="49">
        <f t="shared" si="42"/>
        <v>0</v>
      </c>
      <c r="W107" s="67"/>
      <c r="X107" s="49">
        <f t="shared" si="43"/>
        <v>0</v>
      </c>
      <c r="Y107" s="67"/>
      <c r="Z107" s="49">
        <f t="shared" si="46"/>
        <v>0</v>
      </c>
      <c r="AA107" s="82">
        <f t="shared" si="31"/>
        <v>0</v>
      </c>
      <c r="AB107" s="49">
        <f t="shared" si="46"/>
        <v>0</v>
      </c>
      <c r="AC107" s="82">
        <f t="shared" si="32"/>
        <v>0</v>
      </c>
      <c r="AD107" s="49">
        <f t="shared" si="45"/>
        <v>0</v>
      </c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</row>
    <row r="108" spans="1:66" x14ac:dyDescent="0.25">
      <c r="A108" s="9">
        <v>6309</v>
      </c>
      <c r="B108" s="10" t="s">
        <v>126</v>
      </c>
      <c r="C108" s="67">
        <v>37861.698250000001</v>
      </c>
      <c r="D108" s="49">
        <f t="shared" si="33"/>
        <v>2.0731696623919435E-3</v>
      </c>
      <c r="E108" s="67">
        <v>37861.698250000001</v>
      </c>
      <c r="F108" s="49">
        <f t="shared" si="34"/>
        <v>2.0731696623919435E-3</v>
      </c>
      <c r="G108" s="67">
        <v>37861.698250000001</v>
      </c>
      <c r="H108" s="49">
        <f t="shared" si="35"/>
        <v>2.0731696623919435E-3</v>
      </c>
      <c r="I108" s="67">
        <v>37861.698250000001</v>
      </c>
      <c r="J108" s="49">
        <f t="shared" si="36"/>
        <v>2.0731696623919435E-3</v>
      </c>
      <c r="K108" s="67">
        <v>37861.698250000001</v>
      </c>
      <c r="L108" s="49">
        <f t="shared" si="37"/>
        <v>2.0731696623919435E-3</v>
      </c>
      <c r="M108" s="67">
        <v>37861.698250000001</v>
      </c>
      <c r="N108" s="49">
        <f t="shared" si="38"/>
        <v>2.0731696623919435E-3</v>
      </c>
      <c r="O108" s="67">
        <v>37861.698250000001</v>
      </c>
      <c r="P108" s="49">
        <f t="shared" si="39"/>
        <v>2.0731696623919435E-3</v>
      </c>
      <c r="Q108" s="67">
        <v>37861.698250000001</v>
      </c>
      <c r="R108" s="49">
        <f t="shared" si="40"/>
        <v>2.0731696623919435E-3</v>
      </c>
      <c r="S108" s="67">
        <v>37861.698250000001</v>
      </c>
      <c r="T108" s="49">
        <f t="shared" si="41"/>
        <v>2.0731696623919435E-3</v>
      </c>
      <c r="U108" s="67">
        <v>37861.698250000001</v>
      </c>
      <c r="V108" s="49">
        <f t="shared" si="42"/>
        <v>2.0731696623919435E-3</v>
      </c>
      <c r="W108" s="67">
        <v>37861.698250000001</v>
      </c>
      <c r="X108" s="49">
        <f t="shared" si="43"/>
        <v>2.0731696623919435E-3</v>
      </c>
      <c r="Y108" s="67">
        <v>37861.698250000001</v>
      </c>
      <c r="Z108" s="49">
        <f t="shared" si="46"/>
        <v>2.0731696623919435E-3</v>
      </c>
      <c r="AA108" s="82">
        <f t="shared" si="31"/>
        <v>454340.37900000013</v>
      </c>
      <c r="AB108" s="49">
        <f t="shared" si="46"/>
        <v>2.073169662391944E-3</v>
      </c>
      <c r="AC108" s="82">
        <f t="shared" si="32"/>
        <v>37861.698250000009</v>
      </c>
      <c r="AD108" s="49">
        <f t="shared" si="45"/>
        <v>2.073169662391944E-3</v>
      </c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</row>
    <row r="109" spans="1:66" x14ac:dyDescent="0.25">
      <c r="A109" s="9">
        <v>6310</v>
      </c>
      <c r="B109" s="10" t="s">
        <v>127</v>
      </c>
      <c r="C109" s="67">
        <v>8530.1</v>
      </c>
      <c r="D109" s="49">
        <f t="shared" si="33"/>
        <v>4.6707742532836643E-4</v>
      </c>
      <c r="E109" s="67">
        <v>8530.1</v>
      </c>
      <c r="F109" s="49">
        <f t="shared" si="34"/>
        <v>4.6707742532836643E-4</v>
      </c>
      <c r="G109" s="67">
        <v>8530.1</v>
      </c>
      <c r="H109" s="49">
        <f t="shared" si="35"/>
        <v>4.6707742532836643E-4</v>
      </c>
      <c r="I109" s="67">
        <v>8530.1</v>
      </c>
      <c r="J109" s="49">
        <f t="shared" si="36"/>
        <v>4.6707742532836643E-4</v>
      </c>
      <c r="K109" s="67">
        <v>8530.1</v>
      </c>
      <c r="L109" s="49">
        <f t="shared" si="37"/>
        <v>4.6707742532836643E-4</v>
      </c>
      <c r="M109" s="67">
        <v>8530.1</v>
      </c>
      <c r="N109" s="49">
        <f t="shared" si="38"/>
        <v>4.6707742532836643E-4</v>
      </c>
      <c r="O109" s="67">
        <v>8530.1</v>
      </c>
      <c r="P109" s="49">
        <f t="shared" si="39"/>
        <v>4.6707742532836643E-4</v>
      </c>
      <c r="Q109" s="67">
        <v>8530.1</v>
      </c>
      <c r="R109" s="49">
        <f t="shared" si="40"/>
        <v>4.6707742532836643E-4</v>
      </c>
      <c r="S109" s="67">
        <v>8530.1</v>
      </c>
      <c r="T109" s="49">
        <f t="shared" si="41"/>
        <v>4.6707742532836643E-4</v>
      </c>
      <c r="U109" s="67">
        <v>8530.1</v>
      </c>
      <c r="V109" s="49">
        <f t="shared" si="42"/>
        <v>4.6707742532836643E-4</v>
      </c>
      <c r="W109" s="67">
        <v>8530.1</v>
      </c>
      <c r="X109" s="49">
        <f t="shared" si="43"/>
        <v>4.6707742532836643E-4</v>
      </c>
      <c r="Y109" s="67">
        <v>8530.1</v>
      </c>
      <c r="Z109" s="49">
        <f t="shared" si="46"/>
        <v>4.6707742532836643E-4</v>
      </c>
      <c r="AA109" s="82">
        <f t="shared" si="31"/>
        <v>102361.20000000003</v>
      </c>
      <c r="AB109" s="49">
        <f t="shared" si="46"/>
        <v>4.6707742532836653E-4</v>
      </c>
      <c r="AC109" s="82">
        <f t="shared" si="32"/>
        <v>8530.1000000000022</v>
      </c>
      <c r="AD109" s="49">
        <f t="shared" si="45"/>
        <v>4.6707742532836653E-4</v>
      </c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</row>
    <row r="110" spans="1:66" x14ac:dyDescent="0.25">
      <c r="A110" s="9">
        <v>6311</v>
      </c>
      <c r="B110" s="10" t="s">
        <v>128</v>
      </c>
      <c r="C110" s="67"/>
      <c r="D110" s="49">
        <f t="shared" si="33"/>
        <v>0</v>
      </c>
      <c r="E110" s="67"/>
      <c r="F110" s="49">
        <f t="shared" si="34"/>
        <v>0</v>
      </c>
      <c r="G110" s="67"/>
      <c r="H110" s="49">
        <f t="shared" si="35"/>
        <v>0</v>
      </c>
      <c r="I110" s="67"/>
      <c r="J110" s="49">
        <f t="shared" si="36"/>
        <v>0</v>
      </c>
      <c r="K110" s="67"/>
      <c r="L110" s="49">
        <f t="shared" si="37"/>
        <v>0</v>
      </c>
      <c r="M110" s="67"/>
      <c r="N110" s="49">
        <f t="shared" si="38"/>
        <v>0</v>
      </c>
      <c r="O110" s="67"/>
      <c r="P110" s="49">
        <f t="shared" si="39"/>
        <v>0</v>
      </c>
      <c r="Q110" s="67"/>
      <c r="R110" s="49">
        <f t="shared" si="40"/>
        <v>0</v>
      </c>
      <c r="S110" s="67"/>
      <c r="T110" s="49">
        <f t="shared" si="41"/>
        <v>0</v>
      </c>
      <c r="U110" s="67"/>
      <c r="V110" s="49">
        <f t="shared" si="42"/>
        <v>0</v>
      </c>
      <c r="W110" s="67"/>
      <c r="X110" s="49">
        <f t="shared" si="43"/>
        <v>0</v>
      </c>
      <c r="Y110" s="67"/>
      <c r="Z110" s="49">
        <f t="shared" si="46"/>
        <v>0</v>
      </c>
      <c r="AA110" s="82">
        <f t="shared" si="31"/>
        <v>0</v>
      </c>
      <c r="AB110" s="49">
        <f t="shared" si="46"/>
        <v>0</v>
      </c>
      <c r="AC110" s="82">
        <f t="shared" si="32"/>
        <v>0</v>
      </c>
      <c r="AD110" s="49">
        <f t="shared" si="45"/>
        <v>0</v>
      </c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</row>
    <row r="111" spans="1:66" x14ac:dyDescent="0.25">
      <c r="A111" s="9">
        <v>6312</v>
      </c>
      <c r="B111" s="10" t="s">
        <v>129</v>
      </c>
      <c r="C111" s="67"/>
      <c r="D111" s="49">
        <f t="shared" si="33"/>
        <v>0</v>
      </c>
      <c r="E111" s="67"/>
      <c r="F111" s="49">
        <f t="shared" si="34"/>
        <v>0</v>
      </c>
      <c r="G111" s="67"/>
      <c r="H111" s="49">
        <f t="shared" si="35"/>
        <v>0</v>
      </c>
      <c r="I111" s="67"/>
      <c r="J111" s="49">
        <f t="shared" si="36"/>
        <v>0</v>
      </c>
      <c r="K111" s="67"/>
      <c r="L111" s="49">
        <f t="shared" si="37"/>
        <v>0</v>
      </c>
      <c r="M111" s="67"/>
      <c r="N111" s="49">
        <f t="shared" si="38"/>
        <v>0</v>
      </c>
      <c r="O111" s="67"/>
      <c r="P111" s="49">
        <f t="shared" si="39"/>
        <v>0</v>
      </c>
      <c r="Q111" s="67"/>
      <c r="R111" s="49">
        <f t="shared" si="40"/>
        <v>0</v>
      </c>
      <c r="S111" s="67"/>
      <c r="T111" s="49">
        <f t="shared" si="41"/>
        <v>0</v>
      </c>
      <c r="U111" s="67"/>
      <c r="V111" s="49">
        <f t="shared" si="42"/>
        <v>0</v>
      </c>
      <c r="W111" s="67"/>
      <c r="X111" s="49">
        <f t="shared" si="43"/>
        <v>0</v>
      </c>
      <c r="Y111" s="67"/>
      <c r="Z111" s="49">
        <f t="shared" si="46"/>
        <v>0</v>
      </c>
      <c r="AA111" s="82">
        <f t="shared" si="31"/>
        <v>0</v>
      </c>
      <c r="AB111" s="49">
        <f t="shared" si="46"/>
        <v>0</v>
      </c>
      <c r="AC111" s="82">
        <f t="shared" si="32"/>
        <v>0</v>
      </c>
      <c r="AD111" s="49">
        <f t="shared" si="45"/>
        <v>0</v>
      </c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</row>
    <row r="112" spans="1:66" x14ac:dyDescent="0.25">
      <c r="A112" s="9">
        <v>6313</v>
      </c>
      <c r="B112" s="10" t="s">
        <v>130</v>
      </c>
      <c r="C112" s="67"/>
      <c r="D112" s="49">
        <f t="shared" si="33"/>
        <v>0</v>
      </c>
      <c r="E112" s="67"/>
      <c r="F112" s="49">
        <f t="shared" si="34"/>
        <v>0</v>
      </c>
      <c r="G112" s="67"/>
      <c r="H112" s="49">
        <f t="shared" si="35"/>
        <v>0</v>
      </c>
      <c r="I112" s="67"/>
      <c r="J112" s="49">
        <f t="shared" si="36"/>
        <v>0</v>
      </c>
      <c r="K112" s="67"/>
      <c r="L112" s="49">
        <f t="shared" si="37"/>
        <v>0</v>
      </c>
      <c r="M112" s="67"/>
      <c r="N112" s="49">
        <f t="shared" si="38"/>
        <v>0</v>
      </c>
      <c r="O112" s="67"/>
      <c r="P112" s="49">
        <f t="shared" si="39"/>
        <v>0</v>
      </c>
      <c r="Q112" s="67"/>
      <c r="R112" s="49">
        <f t="shared" si="40"/>
        <v>0</v>
      </c>
      <c r="S112" s="67"/>
      <c r="T112" s="49">
        <f t="shared" si="41"/>
        <v>0</v>
      </c>
      <c r="U112" s="67"/>
      <c r="V112" s="49">
        <f t="shared" si="42"/>
        <v>0</v>
      </c>
      <c r="W112" s="67"/>
      <c r="X112" s="49">
        <f t="shared" si="43"/>
        <v>0</v>
      </c>
      <c r="Y112" s="67"/>
      <c r="Z112" s="49">
        <f t="shared" si="46"/>
        <v>0</v>
      </c>
      <c r="AA112" s="82">
        <f t="shared" si="31"/>
        <v>0</v>
      </c>
      <c r="AB112" s="49">
        <f t="shared" si="46"/>
        <v>0</v>
      </c>
      <c r="AC112" s="82">
        <f t="shared" si="32"/>
        <v>0</v>
      </c>
      <c r="AD112" s="49">
        <f t="shared" si="45"/>
        <v>0</v>
      </c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</row>
    <row r="113" spans="1:66" x14ac:dyDescent="0.25">
      <c r="A113" s="9">
        <v>6314</v>
      </c>
      <c r="B113" s="10" t="s">
        <v>131</v>
      </c>
      <c r="C113" s="67">
        <v>229340.83004999999</v>
      </c>
      <c r="D113" s="49">
        <f t="shared" si="33"/>
        <v>1.2557874400349871E-2</v>
      </c>
      <c r="E113" s="67">
        <v>229340.83004999999</v>
      </c>
      <c r="F113" s="49">
        <f t="shared" si="34"/>
        <v>1.2557874400349871E-2</v>
      </c>
      <c r="G113" s="67">
        <v>229340.83004999999</v>
      </c>
      <c r="H113" s="49">
        <f t="shared" si="35"/>
        <v>1.2557874400349871E-2</v>
      </c>
      <c r="I113" s="67">
        <v>229340.83004999999</v>
      </c>
      <c r="J113" s="49">
        <f t="shared" si="36"/>
        <v>1.2557874400349871E-2</v>
      </c>
      <c r="K113" s="67">
        <v>229340.83004999999</v>
      </c>
      <c r="L113" s="49">
        <f t="shared" si="37"/>
        <v>1.2557874400349871E-2</v>
      </c>
      <c r="M113" s="67">
        <v>229340.83004999999</v>
      </c>
      <c r="N113" s="49">
        <f t="shared" si="38"/>
        <v>1.2557874400349871E-2</v>
      </c>
      <c r="O113" s="67">
        <v>229340.83004999999</v>
      </c>
      <c r="P113" s="49">
        <f t="shared" si="39"/>
        <v>1.2557874400349871E-2</v>
      </c>
      <c r="Q113" s="67">
        <v>229340.83004999999</v>
      </c>
      <c r="R113" s="49">
        <f t="shared" si="40"/>
        <v>1.2557874400349871E-2</v>
      </c>
      <c r="S113" s="67">
        <v>229340.83004999999</v>
      </c>
      <c r="T113" s="49">
        <f t="shared" si="41"/>
        <v>1.2557874400349871E-2</v>
      </c>
      <c r="U113" s="67">
        <v>229340.83004999999</v>
      </c>
      <c r="V113" s="49">
        <f t="shared" si="42"/>
        <v>1.2557874400349871E-2</v>
      </c>
      <c r="W113" s="67">
        <v>229340.83004999999</v>
      </c>
      <c r="X113" s="49">
        <f t="shared" si="43"/>
        <v>1.2557874400349871E-2</v>
      </c>
      <c r="Y113" s="67">
        <v>229340.83004999999</v>
      </c>
      <c r="Z113" s="49">
        <f t="shared" si="46"/>
        <v>1.2557874400349871E-2</v>
      </c>
      <c r="AA113" s="82">
        <f t="shared" si="31"/>
        <v>2752089.9605999999</v>
      </c>
      <c r="AB113" s="49">
        <f t="shared" si="46"/>
        <v>1.2557874400349873E-2</v>
      </c>
      <c r="AC113" s="82">
        <f t="shared" si="32"/>
        <v>229340.83004999999</v>
      </c>
      <c r="AD113" s="49">
        <f t="shared" si="45"/>
        <v>1.2557874400349871E-2</v>
      </c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</row>
    <row r="114" spans="1:66" x14ac:dyDescent="0.25">
      <c r="A114" s="9">
        <v>6315</v>
      </c>
      <c r="B114" s="10" t="s">
        <v>132</v>
      </c>
      <c r="C114" s="67">
        <v>295.83499999999998</v>
      </c>
      <c r="D114" s="49">
        <f t="shared" si="33"/>
        <v>1.6198854658446824E-5</v>
      </c>
      <c r="E114" s="67">
        <v>295.83499999999998</v>
      </c>
      <c r="F114" s="49">
        <f t="shared" si="34"/>
        <v>1.6198854658446824E-5</v>
      </c>
      <c r="G114" s="67">
        <v>295.83499999999998</v>
      </c>
      <c r="H114" s="49">
        <f t="shared" si="35"/>
        <v>1.6198854658446824E-5</v>
      </c>
      <c r="I114" s="67">
        <v>295.83499999999998</v>
      </c>
      <c r="J114" s="49">
        <f t="shared" si="36"/>
        <v>1.6198854658446824E-5</v>
      </c>
      <c r="K114" s="67">
        <v>295.83499999999998</v>
      </c>
      <c r="L114" s="49">
        <f t="shared" si="37"/>
        <v>1.6198854658446824E-5</v>
      </c>
      <c r="M114" s="67">
        <v>295.83499999999998</v>
      </c>
      <c r="N114" s="49">
        <f t="shared" si="38"/>
        <v>1.6198854658446824E-5</v>
      </c>
      <c r="O114" s="67">
        <v>295.83499999999998</v>
      </c>
      <c r="P114" s="49">
        <f t="shared" si="39"/>
        <v>1.6198854658446824E-5</v>
      </c>
      <c r="Q114" s="67">
        <v>295.83499999999998</v>
      </c>
      <c r="R114" s="49">
        <f t="shared" si="40"/>
        <v>1.6198854658446824E-5</v>
      </c>
      <c r="S114" s="67">
        <v>295.83499999999998</v>
      </c>
      <c r="T114" s="49">
        <f t="shared" si="41"/>
        <v>1.6198854658446824E-5</v>
      </c>
      <c r="U114" s="67">
        <v>295.83499999999998</v>
      </c>
      <c r="V114" s="49">
        <f t="shared" si="42"/>
        <v>1.6198854658446824E-5</v>
      </c>
      <c r="W114" s="67">
        <v>295.83499999999998</v>
      </c>
      <c r="X114" s="49">
        <f t="shared" si="43"/>
        <v>1.6198854658446824E-5</v>
      </c>
      <c r="Y114" s="67">
        <v>295.83499999999998</v>
      </c>
      <c r="Z114" s="49">
        <f t="shared" si="46"/>
        <v>1.6198854658446824E-5</v>
      </c>
      <c r="AA114" s="82">
        <f t="shared" si="31"/>
        <v>3550.02</v>
      </c>
      <c r="AB114" s="49">
        <f t="shared" si="46"/>
        <v>1.6198854658446827E-5</v>
      </c>
      <c r="AC114" s="82">
        <f t="shared" si="32"/>
        <v>295.83499999999998</v>
      </c>
      <c r="AD114" s="49">
        <f t="shared" si="45"/>
        <v>1.6198854658446824E-5</v>
      </c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</row>
    <row r="115" spans="1:66" x14ac:dyDescent="0.25">
      <c r="A115" s="9">
        <v>6316</v>
      </c>
      <c r="B115" s="10" t="s">
        <v>133</v>
      </c>
      <c r="C115" s="67"/>
      <c r="D115" s="49">
        <f t="shared" si="33"/>
        <v>0</v>
      </c>
      <c r="E115" s="67"/>
      <c r="F115" s="49">
        <f t="shared" si="34"/>
        <v>0</v>
      </c>
      <c r="G115" s="67"/>
      <c r="H115" s="49">
        <f t="shared" si="35"/>
        <v>0</v>
      </c>
      <c r="I115" s="67"/>
      <c r="J115" s="49">
        <f t="shared" si="36"/>
        <v>0</v>
      </c>
      <c r="K115" s="67"/>
      <c r="L115" s="49">
        <f t="shared" si="37"/>
        <v>0</v>
      </c>
      <c r="M115" s="67"/>
      <c r="N115" s="49">
        <f t="shared" si="38"/>
        <v>0</v>
      </c>
      <c r="O115" s="67"/>
      <c r="P115" s="49">
        <f t="shared" si="39"/>
        <v>0</v>
      </c>
      <c r="Q115" s="67"/>
      <c r="R115" s="49">
        <f t="shared" si="40"/>
        <v>0</v>
      </c>
      <c r="S115" s="67"/>
      <c r="T115" s="49">
        <f t="shared" si="41"/>
        <v>0</v>
      </c>
      <c r="U115" s="67"/>
      <c r="V115" s="49">
        <f t="shared" si="42"/>
        <v>0</v>
      </c>
      <c r="W115" s="67"/>
      <c r="X115" s="49">
        <f t="shared" si="43"/>
        <v>0</v>
      </c>
      <c r="Y115" s="67"/>
      <c r="Z115" s="49">
        <f t="shared" si="46"/>
        <v>0</v>
      </c>
      <c r="AA115" s="82">
        <f t="shared" si="31"/>
        <v>0</v>
      </c>
      <c r="AB115" s="49">
        <f t="shared" si="46"/>
        <v>0</v>
      </c>
      <c r="AC115" s="82">
        <f t="shared" si="32"/>
        <v>0</v>
      </c>
      <c r="AD115" s="49">
        <f t="shared" si="45"/>
        <v>0</v>
      </c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</row>
    <row r="116" spans="1:66" x14ac:dyDescent="0.25">
      <c r="A116" s="9">
        <v>6317</v>
      </c>
      <c r="B116" s="10" t="s">
        <v>134</v>
      </c>
      <c r="C116" s="67">
        <v>2678.6927000000001</v>
      </c>
      <c r="D116" s="49">
        <f t="shared" si="33"/>
        <v>1.4667552426840134E-4</v>
      </c>
      <c r="E116" s="67">
        <v>2678.6927000000001</v>
      </c>
      <c r="F116" s="49">
        <f t="shared" si="34"/>
        <v>1.4667552426840134E-4</v>
      </c>
      <c r="G116" s="67">
        <v>2678.6927000000001</v>
      </c>
      <c r="H116" s="49">
        <f t="shared" si="35"/>
        <v>1.4667552426840134E-4</v>
      </c>
      <c r="I116" s="67">
        <v>2678.6927000000001</v>
      </c>
      <c r="J116" s="49">
        <f t="shared" si="36"/>
        <v>1.4667552426840134E-4</v>
      </c>
      <c r="K116" s="67">
        <v>2678.6927000000001</v>
      </c>
      <c r="L116" s="49">
        <f t="shared" si="37"/>
        <v>1.4667552426840134E-4</v>
      </c>
      <c r="M116" s="67">
        <v>2678.6927000000001</v>
      </c>
      <c r="N116" s="49">
        <f t="shared" si="38"/>
        <v>1.4667552426840134E-4</v>
      </c>
      <c r="O116" s="67">
        <v>2678.6927000000001</v>
      </c>
      <c r="P116" s="49">
        <f t="shared" si="39"/>
        <v>1.4667552426840134E-4</v>
      </c>
      <c r="Q116" s="67">
        <v>2678.6927000000001</v>
      </c>
      <c r="R116" s="49">
        <f t="shared" si="40"/>
        <v>1.4667552426840134E-4</v>
      </c>
      <c r="S116" s="67">
        <v>2678.6927000000001</v>
      </c>
      <c r="T116" s="49">
        <f t="shared" si="41"/>
        <v>1.4667552426840134E-4</v>
      </c>
      <c r="U116" s="67">
        <v>2678.6927000000001</v>
      </c>
      <c r="V116" s="49">
        <f t="shared" si="42"/>
        <v>1.4667552426840134E-4</v>
      </c>
      <c r="W116" s="67">
        <v>2678.6927000000001</v>
      </c>
      <c r="X116" s="49">
        <f t="shared" si="43"/>
        <v>1.4667552426840134E-4</v>
      </c>
      <c r="Y116" s="67">
        <v>2678.6927000000001</v>
      </c>
      <c r="Z116" s="49">
        <f t="shared" si="46"/>
        <v>1.4667552426840134E-4</v>
      </c>
      <c r="AA116" s="82">
        <f t="shared" si="31"/>
        <v>32144.312399999999</v>
      </c>
      <c r="AB116" s="49">
        <f t="shared" si="46"/>
        <v>1.4667552426840134E-4</v>
      </c>
      <c r="AC116" s="82">
        <f t="shared" si="32"/>
        <v>2678.6927000000001</v>
      </c>
      <c r="AD116" s="49">
        <f t="shared" si="45"/>
        <v>1.4667552426840134E-4</v>
      </c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</row>
    <row r="117" spans="1:66" x14ac:dyDescent="0.25">
      <c r="A117" s="9">
        <v>6318</v>
      </c>
      <c r="B117" s="10" t="s">
        <v>135</v>
      </c>
      <c r="C117" s="67">
        <v>6510.85</v>
      </c>
      <c r="D117" s="49">
        <f t="shared" si="33"/>
        <v>3.5651059831645523E-4</v>
      </c>
      <c r="E117" s="67">
        <v>6510.85</v>
      </c>
      <c r="F117" s="49">
        <f t="shared" si="34"/>
        <v>3.5651059831645523E-4</v>
      </c>
      <c r="G117" s="67">
        <v>6510.85</v>
      </c>
      <c r="H117" s="49">
        <f t="shared" si="35"/>
        <v>3.5651059831645523E-4</v>
      </c>
      <c r="I117" s="67">
        <v>6510.85</v>
      </c>
      <c r="J117" s="49">
        <f t="shared" si="36"/>
        <v>3.5651059831645523E-4</v>
      </c>
      <c r="K117" s="67">
        <v>6510.85</v>
      </c>
      <c r="L117" s="49">
        <f t="shared" si="37"/>
        <v>3.5651059831645523E-4</v>
      </c>
      <c r="M117" s="67">
        <v>6510.85</v>
      </c>
      <c r="N117" s="49">
        <f t="shared" si="38"/>
        <v>3.5651059831645523E-4</v>
      </c>
      <c r="O117" s="67">
        <v>6510.85</v>
      </c>
      <c r="P117" s="49">
        <f t="shared" si="39"/>
        <v>3.5651059831645523E-4</v>
      </c>
      <c r="Q117" s="67">
        <v>6510.85</v>
      </c>
      <c r="R117" s="49">
        <f t="shared" si="40"/>
        <v>3.5651059831645523E-4</v>
      </c>
      <c r="S117" s="67">
        <v>6510.85</v>
      </c>
      <c r="T117" s="49">
        <f t="shared" si="41"/>
        <v>3.5651059831645523E-4</v>
      </c>
      <c r="U117" s="67">
        <v>6510.85</v>
      </c>
      <c r="V117" s="49">
        <f t="shared" si="42"/>
        <v>3.5651059831645523E-4</v>
      </c>
      <c r="W117" s="67">
        <v>6510.85</v>
      </c>
      <c r="X117" s="49">
        <f t="shared" si="43"/>
        <v>3.5651059831645523E-4</v>
      </c>
      <c r="Y117" s="67">
        <v>6510.85</v>
      </c>
      <c r="Z117" s="49">
        <f t="shared" ref="Z117:AB136" si="47">IF(Y$10&lt;&gt;0,Y117/Y$10,"-")</f>
        <v>3.5651059831645523E-4</v>
      </c>
      <c r="AA117" s="82">
        <f t="shared" si="31"/>
        <v>78130.2</v>
      </c>
      <c r="AB117" s="49">
        <f t="shared" si="47"/>
        <v>3.5651059831645518E-4</v>
      </c>
      <c r="AC117" s="82">
        <f t="shared" si="32"/>
        <v>6510.8499999999995</v>
      </c>
      <c r="AD117" s="49">
        <f t="shared" si="45"/>
        <v>3.5651059831645518E-4</v>
      </c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</row>
    <row r="118" spans="1:66" x14ac:dyDescent="0.25">
      <c r="A118" s="9">
        <v>6319</v>
      </c>
      <c r="B118" s="10" t="s">
        <v>136</v>
      </c>
      <c r="C118" s="67"/>
      <c r="D118" s="49">
        <f t="shared" si="33"/>
        <v>0</v>
      </c>
      <c r="E118" s="67"/>
      <c r="F118" s="49">
        <f t="shared" si="34"/>
        <v>0</v>
      </c>
      <c r="G118" s="67"/>
      <c r="H118" s="49">
        <f t="shared" si="35"/>
        <v>0</v>
      </c>
      <c r="I118" s="67"/>
      <c r="J118" s="49">
        <f t="shared" si="36"/>
        <v>0</v>
      </c>
      <c r="K118" s="67"/>
      <c r="L118" s="49">
        <f t="shared" si="37"/>
        <v>0</v>
      </c>
      <c r="M118" s="67"/>
      <c r="N118" s="49">
        <f t="shared" si="38"/>
        <v>0</v>
      </c>
      <c r="O118" s="67"/>
      <c r="P118" s="49">
        <f t="shared" si="39"/>
        <v>0</v>
      </c>
      <c r="Q118" s="67"/>
      <c r="R118" s="49">
        <f t="shared" si="40"/>
        <v>0</v>
      </c>
      <c r="S118" s="67"/>
      <c r="T118" s="49">
        <f t="shared" si="41"/>
        <v>0</v>
      </c>
      <c r="U118" s="67"/>
      <c r="V118" s="49">
        <f t="shared" si="42"/>
        <v>0</v>
      </c>
      <c r="W118" s="67"/>
      <c r="X118" s="49">
        <f t="shared" si="43"/>
        <v>0</v>
      </c>
      <c r="Y118" s="67"/>
      <c r="Z118" s="49">
        <f t="shared" si="47"/>
        <v>0</v>
      </c>
      <c r="AA118" s="82">
        <f t="shared" si="31"/>
        <v>0</v>
      </c>
      <c r="AB118" s="49">
        <f t="shared" si="47"/>
        <v>0</v>
      </c>
      <c r="AC118" s="82">
        <f t="shared" si="32"/>
        <v>0</v>
      </c>
      <c r="AD118" s="49">
        <f t="shared" si="45"/>
        <v>0</v>
      </c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</row>
    <row r="119" spans="1:66" x14ac:dyDescent="0.25">
      <c r="A119" s="9">
        <v>6320</v>
      </c>
      <c r="B119" s="10" t="s">
        <v>137</v>
      </c>
      <c r="C119" s="67"/>
      <c r="D119" s="49">
        <f t="shared" si="33"/>
        <v>0</v>
      </c>
      <c r="E119" s="67"/>
      <c r="F119" s="49">
        <f t="shared" si="34"/>
        <v>0</v>
      </c>
      <c r="G119" s="67"/>
      <c r="H119" s="49">
        <f t="shared" si="35"/>
        <v>0</v>
      </c>
      <c r="I119" s="67"/>
      <c r="J119" s="49">
        <f t="shared" si="36"/>
        <v>0</v>
      </c>
      <c r="K119" s="67"/>
      <c r="L119" s="49">
        <f t="shared" si="37"/>
        <v>0</v>
      </c>
      <c r="M119" s="67"/>
      <c r="N119" s="49">
        <f t="shared" si="38"/>
        <v>0</v>
      </c>
      <c r="O119" s="67"/>
      <c r="P119" s="49">
        <f t="shared" si="39"/>
        <v>0</v>
      </c>
      <c r="Q119" s="67"/>
      <c r="R119" s="49">
        <f t="shared" si="40"/>
        <v>0</v>
      </c>
      <c r="S119" s="67"/>
      <c r="T119" s="49">
        <f t="shared" si="41"/>
        <v>0</v>
      </c>
      <c r="U119" s="67"/>
      <c r="V119" s="49">
        <f t="shared" si="42"/>
        <v>0</v>
      </c>
      <c r="W119" s="67"/>
      <c r="X119" s="49">
        <f t="shared" si="43"/>
        <v>0</v>
      </c>
      <c r="Y119" s="67"/>
      <c r="Z119" s="49">
        <f t="shared" si="47"/>
        <v>0</v>
      </c>
      <c r="AA119" s="82">
        <f t="shared" si="31"/>
        <v>0</v>
      </c>
      <c r="AB119" s="49">
        <f t="shared" si="47"/>
        <v>0</v>
      </c>
      <c r="AC119" s="82">
        <f t="shared" si="32"/>
        <v>0</v>
      </c>
      <c r="AD119" s="49">
        <f t="shared" si="45"/>
        <v>0</v>
      </c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</row>
    <row r="120" spans="1:66" x14ac:dyDescent="0.25">
      <c r="A120" s="9">
        <v>6321</v>
      </c>
      <c r="B120" s="10" t="s">
        <v>138</v>
      </c>
      <c r="C120" s="67">
        <v>73959.850000000006</v>
      </c>
      <c r="D120" s="49">
        <f t="shared" si="33"/>
        <v>4.0497738966333548E-3</v>
      </c>
      <c r="E120" s="67">
        <v>73959.850000000006</v>
      </c>
      <c r="F120" s="49">
        <f t="shared" si="34"/>
        <v>4.0497738966333548E-3</v>
      </c>
      <c r="G120" s="67">
        <v>73959.850000000006</v>
      </c>
      <c r="H120" s="49">
        <f t="shared" si="35"/>
        <v>4.0497738966333548E-3</v>
      </c>
      <c r="I120" s="67">
        <v>73959.850000000006</v>
      </c>
      <c r="J120" s="49">
        <f t="shared" si="36"/>
        <v>4.0497738966333548E-3</v>
      </c>
      <c r="K120" s="67">
        <v>73959.850000000006</v>
      </c>
      <c r="L120" s="49">
        <f t="shared" si="37"/>
        <v>4.0497738966333548E-3</v>
      </c>
      <c r="M120" s="67">
        <v>73959.850000000006</v>
      </c>
      <c r="N120" s="49">
        <f t="shared" si="38"/>
        <v>4.0497738966333548E-3</v>
      </c>
      <c r="O120" s="67">
        <v>73959.850000000006</v>
      </c>
      <c r="P120" s="49">
        <f t="shared" si="39"/>
        <v>4.0497738966333548E-3</v>
      </c>
      <c r="Q120" s="67">
        <v>73959.850000000006</v>
      </c>
      <c r="R120" s="49">
        <f t="shared" si="40"/>
        <v>4.0497738966333548E-3</v>
      </c>
      <c r="S120" s="67">
        <v>73959.850000000006</v>
      </c>
      <c r="T120" s="49">
        <f t="shared" si="41"/>
        <v>4.0497738966333548E-3</v>
      </c>
      <c r="U120" s="67">
        <v>73959.850000000006</v>
      </c>
      <c r="V120" s="49">
        <f t="shared" si="42"/>
        <v>4.0497738966333548E-3</v>
      </c>
      <c r="W120" s="67">
        <v>73959.850000000006</v>
      </c>
      <c r="X120" s="49">
        <f t="shared" si="43"/>
        <v>4.0497738966333548E-3</v>
      </c>
      <c r="Y120" s="67">
        <v>73959.850000000006</v>
      </c>
      <c r="Z120" s="49">
        <f t="shared" si="47"/>
        <v>4.0497738966333548E-3</v>
      </c>
      <c r="AA120" s="82">
        <f t="shared" si="31"/>
        <v>887518.19999999984</v>
      </c>
      <c r="AB120" s="49">
        <f t="shared" si="47"/>
        <v>4.0497738966333539E-3</v>
      </c>
      <c r="AC120" s="82">
        <f t="shared" si="32"/>
        <v>73959.849999999991</v>
      </c>
      <c r="AD120" s="49">
        <f t="shared" si="45"/>
        <v>4.0497738966333539E-3</v>
      </c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</row>
    <row r="121" spans="1:66" x14ac:dyDescent="0.25">
      <c r="A121" s="9">
        <v>6322</v>
      </c>
      <c r="B121" s="10"/>
      <c r="C121" s="67"/>
      <c r="D121" s="49">
        <f t="shared" si="33"/>
        <v>0</v>
      </c>
      <c r="E121" s="67"/>
      <c r="F121" s="49">
        <f t="shared" si="33"/>
        <v>0</v>
      </c>
      <c r="G121" s="67"/>
      <c r="H121" s="49">
        <f t="shared" si="33"/>
        <v>0</v>
      </c>
      <c r="I121" s="67"/>
      <c r="J121" s="49">
        <f t="shared" si="33"/>
        <v>0</v>
      </c>
      <c r="K121" s="67"/>
      <c r="L121" s="49">
        <f t="shared" si="33"/>
        <v>0</v>
      </c>
      <c r="M121" s="67"/>
      <c r="N121" s="49">
        <f t="shared" si="33"/>
        <v>0</v>
      </c>
      <c r="O121" s="67"/>
      <c r="P121" s="49">
        <f t="shared" si="33"/>
        <v>0</v>
      </c>
      <c r="Q121" s="67"/>
      <c r="R121" s="49">
        <f t="shared" si="33"/>
        <v>0</v>
      </c>
      <c r="S121" s="67"/>
      <c r="T121" s="49">
        <f t="shared" si="41"/>
        <v>0</v>
      </c>
      <c r="U121" s="67"/>
      <c r="V121" s="49">
        <f t="shared" si="41"/>
        <v>0</v>
      </c>
      <c r="W121" s="67"/>
      <c r="X121" s="49">
        <f t="shared" si="41"/>
        <v>0</v>
      </c>
      <c r="Y121" s="67"/>
      <c r="Z121" s="49">
        <f t="shared" si="41"/>
        <v>0</v>
      </c>
      <c r="AA121" s="82"/>
      <c r="AB121" s="49">
        <f t="shared" si="41"/>
        <v>0</v>
      </c>
      <c r="AC121" s="82"/>
      <c r="AD121" s="49">
        <f t="shared" si="41"/>
        <v>0</v>
      </c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</row>
    <row r="122" spans="1:66" x14ac:dyDescent="0.25">
      <c r="A122" s="9">
        <v>6323</v>
      </c>
      <c r="B122" s="10"/>
      <c r="C122" s="67"/>
      <c r="D122" s="49">
        <f t="shared" si="33"/>
        <v>0</v>
      </c>
      <c r="E122" s="67"/>
      <c r="F122" s="49">
        <f t="shared" si="33"/>
        <v>0</v>
      </c>
      <c r="G122" s="67"/>
      <c r="H122" s="49">
        <f t="shared" si="33"/>
        <v>0</v>
      </c>
      <c r="I122" s="67"/>
      <c r="J122" s="49">
        <f t="shared" si="33"/>
        <v>0</v>
      </c>
      <c r="K122" s="67"/>
      <c r="L122" s="49">
        <f t="shared" si="33"/>
        <v>0</v>
      </c>
      <c r="M122" s="67"/>
      <c r="N122" s="49">
        <f t="shared" si="33"/>
        <v>0</v>
      </c>
      <c r="O122" s="67"/>
      <c r="P122" s="49">
        <f t="shared" si="33"/>
        <v>0</v>
      </c>
      <c r="Q122" s="67"/>
      <c r="R122" s="49">
        <f t="shared" si="33"/>
        <v>0</v>
      </c>
      <c r="S122" s="67"/>
      <c r="T122" s="49">
        <f t="shared" si="41"/>
        <v>0</v>
      </c>
      <c r="U122" s="67"/>
      <c r="V122" s="49">
        <f t="shared" si="41"/>
        <v>0</v>
      </c>
      <c r="W122" s="67"/>
      <c r="X122" s="49">
        <f t="shared" si="41"/>
        <v>0</v>
      </c>
      <c r="Y122" s="67"/>
      <c r="Z122" s="49">
        <f t="shared" si="41"/>
        <v>0</v>
      </c>
      <c r="AA122" s="82"/>
      <c r="AB122" s="49">
        <f t="shared" si="41"/>
        <v>0</v>
      </c>
      <c r="AC122" s="82"/>
      <c r="AD122" s="49">
        <f t="shared" si="41"/>
        <v>0</v>
      </c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</row>
    <row r="123" spans="1:66" x14ac:dyDescent="0.25">
      <c r="A123" s="9">
        <v>6324</v>
      </c>
      <c r="B123" s="10"/>
      <c r="C123" s="67"/>
      <c r="D123" s="49">
        <f t="shared" si="33"/>
        <v>0</v>
      </c>
      <c r="E123" s="67"/>
      <c r="F123" s="49">
        <f t="shared" si="33"/>
        <v>0</v>
      </c>
      <c r="G123" s="67"/>
      <c r="H123" s="49">
        <f t="shared" si="33"/>
        <v>0</v>
      </c>
      <c r="I123" s="67"/>
      <c r="J123" s="49">
        <f t="shared" si="33"/>
        <v>0</v>
      </c>
      <c r="K123" s="67"/>
      <c r="L123" s="49">
        <f t="shared" si="33"/>
        <v>0</v>
      </c>
      <c r="M123" s="67"/>
      <c r="N123" s="49">
        <f t="shared" si="33"/>
        <v>0</v>
      </c>
      <c r="O123" s="67"/>
      <c r="P123" s="49">
        <f t="shared" si="33"/>
        <v>0</v>
      </c>
      <c r="Q123" s="67"/>
      <c r="R123" s="49">
        <f t="shared" si="33"/>
        <v>0</v>
      </c>
      <c r="S123" s="67"/>
      <c r="T123" s="49">
        <f t="shared" si="41"/>
        <v>0</v>
      </c>
      <c r="U123" s="67"/>
      <c r="V123" s="49">
        <f t="shared" si="41"/>
        <v>0</v>
      </c>
      <c r="W123" s="67"/>
      <c r="X123" s="49">
        <f t="shared" si="41"/>
        <v>0</v>
      </c>
      <c r="Y123" s="67"/>
      <c r="Z123" s="49">
        <f t="shared" si="41"/>
        <v>0</v>
      </c>
      <c r="AA123" s="82"/>
      <c r="AB123" s="49">
        <f t="shared" si="41"/>
        <v>0</v>
      </c>
      <c r="AC123" s="82"/>
      <c r="AD123" s="49">
        <f t="shared" si="41"/>
        <v>0</v>
      </c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</row>
    <row r="124" spans="1:66" x14ac:dyDescent="0.25">
      <c r="A124" s="9">
        <v>6325</v>
      </c>
      <c r="B124" s="10"/>
      <c r="C124" s="67"/>
      <c r="D124" s="49">
        <f t="shared" si="33"/>
        <v>0</v>
      </c>
      <c r="E124" s="67"/>
      <c r="F124" s="49">
        <f t="shared" si="33"/>
        <v>0</v>
      </c>
      <c r="G124" s="67"/>
      <c r="H124" s="49">
        <f t="shared" si="33"/>
        <v>0</v>
      </c>
      <c r="I124" s="67"/>
      <c r="J124" s="49">
        <f t="shared" si="33"/>
        <v>0</v>
      </c>
      <c r="K124" s="67"/>
      <c r="L124" s="49">
        <f t="shared" si="33"/>
        <v>0</v>
      </c>
      <c r="M124" s="67"/>
      <c r="N124" s="49">
        <f t="shared" si="33"/>
        <v>0</v>
      </c>
      <c r="O124" s="67"/>
      <c r="P124" s="49">
        <f t="shared" si="33"/>
        <v>0</v>
      </c>
      <c r="Q124" s="67"/>
      <c r="R124" s="49">
        <f t="shared" si="33"/>
        <v>0</v>
      </c>
      <c r="S124" s="67"/>
      <c r="T124" s="49">
        <f t="shared" si="41"/>
        <v>0</v>
      </c>
      <c r="U124" s="67"/>
      <c r="V124" s="49">
        <f t="shared" si="41"/>
        <v>0</v>
      </c>
      <c r="W124" s="67"/>
      <c r="X124" s="49">
        <f t="shared" si="41"/>
        <v>0</v>
      </c>
      <c r="Y124" s="67"/>
      <c r="Z124" s="49">
        <f t="shared" si="41"/>
        <v>0</v>
      </c>
      <c r="AA124" s="82"/>
      <c r="AB124" s="49">
        <f t="shared" si="41"/>
        <v>0</v>
      </c>
      <c r="AC124" s="82"/>
      <c r="AD124" s="49">
        <f t="shared" si="41"/>
        <v>0</v>
      </c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</row>
    <row r="125" spans="1:66" s="5" customFormat="1" x14ac:dyDescent="0.25">
      <c r="A125" s="12">
        <v>6399</v>
      </c>
      <c r="B125" s="1" t="s">
        <v>139</v>
      </c>
      <c r="C125" s="74">
        <f>SUM(C100:C124)</f>
        <v>405829.5932</v>
      </c>
      <c r="D125" s="56">
        <f t="shared" si="33"/>
        <v>2.2221760766452249E-2</v>
      </c>
      <c r="E125" s="74">
        <f>SUM(E100:E124)</f>
        <v>405829.5932</v>
      </c>
      <c r="F125" s="56">
        <f t="shared" si="34"/>
        <v>2.2221760766452249E-2</v>
      </c>
      <c r="G125" s="74">
        <f>SUM(G100:G124)</f>
        <v>405829.5932</v>
      </c>
      <c r="H125" s="56">
        <f t="shared" si="35"/>
        <v>2.2221760766452249E-2</v>
      </c>
      <c r="I125" s="74">
        <f>SUM(I100:I124)</f>
        <v>405829.5932</v>
      </c>
      <c r="J125" s="56">
        <f t="shared" si="36"/>
        <v>2.2221760766452249E-2</v>
      </c>
      <c r="K125" s="74">
        <f>SUM(K100:K124)</f>
        <v>405829.5932</v>
      </c>
      <c r="L125" s="56">
        <f t="shared" si="37"/>
        <v>2.2221760766452249E-2</v>
      </c>
      <c r="M125" s="74">
        <f>SUM(M100:M124)</f>
        <v>405829.5932</v>
      </c>
      <c r="N125" s="56">
        <f t="shared" si="38"/>
        <v>2.2221760766452249E-2</v>
      </c>
      <c r="O125" s="74">
        <f>SUM(O100:O124)</f>
        <v>405829.5932</v>
      </c>
      <c r="P125" s="56">
        <f t="shared" si="39"/>
        <v>2.2221760766452249E-2</v>
      </c>
      <c r="Q125" s="74">
        <f>SUM(Q100:Q124)</f>
        <v>405829.5932</v>
      </c>
      <c r="R125" s="56">
        <f t="shared" si="40"/>
        <v>2.2221760766452249E-2</v>
      </c>
      <c r="S125" s="74">
        <f>SUM(S100:S124)</f>
        <v>405829.5932</v>
      </c>
      <c r="T125" s="56">
        <f t="shared" si="41"/>
        <v>2.2221760766452249E-2</v>
      </c>
      <c r="U125" s="74">
        <f>SUM(U100:U124)</f>
        <v>405829.5932</v>
      </c>
      <c r="V125" s="56">
        <f t="shared" si="42"/>
        <v>2.2221760766452249E-2</v>
      </c>
      <c r="W125" s="74">
        <f>SUM(W100:W124)</f>
        <v>405829.5932</v>
      </c>
      <c r="X125" s="56">
        <f t="shared" si="43"/>
        <v>2.2221760766452249E-2</v>
      </c>
      <c r="Y125" s="74">
        <f>SUM(Y100:Y124)</f>
        <v>405829.5932</v>
      </c>
      <c r="Z125" s="56">
        <f t="shared" si="47"/>
        <v>2.2221760766452249E-2</v>
      </c>
      <c r="AA125" s="74">
        <f t="shared" si="31"/>
        <v>4869955.1184</v>
      </c>
      <c r="AB125" s="56">
        <f t="shared" si="47"/>
        <v>2.2221760766452249E-2</v>
      </c>
      <c r="AC125" s="94">
        <f t="shared" si="32"/>
        <v>405829.5932</v>
      </c>
      <c r="AD125" s="56">
        <f t="shared" si="45"/>
        <v>2.2221760766452249E-2</v>
      </c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</row>
    <row r="126" spans="1:66" s="8" customFormat="1" x14ac:dyDescent="0.25">
      <c r="A126" s="26">
        <v>6401</v>
      </c>
      <c r="B126" s="27" t="s">
        <v>140</v>
      </c>
      <c r="C126" s="69"/>
      <c r="D126" s="57">
        <f t="shared" si="33"/>
        <v>0</v>
      </c>
      <c r="E126" s="69"/>
      <c r="F126" s="57">
        <f t="shared" si="34"/>
        <v>0</v>
      </c>
      <c r="G126" s="69"/>
      <c r="H126" s="57">
        <f t="shared" si="35"/>
        <v>0</v>
      </c>
      <c r="I126" s="69"/>
      <c r="J126" s="57">
        <f t="shared" si="36"/>
        <v>0</v>
      </c>
      <c r="K126" s="69"/>
      <c r="L126" s="57">
        <f t="shared" si="37"/>
        <v>0</v>
      </c>
      <c r="M126" s="69"/>
      <c r="N126" s="57">
        <f t="shared" si="38"/>
        <v>0</v>
      </c>
      <c r="O126" s="69"/>
      <c r="P126" s="57">
        <f t="shared" si="39"/>
        <v>0</v>
      </c>
      <c r="Q126" s="69"/>
      <c r="R126" s="57">
        <f t="shared" si="40"/>
        <v>0</v>
      </c>
      <c r="S126" s="69"/>
      <c r="T126" s="57">
        <f t="shared" si="41"/>
        <v>0</v>
      </c>
      <c r="U126" s="69"/>
      <c r="V126" s="57">
        <f t="shared" si="42"/>
        <v>0</v>
      </c>
      <c r="W126" s="69"/>
      <c r="X126" s="57">
        <f t="shared" si="43"/>
        <v>0</v>
      </c>
      <c r="Y126" s="69"/>
      <c r="Z126" s="57">
        <f t="shared" si="47"/>
        <v>0</v>
      </c>
      <c r="AA126" s="69">
        <f t="shared" si="31"/>
        <v>0</v>
      </c>
      <c r="AB126" s="57">
        <f t="shared" si="47"/>
        <v>0</v>
      </c>
      <c r="AC126" s="85">
        <f t="shared" si="32"/>
        <v>0</v>
      </c>
      <c r="AD126" s="57">
        <f t="shared" si="45"/>
        <v>0</v>
      </c>
    </row>
    <row r="127" spans="1:66" x14ac:dyDescent="0.25">
      <c r="A127" s="9">
        <v>6402</v>
      </c>
      <c r="B127" s="10" t="s">
        <v>141</v>
      </c>
      <c r="C127" s="67">
        <v>-236416.39415000001</v>
      </c>
      <c r="D127" s="49">
        <f t="shared" si="33"/>
        <v>-1.294530670039018E-2</v>
      </c>
      <c r="E127" s="67">
        <v>-236416.39415000001</v>
      </c>
      <c r="F127" s="49">
        <f t="shared" si="34"/>
        <v>-1.294530670039018E-2</v>
      </c>
      <c r="G127" s="67">
        <v>-236416.39415000001</v>
      </c>
      <c r="H127" s="49">
        <f t="shared" si="35"/>
        <v>-1.294530670039018E-2</v>
      </c>
      <c r="I127" s="67">
        <v>-236416.39415000001</v>
      </c>
      <c r="J127" s="49">
        <f t="shared" si="36"/>
        <v>-1.294530670039018E-2</v>
      </c>
      <c r="K127" s="67">
        <v>-236416.39415000001</v>
      </c>
      <c r="L127" s="49">
        <f t="shared" si="37"/>
        <v>-1.294530670039018E-2</v>
      </c>
      <c r="M127" s="67">
        <v>-236416.39415000001</v>
      </c>
      <c r="N127" s="49">
        <f t="shared" si="38"/>
        <v>-1.294530670039018E-2</v>
      </c>
      <c r="O127" s="67">
        <v>-236416.39415000001</v>
      </c>
      <c r="P127" s="49">
        <f t="shared" si="39"/>
        <v>-1.294530670039018E-2</v>
      </c>
      <c r="Q127" s="67">
        <v>-236416.39415000001</v>
      </c>
      <c r="R127" s="49">
        <f t="shared" si="40"/>
        <v>-1.294530670039018E-2</v>
      </c>
      <c r="S127" s="67">
        <v>-236416.39415000001</v>
      </c>
      <c r="T127" s="49">
        <f t="shared" si="41"/>
        <v>-1.294530670039018E-2</v>
      </c>
      <c r="U127" s="67">
        <v>-236416.39415000001</v>
      </c>
      <c r="V127" s="49">
        <f t="shared" si="42"/>
        <v>-1.294530670039018E-2</v>
      </c>
      <c r="W127" s="67">
        <v>-236416.39415000001</v>
      </c>
      <c r="X127" s="49">
        <f t="shared" si="43"/>
        <v>-1.294530670039018E-2</v>
      </c>
      <c r="Y127" s="67">
        <v>-236416.39415000001</v>
      </c>
      <c r="Z127" s="49">
        <f t="shared" si="47"/>
        <v>-1.294530670039018E-2</v>
      </c>
      <c r="AA127" s="82">
        <f t="shared" si="31"/>
        <v>-2836996.7298000003</v>
      </c>
      <c r="AB127" s="49">
        <f t="shared" si="47"/>
        <v>-1.2945306700390182E-2</v>
      </c>
      <c r="AC127" s="82">
        <f t="shared" si="32"/>
        <v>-236416.39415000004</v>
      </c>
      <c r="AD127" s="49">
        <f t="shared" si="45"/>
        <v>-1.294530670039018E-2</v>
      </c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</row>
    <row r="128" spans="1:66" x14ac:dyDescent="0.25">
      <c r="A128" s="9">
        <v>6403</v>
      </c>
      <c r="B128" s="10" t="s">
        <v>142</v>
      </c>
      <c r="C128" s="67">
        <v>163687.19820000001</v>
      </c>
      <c r="D128" s="49">
        <f t="shared" si="33"/>
        <v>8.9629189686486702E-3</v>
      </c>
      <c r="E128" s="67">
        <v>163687.19820000001</v>
      </c>
      <c r="F128" s="49">
        <f t="shared" si="34"/>
        <v>8.9629189686486702E-3</v>
      </c>
      <c r="G128" s="67">
        <v>163687.19820000001</v>
      </c>
      <c r="H128" s="49">
        <f t="shared" si="35"/>
        <v>8.9629189686486702E-3</v>
      </c>
      <c r="I128" s="67">
        <v>163687.19820000001</v>
      </c>
      <c r="J128" s="49">
        <f t="shared" si="36"/>
        <v>8.9629189686486702E-3</v>
      </c>
      <c r="K128" s="67">
        <v>163687.19820000001</v>
      </c>
      <c r="L128" s="49">
        <f t="shared" si="37"/>
        <v>8.9629189686486702E-3</v>
      </c>
      <c r="M128" s="67">
        <v>163687.19820000001</v>
      </c>
      <c r="N128" s="49">
        <f t="shared" si="38"/>
        <v>8.9629189686486702E-3</v>
      </c>
      <c r="O128" s="67">
        <v>163687.19820000001</v>
      </c>
      <c r="P128" s="49">
        <f t="shared" si="39"/>
        <v>8.9629189686486702E-3</v>
      </c>
      <c r="Q128" s="67">
        <v>163687.19820000001</v>
      </c>
      <c r="R128" s="49">
        <f t="shared" si="40"/>
        <v>8.9629189686486702E-3</v>
      </c>
      <c r="S128" s="67">
        <v>163687.19820000001</v>
      </c>
      <c r="T128" s="49">
        <f t="shared" si="41"/>
        <v>8.9629189686486702E-3</v>
      </c>
      <c r="U128" s="67">
        <v>163687.19820000001</v>
      </c>
      <c r="V128" s="49">
        <f t="shared" si="42"/>
        <v>8.9629189686486702E-3</v>
      </c>
      <c r="W128" s="67">
        <v>163687.19820000001</v>
      </c>
      <c r="X128" s="49">
        <f t="shared" si="43"/>
        <v>8.9629189686486702E-3</v>
      </c>
      <c r="Y128" s="67">
        <v>163687.19820000001</v>
      </c>
      <c r="Z128" s="49">
        <f t="shared" si="47"/>
        <v>8.9629189686486702E-3</v>
      </c>
      <c r="AA128" s="82">
        <f t="shared" si="31"/>
        <v>1964246.3784</v>
      </c>
      <c r="AB128" s="49">
        <f t="shared" si="47"/>
        <v>8.9629189686486702E-3</v>
      </c>
      <c r="AC128" s="82">
        <f t="shared" si="32"/>
        <v>163687.19820000001</v>
      </c>
      <c r="AD128" s="49">
        <f t="shared" si="45"/>
        <v>8.9629189686486702E-3</v>
      </c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</row>
    <row r="129" spans="1:66" x14ac:dyDescent="0.25">
      <c r="A129" s="9">
        <v>6404</v>
      </c>
      <c r="B129" s="10" t="s">
        <v>143</v>
      </c>
      <c r="C129" s="67">
        <v>25081.5</v>
      </c>
      <c r="D129" s="49">
        <f t="shared" si="33"/>
        <v>1.3733722281536467E-3</v>
      </c>
      <c r="E129" s="67">
        <v>25081.5</v>
      </c>
      <c r="F129" s="49">
        <f t="shared" si="34"/>
        <v>1.3733722281536467E-3</v>
      </c>
      <c r="G129" s="67">
        <v>25081.5</v>
      </c>
      <c r="H129" s="49">
        <f t="shared" si="35"/>
        <v>1.3733722281536467E-3</v>
      </c>
      <c r="I129" s="67">
        <v>25081.5</v>
      </c>
      <c r="J129" s="49">
        <f t="shared" si="36"/>
        <v>1.3733722281536467E-3</v>
      </c>
      <c r="K129" s="67">
        <v>25081.5</v>
      </c>
      <c r="L129" s="49">
        <f t="shared" si="37"/>
        <v>1.3733722281536467E-3</v>
      </c>
      <c r="M129" s="67">
        <v>25081.5</v>
      </c>
      <c r="N129" s="49">
        <f t="shared" si="38"/>
        <v>1.3733722281536467E-3</v>
      </c>
      <c r="O129" s="67">
        <v>25081.5</v>
      </c>
      <c r="P129" s="49">
        <f t="shared" si="39"/>
        <v>1.3733722281536467E-3</v>
      </c>
      <c r="Q129" s="67">
        <v>25081.5</v>
      </c>
      <c r="R129" s="49">
        <f t="shared" si="40"/>
        <v>1.3733722281536467E-3</v>
      </c>
      <c r="S129" s="67">
        <v>25081.5</v>
      </c>
      <c r="T129" s="49">
        <f t="shared" si="41"/>
        <v>1.3733722281536467E-3</v>
      </c>
      <c r="U129" s="67">
        <v>25081.5</v>
      </c>
      <c r="V129" s="49">
        <f t="shared" si="42"/>
        <v>1.3733722281536467E-3</v>
      </c>
      <c r="W129" s="67">
        <v>25081.5</v>
      </c>
      <c r="X129" s="49">
        <f t="shared" si="43"/>
        <v>1.3733722281536467E-3</v>
      </c>
      <c r="Y129" s="67">
        <v>25081.5</v>
      </c>
      <c r="Z129" s="49">
        <f t="shared" si="47"/>
        <v>1.3733722281536467E-3</v>
      </c>
      <c r="AA129" s="82">
        <f t="shared" si="31"/>
        <v>300978</v>
      </c>
      <c r="AB129" s="49">
        <f t="shared" si="47"/>
        <v>1.3733722281536469E-3</v>
      </c>
      <c r="AC129" s="82">
        <f t="shared" si="32"/>
        <v>25081.5</v>
      </c>
      <c r="AD129" s="49">
        <f t="shared" si="45"/>
        <v>1.3733722281536467E-3</v>
      </c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</row>
    <row r="130" spans="1:66" x14ac:dyDescent="0.25">
      <c r="A130" s="9">
        <v>6406</v>
      </c>
      <c r="B130" s="10" t="s">
        <v>144</v>
      </c>
      <c r="C130" s="67">
        <v>-1321.2790500000001</v>
      </c>
      <c r="D130" s="49">
        <f t="shared" si="33"/>
        <v>-7.2348462129905855E-5</v>
      </c>
      <c r="E130" s="67">
        <v>-1321.2790500000001</v>
      </c>
      <c r="F130" s="49">
        <f t="shared" si="34"/>
        <v>-7.2348462129905855E-5</v>
      </c>
      <c r="G130" s="67">
        <v>-1321.2790500000001</v>
      </c>
      <c r="H130" s="49">
        <f t="shared" si="35"/>
        <v>-7.2348462129905855E-5</v>
      </c>
      <c r="I130" s="67">
        <v>-1321.2790500000001</v>
      </c>
      <c r="J130" s="49">
        <f t="shared" si="36"/>
        <v>-7.2348462129905855E-5</v>
      </c>
      <c r="K130" s="67">
        <v>-1321.2790500000001</v>
      </c>
      <c r="L130" s="49">
        <f t="shared" si="37"/>
        <v>-7.2348462129905855E-5</v>
      </c>
      <c r="M130" s="67">
        <v>-1321.2790500000001</v>
      </c>
      <c r="N130" s="49">
        <f t="shared" si="38"/>
        <v>-7.2348462129905855E-5</v>
      </c>
      <c r="O130" s="67">
        <v>-1321.2790500000001</v>
      </c>
      <c r="P130" s="49">
        <f t="shared" si="39"/>
        <v>-7.2348462129905855E-5</v>
      </c>
      <c r="Q130" s="67">
        <v>-1321.2790500000001</v>
      </c>
      <c r="R130" s="49">
        <f t="shared" si="40"/>
        <v>-7.2348462129905855E-5</v>
      </c>
      <c r="S130" s="67">
        <v>-1321.2790500000001</v>
      </c>
      <c r="T130" s="49">
        <f t="shared" si="41"/>
        <v>-7.2348462129905855E-5</v>
      </c>
      <c r="U130" s="67">
        <v>-1321.2790500000001</v>
      </c>
      <c r="V130" s="49">
        <f t="shared" si="42"/>
        <v>-7.2348462129905855E-5</v>
      </c>
      <c r="W130" s="67">
        <v>-1321.2790500000001</v>
      </c>
      <c r="X130" s="49">
        <f t="shared" si="43"/>
        <v>-7.2348462129905855E-5</v>
      </c>
      <c r="Y130" s="67">
        <v>-1321.2790500000001</v>
      </c>
      <c r="Z130" s="49">
        <f t="shared" si="47"/>
        <v>-7.2348462129905855E-5</v>
      </c>
      <c r="AA130" s="82">
        <f t="shared" si="31"/>
        <v>-15855.348600000005</v>
      </c>
      <c r="AB130" s="49">
        <f t="shared" si="47"/>
        <v>-7.2348462129905882E-5</v>
      </c>
      <c r="AC130" s="82">
        <f t="shared" si="32"/>
        <v>-1321.2790500000003</v>
      </c>
      <c r="AD130" s="49">
        <f t="shared" si="45"/>
        <v>-7.2348462129905868E-5</v>
      </c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</row>
    <row r="131" spans="1:66" x14ac:dyDescent="0.25">
      <c r="A131" s="9">
        <v>6407</v>
      </c>
      <c r="B131" s="10" t="s">
        <v>145</v>
      </c>
      <c r="C131" s="67">
        <v>-651.53465000000006</v>
      </c>
      <c r="D131" s="49">
        <f t="shared" si="33"/>
        <v>-3.5675681039403799E-5</v>
      </c>
      <c r="E131" s="67">
        <v>-651.53465000000006</v>
      </c>
      <c r="F131" s="49">
        <f t="shared" si="34"/>
        <v>-3.5675681039403799E-5</v>
      </c>
      <c r="G131" s="67">
        <v>-651.53465000000006</v>
      </c>
      <c r="H131" s="49">
        <f t="shared" si="35"/>
        <v>-3.5675681039403799E-5</v>
      </c>
      <c r="I131" s="67">
        <v>-651.53465000000006</v>
      </c>
      <c r="J131" s="49">
        <f t="shared" si="36"/>
        <v>-3.5675681039403799E-5</v>
      </c>
      <c r="K131" s="67">
        <v>-651.53465000000006</v>
      </c>
      <c r="L131" s="49">
        <f t="shared" si="37"/>
        <v>-3.5675681039403799E-5</v>
      </c>
      <c r="M131" s="67">
        <v>-651.53465000000006</v>
      </c>
      <c r="N131" s="49">
        <f t="shared" si="38"/>
        <v>-3.5675681039403799E-5</v>
      </c>
      <c r="O131" s="67">
        <v>-651.53465000000006</v>
      </c>
      <c r="P131" s="49">
        <f t="shared" si="39"/>
        <v>-3.5675681039403799E-5</v>
      </c>
      <c r="Q131" s="67">
        <v>-651.53465000000006</v>
      </c>
      <c r="R131" s="49">
        <f t="shared" si="40"/>
        <v>-3.5675681039403799E-5</v>
      </c>
      <c r="S131" s="67">
        <v>-651.53465000000006</v>
      </c>
      <c r="T131" s="49">
        <f t="shared" si="41"/>
        <v>-3.5675681039403799E-5</v>
      </c>
      <c r="U131" s="67">
        <v>-651.53465000000006</v>
      </c>
      <c r="V131" s="49">
        <f t="shared" si="42"/>
        <v>-3.5675681039403799E-5</v>
      </c>
      <c r="W131" s="67">
        <v>-651.53465000000006</v>
      </c>
      <c r="X131" s="49">
        <f t="shared" si="43"/>
        <v>-3.5675681039403799E-5</v>
      </c>
      <c r="Y131" s="67">
        <v>-651.53465000000006</v>
      </c>
      <c r="Z131" s="49">
        <f t="shared" si="47"/>
        <v>-3.5675681039403799E-5</v>
      </c>
      <c r="AA131" s="82">
        <f t="shared" si="31"/>
        <v>-7818.4157999999989</v>
      </c>
      <c r="AB131" s="49">
        <f t="shared" si="47"/>
        <v>-3.5675681039403792E-5</v>
      </c>
      <c r="AC131" s="82">
        <f t="shared" si="32"/>
        <v>-651.53464999999994</v>
      </c>
      <c r="AD131" s="49">
        <f t="shared" si="45"/>
        <v>-3.5675681039403792E-5</v>
      </c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</row>
    <row r="132" spans="1:66" x14ac:dyDescent="0.25">
      <c r="A132" s="9">
        <v>6408</v>
      </c>
      <c r="B132" s="10" t="s">
        <v>146</v>
      </c>
      <c r="C132" s="67">
        <v>-161.8252</v>
      </c>
      <c r="D132" s="49">
        <f t="shared" si="33"/>
        <v>-8.8609626814747721E-6</v>
      </c>
      <c r="E132" s="67">
        <v>-161.8252</v>
      </c>
      <c r="F132" s="49">
        <f t="shared" si="34"/>
        <v>-8.8609626814747721E-6</v>
      </c>
      <c r="G132" s="67">
        <v>-161.8252</v>
      </c>
      <c r="H132" s="49">
        <f t="shared" si="35"/>
        <v>-8.8609626814747721E-6</v>
      </c>
      <c r="I132" s="67">
        <v>-161.8252</v>
      </c>
      <c r="J132" s="49">
        <f t="shared" si="36"/>
        <v>-8.8609626814747721E-6</v>
      </c>
      <c r="K132" s="67">
        <v>-161.8252</v>
      </c>
      <c r="L132" s="49">
        <f t="shared" si="37"/>
        <v>-8.8609626814747721E-6</v>
      </c>
      <c r="M132" s="67">
        <v>-161.8252</v>
      </c>
      <c r="N132" s="49">
        <f t="shared" si="38"/>
        <v>-8.8609626814747721E-6</v>
      </c>
      <c r="O132" s="67">
        <v>-161.8252</v>
      </c>
      <c r="P132" s="49">
        <f t="shared" si="39"/>
        <v>-8.8609626814747721E-6</v>
      </c>
      <c r="Q132" s="67">
        <v>-161.8252</v>
      </c>
      <c r="R132" s="49">
        <f t="shared" si="40"/>
        <v>-8.8609626814747721E-6</v>
      </c>
      <c r="S132" s="67">
        <v>-161.8252</v>
      </c>
      <c r="T132" s="49">
        <f t="shared" si="41"/>
        <v>-8.8609626814747721E-6</v>
      </c>
      <c r="U132" s="67">
        <v>-161.8252</v>
      </c>
      <c r="V132" s="49">
        <f t="shared" si="42"/>
        <v>-8.8609626814747721E-6</v>
      </c>
      <c r="W132" s="67">
        <v>-161.8252</v>
      </c>
      <c r="X132" s="49">
        <f t="shared" si="43"/>
        <v>-8.8609626814747721E-6</v>
      </c>
      <c r="Y132" s="67">
        <v>-161.8252</v>
      </c>
      <c r="Z132" s="49">
        <f t="shared" si="47"/>
        <v>-8.8609626814747721E-6</v>
      </c>
      <c r="AA132" s="82">
        <f t="shared" si="31"/>
        <v>-1941.9023999999999</v>
      </c>
      <c r="AB132" s="49">
        <f t="shared" si="47"/>
        <v>-8.8609626814747738E-6</v>
      </c>
      <c r="AC132" s="82">
        <f t="shared" si="32"/>
        <v>-161.8252</v>
      </c>
      <c r="AD132" s="49">
        <f t="shared" si="45"/>
        <v>-8.8609626814747721E-6</v>
      </c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</row>
    <row r="133" spans="1:66" x14ac:dyDescent="0.25">
      <c r="A133" s="9">
        <v>6409</v>
      </c>
      <c r="B133" s="10" t="s">
        <v>147</v>
      </c>
      <c r="C133" s="67">
        <v>0</v>
      </c>
      <c r="D133" s="49">
        <f t="shared" si="33"/>
        <v>0</v>
      </c>
      <c r="E133" s="67">
        <v>0</v>
      </c>
      <c r="F133" s="49">
        <f t="shared" si="34"/>
        <v>0</v>
      </c>
      <c r="G133" s="67">
        <v>0</v>
      </c>
      <c r="H133" s="49">
        <f t="shared" si="35"/>
        <v>0</v>
      </c>
      <c r="I133" s="67">
        <v>0</v>
      </c>
      <c r="J133" s="49">
        <f t="shared" si="36"/>
        <v>0</v>
      </c>
      <c r="K133" s="67">
        <v>0</v>
      </c>
      <c r="L133" s="49">
        <f t="shared" si="37"/>
        <v>0</v>
      </c>
      <c r="M133" s="67">
        <v>0</v>
      </c>
      <c r="N133" s="49">
        <f t="shared" si="38"/>
        <v>0</v>
      </c>
      <c r="O133" s="67">
        <v>0</v>
      </c>
      <c r="P133" s="49">
        <f t="shared" si="39"/>
        <v>0</v>
      </c>
      <c r="Q133" s="67">
        <v>0</v>
      </c>
      <c r="R133" s="49">
        <f t="shared" si="40"/>
        <v>0</v>
      </c>
      <c r="S133" s="67">
        <v>0</v>
      </c>
      <c r="T133" s="49">
        <f t="shared" si="41"/>
        <v>0</v>
      </c>
      <c r="U133" s="67">
        <v>0</v>
      </c>
      <c r="V133" s="49">
        <f t="shared" si="42"/>
        <v>0</v>
      </c>
      <c r="W133" s="67">
        <v>0</v>
      </c>
      <c r="X133" s="49">
        <f t="shared" si="43"/>
        <v>0</v>
      </c>
      <c r="Y133" s="67">
        <v>0</v>
      </c>
      <c r="Z133" s="49">
        <f t="shared" si="47"/>
        <v>0</v>
      </c>
      <c r="AA133" s="82">
        <f t="shared" si="31"/>
        <v>0</v>
      </c>
      <c r="AB133" s="49">
        <f t="shared" si="47"/>
        <v>0</v>
      </c>
      <c r="AC133" s="82">
        <f t="shared" si="32"/>
        <v>0</v>
      </c>
      <c r="AD133" s="49">
        <f t="shared" si="45"/>
        <v>0</v>
      </c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</row>
    <row r="134" spans="1:66" x14ac:dyDescent="0.25">
      <c r="A134" s="9">
        <v>6410</v>
      </c>
      <c r="B134" s="10" t="s">
        <v>148</v>
      </c>
      <c r="C134" s="67">
        <v>17223</v>
      </c>
      <c r="D134" s="49">
        <f t="shared" si="33"/>
        <v>9.4306918986066456E-4</v>
      </c>
      <c r="E134" s="67">
        <v>17223</v>
      </c>
      <c r="F134" s="49">
        <f t="shared" si="34"/>
        <v>9.4306918986066456E-4</v>
      </c>
      <c r="G134" s="67">
        <v>17223</v>
      </c>
      <c r="H134" s="49">
        <f t="shared" si="35"/>
        <v>9.4306918986066456E-4</v>
      </c>
      <c r="I134" s="67">
        <v>17223</v>
      </c>
      <c r="J134" s="49">
        <f t="shared" si="36"/>
        <v>9.4306918986066456E-4</v>
      </c>
      <c r="K134" s="67">
        <v>17223</v>
      </c>
      <c r="L134" s="49">
        <f t="shared" si="37"/>
        <v>9.4306918986066456E-4</v>
      </c>
      <c r="M134" s="67">
        <v>17223</v>
      </c>
      <c r="N134" s="49">
        <f t="shared" si="38"/>
        <v>9.4306918986066456E-4</v>
      </c>
      <c r="O134" s="67">
        <v>17223</v>
      </c>
      <c r="P134" s="49">
        <f t="shared" si="39"/>
        <v>9.4306918986066456E-4</v>
      </c>
      <c r="Q134" s="67">
        <v>17223</v>
      </c>
      <c r="R134" s="49">
        <f t="shared" si="40"/>
        <v>9.4306918986066456E-4</v>
      </c>
      <c r="S134" s="67">
        <v>17223</v>
      </c>
      <c r="T134" s="49">
        <f t="shared" si="41"/>
        <v>9.4306918986066456E-4</v>
      </c>
      <c r="U134" s="67">
        <v>17223</v>
      </c>
      <c r="V134" s="49">
        <f t="shared" si="42"/>
        <v>9.4306918986066456E-4</v>
      </c>
      <c r="W134" s="67">
        <v>17223</v>
      </c>
      <c r="X134" s="49">
        <f t="shared" si="43"/>
        <v>9.4306918986066456E-4</v>
      </c>
      <c r="Y134" s="67">
        <v>17223</v>
      </c>
      <c r="Z134" s="49">
        <f t="shared" si="47"/>
        <v>9.4306918986066456E-4</v>
      </c>
      <c r="AA134" s="82">
        <f t="shared" si="31"/>
        <v>206676</v>
      </c>
      <c r="AB134" s="49">
        <f t="shared" si="47"/>
        <v>9.4306918986066456E-4</v>
      </c>
      <c r="AC134" s="82">
        <f t="shared" si="32"/>
        <v>17223</v>
      </c>
      <c r="AD134" s="49">
        <f t="shared" si="45"/>
        <v>9.4306918986066456E-4</v>
      </c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</row>
    <row r="135" spans="1:66" x14ac:dyDescent="0.25">
      <c r="A135" s="9">
        <v>6411</v>
      </c>
      <c r="B135" s="10" t="s">
        <v>149</v>
      </c>
      <c r="C135" s="67">
        <v>13658.15</v>
      </c>
      <c r="D135" s="49">
        <f t="shared" si="33"/>
        <v>7.4787089679471844E-4</v>
      </c>
      <c r="E135" s="67">
        <v>13658.15</v>
      </c>
      <c r="F135" s="49">
        <f t="shared" si="34"/>
        <v>7.4787089679471844E-4</v>
      </c>
      <c r="G135" s="67">
        <v>13658.15</v>
      </c>
      <c r="H135" s="49">
        <f t="shared" si="35"/>
        <v>7.4787089679471844E-4</v>
      </c>
      <c r="I135" s="67">
        <v>13658.15</v>
      </c>
      <c r="J135" s="49">
        <f t="shared" si="36"/>
        <v>7.4787089679471844E-4</v>
      </c>
      <c r="K135" s="67">
        <v>13658.15</v>
      </c>
      <c r="L135" s="49">
        <f t="shared" si="37"/>
        <v>7.4787089679471844E-4</v>
      </c>
      <c r="M135" s="67">
        <v>13658.15</v>
      </c>
      <c r="N135" s="49">
        <f t="shared" si="38"/>
        <v>7.4787089679471844E-4</v>
      </c>
      <c r="O135" s="67">
        <v>13658.15</v>
      </c>
      <c r="P135" s="49">
        <f t="shared" si="39"/>
        <v>7.4787089679471844E-4</v>
      </c>
      <c r="Q135" s="67">
        <v>13658.15</v>
      </c>
      <c r="R135" s="49">
        <f t="shared" si="40"/>
        <v>7.4787089679471844E-4</v>
      </c>
      <c r="S135" s="67">
        <v>13658.15</v>
      </c>
      <c r="T135" s="49">
        <f t="shared" si="41"/>
        <v>7.4787089679471844E-4</v>
      </c>
      <c r="U135" s="67">
        <v>13658.15</v>
      </c>
      <c r="V135" s="49">
        <f t="shared" si="42"/>
        <v>7.4787089679471844E-4</v>
      </c>
      <c r="W135" s="67">
        <v>13658.15</v>
      </c>
      <c r="X135" s="49">
        <f t="shared" si="43"/>
        <v>7.4787089679471844E-4</v>
      </c>
      <c r="Y135" s="67">
        <v>13658.15</v>
      </c>
      <c r="Z135" s="49">
        <f t="shared" si="47"/>
        <v>7.4787089679471844E-4</v>
      </c>
      <c r="AA135" s="82">
        <f t="shared" ref="AA135:AA165" si="48">C135+E135+G135+I135+K135+M135+O135+Q135+S135+U135+W135+Y135</f>
        <v>163897.79999999996</v>
      </c>
      <c r="AB135" s="49">
        <f t="shared" si="47"/>
        <v>7.4787089679471833E-4</v>
      </c>
      <c r="AC135" s="82">
        <f t="shared" si="32"/>
        <v>13658.149999999996</v>
      </c>
      <c r="AD135" s="49">
        <f t="shared" si="45"/>
        <v>7.4787089679471822E-4</v>
      </c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</row>
    <row r="136" spans="1:66" x14ac:dyDescent="0.25">
      <c r="A136" s="9">
        <v>6413</v>
      </c>
      <c r="B136" s="10" t="s">
        <v>150</v>
      </c>
      <c r="C136" s="67">
        <v>168490.57519999999</v>
      </c>
      <c r="D136" s="49">
        <f t="shared" si="33"/>
        <v>9.225934520874491E-3</v>
      </c>
      <c r="E136" s="67">
        <v>168490.57519999999</v>
      </c>
      <c r="F136" s="49">
        <f t="shared" si="34"/>
        <v>9.225934520874491E-3</v>
      </c>
      <c r="G136" s="67">
        <v>168490.57519999999</v>
      </c>
      <c r="H136" s="49">
        <f t="shared" si="35"/>
        <v>9.225934520874491E-3</v>
      </c>
      <c r="I136" s="67">
        <v>168490.57519999999</v>
      </c>
      <c r="J136" s="49">
        <f t="shared" si="36"/>
        <v>9.225934520874491E-3</v>
      </c>
      <c r="K136" s="67">
        <v>168490.57519999999</v>
      </c>
      <c r="L136" s="49">
        <f t="shared" si="37"/>
        <v>9.225934520874491E-3</v>
      </c>
      <c r="M136" s="67">
        <v>168490.57519999999</v>
      </c>
      <c r="N136" s="49">
        <f t="shared" si="38"/>
        <v>9.225934520874491E-3</v>
      </c>
      <c r="O136" s="67">
        <v>168490.57519999999</v>
      </c>
      <c r="P136" s="49">
        <f t="shared" si="39"/>
        <v>9.225934520874491E-3</v>
      </c>
      <c r="Q136" s="67">
        <v>168490.57519999999</v>
      </c>
      <c r="R136" s="49">
        <f t="shared" si="40"/>
        <v>9.225934520874491E-3</v>
      </c>
      <c r="S136" s="67">
        <v>168490.57519999999</v>
      </c>
      <c r="T136" s="49">
        <f t="shared" si="41"/>
        <v>9.225934520874491E-3</v>
      </c>
      <c r="U136" s="67">
        <v>168490.57519999999</v>
      </c>
      <c r="V136" s="49">
        <f t="shared" si="42"/>
        <v>9.225934520874491E-3</v>
      </c>
      <c r="W136" s="67">
        <v>168490.57519999999</v>
      </c>
      <c r="X136" s="49">
        <f t="shared" si="43"/>
        <v>9.225934520874491E-3</v>
      </c>
      <c r="Y136" s="67">
        <v>168490.57519999999</v>
      </c>
      <c r="Z136" s="49">
        <f t="shared" si="47"/>
        <v>9.225934520874491E-3</v>
      </c>
      <c r="AA136" s="82">
        <f t="shared" si="48"/>
        <v>2021886.9024000003</v>
      </c>
      <c r="AB136" s="49">
        <f t="shared" si="47"/>
        <v>9.2259345208744944E-3</v>
      </c>
      <c r="AC136" s="82">
        <f t="shared" si="32"/>
        <v>168490.57520000002</v>
      </c>
      <c r="AD136" s="49">
        <f t="shared" si="45"/>
        <v>9.2259345208744927E-3</v>
      </c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</row>
    <row r="137" spans="1:66" x14ac:dyDescent="0.25">
      <c r="A137" s="9">
        <v>6414</v>
      </c>
      <c r="B137" s="10" t="s">
        <v>151</v>
      </c>
      <c r="C137" s="67">
        <v>24802.06165</v>
      </c>
      <c r="D137" s="49">
        <f t="shared" si="33"/>
        <v>1.3580711947477069E-3</v>
      </c>
      <c r="E137" s="67">
        <v>24802.06165</v>
      </c>
      <c r="F137" s="49">
        <f t="shared" si="34"/>
        <v>1.3580711947477069E-3</v>
      </c>
      <c r="G137" s="67">
        <v>24802.06165</v>
      </c>
      <c r="H137" s="49">
        <f t="shared" si="35"/>
        <v>1.3580711947477069E-3</v>
      </c>
      <c r="I137" s="67">
        <v>24802.06165</v>
      </c>
      <c r="J137" s="49">
        <f t="shared" si="36"/>
        <v>1.3580711947477069E-3</v>
      </c>
      <c r="K137" s="67">
        <v>24802.06165</v>
      </c>
      <c r="L137" s="49">
        <f t="shared" si="37"/>
        <v>1.3580711947477069E-3</v>
      </c>
      <c r="M137" s="67">
        <v>24802.06165</v>
      </c>
      <c r="N137" s="49">
        <f t="shared" si="38"/>
        <v>1.3580711947477069E-3</v>
      </c>
      <c r="O137" s="67">
        <v>24802.06165</v>
      </c>
      <c r="P137" s="49">
        <f t="shared" si="39"/>
        <v>1.3580711947477069E-3</v>
      </c>
      <c r="Q137" s="67">
        <v>24802.06165</v>
      </c>
      <c r="R137" s="49">
        <f t="shared" si="40"/>
        <v>1.3580711947477069E-3</v>
      </c>
      <c r="S137" s="67">
        <v>24802.06165</v>
      </c>
      <c r="T137" s="49">
        <f t="shared" si="41"/>
        <v>1.3580711947477069E-3</v>
      </c>
      <c r="U137" s="67">
        <v>24802.06165</v>
      </c>
      <c r="V137" s="49">
        <f t="shared" si="42"/>
        <v>1.3580711947477069E-3</v>
      </c>
      <c r="W137" s="67">
        <v>24802.06165</v>
      </c>
      <c r="X137" s="49">
        <f t="shared" si="43"/>
        <v>1.3580711947477069E-3</v>
      </c>
      <c r="Y137" s="67">
        <v>24802.06165</v>
      </c>
      <c r="Z137" s="49">
        <f t="shared" ref="Z137:AB141" si="49">IF(Y$10&lt;&gt;0,Y137/Y$10,"-")</f>
        <v>1.3580711947477069E-3</v>
      </c>
      <c r="AA137" s="82">
        <f t="shared" si="48"/>
        <v>297624.73979999992</v>
      </c>
      <c r="AB137" s="49">
        <f t="shared" si="49"/>
        <v>1.3580711947477067E-3</v>
      </c>
      <c r="AC137" s="82">
        <f t="shared" si="32"/>
        <v>24802.061649999992</v>
      </c>
      <c r="AD137" s="49">
        <f t="shared" si="45"/>
        <v>1.3580711947477064E-3</v>
      </c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</row>
    <row r="138" spans="1:66" x14ac:dyDescent="0.25">
      <c r="A138" s="9">
        <v>6415</v>
      </c>
      <c r="B138" s="10" t="s">
        <v>152</v>
      </c>
      <c r="C138" s="67">
        <v>209.81</v>
      </c>
      <c r="D138" s="49">
        <f t="shared" si="33"/>
        <v>1.1488436783641993E-5</v>
      </c>
      <c r="E138" s="67">
        <v>209.81</v>
      </c>
      <c r="F138" s="49">
        <f t="shared" si="34"/>
        <v>1.1488436783641993E-5</v>
      </c>
      <c r="G138" s="67">
        <v>209.81</v>
      </c>
      <c r="H138" s="49">
        <f t="shared" si="35"/>
        <v>1.1488436783641993E-5</v>
      </c>
      <c r="I138" s="67">
        <v>209.81</v>
      </c>
      <c r="J138" s="49">
        <f t="shared" si="36"/>
        <v>1.1488436783641993E-5</v>
      </c>
      <c r="K138" s="67">
        <v>209.81</v>
      </c>
      <c r="L138" s="49">
        <f t="shared" si="37"/>
        <v>1.1488436783641993E-5</v>
      </c>
      <c r="M138" s="67">
        <v>209.81</v>
      </c>
      <c r="N138" s="49">
        <f t="shared" si="38"/>
        <v>1.1488436783641993E-5</v>
      </c>
      <c r="O138" s="67">
        <v>209.81</v>
      </c>
      <c r="P138" s="49">
        <f t="shared" si="39"/>
        <v>1.1488436783641993E-5</v>
      </c>
      <c r="Q138" s="67">
        <v>209.81</v>
      </c>
      <c r="R138" s="49">
        <f t="shared" si="40"/>
        <v>1.1488436783641993E-5</v>
      </c>
      <c r="S138" s="67">
        <v>209.81</v>
      </c>
      <c r="T138" s="49">
        <f t="shared" si="41"/>
        <v>1.1488436783641993E-5</v>
      </c>
      <c r="U138" s="67">
        <v>209.81</v>
      </c>
      <c r="V138" s="49">
        <f t="shared" si="42"/>
        <v>1.1488436783641993E-5</v>
      </c>
      <c r="W138" s="67">
        <v>209.81</v>
      </c>
      <c r="X138" s="49">
        <f t="shared" si="43"/>
        <v>1.1488436783641993E-5</v>
      </c>
      <c r="Y138" s="67">
        <v>209.81</v>
      </c>
      <c r="Z138" s="49">
        <f t="shared" si="49"/>
        <v>1.1488436783641993E-5</v>
      </c>
      <c r="AA138" s="82">
        <f t="shared" si="48"/>
        <v>2517.7199999999998</v>
      </c>
      <c r="AB138" s="49">
        <f t="shared" si="49"/>
        <v>1.1488436783641991E-5</v>
      </c>
      <c r="AC138" s="82">
        <f t="shared" si="32"/>
        <v>209.80999999999997</v>
      </c>
      <c r="AD138" s="49">
        <f t="shared" si="45"/>
        <v>1.1488436783641991E-5</v>
      </c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</row>
    <row r="139" spans="1:66" s="5" customFormat="1" x14ac:dyDescent="0.25">
      <c r="A139" s="12">
        <v>6499</v>
      </c>
      <c r="B139" s="1" t="s">
        <v>153</v>
      </c>
      <c r="C139" s="74">
        <f>SUM(C126:C138)</f>
        <v>174601.26199999999</v>
      </c>
      <c r="D139" s="56">
        <f t="shared" si="33"/>
        <v>9.5605336296225758E-3</v>
      </c>
      <c r="E139" s="74">
        <f>SUM(E126:E138)</f>
        <v>174601.26199999999</v>
      </c>
      <c r="F139" s="56">
        <f t="shared" si="34"/>
        <v>9.5605336296225758E-3</v>
      </c>
      <c r="G139" s="74">
        <f>SUM(G126:G138)</f>
        <v>174601.26199999999</v>
      </c>
      <c r="H139" s="56">
        <f t="shared" si="35"/>
        <v>9.5605336296225758E-3</v>
      </c>
      <c r="I139" s="74">
        <f>SUM(I126:I138)</f>
        <v>174601.26199999999</v>
      </c>
      <c r="J139" s="56">
        <f t="shared" si="36"/>
        <v>9.5605336296225758E-3</v>
      </c>
      <c r="K139" s="74">
        <f>SUM(K126:K138)</f>
        <v>174601.26199999999</v>
      </c>
      <c r="L139" s="56">
        <f t="shared" si="37"/>
        <v>9.5605336296225758E-3</v>
      </c>
      <c r="M139" s="74">
        <f>SUM(M126:M138)</f>
        <v>174601.26199999999</v>
      </c>
      <c r="N139" s="56">
        <f t="shared" si="38"/>
        <v>9.5605336296225758E-3</v>
      </c>
      <c r="O139" s="74">
        <f>SUM(O126:O138)</f>
        <v>174601.26199999999</v>
      </c>
      <c r="P139" s="56">
        <f t="shared" si="39"/>
        <v>9.5605336296225758E-3</v>
      </c>
      <c r="Q139" s="74">
        <f>SUM(Q126:Q138)</f>
        <v>174601.26199999999</v>
      </c>
      <c r="R139" s="56">
        <f t="shared" si="40"/>
        <v>9.5605336296225758E-3</v>
      </c>
      <c r="S139" s="74">
        <f>SUM(S126:S138)</f>
        <v>174601.26199999999</v>
      </c>
      <c r="T139" s="56">
        <f t="shared" si="41"/>
        <v>9.5605336296225758E-3</v>
      </c>
      <c r="U139" s="74">
        <f>SUM(U126:U138)</f>
        <v>174601.26199999999</v>
      </c>
      <c r="V139" s="56">
        <f t="shared" si="42"/>
        <v>9.5605336296225758E-3</v>
      </c>
      <c r="W139" s="74">
        <f>SUM(W126:W138)</f>
        <v>174601.26199999999</v>
      </c>
      <c r="X139" s="56">
        <f t="shared" si="43"/>
        <v>9.5605336296225758E-3</v>
      </c>
      <c r="Y139" s="74">
        <f>SUM(Y126:Y138)</f>
        <v>174601.26199999999</v>
      </c>
      <c r="Z139" s="56">
        <f t="shared" si="49"/>
        <v>9.5605336296225758E-3</v>
      </c>
      <c r="AA139" s="74">
        <f t="shared" si="48"/>
        <v>2095215.1440000003</v>
      </c>
      <c r="AB139" s="56">
        <f t="shared" si="49"/>
        <v>9.5605336296225793E-3</v>
      </c>
      <c r="AC139" s="94">
        <f t="shared" si="32"/>
        <v>174601.26200000002</v>
      </c>
      <c r="AD139" s="56">
        <f t="shared" si="45"/>
        <v>9.5605336296225776E-3</v>
      </c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</row>
    <row r="140" spans="1:66" s="8" customFormat="1" x14ac:dyDescent="0.25">
      <c r="A140" s="26"/>
      <c r="B140" s="27"/>
      <c r="C140" s="69"/>
      <c r="D140" s="57">
        <f t="shared" si="33"/>
        <v>0</v>
      </c>
      <c r="E140" s="69"/>
      <c r="F140" s="57">
        <f t="shared" si="34"/>
        <v>0</v>
      </c>
      <c r="G140" s="69"/>
      <c r="H140" s="57">
        <f t="shared" si="35"/>
        <v>0</v>
      </c>
      <c r="I140" s="69"/>
      <c r="J140" s="57">
        <f t="shared" si="36"/>
        <v>0</v>
      </c>
      <c r="K140" s="69"/>
      <c r="L140" s="57">
        <f t="shared" si="37"/>
        <v>0</v>
      </c>
      <c r="M140" s="69"/>
      <c r="N140" s="57">
        <f t="shared" si="38"/>
        <v>0</v>
      </c>
      <c r="O140" s="69"/>
      <c r="P140" s="57">
        <f t="shared" si="39"/>
        <v>0</v>
      </c>
      <c r="Q140" s="69"/>
      <c r="R140" s="57">
        <f t="shared" si="40"/>
        <v>0</v>
      </c>
      <c r="S140" s="69"/>
      <c r="T140" s="57">
        <f t="shared" si="41"/>
        <v>0</v>
      </c>
      <c r="U140" s="69"/>
      <c r="V140" s="57">
        <f t="shared" si="42"/>
        <v>0</v>
      </c>
      <c r="W140" s="69"/>
      <c r="X140" s="57">
        <f t="shared" si="43"/>
        <v>0</v>
      </c>
      <c r="Y140" s="69"/>
      <c r="Z140" s="57">
        <f t="shared" si="49"/>
        <v>0</v>
      </c>
      <c r="AA140" s="69">
        <f t="shared" si="48"/>
        <v>0</v>
      </c>
      <c r="AB140" s="57">
        <f t="shared" si="49"/>
        <v>0</v>
      </c>
      <c r="AC140" s="85">
        <f t="shared" si="32"/>
        <v>0</v>
      </c>
      <c r="AD140" s="57">
        <f t="shared" si="45"/>
        <v>0</v>
      </c>
    </row>
    <row r="141" spans="1:66" x14ac:dyDescent="0.25">
      <c r="A141" s="18">
        <v>7001</v>
      </c>
      <c r="B141" s="19" t="s">
        <v>154</v>
      </c>
      <c r="C141" s="75">
        <f>C36-C40-C78-C99-C125-C139</f>
        <v>2356803.9151999997</v>
      </c>
      <c r="D141" s="59">
        <f t="shared" si="33"/>
        <v>0.12905005858259921</v>
      </c>
      <c r="E141" s="75">
        <f>E36-E40-E78-E99-E125-E139</f>
        <v>2356803.9151999997</v>
      </c>
      <c r="F141" s="59">
        <f t="shared" si="34"/>
        <v>0.12905005858259921</v>
      </c>
      <c r="G141" s="75">
        <f>G36-G40-G78-G99-G125-G139</f>
        <v>2356803.9151999997</v>
      </c>
      <c r="H141" s="59">
        <f t="shared" si="35"/>
        <v>0.12905005858259921</v>
      </c>
      <c r="I141" s="75">
        <f>I36-I40-I78-I99-I125-I139</f>
        <v>2356803.9151999997</v>
      </c>
      <c r="J141" s="59">
        <f t="shared" si="36"/>
        <v>0.12905005858259921</v>
      </c>
      <c r="K141" s="75">
        <f>K36-K40-K78-K99-K125-K139</f>
        <v>2356803.9151999997</v>
      </c>
      <c r="L141" s="59">
        <f t="shared" si="37"/>
        <v>0.12905005858259921</v>
      </c>
      <c r="M141" s="75">
        <f>M36-M40-M78-M99-M125-M139</f>
        <v>2356803.9151999997</v>
      </c>
      <c r="N141" s="59">
        <f t="shared" si="38"/>
        <v>0.12905005858259921</v>
      </c>
      <c r="O141" s="75">
        <f>O36-O40-O78-O99-O125-O139</f>
        <v>2356803.9151999997</v>
      </c>
      <c r="P141" s="59">
        <f t="shared" si="39"/>
        <v>0.12905005858259921</v>
      </c>
      <c r="Q141" s="75">
        <f>Q36-Q40-Q78-Q99-Q125-Q139</f>
        <v>2356803.9151999997</v>
      </c>
      <c r="R141" s="59">
        <f t="shared" si="40"/>
        <v>0.12905005858259921</v>
      </c>
      <c r="S141" s="75">
        <f>S36-S40-S78-S99-S125-S139</f>
        <v>2356803.9151999997</v>
      </c>
      <c r="T141" s="59">
        <f t="shared" si="41"/>
        <v>0.12905005858259921</v>
      </c>
      <c r="U141" s="75">
        <f>U36-U40-U78-U99-U125-U139</f>
        <v>2356803.9151999997</v>
      </c>
      <c r="V141" s="59">
        <f t="shared" si="42"/>
        <v>0.12905005858259921</v>
      </c>
      <c r="W141" s="75">
        <f>W36-W40-W78-W99-W125-W139</f>
        <v>2356803.9151999997</v>
      </c>
      <c r="X141" s="59">
        <f t="shared" si="43"/>
        <v>0.12905005858259921</v>
      </c>
      <c r="Y141" s="75">
        <f>Y36-Y40-Y78-Y99-Y125-Y139</f>
        <v>2356803.9151999997</v>
      </c>
      <c r="Z141" s="59">
        <f t="shared" si="49"/>
        <v>0.12905005858259921</v>
      </c>
      <c r="AA141" s="75">
        <f t="shared" si="48"/>
        <v>28281646.982399989</v>
      </c>
      <c r="AB141" s="59">
        <f t="shared" si="49"/>
        <v>0.12905005858259919</v>
      </c>
      <c r="AC141" s="75">
        <f t="shared" si="32"/>
        <v>2356803.9151999992</v>
      </c>
      <c r="AD141" s="59">
        <f t="shared" si="45"/>
        <v>0.12905005858259919</v>
      </c>
    </row>
    <row r="142" spans="1:66" s="30" customFormat="1" x14ac:dyDescent="0.25">
      <c r="A142" s="31"/>
      <c r="B142" s="32"/>
      <c r="C142" s="76"/>
      <c r="D142" s="60"/>
      <c r="E142" s="76"/>
      <c r="F142" s="60"/>
      <c r="G142" s="76"/>
      <c r="H142" s="60"/>
      <c r="I142" s="76"/>
      <c r="J142" s="60"/>
      <c r="K142" s="76"/>
      <c r="L142" s="60"/>
      <c r="M142" s="76"/>
      <c r="N142" s="60"/>
      <c r="O142" s="76"/>
      <c r="P142" s="60"/>
      <c r="Q142" s="76"/>
      <c r="R142" s="60"/>
      <c r="S142" s="76"/>
      <c r="T142" s="60"/>
      <c r="U142" s="76"/>
      <c r="V142" s="60"/>
      <c r="W142" s="76"/>
      <c r="X142" s="60"/>
      <c r="Y142" s="76"/>
      <c r="Z142" s="60"/>
      <c r="AA142" s="76"/>
      <c r="AB142" s="60"/>
      <c r="AC142" s="76"/>
      <c r="AD142" s="60"/>
    </row>
    <row r="143" spans="1:66" s="7" customFormat="1" x14ac:dyDescent="0.25">
      <c r="A143" s="15">
        <v>6412</v>
      </c>
      <c r="B143" s="6" t="s">
        <v>155</v>
      </c>
      <c r="C143" s="77">
        <v>160808.44</v>
      </c>
      <c r="D143" s="61">
        <f t="shared" si="33"/>
        <v>8.8052885811738535E-3</v>
      </c>
      <c r="E143" s="77">
        <v>160808.44</v>
      </c>
      <c r="F143" s="61">
        <f t="shared" ref="F143:F165" si="50">IF(E$10&lt;&gt;0,E143/E$10,"-")</f>
        <v>8.8052885811738535E-3</v>
      </c>
      <c r="G143" s="77">
        <v>160808.44</v>
      </c>
      <c r="H143" s="61">
        <f t="shared" ref="H143:H165" si="51">IF(G$10&lt;&gt;0,G143/G$10,"-")</f>
        <v>8.8052885811738535E-3</v>
      </c>
      <c r="I143" s="77">
        <v>160808.44</v>
      </c>
      <c r="J143" s="61">
        <f t="shared" ref="J143:J165" si="52">IF(I$10&lt;&gt;0,I143/I$10,"-")</f>
        <v>8.8052885811738535E-3</v>
      </c>
      <c r="K143" s="77">
        <v>160808.44</v>
      </c>
      <c r="L143" s="61">
        <f t="shared" ref="L143:L165" si="53">IF(K$10&lt;&gt;0,K143/K$10,"-")</f>
        <v>8.8052885811738535E-3</v>
      </c>
      <c r="M143" s="77">
        <v>160808.44</v>
      </c>
      <c r="N143" s="61">
        <f t="shared" ref="N143:N165" si="54">IF(M$10&lt;&gt;0,M143/M$10,"-")</f>
        <v>8.8052885811738535E-3</v>
      </c>
      <c r="O143" s="77">
        <v>160808.44</v>
      </c>
      <c r="P143" s="61">
        <f t="shared" ref="P143:P165" si="55">IF(O$10&lt;&gt;0,O143/O$10,"-")</f>
        <v>8.8052885811738535E-3</v>
      </c>
      <c r="Q143" s="77">
        <v>160808.44</v>
      </c>
      <c r="R143" s="61">
        <f t="shared" ref="R143:R165" si="56">IF(Q$10&lt;&gt;0,Q143/Q$10,"-")</f>
        <v>8.8052885811738535E-3</v>
      </c>
      <c r="S143" s="77">
        <v>160808.44</v>
      </c>
      <c r="T143" s="61">
        <f t="shared" ref="T143:AD165" si="57">IF(S$10&lt;&gt;0,S143/S$10,"-")</f>
        <v>8.8052885811738535E-3</v>
      </c>
      <c r="U143" s="77">
        <v>160808.44</v>
      </c>
      <c r="V143" s="61">
        <f t="shared" ref="V143:V165" si="58">IF(U$10&lt;&gt;0,U143/U$10,"-")</f>
        <v>8.8052885811738535E-3</v>
      </c>
      <c r="W143" s="77">
        <v>160808.44</v>
      </c>
      <c r="X143" s="61">
        <f t="shared" ref="X143:X165" si="59">IF(W$10&lt;&gt;0,W143/W$10,"-")</f>
        <v>8.8052885811738535E-3</v>
      </c>
      <c r="Y143" s="77">
        <v>160808.44</v>
      </c>
      <c r="Z143" s="61">
        <f t="shared" ref="Z143:AB162" si="60">IF(Y$10&lt;&gt;0,Y143/Y$10,"-")</f>
        <v>8.8052885811738535E-3</v>
      </c>
      <c r="AA143" s="89">
        <f t="shared" si="48"/>
        <v>1929701.2799999996</v>
      </c>
      <c r="AB143" s="61">
        <f t="shared" si="60"/>
        <v>8.8052885811738518E-3</v>
      </c>
      <c r="AC143" s="89">
        <f t="shared" ref="AC143:AC165" si="61">AA143/12</f>
        <v>160808.43999999997</v>
      </c>
      <c r="AD143" s="61">
        <f t="shared" ref="AD143:AD165" si="62">IF(AC$10&lt;&gt;0,AC143/AC$10,"-")</f>
        <v>8.8052885811738518E-3</v>
      </c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</row>
    <row r="144" spans="1:66" s="35" customFormat="1" x14ac:dyDescent="0.25">
      <c r="A144" s="33"/>
      <c r="B144" s="34"/>
      <c r="C144" s="78"/>
      <c r="D144" s="62">
        <f t="shared" si="33"/>
        <v>0</v>
      </c>
      <c r="E144" s="78"/>
      <c r="F144" s="62">
        <f t="shared" si="50"/>
        <v>0</v>
      </c>
      <c r="G144" s="78"/>
      <c r="H144" s="62">
        <f t="shared" si="51"/>
        <v>0</v>
      </c>
      <c r="I144" s="78"/>
      <c r="J144" s="62">
        <f t="shared" si="52"/>
        <v>0</v>
      </c>
      <c r="K144" s="78"/>
      <c r="L144" s="62">
        <f t="shared" si="53"/>
        <v>0</v>
      </c>
      <c r="M144" s="78"/>
      <c r="N144" s="62">
        <f t="shared" si="54"/>
        <v>0</v>
      </c>
      <c r="O144" s="78"/>
      <c r="P144" s="62">
        <f t="shared" si="55"/>
        <v>0</v>
      </c>
      <c r="Q144" s="78"/>
      <c r="R144" s="62">
        <f t="shared" si="56"/>
        <v>0</v>
      </c>
      <c r="S144" s="78"/>
      <c r="T144" s="62">
        <f t="shared" si="57"/>
        <v>0</v>
      </c>
      <c r="U144" s="78"/>
      <c r="V144" s="62">
        <f t="shared" si="58"/>
        <v>0</v>
      </c>
      <c r="W144" s="78"/>
      <c r="X144" s="62">
        <f t="shared" si="59"/>
        <v>0</v>
      </c>
      <c r="Y144" s="78"/>
      <c r="Z144" s="62">
        <f t="shared" si="60"/>
        <v>0</v>
      </c>
      <c r="AA144" s="90">
        <f t="shared" si="48"/>
        <v>0</v>
      </c>
      <c r="AB144" s="62">
        <f t="shared" si="60"/>
        <v>0</v>
      </c>
      <c r="AC144" s="90">
        <f t="shared" si="61"/>
        <v>0</v>
      </c>
      <c r="AD144" s="62">
        <f t="shared" si="62"/>
        <v>0</v>
      </c>
    </row>
    <row r="145" spans="1:66" x14ac:dyDescent="0.25">
      <c r="A145" s="18">
        <v>7002</v>
      </c>
      <c r="B145" s="19" t="s">
        <v>156</v>
      </c>
      <c r="C145" s="75">
        <f>C141-C143</f>
        <v>2195995.4751999998</v>
      </c>
      <c r="D145" s="59">
        <f t="shared" si="33"/>
        <v>0.12024477000142535</v>
      </c>
      <c r="E145" s="75">
        <f>E141-E143</f>
        <v>2195995.4751999998</v>
      </c>
      <c r="F145" s="59">
        <f t="shared" si="50"/>
        <v>0.12024477000142535</v>
      </c>
      <c r="G145" s="75">
        <f>G141-G143</f>
        <v>2195995.4751999998</v>
      </c>
      <c r="H145" s="59">
        <f t="shared" si="51"/>
        <v>0.12024477000142535</v>
      </c>
      <c r="I145" s="75">
        <f>I141-I143</f>
        <v>2195995.4751999998</v>
      </c>
      <c r="J145" s="59">
        <f t="shared" si="52"/>
        <v>0.12024477000142535</v>
      </c>
      <c r="K145" s="75">
        <f>K141-K143</f>
        <v>2195995.4751999998</v>
      </c>
      <c r="L145" s="59">
        <f t="shared" si="53"/>
        <v>0.12024477000142535</v>
      </c>
      <c r="M145" s="75">
        <f>M141-M143</f>
        <v>2195995.4751999998</v>
      </c>
      <c r="N145" s="59">
        <f t="shared" si="54"/>
        <v>0.12024477000142535</v>
      </c>
      <c r="O145" s="75">
        <f>O141-O143</f>
        <v>2195995.4751999998</v>
      </c>
      <c r="P145" s="59">
        <f t="shared" si="55"/>
        <v>0.12024477000142535</v>
      </c>
      <c r="Q145" s="75">
        <f>Q141-Q143</f>
        <v>2195995.4751999998</v>
      </c>
      <c r="R145" s="59">
        <f t="shared" si="56"/>
        <v>0.12024477000142535</v>
      </c>
      <c r="S145" s="75">
        <f>S141-S143</f>
        <v>2195995.4751999998</v>
      </c>
      <c r="T145" s="59">
        <f t="shared" si="57"/>
        <v>0.12024477000142535</v>
      </c>
      <c r="U145" s="75">
        <f>U141-U143</f>
        <v>2195995.4751999998</v>
      </c>
      <c r="V145" s="59">
        <f t="shared" si="58"/>
        <v>0.12024477000142535</v>
      </c>
      <c r="W145" s="75">
        <f>W141-W143</f>
        <v>2195995.4751999998</v>
      </c>
      <c r="X145" s="59">
        <f t="shared" si="59"/>
        <v>0.12024477000142535</v>
      </c>
      <c r="Y145" s="75">
        <f>Y141-Y143</f>
        <v>2195995.4751999998</v>
      </c>
      <c r="Z145" s="59">
        <f t="shared" si="60"/>
        <v>0.12024477000142535</v>
      </c>
      <c r="AA145" s="75">
        <f t="shared" si="48"/>
        <v>26351945.702400003</v>
      </c>
      <c r="AB145" s="59">
        <f t="shared" si="60"/>
        <v>0.12024477000142539</v>
      </c>
      <c r="AC145" s="75">
        <f t="shared" si="61"/>
        <v>2195995.4752000002</v>
      </c>
      <c r="AD145" s="59">
        <f t="shared" si="62"/>
        <v>0.12024477000142537</v>
      </c>
    </row>
    <row r="146" spans="1:66" s="30" customFormat="1" x14ac:dyDescent="0.25">
      <c r="A146" s="31">
        <v>6501</v>
      </c>
      <c r="B146" s="32" t="s">
        <v>157</v>
      </c>
      <c r="C146" s="76"/>
      <c r="D146" s="60">
        <f t="shared" si="33"/>
        <v>0</v>
      </c>
      <c r="E146" s="76"/>
      <c r="F146" s="60">
        <f t="shared" si="50"/>
        <v>0</v>
      </c>
      <c r="G146" s="76"/>
      <c r="H146" s="60">
        <f t="shared" si="51"/>
        <v>0</v>
      </c>
      <c r="I146" s="76"/>
      <c r="J146" s="60">
        <f t="shared" si="52"/>
        <v>0</v>
      </c>
      <c r="K146" s="76"/>
      <c r="L146" s="60">
        <f t="shared" si="53"/>
        <v>0</v>
      </c>
      <c r="M146" s="76"/>
      <c r="N146" s="60">
        <f t="shared" si="54"/>
        <v>0</v>
      </c>
      <c r="O146" s="76"/>
      <c r="P146" s="60">
        <f t="shared" si="55"/>
        <v>0</v>
      </c>
      <c r="Q146" s="76"/>
      <c r="R146" s="60">
        <f t="shared" si="56"/>
        <v>0</v>
      </c>
      <c r="S146" s="76"/>
      <c r="T146" s="60">
        <f t="shared" si="57"/>
        <v>0</v>
      </c>
      <c r="U146" s="76"/>
      <c r="V146" s="60">
        <f t="shared" si="58"/>
        <v>0</v>
      </c>
      <c r="W146" s="76"/>
      <c r="X146" s="60">
        <f t="shared" si="59"/>
        <v>0</v>
      </c>
      <c r="Y146" s="76"/>
      <c r="Z146" s="60">
        <f t="shared" si="60"/>
        <v>0</v>
      </c>
      <c r="AA146" s="76">
        <f t="shared" si="48"/>
        <v>0</v>
      </c>
      <c r="AB146" s="60">
        <f t="shared" si="60"/>
        <v>0</v>
      </c>
      <c r="AC146" s="76">
        <f t="shared" si="61"/>
        <v>0</v>
      </c>
      <c r="AD146" s="60">
        <f t="shared" si="62"/>
        <v>0</v>
      </c>
    </row>
    <row r="147" spans="1:66" x14ac:dyDescent="0.25">
      <c r="A147" s="9">
        <v>6502</v>
      </c>
      <c r="B147" s="10" t="s">
        <v>158</v>
      </c>
      <c r="C147" s="67">
        <v>1041556.93065</v>
      </c>
      <c r="D147" s="49">
        <f t="shared" si="33"/>
        <v>5.7031890540663988E-2</v>
      </c>
      <c r="E147" s="67">
        <v>1041556.93065</v>
      </c>
      <c r="F147" s="49">
        <f t="shared" si="50"/>
        <v>5.7031890540663988E-2</v>
      </c>
      <c r="G147" s="67">
        <v>1041556.93065</v>
      </c>
      <c r="H147" s="49">
        <f t="shared" si="51"/>
        <v>5.7031890540663988E-2</v>
      </c>
      <c r="I147" s="67">
        <v>1041556.93065</v>
      </c>
      <c r="J147" s="49">
        <f t="shared" si="52"/>
        <v>5.7031890540663988E-2</v>
      </c>
      <c r="K147" s="67">
        <v>1041556.93065</v>
      </c>
      <c r="L147" s="49">
        <f t="shared" si="53"/>
        <v>5.7031890540663988E-2</v>
      </c>
      <c r="M147" s="67">
        <v>1041556.93065</v>
      </c>
      <c r="N147" s="49">
        <f t="shared" si="54"/>
        <v>5.7031890540663988E-2</v>
      </c>
      <c r="O147" s="67">
        <v>1041556.93065</v>
      </c>
      <c r="P147" s="49">
        <f t="shared" si="55"/>
        <v>5.7031890540663988E-2</v>
      </c>
      <c r="Q147" s="67">
        <v>1041556.93065</v>
      </c>
      <c r="R147" s="49">
        <f t="shared" si="56"/>
        <v>5.7031890540663988E-2</v>
      </c>
      <c r="S147" s="67">
        <v>1041556.93065</v>
      </c>
      <c r="T147" s="49">
        <f t="shared" si="57"/>
        <v>5.7031890540663988E-2</v>
      </c>
      <c r="U147" s="67">
        <v>1041556.93065</v>
      </c>
      <c r="V147" s="49">
        <f t="shared" si="58"/>
        <v>5.7031890540663988E-2</v>
      </c>
      <c r="W147" s="67">
        <v>1041556.93065</v>
      </c>
      <c r="X147" s="49">
        <f t="shared" si="59"/>
        <v>5.7031890540663988E-2</v>
      </c>
      <c r="Y147" s="67">
        <v>1041556.93065</v>
      </c>
      <c r="Z147" s="49">
        <f t="shared" si="60"/>
        <v>5.7031890540663988E-2</v>
      </c>
      <c r="AA147" s="82">
        <f t="shared" si="48"/>
        <v>12498683.167799996</v>
      </c>
      <c r="AB147" s="49">
        <f t="shared" si="60"/>
        <v>5.7031890540663974E-2</v>
      </c>
      <c r="AC147" s="82">
        <f t="shared" si="61"/>
        <v>1041556.9306499996</v>
      </c>
      <c r="AD147" s="49">
        <f t="shared" si="62"/>
        <v>5.7031890540663967E-2</v>
      </c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</row>
    <row r="148" spans="1:66" x14ac:dyDescent="0.25">
      <c r="A148" s="9">
        <v>6503</v>
      </c>
      <c r="B148" s="10" t="s">
        <v>159</v>
      </c>
      <c r="C148" s="67">
        <v>94178.289950000006</v>
      </c>
      <c r="D148" s="49">
        <f t="shared" si="33"/>
        <v>5.1568625445978789E-3</v>
      </c>
      <c r="E148" s="67">
        <v>94178.289950000006</v>
      </c>
      <c r="F148" s="49">
        <f t="shared" si="50"/>
        <v>5.1568625445978789E-3</v>
      </c>
      <c r="G148" s="67">
        <v>94178.289950000006</v>
      </c>
      <c r="H148" s="49">
        <f t="shared" si="51"/>
        <v>5.1568625445978789E-3</v>
      </c>
      <c r="I148" s="67">
        <v>94178.289950000006</v>
      </c>
      <c r="J148" s="49">
        <f t="shared" si="52"/>
        <v>5.1568625445978789E-3</v>
      </c>
      <c r="K148" s="67">
        <v>94178.289950000006</v>
      </c>
      <c r="L148" s="49">
        <f t="shared" si="53"/>
        <v>5.1568625445978789E-3</v>
      </c>
      <c r="M148" s="67">
        <v>94178.289950000006</v>
      </c>
      <c r="N148" s="49">
        <f t="shared" si="54"/>
        <v>5.1568625445978789E-3</v>
      </c>
      <c r="O148" s="67">
        <v>94178.289950000006</v>
      </c>
      <c r="P148" s="49">
        <f t="shared" si="55"/>
        <v>5.1568625445978789E-3</v>
      </c>
      <c r="Q148" s="67">
        <v>94178.289950000006</v>
      </c>
      <c r="R148" s="49">
        <f t="shared" si="56"/>
        <v>5.1568625445978789E-3</v>
      </c>
      <c r="S148" s="67">
        <v>94178.289950000006</v>
      </c>
      <c r="T148" s="49">
        <f t="shared" si="57"/>
        <v>5.1568625445978789E-3</v>
      </c>
      <c r="U148" s="67">
        <v>94178.289950000006</v>
      </c>
      <c r="V148" s="49">
        <f t="shared" si="58"/>
        <v>5.1568625445978789E-3</v>
      </c>
      <c r="W148" s="67">
        <v>94178.289950000006</v>
      </c>
      <c r="X148" s="49">
        <f t="shared" si="59"/>
        <v>5.1568625445978789E-3</v>
      </c>
      <c r="Y148" s="67">
        <v>94178.289950000006</v>
      </c>
      <c r="Z148" s="49">
        <f t="shared" si="60"/>
        <v>5.1568625445978789E-3</v>
      </c>
      <c r="AA148" s="82">
        <f t="shared" si="48"/>
        <v>1130139.4794000001</v>
      </c>
      <c r="AB148" s="49">
        <f t="shared" si="60"/>
        <v>5.1568625445978797E-3</v>
      </c>
      <c r="AC148" s="82">
        <f t="shared" si="61"/>
        <v>94178.289950000006</v>
      </c>
      <c r="AD148" s="49">
        <f t="shared" si="62"/>
        <v>5.1568625445978789E-3</v>
      </c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</row>
    <row r="149" spans="1:66" x14ac:dyDescent="0.25">
      <c r="A149" s="9">
        <v>6504</v>
      </c>
      <c r="B149" s="10" t="s">
        <v>160</v>
      </c>
      <c r="C149" s="67">
        <v>2249.2637500000001</v>
      </c>
      <c r="D149" s="49">
        <f t="shared" si="33"/>
        <v>1.2316154807498464E-4</v>
      </c>
      <c r="E149" s="67">
        <v>2249.2637500000001</v>
      </c>
      <c r="F149" s="49">
        <f t="shared" si="50"/>
        <v>1.2316154807498464E-4</v>
      </c>
      <c r="G149" s="67">
        <v>2249.2637500000001</v>
      </c>
      <c r="H149" s="49">
        <f t="shared" si="51"/>
        <v>1.2316154807498464E-4</v>
      </c>
      <c r="I149" s="67">
        <v>2249.2637500000001</v>
      </c>
      <c r="J149" s="49">
        <f t="shared" si="52"/>
        <v>1.2316154807498464E-4</v>
      </c>
      <c r="K149" s="67">
        <v>2249.2637500000001</v>
      </c>
      <c r="L149" s="49">
        <f t="shared" si="53"/>
        <v>1.2316154807498464E-4</v>
      </c>
      <c r="M149" s="67">
        <v>2249.2637500000001</v>
      </c>
      <c r="N149" s="49">
        <f t="shared" si="54"/>
        <v>1.2316154807498464E-4</v>
      </c>
      <c r="O149" s="67">
        <v>2249.2637500000001</v>
      </c>
      <c r="P149" s="49">
        <f t="shared" si="55"/>
        <v>1.2316154807498464E-4</v>
      </c>
      <c r="Q149" s="67">
        <v>2249.2637500000001</v>
      </c>
      <c r="R149" s="49">
        <f t="shared" si="56"/>
        <v>1.2316154807498464E-4</v>
      </c>
      <c r="S149" s="67">
        <v>2249.2637500000001</v>
      </c>
      <c r="T149" s="49">
        <f t="shared" si="57"/>
        <v>1.2316154807498464E-4</v>
      </c>
      <c r="U149" s="67">
        <v>2249.2637500000001</v>
      </c>
      <c r="V149" s="49">
        <f t="shared" si="58"/>
        <v>1.2316154807498464E-4</v>
      </c>
      <c r="W149" s="67">
        <v>2249.2637500000001</v>
      </c>
      <c r="X149" s="49">
        <f t="shared" si="59"/>
        <v>1.2316154807498464E-4</v>
      </c>
      <c r="Y149" s="67">
        <v>2249.2637500000001</v>
      </c>
      <c r="Z149" s="49">
        <f t="shared" si="60"/>
        <v>1.2316154807498464E-4</v>
      </c>
      <c r="AA149" s="82">
        <f t="shared" si="48"/>
        <v>26991.164999999994</v>
      </c>
      <c r="AB149" s="49">
        <f t="shared" si="60"/>
        <v>1.2316154807498462E-4</v>
      </c>
      <c r="AC149" s="82">
        <f t="shared" si="61"/>
        <v>2249.2637499999996</v>
      </c>
      <c r="AD149" s="49">
        <f t="shared" si="62"/>
        <v>1.2316154807498462E-4</v>
      </c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</row>
    <row r="150" spans="1:66" x14ac:dyDescent="0.25">
      <c r="A150" s="9">
        <v>6505</v>
      </c>
      <c r="B150" s="10" t="s">
        <v>161</v>
      </c>
      <c r="C150" s="67"/>
      <c r="D150" s="49">
        <f t="shared" si="33"/>
        <v>0</v>
      </c>
      <c r="E150" s="67"/>
      <c r="F150" s="49">
        <f t="shared" si="50"/>
        <v>0</v>
      </c>
      <c r="G150" s="67"/>
      <c r="H150" s="49">
        <f t="shared" si="51"/>
        <v>0</v>
      </c>
      <c r="I150" s="67"/>
      <c r="J150" s="49">
        <f t="shared" si="52"/>
        <v>0</v>
      </c>
      <c r="K150" s="67"/>
      <c r="L150" s="49">
        <f t="shared" si="53"/>
        <v>0</v>
      </c>
      <c r="M150" s="67"/>
      <c r="N150" s="49">
        <f t="shared" si="54"/>
        <v>0</v>
      </c>
      <c r="O150" s="67"/>
      <c r="P150" s="49">
        <f t="shared" si="55"/>
        <v>0</v>
      </c>
      <c r="Q150" s="67"/>
      <c r="R150" s="49">
        <f t="shared" si="56"/>
        <v>0</v>
      </c>
      <c r="S150" s="67"/>
      <c r="T150" s="49">
        <f t="shared" si="57"/>
        <v>0</v>
      </c>
      <c r="U150" s="67"/>
      <c r="V150" s="49">
        <f t="shared" si="58"/>
        <v>0</v>
      </c>
      <c r="W150" s="67"/>
      <c r="X150" s="49">
        <f t="shared" si="59"/>
        <v>0</v>
      </c>
      <c r="Y150" s="67"/>
      <c r="Z150" s="49">
        <f t="shared" si="60"/>
        <v>0</v>
      </c>
      <c r="AA150" s="82">
        <f t="shared" si="48"/>
        <v>0</v>
      </c>
      <c r="AB150" s="49">
        <f t="shared" si="60"/>
        <v>0</v>
      </c>
      <c r="AC150" s="82">
        <f t="shared" si="61"/>
        <v>0</v>
      </c>
      <c r="AD150" s="49">
        <f t="shared" si="62"/>
        <v>0</v>
      </c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</row>
    <row r="151" spans="1:66" x14ac:dyDescent="0.25">
      <c r="A151" s="9">
        <v>6506</v>
      </c>
      <c r="B151" s="10" t="s">
        <v>162</v>
      </c>
      <c r="C151" s="67"/>
      <c r="D151" s="49">
        <f t="shared" si="33"/>
        <v>0</v>
      </c>
      <c r="E151" s="67"/>
      <c r="F151" s="49">
        <f t="shared" si="50"/>
        <v>0</v>
      </c>
      <c r="G151" s="67"/>
      <c r="H151" s="49">
        <f t="shared" si="51"/>
        <v>0</v>
      </c>
      <c r="I151" s="67"/>
      <c r="J151" s="49">
        <f t="shared" si="52"/>
        <v>0</v>
      </c>
      <c r="K151" s="67"/>
      <c r="L151" s="49">
        <f t="shared" si="53"/>
        <v>0</v>
      </c>
      <c r="M151" s="67"/>
      <c r="N151" s="49">
        <f t="shared" si="54"/>
        <v>0</v>
      </c>
      <c r="O151" s="67"/>
      <c r="P151" s="49">
        <f t="shared" si="55"/>
        <v>0</v>
      </c>
      <c r="Q151" s="67"/>
      <c r="R151" s="49">
        <f t="shared" si="56"/>
        <v>0</v>
      </c>
      <c r="S151" s="67"/>
      <c r="T151" s="49">
        <f t="shared" si="57"/>
        <v>0</v>
      </c>
      <c r="U151" s="67"/>
      <c r="V151" s="49">
        <f t="shared" si="58"/>
        <v>0</v>
      </c>
      <c r="W151" s="67"/>
      <c r="X151" s="49">
        <f t="shared" si="59"/>
        <v>0</v>
      </c>
      <c r="Y151" s="67"/>
      <c r="Z151" s="49">
        <f t="shared" si="60"/>
        <v>0</v>
      </c>
      <c r="AA151" s="82">
        <f t="shared" si="48"/>
        <v>0</v>
      </c>
      <c r="AB151" s="49">
        <f t="shared" si="60"/>
        <v>0</v>
      </c>
      <c r="AC151" s="82">
        <f t="shared" si="61"/>
        <v>0</v>
      </c>
      <c r="AD151" s="49">
        <f t="shared" si="62"/>
        <v>0</v>
      </c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</row>
    <row r="152" spans="1:66" x14ac:dyDescent="0.25">
      <c r="A152" s="9">
        <v>6507</v>
      </c>
      <c r="B152" s="10"/>
      <c r="C152" s="67"/>
      <c r="D152" s="49">
        <f t="shared" si="33"/>
        <v>0</v>
      </c>
      <c r="E152" s="67"/>
      <c r="F152" s="49">
        <f t="shared" si="33"/>
        <v>0</v>
      </c>
      <c r="G152" s="67"/>
      <c r="H152" s="49">
        <f t="shared" si="33"/>
        <v>0</v>
      </c>
      <c r="I152" s="67"/>
      <c r="J152" s="49">
        <f t="shared" si="33"/>
        <v>0</v>
      </c>
      <c r="K152" s="67"/>
      <c r="L152" s="49">
        <f t="shared" si="33"/>
        <v>0</v>
      </c>
      <c r="M152" s="67"/>
      <c r="N152" s="49">
        <f t="shared" si="33"/>
        <v>0</v>
      </c>
      <c r="O152" s="67"/>
      <c r="P152" s="49">
        <f t="shared" si="33"/>
        <v>0</v>
      </c>
      <c r="Q152" s="67"/>
      <c r="R152" s="49">
        <f t="shared" si="33"/>
        <v>0</v>
      </c>
      <c r="S152" s="67"/>
      <c r="T152" s="49">
        <f t="shared" si="57"/>
        <v>0</v>
      </c>
      <c r="U152" s="67"/>
      <c r="V152" s="49">
        <f t="shared" si="57"/>
        <v>0</v>
      </c>
      <c r="W152" s="67"/>
      <c r="X152" s="49">
        <f t="shared" si="57"/>
        <v>0</v>
      </c>
      <c r="Y152" s="67"/>
      <c r="Z152" s="49">
        <f t="shared" si="57"/>
        <v>0</v>
      </c>
      <c r="AA152" s="82"/>
      <c r="AB152" s="49">
        <f t="shared" si="57"/>
        <v>0</v>
      </c>
      <c r="AC152" s="82"/>
      <c r="AD152" s="49">
        <f t="shared" si="57"/>
        <v>0</v>
      </c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</row>
    <row r="153" spans="1:66" x14ac:dyDescent="0.25">
      <c r="A153" s="9">
        <v>6508</v>
      </c>
      <c r="B153" s="10"/>
      <c r="C153" s="67"/>
      <c r="D153" s="49">
        <f t="shared" si="33"/>
        <v>0</v>
      </c>
      <c r="E153" s="67"/>
      <c r="F153" s="49">
        <f t="shared" si="33"/>
        <v>0</v>
      </c>
      <c r="G153" s="67"/>
      <c r="H153" s="49">
        <f t="shared" si="33"/>
        <v>0</v>
      </c>
      <c r="I153" s="67"/>
      <c r="J153" s="49">
        <f t="shared" si="33"/>
        <v>0</v>
      </c>
      <c r="K153" s="67"/>
      <c r="L153" s="49">
        <f t="shared" si="33"/>
        <v>0</v>
      </c>
      <c r="M153" s="67"/>
      <c r="N153" s="49">
        <f t="shared" si="33"/>
        <v>0</v>
      </c>
      <c r="O153" s="67"/>
      <c r="P153" s="49">
        <f t="shared" si="33"/>
        <v>0</v>
      </c>
      <c r="Q153" s="67"/>
      <c r="R153" s="49">
        <f t="shared" si="33"/>
        <v>0</v>
      </c>
      <c r="S153" s="67"/>
      <c r="T153" s="49">
        <f t="shared" si="57"/>
        <v>0</v>
      </c>
      <c r="U153" s="67"/>
      <c r="V153" s="49">
        <f t="shared" si="57"/>
        <v>0</v>
      </c>
      <c r="W153" s="67"/>
      <c r="X153" s="49">
        <f t="shared" si="57"/>
        <v>0</v>
      </c>
      <c r="Y153" s="67"/>
      <c r="Z153" s="49">
        <f t="shared" si="57"/>
        <v>0</v>
      </c>
      <c r="AA153" s="82"/>
      <c r="AB153" s="49">
        <f t="shared" si="57"/>
        <v>0</v>
      </c>
      <c r="AC153" s="82"/>
      <c r="AD153" s="49">
        <f t="shared" si="57"/>
        <v>0</v>
      </c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</row>
    <row r="154" spans="1:66" x14ac:dyDescent="0.25">
      <c r="A154" s="9">
        <v>6509</v>
      </c>
      <c r="B154" s="10"/>
      <c r="C154" s="67"/>
      <c r="D154" s="49">
        <f t="shared" si="33"/>
        <v>0</v>
      </c>
      <c r="E154" s="67"/>
      <c r="F154" s="49">
        <f t="shared" si="33"/>
        <v>0</v>
      </c>
      <c r="G154" s="67"/>
      <c r="H154" s="49">
        <f t="shared" si="33"/>
        <v>0</v>
      </c>
      <c r="I154" s="67"/>
      <c r="J154" s="49">
        <f t="shared" si="33"/>
        <v>0</v>
      </c>
      <c r="K154" s="67"/>
      <c r="L154" s="49">
        <f t="shared" si="33"/>
        <v>0</v>
      </c>
      <c r="M154" s="67"/>
      <c r="N154" s="49">
        <f t="shared" si="33"/>
        <v>0</v>
      </c>
      <c r="O154" s="67"/>
      <c r="P154" s="49">
        <f t="shared" si="33"/>
        <v>0</v>
      </c>
      <c r="Q154" s="67"/>
      <c r="R154" s="49">
        <f t="shared" si="33"/>
        <v>0</v>
      </c>
      <c r="S154" s="67"/>
      <c r="T154" s="49">
        <f t="shared" si="57"/>
        <v>0</v>
      </c>
      <c r="U154" s="67"/>
      <c r="V154" s="49">
        <f t="shared" si="57"/>
        <v>0</v>
      </c>
      <c r="W154" s="67"/>
      <c r="X154" s="49">
        <f t="shared" si="57"/>
        <v>0</v>
      </c>
      <c r="Y154" s="67"/>
      <c r="Z154" s="49">
        <f t="shared" si="57"/>
        <v>0</v>
      </c>
      <c r="AA154" s="82"/>
      <c r="AB154" s="49">
        <f t="shared" si="57"/>
        <v>0</v>
      </c>
      <c r="AC154" s="82"/>
      <c r="AD154" s="49">
        <f t="shared" si="57"/>
        <v>0</v>
      </c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</row>
    <row r="155" spans="1:66" x14ac:dyDescent="0.25">
      <c r="A155" s="9">
        <v>6510</v>
      </c>
      <c r="B155" s="10"/>
      <c r="C155" s="67"/>
      <c r="D155" s="49">
        <f t="shared" si="33"/>
        <v>0</v>
      </c>
      <c r="E155" s="67"/>
      <c r="F155" s="49">
        <f t="shared" si="33"/>
        <v>0</v>
      </c>
      <c r="G155" s="67"/>
      <c r="H155" s="49">
        <f t="shared" si="33"/>
        <v>0</v>
      </c>
      <c r="I155" s="67"/>
      <c r="J155" s="49">
        <f t="shared" si="33"/>
        <v>0</v>
      </c>
      <c r="K155" s="67"/>
      <c r="L155" s="49">
        <f t="shared" si="33"/>
        <v>0</v>
      </c>
      <c r="M155" s="67"/>
      <c r="N155" s="49">
        <f t="shared" si="33"/>
        <v>0</v>
      </c>
      <c r="O155" s="67"/>
      <c r="P155" s="49">
        <f t="shared" si="33"/>
        <v>0</v>
      </c>
      <c r="Q155" s="67"/>
      <c r="R155" s="49">
        <f t="shared" si="33"/>
        <v>0</v>
      </c>
      <c r="S155" s="67"/>
      <c r="T155" s="49">
        <f t="shared" si="57"/>
        <v>0</v>
      </c>
      <c r="U155" s="67"/>
      <c r="V155" s="49">
        <f t="shared" si="57"/>
        <v>0</v>
      </c>
      <c r="W155" s="67"/>
      <c r="X155" s="49">
        <f t="shared" si="57"/>
        <v>0</v>
      </c>
      <c r="Y155" s="67"/>
      <c r="Z155" s="49">
        <f t="shared" si="57"/>
        <v>0</v>
      </c>
      <c r="AA155" s="82"/>
      <c r="AB155" s="49">
        <f t="shared" si="57"/>
        <v>0</v>
      </c>
      <c r="AC155" s="82"/>
      <c r="AD155" s="49">
        <f t="shared" si="57"/>
        <v>0</v>
      </c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</row>
    <row r="156" spans="1:66" x14ac:dyDescent="0.25">
      <c r="A156" s="9">
        <v>6604</v>
      </c>
      <c r="B156" s="10" t="s">
        <v>163</v>
      </c>
      <c r="C156" s="67"/>
      <c r="D156" s="49">
        <f t="shared" si="33"/>
        <v>0</v>
      </c>
      <c r="E156" s="67"/>
      <c r="F156" s="49">
        <f t="shared" si="50"/>
        <v>0</v>
      </c>
      <c r="G156" s="67"/>
      <c r="H156" s="49">
        <f t="shared" si="51"/>
        <v>0</v>
      </c>
      <c r="I156" s="67"/>
      <c r="J156" s="49">
        <f t="shared" si="52"/>
        <v>0</v>
      </c>
      <c r="K156" s="67"/>
      <c r="L156" s="49">
        <f t="shared" si="53"/>
        <v>0</v>
      </c>
      <c r="M156" s="67"/>
      <c r="N156" s="49">
        <f t="shared" si="54"/>
        <v>0</v>
      </c>
      <c r="O156" s="67"/>
      <c r="P156" s="49">
        <f t="shared" si="55"/>
        <v>0</v>
      </c>
      <c r="Q156" s="67"/>
      <c r="R156" s="49">
        <f t="shared" si="56"/>
        <v>0</v>
      </c>
      <c r="S156" s="67"/>
      <c r="T156" s="49">
        <f t="shared" si="57"/>
        <v>0</v>
      </c>
      <c r="U156" s="67"/>
      <c r="V156" s="49">
        <f t="shared" si="58"/>
        <v>0</v>
      </c>
      <c r="W156" s="67"/>
      <c r="X156" s="49">
        <f t="shared" si="59"/>
        <v>0</v>
      </c>
      <c r="Y156" s="67"/>
      <c r="Z156" s="49">
        <f t="shared" si="60"/>
        <v>0</v>
      </c>
      <c r="AA156" s="82">
        <f t="shared" si="48"/>
        <v>0</v>
      </c>
      <c r="AB156" s="49">
        <f t="shared" si="60"/>
        <v>0</v>
      </c>
      <c r="AC156" s="82">
        <f t="shared" si="61"/>
        <v>0</v>
      </c>
      <c r="AD156" s="49">
        <f t="shared" si="62"/>
        <v>0</v>
      </c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</row>
    <row r="157" spans="1:66" x14ac:dyDescent="0.25">
      <c r="A157" s="9">
        <v>6701</v>
      </c>
      <c r="B157" s="10" t="s">
        <v>164</v>
      </c>
      <c r="C157" s="67">
        <v>800203.61699999997</v>
      </c>
      <c r="D157" s="49">
        <f t="shared" ref="D157:D165" si="63">IF(C$10&lt;&gt;0,C157/C$10,"-")</f>
        <v>4.3816255983728937E-2</v>
      </c>
      <c r="E157" s="67">
        <v>800203.61699999997</v>
      </c>
      <c r="F157" s="49">
        <f t="shared" si="50"/>
        <v>4.3816255983728937E-2</v>
      </c>
      <c r="G157" s="67">
        <v>800203.61699999997</v>
      </c>
      <c r="H157" s="49">
        <f t="shared" si="51"/>
        <v>4.3816255983728937E-2</v>
      </c>
      <c r="I157" s="67">
        <v>800203.61699999997</v>
      </c>
      <c r="J157" s="49">
        <f t="shared" si="52"/>
        <v>4.3816255983728937E-2</v>
      </c>
      <c r="K157" s="67">
        <v>800203.61699999997</v>
      </c>
      <c r="L157" s="49">
        <f t="shared" si="53"/>
        <v>4.3816255983728937E-2</v>
      </c>
      <c r="M157" s="67">
        <v>800203.61699999997</v>
      </c>
      <c r="N157" s="49">
        <f t="shared" si="54"/>
        <v>4.3816255983728937E-2</v>
      </c>
      <c r="O157" s="67">
        <v>800203.61699999997</v>
      </c>
      <c r="P157" s="49">
        <f t="shared" si="55"/>
        <v>4.3816255983728937E-2</v>
      </c>
      <c r="Q157" s="67">
        <v>800203.61699999997</v>
      </c>
      <c r="R157" s="49">
        <f t="shared" si="56"/>
        <v>4.3816255983728937E-2</v>
      </c>
      <c r="S157" s="67">
        <v>800203.61699999997</v>
      </c>
      <c r="T157" s="49">
        <f t="shared" si="57"/>
        <v>4.3816255983728937E-2</v>
      </c>
      <c r="U157" s="67">
        <v>800203.61699999997</v>
      </c>
      <c r="V157" s="49">
        <f t="shared" si="58"/>
        <v>4.3816255983728937E-2</v>
      </c>
      <c r="W157" s="67">
        <v>800203.61699999997</v>
      </c>
      <c r="X157" s="49">
        <f t="shared" si="59"/>
        <v>4.3816255983728937E-2</v>
      </c>
      <c r="Y157" s="67">
        <v>800203.61699999997</v>
      </c>
      <c r="Z157" s="49">
        <f t="shared" si="60"/>
        <v>4.3816255983728937E-2</v>
      </c>
      <c r="AA157" s="82">
        <f t="shared" si="48"/>
        <v>9602443.4039999992</v>
      </c>
      <c r="AB157" s="49">
        <f t="shared" si="60"/>
        <v>4.3816255983728937E-2</v>
      </c>
      <c r="AC157" s="82">
        <f t="shared" si="61"/>
        <v>800203.61699999997</v>
      </c>
      <c r="AD157" s="49">
        <f t="shared" si="62"/>
        <v>4.3816255983728937E-2</v>
      </c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</row>
    <row r="158" spans="1:66" x14ac:dyDescent="0.25">
      <c r="A158" s="9">
        <v>5152</v>
      </c>
      <c r="B158" s="10" t="s">
        <v>40</v>
      </c>
      <c r="C158" s="67">
        <v>-800000</v>
      </c>
      <c r="D158" s="49">
        <f t="shared" si="63"/>
        <v>-4.3805106653227177E-2</v>
      </c>
      <c r="E158" s="67">
        <v>-800000</v>
      </c>
      <c r="F158" s="49">
        <f t="shared" si="50"/>
        <v>-4.3805106653227177E-2</v>
      </c>
      <c r="G158" s="67">
        <v>-800000</v>
      </c>
      <c r="H158" s="49">
        <f t="shared" si="51"/>
        <v>-4.3805106653227177E-2</v>
      </c>
      <c r="I158" s="67">
        <v>-800000</v>
      </c>
      <c r="J158" s="49">
        <f t="shared" si="52"/>
        <v>-4.3805106653227177E-2</v>
      </c>
      <c r="K158" s="67">
        <v>-800000</v>
      </c>
      <c r="L158" s="49">
        <f t="shared" si="53"/>
        <v>-4.3805106653227177E-2</v>
      </c>
      <c r="M158" s="67">
        <v>-800000</v>
      </c>
      <c r="N158" s="49">
        <f t="shared" si="54"/>
        <v>-4.3805106653227177E-2</v>
      </c>
      <c r="O158" s="67">
        <v>-800000</v>
      </c>
      <c r="P158" s="49">
        <f t="shared" si="55"/>
        <v>-4.3805106653227177E-2</v>
      </c>
      <c r="Q158" s="67">
        <v>-800000</v>
      </c>
      <c r="R158" s="49">
        <f t="shared" si="56"/>
        <v>-4.3805106653227177E-2</v>
      </c>
      <c r="S158" s="67">
        <v>-800000</v>
      </c>
      <c r="T158" s="49">
        <f t="shared" si="57"/>
        <v>-4.3805106653227177E-2</v>
      </c>
      <c r="U158" s="67">
        <v>-800000</v>
      </c>
      <c r="V158" s="49">
        <f t="shared" si="58"/>
        <v>-4.3805106653227177E-2</v>
      </c>
      <c r="W158" s="67">
        <v>-800000</v>
      </c>
      <c r="X158" s="49">
        <f t="shared" si="59"/>
        <v>-4.3805106653227177E-2</v>
      </c>
      <c r="Y158" s="67">
        <v>-800000</v>
      </c>
      <c r="Z158" s="49">
        <f t="shared" si="60"/>
        <v>-4.3805106653227177E-2</v>
      </c>
      <c r="AA158" s="91">
        <f t="shared" si="48"/>
        <v>-9600000</v>
      </c>
      <c r="AB158" s="49">
        <f t="shared" si="60"/>
        <v>-4.3805106653227177E-2</v>
      </c>
      <c r="AC158" s="82">
        <f t="shared" si="61"/>
        <v>-800000</v>
      </c>
      <c r="AD158" s="49">
        <f t="shared" si="62"/>
        <v>-4.3805106653227177E-2</v>
      </c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</row>
    <row r="159" spans="1:66" s="5" customFormat="1" x14ac:dyDescent="0.25">
      <c r="A159" s="12">
        <v>7003</v>
      </c>
      <c r="B159" s="1" t="s">
        <v>165</v>
      </c>
      <c r="C159" s="74">
        <f>SUM(C146:C158)</f>
        <v>1138188.1013500001</v>
      </c>
      <c r="D159" s="56">
        <f t="shared" si="63"/>
        <v>6.2323063963838618E-2</v>
      </c>
      <c r="E159" s="74">
        <f>SUM(E146:E158)</f>
        <v>1138188.1013500001</v>
      </c>
      <c r="F159" s="56">
        <f t="shared" si="50"/>
        <v>6.2323063963838618E-2</v>
      </c>
      <c r="G159" s="74">
        <f>SUM(G146:G158)</f>
        <v>1138188.1013500001</v>
      </c>
      <c r="H159" s="56">
        <f t="shared" si="51"/>
        <v>6.2323063963838618E-2</v>
      </c>
      <c r="I159" s="74">
        <f>SUM(I146:I158)</f>
        <v>1138188.1013500001</v>
      </c>
      <c r="J159" s="56">
        <f t="shared" si="52"/>
        <v>6.2323063963838618E-2</v>
      </c>
      <c r="K159" s="74">
        <f>SUM(K146:K158)</f>
        <v>1138188.1013500001</v>
      </c>
      <c r="L159" s="56">
        <f t="shared" si="53"/>
        <v>6.2323063963838618E-2</v>
      </c>
      <c r="M159" s="74">
        <f>SUM(M146:M158)</f>
        <v>1138188.1013500001</v>
      </c>
      <c r="N159" s="56">
        <f t="shared" si="54"/>
        <v>6.2323063963838618E-2</v>
      </c>
      <c r="O159" s="74">
        <f>SUM(O146:O158)</f>
        <v>1138188.1013500001</v>
      </c>
      <c r="P159" s="56">
        <f t="shared" si="55"/>
        <v>6.2323063963838618E-2</v>
      </c>
      <c r="Q159" s="74">
        <f>SUM(Q146:Q158)</f>
        <v>1138188.1013500001</v>
      </c>
      <c r="R159" s="56">
        <f t="shared" si="56"/>
        <v>6.2323063963838618E-2</v>
      </c>
      <c r="S159" s="74">
        <f>SUM(S146:S158)</f>
        <v>1138188.1013500001</v>
      </c>
      <c r="T159" s="56">
        <f t="shared" si="57"/>
        <v>6.2323063963838618E-2</v>
      </c>
      <c r="U159" s="74">
        <f>SUM(U146:U158)</f>
        <v>1138188.1013500001</v>
      </c>
      <c r="V159" s="56">
        <f t="shared" si="58"/>
        <v>6.2323063963838618E-2</v>
      </c>
      <c r="W159" s="74">
        <f>SUM(W146:W158)</f>
        <v>1138188.1013500001</v>
      </c>
      <c r="X159" s="56">
        <f t="shared" si="59"/>
        <v>6.2323063963838618E-2</v>
      </c>
      <c r="Y159" s="74">
        <f>SUM(Y146:Y158)</f>
        <v>1138188.1013500001</v>
      </c>
      <c r="Z159" s="56">
        <f t="shared" si="60"/>
        <v>6.2323063963838618E-2</v>
      </c>
      <c r="AA159" s="74">
        <f t="shared" si="48"/>
        <v>13658257.216200002</v>
      </c>
      <c r="AB159" s="56">
        <f t="shared" si="60"/>
        <v>6.2323063963838625E-2</v>
      </c>
      <c r="AC159" s="94">
        <f t="shared" si="61"/>
        <v>1138188.1013500001</v>
      </c>
      <c r="AD159" s="56">
        <f t="shared" si="62"/>
        <v>6.2323063963838618E-2</v>
      </c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</row>
    <row r="160" spans="1:66" x14ac:dyDescent="0.25">
      <c r="A160" s="16">
        <v>7004</v>
      </c>
      <c r="B160" s="17" t="s">
        <v>166</v>
      </c>
      <c r="C160" s="79">
        <f>C40+C78+C99+C125+C139+C143+C159</f>
        <v>7794301.6930000009</v>
      </c>
      <c r="D160" s="63">
        <f t="shared" si="63"/>
        <v>0.4267877711866177</v>
      </c>
      <c r="E160" s="79">
        <f>E40+E78+E99+E125+E139+E143+E159</f>
        <v>7794301.6930000009</v>
      </c>
      <c r="F160" s="63">
        <f t="shared" si="50"/>
        <v>0.4267877711866177</v>
      </c>
      <c r="G160" s="79">
        <f>G40+G78+G99+G125+G139+G143+G159</f>
        <v>7794301.6930000009</v>
      </c>
      <c r="H160" s="63">
        <f t="shared" si="51"/>
        <v>0.4267877711866177</v>
      </c>
      <c r="I160" s="79">
        <f>I40+I78+I99+I125+I139+I143+I159</f>
        <v>7794301.6930000009</v>
      </c>
      <c r="J160" s="63">
        <f t="shared" si="52"/>
        <v>0.4267877711866177</v>
      </c>
      <c r="K160" s="79">
        <f>K40+K78+K99+K125+K139+K143+K159</f>
        <v>7794301.6930000009</v>
      </c>
      <c r="L160" s="63">
        <f t="shared" si="53"/>
        <v>0.4267877711866177</v>
      </c>
      <c r="M160" s="79">
        <f>M40+M78+M99+M125+M139+M143+M159</f>
        <v>7794301.6930000009</v>
      </c>
      <c r="N160" s="63">
        <f t="shared" si="54"/>
        <v>0.4267877711866177</v>
      </c>
      <c r="O160" s="79">
        <f>O40+O78+O99+O125+O139+O143+O159</f>
        <v>7794301.6930000009</v>
      </c>
      <c r="P160" s="63">
        <f t="shared" si="55"/>
        <v>0.4267877711866177</v>
      </c>
      <c r="Q160" s="79">
        <f>Q40+Q78+Q99+Q125+Q139+Q143+Q159</f>
        <v>7794301.6930000009</v>
      </c>
      <c r="R160" s="63">
        <f t="shared" si="56"/>
        <v>0.4267877711866177</v>
      </c>
      <c r="S160" s="79">
        <f>S40+S78+S99+S125+S139+S143+S159</f>
        <v>7794301.6930000009</v>
      </c>
      <c r="T160" s="63">
        <f t="shared" si="57"/>
        <v>0.4267877711866177</v>
      </c>
      <c r="U160" s="79">
        <f>U40+U78+U99+U125+U139+U143+U159</f>
        <v>7794301.6930000009</v>
      </c>
      <c r="V160" s="63">
        <f t="shared" si="58"/>
        <v>0.4267877711866177</v>
      </c>
      <c r="W160" s="79">
        <f>W40+W78+W99+W125+W139+W143+W159</f>
        <v>7794301.6930000009</v>
      </c>
      <c r="X160" s="63">
        <f t="shared" si="59"/>
        <v>0.4267877711866177</v>
      </c>
      <c r="Y160" s="79">
        <f>Y40+Y78+Y99+Y125+Y139+Y143+Y159</f>
        <v>7794301.6930000009</v>
      </c>
      <c r="Z160" s="63">
        <f t="shared" si="60"/>
        <v>0.4267877711866177</v>
      </c>
      <c r="AA160" s="86">
        <f t="shared" si="48"/>
        <v>93531620.316000029</v>
      </c>
      <c r="AB160" s="63">
        <f t="shared" si="60"/>
        <v>0.42678777118661781</v>
      </c>
      <c r="AC160" s="86">
        <f t="shared" si="61"/>
        <v>7794301.6930000028</v>
      </c>
      <c r="AD160" s="63">
        <f t="shared" si="62"/>
        <v>0.42678777118661781</v>
      </c>
    </row>
    <row r="161" spans="1:66" x14ac:dyDescent="0.25">
      <c r="A161" s="14">
        <v>7005</v>
      </c>
      <c r="B161" s="3" t="s">
        <v>167</v>
      </c>
      <c r="C161" s="80">
        <f>C36-C160</f>
        <v>1057807.3738500001</v>
      </c>
      <c r="D161" s="64">
        <f t="shared" si="63"/>
        <v>5.7921706037586757E-2</v>
      </c>
      <c r="E161" s="80">
        <f>E36-E160</f>
        <v>1057807.3738500001</v>
      </c>
      <c r="F161" s="64">
        <f t="shared" si="50"/>
        <v>5.7921706037586757E-2</v>
      </c>
      <c r="G161" s="80">
        <f>G36-G160</f>
        <v>1057807.3738500001</v>
      </c>
      <c r="H161" s="64">
        <f t="shared" si="51"/>
        <v>5.7921706037586757E-2</v>
      </c>
      <c r="I161" s="80">
        <f>I36-I160</f>
        <v>1057807.3738500001</v>
      </c>
      <c r="J161" s="64">
        <f t="shared" si="52"/>
        <v>5.7921706037586757E-2</v>
      </c>
      <c r="K161" s="80">
        <f>K36-K160</f>
        <v>1057807.3738500001</v>
      </c>
      <c r="L161" s="64">
        <f t="shared" si="53"/>
        <v>5.7921706037586757E-2</v>
      </c>
      <c r="M161" s="80">
        <f>M36-M160</f>
        <v>1057807.3738500001</v>
      </c>
      <c r="N161" s="64">
        <f t="shared" si="54"/>
        <v>5.7921706037586757E-2</v>
      </c>
      <c r="O161" s="80">
        <f>O36-O160</f>
        <v>1057807.3738500001</v>
      </c>
      <c r="P161" s="64">
        <f t="shared" si="55"/>
        <v>5.7921706037586757E-2</v>
      </c>
      <c r="Q161" s="80">
        <f>Q36-Q160</f>
        <v>1057807.3738500001</v>
      </c>
      <c r="R161" s="64">
        <f t="shared" si="56"/>
        <v>5.7921706037586757E-2</v>
      </c>
      <c r="S161" s="80">
        <f>S36-S160</f>
        <v>1057807.3738500001</v>
      </c>
      <c r="T161" s="64">
        <f t="shared" si="57"/>
        <v>5.7921706037586757E-2</v>
      </c>
      <c r="U161" s="80">
        <f>U36-U160</f>
        <v>1057807.3738500001</v>
      </c>
      <c r="V161" s="64">
        <f t="shared" si="58"/>
        <v>5.7921706037586757E-2</v>
      </c>
      <c r="W161" s="80">
        <f>W36-W160</f>
        <v>1057807.3738500001</v>
      </c>
      <c r="X161" s="64">
        <f t="shared" si="59"/>
        <v>5.7921706037586757E-2</v>
      </c>
      <c r="Y161" s="80">
        <f>Y36-Y160</f>
        <v>1057807.3738500001</v>
      </c>
      <c r="Z161" s="64">
        <f t="shared" si="60"/>
        <v>5.7921706037586757E-2</v>
      </c>
      <c r="AA161" s="80">
        <f t="shared" si="48"/>
        <v>12693688.486199997</v>
      </c>
      <c r="AB161" s="64">
        <f t="shared" si="60"/>
        <v>5.7921706037586743E-2</v>
      </c>
      <c r="AC161" s="80">
        <f t="shared" si="61"/>
        <v>1057807.3738499999</v>
      </c>
      <c r="AD161" s="64">
        <f t="shared" si="62"/>
        <v>5.7921706037586743E-2</v>
      </c>
    </row>
    <row r="162" spans="1:66" s="8" customFormat="1" x14ac:dyDescent="0.25">
      <c r="A162" s="26">
        <v>6602</v>
      </c>
      <c r="B162" s="27" t="s">
        <v>168</v>
      </c>
      <c r="C162" s="69">
        <v>83265.466799999995</v>
      </c>
      <c r="D162" s="60">
        <f t="shared" si="63"/>
        <v>4.5593158171309328E-3</v>
      </c>
      <c r="E162" s="69">
        <v>83265.466799999995</v>
      </c>
      <c r="F162" s="60">
        <f t="shared" si="50"/>
        <v>4.5593158171309328E-3</v>
      </c>
      <c r="G162" s="69">
        <v>83265.466799999995</v>
      </c>
      <c r="H162" s="60">
        <f t="shared" si="51"/>
        <v>4.5593158171309328E-3</v>
      </c>
      <c r="I162" s="69">
        <v>83265.466799999995</v>
      </c>
      <c r="J162" s="60">
        <f t="shared" si="52"/>
        <v>4.5593158171309328E-3</v>
      </c>
      <c r="K162" s="69">
        <v>83265.466799999995</v>
      </c>
      <c r="L162" s="60">
        <f t="shared" si="53"/>
        <v>4.5593158171309328E-3</v>
      </c>
      <c r="M162" s="69">
        <v>83265.466799999995</v>
      </c>
      <c r="N162" s="60">
        <f t="shared" si="54"/>
        <v>4.5593158171309328E-3</v>
      </c>
      <c r="O162" s="69">
        <v>83265.466799999995</v>
      </c>
      <c r="P162" s="60">
        <f t="shared" si="55"/>
        <v>4.5593158171309328E-3</v>
      </c>
      <c r="Q162" s="69">
        <v>83265.466799999995</v>
      </c>
      <c r="R162" s="60">
        <f t="shared" si="56"/>
        <v>4.5593158171309328E-3</v>
      </c>
      <c r="S162" s="69">
        <v>83265.466799999995</v>
      </c>
      <c r="T162" s="60">
        <f t="shared" si="57"/>
        <v>4.5593158171309328E-3</v>
      </c>
      <c r="U162" s="69">
        <v>83265.466799999995</v>
      </c>
      <c r="V162" s="60">
        <f t="shared" si="58"/>
        <v>4.5593158171309328E-3</v>
      </c>
      <c r="W162" s="69">
        <v>83265.466799999995</v>
      </c>
      <c r="X162" s="60">
        <f t="shared" si="59"/>
        <v>4.5593158171309328E-3</v>
      </c>
      <c r="Y162" s="69">
        <v>83265.466799999995</v>
      </c>
      <c r="Z162" s="60">
        <f t="shared" si="60"/>
        <v>4.5593158171309328E-3</v>
      </c>
      <c r="AA162" s="69">
        <f t="shared" si="48"/>
        <v>999185.60160000017</v>
      </c>
      <c r="AB162" s="60">
        <f t="shared" si="60"/>
        <v>4.5593158171309345E-3</v>
      </c>
      <c r="AC162" s="69">
        <f t="shared" si="61"/>
        <v>83265.466800000009</v>
      </c>
      <c r="AD162" s="60">
        <f t="shared" si="62"/>
        <v>4.5593158171309336E-3</v>
      </c>
    </row>
    <row r="163" spans="1:66" x14ac:dyDescent="0.25">
      <c r="A163" s="9">
        <v>6603</v>
      </c>
      <c r="B163" s="10" t="s">
        <v>169</v>
      </c>
      <c r="C163" s="67"/>
      <c r="D163" s="49">
        <f t="shared" si="63"/>
        <v>0</v>
      </c>
      <c r="E163" s="67"/>
      <c r="F163" s="49">
        <f t="shared" si="50"/>
        <v>0</v>
      </c>
      <c r="G163" s="67"/>
      <c r="H163" s="49">
        <f t="shared" si="51"/>
        <v>0</v>
      </c>
      <c r="I163" s="67"/>
      <c r="J163" s="49">
        <f t="shared" si="52"/>
        <v>0</v>
      </c>
      <c r="K163" s="67"/>
      <c r="L163" s="49">
        <f t="shared" si="53"/>
        <v>0</v>
      </c>
      <c r="M163" s="67"/>
      <c r="N163" s="49">
        <f t="shared" si="54"/>
        <v>0</v>
      </c>
      <c r="O163" s="67"/>
      <c r="P163" s="49">
        <f t="shared" si="55"/>
        <v>0</v>
      </c>
      <c r="Q163" s="67"/>
      <c r="R163" s="49">
        <f t="shared" si="56"/>
        <v>0</v>
      </c>
      <c r="S163" s="67"/>
      <c r="T163" s="49">
        <f t="shared" si="57"/>
        <v>0</v>
      </c>
      <c r="U163" s="67"/>
      <c r="V163" s="49">
        <f t="shared" si="58"/>
        <v>0</v>
      </c>
      <c r="W163" s="67"/>
      <c r="X163" s="49">
        <f t="shared" si="59"/>
        <v>0</v>
      </c>
      <c r="Y163" s="67"/>
      <c r="Z163" s="49">
        <f t="shared" ref="Z163:AB165" si="64">IF(Y$10&lt;&gt;0,Y163/Y$10,"-")</f>
        <v>0</v>
      </c>
      <c r="AA163" s="82">
        <f t="shared" si="48"/>
        <v>0</v>
      </c>
      <c r="AB163" s="49">
        <f t="shared" si="64"/>
        <v>0</v>
      </c>
      <c r="AC163" s="82">
        <f t="shared" si="61"/>
        <v>0</v>
      </c>
      <c r="AD163" s="49">
        <f t="shared" si="62"/>
        <v>0</v>
      </c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</row>
    <row r="164" spans="1:66" x14ac:dyDescent="0.25">
      <c r="A164" s="9">
        <v>6128</v>
      </c>
      <c r="B164" s="10" t="s">
        <v>170</v>
      </c>
      <c r="C164" s="67"/>
      <c r="D164" s="49">
        <f t="shared" si="63"/>
        <v>0</v>
      </c>
      <c r="E164" s="67"/>
      <c r="F164" s="49">
        <f t="shared" si="50"/>
        <v>0</v>
      </c>
      <c r="G164" s="67"/>
      <c r="H164" s="49">
        <f t="shared" si="51"/>
        <v>0</v>
      </c>
      <c r="I164" s="67"/>
      <c r="J164" s="49">
        <f t="shared" si="52"/>
        <v>0</v>
      </c>
      <c r="K164" s="67"/>
      <c r="L164" s="49">
        <f t="shared" si="53"/>
        <v>0</v>
      </c>
      <c r="M164" s="67"/>
      <c r="N164" s="49">
        <f t="shared" si="54"/>
        <v>0</v>
      </c>
      <c r="O164" s="67"/>
      <c r="P164" s="49">
        <f t="shared" si="55"/>
        <v>0</v>
      </c>
      <c r="Q164" s="67"/>
      <c r="R164" s="49">
        <f t="shared" si="56"/>
        <v>0</v>
      </c>
      <c r="S164" s="67"/>
      <c r="T164" s="49">
        <f t="shared" si="57"/>
        <v>0</v>
      </c>
      <c r="U164" s="67"/>
      <c r="V164" s="49">
        <f t="shared" si="58"/>
        <v>0</v>
      </c>
      <c r="W164" s="67"/>
      <c r="X164" s="49">
        <f t="shared" si="59"/>
        <v>0</v>
      </c>
      <c r="Y164" s="67"/>
      <c r="Z164" s="49">
        <f t="shared" si="64"/>
        <v>0</v>
      </c>
      <c r="AA164" s="82">
        <f t="shared" si="48"/>
        <v>0</v>
      </c>
      <c r="AB164" s="49">
        <f t="shared" si="64"/>
        <v>0</v>
      </c>
      <c r="AC164" s="82">
        <f t="shared" si="61"/>
        <v>0</v>
      </c>
      <c r="AD164" s="49">
        <f t="shared" si="62"/>
        <v>0</v>
      </c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</row>
    <row r="165" spans="1:66" x14ac:dyDescent="0.25">
      <c r="A165" s="18">
        <v>7006</v>
      </c>
      <c r="B165" s="19" t="s">
        <v>171</v>
      </c>
      <c r="C165" s="75">
        <f>C161-C162-C163-C164</f>
        <v>974541.90705000004</v>
      </c>
      <c r="D165" s="59">
        <f t="shared" si="63"/>
        <v>5.3362390220455823E-2</v>
      </c>
      <c r="E165" s="75">
        <f>E161-E162-E163-E164</f>
        <v>974541.90705000004</v>
      </c>
      <c r="F165" s="59">
        <f t="shared" si="50"/>
        <v>5.3362390220455823E-2</v>
      </c>
      <c r="G165" s="75">
        <f>G161-G162-G163-G164</f>
        <v>974541.90705000004</v>
      </c>
      <c r="H165" s="59">
        <f t="shared" si="51"/>
        <v>5.3362390220455823E-2</v>
      </c>
      <c r="I165" s="75">
        <f>I161-I162-I163-I164</f>
        <v>974541.90705000004</v>
      </c>
      <c r="J165" s="59">
        <f t="shared" si="52"/>
        <v>5.3362390220455823E-2</v>
      </c>
      <c r="K165" s="75">
        <f>K161-K162-K163-K164</f>
        <v>974541.90705000004</v>
      </c>
      <c r="L165" s="59">
        <f t="shared" si="53"/>
        <v>5.3362390220455823E-2</v>
      </c>
      <c r="M165" s="75">
        <f>M161-M162-M163-M164</f>
        <v>974541.90705000004</v>
      </c>
      <c r="N165" s="59">
        <f t="shared" si="54"/>
        <v>5.3362390220455823E-2</v>
      </c>
      <c r="O165" s="75">
        <f>O161-O162-O163-O164</f>
        <v>974541.90705000004</v>
      </c>
      <c r="P165" s="59">
        <f t="shared" si="55"/>
        <v>5.3362390220455823E-2</v>
      </c>
      <c r="Q165" s="75">
        <f>Q161-Q162-Q163-Q164</f>
        <v>974541.90705000004</v>
      </c>
      <c r="R165" s="59">
        <f t="shared" si="56"/>
        <v>5.3362390220455823E-2</v>
      </c>
      <c r="S165" s="75">
        <f>S161-S162-S163-S164</f>
        <v>974541.90705000004</v>
      </c>
      <c r="T165" s="59">
        <f t="shared" si="57"/>
        <v>5.3362390220455823E-2</v>
      </c>
      <c r="U165" s="75">
        <f>U161-U162-U163-U164</f>
        <v>974541.90705000004</v>
      </c>
      <c r="V165" s="59">
        <f t="shared" si="58"/>
        <v>5.3362390220455823E-2</v>
      </c>
      <c r="W165" s="75">
        <f>W161-W162-W163-W164</f>
        <v>974541.90705000004</v>
      </c>
      <c r="X165" s="59">
        <f t="shared" si="59"/>
        <v>5.3362390220455823E-2</v>
      </c>
      <c r="Y165" s="75">
        <f>Y161-Y162-Y163-Y164</f>
        <v>974541.90705000004</v>
      </c>
      <c r="Z165" s="59">
        <f t="shared" si="64"/>
        <v>5.3362390220455823E-2</v>
      </c>
      <c r="AA165" s="75">
        <f t="shared" si="48"/>
        <v>11694502.884600004</v>
      </c>
      <c r="AB165" s="59">
        <f t="shared" si="64"/>
        <v>5.3362390220455837E-2</v>
      </c>
      <c r="AC165" s="75">
        <f t="shared" si="61"/>
        <v>974541.90705000039</v>
      </c>
      <c r="AD165" s="59">
        <f t="shared" si="62"/>
        <v>5.3362390220455837E-2</v>
      </c>
    </row>
    <row r="166" spans="1:66" s="99" customFormat="1" x14ac:dyDescent="0.25">
      <c r="A166" s="95"/>
      <c r="B166" s="96"/>
      <c r="C166" s="97"/>
      <c r="D166" s="98"/>
      <c r="E166" s="97"/>
      <c r="F166" s="98"/>
      <c r="G166" s="97"/>
      <c r="H166" s="98"/>
      <c r="I166" s="97"/>
      <c r="J166" s="98"/>
      <c r="K166" s="97"/>
      <c r="L166" s="98"/>
      <c r="M166" s="97"/>
      <c r="N166" s="98"/>
      <c r="O166" s="97"/>
      <c r="P166" s="98"/>
      <c r="Q166" s="97"/>
      <c r="R166" s="98"/>
      <c r="S166" s="97"/>
      <c r="T166" s="98"/>
      <c r="U166" s="97"/>
      <c r="V166" s="98"/>
      <c r="W166" s="97"/>
      <c r="X166" s="98"/>
      <c r="Y166" s="97"/>
      <c r="Z166" s="98"/>
      <c r="AA166" s="97"/>
      <c r="AB166" s="98"/>
      <c r="AC166" s="97"/>
      <c r="AD166" s="98"/>
    </row>
    <row r="167" spans="1:66" x14ac:dyDescent="0.25">
      <c r="A167" s="42">
        <v>7007</v>
      </c>
      <c r="B167" s="43" t="s">
        <v>172</v>
      </c>
      <c r="C167" s="81">
        <f>C165</f>
        <v>974541.90705000004</v>
      </c>
      <c r="D167" s="65"/>
      <c r="E167" s="81">
        <f>C167+E165</f>
        <v>1949083.8141000001</v>
      </c>
      <c r="F167" s="65"/>
      <c r="G167" s="81">
        <f>E167+G165</f>
        <v>2923625.7211500001</v>
      </c>
      <c r="H167" s="65"/>
      <c r="I167" s="81">
        <f>G167+I165</f>
        <v>3898167.6282000002</v>
      </c>
      <c r="J167" s="65"/>
      <c r="K167" s="81">
        <f>I167+K165</f>
        <v>4872709.5352500007</v>
      </c>
      <c r="L167" s="65"/>
      <c r="M167" s="81">
        <f>K167+M165</f>
        <v>5847251.4423000012</v>
      </c>
      <c r="N167" s="65"/>
      <c r="O167" s="81">
        <f>M167+O165</f>
        <v>6821793.3493500017</v>
      </c>
      <c r="P167" s="65"/>
      <c r="Q167" s="81">
        <f>O167+Q165</f>
        <v>7796335.2564000022</v>
      </c>
      <c r="R167" s="65"/>
      <c r="S167" s="81">
        <f>Q167+S165</f>
        <v>8770877.1634500027</v>
      </c>
      <c r="T167" s="65"/>
      <c r="U167" s="81">
        <f>S167+U165</f>
        <v>9745419.0705000032</v>
      </c>
      <c r="V167" s="65"/>
      <c r="W167" s="81">
        <f>U167+W165</f>
        <v>10719960.977550004</v>
      </c>
      <c r="X167" s="65"/>
      <c r="Y167" s="81">
        <f>W167+Y165</f>
        <v>11694502.884600004</v>
      </c>
      <c r="Z167" s="65"/>
      <c r="AA167" s="92"/>
      <c r="AB167" s="65"/>
      <c r="AC167" s="20"/>
      <c r="AD167" s="65"/>
    </row>
    <row r="168" spans="1:66" s="41" customFormat="1" x14ac:dyDescent="0.25">
      <c r="A168" s="36"/>
      <c r="B168" s="37"/>
      <c r="C168" s="11"/>
      <c r="D168" s="38"/>
      <c r="E168" s="67"/>
      <c r="F168" s="38"/>
      <c r="G168" s="11"/>
      <c r="H168" s="38"/>
      <c r="I168" s="11"/>
      <c r="J168" s="39"/>
      <c r="K168" s="11"/>
      <c r="L168" s="10"/>
      <c r="M168" s="11"/>
      <c r="N168" s="10"/>
      <c r="O168" s="11"/>
      <c r="P168" s="10"/>
      <c r="Q168" s="11"/>
      <c r="R168" s="10"/>
      <c r="S168" s="11"/>
      <c r="T168" s="10"/>
      <c r="U168" s="11"/>
      <c r="V168" s="10"/>
      <c r="W168" s="11"/>
      <c r="X168" s="10"/>
      <c r="Y168" s="11"/>
      <c r="Z168" s="10"/>
      <c r="AA168" s="40"/>
      <c r="AB168" s="10"/>
      <c r="AC168" s="40"/>
      <c r="AD168" s="10"/>
    </row>
    <row r="169" spans="1:66" x14ac:dyDescent="0.25"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</row>
    <row r="170" spans="1:66" x14ac:dyDescent="0.25">
      <c r="AA170" s="44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</row>
    <row r="171" spans="1:66" x14ac:dyDescent="0.25"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</row>
    <row r="172" spans="1:66" x14ac:dyDescent="0.25"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</row>
    <row r="173" spans="1:66" x14ac:dyDescent="0.25"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</row>
    <row r="174" spans="1:66" x14ac:dyDescent="0.25"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</row>
    <row r="175" spans="1:66" x14ac:dyDescent="0.25"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</row>
    <row r="176" spans="1:66" x14ac:dyDescent="0.25"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</row>
    <row r="177" spans="4:66" x14ac:dyDescent="0.25"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</row>
    <row r="178" spans="4:66" x14ac:dyDescent="0.25">
      <c r="D178"/>
      <c r="H17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</row>
    <row r="179" spans="4:66" x14ac:dyDescent="0.25">
      <c r="D179"/>
      <c r="H179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</row>
    <row r="180" spans="4:66" x14ac:dyDescent="0.25">
      <c r="D180"/>
      <c r="H180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</row>
  </sheetData>
  <mergeCells count="1">
    <mergeCell ref="C1:AD1"/>
  </mergeCell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180"/>
  <sheetViews>
    <sheetView zoomScale="115" zoomScaleNormal="115" workbookViewId="0">
      <pane xSplit="2" ySplit="2" topLeftCell="C3" activePane="bottomRight" state="frozen"/>
      <selection pane="topRight" activeCell="C1" sqref="C1"/>
      <selection pane="bottomLeft" activeCell="A3" sqref="A3"/>
      <selection pane="bottomRight" sqref="A1:XFD1048576"/>
    </sheetView>
  </sheetViews>
  <sheetFormatPr defaultRowHeight="15" x14ac:dyDescent="0.25"/>
  <cols>
    <col min="1" max="1" width="19.28515625" customWidth="1"/>
    <col min="2" max="2" width="43.140625" customWidth="1"/>
    <col min="3" max="3" width="12.28515625" bestFit="1" customWidth="1"/>
    <col min="4" max="4" width="7" style="4" bestFit="1" customWidth="1"/>
    <col min="5" max="5" width="12.28515625" bestFit="1" customWidth="1"/>
    <col min="6" max="6" width="7" bestFit="1" customWidth="1"/>
    <col min="7" max="7" width="12.28515625" bestFit="1" customWidth="1"/>
    <col min="8" max="8" width="7.28515625" style="4" bestFit="1" customWidth="1"/>
    <col min="9" max="9" width="12.28515625" bestFit="1" customWidth="1"/>
    <col min="10" max="10" width="7" bestFit="1" customWidth="1"/>
    <col min="11" max="11" width="12.28515625" bestFit="1" customWidth="1"/>
    <col min="12" max="12" width="7.140625" bestFit="1" customWidth="1"/>
    <col min="13" max="13" width="12.28515625" bestFit="1" customWidth="1"/>
    <col min="14" max="14" width="7" bestFit="1" customWidth="1"/>
    <col min="15" max="15" width="12.28515625" bestFit="1" customWidth="1"/>
    <col min="16" max="16" width="7" bestFit="1" customWidth="1"/>
    <col min="17" max="17" width="12.28515625" bestFit="1" customWidth="1"/>
    <col min="18" max="18" width="7.140625" bestFit="1" customWidth="1"/>
    <col min="19" max="19" width="12.28515625" bestFit="1" customWidth="1"/>
    <col min="20" max="20" width="7" bestFit="1" customWidth="1"/>
    <col min="21" max="21" width="12.28515625" bestFit="1" customWidth="1"/>
    <col min="22" max="22" width="7" bestFit="1" customWidth="1"/>
    <col min="23" max="23" width="12.28515625" bestFit="1" customWidth="1"/>
    <col min="24" max="24" width="7.140625" bestFit="1" customWidth="1"/>
    <col min="25" max="25" width="12.28515625" bestFit="1" customWidth="1"/>
    <col min="26" max="26" width="7" bestFit="1" customWidth="1"/>
    <col min="27" max="27" width="13.42578125" bestFit="1" customWidth="1"/>
    <col min="28" max="28" width="7.85546875" bestFit="1" customWidth="1"/>
    <col min="29" max="29" width="12.28515625" bestFit="1" customWidth="1"/>
    <col min="30" max="30" width="7" bestFit="1" customWidth="1"/>
  </cols>
  <sheetData>
    <row r="1" spans="1:66" ht="18.75" x14ac:dyDescent="0.3">
      <c r="A1" s="22"/>
      <c r="B1" s="23"/>
      <c r="C1" s="100" t="s">
        <v>30</v>
      </c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A1" s="100"/>
      <c r="AB1" s="100"/>
      <c r="AC1" s="100"/>
      <c r="AD1" s="100"/>
    </row>
    <row r="2" spans="1:66" x14ac:dyDescent="0.25">
      <c r="A2" s="21" t="s">
        <v>0</v>
      </c>
      <c r="B2" s="21" t="s">
        <v>1</v>
      </c>
      <c r="C2" s="21" t="s">
        <v>15</v>
      </c>
      <c r="D2" s="48" t="s">
        <v>2</v>
      </c>
      <c r="E2" s="21" t="s">
        <v>16</v>
      </c>
      <c r="F2" s="66" t="s">
        <v>3</v>
      </c>
      <c r="G2" s="21" t="s">
        <v>17</v>
      </c>
      <c r="H2" s="48" t="s">
        <v>4</v>
      </c>
      <c r="I2" s="21" t="s">
        <v>18</v>
      </c>
      <c r="J2" s="48" t="s">
        <v>5</v>
      </c>
      <c r="K2" s="21" t="s">
        <v>19</v>
      </c>
      <c r="L2" s="48" t="s">
        <v>6</v>
      </c>
      <c r="M2" s="21" t="s">
        <v>20</v>
      </c>
      <c r="N2" s="48" t="s">
        <v>7</v>
      </c>
      <c r="O2" s="21" t="s">
        <v>21</v>
      </c>
      <c r="P2" s="48" t="s">
        <v>8</v>
      </c>
      <c r="Q2" s="21" t="s">
        <v>22</v>
      </c>
      <c r="R2" s="48" t="s">
        <v>9</v>
      </c>
      <c r="S2" s="21" t="s">
        <v>23</v>
      </c>
      <c r="T2" s="48" t="s">
        <v>10</v>
      </c>
      <c r="U2" s="21" t="s">
        <v>24</v>
      </c>
      <c r="V2" s="48" t="s">
        <v>11</v>
      </c>
      <c r="W2" s="21" t="s">
        <v>25</v>
      </c>
      <c r="X2" s="48" t="s">
        <v>12</v>
      </c>
      <c r="Y2" s="21" t="s">
        <v>26</v>
      </c>
      <c r="Z2" s="48" t="s">
        <v>13</v>
      </c>
      <c r="AA2" s="21" t="s">
        <v>27</v>
      </c>
      <c r="AB2" s="48" t="s">
        <v>14</v>
      </c>
      <c r="AC2" s="21" t="s">
        <v>28</v>
      </c>
      <c r="AD2" s="48" t="s">
        <v>29</v>
      </c>
    </row>
    <row r="3" spans="1:66" x14ac:dyDescent="0.25">
      <c r="A3" s="9">
        <v>5004</v>
      </c>
      <c r="B3" s="10" t="s">
        <v>31</v>
      </c>
      <c r="C3" s="67">
        <v>18284180.307</v>
      </c>
      <c r="D3" s="49">
        <f>IF(C$3&lt;&gt;0,C3/C$3,"-")</f>
        <v>1</v>
      </c>
      <c r="E3" s="67">
        <v>18284180.307</v>
      </c>
      <c r="F3" s="49">
        <f>IF(E$3&lt;&gt;0,E3/E$3,"-")</f>
        <v>1</v>
      </c>
      <c r="G3" s="67">
        <v>18284180.307</v>
      </c>
      <c r="H3" s="49">
        <f>IF(G$3&lt;&gt;0,G3/G$3,"-")</f>
        <v>1</v>
      </c>
      <c r="I3" s="67">
        <v>18284180.307</v>
      </c>
      <c r="J3" s="49">
        <f>IF(I$3&lt;&gt;0,I3/I$3,"-")</f>
        <v>1</v>
      </c>
      <c r="K3" s="67">
        <v>18284180.307</v>
      </c>
      <c r="L3" s="49">
        <f>IF(K$3&lt;&gt;0,K3/K$3,"-")</f>
        <v>1</v>
      </c>
      <c r="M3" s="67">
        <v>18284180.307</v>
      </c>
      <c r="N3" s="49">
        <f>IF(M$3&lt;&gt;0,M3/M$3,"-")</f>
        <v>1</v>
      </c>
      <c r="O3" s="67">
        <v>18284180.307</v>
      </c>
      <c r="P3" s="49">
        <f>IF(O$3&lt;&gt;0,O3/O$3,"-")</f>
        <v>1</v>
      </c>
      <c r="Q3" s="67">
        <v>18284180.307</v>
      </c>
      <c r="R3" s="49">
        <f>IF(Q$3&lt;&gt;0,Q3/Q$3,"-")</f>
        <v>1</v>
      </c>
      <c r="S3" s="67">
        <v>18284180.307</v>
      </c>
      <c r="T3" s="49">
        <f>IF(S$3&lt;&gt;0,S3/S$3,"-")</f>
        <v>1</v>
      </c>
      <c r="U3" s="67">
        <v>18284180.307</v>
      </c>
      <c r="V3" s="49">
        <f>IF(U$3&lt;&gt;0,U3/U$3,"-")</f>
        <v>1</v>
      </c>
      <c r="W3" s="67">
        <v>18284180.307</v>
      </c>
      <c r="X3" s="49">
        <f>IF(W$3&lt;&gt;0,W3/W$3,"-")</f>
        <v>1</v>
      </c>
      <c r="Y3" s="67">
        <v>18284180.307</v>
      </c>
      <c r="Z3" s="49">
        <f>IF(Y$3&lt;&gt;0,Y3/Y$3,"-")</f>
        <v>1</v>
      </c>
      <c r="AA3" s="82">
        <f t="shared" ref="AA3:AA66" si="0">C3+E3+G3+I3+K3+M3+O3+Q3+S3+U3+W3+Y3</f>
        <v>219410163.68400005</v>
      </c>
      <c r="AB3" s="49">
        <f>IF(AA$3&lt;&gt;0,AA3/AA$3,"-")</f>
        <v>1</v>
      </c>
      <c r="AC3" s="82">
        <f>AA3/12</f>
        <v>18284180.307000004</v>
      </c>
      <c r="AD3" s="49">
        <f>IF(AC$3&lt;&gt;0,AC3/AC$3,"-")</f>
        <v>1</v>
      </c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</row>
    <row r="4" spans="1:66" x14ac:dyDescent="0.25">
      <c r="A4" s="9">
        <v>5005</v>
      </c>
      <c r="B4" s="10" t="s">
        <v>32</v>
      </c>
      <c r="C4" s="67"/>
      <c r="D4" s="49">
        <f t="shared" ref="D4:D10" si="1">IF(C$3&lt;&gt;0,C4/C$3,"-")</f>
        <v>0</v>
      </c>
      <c r="E4" s="67"/>
      <c r="F4" s="49">
        <f t="shared" ref="F4:F10" si="2">IF(E$3&lt;&gt;0,E4/E$3,"-")</f>
        <v>0</v>
      </c>
      <c r="G4" s="67"/>
      <c r="H4" s="49">
        <f t="shared" ref="H4:H10" si="3">IF(G$3&lt;&gt;0,G4/G$3,"-")</f>
        <v>0</v>
      </c>
      <c r="I4" s="67"/>
      <c r="J4" s="49">
        <f t="shared" ref="J4:J10" si="4">IF(I$3&lt;&gt;0,I4/I$3,"-")</f>
        <v>0</v>
      </c>
      <c r="K4" s="67"/>
      <c r="L4" s="49">
        <f t="shared" ref="L4:L10" si="5">IF(K$3&lt;&gt;0,K4/K$3,"-")</f>
        <v>0</v>
      </c>
      <c r="M4" s="67"/>
      <c r="N4" s="49">
        <f t="shared" ref="N4:N10" si="6">IF(M$3&lt;&gt;0,M4/M$3,"-")</f>
        <v>0</v>
      </c>
      <c r="O4" s="67"/>
      <c r="P4" s="49">
        <f t="shared" ref="P4:P10" si="7">IF(O$3&lt;&gt;0,O4/O$3,"-")</f>
        <v>0</v>
      </c>
      <c r="Q4" s="67"/>
      <c r="R4" s="49">
        <f t="shared" ref="R4:R10" si="8">IF(Q$3&lt;&gt;0,Q4/Q$3,"-")</f>
        <v>0</v>
      </c>
      <c r="S4" s="67"/>
      <c r="T4" s="49">
        <f t="shared" ref="T4:T10" si="9">IF(S$3&lt;&gt;0,S4/S$3,"-")</f>
        <v>0</v>
      </c>
      <c r="U4" s="67"/>
      <c r="V4" s="49">
        <f t="shared" ref="V4:V10" si="10">IF(U$3&lt;&gt;0,U4/U$3,"-")</f>
        <v>0</v>
      </c>
      <c r="W4" s="67"/>
      <c r="X4" s="49">
        <f t="shared" ref="X4:X10" si="11">IF(W$3&lt;&gt;0,W4/W$3,"-")</f>
        <v>0</v>
      </c>
      <c r="Y4" s="67"/>
      <c r="Z4" s="49">
        <f t="shared" ref="Z4:AB10" si="12">IF(Y$3&lt;&gt;0,Y4/Y$3,"-")</f>
        <v>0</v>
      </c>
      <c r="AA4" s="82">
        <f t="shared" si="0"/>
        <v>0</v>
      </c>
      <c r="AB4" s="49">
        <f t="shared" si="12"/>
        <v>0</v>
      </c>
      <c r="AC4" s="82">
        <f t="shared" ref="AC4:AC67" si="13">AA4/12</f>
        <v>0</v>
      </c>
      <c r="AD4" s="49">
        <f t="shared" ref="AD4:AD10" si="14">IF(AC$3&lt;&gt;0,AC4/AC$3,"-")</f>
        <v>0</v>
      </c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</row>
    <row r="5" spans="1:66" s="47" customFormat="1" x14ac:dyDescent="0.25">
      <c r="A5" s="45">
        <v>5051</v>
      </c>
      <c r="B5" s="46" t="s">
        <v>33</v>
      </c>
      <c r="C5" s="67">
        <v>1283.0363</v>
      </c>
      <c r="D5" s="49">
        <f t="shared" si="1"/>
        <v>7.017193434199489E-5</v>
      </c>
      <c r="E5" s="67">
        <v>1283.0363</v>
      </c>
      <c r="F5" s="49">
        <f t="shared" si="2"/>
        <v>7.017193434199489E-5</v>
      </c>
      <c r="G5" s="67">
        <v>1283.0363</v>
      </c>
      <c r="H5" s="49">
        <f t="shared" si="3"/>
        <v>7.017193434199489E-5</v>
      </c>
      <c r="I5" s="67">
        <v>1283.0363</v>
      </c>
      <c r="J5" s="49">
        <f t="shared" si="4"/>
        <v>7.017193434199489E-5</v>
      </c>
      <c r="K5" s="67">
        <v>1283.0363</v>
      </c>
      <c r="L5" s="49">
        <f t="shared" si="5"/>
        <v>7.017193434199489E-5</v>
      </c>
      <c r="M5" s="67">
        <v>1283.0363</v>
      </c>
      <c r="N5" s="49">
        <f t="shared" si="6"/>
        <v>7.017193434199489E-5</v>
      </c>
      <c r="O5" s="67">
        <v>1283.0363</v>
      </c>
      <c r="P5" s="49">
        <f t="shared" si="7"/>
        <v>7.017193434199489E-5</v>
      </c>
      <c r="Q5" s="67">
        <v>1283.0363</v>
      </c>
      <c r="R5" s="49">
        <f t="shared" si="8"/>
        <v>7.017193434199489E-5</v>
      </c>
      <c r="S5" s="67">
        <v>1283.0363</v>
      </c>
      <c r="T5" s="49">
        <f t="shared" si="9"/>
        <v>7.017193434199489E-5</v>
      </c>
      <c r="U5" s="67">
        <v>1283.0363</v>
      </c>
      <c r="V5" s="49">
        <f t="shared" si="10"/>
        <v>7.017193434199489E-5</v>
      </c>
      <c r="W5" s="67">
        <v>1283.0363</v>
      </c>
      <c r="X5" s="49">
        <f t="shared" si="11"/>
        <v>7.017193434199489E-5</v>
      </c>
      <c r="Y5" s="67">
        <v>1283.0363</v>
      </c>
      <c r="Z5" s="50">
        <f t="shared" si="12"/>
        <v>7.017193434199489E-5</v>
      </c>
      <c r="AA5" s="83">
        <f t="shared" si="0"/>
        <v>15396.435599999999</v>
      </c>
      <c r="AB5" s="49">
        <f t="shared" si="12"/>
        <v>7.0171934341994876E-5</v>
      </c>
      <c r="AC5" s="83">
        <f t="shared" si="13"/>
        <v>1283.0363</v>
      </c>
      <c r="AD5" s="49">
        <f t="shared" si="14"/>
        <v>7.0171934341994876E-5</v>
      </c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/>
      <c r="AX5" s="30"/>
      <c r="AY5" s="30"/>
      <c r="AZ5" s="30"/>
      <c r="BA5" s="30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0"/>
      <c r="BM5" s="30"/>
      <c r="BN5" s="30"/>
    </row>
    <row r="6" spans="1:66" s="47" customFormat="1" x14ac:dyDescent="0.25">
      <c r="A6" s="45">
        <v>5052</v>
      </c>
      <c r="B6" s="46" t="s">
        <v>34</v>
      </c>
      <c r="C6" s="67">
        <v>13315.05</v>
      </c>
      <c r="D6" s="49">
        <f t="shared" si="1"/>
        <v>7.2822788751992368E-4</v>
      </c>
      <c r="E6" s="67">
        <v>13315.05</v>
      </c>
      <c r="F6" s="49">
        <f t="shared" si="2"/>
        <v>7.2822788751992368E-4</v>
      </c>
      <c r="G6" s="67">
        <v>13315.05</v>
      </c>
      <c r="H6" s="49">
        <f t="shared" si="3"/>
        <v>7.2822788751992368E-4</v>
      </c>
      <c r="I6" s="67">
        <v>13315.05</v>
      </c>
      <c r="J6" s="49">
        <f t="shared" si="4"/>
        <v>7.2822788751992368E-4</v>
      </c>
      <c r="K6" s="67">
        <v>13315.05</v>
      </c>
      <c r="L6" s="49">
        <f t="shared" si="5"/>
        <v>7.2822788751992368E-4</v>
      </c>
      <c r="M6" s="67">
        <v>13315.05</v>
      </c>
      <c r="N6" s="49">
        <f t="shared" si="6"/>
        <v>7.2822788751992368E-4</v>
      </c>
      <c r="O6" s="67">
        <v>13315.05</v>
      </c>
      <c r="P6" s="49">
        <f t="shared" si="7"/>
        <v>7.2822788751992368E-4</v>
      </c>
      <c r="Q6" s="67">
        <v>13315.05</v>
      </c>
      <c r="R6" s="49">
        <f t="shared" si="8"/>
        <v>7.2822788751992368E-4</v>
      </c>
      <c r="S6" s="67">
        <v>13315.05</v>
      </c>
      <c r="T6" s="49">
        <f t="shared" si="9"/>
        <v>7.2822788751992368E-4</v>
      </c>
      <c r="U6" s="67">
        <v>13315.05</v>
      </c>
      <c r="V6" s="49">
        <f t="shared" si="10"/>
        <v>7.2822788751992368E-4</v>
      </c>
      <c r="W6" s="67">
        <v>13315.05</v>
      </c>
      <c r="X6" s="49">
        <f t="shared" si="11"/>
        <v>7.2822788751992368E-4</v>
      </c>
      <c r="Y6" s="67">
        <v>13315.05</v>
      </c>
      <c r="Z6" s="50">
        <f t="shared" si="12"/>
        <v>7.2822788751992368E-4</v>
      </c>
      <c r="AA6" s="83">
        <f t="shared" si="0"/>
        <v>159780.59999999998</v>
      </c>
      <c r="AB6" s="49">
        <f t="shared" si="12"/>
        <v>7.2822788751992346E-4</v>
      </c>
      <c r="AC6" s="83">
        <f t="shared" si="13"/>
        <v>13315.049999999997</v>
      </c>
      <c r="AD6" s="49">
        <f t="shared" si="14"/>
        <v>7.2822788751992346E-4</v>
      </c>
      <c r="AE6" s="30"/>
      <c r="AF6" s="30"/>
      <c r="AG6" s="30"/>
      <c r="AH6" s="30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0"/>
      <c r="AW6" s="30"/>
      <c r="AX6" s="30"/>
      <c r="AY6" s="30"/>
      <c r="AZ6" s="30"/>
      <c r="BA6" s="30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0"/>
      <c r="BM6" s="30"/>
      <c r="BN6" s="30"/>
    </row>
    <row r="7" spans="1:66" x14ac:dyDescent="0.25">
      <c r="A7" s="9">
        <v>5101</v>
      </c>
      <c r="B7" s="10" t="s">
        <v>35</v>
      </c>
      <c r="C7" s="67">
        <v>3916.2921999999999</v>
      </c>
      <c r="D7" s="49">
        <f t="shared" si="1"/>
        <v>2.1419019798774727E-4</v>
      </c>
      <c r="E7" s="67">
        <v>3916.2921999999999</v>
      </c>
      <c r="F7" s="49">
        <f t="shared" si="2"/>
        <v>2.1419019798774727E-4</v>
      </c>
      <c r="G7" s="67">
        <v>3916.2921999999999</v>
      </c>
      <c r="H7" s="49">
        <f t="shared" si="3"/>
        <v>2.1419019798774727E-4</v>
      </c>
      <c r="I7" s="67">
        <v>3916.2921999999999</v>
      </c>
      <c r="J7" s="49">
        <f t="shared" si="4"/>
        <v>2.1419019798774727E-4</v>
      </c>
      <c r="K7" s="67">
        <v>3916.2921999999999</v>
      </c>
      <c r="L7" s="49">
        <f t="shared" si="5"/>
        <v>2.1419019798774727E-4</v>
      </c>
      <c r="M7" s="67">
        <v>3916.2921999999999</v>
      </c>
      <c r="N7" s="49">
        <f t="shared" si="6"/>
        <v>2.1419019798774727E-4</v>
      </c>
      <c r="O7" s="67">
        <v>3916.2921999999999</v>
      </c>
      <c r="P7" s="49">
        <f t="shared" si="7"/>
        <v>2.1419019798774727E-4</v>
      </c>
      <c r="Q7" s="67">
        <v>3916.2921999999999</v>
      </c>
      <c r="R7" s="49">
        <f t="shared" si="8"/>
        <v>2.1419019798774727E-4</v>
      </c>
      <c r="S7" s="67">
        <v>3916.2921999999999</v>
      </c>
      <c r="T7" s="49">
        <f t="shared" si="9"/>
        <v>2.1419019798774727E-4</v>
      </c>
      <c r="U7" s="67">
        <v>3916.2921999999999</v>
      </c>
      <c r="V7" s="49">
        <f t="shared" si="10"/>
        <v>2.1419019798774727E-4</v>
      </c>
      <c r="W7" s="67">
        <v>3916.2921999999999</v>
      </c>
      <c r="X7" s="49">
        <f t="shared" si="11"/>
        <v>2.1419019798774727E-4</v>
      </c>
      <c r="Y7" s="67">
        <v>3916.2921999999999</v>
      </c>
      <c r="Z7" s="49">
        <f t="shared" si="12"/>
        <v>2.1419019798774727E-4</v>
      </c>
      <c r="AA7" s="82">
        <f t="shared" si="0"/>
        <v>46995.506399999984</v>
      </c>
      <c r="AB7" s="49">
        <f t="shared" si="12"/>
        <v>2.1419019798774716E-4</v>
      </c>
      <c r="AC7" s="82">
        <f t="shared" si="13"/>
        <v>3916.2921999999985</v>
      </c>
      <c r="AD7" s="49">
        <f t="shared" si="14"/>
        <v>2.1419019798774716E-4</v>
      </c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</row>
    <row r="8" spans="1:66" x14ac:dyDescent="0.25">
      <c r="A8" s="9">
        <v>5102</v>
      </c>
      <c r="B8" s="10" t="s">
        <v>36</v>
      </c>
      <c r="C8" s="67">
        <v>2955</v>
      </c>
      <c r="D8" s="49">
        <f t="shared" si="1"/>
        <v>1.6161512030532177E-4</v>
      </c>
      <c r="E8" s="67">
        <v>2955</v>
      </c>
      <c r="F8" s="49">
        <f t="shared" si="2"/>
        <v>1.6161512030532177E-4</v>
      </c>
      <c r="G8" s="67">
        <v>2955</v>
      </c>
      <c r="H8" s="49">
        <f t="shared" si="3"/>
        <v>1.6161512030532177E-4</v>
      </c>
      <c r="I8" s="67">
        <v>2955</v>
      </c>
      <c r="J8" s="49">
        <f t="shared" si="4"/>
        <v>1.6161512030532177E-4</v>
      </c>
      <c r="K8" s="67">
        <v>2955</v>
      </c>
      <c r="L8" s="49">
        <f t="shared" si="5"/>
        <v>1.6161512030532177E-4</v>
      </c>
      <c r="M8" s="67">
        <v>2955</v>
      </c>
      <c r="N8" s="49">
        <f t="shared" si="6"/>
        <v>1.6161512030532177E-4</v>
      </c>
      <c r="O8" s="67">
        <v>2955</v>
      </c>
      <c r="P8" s="49">
        <f t="shared" si="7"/>
        <v>1.6161512030532177E-4</v>
      </c>
      <c r="Q8" s="67">
        <v>2955</v>
      </c>
      <c r="R8" s="49">
        <f t="shared" si="8"/>
        <v>1.6161512030532177E-4</v>
      </c>
      <c r="S8" s="67">
        <v>2955</v>
      </c>
      <c r="T8" s="49">
        <f t="shared" si="9"/>
        <v>1.6161512030532177E-4</v>
      </c>
      <c r="U8" s="67">
        <v>2955</v>
      </c>
      <c r="V8" s="49">
        <f t="shared" si="10"/>
        <v>1.6161512030532177E-4</v>
      </c>
      <c r="W8" s="67">
        <v>2955</v>
      </c>
      <c r="X8" s="49">
        <f t="shared" si="11"/>
        <v>1.6161512030532177E-4</v>
      </c>
      <c r="Y8" s="67">
        <v>2955</v>
      </c>
      <c r="Z8" s="49">
        <f t="shared" si="12"/>
        <v>1.6161512030532177E-4</v>
      </c>
      <c r="AA8" s="82">
        <f t="shared" si="0"/>
        <v>35460</v>
      </c>
      <c r="AB8" s="49">
        <f t="shared" si="12"/>
        <v>1.6161512030532174E-4</v>
      </c>
      <c r="AC8" s="82">
        <f t="shared" si="13"/>
        <v>2955</v>
      </c>
      <c r="AD8" s="49">
        <f t="shared" si="14"/>
        <v>1.6161512030532174E-4</v>
      </c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</row>
    <row r="9" spans="1:66" x14ac:dyDescent="0.25">
      <c r="A9" s="9">
        <v>5103</v>
      </c>
      <c r="B9" s="10" t="s">
        <v>37</v>
      </c>
      <c r="C9" s="67"/>
      <c r="D9" s="49">
        <f t="shared" si="1"/>
        <v>0</v>
      </c>
      <c r="E9" s="67"/>
      <c r="F9" s="49">
        <f t="shared" si="2"/>
        <v>0</v>
      </c>
      <c r="G9" s="67"/>
      <c r="H9" s="49">
        <f t="shared" si="3"/>
        <v>0</v>
      </c>
      <c r="I9" s="67"/>
      <c r="J9" s="49">
        <f t="shared" si="4"/>
        <v>0</v>
      </c>
      <c r="K9" s="67"/>
      <c r="L9" s="49">
        <f t="shared" si="5"/>
        <v>0</v>
      </c>
      <c r="M9" s="67"/>
      <c r="N9" s="49">
        <f t="shared" si="6"/>
        <v>0</v>
      </c>
      <c r="O9" s="67"/>
      <c r="P9" s="49">
        <f t="shared" si="7"/>
        <v>0</v>
      </c>
      <c r="Q9" s="67"/>
      <c r="R9" s="49">
        <f t="shared" si="8"/>
        <v>0</v>
      </c>
      <c r="S9" s="67"/>
      <c r="T9" s="49">
        <f t="shared" si="9"/>
        <v>0</v>
      </c>
      <c r="U9" s="67"/>
      <c r="V9" s="49">
        <f t="shared" si="10"/>
        <v>0</v>
      </c>
      <c r="W9" s="67"/>
      <c r="X9" s="49">
        <f t="shared" si="11"/>
        <v>0</v>
      </c>
      <c r="Y9" s="67"/>
      <c r="Z9" s="49">
        <f t="shared" si="12"/>
        <v>0</v>
      </c>
      <c r="AA9" s="82">
        <f t="shared" si="0"/>
        <v>0</v>
      </c>
      <c r="AB9" s="49">
        <f t="shared" si="12"/>
        <v>0</v>
      </c>
      <c r="AC9" s="82">
        <f t="shared" si="13"/>
        <v>0</v>
      </c>
      <c r="AD9" s="49">
        <f t="shared" si="14"/>
        <v>0</v>
      </c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</row>
    <row r="10" spans="1:66" x14ac:dyDescent="0.25">
      <c r="A10" s="13">
        <v>5149</v>
      </c>
      <c r="B10" s="2" t="s">
        <v>38</v>
      </c>
      <c r="C10" s="68">
        <f>C3+C4-C5-C6-C7-C8+C9</f>
        <v>18262710.9285</v>
      </c>
      <c r="D10" s="51">
        <f t="shared" si="1"/>
        <v>0.99882579485984502</v>
      </c>
      <c r="E10" s="68">
        <f>E3+E4-E5-E6-E7-E8+E9</f>
        <v>18262710.9285</v>
      </c>
      <c r="F10" s="51">
        <f t="shared" si="2"/>
        <v>0.99882579485984502</v>
      </c>
      <c r="G10" s="68">
        <f>G3+G4-G5-G6-G7-G8+G9</f>
        <v>18262710.9285</v>
      </c>
      <c r="H10" s="51">
        <f t="shared" si="3"/>
        <v>0.99882579485984502</v>
      </c>
      <c r="I10" s="68">
        <f>I3+I4-I5-I6-I7-I8+I9</f>
        <v>18262710.9285</v>
      </c>
      <c r="J10" s="51">
        <f t="shared" si="4"/>
        <v>0.99882579485984502</v>
      </c>
      <c r="K10" s="68">
        <f>K3+K4-K5-K6-K7-K8+K9</f>
        <v>18262710.9285</v>
      </c>
      <c r="L10" s="51">
        <f t="shared" si="5"/>
        <v>0.99882579485984502</v>
      </c>
      <c r="M10" s="68">
        <f>M3+M4-M5-M6-M7-M8+M9</f>
        <v>18262710.9285</v>
      </c>
      <c r="N10" s="51">
        <f t="shared" si="6"/>
        <v>0.99882579485984502</v>
      </c>
      <c r="O10" s="68">
        <f>O3+O4-O5-O6-O7-O8+O9</f>
        <v>18262710.9285</v>
      </c>
      <c r="P10" s="51">
        <f t="shared" si="7"/>
        <v>0.99882579485984502</v>
      </c>
      <c r="Q10" s="68">
        <f>Q3+Q4-Q5-Q6-Q7-Q8+Q9</f>
        <v>18262710.9285</v>
      </c>
      <c r="R10" s="51">
        <f t="shared" si="8"/>
        <v>0.99882579485984502</v>
      </c>
      <c r="S10" s="68">
        <f>S3+S4-S5-S6-S7-S8+S9</f>
        <v>18262710.9285</v>
      </c>
      <c r="T10" s="51">
        <f t="shared" si="9"/>
        <v>0.99882579485984502</v>
      </c>
      <c r="U10" s="68">
        <f>U3+U4-U5-U6-U7-U8+U9</f>
        <v>18262710.9285</v>
      </c>
      <c r="V10" s="51">
        <f t="shared" si="10"/>
        <v>0.99882579485984502</v>
      </c>
      <c r="W10" s="68">
        <f>W3+W4-W5-W6-W7-W8+W9</f>
        <v>18262710.9285</v>
      </c>
      <c r="X10" s="51">
        <f t="shared" si="11"/>
        <v>0.99882579485984502</v>
      </c>
      <c r="Y10" s="68">
        <f>Y3+Y4-Y5-Y6-Y7-Y8+Y9</f>
        <v>18262710.9285</v>
      </c>
      <c r="Z10" s="51">
        <f t="shared" si="12"/>
        <v>0.99882579485984502</v>
      </c>
      <c r="AA10" s="84">
        <f t="shared" si="0"/>
        <v>219152531.14199999</v>
      </c>
      <c r="AB10" s="51">
        <f t="shared" si="12"/>
        <v>0.9988257948598448</v>
      </c>
      <c r="AC10" s="84">
        <f t="shared" si="13"/>
        <v>18262710.9285</v>
      </c>
      <c r="AD10" s="51">
        <f t="shared" si="14"/>
        <v>0.9988257948598448</v>
      </c>
    </row>
    <row r="11" spans="1:66" s="8" customFormat="1" x14ac:dyDescent="0.25">
      <c r="A11" s="26">
        <v>5151</v>
      </c>
      <c r="B11" s="27" t="s">
        <v>39</v>
      </c>
      <c r="C11" s="69">
        <v>0.03</v>
      </c>
      <c r="D11" s="60">
        <f>IF(C$10&lt;&gt;0,C11/C$10,"-")</f>
        <v>1.642691499496019E-9</v>
      </c>
      <c r="E11" s="69">
        <v>0.03</v>
      </c>
      <c r="F11" s="60">
        <f>IF(E$10&lt;&gt;0,E11/E$10,"-")</f>
        <v>1.642691499496019E-9</v>
      </c>
      <c r="G11" s="69">
        <v>0.03</v>
      </c>
      <c r="H11" s="60">
        <f>IF(G$10&lt;&gt;0,G11/G$10,"-")</f>
        <v>1.642691499496019E-9</v>
      </c>
      <c r="I11" s="69">
        <v>0.03</v>
      </c>
      <c r="J11" s="60">
        <f>IF(I$10&lt;&gt;0,I11/I$10,"-")</f>
        <v>1.642691499496019E-9</v>
      </c>
      <c r="K11" s="69">
        <v>0.03</v>
      </c>
      <c r="L11" s="60">
        <f>IF(K$10&lt;&gt;0,K11/K$10,"-")</f>
        <v>1.642691499496019E-9</v>
      </c>
      <c r="M11" s="69">
        <v>0.03</v>
      </c>
      <c r="N11" s="60">
        <f>IF(M$10&lt;&gt;0,M11/M$10,"-")</f>
        <v>1.642691499496019E-9</v>
      </c>
      <c r="O11" s="69">
        <v>0.03</v>
      </c>
      <c r="P11" s="60">
        <f>IF(O$10&lt;&gt;0,O11/O$10,"-")</f>
        <v>1.642691499496019E-9</v>
      </c>
      <c r="Q11" s="69">
        <v>0.03</v>
      </c>
      <c r="R11" s="60">
        <f>IF(Q$10&lt;&gt;0,Q11/Q$10,"-")</f>
        <v>1.642691499496019E-9</v>
      </c>
      <c r="S11" s="69">
        <v>0.03</v>
      </c>
      <c r="T11" s="60">
        <f>IF(S$10&lt;&gt;0,S11/S$10,"-")</f>
        <v>1.642691499496019E-9</v>
      </c>
      <c r="U11" s="69">
        <v>0.03</v>
      </c>
      <c r="V11" s="60">
        <f>IF(U$10&lt;&gt;0,U11/U$10,"-")</f>
        <v>1.642691499496019E-9</v>
      </c>
      <c r="W11" s="69">
        <v>0.03</v>
      </c>
      <c r="X11" s="60">
        <f>IF(W$10&lt;&gt;0,W11/W$10,"-")</f>
        <v>1.642691499496019E-9</v>
      </c>
      <c r="Y11" s="69">
        <v>0.03</v>
      </c>
      <c r="Z11" s="60">
        <f>IF(Y$10&lt;&gt;0,Y11/Y$10,"-")</f>
        <v>1.642691499496019E-9</v>
      </c>
      <c r="AA11" s="85">
        <f t="shared" si="0"/>
        <v>0.3600000000000001</v>
      </c>
      <c r="AB11" s="60">
        <f>IF(AA$10&lt;&gt;0,AA11/AA$10,"-")</f>
        <v>1.6426914994960196E-9</v>
      </c>
      <c r="AC11" s="85">
        <f t="shared" si="13"/>
        <v>3.0000000000000009E-2</v>
      </c>
      <c r="AD11" s="60">
        <f>IF(AC$10&lt;&gt;0,AC11/AC$10,"-")</f>
        <v>1.6426914994960196E-9</v>
      </c>
    </row>
    <row r="12" spans="1:66" x14ac:dyDescent="0.25">
      <c r="A12" s="9"/>
      <c r="B12" s="10"/>
      <c r="C12" s="67"/>
      <c r="D12" s="49"/>
      <c r="E12" s="67"/>
      <c r="F12" s="49"/>
      <c r="G12" s="67"/>
      <c r="H12" s="49"/>
      <c r="I12" s="67"/>
      <c r="J12" s="49"/>
      <c r="K12" s="67"/>
      <c r="L12" s="49"/>
      <c r="M12" s="67"/>
      <c r="N12" s="49"/>
      <c r="O12" s="67"/>
      <c r="P12" s="49"/>
      <c r="Q12" s="67"/>
      <c r="R12" s="49"/>
      <c r="S12" s="67"/>
      <c r="T12" s="49"/>
      <c r="U12" s="67"/>
      <c r="V12" s="49"/>
      <c r="W12" s="67"/>
      <c r="X12" s="49"/>
      <c r="Y12" s="67"/>
      <c r="Z12" s="49"/>
      <c r="AA12" s="82"/>
      <c r="AB12" s="49"/>
      <c r="AC12" s="82"/>
      <c r="AD12" s="49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</row>
    <row r="13" spans="1:66" s="5" customFormat="1" x14ac:dyDescent="0.25">
      <c r="A13" s="12">
        <v>5198</v>
      </c>
      <c r="B13" s="1" t="s">
        <v>41</v>
      </c>
      <c r="C13" s="70">
        <f>C11+C12</f>
        <v>0.03</v>
      </c>
      <c r="D13" s="53">
        <f t="shared" ref="D13:R80" si="15">IF(C$10&lt;&gt;0,C13/C$10,"-")</f>
        <v>1.642691499496019E-9</v>
      </c>
      <c r="E13" s="70">
        <f>E11+E12</f>
        <v>0.03</v>
      </c>
      <c r="F13" s="53">
        <f t="shared" ref="F13:F80" si="16">IF(E$10&lt;&gt;0,E13/E$10,"-")</f>
        <v>1.642691499496019E-9</v>
      </c>
      <c r="G13" s="70">
        <f>G11+G12</f>
        <v>0.03</v>
      </c>
      <c r="H13" s="53">
        <f t="shared" ref="H13:H80" si="17">IF(G$10&lt;&gt;0,G13/G$10,"-")</f>
        <v>1.642691499496019E-9</v>
      </c>
      <c r="I13" s="70">
        <f>I11+I12</f>
        <v>0.03</v>
      </c>
      <c r="J13" s="53">
        <f t="shared" ref="J13:J80" si="18">IF(I$10&lt;&gt;0,I13/I$10,"-")</f>
        <v>1.642691499496019E-9</v>
      </c>
      <c r="K13" s="70">
        <f>K11+K12</f>
        <v>0.03</v>
      </c>
      <c r="L13" s="53">
        <f t="shared" ref="L13:L80" si="19">IF(K$10&lt;&gt;0,K13/K$10,"-")</f>
        <v>1.642691499496019E-9</v>
      </c>
      <c r="M13" s="70">
        <f>M11+M12</f>
        <v>0.03</v>
      </c>
      <c r="N13" s="53">
        <f t="shared" ref="N13:N80" si="20">IF(M$10&lt;&gt;0,M13/M$10,"-")</f>
        <v>1.642691499496019E-9</v>
      </c>
      <c r="O13" s="70">
        <f>O11+O12</f>
        <v>0.03</v>
      </c>
      <c r="P13" s="53">
        <f t="shared" ref="P13:P80" si="21">IF(O$10&lt;&gt;0,O13/O$10,"-")</f>
        <v>1.642691499496019E-9</v>
      </c>
      <c r="Q13" s="70">
        <f>Q11+Q12</f>
        <v>0.03</v>
      </c>
      <c r="R13" s="53">
        <f t="shared" ref="R13:R80" si="22">IF(Q$10&lt;&gt;0,Q13/Q$10,"-")</f>
        <v>1.642691499496019E-9</v>
      </c>
      <c r="S13" s="70">
        <f>S11+S12</f>
        <v>0.03</v>
      </c>
      <c r="T13" s="53">
        <f t="shared" ref="T13:AD80" si="23">IF(S$10&lt;&gt;0,S13/S$10,"-")</f>
        <v>1.642691499496019E-9</v>
      </c>
      <c r="U13" s="70">
        <f>U11+U12</f>
        <v>0.03</v>
      </c>
      <c r="V13" s="53">
        <f t="shared" ref="V13:V80" si="24">IF(U$10&lt;&gt;0,U13/U$10,"-")</f>
        <v>1.642691499496019E-9</v>
      </c>
      <c r="W13" s="70">
        <f>W11+W12</f>
        <v>0.03</v>
      </c>
      <c r="X13" s="53">
        <f t="shared" ref="X13:X80" si="25">IF(W$10&lt;&gt;0,W13/W$10,"-")</f>
        <v>1.642691499496019E-9</v>
      </c>
      <c r="Y13" s="70">
        <f>Y11+Y12</f>
        <v>0.03</v>
      </c>
      <c r="Z13" s="53">
        <f t="shared" ref="Z13:AB28" si="26">IF(Y$10&lt;&gt;0,Y13/Y$10,"-")</f>
        <v>1.642691499496019E-9</v>
      </c>
      <c r="AA13" s="70">
        <f t="shared" si="0"/>
        <v>0.3600000000000001</v>
      </c>
      <c r="AB13" s="53">
        <f t="shared" si="26"/>
        <v>1.6426914994960196E-9</v>
      </c>
      <c r="AC13" s="93">
        <f t="shared" si="13"/>
        <v>3.0000000000000009E-2</v>
      </c>
      <c r="AD13" s="53">
        <f t="shared" ref="AD13:AD80" si="27">IF(AC$10&lt;&gt;0,AC13/AC$10,"-")</f>
        <v>1.6426914994960196E-9</v>
      </c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</row>
    <row r="14" spans="1:66" x14ac:dyDescent="0.25">
      <c r="A14" s="16">
        <v>5199</v>
      </c>
      <c r="B14" s="17" t="s">
        <v>42</v>
      </c>
      <c r="C14" s="71">
        <f>C10+C13</f>
        <v>18262710.958500002</v>
      </c>
      <c r="D14" s="54">
        <f t="shared" si="15"/>
        <v>1.0000000016426915</v>
      </c>
      <c r="E14" s="71">
        <f>E10+E13</f>
        <v>18262710.958500002</v>
      </c>
      <c r="F14" s="54">
        <f t="shared" si="16"/>
        <v>1.0000000016426915</v>
      </c>
      <c r="G14" s="71">
        <f>G10+G13</f>
        <v>18262710.958500002</v>
      </c>
      <c r="H14" s="54">
        <f t="shared" si="17"/>
        <v>1.0000000016426915</v>
      </c>
      <c r="I14" s="71">
        <f>I10+I13</f>
        <v>18262710.958500002</v>
      </c>
      <c r="J14" s="54">
        <f t="shared" si="18"/>
        <v>1.0000000016426915</v>
      </c>
      <c r="K14" s="71">
        <f>K10+K13</f>
        <v>18262710.958500002</v>
      </c>
      <c r="L14" s="54">
        <f t="shared" si="19"/>
        <v>1.0000000016426915</v>
      </c>
      <c r="M14" s="71">
        <f>M10+M13</f>
        <v>18262710.958500002</v>
      </c>
      <c r="N14" s="54">
        <f t="shared" si="20"/>
        <v>1.0000000016426915</v>
      </c>
      <c r="O14" s="71">
        <f>O10+O13</f>
        <v>18262710.958500002</v>
      </c>
      <c r="P14" s="54">
        <f t="shared" si="21"/>
        <v>1.0000000016426915</v>
      </c>
      <c r="Q14" s="71">
        <f>Q10+Q13</f>
        <v>18262710.958500002</v>
      </c>
      <c r="R14" s="54">
        <f t="shared" si="22"/>
        <v>1.0000000016426915</v>
      </c>
      <c r="S14" s="71">
        <f>S10+S13</f>
        <v>18262710.958500002</v>
      </c>
      <c r="T14" s="54">
        <f t="shared" si="23"/>
        <v>1.0000000016426915</v>
      </c>
      <c r="U14" s="71">
        <f>U10+U13</f>
        <v>18262710.958500002</v>
      </c>
      <c r="V14" s="54">
        <f t="shared" si="24"/>
        <v>1.0000000016426915</v>
      </c>
      <c r="W14" s="71">
        <f>W10+W13</f>
        <v>18262710.958500002</v>
      </c>
      <c r="X14" s="54">
        <f t="shared" si="25"/>
        <v>1.0000000016426915</v>
      </c>
      <c r="Y14" s="71">
        <f>Y10+Y13</f>
        <v>18262710.958500002</v>
      </c>
      <c r="Z14" s="54">
        <f t="shared" si="26"/>
        <v>1.0000000016426915</v>
      </c>
      <c r="AA14" s="86">
        <f t="shared" si="0"/>
        <v>219152531.502</v>
      </c>
      <c r="AB14" s="54">
        <f t="shared" si="26"/>
        <v>1.0000000016426915</v>
      </c>
      <c r="AC14" s="86">
        <f t="shared" si="13"/>
        <v>18262710.958500002</v>
      </c>
      <c r="AD14" s="54">
        <f t="shared" si="27"/>
        <v>1.0000000016426915</v>
      </c>
    </row>
    <row r="15" spans="1:66" s="30" customFormat="1" x14ac:dyDescent="0.25">
      <c r="A15" s="28">
        <v>5502</v>
      </c>
      <c r="B15" s="29" t="s">
        <v>43</v>
      </c>
      <c r="C15" s="72">
        <v>9352069.6687000003</v>
      </c>
      <c r="D15" s="60">
        <f t="shared" si="15"/>
        <v>0.512085511582268</v>
      </c>
      <c r="E15" s="72">
        <v>9352069.6687000003</v>
      </c>
      <c r="F15" s="60">
        <f t="shared" si="16"/>
        <v>0.512085511582268</v>
      </c>
      <c r="G15" s="72">
        <v>9352069.6687000003</v>
      </c>
      <c r="H15" s="60">
        <f t="shared" si="17"/>
        <v>0.512085511582268</v>
      </c>
      <c r="I15" s="72">
        <v>9352069.6687000003</v>
      </c>
      <c r="J15" s="52">
        <f t="shared" si="18"/>
        <v>0.512085511582268</v>
      </c>
      <c r="K15" s="72">
        <v>9352069.6687000003</v>
      </c>
      <c r="L15" s="60">
        <f t="shared" si="19"/>
        <v>0.512085511582268</v>
      </c>
      <c r="M15" s="72">
        <v>9352069.6687000003</v>
      </c>
      <c r="N15" s="60">
        <f t="shared" si="20"/>
        <v>0.512085511582268</v>
      </c>
      <c r="O15" s="72">
        <v>9352069.6687000003</v>
      </c>
      <c r="P15" s="60">
        <f t="shared" si="21"/>
        <v>0.512085511582268</v>
      </c>
      <c r="Q15" s="72">
        <v>9352069.6687000003</v>
      </c>
      <c r="R15" s="60">
        <f t="shared" si="22"/>
        <v>0.512085511582268</v>
      </c>
      <c r="S15" s="72">
        <v>9352069.6687000003</v>
      </c>
      <c r="T15" s="60">
        <f t="shared" si="23"/>
        <v>0.512085511582268</v>
      </c>
      <c r="U15" s="72">
        <v>9352069.6687000003</v>
      </c>
      <c r="V15" s="60">
        <f t="shared" si="24"/>
        <v>0.512085511582268</v>
      </c>
      <c r="W15" s="72">
        <v>9352069.6687000003</v>
      </c>
      <c r="X15" s="60">
        <f t="shared" si="25"/>
        <v>0.512085511582268</v>
      </c>
      <c r="Y15" s="72">
        <v>9352069.6687000003</v>
      </c>
      <c r="Z15" s="52">
        <f t="shared" si="26"/>
        <v>0.512085511582268</v>
      </c>
      <c r="AA15" s="87">
        <f t="shared" si="0"/>
        <v>112224836.02439998</v>
      </c>
      <c r="AB15" s="52">
        <f t="shared" si="26"/>
        <v>0.512085511582268</v>
      </c>
      <c r="AC15" s="87">
        <f t="shared" si="13"/>
        <v>9352069.6686999984</v>
      </c>
      <c r="AD15" s="52">
        <f t="shared" si="27"/>
        <v>0.512085511582268</v>
      </c>
    </row>
    <row r="16" spans="1:66" x14ac:dyDescent="0.25">
      <c r="A16" s="24">
        <v>5503</v>
      </c>
      <c r="B16" s="25" t="s">
        <v>44</v>
      </c>
      <c r="C16" s="73"/>
      <c r="D16" s="55">
        <f t="shared" si="15"/>
        <v>0</v>
      </c>
      <c r="E16" s="73"/>
      <c r="F16" s="55">
        <f t="shared" si="16"/>
        <v>0</v>
      </c>
      <c r="G16" s="73"/>
      <c r="H16" s="55">
        <f t="shared" si="17"/>
        <v>0</v>
      </c>
      <c r="I16" s="73"/>
      <c r="J16" s="55">
        <f t="shared" si="18"/>
        <v>0</v>
      </c>
      <c r="K16" s="73"/>
      <c r="L16" s="55">
        <f t="shared" si="19"/>
        <v>0</v>
      </c>
      <c r="M16" s="73"/>
      <c r="N16" s="55">
        <f t="shared" si="20"/>
        <v>0</v>
      </c>
      <c r="O16" s="73"/>
      <c r="P16" s="55">
        <f t="shared" si="21"/>
        <v>0</v>
      </c>
      <c r="Q16" s="73"/>
      <c r="R16" s="55">
        <f t="shared" si="22"/>
        <v>0</v>
      </c>
      <c r="S16" s="73"/>
      <c r="T16" s="55">
        <f t="shared" si="23"/>
        <v>0</v>
      </c>
      <c r="U16" s="73"/>
      <c r="V16" s="55">
        <f t="shared" si="24"/>
        <v>0</v>
      </c>
      <c r="W16" s="73"/>
      <c r="X16" s="55">
        <f t="shared" si="25"/>
        <v>0</v>
      </c>
      <c r="Y16" s="73"/>
      <c r="Z16" s="55">
        <f t="shared" si="26"/>
        <v>0</v>
      </c>
      <c r="AA16" s="88">
        <f t="shared" si="0"/>
        <v>0</v>
      </c>
      <c r="AB16" s="55">
        <f t="shared" si="26"/>
        <v>0</v>
      </c>
      <c r="AC16" s="88">
        <f t="shared" si="13"/>
        <v>0</v>
      </c>
      <c r="AD16" s="55">
        <f t="shared" si="27"/>
        <v>0</v>
      </c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</row>
    <row r="17" spans="1:66" x14ac:dyDescent="0.25">
      <c r="A17" s="9">
        <v>5504</v>
      </c>
      <c r="B17" s="10" t="s">
        <v>45</v>
      </c>
      <c r="C17" s="67">
        <v>-341.0804</v>
      </c>
      <c r="D17" s="49">
        <f t="shared" si="15"/>
        <v>-1.8676329124156733E-5</v>
      </c>
      <c r="E17" s="67">
        <v>-341.0804</v>
      </c>
      <c r="F17" s="49">
        <f t="shared" si="16"/>
        <v>-1.8676329124156733E-5</v>
      </c>
      <c r="G17" s="67">
        <v>-341.0804</v>
      </c>
      <c r="H17" s="49">
        <f t="shared" si="17"/>
        <v>-1.8676329124156733E-5</v>
      </c>
      <c r="I17" s="67">
        <v>-341.0804</v>
      </c>
      <c r="J17" s="49">
        <f t="shared" si="18"/>
        <v>-1.8676329124156733E-5</v>
      </c>
      <c r="K17" s="67">
        <v>-341.0804</v>
      </c>
      <c r="L17" s="49">
        <f t="shared" si="19"/>
        <v>-1.8676329124156733E-5</v>
      </c>
      <c r="M17" s="67">
        <v>-341.0804</v>
      </c>
      <c r="N17" s="49">
        <f t="shared" si="20"/>
        <v>-1.8676329124156733E-5</v>
      </c>
      <c r="O17" s="67">
        <v>-341.0804</v>
      </c>
      <c r="P17" s="49">
        <f t="shared" si="21"/>
        <v>-1.8676329124156733E-5</v>
      </c>
      <c r="Q17" s="67">
        <v>-341.0804</v>
      </c>
      <c r="R17" s="49">
        <f t="shared" si="22"/>
        <v>-1.8676329124156733E-5</v>
      </c>
      <c r="S17" s="67">
        <v>-341.0804</v>
      </c>
      <c r="T17" s="49">
        <f t="shared" si="23"/>
        <v>-1.8676329124156733E-5</v>
      </c>
      <c r="U17" s="67">
        <v>-341.0804</v>
      </c>
      <c r="V17" s="49">
        <f t="shared" si="24"/>
        <v>-1.8676329124156733E-5</v>
      </c>
      <c r="W17" s="67">
        <v>-341.0804</v>
      </c>
      <c r="X17" s="49">
        <f t="shared" si="25"/>
        <v>-1.8676329124156733E-5</v>
      </c>
      <c r="Y17" s="67">
        <v>-341.0804</v>
      </c>
      <c r="Z17" s="49">
        <f t="shared" si="26"/>
        <v>-1.8676329124156733E-5</v>
      </c>
      <c r="AA17" s="82">
        <f t="shared" si="0"/>
        <v>-4092.9647999999993</v>
      </c>
      <c r="AB17" s="49">
        <f t="shared" si="26"/>
        <v>-1.8676329124156729E-5</v>
      </c>
      <c r="AC17" s="82">
        <f t="shared" si="13"/>
        <v>-341.08039999999994</v>
      </c>
      <c r="AD17" s="49">
        <f t="shared" si="27"/>
        <v>-1.8676329124156729E-5</v>
      </c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</row>
    <row r="18" spans="1:66" x14ac:dyDescent="0.25">
      <c r="A18" s="9">
        <v>5505</v>
      </c>
      <c r="B18" s="10" t="s">
        <v>46</v>
      </c>
      <c r="C18" s="67"/>
      <c r="D18" s="49">
        <f t="shared" si="15"/>
        <v>0</v>
      </c>
      <c r="E18" s="67"/>
      <c r="F18" s="49">
        <f t="shared" si="16"/>
        <v>0</v>
      </c>
      <c r="G18" s="67"/>
      <c r="H18" s="49">
        <f t="shared" si="17"/>
        <v>0</v>
      </c>
      <c r="I18" s="67"/>
      <c r="J18" s="49">
        <f t="shared" si="18"/>
        <v>0</v>
      </c>
      <c r="K18" s="67"/>
      <c r="L18" s="49">
        <f t="shared" si="19"/>
        <v>0</v>
      </c>
      <c r="M18" s="67"/>
      <c r="N18" s="49">
        <f t="shared" si="20"/>
        <v>0</v>
      </c>
      <c r="O18" s="67"/>
      <c r="P18" s="49">
        <f t="shared" si="21"/>
        <v>0</v>
      </c>
      <c r="Q18" s="67"/>
      <c r="R18" s="49">
        <f t="shared" si="22"/>
        <v>0</v>
      </c>
      <c r="S18" s="67"/>
      <c r="T18" s="49">
        <f t="shared" si="23"/>
        <v>0</v>
      </c>
      <c r="U18" s="67"/>
      <c r="V18" s="49">
        <f t="shared" si="24"/>
        <v>0</v>
      </c>
      <c r="W18" s="67"/>
      <c r="X18" s="49">
        <f t="shared" si="25"/>
        <v>0</v>
      </c>
      <c r="Y18" s="67"/>
      <c r="Z18" s="49">
        <f t="shared" si="26"/>
        <v>0</v>
      </c>
      <c r="AA18" s="82">
        <f t="shared" si="0"/>
        <v>0</v>
      </c>
      <c r="AB18" s="49">
        <f t="shared" si="26"/>
        <v>0</v>
      </c>
      <c r="AC18" s="82">
        <f t="shared" si="13"/>
        <v>0</v>
      </c>
      <c r="AD18" s="49">
        <f t="shared" si="27"/>
        <v>0</v>
      </c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</row>
    <row r="19" spans="1:66" x14ac:dyDescent="0.25">
      <c r="A19" s="9">
        <v>5506</v>
      </c>
      <c r="B19" s="10" t="s">
        <v>47</v>
      </c>
      <c r="C19" s="67">
        <v>-203.41235</v>
      </c>
      <c r="D19" s="49">
        <f t="shared" si="15"/>
        <v>-1.1138124607916969E-5</v>
      </c>
      <c r="E19" s="67">
        <v>-203.41235</v>
      </c>
      <c r="F19" s="49">
        <f t="shared" si="16"/>
        <v>-1.1138124607916969E-5</v>
      </c>
      <c r="G19" s="67">
        <v>-203.41235</v>
      </c>
      <c r="H19" s="49">
        <f t="shared" si="17"/>
        <v>-1.1138124607916969E-5</v>
      </c>
      <c r="I19" s="67">
        <v>-203.41235</v>
      </c>
      <c r="J19" s="49">
        <f t="shared" si="18"/>
        <v>-1.1138124607916969E-5</v>
      </c>
      <c r="K19" s="67">
        <v>-203.41235</v>
      </c>
      <c r="L19" s="49">
        <f t="shared" si="19"/>
        <v>-1.1138124607916969E-5</v>
      </c>
      <c r="M19" s="67">
        <v>-203.41235</v>
      </c>
      <c r="N19" s="49">
        <f t="shared" si="20"/>
        <v>-1.1138124607916969E-5</v>
      </c>
      <c r="O19" s="67">
        <v>-203.41235</v>
      </c>
      <c r="P19" s="49">
        <f t="shared" si="21"/>
        <v>-1.1138124607916969E-5</v>
      </c>
      <c r="Q19" s="67">
        <v>-203.41235</v>
      </c>
      <c r="R19" s="49">
        <f t="shared" si="22"/>
        <v>-1.1138124607916969E-5</v>
      </c>
      <c r="S19" s="67">
        <v>-203.41235</v>
      </c>
      <c r="T19" s="49">
        <f t="shared" si="23"/>
        <v>-1.1138124607916969E-5</v>
      </c>
      <c r="U19" s="67">
        <v>-203.41235</v>
      </c>
      <c r="V19" s="49">
        <f t="shared" si="24"/>
        <v>-1.1138124607916969E-5</v>
      </c>
      <c r="W19" s="67">
        <v>-203.41235</v>
      </c>
      <c r="X19" s="49">
        <f t="shared" si="25"/>
        <v>-1.1138124607916969E-5</v>
      </c>
      <c r="Y19" s="67">
        <v>-203.41235</v>
      </c>
      <c r="Z19" s="49">
        <f t="shared" si="26"/>
        <v>-1.1138124607916969E-5</v>
      </c>
      <c r="AA19" s="82">
        <f t="shared" si="0"/>
        <v>-2440.9482000000003</v>
      </c>
      <c r="AB19" s="49">
        <f t="shared" si="26"/>
        <v>-1.1138124607916971E-5</v>
      </c>
      <c r="AC19" s="82">
        <f t="shared" si="13"/>
        <v>-203.41235000000003</v>
      </c>
      <c r="AD19" s="49">
        <f t="shared" si="27"/>
        <v>-1.1138124607916971E-5</v>
      </c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</row>
    <row r="20" spans="1:66" s="5" customFormat="1" x14ac:dyDescent="0.25">
      <c r="A20" s="12">
        <v>5599</v>
      </c>
      <c r="B20" s="1" t="s">
        <v>48</v>
      </c>
      <c r="C20" s="74">
        <f>SUM(C15:C19)</f>
        <v>9351525.1759500001</v>
      </c>
      <c r="D20" s="56">
        <f t="shared" si="15"/>
        <v>0.51205569712853594</v>
      </c>
      <c r="E20" s="74">
        <f>SUM(E15:E19)</f>
        <v>9351525.1759500001</v>
      </c>
      <c r="F20" s="56">
        <f t="shared" si="16"/>
        <v>0.51205569712853594</v>
      </c>
      <c r="G20" s="74">
        <f>SUM(G15:G19)</f>
        <v>9351525.1759500001</v>
      </c>
      <c r="H20" s="56">
        <f t="shared" si="17"/>
        <v>0.51205569712853594</v>
      </c>
      <c r="I20" s="74">
        <f>SUM(I15:I19)</f>
        <v>9351525.1759500001</v>
      </c>
      <c r="J20" s="56">
        <f t="shared" si="18"/>
        <v>0.51205569712853594</v>
      </c>
      <c r="K20" s="74">
        <f>SUM(K15:K19)</f>
        <v>9351525.1759500001</v>
      </c>
      <c r="L20" s="56">
        <f t="shared" si="19"/>
        <v>0.51205569712853594</v>
      </c>
      <c r="M20" s="74">
        <f>SUM(M15:M19)</f>
        <v>9351525.1759500001</v>
      </c>
      <c r="N20" s="56">
        <f t="shared" si="20"/>
        <v>0.51205569712853594</v>
      </c>
      <c r="O20" s="74">
        <f>SUM(O15:O19)</f>
        <v>9351525.1759500001</v>
      </c>
      <c r="P20" s="56">
        <f t="shared" si="21"/>
        <v>0.51205569712853594</v>
      </c>
      <c r="Q20" s="74">
        <f>SUM(Q15:Q19)</f>
        <v>9351525.1759500001</v>
      </c>
      <c r="R20" s="56">
        <f t="shared" si="22"/>
        <v>0.51205569712853594</v>
      </c>
      <c r="S20" s="74">
        <f>SUM(S15:S19)</f>
        <v>9351525.1759500001</v>
      </c>
      <c r="T20" s="56">
        <f t="shared" si="23"/>
        <v>0.51205569712853594</v>
      </c>
      <c r="U20" s="74">
        <f>SUM(U15:U19)</f>
        <v>9351525.1759500001</v>
      </c>
      <c r="V20" s="56">
        <f t="shared" si="24"/>
        <v>0.51205569712853594</v>
      </c>
      <c r="W20" s="74">
        <f>SUM(W15:W19)</f>
        <v>9351525.1759500001</v>
      </c>
      <c r="X20" s="56">
        <f t="shared" si="25"/>
        <v>0.51205569712853594</v>
      </c>
      <c r="Y20" s="74">
        <f>SUM(Y15:Y19)</f>
        <v>9351525.1759500001</v>
      </c>
      <c r="Z20" s="56">
        <f t="shared" si="26"/>
        <v>0.51205569712853594</v>
      </c>
      <c r="AA20" s="70">
        <f t="shared" si="0"/>
        <v>112218302.11140002</v>
      </c>
      <c r="AB20" s="56">
        <f t="shared" si="26"/>
        <v>0.51205569712853616</v>
      </c>
      <c r="AC20" s="93">
        <f t="shared" si="13"/>
        <v>9351525.1759500019</v>
      </c>
      <c r="AD20" s="56">
        <f t="shared" si="27"/>
        <v>0.51205569712853605</v>
      </c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</row>
    <row r="21" spans="1:66" s="8" customFormat="1" x14ac:dyDescent="0.25">
      <c r="A21" s="26">
        <v>5601</v>
      </c>
      <c r="B21" s="27" t="s">
        <v>49</v>
      </c>
      <c r="C21" s="69"/>
      <c r="D21" s="57">
        <f t="shared" si="15"/>
        <v>0</v>
      </c>
      <c r="E21" s="69"/>
      <c r="F21" s="57">
        <f t="shared" si="16"/>
        <v>0</v>
      </c>
      <c r="G21" s="69"/>
      <c r="H21" s="57">
        <f t="shared" si="17"/>
        <v>0</v>
      </c>
      <c r="I21" s="69"/>
      <c r="J21" s="57">
        <f t="shared" si="18"/>
        <v>0</v>
      </c>
      <c r="K21" s="69"/>
      <c r="L21" s="57">
        <f t="shared" si="19"/>
        <v>0</v>
      </c>
      <c r="M21" s="69"/>
      <c r="N21" s="57">
        <f t="shared" si="20"/>
        <v>0</v>
      </c>
      <c r="O21" s="69"/>
      <c r="P21" s="57">
        <f t="shared" si="21"/>
        <v>0</v>
      </c>
      <c r="Q21" s="69"/>
      <c r="R21" s="57">
        <f t="shared" si="22"/>
        <v>0</v>
      </c>
      <c r="S21" s="69"/>
      <c r="T21" s="57">
        <f t="shared" si="23"/>
        <v>0</v>
      </c>
      <c r="U21" s="69"/>
      <c r="V21" s="57">
        <f t="shared" si="24"/>
        <v>0</v>
      </c>
      <c r="W21" s="69"/>
      <c r="X21" s="57">
        <f t="shared" si="25"/>
        <v>0</v>
      </c>
      <c r="Y21" s="69"/>
      <c r="Z21" s="57">
        <f t="shared" si="26"/>
        <v>0</v>
      </c>
      <c r="AA21" s="69">
        <f t="shared" si="0"/>
        <v>0</v>
      </c>
      <c r="AB21" s="57">
        <f t="shared" si="26"/>
        <v>0</v>
      </c>
      <c r="AC21" s="85">
        <f t="shared" si="13"/>
        <v>0</v>
      </c>
      <c r="AD21" s="57">
        <f t="shared" si="27"/>
        <v>0</v>
      </c>
    </row>
    <row r="22" spans="1:66" x14ac:dyDescent="0.25">
      <c r="A22" s="9">
        <v>5602</v>
      </c>
      <c r="B22" s="10" t="s">
        <v>50</v>
      </c>
      <c r="C22" s="67"/>
      <c r="D22" s="49">
        <f t="shared" si="15"/>
        <v>0</v>
      </c>
      <c r="E22" s="67"/>
      <c r="F22" s="49">
        <f t="shared" si="16"/>
        <v>0</v>
      </c>
      <c r="G22" s="67"/>
      <c r="H22" s="49">
        <f t="shared" si="17"/>
        <v>0</v>
      </c>
      <c r="I22" s="67"/>
      <c r="J22" s="49">
        <f t="shared" si="18"/>
        <v>0</v>
      </c>
      <c r="K22" s="67"/>
      <c r="L22" s="49">
        <f t="shared" si="19"/>
        <v>0</v>
      </c>
      <c r="M22" s="67"/>
      <c r="N22" s="49">
        <f t="shared" si="20"/>
        <v>0</v>
      </c>
      <c r="O22" s="67"/>
      <c r="P22" s="49">
        <f t="shared" si="21"/>
        <v>0</v>
      </c>
      <c r="Q22" s="67"/>
      <c r="R22" s="49">
        <f t="shared" si="22"/>
        <v>0</v>
      </c>
      <c r="S22" s="67"/>
      <c r="T22" s="49">
        <f t="shared" si="23"/>
        <v>0</v>
      </c>
      <c r="U22" s="67"/>
      <c r="V22" s="49">
        <f t="shared" si="24"/>
        <v>0</v>
      </c>
      <c r="W22" s="67"/>
      <c r="X22" s="49">
        <f t="shared" si="25"/>
        <v>0</v>
      </c>
      <c r="Y22" s="67"/>
      <c r="Z22" s="49">
        <f t="shared" si="26"/>
        <v>0</v>
      </c>
      <c r="AA22" s="82">
        <f t="shared" si="0"/>
        <v>0</v>
      </c>
      <c r="AB22" s="49">
        <f t="shared" si="26"/>
        <v>0</v>
      </c>
      <c r="AC22" s="82">
        <f t="shared" si="13"/>
        <v>0</v>
      </c>
      <c r="AD22" s="49">
        <f t="shared" si="27"/>
        <v>0</v>
      </c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</row>
    <row r="23" spans="1:66" x14ac:dyDescent="0.25">
      <c r="A23" s="9">
        <v>5603</v>
      </c>
      <c r="B23" s="10" t="s">
        <v>51</v>
      </c>
      <c r="C23" s="67"/>
      <c r="D23" s="49">
        <f t="shared" si="15"/>
        <v>0</v>
      </c>
      <c r="E23" s="67"/>
      <c r="F23" s="49">
        <f t="shared" si="16"/>
        <v>0</v>
      </c>
      <c r="G23" s="67"/>
      <c r="H23" s="49">
        <f t="shared" si="17"/>
        <v>0</v>
      </c>
      <c r="I23" s="67"/>
      <c r="J23" s="49">
        <f t="shared" si="18"/>
        <v>0</v>
      </c>
      <c r="K23" s="67"/>
      <c r="L23" s="49">
        <f t="shared" si="19"/>
        <v>0</v>
      </c>
      <c r="M23" s="67"/>
      <c r="N23" s="49">
        <f t="shared" si="20"/>
        <v>0</v>
      </c>
      <c r="O23" s="67"/>
      <c r="P23" s="49">
        <f t="shared" si="21"/>
        <v>0</v>
      </c>
      <c r="Q23" s="67"/>
      <c r="R23" s="49">
        <f t="shared" si="22"/>
        <v>0</v>
      </c>
      <c r="S23" s="67"/>
      <c r="T23" s="49">
        <f t="shared" si="23"/>
        <v>0</v>
      </c>
      <c r="U23" s="67"/>
      <c r="V23" s="49">
        <f t="shared" si="24"/>
        <v>0</v>
      </c>
      <c r="W23" s="67"/>
      <c r="X23" s="49">
        <f t="shared" si="25"/>
        <v>0</v>
      </c>
      <c r="Y23" s="67"/>
      <c r="Z23" s="49">
        <f t="shared" si="26"/>
        <v>0</v>
      </c>
      <c r="AA23" s="82">
        <f t="shared" si="0"/>
        <v>0</v>
      </c>
      <c r="AB23" s="49">
        <f t="shared" si="26"/>
        <v>0</v>
      </c>
      <c r="AC23" s="82">
        <f t="shared" si="13"/>
        <v>0</v>
      </c>
      <c r="AD23" s="49">
        <f t="shared" si="27"/>
        <v>0</v>
      </c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</row>
    <row r="24" spans="1:66" x14ac:dyDescent="0.25">
      <c r="A24" s="9">
        <v>5604</v>
      </c>
      <c r="B24" s="10" t="s">
        <v>52</v>
      </c>
      <c r="C24" s="67">
        <v>18527.534100000001</v>
      </c>
      <c r="D24" s="49">
        <f t="shared" si="15"/>
        <v>1.0145007590897542E-3</v>
      </c>
      <c r="E24" s="67">
        <v>18527.534100000001</v>
      </c>
      <c r="F24" s="49">
        <f t="shared" si="16"/>
        <v>1.0145007590897542E-3</v>
      </c>
      <c r="G24" s="67">
        <v>18527.534100000001</v>
      </c>
      <c r="H24" s="49">
        <f t="shared" si="17"/>
        <v>1.0145007590897542E-3</v>
      </c>
      <c r="I24" s="67">
        <v>18527.534100000001</v>
      </c>
      <c r="J24" s="49">
        <f t="shared" si="18"/>
        <v>1.0145007590897542E-3</v>
      </c>
      <c r="K24" s="67">
        <v>18527.534100000001</v>
      </c>
      <c r="L24" s="49">
        <f t="shared" si="19"/>
        <v>1.0145007590897542E-3</v>
      </c>
      <c r="M24" s="67">
        <v>18527.534100000001</v>
      </c>
      <c r="N24" s="49">
        <f t="shared" si="20"/>
        <v>1.0145007590897542E-3</v>
      </c>
      <c r="O24" s="67">
        <v>18527.534100000001</v>
      </c>
      <c r="P24" s="49">
        <f t="shared" si="21"/>
        <v>1.0145007590897542E-3</v>
      </c>
      <c r="Q24" s="67">
        <v>18527.534100000001</v>
      </c>
      <c r="R24" s="49">
        <f t="shared" si="22"/>
        <v>1.0145007590897542E-3</v>
      </c>
      <c r="S24" s="67">
        <v>18527.534100000001</v>
      </c>
      <c r="T24" s="49">
        <f t="shared" si="23"/>
        <v>1.0145007590897542E-3</v>
      </c>
      <c r="U24" s="67">
        <v>18527.534100000001</v>
      </c>
      <c r="V24" s="49">
        <f t="shared" si="24"/>
        <v>1.0145007590897542E-3</v>
      </c>
      <c r="W24" s="67">
        <v>18527.534100000001</v>
      </c>
      <c r="X24" s="49">
        <f t="shared" si="25"/>
        <v>1.0145007590897542E-3</v>
      </c>
      <c r="Y24" s="67">
        <v>18527.534100000001</v>
      </c>
      <c r="Z24" s="49">
        <f t="shared" si="26"/>
        <v>1.0145007590897542E-3</v>
      </c>
      <c r="AA24" s="82">
        <f t="shared" si="0"/>
        <v>222330.40919999997</v>
      </c>
      <c r="AB24" s="49">
        <f t="shared" si="26"/>
        <v>1.0145007590897542E-3</v>
      </c>
      <c r="AC24" s="82">
        <f t="shared" si="13"/>
        <v>18527.534099999997</v>
      </c>
      <c r="AD24" s="49">
        <f t="shared" si="27"/>
        <v>1.0145007590897539E-3</v>
      </c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</row>
    <row r="25" spans="1:66" x14ac:dyDescent="0.25">
      <c r="A25" s="9">
        <v>5605</v>
      </c>
      <c r="B25" s="10" t="s">
        <v>53</v>
      </c>
      <c r="C25" s="67"/>
      <c r="D25" s="49">
        <f t="shared" si="15"/>
        <v>0</v>
      </c>
      <c r="E25" s="67"/>
      <c r="F25" s="49">
        <f t="shared" si="16"/>
        <v>0</v>
      </c>
      <c r="G25" s="67"/>
      <c r="H25" s="49">
        <f t="shared" si="17"/>
        <v>0</v>
      </c>
      <c r="I25" s="67"/>
      <c r="J25" s="49">
        <f t="shared" si="18"/>
        <v>0</v>
      </c>
      <c r="K25" s="67"/>
      <c r="L25" s="49">
        <f t="shared" si="19"/>
        <v>0</v>
      </c>
      <c r="M25" s="67"/>
      <c r="N25" s="49">
        <f t="shared" si="20"/>
        <v>0</v>
      </c>
      <c r="O25" s="67"/>
      <c r="P25" s="49">
        <f t="shared" si="21"/>
        <v>0</v>
      </c>
      <c r="Q25" s="67"/>
      <c r="R25" s="49">
        <f t="shared" si="22"/>
        <v>0</v>
      </c>
      <c r="S25" s="67"/>
      <c r="T25" s="49">
        <f t="shared" si="23"/>
        <v>0</v>
      </c>
      <c r="U25" s="67"/>
      <c r="V25" s="49">
        <f t="shared" si="24"/>
        <v>0</v>
      </c>
      <c r="W25" s="67"/>
      <c r="X25" s="49">
        <f t="shared" si="25"/>
        <v>0</v>
      </c>
      <c r="Y25" s="67"/>
      <c r="Z25" s="49">
        <f t="shared" si="26"/>
        <v>0</v>
      </c>
      <c r="AA25" s="82">
        <f t="shared" si="0"/>
        <v>0</v>
      </c>
      <c r="AB25" s="49">
        <f t="shared" si="26"/>
        <v>0</v>
      </c>
      <c r="AC25" s="82">
        <f t="shared" si="13"/>
        <v>0</v>
      </c>
      <c r="AD25" s="49">
        <f t="shared" si="27"/>
        <v>0</v>
      </c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</row>
    <row r="26" spans="1:66" x14ac:dyDescent="0.25">
      <c r="A26" s="9">
        <v>5606</v>
      </c>
      <c r="B26" s="10" t="s">
        <v>54</v>
      </c>
      <c r="C26" s="67">
        <v>40549.181600000004</v>
      </c>
      <c r="D26" s="49">
        <f t="shared" si="15"/>
        <v>2.2203265308613465E-3</v>
      </c>
      <c r="E26" s="67">
        <v>40549.181600000004</v>
      </c>
      <c r="F26" s="49">
        <f t="shared" si="16"/>
        <v>2.2203265308613465E-3</v>
      </c>
      <c r="G26" s="67">
        <v>40549.181600000004</v>
      </c>
      <c r="H26" s="49">
        <f t="shared" si="17"/>
        <v>2.2203265308613465E-3</v>
      </c>
      <c r="I26" s="67">
        <v>40549.181600000004</v>
      </c>
      <c r="J26" s="49">
        <f t="shared" si="18"/>
        <v>2.2203265308613465E-3</v>
      </c>
      <c r="K26" s="67">
        <v>40549.181600000004</v>
      </c>
      <c r="L26" s="49">
        <f t="shared" si="19"/>
        <v>2.2203265308613465E-3</v>
      </c>
      <c r="M26" s="67">
        <v>40549.181600000004</v>
      </c>
      <c r="N26" s="49">
        <f t="shared" si="20"/>
        <v>2.2203265308613465E-3</v>
      </c>
      <c r="O26" s="67">
        <v>40549.181600000004</v>
      </c>
      <c r="P26" s="49">
        <f t="shared" si="21"/>
        <v>2.2203265308613465E-3</v>
      </c>
      <c r="Q26" s="67">
        <v>40549.181600000004</v>
      </c>
      <c r="R26" s="49">
        <f t="shared" si="22"/>
        <v>2.2203265308613465E-3</v>
      </c>
      <c r="S26" s="67">
        <v>40549.181600000004</v>
      </c>
      <c r="T26" s="49">
        <f t="shared" si="23"/>
        <v>2.2203265308613465E-3</v>
      </c>
      <c r="U26" s="67">
        <v>40549.181600000004</v>
      </c>
      <c r="V26" s="49">
        <f t="shared" si="24"/>
        <v>2.2203265308613465E-3</v>
      </c>
      <c r="W26" s="67">
        <v>40549.181600000004</v>
      </c>
      <c r="X26" s="49">
        <f t="shared" si="25"/>
        <v>2.2203265308613465E-3</v>
      </c>
      <c r="Y26" s="67">
        <v>40549.181600000004</v>
      </c>
      <c r="Z26" s="49">
        <f t="shared" si="26"/>
        <v>2.2203265308613465E-3</v>
      </c>
      <c r="AA26" s="82">
        <f t="shared" si="0"/>
        <v>486590.17920000007</v>
      </c>
      <c r="AB26" s="49">
        <f t="shared" si="26"/>
        <v>2.2203265308613465E-3</v>
      </c>
      <c r="AC26" s="82">
        <f t="shared" si="13"/>
        <v>40549.181600000004</v>
      </c>
      <c r="AD26" s="49">
        <f t="shared" si="27"/>
        <v>2.2203265308613465E-3</v>
      </c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</row>
    <row r="27" spans="1:66" x14ac:dyDescent="0.25">
      <c r="A27" s="9">
        <v>5607</v>
      </c>
      <c r="B27" s="10" t="s">
        <v>55</v>
      </c>
      <c r="C27" s="67"/>
      <c r="D27" s="49">
        <f t="shared" si="15"/>
        <v>0</v>
      </c>
      <c r="E27" s="67"/>
      <c r="F27" s="49">
        <f t="shared" si="16"/>
        <v>0</v>
      </c>
      <c r="G27" s="67"/>
      <c r="H27" s="49">
        <f t="shared" si="17"/>
        <v>0</v>
      </c>
      <c r="I27" s="67"/>
      <c r="J27" s="49">
        <f t="shared" si="18"/>
        <v>0</v>
      </c>
      <c r="K27" s="67"/>
      <c r="L27" s="49">
        <f t="shared" si="19"/>
        <v>0</v>
      </c>
      <c r="M27" s="67"/>
      <c r="N27" s="49">
        <f t="shared" si="20"/>
        <v>0</v>
      </c>
      <c r="O27" s="67"/>
      <c r="P27" s="49">
        <f t="shared" si="21"/>
        <v>0</v>
      </c>
      <c r="Q27" s="67"/>
      <c r="R27" s="49">
        <f t="shared" si="22"/>
        <v>0</v>
      </c>
      <c r="S27" s="67"/>
      <c r="T27" s="49">
        <f t="shared" si="23"/>
        <v>0</v>
      </c>
      <c r="U27" s="67"/>
      <c r="V27" s="49">
        <f t="shared" si="24"/>
        <v>0</v>
      </c>
      <c r="W27" s="67"/>
      <c r="X27" s="49">
        <f t="shared" si="25"/>
        <v>0</v>
      </c>
      <c r="Y27" s="67"/>
      <c r="Z27" s="49">
        <f t="shared" si="26"/>
        <v>0</v>
      </c>
      <c r="AA27" s="82">
        <f t="shared" si="0"/>
        <v>0</v>
      </c>
      <c r="AB27" s="49">
        <f t="shared" si="26"/>
        <v>0</v>
      </c>
      <c r="AC27" s="82">
        <f t="shared" si="13"/>
        <v>0</v>
      </c>
      <c r="AD27" s="49">
        <f t="shared" si="27"/>
        <v>0</v>
      </c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</row>
    <row r="28" spans="1:66" x14ac:dyDescent="0.25">
      <c r="A28" s="9">
        <v>5608</v>
      </c>
      <c r="B28" s="10" t="s">
        <v>56</v>
      </c>
      <c r="C28" s="67"/>
      <c r="D28" s="49">
        <f t="shared" si="15"/>
        <v>0</v>
      </c>
      <c r="E28" s="67"/>
      <c r="F28" s="49">
        <f t="shared" si="16"/>
        <v>0</v>
      </c>
      <c r="G28" s="67"/>
      <c r="H28" s="49">
        <f t="shared" si="17"/>
        <v>0</v>
      </c>
      <c r="I28" s="67"/>
      <c r="J28" s="49">
        <f t="shared" si="18"/>
        <v>0</v>
      </c>
      <c r="K28" s="67"/>
      <c r="L28" s="49">
        <f t="shared" si="19"/>
        <v>0</v>
      </c>
      <c r="M28" s="67"/>
      <c r="N28" s="49">
        <f t="shared" si="20"/>
        <v>0</v>
      </c>
      <c r="O28" s="67"/>
      <c r="P28" s="49">
        <f t="shared" si="21"/>
        <v>0</v>
      </c>
      <c r="Q28" s="67"/>
      <c r="R28" s="49">
        <f t="shared" si="22"/>
        <v>0</v>
      </c>
      <c r="S28" s="67"/>
      <c r="T28" s="49">
        <f t="shared" si="23"/>
        <v>0</v>
      </c>
      <c r="U28" s="67"/>
      <c r="V28" s="49">
        <f t="shared" si="24"/>
        <v>0</v>
      </c>
      <c r="W28" s="67"/>
      <c r="X28" s="49">
        <f t="shared" si="25"/>
        <v>0</v>
      </c>
      <c r="Y28" s="67"/>
      <c r="Z28" s="49">
        <f t="shared" si="26"/>
        <v>0</v>
      </c>
      <c r="AA28" s="82">
        <f t="shared" si="0"/>
        <v>0</v>
      </c>
      <c r="AB28" s="49">
        <f t="shared" si="26"/>
        <v>0</v>
      </c>
      <c r="AC28" s="82">
        <f t="shared" si="13"/>
        <v>0</v>
      </c>
      <c r="AD28" s="49">
        <f t="shared" si="27"/>
        <v>0</v>
      </c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</row>
    <row r="29" spans="1:66" x14ac:dyDescent="0.25">
      <c r="A29" s="9">
        <v>5609</v>
      </c>
      <c r="B29" s="10" t="s">
        <v>57</v>
      </c>
      <c r="C29" s="67"/>
      <c r="D29" s="49">
        <f t="shared" si="15"/>
        <v>0</v>
      </c>
      <c r="E29" s="67"/>
      <c r="F29" s="49">
        <f t="shared" si="16"/>
        <v>0</v>
      </c>
      <c r="G29" s="67"/>
      <c r="H29" s="49">
        <f t="shared" si="17"/>
        <v>0</v>
      </c>
      <c r="I29" s="67"/>
      <c r="J29" s="49">
        <f t="shared" si="18"/>
        <v>0</v>
      </c>
      <c r="K29" s="67"/>
      <c r="L29" s="49">
        <f t="shared" si="19"/>
        <v>0</v>
      </c>
      <c r="M29" s="67"/>
      <c r="N29" s="49">
        <f t="shared" si="20"/>
        <v>0</v>
      </c>
      <c r="O29" s="67"/>
      <c r="P29" s="49">
        <f t="shared" si="21"/>
        <v>0</v>
      </c>
      <c r="Q29" s="67"/>
      <c r="R29" s="49">
        <f t="shared" si="22"/>
        <v>0</v>
      </c>
      <c r="S29" s="67"/>
      <c r="T29" s="49">
        <f t="shared" si="23"/>
        <v>0</v>
      </c>
      <c r="U29" s="67"/>
      <c r="V29" s="49">
        <f t="shared" si="24"/>
        <v>0</v>
      </c>
      <c r="W29" s="67"/>
      <c r="X29" s="49">
        <f t="shared" si="25"/>
        <v>0</v>
      </c>
      <c r="Y29" s="67"/>
      <c r="Z29" s="49">
        <f t="shared" ref="Z29:AB44" si="28">IF(Y$10&lt;&gt;0,Y29/Y$10,"-")</f>
        <v>0</v>
      </c>
      <c r="AA29" s="82">
        <f t="shared" si="0"/>
        <v>0</v>
      </c>
      <c r="AB29" s="49">
        <f t="shared" si="28"/>
        <v>0</v>
      </c>
      <c r="AC29" s="82">
        <f t="shared" si="13"/>
        <v>0</v>
      </c>
      <c r="AD29" s="49">
        <f t="shared" si="27"/>
        <v>0</v>
      </c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</row>
    <row r="30" spans="1:66" x14ac:dyDescent="0.25">
      <c r="A30" s="9">
        <v>5610</v>
      </c>
      <c r="B30" s="10" t="s">
        <v>58</v>
      </c>
      <c r="C30" s="67"/>
      <c r="D30" s="49">
        <f t="shared" si="15"/>
        <v>0</v>
      </c>
      <c r="E30" s="67"/>
      <c r="F30" s="49">
        <f t="shared" si="16"/>
        <v>0</v>
      </c>
      <c r="G30" s="67"/>
      <c r="H30" s="49">
        <f t="shared" si="17"/>
        <v>0</v>
      </c>
      <c r="I30" s="67"/>
      <c r="J30" s="49">
        <f t="shared" si="18"/>
        <v>0</v>
      </c>
      <c r="K30" s="67"/>
      <c r="L30" s="49">
        <f t="shared" si="19"/>
        <v>0</v>
      </c>
      <c r="M30" s="67"/>
      <c r="N30" s="49">
        <f t="shared" si="20"/>
        <v>0</v>
      </c>
      <c r="O30" s="67"/>
      <c r="P30" s="49">
        <f t="shared" si="21"/>
        <v>0</v>
      </c>
      <c r="Q30" s="67"/>
      <c r="R30" s="49">
        <f t="shared" si="22"/>
        <v>0</v>
      </c>
      <c r="S30" s="67"/>
      <c r="T30" s="49">
        <f t="shared" si="23"/>
        <v>0</v>
      </c>
      <c r="U30" s="67"/>
      <c r="V30" s="49">
        <f t="shared" si="24"/>
        <v>0</v>
      </c>
      <c r="W30" s="67"/>
      <c r="X30" s="49">
        <f t="shared" si="25"/>
        <v>0</v>
      </c>
      <c r="Y30" s="67"/>
      <c r="Z30" s="49">
        <f t="shared" si="28"/>
        <v>0</v>
      </c>
      <c r="AA30" s="82">
        <f t="shared" si="0"/>
        <v>0</v>
      </c>
      <c r="AB30" s="49">
        <f t="shared" si="28"/>
        <v>0</v>
      </c>
      <c r="AC30" s="82">
        <f t="shared" si="13"/>
        <v>0</v>
      </c>
      <c r="AD30" s="49">
        <f t="shared" si="27"/>
        <v>0</v>
      </c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</row>
    <row r="31" spans="1:66" x14ac:dyDescent="0.25">
      <c r="A31" s="9">
        <v>5611</v>
      </c>
      <c r="B31" s="10" t="s">
        <v>59</v>
      </c>
      <c r="C31" s="67"/>
      <c r="D31" s="49">
        <f t="shared" si="15"/>
        <v>0</v>
      </c>
      <c r="E31" s="67"/>
      <c r="F31" s="49">
        <f t="shared" si="16"/>
        <v>0</v>
      </c>
      <c r="G31" s="67"/>
      <c r="H31" s="49">
        <f t="shared" si="17"/>
        <v>0</v>
      </c>
      <c r="I31" s="67"/>
      <c r="J31" s="49">
        <f t="shared" si="18"/>
        <v>0</v>
      </c>
      <c r="K31" s="67"/>
      <c r="L31" s="49">
        <f t="shared" si="19"/>
        <v>0</v>
      </c>
      <c r="M31" s="67"/>
      <c r="N31" s="49">
        <f t="shared" si="20"/>
        <v>0</v>
      </c>
      <c r="O31" s="67"/>
      <c r="P31" s="49">
        <f t="shared" si="21"/>
        <v>0</v>
      </c>
      <c r="Q31" s="67"/>
      <c r="R31" s="49">
        <f t="shared" si="22"/>
        <v>0</v>
      </c>
      <c r="S31" s="67"/>
      <c r="T31" s="49">
        <f t="shared" si="23"/>
        <v>0</v>
      </c>
      <c r="U31" s="67"/>
      <c r="V31" s="49">
        <f t="shared" si="24"/>
        <v>0</v>
      </c>
      <c r="W31" s="67"/>
      <c r="X31" s="49">
        <f t="shared" si="25"/>
        <v>0</v>
      </c>
      <c r="Y31" s="67"/>
      <c r="Z31" s="49">
        <f t="shared" si="28"/>
        <v>0</v>
      </c>
      <c r="AA31" s="82">
        <f t="shared" si="0"/>
        <v>0</v>
      </c>
      <c r="AB31" s="49">
        <f t="shared" si="28"/>
        <v>0</v>
      </c>
      <c r="AC31" s="82">
        <f t="shared" si="13"/>
        <v>0</v>
      </c>
      <c r="AD31" s="49">
        <f t="shared" si="27"/>
        <v>0</v>
      </c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</row>
    <row r="32" spans="1:66" x14ac:dyDescent="0.25">
      <c r="A32" s="9">
        <v>5612</v>
      </c>
      <c r="B32" s="10" t="s">
        <v>60</v>
      </c>
      <c r="C32" s="67"/>
      <c r="D32" s="49">
        <f t="shared" si="15"/>
        <v>0</v>
      </c>
      <c r="E32" s="67"/>
      <c r="F32" s="49">
        <f t="shared" si="16"/>
        <v>0</v>
      </c>
      <c r="G32" s="67"/>
      <c r="H32" s="49">
        <f t="shared" si="17"/>
        <v>0</v>
      </c>
      <c r="I32" s="67"/>
      <c r="J32" s="49">
        <f t="shared" si="18"/>
        <v>0</v>
      </c>
      <c r="K32" s="67"/>
      <c r="L32" s="49">
        <f t="shared" si="19"/>
        <v>0</v>
      </c>
      <c r="M32" s="67"/>
      <c r="N32" s="49">
        <f t="shared" si="20"/>
        <v>0</v>
      </c>
      <c r="O32" s="67"/>
      <c r="P32" s="49">
        <f t="shared" si="21"/>
        <v>0</v>
      </c>
      <c r="Q32" s="67"/>
      <c r="R32" s="49">
        <f t="shared" si="22"/>
        <v>0</v>
      </c>
      <c r="S32" s="67"/>
      <c r="T32" s="49">
        <f t="shared" si="23"/>
        <v>0</v>
      </c>
      <c r="U32" s="67"/>
      <c r="V32" s="49">
        <f t="shared" si="24"/>
        <v>0</v>
      </c>
      <c r="W32" s="67"/>
      <c r="X32" s="49">
        <f t="shared" si="25"/>
        <v>0</v>
      </c>
      <c r="Y32" s="67"/>
      <c r="Z32" s="49">
        <f t="shared" si="28"/>
        <v>0</v>
      </c>
      <c r="AA32" s="82">
        <f t="shared" si="0"/>
        <v>0</v>
      </c>
      <c r="AB32" s="49">
        <f t="shared" si="28"/>
        <v>0</v>
      </c>
      <c r="AC32" s="82">
        <f t="shared" si="13"/>
        <v>0</v>
      </c>
      <c r="AD32" s="49">
        <f t="shared" si="27"/>
        <v>0</v>
      </c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</row>
    <row r="33" spans="1:66" x14ac:dyDescent="0.25">
      <c r="A33" s="9">
        <v>5613</v>
      </c>
      <c r="B33" s="10" t="s">
        <v>61</v>
      </c>
      <c r="C33" s="67"/>
      <c r="D33" s="49">
        <f t="shared" si="15"/>
        <v>0</v>
      </c>
      <c r="E33" s="67"/>
      <c r="F33" s="49">
        <f t="shared" si="16"/>
        <v>0</v>
      </c>
      <c r="G33" s="67"/>
      <c r="H33" s="49">
        <f t="shared" si="17"/>
        <v>0</v>
      </c>
      <c r="I33" s="67"/>
      <c r="J33" s="49">
        <f t="shared" si="18"/>
        <v>0</v>
      </c>
      <c r="K33" s="67"/>
      <c r="L33" s="49">
        <f t="shared" si="19"/>
        <v>0</v>
      </c>
      <c r="M33" s="67"/>
      <c r="N33" s="49">
        <f t="shared" si="20"/>
        <v>0</v>
      </c>
      <c r="O33" s="67"/>
      <c r="P33" s="49">
        <f t="shared" si="21"/>
        <v>0</v>
      </c>
      <c r="Q33" s="67"/>
      <c r="R33" s="49">
        <f t="shared" si="22"/>
        <v>0</v>
      </c>
      <c r="S33" s="67"/>
      <c r="T33" s="49">
        <f t="shared" si="23"/>
        <v>0</v>
      </c>
      <c r="U33" s="67"/>
      <c r="V33" s="49">
        <f t="shared" si="24"/>
        <v>0</v>
      </c>
      <c r="W33" s="67"/>
      <c r="X33" s="49">
        <f t="shared" si="25"/>
        <v>0</v>
      </c>
      <c r="Y33" s="67"/>
      <c r="Z33" s="49">
        <f t="shared" si="28"/>
        <v>0</v>
      </c>
      <c r="AA33" s="82">
        <f t="shared" si="0"/>
        <v>0</v>
      </c>
      <c r="AB33" s="49">
        <f t="shared" si="28"/>
        <v>0</v>
      </c>
      <c r="AC33" s="82">
        <f t="shared" si="13"/>
        <v>0</v>
      </c>
      <c r="AD33" s="49">
        <f t="shared" si="27"/>
        <v>0</v>
      </c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</row>
    <row r="34" spans="1:66" s="5" customFormat="1" x14ac:dyDescent="0.25">
      <c r="A34" s="12">
        <v>5699</v>
      </c>
      <c r="B34" s="1" t="s">
        <v>62</v>
      </c>
      <c r="C34" s="74">
        <f>SUM(C21:C33)</f>
        <v>59076.715700000001</v>
      </c>
      <c r="D34" s="56">
        <f t="shared" si="15"/>
        <v>3.2348272899511005E-3</v>
      </c>
      <c r="E34" s="74">
        <f>SUM(E21:E33)</f>
        <v>59076.715700000001</v>
      </c>
      <c r="F34" s="56">
        <f t="shared" si="16"/>
        <v>3.2348272899511005E-3</v>
      </c>
      <c r="G34" s="74">
        <f>SUM(G21:G33)</f>
        <v>59076.715700000001</v>
      </c>
      <c r="H34" s="56">
        <f t="shared" si="17"/>
        <v>3.2348272899511005E-3</v>
      </c>
      <c r="I34" s="74">
        <f>SUM(I21:I33)</f>
        <v>59076.715700000001</v>
      </c>
      <c r="J34" s="56">
        <f t="shared" si="18"/>
        <v>3.2348272899511005E-3</v>
      </c>
      <c r="K34" s="74">
        <f>SUM(K21:K33)</f>
        <v>59076.715700000001</v>
      </c>
      <c r="L34" s="56">
        <f t="shared" si="19"/>
        <v>3.2348272899511005E-3</v>
      </c>
      <c r="M34" s="74">
        <f>SUM(M21:M33)</f>
        <v>59076.715700000001</v>
      </c>
      <c r="N34" s="56">
        <f t="shared" si="20"/>
        <v>3.2348272899511005E-3</v>
      </c>
      <c r="O34" s="74">
        <f>SUM(O21:O33)</f>
        <v>59076.715700000001</v>
      </c>
      <c r="P34" s="56">
        <f t="shared" si="21"/>
        <v>3.2348272899511005E-3</v>
      </c>
      <c r="Q34" s="74">
        <f>SUM(Q21:Q33)</f>
        <v>59076.715700000001</v>
      </c>
      <c r="R34" s="56">
        <f t="shared" si="22"/>
        <v>3.2348272899511005E-3</v>
      </c>
      <c r="S34" s="74">
        <f>SUM(S21:S33)</f>
        <v>59076.715700000001</v>
      </c>
      <c r="T34" s="56">
        <f t="shared" si="23"/>
        <v>3.2348272899511005E-3</v>
      </c>
      <c r="U34" s="74">
        <f>SUM(U21:U33)</f>
        <v>59076.715700000001</v>
      </c>
      <c r="V34" s="56">
        <f t="shared" si="24"/>
        <v>3.2348272899511005E-3</v>
      </c>
      <c r="W34" s="74">
        <f>SUM(W21:W33)</f>
        <v>59076.715700000001</v>
      </c>
      <c r="X34" s="56">
        <f t="shared" si="25"/>
        <v>3.2348272899511005E-3</v>
      </c>
      <c r="Y34" s="74">
        <f>SUM(Y21:Y33)</f>
        <v>59076.715700000001</v>
      </c>
      <c r="Z34" s="56">
        <f t="shared" si="28"/>
        <v>3.2348272899511005E-3</v>
      </c>
      <c r="AA34" s="74">
        <f t="shared" si="0"/>
        <v>708920.58840000024</v>
      </c>
      <c r="AB34" s="56">
        <f t="shared" si="28"/>
        <v>3.2348272899511018E-3</v>
      </c>
      <c r="AC34" s="94">
        <f t="shared" si="13"/>
        <v>59076.715700000022</v>
      </c>
      <c r="AD34" s="56">
        <f t="shared" si="27"/>
        <v>3.2348272899511018E-3</v>
      </c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</row>
    <row r="35" spans="1:66" x14ac:dyDescent="0.25">
      <c r="A35" s="13">
        <v>5999</v>
      </c>
      <c r="B35" s="2" t="s">
        <v>63</v>
      </c>
      <c r="C35" s="68">
        <f>C20+C34</f>
        <v>9410601.8916500006</v>
      </c>
      <c r="D35" s="58">
        <f t="shared" si="15"/>
        <v>0.51529052441848711</v>
      </c>
      <c r="E35" s="68">
        <f>E20+E34</f>
        <v>9410601.8916500006</v>
      </c>
      <c r="F35" s="58">
        <f t="shared" si="16"/>
        <v>0.51529052441848711</v>
      </c>
      <c r="G35" s="68">
        <f>G20+G34</f>
        <v>9410601.8916500006</v>
      </c>
      <c r="H35" s="58">
        <f t="shared" si="17"/>
        <v>0.51529052441848711</v>
      </c>
      <c r="I35" s="68">
        <f>I20+I34</f>
        <v>9410601.8916500006</v>
      </c>
      <c r="J35" s="58">
        <f t="shared" si="18"/>
        <v>0.51529052441848711</v>
      </c>
      <c r="K35" s="68">
        <f>K20+K34</f>
        <v>9410601.8916500006</v>
      </c>
      <c r="L35" s="58">
        <f t="shared" si="19"/>
        <v>0.51529052441848711</v>
      </c>
      <c r="M35" s="68">
        <f>M20+M34</f>
        <v>9410601.8916500006</v>
      </c>
      <c r="N35" s="58">
        <f t="shared" si="20"/>
        <v>0.51529052441848711</v>
      </c>
      <c r="O35" s="68">
        <f>O20+O34</f>
        <v>9410601.8916500006</v>
      </c>
      <c r="P35" s="58">
        <f t="shared" si="21"/>
        <v>0.51529052441848711</v>
      </c>
      <c r="Q35" s="68">
        <f>Q20+Q34</f>
        <v>9410601.8916500006</v>
      </c>
      <c r="R35" s="58">
        <f t="shared" si="22"/>
        <v>0.51529052441848711</v>
      </c>
      <c r="S35" s="68">
        <f>S20+S34</f>
        <v>9410601.8916500006</v>
      </c>
      <c r="T35" s="58">
        <f t="shared" si="23"/>
        <v>0.51529052441848711</v>
      </c>
      <c r="U35" s="68">
        <f>U20+U34</f>
        <v>9410601.8916500006</v>
      </c>
      <c r="V35" s="58">
        <f t="shared" si="24"/>
        <v>0.51529052441848711</v>
      </c>
      <c r="W35" s="68">
        <f>W20+W34</f>
        <v>9410601.8916500006</v>
      </c>
      <c r="X35" s="58">
        <f t="shared" si="25"/>
        <v>0.51529052441848711</v>
      </c>
      <c r="Y35" s="68">
        <f>Y20+Y34</f>
        <v>9410601.8916500006</v>
      </c>
      <c r="Z35" s="58">
        <f t="shared" si="28"/>
        <v>0.51529052441848711</v>
      </c>
      <c r="AA35" s="84">
        <f t="shared" si="0"/>
        <v>112927222.69980003</v>
      </c>
      <c r="AB35" s="58">
        <f t="shared" si="28"/>
        <v>0.51529052441848722</v>
      </c>
      <c r="AC35" s="84">
        <f t="shared" si="13"/>
        <v>9410601.8916500024</v>
      </c>
      <c r="AD35" s="58">
        <f t="shared" si="27"/>
        <v>0.51529052441848722</v>
      </c>
    </row>
    <row r="36" spans="1:66" x14ac:dyDescent="0.25">
      <c r="A36" s="18">
        <v>7000</v>
      </c>
      <c r="B36" s="19" t="s">
        <v>64</v>
      </c>
      <c r="C36" s="75">
        <f>C14-C35</f>
        <v>8852109.066850001</v>
      </c>
      <c r="D36" s="59">
        <f t="shared" si="15"/>
        <v>0.48470947722420449</v>
      </c>
      <c r="E36" s="75">
        <f>E14-E35</f>
        <v>8852109.066850001</v>
      </c>
      <c r="F36" s="59">
        <f t="shared" si="16"/>
        <v>0.48470947722420449</v>
      </c>
      <c r="G36" s="75">
        <f>G14-G35</f>
        <v>8852109.066850001</v>
      </c>
      <c r="H36" s="59">
        <f t="shared" si="17"/>
        <v>0.48470947722420449</v>
      </c>
      <c r="I36" s="75">
        <f>I14-I35</f>
        <v>8852109.066850001</v>
      </c>
      <c r="J36" s="59">
        <f t="shared" si="18"/>
        <v>0.48470947722420449</v>
      </c>
      <c r="K36" s="75">
        <f>K14-K35</f>
        <v>8852109.066850001</v>
      </c>
      <c r="L36" s="59">
        <f t="shared" si="19"/>
        <v>0.48470947722420449</v>
      </c>
      <c r="M36" s="75">
        <f>M14-M35</f>
        <v>8852109.066850001</v>
      </c>
      <c r="N36" s="59">
        <f t="shared" si="20"/>
        <v>0.48470947722420449</v>
      </c>
      <c r="O36" s="75">
        <f>O14-O35</f>
        <v>8852109.066850001</v>
      </c>
      <c r="P36" s="59">
        <f t="shared" si="21"/>
        <v>0.48470947722420449</v>
      </c>
      <c r="Q36" s="75">
        <f>Q14-Q35</f>
        <v>8852109.066850001</v>
      </c>
      <c r="R36" s="59">
        <f t="shared" si="22"/>
        <v>0.48470947722420449</v>
      </c>
      <c r="S36" s="75">
        <f>S14-S35</f>
        <v>8852109.066850001</v>
      </c>
      <c r="T36" s="59">
        <f t="shared" si="23"/>
        <v>0.48470947722420449</v>
      </c>
      <c r="U36" s="75">
        <f>U14-U35</f>
        <v>8852109.066850001</v>
      </c>
      <c r="V36" s="59">
        <f t="shared" si="24"/>
        <v>0.48470947722420449</v>
      </c>
      <c r="W36" s="75">
        <f>W14-W35</f>
        <v>8852109.066850001</v>
      </c>
      <c r="X36" s="59">
        <f t="shared" si="25"/>
        <v>0.48470947722420449</v>
      </c>
      <c r="Y36" s="75">
        <f>Y14-Y35</f>
        <v>8852109.066850001</v>
      </c>
      <c r="Z36" s="59">
        <f t="shared" si="28"/>
        <v>0.48470947722420449</v>
      </c>
      <c r="AA36" s="75">
        <f t="shared" si="0"/>
        <v>106225308.80220003</v>
      </c>
      <c r="AB36" s="59">
        <f t="shared" si="28"/>
        <v>0.4847094772242046</v>
      </c>
      <c r="AC36" s="75">
        <f t="shared" si="13"/>
        <v>8852109.0668500029</v>
      </c>
      <c r="AD36" s="59">
        <f t="shared" si="27"/>
        <v>0.48470947722420454</v>
      </c>
    </row>
    <row r="37" spans="1:66" s="30" customFormat="1" x14ac:dyDescent="0.25">
      <c r="A37" s="31">
        <v>6002</v>
      </c>
      <c r="B37" s="32" t="s">
        <v>65</v>
      </c>
      <c r="C37" s="76"/>
      <c r="D37" s="60">
        <f t="shared" si="15"/>
        <v>0</v>
      </c>
      <c r="E37" s="76"/>
      <c r="F37" s="60">
        <f t="shared" si="16"/>
        <v>0</v>
      </c>
      <c r="G37" s="76"/>
      <c r="H37" s="60">
        <f t="shared" si="17"/>
        <v>0</v>
      </c>
      <c r="I37" s="76"/>
      <c r="J37" s="60">
        <f t="shared" si="18"/>
        <v>0</v>
      </c>
      <c r="K37" s="76"/>
      <c r="L37" s="60">
        <f t="shared" si="19"/>
        <v>0</v>
      </c>
      <c r="M37" s="76"/>
      <c r="N37" s="60">
        <f t="shared" si="20"/>
        <v>0</v>
      </c>
      <c r="O37" s="76"/>
      <c r="P37" s="60">
        <f t="shared" si="21"/>
        <v>0</v>
      </c>
      <c r="Q37" s="76"/>
      <c r="R37" s="60">
        <f t="shared" si="22"/>
        <v>0</v>
      </c>
      <c r="S37" s="76"/>
      <c r="T37" s="60">
        <f t="shared" si="23"/>
        <v>0</v>
      </c>
      <c r="U37" s="76"/>
      <c r="V37" s="60">
        <f t="shared" si="24"/>
        <v>0</v>
      </c>
      <c r="W37" s="76"/>
      <c r="X37" s="60">
        <f t="shared" si="25"/>
        <v>0</v>
      </c>
      <c r="Y37" s="76"/>
      <c r="Z37" s="60">
        <f t="shared" si="28"/>
        <v>0</v>
      </c>
      <c r="AA37" s="76">
        <f t="shared" si="0"/>
        <v>0</v>
      </c>
      <c r="AB37" s="60">
        <f t="shared" si="28"/>
        <v>0</v>
      </c>
      <c r="AC37" s="76">
        <f t="shared" si="13"/>
        <v>0</v>
      </c>
      <c r="AD37" s="60">
        <f t="shared" si="27"/>
        <v>0</v>
      </c>
    </row>
    <row r="38" spans="1:66" x14ac:dyDescent="0.25">
      <c r="A38" s="9">
        <v>6003</v>
      </c>
      <c r="B38" s="10" t="s">
        <v>66</v>
      </c>
      <c r="C38" s="67">
        <v>36500</v>
      </c>
      <c r="D38" s="49">
        <f t="shared" si="15"/>
        <v>1.99860799105349E-3</v>
      </c>
      <c r="E38" s="67">
        <v>36500</v>
      </c>
      <c r="F38" s="49">
        <f t="shared" si="16"/>
        <v>1.99860799105349E-3</v>
      </c>
      <c r="G38" s="67">
        <v>36500</v>
      </c>
      <c r="H38" s="49">
        <f t="shared" si="17"/>
        <v>1.99860799105349E-3</v>
      </c>
      <c r="I38" s="67">
        <v>36500</v>
      </c>
      <c r="J38" s="49">
        <f t="shared" si="18"/>
        <v>1.99860799105349E-3</v>
      </c>
      <c r="K38" s="67">
        <v>36500</v>
      </c>
      <c r="L38" s="49">
        <f t="shared" si="19"/>
        <v>1.99860799105349E-3</v>
      </c>
      <c r="M38" s="67">
        <v>36500</v>
      </c>
      <c r="N38" s="49">
        <f t="shared" si="20"/>
        <v>1.99860799105349E-3</v>
      </c>
      <c r="O38" s="67">
        <v>36500</v>
      </c>
      <c r="P38" s="49">
        <f t="shared" si="21"/>
        <v>1.99860799105349E-3</v>
      </c>
      <c r="Q38" s="67">
        <v>36500</v>
      </c>
      <c r="R38" s="49">
        <f t="shared" si="22"/>
        <v>1.99860799105349E-3</v>
      </c>
      <c r="S38" s="67">
        <v>36500</v>
      </c>
      <c r="T38" s="49">
        <f t="shared" si="23"/>
        <v>1.99860799105349E-3</v>
      </c>
      <c r="U38" s="67">
        <v>36500</v>
      </c>
      <c r="V38" s="49">
        <f t="shared" si="24"/>
        <v>1.99860799105349E-3</v>
      </c>
      <c r="W38" s="67">
        <v>36500</v>
      </c>
      <c r="X38" s="49">
        <f t="shared" si="25"/>
        <v>1.99860799105349E-3</v>
      </c>
      <c r="Y38" s="67">
        <v>36500</v>
      </c>
      <c r="Z38" s="49">
        <f t="shared" si="28"/>
        <v>1.99860799105349E-3</v>
      </c>
      <c r="AA38" s="82">
        <f t="shared" si="0"/>
        <v>438000</v>
      </c>
      <c r="AB38" s="49">
        <f t="shared" si="28"/>
        <v>1.99860799105349E-3</v>
      </c>
      <c r="AC38" s="82">
        <f t="shared" si="13"/>
        <v>36500</v>
      </c>
      <c r="AD38" s="49">
        <f t="shared" si="27"/>
        <v>1.99860799105349E-3</v>
      </c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</row>
    <row r="39" spans="1:66" x14ac:dyDescent="0.25">
      <c r="A39" s="9">
        <v>6004</v>
      </c>
      <c r="B39" s="10" t="s">
        <v>67</v>
      </c>
      <c r="C39" s="67"/>
      <c r="D39" s="49">
        <f t="shared" si="15"/>
        <v>0</v>
      </c>
      <c r="E39" s="67"/>
      <c r="F39" s="49">
        <f t="shared" si="16"/>
        <v>0</v>
      </c>
      <c r="G39" s="67"/>
      <c r="H39" s="49">
        <f t="shared" si="17"/>
        <v>0</v>
      </c>
      <c r="I39" s="67"/>
      <c r="J39" s="49">
        <f t="shared" si="18"/>
        <v>0</v>
      </c>
      <c r="K39" s="67"/>
      <c r="L39" s="49">
        <f t="shared" si="19"/>
        <v>0</v>
      </c>
      <c r="M39" s="67"/>
      <c r="N39" s="49">
        <f t="shared" si="20"/>
        <v>0</v>
      </c>
      <c r="O39" s="67"/>
      <c r="P39" s="49">
        <f t="shared" si="21"/>
        <v>0</v>
      </c>
      <c r="Q39" s="67"/>
      <c r="R39" s="49">
        <f t="shared" si="22"/>
        <v>0</v>
      </c>
      <c r="S39" s="67"/>
      <c r="T39" s="49">
        <f t="shared" si="23"/>
        <v>0</v>
      </c>
      <c r="U39" s="67"/>
      <c r="V39" s="49">
        <f t="shared" si="24"/>
        <v>0</v>
      </c>
      <c r="W39" s="67"/>
      <c r="X39" s="49">
        <f t="shared" si="25"/>
        <v>0</v>
      </c>
      <c r="Y39" s="67"/>
      <c r="Z39" s="49">
        <f t="shared" si="28"/>
        <v>0</v>
      </c>
      <c r="AA39" s="82">
        <f t="shared" si="0"/>
        <v>0</v>
      </c>
      <c r="AB39" s="49">
        <f t="shared" si="28"/>
        <v>0</v>
      </c>
      <c r="AC39" s="82">
        <f t="shared" si="13"/>
        <v>0</v>
      </c>
      <c r="AD39" s="49">
        <f t="shared" si="27"/>
        <v>0</v>
      </c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</row>
    <row r="40" spans="1:66" s="5" customFormat="1" x14ac:dyDescent="0.25">
      <c r="A40" s="12">
        <v>6099</v>
      </c>
      <c r="B40" s="1" t="s">
        <v>68</v>
      </c>
      <c r="C40" s="74">
        <f>SUM(C37:C39)</f>
        <v>36500</v>
      </c>
      <c r="D40" s="56">
        <f t="shared" si="15"/>
        <v>1.99860799105349E-3</v>
      </c>
      <c r="E40" s="74">
        <f>SUM(E37:E39)</f>
        <v>36500</v>
      </c>
      <c r="F40" s="56">
        <f t="shared" si="16"/>
        <v>1.99860799105349E-3</v>
      </c>
      <c r="G40" s="74">
        <f>SUM(G37:G39)</f>
        <v>36500</v>
      </c>
      <c r="H40" s="56">
        <f t="shared" si="17"/>
        <v>1.99860799105349E-3</v>
      </c>
      <c r="I40" s="74">
        <f>SUM(I37:I39)</f>
        <v>36500</v>
      </c>
      <c r="J40" s="56">
        <f t="shared" si="18"/>
        <v>1.99860799105349E-3</v>
      </c>
      <c r="K40" s="74">
        <f>SUM(K37:K39)</f>
        <v>36500</v>
      </c>
      <c r="L40" s="56">
        <f t="shared" si="19"/>
        <v>1.99860799105349E-3</v>
      </c>
      <c r="M40" s="74">
        <f>SUM(M37:M39)</f>
        <v>36500</v>
      </c>
      <c r="N40" s="56">
        <f t="shared" si="20"/>
        <v>1.99860799105349E-3</v>
      </c>
      <c r="O40" s="74">
        <f>SUM(O37:O39)</f>
        <v>36500</v>
      </c>
      <c r="P40" s="56">
        <f t="shared" si="21"/>
        <v>1.99860799105349E-3</v>
      </c>
      <c r="Q40" s="74">
        <f>SUM(Q37:Q39)</f>
        <v>36500</v>
      </c>
      <c r="R40" s="56">
        <f t="shared" si="22"/>
        <v>1.99860799105349E-3</v>
      </c>
      <c r="S40" s="74">
        <f>SUM(S37:S39)</f>
        <v>36500</v>
      </c>
      <c r="T40" s="56">
        <f t="shared" si="23"/>
        <v>1.99860799105349E-3</v>
      </c>
      <c r="U40" s="74">
        <f>SUM(U37:U39)</f>
        <v>36500</v>
      </c>
      <c r="V40" s="56">
        <f t="shared" si="24"/>
        <v>1.99860799105349E-3</v>
      </c>
      <c r="W40" s="74">
        <f>SUM(W37:W39)</f>
        <v>36500</v>
      </c>
      <c r="X40" s="56">
        <f t="shared" si="25"/>
        <v>1.99860799105349E-3</v>
      </c>
      <c r="Y40" s="74">
        <f>SUM(Y37:Y39)</f>
        <v>36500</v>
      </c>
      <c r="Z40" s="56">
        <f t="shared" si="28"/>
        <v>1.99860799105349E-3</v>
      </c>
      <c r="AA40" s="74">
        <f t="shared" si="0"/>
        <v>438000</v>
      </c>
      <c r="AB40" s="56">
        <f t="shared" si="28"/>
        <v>1.99860799105349E-3</v>
      </c>
      <c r="AC40" s="94">
        <f t="shared" si="13"/>
        <v>36500</v>
      </c>
      <c r="AD40" s="56">
        <f t="shared" si="27"/>
        <v>1.99860799105349E-3</v>
      </c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</row>
    <row r="41" spans="1:66" s="8" customFormat="1" x14ac:dyDescent="0.25">
      <c r="A41" s="26">
        <v>6101</v>
      </c>
      <c r="B41" s="27" t="s">
        <v>69</v>
      </c>
      <c r="C41" s="69">
        <v>2133555.66395</v>
      </c>
      <c r="D41" s="57">
        <f t="shared" si="15"/>
        <v>0.11682579176240833</v>
      </c>
      <c r="E41" s="69">
        <v>2133555.66395</v>
      </c>
      <c r="F41" s="57">
        <f t="shared" si="16"/>
        <v>0.11682579176240833</v>
      </c>
      <c r="G41" s="69">
        <v>2133555.66395</v>
      </c>
      <c r="H41" s="57">
        <f t="shared" si="17"/>
        <v>0.11682579176240833</v>
      </c>
      <c r="I41" s="69">
        <v>2133555.66395</v>
      </c>
      <c r="J41" s="57">
        <f t="shared" si="18"/>
        <v>0.11682579176240833</v>
      </c>
      <c r="K41" s="69">
        <v>2133555.66395</v>
      </c>
      <c r="L41" s="57">
        <f t="shared" si="19"/>
        <v>0.11682579176240833</v>
      </c>
      <c r="M41" s="69">
        <v>2133555.66395</v>
      </c>
      <c r="N41" s="57">
        <f t="shared" si="20"/>
        <v>0.11682579176240833</v>
      </c>
      <c r="O41" s="69">
        <v>2133555.66395</v>
      </c>
      <c r="P41" s="57">
        <f t="shared" si="21"/>
        <v>0.11682579176240833</v>
      </c>
      <c r="Q41" s="69">
        <v>2133555.66395</v>
      </c>
      <c r="R41" s="57">
        <f t="shared" si="22"/>
        <v>0.11682579176240833</v>
      </c>
      <c r="S41" s="69">
        <v>2133555.66395</v>
      </c>
      <c r="T41" s="57">
        <f t="shared" si="23"/>
        <v>0.11682579176240833</v>
      </c>
      <c r="U41" s="69">
        <v>2133555.66395</v>
      </c>
      <c r="V41" s="57">
        <f t="shared" si="24"/>
        <v>0.11682579176240833</v>
      </c>
      <c r="W41" s="69">
        <v>2133555.66395</v>
      </c>
      <c r="X41" s="57">
        <f t="shared" si="25"/>
        <v>0.11682579176240833</v>
      </c>
      <c r="Y41" s="69">
        <v>2133555.66395</v>
      </c>
      <c r="Z41" s="57">
        <f t="shared" si="28"/>
        <v>0.11682579176240833</v>
      </c>
      <c r="AA41" s="69">
        <f t="shared" si="0"/>
        <v>25602667.967399999</v>
      </c>
      <c r="AB41" s="57">
        <f t="shared" si="28"/>
        <v>0.11682579176240834</v>
      </c>
      <c r="AC41" s="85">
        <f t="shared" si="13"/>
        <v>2133555.66395</v>
      </c>
      <c r="AD41" s="57">
        <f t="shared" si="27"/>
        <v>0.11682579176240833</v>
      </c>
    </row>
    <row r="42" spans="1:66" x14ac:dyDescent="0.25">
      <c r="A42" s="9">
        <v>6102</v>
      </c>
      <c r="B42" s="10" t="s">
        <v>70</v>
      </c>
      <c r="C42" s="67">
        <v>240155.33825</v>
      </c>
      <c r="D42" s="49">
        <f t="shared" si="15"/>
        <v>1.3150037756728872E-2</v>
      </c>
      <c r="E42" s="67">
        <v>240155.33825</v>
      </c>
      <c r="F42" s="49">
        <f t="shared" si="16"/>
        <v>1.3150037756728872E-2</v>
      </c>
      <c r="G42" s="67">
        <v>240155.33825</v>
      </c>
      <c r="H42" s="49">
        <f t="shared" si="17"/>
        <v>1.3150037756728872E-2</v>
      </c>
      <c r="I42" s="67">
        <v>240155.33825</v>
      </c>
      <c r="J42" s="49">
        <f t="shared" si="18"/>
        <v>1.3150037756728872E-2</v>
      </c>
      <c r="K42" s="67">
        <v>240155.33825</v>
      </c>
      <c r="L42" s="49">
        <f t="shared" si="19"/>
        <v>1.3150037756728872E-2</v>
      </c>
      <c r="M42" s="67">
        <v>240155.33825</v>
      </c>
      <c r="N42" s="49">
        <f t="shared" si="20"/>
        <v>1.3150037756728872E-2</v>
      </c>
      <c r="O42" s="67">
        <v>240155.33825</v>
      </c>
      <c r="P42" s="49">
        <f t="shared" si="21"/>
        <v>1.3150037756728872E-2</v>
      </c>
      <c r="Q42" s="67">
        <v>240155.33825</v>
      </c>
      <c r="R42" s="49">
        <f t="shared" si="22"/>
        <v>1.3150037756728872E-2</v>
      </c>
      <c r="S42" s="67">
        <v>240155.33825</v>
      </c>
      <c r="T42" s="49">
        <f t="shared" si="23"/>
        <v>1.3150037756728872E-2</v>
      </c>
      <c r="U42" s="67">
        <v>240155.33825</v>
      </c>
      <c r="V42" s="49">
        <f t="shared" si="24"/>
        <v>1.3150037756728872E-2</v>
      </c>
      <c r="W42" s="67">
        <v>240155.33825</v>
      </c>
      <c r="X42" s="49">
        <f t="shared" si="25"/>
        <v>1.3150037756728872E-2</v>
      </c>
      <c r="Y42" s="67">
        <v>240155.33825</v>
      </c>
      <c r="Z42" s="49">
        <f t="shared" si="28"/>
        <v>1.3150037756728872E-2</v>
      </c>
      <c r="AA42" s="82">
        <f t="shared" si="0"/>
        <v>2881864.0589999999</v>
      </c>
      <c r="AB42" s="49">
        <f t="shared" si="28"/>
        <v>1.3150037756728872E-2</v>
      </c>
      <c r="AC42" s="82">
        <f t="shared" si="13"/>
        <v>240155.33825</v>
      </c>
      <c r="AD42" s="49">
        <f t="shared" si="27"/>
        <v>1.3150037756728872E-2</v>
      </c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</row>
    <row r="43" spans="1:66" x14ac:dyDescent="0.25">
      <c r="A43" s="9">
        <v>6103</v>
      </c>
      <c r="B43" s="10" t="s">
        <v>71</v>
      </c>
      <c r="C43" s="67">
        <v>147.50819999999999</v>
      </c>
      <c r="D43" s="49">
        <f t="shared" si="15"/>
        <v>8.0770155415319548E-6</v>
      </c>
      <c r="E43" s="67">
        <v>147.50819999999999</v>
      </c>
      <c r="F43" s="49">
        <f t="shared" si="16"/>
        <v>8.0770155415319548E-6</v>
      </c>
      <c r="G43" s="67">
        <v>147.50819999999999</v>
      </c>
      <c r="H43" s="49">
        <f t="shared" si="17"/>
        <v>8.0770155415319548E-6</v>
      </c>
      <c r="I43" s="67">
        <v>147.50819999999999</v>
      </c>
      <c r="J43" s="49">
        <f t="shared" si="18"/>
        <v>8.0770155415319548E-6</v>
      </c>
      <c r="K43" s="67">
        <v>147.50819999999999</v>
      </c>
      <c r="L43" s="49">
        <f t="shared" si="19"/>
        <v>8.0770155415319548E-6</v>
      </c>
      <c r="M43" s="67">
        <v>147.50819999999999</v>
      </c>
      <c r="N43" s="49">
        <f t="shared" si="20"/>
        <v>8.0770155415319548E-6</v>
      </c>
      <c r="O43" s="67">
        <v>147.50819999999999</v>
      </c>
      <c r="P43" s="49">
        <f t="shared" si="21"/>
        <v>8.0770155415319548E-6</v>
      </c>
      <c r="Q43" s="67">
        <v>147.50819999999999</v>
      </c>
      <c r="R43" s="49">
        <f t="shared" si="22"/>
        <v>8.0770155415319548E-6</v>
      </c>
      <c r="S43" s="67">
        <v>147.50819999999999</v>
      </c>
      <c r="T43" s="49">
        <f t="shared" si="23"/>
        <v>8.0770155415319548E-6</v>
      </c>
      <c r="U43" s="67">
        <v>147.50819999999999</v>
      </c>
      <c r="V43" s="49">
        <f t="shared" si="24"/>
        <v>8.0770155415319548E-6</v>
      </c>
      <c r="W43" s="67">
        <v>147.50819999999999</v>
      </c>
      <c r="X43" s="49">
        <f t="shared" si="25"/>
        <v>8.0770155415319548E-6</v>
      </c>
      <c r="Y43" s="67">
        <v>147.50819999999999</v>
      </c>
      <c r="Z43" s="49">
        <f t="shared" si="28"/>
        <v>8.0770155415319548E-6</v>
      </c>
      <c r="AA43" s="82">
        <f t="shared" si="0"/>
        <v>1770.0983999999999</v>
      </c>
      <c r="AB43" s="49">
        <f t="shared" si="28"/>
        <v>8.0770155415319565E-6</v>
      </c>
      <c r="AC43" s="82">
        <f t="shared" si="13"/>
        <v>147.50819999999999</v>
      </c>
      <c r="AD43" s="49">
        <f t="shared" si="27"/>
        <v>8.0770155415319548E-6</v>
      </c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</row>
    <row r="44" spans="1:66" x14ac:dyDescent="0.25">
      <c r="A44" s="9">
        <v>6104</v>
      </c>
      <c r="B44" s="10" t="s">
        <v>72</v>
      </c>
      <c r="C44" s="67">
        <v>47343.078600000001</v>
      </c>
      <c r="D44" s="49">
        <f t="shared" si="15"/>
        <v>2.5923357592063964E-3</v>
      </c>
      <c r="E44" s="67">
        <v>47343.078600000001</v>
      </c>
      <c r="F44" s="49">
        <f t="shared" si="16"/>
        <v>2.5923357592063964E-3</v>
      </c>
      <c r="G44" s="67">
        <v>47343.078600000001</v>
      </c>
      <c r="H44" s="49">
        <f t="shared" si="17"/>
        <v>2.5923357592063964E-3</v>
      </c>
      <c r="I44" s="67">
        <v>47343.078600000001</v>
      </c>
      <c r="J44" s="49">
        <f t="shared" si="18"/>
        <v>2.5923357592063964E-3</v>
      </c>
      <c r="K44" s="67">
        <v>47343.078600000001</v>
      </c>
      <c r="L44" s="49">
        <f t="shared" si="19"/>
        <v>2.5923357592063964E-3</v>
      </c>
      <c r="M44" s="67">
        <v>47343.078600000001</v>
      </c>
      <c r="N44" s="49">
        <f t="shared" si="20"/>
        <v>2.5923357592063964E-3</v>
      </c>
      <c r="O44" s="67">
        <v>47343.078600000001</v>
      </c>
      <c r="P44" s="49">
        <f t="shared" si="21"/>
        <v>2.5923357592063964E-3</v>
      </c>
      <c r="Q44" s="67">
        <v>47343.078600000001</v>
      </c>
      <c r="R44" s="49">
        <f t="shared" si="22"/>
        <v>2.5923357592063964E-3</v>
      </c>
      <c r="S44" s="67">
        <v>47343.078600000001</v>
      </c>
      <c r="T44" s="49">
        <f t="shared" si="23"/>
        <v>2.5923357592063964E-3</v>
      </c>
      <c r="U44" s="67">
        <v>47343.078600000001</v>
      </c>
      <c r="V44" s="49">
        <f t="shared" si="24"/>
        <v>2.5923357592063964E-3</v>
      </c>
      <c r="W44" s="67">
        <v>47343.078600000001</v>
      </c>
      <c r="X44" s="49">
        <f t="shared" si="25"/>
        <v>2.5923357592063964E-3</v>
      </c>
      <c r="Y44" s="67">
        <v>47343.078600000001</v>
      </c>
      <c r="Z44" s="49">
        <f t="shared" si="28"/>
        <v>2.5923357592063964E-3</v>
      </c>
      <c r="AA44" s="82">
        <f t="shared" si="0"/>
        <v>568116.94319999998</v>
      </c>
      <c r="AB44" s="49">
        <f t="shared" si="28"/>
        <v>2.5923357592063964E-3</v>
      </c>
      <c r="AC44" s="82">
        <f t="shared" si="13"/>
        <v>47343.078600000001</v>
      </c>
      <c r="AD44" s="49">
        <f t="shared" si="27"/>
        <v>2.5923357592063964E-3</v>
      </c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</row>
    <row r="45" spans="1:66" x14ac:dyDescent="0.25">
      <c r="A45" s="9">
        <v>6105</v>
      </c>
      <c r="B45" s="10" t="s">
        <v>73</v>
      </c>
      <c r="C45" s="67">
        <v>22871.266599999999</v>
      </c>
      <c r="D45" s="49">
        <f t="shared" si="15"/>
        <v>1.2523478408842405E-3</v>
      </c>
      <c r="E45" s="67">
        <v>22871.266599999999</v>
      </c>
      <c r="F45" s="49">
        <f t="shared" si="16"/>
        <v>1.2523478408842405E-3</v>
      </c>
      <c r="G45" s="67">
        <v>22871.266599999999</v>
      </c>
      <c r="H45" s="49">
        <f t="shared" si="17"/>
        <v>1.2523478408842405E-3</v>
      </c>
      <c r="I45" s="67">
        <v>22871.266599999999</v>
      </c>
      <c r="J45" s="49">
        <f t="shared" si="18"/>
        <v>1.2523478408842405E-3</v>
      </c>
      <c r="K45" s="67">
        <v>22871.266599999999</v>
      </c>
      <c r="L45" s="49">
        <f t="shared" si="19"/>
        <v>1.2523478408842405E-3</v>
      </c>
      <c r="M45" s="67">
        <v>22871.266599999999</v>
      </c>
      <c r="N45" s="49">
        <f t="shared" si="20"/>
        <v>1.2523478408842405E-3</v>
      </c>
      <c r="O45" s="67">
        <v>22871.266599999999</v>
      </c>
      <c r="P45" s="49">
        <f t="shared" si="21"/>
        <v>1.2523478408842405E-3</v>
      </c>
      <c r="Q45" s="67">
        <v>22871.266599999999</v>
      </c>
      <c r="R45" s="49">
        <f t="shared" si="22"/>
        <v>1.2523478408842405E-3</v>
      </c>
      <c r="S45" s="67">
        <v>22871.266599999999</v>
      </c>
      <c r="T45" s="49">
        <f t="shared" si="23"/>
        <v>1.2523478408842405E-3</v>
      </c>
      <c r="U45" s="67">
        <v>22871.266599999999</v>
      </c>
      <c r="V45" s="49">
        <f t="shared" si="24"/>
        <v>1.2523478408842405E-3</v>
      </c>
      <c r="W45" s="67">
        <v>22871.266599999999</v>
      </c>
      <c r="X45" s="49">
        <f t="shared" si="25"/>
        <v>1.2523478408842405E-3</v>
      </c>
      <c r="Y45" s="67">
        <v>22871.266599999999</v>
      </c>
      <c r="Z45" s="49">
        <f t="shared" ref="Z45:AB60" si="29">IF(Y$10&lt;&gt;0,Y45/Y$10,"-")</f>
        <v>1.2523478408842405E-3</v>
      </c>
      <c r="AA45" s="82">
        <f t="shared" si="0"/>
        <v>274455.19919999997</v>
      </c>
      <c r="AB45" s="49">
        <f t="shared" si="29"/>
        <v>1.2523478408842405E-3</v>
      </c>
      <c r="AC45" s="82">
        <f t="shared" si="13"/>
        <v>22871.266599999999</v>
      </c>
      <c r="AD45" s="49">
        <f t="shared" si="27"/>
        <v>1.2523478408842405E-3</v>
      </c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</row>
    <row r="46" spans="1:66" x14ac:dyDescent="0.25">
      <c r="A46" s="9">
        <v>6106</v>
      </c>
      <c r="B46" s="10" t="s">
        <v>74</v>
      </c>
      <c r="C46" s="67">
        <v>14021.615</v>
      </c>
      <c r="D46" s="49">
        <f t="shared" si="15"/>
        <v>7.6777292565686247E-4</v>
      </c>
      <c r="E46" s="67">
        <v>14021.615</v>
      </c>
      <c r="F46" s="49">
        <f t="shared" si="16"/>
        <v>7.6777292565686247E-4</v>
      </c>
      <c r="G46" s="67">
        <v>14021.615</v>
      </c>
      <c r="H46" s="49">
        <f t="shared" si="17"/>
        <v>7.6777292565686247E-4</v>
      </c>
      <c r="I46" s="67">
        <v>14021.615</v>
      </c>
      <c r="J46" s="49">
        <f t="shared" si="18"/>
        <v>7.6777292565686247E-4</v>
      </c>
      <c r="K46" s="67">
        <v>14021.615</v>
      </c>
      <c r="L46" s="49">
        <f t="shared" si="19"/>
        <v>7.6777292565686247E-4</v>
      </c>
      <c r="M46" s="67">
        <v>14021.615</v>
      </c>
      <c r="N46" s="49">
        <f t="shared" si="20"/>
        <v>7.6777292565686247E-4</v>
      </c>
      <c r="O46" s="67">
        <v>14021.615</v>
      </c>
      <c r="P46" s="49">
        <f t="shared" si="21"/>
        <v>7.6777292565686247E-4</v>
      </c>
      <c r="Q46" s="67">
        <v>14021.615</v>
      </c>
      <c r="R46" s="49">
        <f t="shared" si="22"/>
        <v>7.6777292565686247E-4</v>
      </c>
      <c r="S46" s="67">
        <v>14021.615</v>
      </c>
      <c r="T46" s="49">
        <f t="shared" si="23"/>
        <v>7.6777292565686247E-4</v>
      </c>
      <c r="U46" s="67">
        <v>14021.615</v>
      </c>
      <c r="V46" s="49">
        <f t="shared" si="24"/>
        <v>7.6777292565686247E-4</v>
      </c>
      <c r="W46" s="67">
        <v>14021.615</v>
      </c>
      <c r="X46" s="49">
        <f t="shared" si="25"/>
        <v>7.6777292565686247E-4</v>
      </c>
      <c r="Y46" s="67">
        <v>14021.615</v>
      </c>
      <c r="Z46" s="49">
        <f t="shared" si="29"/>
        <v>7.6777292565686247E-4</v>
      </c>
      <c r="AA46" s="82">
        <f t="shared" si="0"/>
        <v>168259.38</v>
      </c>
      <c r="AB46" s="49">
        <f t="shared" si="29"/>
        <v>7.6777292565686247E-4</v>
      </c>
      <c r="AC46" s="82">
        <f t="shared" si="13"/>
        <v>14021.615</v>
      </c>
      <c r="AD46" s="49">
        <f t="shared" si="27"/>
        <v>7.6777292565686247E-4</v>
      </c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</row>
    <row r="47" spans="1:66" x14ac:dyDescent="0.25">
      <c r="A47" s="9">
        <v>6107</v>
      </c>
      <c r="B47" s="10" t="s">
        <v>75</v>
      </c>
      <c r="C47" s="67">
        <v>4575</v>
      </c>
      <c r="D47" s="49">
        <f t="shared" si="15"/>
        <v>2.505104536731429E-4</v>
      </c>
      <c r="E47" s="67">
        <v>4575</v>
      </c>
      <c r="F47" s="49">
        <f t="shared" si="16"/>
        <v>2.505104536731429E-4</v>
      </c>
      <c r="G47" s="67">
        <v>4575</v>
      </c>
      <c r="H47" s="49">
        <f t="shared" si="17"/>
        <v>2.505104536731429E-4</v>
      </c>
      <c r="I47" s="67">
        <v>4575</v>
      </c>
      <c r="J47" s="49">
        <f t="shared" si="18"/>
        <v>2.505104536731429E-4</v>
      </c>
      <c r="K47" s="67">
        <v>4575</v>
      </c>
      <c r="L47" s="49">
        <f t="shared" si="19"/>
        <v>2.505104536731429E-4</v>
      </c>
      <c r="M47" s="67">
        <v>4575</v>
      </c>
      <c r="N47" s="49">
        <f t="shared" si="20"/>
        <v>2.505104536731429E-4</v>
      </c>
      <c r="O47" s="67">
        <v>4575</v>
      </c>
      <c r="P47" s="49">
        <f t="shared" si="21"/>
        <v>2.505104536731429E-4</v>
      </c>
      <c r="Q47" s="67">
        <v>4575</v>
      </c>
      <c r="R47" s="49">
        <f t="shared" si="22"/>
        <v>2.505104536731429E-4</v>
      </c>
      <c r="S47" s="67">
        <v>4575</v>
      </c>
      <c r="T47" s="49">
        <f t="shared" si="23"/>
        <v>2.505104536731429E-4</v>
      </c>
      <c r="U47" s="67">
        <v>4575</v>
      </c>
      <c r="V47" s="49">
        <f t="shared" si="24"/>
        <v>2.505104536731429E-4</v>
      </c>
      <c r="W47" s="67">
        <v>4575</v>
      </c>
      <c r="X47" s="49">
        <f t="shared" si="25"/>
        <v>2.505104536731429E-4</v>
      </c>
      <c r="Y47" s="67">
        <v>4575</v>
      </c>
      <c r="Z47" s="49">
        <f t="shared" si="29"/>
        <v>2.505104536731429E-4</v>
      </c>
      <c r="AA47" s="82">
        <f t="shared" si="0"/>
        <v>54900</v>
      </c>
      <c r="AB47" s="49">
        <f t="shared" si="29"/>
        <v>2.505104536731429E-4</v>
      </c>
      <c r="AC47" s="82">
        <f t="shared" si="13"/>
        <v>4575</v>
      </c>
      <c r="AD47" s="49">
        <f t="shared" si="27"/>
        <v>2.505104536731429E-4</v>
      </c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</row>
    <row r="48" spans="1:66" x14ac:dyDescent="0.25">
      <c r="A48" s="9">
        <v>6108</v>
      </c>
      <c r="B48" s="10" t="s">
        <v>76</v>
      </c>
      <c r="C48" s="67">
        <v>5359</v>
      </c>
      <c r="D48" s="49">
        <f t="shared" si="15"/>
        <v>2.9343945819330556E-4</v>
      </c>
      <c r="E48" s="67">
        <v>5359</v>
      </c>
      <c r="F48" s="49">
        <f t="shared" si="16"/>
        <v>2.9343945819330556E-4</v>
      </c>
      <c r="G48" s="67">
        <v>5359</v>
      </c>
      <c r="H48" s="49">
        <f t="shared" si="17"/>
        <v>2.9343945819330556E-4</v>
      </c>
      <c r="I48" s="67">
        <v>5359</v>
      </c>
      <c r="J48" s="49">
        <f t="shared" si="18"/>
        <v>2.9343945819330556E-4</v>
      </c>
      <c r="K48" s="67">
        <v>5359</v>
      </c>
      <c r="L48" s="49">
        <f t="shared" si="19"/>
        <v>2.9343945819330556E-4</v>
      </c>
      <c r="M48" s="67">
        <v>5359</v>
      </c>
      <c r="N48" s="49">
        <f t="shared" si="20"/>
        <v>2.9343945819330556E-4</v>
      </c>
      <c r="O48" s="67">
        <v>5359</v>
      </c>
      <c r="P48" s="49">
        <f t="shared" si="21"/>
        <v>2.9343945819330556E-4</v>
      </c>
      <c r="Q48" s="67">
        <v>5359</v>
      </c>
      <c r="R48" s="49">
        <f t="shared" si="22"/>
        <v>2.9343945819330556E-4</v>
      </c>
      <c r="S48" s="67">
        <v>5359</v>
      </c>
      <c r="T48" s="49">
        <f t="shared" si="23"/>
        <v>2.9343945819330556E-4</v>
      </c>
      <c r="U48" s="67">
        <v>5359</v>
      </c>
      <c r="V48" s="49">
        <f t="shared" si="24"/>
        <v>2.9343945819330556E-4</v>
      </c>
      <c r="W48" s="67">
        <v>5359</v>
      </c>
      <c r="X48" s="49">
        <f t="shared" si="25"/>
        <v>2.9343945819330556E-4</v>
      </c>
      <c r="Y48" s="67">
        <v>5359</v>
      </c>
      <c r="Z48" s="49">
        <f t="shared" si="29"/>
        <v>2.9343945819330556E-4</v>
      </c>
      <c r="AA48" s="82">
        <f t="shared" si="0"/>
        <v>64308</v>
      </c>
      <c r="AB48" s="49">
        <f t="shared" si="29"/>
        <v>2.9343945819330556E-4</v>
      </c>
      <c r="AC48" s="82">
        <f t="shared" si="13"/>
        <v>5359</v>
      </c>
      <c r="AD48" s="49">
        <f t="shared" si="27"/>
        <v>2.9343945819330556E-4</v>
      </c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</row>
    <row r="49" spans="1:66" x14ac:dyDescent="0.25">
      <c r="A49" s="9">
        <v>6109</v>
      </c>
      <c r="B49" s="10" t="s">
        <v>77</v>
      </c>
      <c r="C49" s="67">
        <v>2286</v>
      </c>
      <c r="D49" s="49">
        <f t="shared" si="15"/>
        <v>1.2517309226159665E-4</v>
      </c>
      <c r="E49" s="67">
        <v>2286</v>
      </c>
      <c r="F49" s="49">
        <f t="shared" si="16"/>
        <v>1.2517309226159665E-4</v>
      </c>
      <c r="G49" s="67">
        <v>2286</v>
      </c>
      <c r="H49" s="49">
        <f t="shared" si="17"/>
        <v>1.2517309226159665E-4</v>
      </c>
      <c r="I49" s="67">
        <v>2286</v>
      </c>
      <c r="J49" s="49">
        <f t="shared" si="18"/>
        <v>1.2517309226159665E-4</v>
      </c>
      <c r="K49" s="67">
        <v>2286</v>
      </c>
      <c r="L49" s="49">
        <f t="shared" si="19"/>
        <v>1.2517309226159665E-4</v>
      </c>
      <c r="M49" s="67">
        <v>2286</v>
      </c>
      <c r="N49" s="49">
        <f t="shared" si="20"/>
        <v>1.2517309226159665E-4</v>
      </c>
      <c r="O49" s="67">
        <v>2286</v>
      </c>
      <c r="P49" s="49">
        <f t="shared" si="21"/>
        <v>1.2517309226159665E-4</v>
      </c>
      <c r="Q49" s="67">
        <v>2286</v>
      </c>
      <c r="R49" s="49">
        <f t="shared" si="22"/>
        <v>1.2517309226159665E-4</v>
      </c>
      <c r="S49" s="67">
        <v>2286</v>
      </c>
      <c r="T49" s="49">
        <f t="shared" si="23"/>
        <v>1.2517309226159665E-4</v>
      </c>
      <c r="U49" s="67">
        <v>2286</v>
      </c>
      <c r="V49" s="49">
        <f t="shared" si="24"/>
        <v>1.2517309226159665E-4</v>
      </c>
      <c r="W49" s="67">
        <v>2286</v>
      </c>
      <c r="X49" s="49">
        <f t="shared" si="25"/>
        <v>1.2517309226159665E-4</v>
      </c>
      <c r="Y49" s="67">
        <v>2286</v>
      </c>
      <c r="Z49" s="49">
        <f t="shared" si="29"/>
        <v>1.2517309226159665E-4</v>
      </c>
      <c r="AA49" s="82">
        <f t="shared" si="0"/>
        <v>27432</v>
      </c>
      <c r="AB49" s="49">
        <f t="shared" si="29"/>
        <v>1.2517309226159665E-4</v>
      </c>
      <c r="AC49" s="82">
        <f t="shared" si="13"/>
        <v>2286</v>
      </c>
      <c r="AD49" s="49">
        <f t="shared" si="27"/>
        <v>1.2517309226159665E-4</v>
      </c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</row>
    <row r="50" spans="1:66" x14ac:dyDescent="0.25">
      <c r="A50" s="9">
        <v>6110</v>
      </c>
      <c r="B50" s="10" t="s">
        <v>78</v>
      </c>
      <c r="C50" s="67">
        <v>1882.432</v>
      </c>
      <c r="D50" s="49">
        <f t="shared" si="15"/>
        <v>1.0307516815930968E-4</v>
      </c>
      <c r="E50" s="67">
        <v>1882.432</v>
      </c>
      <c r="F50" s="49">
        <f t="shared" si="16"/>
        <v>1.0307516815930968E-4</v>
      </c>
      <c r="G50" s="67">
        <v>1882.432</v>
      </c>
      <c r="H50" s="49">
        <f t="shared" si="17"/>
        <v>1.0307516815930968E-4</v>
      </c>
      <c r="I50" s="67">
        <v>1882.432</v>
      </c>
      <c r="J50" s="49">
        <f t="shared" si="18"/>
        <v>1.0307516815930968E-4</v>
      </c>
      <c r="K50" s="67">
        <v>1882.432</v>
      </c>
      <c r="L50" s="49">
        <f t="shared" si="19"/>
        <v>1.0307516815930968E-4</v>
      </c>
      <c r="M50" s="67">
        <v>1882.432</v>
      </c>
      <c r="N50" s="49">
        <f t="shared" si="20"/>
        <v>1.0307516815930968E-4</v>
      </c>
      <c r="O50" s="67">
        <v>1882.432</v>
      </c>
      <c r="P50" s="49">
        <f t="shared" si="21"/>
        <v>1.0307516815930968E-4</v>
      </c>
      <c r="Q50" s="67">
        <v>1882.432</v>
      </c>
      <c r="R50" s="49">
        <f t="shared" si="22"/>
        <v>1.0307516815930968E-4</v>
      </c>
      <c r="S50" s="67">
        <v>1882.432</v>
      </c>
      <c r="T50" s="49">
        <f t="shared" si="23"/>
        <v>1.0307516815930968E-4</v>
      </c>
      <c r="U50" s="67">
        <v>1882.432</v>
      </c>
      <c r="V50" s="49">
        <f t="shared" si="24"/>
        <v>1.0307516815930968E-4</v>
      </c>
      <c r="W50" s="67">
        <v>1882.432</v>
      </c>
      <c r="X50" s="49">
        <f t="shared" si="25"/>
        <v>1.0307516815930968E-4</v>
      </c>
      <c r="Y50" s="67">
        <v>1882.432</v>
      </c>
      <c r="Z50" s="49">
        <f t="shared" si="29"/>
        <v>1.0307516815930968E-4</v>
      </c>
      <c r="AA50" s="82">
        <f t="shared" si="0"/>
        <v>22589.184000000005</v>
      </c>
      <c r="AB50" s="49">
        <f t="shared" si="29"/>
        <v>1.030751681593097E-4</v>
      </c>
      <c r="AC50" s="82">
        <f t="shared" si="13"/>
        <v>1882.4320000000005</v>
      </c>
      <c r="AD50" s="49">
        <f t="shared" si="27"/>
        <v>1.0307516815930969E-4</v>
      </c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</row>
    <row r="51" spans="1:66" x14ac:dyDescent="0.25">
      <c r="A51" s="9">
        <v>6111</v>
      </c>
      <c r="B51" s="10" t="s">
        <v>79</v>
      </c>
      <c r="C51" s="67">
        <v>533052.09750000003</v>
      </c>
      <c r="D51" s="49">
        <f t="shared" si="15"/>
        <v>2.918800497839244E-2</v>
      </c>
      <c r="E51" s="67">
        <v>533052.09750000003</v>
      </c>
      <c r="F51" s="49">
        <f t="shared" si="16"/>
        <v>2.918800497839244E-2</v>
      </c>
      <c r="G51" s="67">
        <v>533052.09750000003</v>
      </c>
      <c r="H51" s="49">
        <f t="shared" si="17"/>
        <v>2.918800497839244E-2</v>
      </c>
      <c r="I51" s="67">
        <v>533052.09750000003</v>
      </c>
      <c r="J51" s="49">
        <f t="shared" si="18"/>
        <v>2.918800497839244E-2</v>
      </c>
      <c r="K51" s="67">
        <v>533052.09750000003</v>
      </c>
      <c r="L51" s="49">
        <f t="shared" si="19"/>
        <v>2.918800497839244E-2</v>
      </c>
      <c r="M51" s="67">
        <v>533052.09750000003</v>
      </c>
      <c r="N51" s="49">
        <f t="shared" si="20"/>
        <v>2.918800497839244E-2</v>
      </c>
      <c r="O51" s="67">
        <v>533052.09750000003</v>
      </c>
      <c r="P51" s="49">
        <f t="shared" si="21"/>
        <v>2.918800497839244E-2</v>
      </c>
      <c r="Q51" s="67">
        <v>533052.09750000003</v>
      </c>
      <c r="R51" s="49">
        <f t="shared" si="22"/>
        <v>2.918800497839244E-2</v>
      </c>
      <c r="S51" s="67">
        <v>533052.09750000003</v>
      </c>
      <c r="T51" s="49">
        <f t="shared" si="23"/>
        <v>2.918800497839244E-2</v>
      </c>
      <c r="U51" s="67">
        <v>533052.09750000003</v>
      </c>
      <c r="V51" s="49">
        <f t="shared" si="24"/>
        <v>2.918800497839244E-2</v>
      </c>
      <c r="W51" s="67">
        <v>533052.09750000003</v>
      </c>
      <c r="X51" s="49">
        <f t="shared" si="25"/>
        <v>2.918800497839244E-2</v>
      </c>
      <c r="Y51" s="67">
        <v>533052.09750000003</v>
      </c>
      <c r="Z51" s="49">
        <f t="shared" si="29"/>
        <v>2.918800497839244E-2</v>
      </c>
      <c r="AA51" s="82">
        <f t="shared" si="0"/>
        <v>6396625.1700000009</v>
      </c>
      <c r="AB51" s="49">
        <f t="shared" si="29"/>
        <v>2.9188004978392443E-2</v>
      </c>
      <c r="AC51" s="82">
        <f t="shared" si="13"/>
        <v>533052.09750000003</v>
      </c>
      <c r="AD51" s="49">
        <f t="shared" si="27"/>
        <v>2.918800497839244E-2</v>
      </c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</row>
    <row r="52" spans="1:66" x14ac:dyDescent="0.25">
      <c r="A52" s="9">
        <v>6112</v>
      </c>
      <c r="B52" s="10" t="s">
        <v>80</v>
      </c>
      <c r="C52" s="67">
        <v>55738.8</v>
      </c>
      <c r="D52" s="49">
        <f t="shared" si="15"/>
        <v>3.0520550984036239E-3</v>
      </c>
      <c r="E52" s="67">
        <v>55738.8</v>
      </c>
      <c r="F52" s="49">
        <f t="shared" si="16"/>
        <v>3.0520550984036239E-3</v>
      </c>
      <c r="G52" s="67">
        <v>55738.8</v>
      </c>
      <c r="H52" s="49">
        <f t="shared" si="17"/>
        <v>3.0520550984036239E-3</v>
      </c>
      <c r="I52" s="67">
        <v>55738.8</v>
      </c>
      <c r="J52" s="49">
        <f t="shared" si="18"/>
        <v>3.0520550984036239E-3</v>
      </c>
      <c r="K52" s="67">
        <v>55738.8</v>
      </c>
      <c r="L52" s="49">
        <f t="shared" si="19"/>
        <v>3.0520550984036239E-3</v>
      </c>
      <c r="M52" s="67">
        <v>55738.8</v>
      </c>
      <c r="N52" s="49">
        <f t="shared" si="20"/>
        <v>3.0520550984036239E-3</v>
      </c>
      <c r="O52" s="67">
        <v>55738.8</v>
      </c>
      <c r="P52" s="49">
        <f t="shared" si="21"/>
        <v>3.0520550984036239E-3</v>
      </c>
      <c r="Q52" s="67">
        <v>55738.8</v>
      </c>
      <c r="R52" s="49">
        <f t="shared" si="22"/>
        <v>3.0520550984036239E-3</v>
      </c>
      <c r="S52" s="67">
        <v>55738.8</v>
      </c>
      <c r="T52" s="49">
        <f t="shared" si="23"/>
        <v>3.0520550984036239E-3</v>
      </c>
      <c r="U52" s="67">
        <v>55738.8</v>
      </c>
      <c r="V52" s="49">
        <f t="shared" si="24"/>
        <v>3.0520550984036239E-3</v>
      </c>
      <c r="W52" s="67">
        <v>55738.8</v>
      </c>
      <c r="X52" s="49">
        <f t="shared" si="25"/>
        <v>3.0520550984036239E-3</v>
      </c>
      <c r="Y52" s="67">
        <v>55738.8</v>
      </c>
      <c r="Z52" s="49">
        <f t="shared" si="29"/>
        <v>3.0520550984036239E-3</v>
      </c>
      <c r="AA52" s="82">
        <f t="shared" si="0"/>
        <v>668865.60000000009</v>
      </c>
      <c r="AB52" s="49">
        <f t="shared" si="29"/>
        <v>3.0520550984036244E-3</v>
      </c>
      <c r="AC52" s="82">
        <f t="shared" si="13"/>
        <v>55738.80000000001</v>
      </c>
      <c r="AD52" s="49">
        <f t="shared" si="27"/>
        <v>3.0520550984036239E-3</v>
      </c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</row>
    <row r="53" spans="1:66" x14ac:dyDescent="0.25">
      <c r="A53" s="9">
        <v>6113</v>
      </c>
      <c r="B53" s="10" t="s">
        <v>81</v>
      </c>
      <c r="C53" s="67">
        <v>18252.599999999999</v>
      </c>
      <c r="D53" s="49">
        <f t="shared" si="15"/>
        <v>9.9944636212336794E-4</v>
      </c>
      <c r="E53" s="67">
        <v>18252.599999999999</v>
      </c>
      <c r="F53" s="49">
        <f t="shared" si="16"/>
        <v>9.9944636212336794E-4</v>
      </c>
      <c r="G53" s="67">
        <v>18252.599999999999</v>
      </c>
      <c r="H53" s="49">
        <f t="shared" si="17"/>
        <v>9.9944636212336794E-4</v>
      </c>
      <c r="I53" s="67">
        <v>18252.599999999999</v>
      </c>
      <c r="J53" s="49">
        <f t="shared" si="18"/>
        <v>9.9944636212336794E-4</v>
      </c>
      <c r="K53" s="67">
        <v>18252.599999999999</v>
      </c>
      <c r="L53" s="49">
        <f t="shared" si="19"/>
        <v>9.9944636212336794E-4</v>
      </c>
      <c r="M53" s="67">
        <v>18252.599999999999</v>
      </c>
      <c r="N53" s="49">
        <f t="shared" si="20"/>
        <v>9.9944636212336794E-4</v>
      </c>
      <c r="O53" s="67">
        <v>18252.599999999999</v>
      </c>
      <c r="P53" s="49">
        <f t="shared" si="21"/>
        <v>9.9944636212336794E-4</v>
      </c>
      <c r="Q53" s="67">
        <v>18252.599999999999</v>
      </c>
      <c r="R53" s="49">
        <f t="shared" si="22"/>
        <v>9.9944636212336794E-4</v>
      </c>
      <c r="S53" s="67">
        <v>18252.599999999999</v>
      </c>
      <c r="T53" s="49">
        <f t="shared" si="23"/>
        <v>9.9944636212336794E-4</v>
      </c>
      <c r="U53" s="67">
        <v>18252.599999999999</v>
      </c>
      <c r="V53" s="49">
        <f t="shared" si="24"/>
        <v>9.9944636212336794E-4</v>
      </c>
      <c r="W53" s="67">
        <v>18252.599999999999</v>
      </c>
      <c r="X53" s="49">
        <f t="shared" si="25"/>
        <v>9.9944636212336794E-4</v>
      </c>
      <c r="Y53" s="67">
        <v>18252.599999999999</v>
      </c>
      <c r="Z53" s="49">
        <f t="shared" si="29"/>
        <v>9.9944636212336794E-4</v>
      </c>
      <c r="AA53" s="82">
        <f t="shared" si="0"/>
        <v>219031.20000000004</v>
      </c>
      <c r="AB53" s="49">
        <f t="shared" si="29"/>
        <v>9.9944636212336816E-4</v>
      </c>
      <c r="AC53" s="82">
        <f t="shared" si="13"/>
        <v>18252.600000000002</v>
      </c>
      <c r="AD53" s="49">
        <f t="shared" si="27"/>
        <v>9.9944636212336794E-4</v>
      </c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</row>
    <row r="54" spans="1:66" x14ac:dyDescent="0.25">
      <c r="A54" s="9">
        <v>6114</v>
      </c>
      <c r="B54" s="10" t="s">
        <v>82</v>
      </c>
      <c r="C54" s="67">
        <v>37359.57475</v>
      </c>
      <c r="D54" s="49">
        <f t="shared" si="15"/>
        <v>2.0456751955537037E-3</v>
      </c>
      <c r="E54" s="67">
        <v>37359.57475</v>
      </c>
      <c r="F54" s="49">
        <f t="shared" si="16"/>
        <v>2.0456751955537037E-3</v>
      </c>
      <c r="G54" s="67">
        <v>37359.57475</v>
      </c>
      <c r="H54" s="49">
        <f t="shared" si="17"/>
        <v>2.0456751955537037E-3</v>
      </c>
      <c r="I54" s="67">
        <v>37359.57475</v>
      </c>
      <c r="J54" s="49">
        <f t="shared" si="18"/>
        <v>2.0456751955537037E-3</v>
      </c>
      <c r="K54" s="67">
        <v>37359.57475</v>
      </c>
      <c r="L54" s="49">
        <f t="shared" si="19"/>
        <v>2.0456751955537037E-3</v>
      </c>
      <c r="M54" s="67">
        <v>37359.57475</v>
      </c>
      <c r="N54" s="49">
        <f t="shared" si="20"/>
        <v>2.0456751955537037E-3</v>
      </c>
      <c r="O54" s="67">
        <v>37359.57475</v>
      </c>
      <c r="P54" s="49">
        <f t="shared" si="21"/>
        <v>2.0456751955537037E-3</v>
      </c>
      <c r="Q54" s="67">
        <v>37359.57475</v>
      </c>
      <c r="R54" s="49">
        <f t="shared" si="22"/>
        <v>2.0456751955537037E-3</v>
      </c>
      <c r="S54" s="67">
        <v>37359.57475</v>
      </c>
      <c r="T54" s="49">
        <f t="shared" si="23"/>
        <v>2.0456751955537037E-3</v>
      </c>
      <c r="U54" s="67">
        <v>37359.57475</v>
      </c>
      <c r="V54" s="49">
        <f t="shared" si="24"/>
        <v>2.0456751955537037E-3</v>
      </c>
      <c r="W54" s="67">
        <v>37359.57475</v>
      </c>
      <c r="X54" s="49">
        <f t="shared" si="25"/>
        <v>2.0456751955537037E-3</v>
      </c>
      <c r="Y54" s="67">
        <v>37359.57475</v>
      </c>
      <c r="Z54" s="49">
        <f t="shared" si="29"/>
        <v>2.0456751955537037E-3</v>
      </c>
      <c r="AA54" s="82">
        <f t="shared" si="0"/>
        <v>448314.89700000011</v>
      </c>
      <c r="AB54" s="49">
        <f t="shared" si="29"/>
        <v>2.0456751955537041E-3</v>
      </c>
      <c r="AC54" s="82">
        <f t="shared" si="13"/>
        <v>37359.574750000007</v>
      </c>
      <c r="AD54" s="49">
        <f t="shared" si="27"/>
        <v>2.0456751955537041E-3</v>
      </c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</row>
    <row r="55" spans="1:66" x14ac:dyDescent="0.25">
      <c r="A55" s="9">
        <v>6115</v>
      </c>
      <c r="B55" s="10" t="s">
        <v>83</v>
      </c>
      <c r="C55" s="67">
        <v>2633.9811500000001</v>
      </c>
      <c r="D55" s="49">
        <f t="shared" si="15"/>
        <v>1.4422728149792496E-4</v>
      </c>
      <c r="E55" s="67">
        <v>2633.9811500000001</v>
      </c>
      <c r="F55" s="49">
        <f t="shared" si="16"/>
        <v>1.4422728149792496E-4</v>
      </c>
      <c r="G55" s="67">
        <v>2633.9811500000001</v>
      </c>
      <c r="H55" s="49">
        <f t="shared" si="17"/>
        <v>1.4422728149792496E-4</v>
      </c>
      <c r="I55" s="67">
        <v>2633.9811500000001</v>
      </c>
      <c r="J55" s="49">
        <f t="shared" si="18"/>
        <v>1.4422728149792496E-4</v>
      </c>
      <c r="K55" s="67">
        <v>2633.9811500000001</v>
      </c>
      <c r="L55" s="49">
        <f t="shared" si="19"/>
        <v>1.4422728149792496E-4</v>
      </c>
      <c r="M55" s="67">
        <v>2633.9811500000001</v>
      </c>
      <c r="N55" s="49">
        <f t="shared" si="20"/>
        <v>1.4422728149792496E-4</v>
      </c>
      <c r="O55" s="67">
        <v>2633.9811500000001</v>
      </c>
      <c r="P55" s="49">
        <f t="shared" si="21"/>
        <v>1.4422728149792496E-4</v>
      </c>
      <c r="Q55" s="67">
        <v>2633.9811500000001</v>
      </c>
      <c r="R55" s="49">
        <f t="shared" si="22"/>
        <v>1.4422728149792496E-4</v>
      </c>
      <c r="S55" s="67">
        <v>2633.9811500000001</v>
      </c>
      <c r="T55" s="49">
        <f t="shared" si="23"/>
        <v>1.4422728149792496E-4</v>
      </c>
      <c r="U55" s="67">
        <v>2633.9811500000001</v>
      </c>
      <c r="V55" s="49">
        <f t="shared" si="24"/>
        <v>1.4422728149792496E-4</v>
      </c>
      <c r="W55" s="67">
        <v>2633.9811500000001</v>
      </c>
      <c r="X55" s="49">
        <f t="shared" si="25"/>
        <v>1.4422728149792496E-4</v>
      </c>
      <c r="Y55" s="67">
        <v>2633.9811500000001</v>
      </c>
      <c r="Z55" s="49">
        <f t="shared" si="29"/>
        <v>1.4422728149792496E-4</v>
      </c>
      <c r="AA55" s="82">
        <f t="shared" si="0"/>
        <v>31607.773799999999</v>
      </c>
      <c r="AB55" s="49">
        <f t="shared" si="29"/>
        <v>1.4422728149792496E-4</v>
      </c>
      <c r="AC55" s="82">
        <f t="shared" si="13"/>
        <v>2633.9811500000001</v>
      </c>
      <c r="AD55" s="49">
        <f t="shared" si="27"/>
        <v>1.4422728149792496E-4</v>
      </c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</row>
    <row r="56" spans="1:66" x14ac:dyDescent="0.25">
      <c r="A56" s="9">
        <v>6116</v>
      </c>
      <c r="B56" s="10" t="s">
        <v>53</v>
      </c>
      <c r="C56" s="67">
        <v>49479.155850000003</v>
      </c>
      <c r="D56" s="49">
        <f t="shared" si="15"/>
        <v>2.7092996239011244E-3</v>
      </c>
      <c r="E56" s="67">
        <v>49479.155850000003</v>
      </c>
      <c r="F56" s="49">
        <f t="shared" si="16"/>
        <v>2.7092996239011244E-3</v>
      </c>
      <c r="G56" s="67">
        <v>49479.155850000003</v>
      </c>
      <c r="H56" s="49">
        <f t="shared" si="17"/>
        <v>2.7092996239011244E-3</v>
      </c>
      <c r="I56" s="67">
        <v>49479.155850000003</v>
      </c>
      <c r="J56" s="49">
        <f t="shared" si="18"/>
        <v>2.7092996239011244E-3</v>
      </c>
      <c r="K56" s="67">
        <v>49479.155850000003</v>
      </c>
      <c r="L56" s="49">
        <f t="shared" si="19"/>
        <v>2.7092996239011244E-3</v>
      </c>
      <c r="M56" s="67">
        <v>49479.155850000003</v>
      </c>
      <c r="N56" s="49">
        <f t="shared" si="20"/>
        <v>2.7092996239011244E-3</v>
      </c>
      <c r="O56" s="67">
        <v>49479.155850000003</v>
      </c>
      <c r="P56" s="49">
        <f t="shared" si="21"/>
        <v>2.7092996239011244E-3</v>
      </c>
      <c r="Q56" s="67">
        <v>49479.155850000003</v>
      </c>
      <c r="R56" s="49">
        <f t="shared" si="22"/>
        <v>2.7092996239011244E-3</v>
      </c>
      <c r="S56" s="67">
        <v>49479.155850000003</v>
      </c>
      <c r="T56" s="49">
        <f t="shared" si="23"/>
        <v>2.7092996239011244E-3</v>
      </c>
      <c r="U56" s="67">
        <v>49479.155850000003</v>
      </c>
      <c r="V56" s="49">
        <f t="shared" si="24"/>
        <v>2.7092996239011244E-3</v>
      </c>
      <c r="W56" s="67">
        <v>49479.155850000003</v>
      </c>
      <c r="X56" s="49">
        <f t="shared" si="25"/>
        <v>2.7092996239011244E-3</v>
      </c>
      <c r="Y56" s="67">
        <v>49479.155850000003</v>
      </c>
      <c r="Z56" s="49">
        <f t="shared" si="29"/>
        <v>2.7092996239011244E-3</v>
      </c>
      <c r="AA56" s="82">
        <f t="shared" si="0"/>
        <v>593749.87019999989</v>
      </c>
      <c r="AB56" s="49">
        <f t="shared" si="29"/>
        <v>2.709299623901124E-3</v>
      </c>
      <c r="AC56" s="82">
        <f t="shared" si="13"/>
        <v>49479.155849999988</v>
      </c>
      <c r="AD56" s="49">
        <f t="shared" si="27"/>
        <v>2.7092996239011236E-3</v>
      </c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</row>
    <row r="57" spans="1:66" x14ac:dyDescent="0.25">
      <c r="A57" s="9">
        <v>6117</v>
      </c>
      <c r="B57" s="10" t="s">
        <v>84</v>
      </c>
      <c r="C57" s="67"/>
      <c r="D57" s="49">
        <f t="shared" si="15"/>
        <v>0</v>
      </c>
      <c r="E57" s="67"/>
      <c r="F57" s="49">
        <f t="shared" si="16"/>
        <v>0</v>
      </c>
      <c r="G57" s="67"/>
      <c r="H57" s="49">
        <f t="shared" si="17"/>
        <v>0</v>
      </c>
      <c r="I57" s="67"/>
      <c r="J57" s="49">
        <f t="shared" si="18"/>
        <v>0</v>
      </c>
      <c r="K57" s="67"/>
      <c r="L57" s="49">
        <f t="shared" si="19"/>
        <v>0</v>
      </c>
      <c r="M57" s="67"/>
      <c r="N57" s="49">
        <f t="shared" si="20"/>
        <v>0</v>
      </c>
      <c r="O57" s="67"/>
      <c r="P57" s="49">
        <f t="shared" si="21"/>
        <v>0</v>
      </c>
      <c r="Q57" s="67"/>
      <c r="R57" s="49">
        <f t="shared" si="22"/>
        <v>0</v>
      </c>
      <c r="S57" s="67"/>
      <c r="T57" s="49">
        <f t="shared" si="23"/>
        <v>0</v>
      </c>
      <c r="U57" s="67"/>
      <c r="V57" s="49">
        <f t="shared" si="24"/>
        <v>0</v>
      </c>
      <c r="W57" s="67"/>
      <c r="X57" s="49">
        <f t="shared" si="25"/>
        <v>0</v>
      </c>
      <c r="Y57" s="67"/>
      <c r="Z57" s="49">
        <f t="shared" si="29"/>
        <v>0</v>
      </c>
      <c r="AA57" s="82">
        <f t="shared" si="0"/>
        <v>0</v>
      </c>
      <c r="AB57" s="49">
        <f t="shared" si="29"/>
        <v>0</v>
      </c>
      <c r="AC57" s="82">
        <f t="shared" si="13"/>
        <v>0</v>
      </c>
      <c r="AD57" s="49">
        <f t="shared" si="27"/>
        <v>0</v>
      </c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</row>
    <row r="58" spans="1:66" x14ac:dyDescent="0.25">
      <c r="A58" s="9">
        <v>6118</v>
      </c>
      <c r="B58" s="10" t="s">
        <v>85</v>
      </c>
      <c r="C58" s="67">
        <v>192889.89689999999</v>
      </c>
      <c r="D58" s="49">
        <f t="shared" si="15"/>
        <v>1.0561953132543116E-2</v>
      </c>
      <c r="E58" s="67">
        <v>192889.89689999999</v>
      </c>
      <c r="F58" s="49">
        <f t="shared" si="16"/>
        <v>1.0561953132543116E-2</v>
      </c>
      <c r="G58" s="67">
        <v>192889.89689999999</v>
      </c>
      <c r="H58" s="49">
        <f t="shared" si="17"/>
        <v>1.0561953132543116E-2</v>
      </c>
      <c r="I58" s="67">
        <v>192889.89689999999</v>
      </c>
      <c r="J58" s="49">
        <f t="shared" si="18"/>
        <v>1.0561953132543116E-2</v>
      </c>
      <c r="K58" s="67">
        <v>192889.89689999999</v>
      </c>
      <c r="L58" s="49">
        <f t="shared" si="19"/>
        <v>1.0561953132543116E-2</v>
      </c>
      <c r="M58" s="67">
        <v>192889.89689999999</v>
      </c>
      <c r="N58" s="49">
        <f t="shared" si="20"/>
        <v>1.0561953132543116E-2</v>
      </c>
      <c r="O58" s="67">
        <v>192889.89689999999</v>
      </c>
      <c r="P58" s="49">
        <f t="shared" si="21"/>
        <v>1.0561953132543116E-2</v>
      </c>
      <c r="Q58" s="67">
        <v>192889.89689999999</v>
      </c>
      <c r="R58" s="49">
        <f t="shared" si="22"/>
        <v>1.0561953132543116E-2</v>
      </c>
      <c r="S58" s="67">
        <v>192889.89689999999</v>
      </c>
      <c r="T58" s="49">
        <f t="shared" si="23"/>
        <v>1.0561953132543116E-2</v>
      </c>
      <c r="U58" s="67">
        <v>192889.89689999999</v>
      </c>
      <c r="V58" s="49">
        <f t="shared" si="24"/>
        <v>1.0561953132543116E-2</v>
      </c>
      <c r="W58" s="67">
        <v>192889.89689999999</v>
      </c>
      <c r="X58" s="49">
        <f t="shared" si="25"/>
        <v>1.0561953132543116E-2</v>
      </c>
      <c r="Y58" s="67">
        <v>192889.89689999999</v>
      </c>
      <c r="Z58" s="49">
        <f t="shared" si="29"/>
        <v>1.0561953132543116E-2</v>
      </c>
      <c r="AA58" s="82">
        <f t="shared" si="0"/>
        <v>2314678.7628000001</v>
      </c>
      <c r="AB58" s="49">
        <f t="shared" si="29"/>
        <v>1.0561953132543118E-2</v>
      </c>
      <c r="AC58" s="82">
        <f t="shared" si="13"/>
        <v>192889.89690000002</v>
      </c>
      <c r="AD58" s="49">
        <f t="shared" si="27"/>
        <v>1.0561953132543118E-2</v>
      </c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</row>
    <row r="59" spans="1:66" x14ac:dyDescent="0.25">
      <c r="A59" s="9">
        <v>6119</v>
      </c>
      <c r="B59" s="10" t="s">
        <v>86</v>
      </c>
      <c r="C59" s="67">
        <v>1050</v>
      </c>
      <c r="D59" s="49">
        <f t="shared" si="15"/>
        <v>5.7494202482360667E-5</v>
      </c>
      <c r="E59" s="67">
        <v>1050</v>
      </c>
      <c r="F59" s="49">
        <f t="shared" si="16"/>
        <v>5.7494202482360667E-5</v>
      </c>
      <c r="G59" s="67">
        <v>1050</v>
      </c>
      <c r="H59" s="49">
        <f t="shared" si="17"/>
        <v>5.7494202482360667E-5</v>
      </c>
      <c r="I59" s="67">
        <v>1050</v>
      </c>
      <c r="J59" s="49">
        <f t="shared" si="18"/>
        <v>5.7494202482360667E-5</v>
      </c>
      <c r="K59" s="67">
        <v>1050</v>
      </c>
      <c r="L59" s="49">
        <f t="shared" si="19"/>
        <v>5.7494202482360667E-5</v>
      </c>
      <c r="M59" s="67">
        <v>1050</v>
      </c>
      <c r="N59" s="49">
        <f t="shared" si="20"/>
        <v>5.7494202482360667E-5</v>
      </c>
      <c r="O59" s="67">
        <v>1050</v>
      </c>
      <c r="P59" s="49">
        <f t="shared" si="21"/>
        <v>5.7494202482360667E-5</v>
      </c>
      <c r="Q59" s="67">
        <v>1050</v>
      </c>
      <c r="R59" s="49">
        <f t="shared" si="22"/>
        <v>5.7494202482360667E-5</v>
      </c>
      <c r="S59" s="67">
        <v>1050</v>
      </c>
      <c r="T59" s="49">
        <f t="shared" si="23"/>
        <v>5.7494202482360667E-5</v>
      </c>
      <c r="U59" s="67">
        <v>1050</v>
      </c>
      <c r="V59" s="49">
        <f t="shared" si="24"/>
        <v>5.7494202482360667E-5</v>
      </c>
      <c r="W59" s="67">
        <v>1050</v>
      </c>
      <c r="X59" s="49">
        <f t="shared" si="25"/>
        <v>5.7494202482360667E-5</v>
      </c>
      <c r="Y59" s="67">
        <v>1050</v>
      </c>
      <c r="Z59" s="49">
        <f t="shared" si="29"/>
        <v>5.7494202482360667E-5</v>
      </c>
      <c r="AA59" s="82">
        <f t="shared" si="0"/>
        <v>12600</v>
      </c>
      <c r="AB59" s="49">
        <f t="shared" si="29"/>
        <v>5.7494202482360674E-5</v>
      </c>
      <c r="AC59" s="82">
        <f t="shared" si="13"/>
        <v>1050</v>
      </c>
      <c r="AD59" s="49">
        <f t="shared" si="27"/>
        <v>5.7494202482360667E-5</v>
      </c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</row>
    <row r="60" spans="1:66" x14ac:dyDescent="0.25">
      <c r="A60" s="9">
        <v>6120</v>
      </c>
      <c r="B60" s="10" t="s">
        <v>87</v>
      </c>
      <c r="C60" s="67"/>
      <c r="D60" s="49">
        <f t="shared" si="15"/>
        <v>0</v>
      </c>
      <c r="E60" s="67"/>
      <c r="F60" s="49">
        <f t="shared" si="16"/>
        <v>0</v>
      </c>
      <c r="G60" s="67"/>
      <c r="H60" s="49">
        <f t="shared" si="17"/>
        <v>0</v>
      </c>
      <c r="I60" s="67"/>
      <c r="J60" s="49">
        <f t="shared" si="18"/>
        <v>0</v>
      </c>
      <c r="K60" s="67"/>
      <c r="L60" s="49">
        <f t="shared" si="19"/>
        <v>0</v>
      </c>
      <c r="M60" s="67"/>
      <c r="N60" s="49">
        <f t="shared" si="20"/>
        <v>0</v>
      </c>
      <c r="O60" s="67"/>
      <c r="P60" s="49">
        <f t="shared" si="21"/>
        <v>0</v>
      </c>
      <c r="Q60" s="67"/>
      <c r="R60" s="49">
        <f t="shared" si="22"/>
        <v>0</v>
      </c>
      <c r="S60" s="67"/>
      <c r="T60" s="49">
        <f t="shared" si="23"/>
        <v>0</v>
      </c>
      <c r="U60" s="67"/>
      <c r="V60" s="49">
        <f t="shared" si="24"/>
        <v>0</v>
      </c>
      <c r="W60" s="67"/>
      <c r="X60" s="49">
        <f t="shared" si="25"/>
        <v>0</v>
      </c>
      <c r="Y60" s="67"/>
      <c r="Z60" s="49">
        <f t="shared" si="29"/>
        <v>0</v>
      </c>
      <c r="AA60" s="82">
        <f t="shared" si="0"/>
        <v>0</v>
      </c>
      <c r="AB60" s="49">
        <f t="shared" si="29"/>
        <v>0</v>
      </c>
      <c r="AC60" s="82">
        <f t="shared" si="13"/>
        <v>0</v>
      </c>
      <c r="AD60" s="49">
        <f t="shared" si="27"/>
        <v>0</v>
      </c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</row>
    <row r="61" spans="1:66" x14ac:dyDescent="0.25">
      <c r="A61" s="9">
        <v>6121</v>
      </c>
      <c r="B61" s="10" t="s">
        <v>88</v>
      </c>
      <c r="C61" s="67">
        <v>6273.8078999999998</v>
      </c>
      <c r="D61" s="49">
        <f t="shared" si="15"/>
        <v>3.4353103022669902E-4</v>
      </c>
      <c r="E61" s="67">
        <v>6273.8078999999998</v>
      </c>
      <c r="F61" s="49">
        <f t="shared" si="16"/>
        <v>3.4353103022669902E-4</v>
      </c>
      <c r="G61" s="67">
        <v>6273.8078999999998</v>
      </c>
      <c r="H61" s="49">
        <f t="shared" si="17"/>
        <v>3.4353103022669902E-4</v>
      </c>
      <c r="I61" s="67">
        <v>6273.8078999999998</v>
      </c>
      <c r="J61" s="49">
        <f t="shared" si="18"/>
        <v>3.4353103022669902E-4</v>
      </c>
      <c r="K61" s="67">
        <v>6273.8078999999998</v>
      </c>
      <c r="L61" s="49">
        <f t="shared" si="19"/>
        <v>3.4353103022669902E-4</v>
      </c>
      <c r="M61" s="67">
        <v>6273.8078999999998</v>
      </c>
      <c r="N61" s="49">
        <f t="shared" si="20"/>
        <v>3.4353103022669902E-4</v>
      </c>
      <c r="O61" s="67">
        <v>6273.8078999999998</v>
      </c>
      <c r="P61" s="49">
        <f t="shared" si="21"/>
        <v>3.4353103022669902E-4</v>
      </c>
      <c r="Q61" s="67">
        <v>6273.8078999999998</v>
      </c>
      <c r="R61" s="49">
        <f t="shared" si="22"/>
        <v>3.4353103022669902E-4</v>
      </c>
      <c r="S61" s="67">
        <v>6273.8078999999998</v>
      </c>
      <c r="T61" s="49">
        <f t="shared" si="23"/>
        <v>3.4353103022669902E-4</v>
      </c>
      <c r="U61" s="67">
        <v>6273.8078999999998</v>
      </c>
      <c r="V61" s="49">
        <f t="shared" si="24"/>
        <v>3.4353103022669902E-4</v>
      </c>
      <c r="W61" s="67">
        <v>6273.8078999999998</v>
      </c>
      <c r="X61" s="49">
        <f t="shared" si="25"/>
        <v>3.4353103022669902E-4</v>
      </c>
      <c r="Y61" s="67">
        <v>6273.8078999999998</v>
      </c>
      <c r="Z61" s="49">
        <f t="shared" ref="Z61:AB80" si="30">IF(Y$10&lt;&gt;0,Y61/Y$10,"-")</f>
        <v>3.4353103022669902E-4</v>
      </c>
      <c r="AA61" s="82">
        <f t="shared" si="0"/>
        <v>75285.694799999997</v>
      </c>
      <c r="AB61" s="49">
        <f t="shared" si="30"/>
        <v>3.4353103022669902E-4</v>
      </c>
      <c r="AC61" s="82">
        <f t="shared" si="13"/>
        <v>6273.8078999999998</v>
      </c>
      <c r="AD61" s="49">
        <f t="shared" si="27"/>
        <v>3.4353103022669902E-4</v>
      </c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</row>
    <row r="62" spans="1:66" x14ac:dyDescent="0.25">
      <c r="A62" s="9">
        <v>6122</v>
      </c>
      <c r="B62" s="10" t="s">
        <v>89</v>
      </c>
      <c r="C62" s="67">
        <v>5294.3651499999996</v>
      </c>
      <c r="D62" s="49">
        <f t="shared" si="15"/>
        <v>2.8990028757109882E-4</v>
      </c>
      <c r="E62" s="67">
        <v>5294.3651499999996</v>
      </c>
      <c r="F62" s="49">
        <f t="shared" si="16"/>
        <v>2.8990028757109882E-4</v>
      </c>
      <c r="G62" s="67">
        <v>5294.3651499999996</v>
      </c>
      <c r="H62" s="49">
        <f t="shared" si="17"/>
        <v>2.8990028757109882E-4</v>
      </c>
      <c r="I62" s="67">
        <v>5294.3651499999996</v>
      </c>
      <c r="J62" s="49">
        <f t="shared" si="18"/>
        <v>2.8990028757109882E-4</v>
      </c>
      <c r="K62" s="67">
        <v>5294.3651499999996</v>
      </c>
      <c r="L62" s="49">
        <f t="shared" si="19"/>
        <v>2.8990028757109882E-4</v>
      </c>
      <c r="M62" s="67">
        <v>5294.3651499999996</v>
      </c>
      <c r="N62" s="49">
        <f t="shared" si="20"/>
        <v>2.8990028757109882E-4</v>
      </c>
      <c r="O62" s="67">
        <v>5294.3651499999996</v>
      </c>
      <c r="P62" s="49">
        <f t="shared" si="21"/>
        <v>2.8990028757109882E-4</v>
      </c>
      <c r="Q62" s="67">
        <v>5294.3651499999996</v>
      </c>
      <c r="R62" s="49">
        <f t="shared" si="22"/>
        <v>2.8990028757109882E-4</v>
      </c>
      <c r="S62" s="67">
        <v>5294.3651499999996</v>
      </c>
      <c r="T62" s="49">
        <f t="shared" si="23"/>
        <v>2.8990028757109882E-4</v>
      </c>
      <c r="U62" s="67">
        <v>5294.3651499999996</v>
      </c>
      <c r="V62" s="49">
        <f t="shared" si="24"/>
        <v>2.8990028757109882E-4</v>
      </c>
      <c r="W62" s="67">
        <v>5294.3651499999996</v>
      </c>
      <c r="X62" s="49">
        <f t="shared" si="25"/>
        <v>2.8990028757109882E-4</v>
      </c>
      <c r="Y62" s="67">
        <v>5294.3651499999996</v>
      </c>
      <c r="Z62" s="49">
        <f t="shared" si="30"/>
        <v>2.8990028757109882E-4</v>
      </c>
      <c r="AA62" s="82">
        <f t="shared" si="0"/>
        <v>63532.381799999981</v>
      </c>
      <c r="AB62" s="49">
        <f t="shared" si="30"/>
        <v>2.8990028757109877E-4</v>
      </c>
      <c r="AC62" s="82">
        <f t="shared" si="13"/>
        <v>5294.3651499999987</v>
      </c>
      <c r="AD62" s="49">
        <f t="shared" si="27"/>
        <v>2.8990028757109877E-4</v>
      </c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</row>
    <row r="63" spans="1:66" x14ac:dyDescent="0.25">
      <c r="A63" s="9">
        <v>6123</v>
      </c>
      <c r="B63" s="10" t="s">
        <v>90</v>
      </c>
      <c r="C63" s="67"/>
      <c r="D63" s="49">
        <f t="shared" si="15"/>
        <v>0</v>
      </c>
      <c r="E63" s="67"/>
      <c r="F63" s="49">
        <f t="shared" si="16"/>
        <v>0</v>
      </c>
      <c r="G63" s="67"/>
      <c r="H63" s="49">
        <f t="shared" si="17"/>
        <v>0</v>
      </c>
      <c r="I63" s="67"/>
      <c r="J63" s="49">
        <f t="shared" si="18"/>
        <v>0</v>
      </c>
      <c r="K63" s="67"/>
      <c r="L63" s="49">
        <f t="shared" si="19"/>
        <v>0</v>
      </c>
      <c r="M63" s="67"/>
      <c r="N63" s="49">
        <f t="shared" si="20"/>
        <v>0</v>
      </c>
      <c r="O63" s="67"/>
      <c r="P63" s="49">
        <f t="shared" si="21"/>
        <v>0</v>
      </c>
      <c r="Q63" s="67"/>
      <c r="R63" s="49">
        <f t="shared" si="22"/>
        <v>0</v>
      </c>
      <c r="S63" s="67"/>
      <c r="T63" s="49">
        <f t="shared" si="23"/>
        <v>0</v>
      </c>
      <c r="U63" s="67"/>
      <c r="V63" s="49">
        <f t="shared" si="24"/>
        <v>0</v>
      </c>
      <c r="W63" s="67"/>
      <c r="X63" s="49">
        <f t="shared" si="25"/>
        <v>0</v>
      </c>
      <c r="Y63" s="67"/>
      <c r="Z63" s="49">
        <f t="shared" si="30"/>
        <v>0</v>
      </c>
      <c r="AA63" s="82">
        <f t="shared" si="0"/>
        <v>0</v>
      </c>
      <c r="AB63" s="49">
        <f t="shared" si="30"/>
        <v>0</v>
      </c>
      <c r="AC63" s="82">
        <f t="shared" si="13"/>
        <v>0</v>
      </c>
      <c r="AD63" s="49">
        <f t="shared" si="27"/>
        <v>0</v>
      </c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</row>
    <row r="64" spans="1:66" x14ac:dyDescent="0.25">
      <c r="A64" s="9">
        <v>6124</v>
      </c>
      <c r="B64" s="10" t="s">
        <v>91</v>
      </c>
      <c r="C64" s="67">
        <v>165388.19575000001</v>
      </c>
      <c r="D64" s="49">
        <f t="shared" si="15"/>
        <v>9.0560594425169554E-3</v>
      </c>
      <c r="E64" s="67">
        <v>165388.19575000001</v>
      </c>
      <c r="F64" s="49">
        <f t="shared" si="16"/>
        <v>9.0560594425169554E-3</v>
      </c>
      <c r="G64" s="67">
        <v>165388.19575000001</v>
      </c>
      <c r="H64" s="49">
        <f t="shared" si="17"/>
        <v>9.0560594425169554E-3</v>
      </c>
      <c r="I64" s="67">
        <v>165388.19575000001</v>
      </c>
      <c r="J64" s="49">
        <f t="shared" si="18"/>
        <v>9.0560594425169554E-3</v>
      </c>
      <c r="K64" s="67">
        <v>165388.19575000001</v>
      </c>
      <c r="L64" s="49">
        <f t="shared" si="19"/>
        <v>9.0560594425169554E-3</v>
      </c>
      <c r="M64" s="67">
        <v>165388.19575000001</v>
      </c>
      <c r="N64" s="49">
        <f t="shared" si="20"/>
        <v>9.0560594425169554E-3</v>
      </c>
      <c r="O64" s="67">
        <v>165388.19575000001</v>
      </c>
      <c r="P64" s="49">
        <f t="shared" si="21"/>
        <v>9.0560594425169554E-3</v>
      </c>
      <c r="Q64" s="67">
        <v>165388.19575000001</v>
      </c>
      <c r="R64" s="49">
        <f t="shared" si="22"/>
        <v>9.0560594425169554E-3</v>
      </c>
      <c r="S64" s="67">
        <v>165388.19575000001</v>
      </c>
      <c r="T64" s="49">
        <f t="shared" si="23"/>
        <v>9.0560594425169554E-3</v>
      </c>
      <c r="U64" s="67">
        <v>165388.19575000001</v>
      </c>
      <c r="V64" s="49">
        <f t="shared" si="24"/>
        <v>9.0560594425169554E-3</v>
      </c>
      <c r="W64" s="67">
        <v>165388.19575000001</v>
      </c>
      <c r="X64" s="49">
        <f t="shared" si="25"/>
        <v>9.0560594425169554E-3</v>
      </c>
      <c r="Y64" s="67">
        <v>165388.19575000001</v>
      </c>
      <c r="Z64" s="49">
        <f t="shared" si="30"/>
        <v>9.0560594425169554E-3</v>
      </c>
      <c r="AA64" s="82">
        <f t="shared" si="0"/>
        <v>1984658.3489999997</v>
      </c>
      <c r="AB64" s="49">
        <f t="shared" si="30"/>
        <v>9.0560594425169536E-3</v>
      </c>
      <c r="AC64" s="82">
        <f t="shared" si="13"/>
        <v>165388.19574999998</v>
      </c>
      <c r="AD64" s="49">
        <f t="shared" si="27"/>
        <v>9.0560594425169536E-3</v>
      </c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</row>
    <row r="65" spans="1:66" x14ac:dyDescent="0.25">
      <c r="A65" s="9">
        <v>6125</v>
      </c>
      <c r="B65" s="10" t="s">
        <v>92</v>
      </c>
      <c r="C65" s="67">
        <v>16911.027849999999</v>
      </c>
      <c r="D65" s="49">
        <f t="shared" si="15"/>
        <v>9.2598672323118128E-4</v>
      </c>
      <c r="E65" s="67">
        <v>16911.027849999999</v>
      </c>
      <c r="F65" s="49">
        <f t="shared" si="16"/>
        <v>9.2598672323118128E-4</v>
      </c>
      <c r="G65" s="67">
        <v>16911.027849999999</v>
      </c>
      <c r="H65" s="49">
        <f t="shared" si="17"/>
        <v>9.2598672323118128E-4</v>
      </c>
      <c r="I65" s="67">
        <v>16911.027849999999</v>
      </c>
      <c r="J65" s="49">
        <f t="shared" si="18"/>
        <v>9.2598672323118128E-4</v>
      </c>
      <c r="K65" s="67">
        <v>16911.027849999999</v>
      </c>
      <c r="L65" s="49">
        <f t="shared" si="19"/>
        <v>9.2598672323118128E-4</v>
      </c>
      <c r="M65" s="67">
        <v>16911.027849999999</v>
      </c>
      <c r="N65" s="49">
        <f t="shared" si="20"/>
        <v>9.2598672323118128E-4</v>
      </c>
      <c r="O65" s="67">
        <v>16911.027849999999</v>
      </c>
      <c r="P65" s="49">
        <f t="shared" si="21"/>
        <v>9.2598672323118128E-4</v>
      </c>
      <c r="Q65" s="67">
        <v>16911.027849999999</v>
      </c>
      <c r="R65" s="49">
        <f t="shared" si="22"/>
        <v>9.2598672323118128E-4</v>
      </c>
      <c r="S65" s="67">
        <v>16911.027849999999</v>
      </c>
      <c r="T65" s="49">
        <f t="shared" si="23"/>
        <v>9.2598672323118128E-4</v>
      </c>
      <c r="U65" s="67">
        <v>16911.027849999999</v>
      </c>
      <c r="V65" s="49">
        <f t="shared" si="24"/>
        <v>9.2598672323118128E-4</v>
      </c>
      <c r="W65" s="67">
        <v>16911.027849999999</v>
      </c>
      <c r="X65" s="49">
        <f t="shared" si="25"/>
        <v>9.2598672323118128E-4</v>
      </c>
      <c r="Y65" s="67">
        <v>16911.027849999999</v>
      </c>
      <c r="Z65" s="49">
        <f t="shared" si="30"/>
        <v>9.2598672323118128E-4</v>
      </c>
      <c r="AA65" s="82">
        <f t="shared" si="0"/>
        <v>202932.33420000004</v>
      </c>
      <c r="AB65" s="49">
        <f t="shared" si="30"/>
        <v>9.259867232311816E-4</v>
      </c>
      <c r="AC65" s="82">
        <f t="shared" si="13"/>
        <v>16911.027850000002</v>
      </c>
      <c r="AD65" s="49">
        <f t="shared" si="27"/>
        <v>9.2598672323118139E-4</v>
      </c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</row>
    <row r="66" spans="1:66" x14ac:dyDescent="0.25">
      <c r="A66" s="9">
        <v>6126</v>
      </c>
      <c r="B66" s="10" t="s">
        <v>93</v>
      </c>
      <c r="C66" s="67">
        <v>1903</v>
      </c>
      <c r="D66" s="49">
        <f t="shared" si="15"/>
        <v>1.0420139745136414E-4</v>
      </c>
      <c r="E66" s="67">
        <v>1903</v>
      </c>
      <c r="F66" s="49">
        <f t="shared" si="16"/>
        <v>1.0420139745136414E-4</v>
      </c>
      <c r="G66" s="67">
        <v>1903</v>
      </c>
      <c r="H66" s="49">
        <f t="shared" si="17"/>
        <v>1.0420139745136414E-4</v>
      </c>
      <c r="I66" s="67">
        <v>1903</v>
      </c>
      <c r="J66" s="49">
        <f t="shared" si="18"/>
        <v>1.0420139745136414E-4</v>
      </c>
      <c r="K66" s="67">
        <v>1903</v>
      </c>
      <c r="L66" s="49">
        <f t="shared" si="19"/>
        <v>1.0420139745136414E-4</v>
      </c>
      <c r="M66" s="67">
        <v>1903</v>
      </c>
      <c r="N66" s="49">
        <f t="shared" si="20"/>
        <v>1.0420139745136414E-4</v>
      </c>
      <c r="O66" s="67">
        <v>1903</v>
      </c>
      <c r="P66" s="49">
        <f t="shared" si="21"/>
        <v>1.0420139745136414E-4</v>
      </c>
      <c r="Q66" s="67">
        <v>1903</v>
      </c>
      <c r="R66" s="49">
        <f t="shared" si="22"/>
        <v>1.0420139745136414E-4</v>
      </c>
      <c r="S66" s="67">
        <v>1903</v>
      </c>
      <c r="T66" s="49">
        <f t="shared" si="23"/>
        <v>1.0420139745136414E-4</v>
      </c>
      <c r="U66" s="67">
        <v>1903</v>
      </c>
      <c r="V66" s="49">
        <f t="shared" si="24"/>
        <v>1.0420139745136414E-4</v>
      </c>
      <c r="W66" s="67">
        <v>1903</v>
      </c>
      <c r="X66" s="49">
        <f t="shared" si="25"/>
        <v>1.0420139745136414E-4</v>
      </c>
      <c r="Y66" s="67">
        <v>1903</v>
      </c>
      <c r="Z66" s="49">
        <f t="shared" si="30"/>
        <v>1.0420139745136414E-4</v>
      </c>
      <c r="AA66" s="82">
        <f t="shared" si="0"/>
        <v>22836</v>
      </c>
      <c r="AB66" s="49">
        <f t="shared" si="30"/>
        <v>1.0420139745136415E-4</v>
      </c>
      <c r="AC66" s="82">
        <f t="shared" si="13"/>
        <v>1903</v>
      </c>
      <c r="AD66" s="49">
        <f t="shared" si="27"/>
        <v>1.0420139745136414E-4</v>
      </c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</row>
    <row r="67" spans="1:66" x14ac:dyDescent="0.25">
      <c r="A67" s="9">
        <v>6127</v>
      </c>
      <c r="B67" s="10" t="s">
        <v>94</v>
      </c>
      <c r="C67" s="67">
        <v>18684.87355</v>
      </c>
      <c r="D67" s="49">
        <f t="shared" si="15"/>
        <v>1.0231160983247669E-3</v>
      </c>
      <c r="E67" s="67">
        <v>18684.87355</v>
      </c>
      <c r="F67" s="49">
        <f t="shared" si="16"/>
        <v>1.0231160983247669E-3</v>
      </c>
      <c r="G67" s="67">
        <v>18684.87355</v>
      </c>
      <c r="H67" s="49">
        <f t="shared" si="17"/>
        <v>1.0231160983247669E-3</v>
      </c>
      <c r="I67" s="67">
        <v>18684.87355</v>
      </c>
      <c r="J67" s="49">
        <f t="shared" si="18"/>
        <v>1.0231160983247669E-3</v>
      </c>
      <c r="K67" s="67">
        <v>18684.87355</v>
      </c>
      <c r="L67" s="49">
        <f t="shared" si="19"/>
        <v>1.0231160983247669E-3</v>
      </c>
      <c r="M67" s="67">
        <v>18684.87355</v>
      </c>
      <c r="N67" s="49">
        <f t="shared" si="20"/>
        <v>1.0231160983247669E-3</v>
      </c>
      <c r="O67" s="67">
        <v>18684.87355</v>
      </c>
      <c r="P67" s="49">
        <f t="shared" si="21"/>
        <v>1.0231160983247669E-3</v>
      </c>
      <c r="Q67" s="67">
        <v>18684.87355</v>
      </c>
      <c r="R67" s="49">
        <f t="shared" si="22"/>
        <v>1.0231160983247669E-3</v>
      </c>
      <c r="S67" s="67">
        <v>18684.87355</v>
      </c>
      <c r="T67" s="49">
        <f t="shared" si="23"/>
        <v>1.0231160983247669E-3</v>
      </c>
      <c r="U67" s="67">
        <v>18684.87355</v>
      </c>
      <c r="V67" s="49">
        <f t="shared" si="24"/>
        <v>1.0231160983247669E-3</v>
      </c>
      <c r="W67" s="67">
        <v>18684.87355</v>
      </c>
      <c r="X67" s="49">
        <f t="shared" si="25"/>
        <v>1.0231160983247669E-3</v>
      </c>
      <c r="Y67" s="67">
        <v>18684.87355</v>
      </c>
      <c r="Z67" s="49">
        <f t="shared" si="30"/>
        <v>1.0231160983247669E-3</v>
      </c>
      <c r="AA67" s="82">
        <f t="shared" ref="AA67:AA134" si="31">C67+E67+G67+I67+K67+M67+O67+Q67+S67+U67+W67+Y67</f>
        <v>224218.48259999996</v>
      </c>
      <c r="AB67" s="49">
        <f t="shared" si="30"/>
        <v>1.0231160983247666E-3</v>
      </c>
      <c r="AC67" s="82">
        <f t="shared" si="13"/>
        <v>18684.873549999997</v>
      </c>
      <c r="AD67" s="49">
        <f t="shared" si="27"/>
        <v>1.0231160983247666E-3</v>
      </c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</row>
    <row r="68" spans="1:66" x14ac:dyDescent="0.25">
      <c r="A68" s="9">
        <v>6131</v>
      </c>
      <c r="B68" s="10" t="s">
        <v>95</v>
      </c>
      <c r="C68" s="67">
        <v>5725.6821</v>
      </c>
      <c r="D68" s="49">
        <f t="shared" si="15"/>
        <v>3.1351764381621716E-4</v>
      </c>
      <c r="E68" s="67">
        <v>5725.6821</v>
      </c>
      <c r="F68" s="49">
        <f t="shared" si="16"/>
        <v>3.1351764381621716E-4</v>
      </c>
      <c r="G68" s="67">
        <v>5725.6821</v>
      </c>
      <c r="H68" s="49">
        <f t="shared" si="17"/>
        <v>3.1351764381621716E-4</v>
      </c>
      <c r="I68" s="67">
        <v>5725.6821</v>
      </c>
      <c r="J68" s="49">
        <f t="shared" si="18"/>
        <v>3.1351764381621716E-4</v>
      </c>
      <c r="K68" s="67">
        <v>5725.6821</v>
      </c>
      <c r="L68" s="49">
        <f t="shared" si="19"/>
        <v>3.1351764381621716E-4</v>
      </c>
      <c r="M68" s="67">
        <v>5725.6821</v>
      </c>
      <c r="N68" s="49">
        <f t="shared" si="20"/>
        <v>3.1351764381621716E-4</v>
      </c>
      <c r="O68" s="67">
        <v>5725.6821</v>
      </c>
      <c r="P68" s="49">
        <f t="shared" si="21"/>
        <v>3.1351764381621716E-4</v>
      </c>
      <c r="Q68" s="67">
        <v>5725.6821</v>
      </c>
      <c r="R68" s="49">
        <f t="shared" si="22"/>
        <v>3.1351764381621716E-4</v>
      </c>
      <c r="S68" s="67">
        <v>5725.6821</v>
      </c>
      <c r="T68" s="49">
        <f t="shared" si="23"/>
        <v>3.1351764381621716E-4</v>
      </c>
      <c r="U68" s="67">
        <v>5725.6821</v>
      </c>
      <c r="V68" s="49">
        <f t="shared" si="24"/>
        <v>3.1351764381621716E-4</v>
      </c>
      <c r="W68" s="67">
        <v>5725.6821</v>
      </c>
      <c r="X68" s="49">
        <f t="shared" si="25"/>
        <v>3.1351764381621716E-4</v>
      </c>
      <c r="Y68" s="67">
        <v>5725.6821</v>
      </c>
      <c r="Z68" s="49">
        <f t="shared" si="30"/>
        <v>3.1351764381621716E-4</v>
      </c>
      <c r="AA68" s="82">
        <f t="shared" si="31"/>
        <v>68708.185199999993</v>
      </c>
      <c r="AB68" s="49">
        <f t="shared" si="30"/>
        <v>3.1351764381621716E-4</v>
      </c>
      <c r="AC68" s="82">
        <f t="shared" ref="AC68:AC141" si="32">AA68/12</f>
        <v>5725.6820999999991</v>
      </c>
      <c r="AD68" s="49">
        <f t="shared" si="27"/>
        <v>3.1351764381621711E-4</v>
      </c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</row>
    <row r="69" spans="1:66" x14ac:dyDescent="0.25">
      <c r="A69" s="9">
        <v>6132</v>
      </c>
      <c r="B69" s="10" t="s">
        <v>96</v>
      </c>
      <c r="C69" s="67"/>
      <c r="D69" s="49">
        <f t="shared" si="15"/>
        <v>0</v>
      </c>
      <c r="E69" s="67"/>
      <c r="F69" s="49">
        <f t="shared" si="16"/>
        <v>0</v>
      </c>
      <c r="G69" s="67"/>
      <c r="H69" s="49">
        <f t="shared" si="17"/>
        <v>0</v>
      </c>
      <c r="I69" s="67"/>
      <c r="J69" s="49">
        <f t="shared" si="18"/>
        <v>0</v>
      </c>
      <c r="K69" s="67"/>
      <c r="L69" s="49">
        <f t="shared" si="19"/>
        <v>0</v>
      </c>
      <c r="M69" s="67"/>
      <c r="N69" s="49">
        <f t="shared" si="20"/>
        <v>0</v>
      </c>
      <c r="O69" s="67"/>
      <c r="P69" s="49">
        <f t="shared" si="21"/>
        <v>0</v>
      </c>
      <c r="Q69" s="67"/>
      <c r="R69" s="49">
        <f t="shared" si="22"/>
        <v>0</v>
      </c>
      <c r="S69" s="67"/>
      <c r="T69" s="49">
        <f t="shared" si="23"/>
        <v>0</v>
      </c>
      <c r="U69" s="67"/>
      <c r="V69" s="49">
        <f t="shared" si="24"/>
        <v>0</v>
      </c>
      <c r="W69" s="67"/>
      <c r="X69" s="49">
        <f t="shared" si="25"/>
        <v>0</v>
      </c>
      <c r="Y69" s="67"/>
      <c r="Z69" s="49">
        <f t="shared" si="30"/>
        <v>0</v>
      </c>
      <c r="AA69" s="82">
        <f t="shared" si="31"/>
        <v>0</v>
      </c>
      <c r="AB69" s="49">
        <f t="shared" si="30"/>
        <v>0</v>
      </c>
      <c r="AC69" s="82">
        <f t="shared" si="32"/>
        <v>0</v>
      </c>
      <c r="AD69" s="49">
        <f t="shared" si="27"/>
        <v>0</v>
      </c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</row>
    <row r="70" spans="1:66" x14ac:dyDescent="0.25">
      <c r="A70" s="9">
        <v>6133</v>
      </c>
      <c r="B70" s="10" t="s">
        <v>97</v>
      </c>
      <c r="C70" s="67"/>
      <c r="D70" s="49">
        <f t="shared" si="15"/>
        <v>0</v>
      </c>
      <c r="E70" s="67"/>
      <c r="F70" s="49">
        <f t="shared" si="16"/>
        <v>0</v>
      </c>
      <c r="G70" s="67"/>
      <c r="H70" s="49">
        <f t="shared" si="17"/>
        <v>0</v>
      </c>
      <c r="I70" s="67"/>
      <c r="J70" s="49">
        <f t="shared" si="18"/>
        <v>0</v>
      </c>
      <c r="K70" s="67"/>
      <c r="L70" s="49">
        <f t="shared" si="19"/>
        <v>0</v>
      </c>
      <c r="M70" s="67"/>
      <c r="N70" s="49">
        <f t="shared" si="20"/>
        <v>0</v>
      </c>
      <c r="O70" s="67"/>
      <c r="P70" s="49">
        <f t="shared" si="21"/>
        <v>0</v>
      </c>
      <c r="Q70" s="67"/>
      <c r="R70" s="49">
        <f t="shared" si="22"/>
        <v>0</v>
      </c>
      <c r="S70" s="67"/>
      <c r="T70" s="49">
        <f t="shared" si="23"/>
        <v>0</v>
      </c>
      <c r="U70" s="67"/>
      <c r="V70" s="49">
        <f t="shared" si="24"/>
        <v>0</v>
      </c>
      <c r="W70" s="67"/>
      <c r="X70" s="49">
        <f t="shared" si="25"/>
        <v>0</v>
      </c>
      <c r="Y70" s="67"/>
      <c r="Z70" s="49">
        <f t="shared" si="30"/>
        <v>0</v>
      </c>
      <c r="AA70" s="82">
        <f t="shared" si="31"/>
        <v>0</v>
      </c>
      <c r="AB70" s="49">
        <f t="shared" si="30"/>
        <v>0</v>
      </c>
      <c r="AC70" s="82">
        <f t="shared" si="32"/>
        <v>0</v>
      </c>
      <c r="AD70" s="49">
        <f t="shared" si="27"/>
        <v>0</v>
      </c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</row>
    <row r="71" spans="1:66" x14ac:dyDescent="0.25">
      <c r="A71" s="9">
        <v>6134</v>
      </c>
      <c r="B71" s="10" t="s">
        <v>98</v>
      </c>
      <c r="C71" s="67"/>
      <c r="D71" s="49">
        <f t="shared" si="15"/>
        <v>0</v>
      </c>
      <c r="E71" s="67"/>
      <c r="F71" s="49">
        <f t="shared" si="16"/>
        <v>0</v>
      </c>
      <c r="G71" s="67"/>
      <c r="H71" s="49">
        <f t="shared" si="17"/>
        <v>0</v>
      </c>
      <c r="I71" s="67"/>
      <c r="J71" s="49">
        <f t="shared" si="18"/>
        <v>0</v>
      </c>
      <c r="K71" s="67"/>
      <c r="L71" s="49">
        <f t="shared" si="19"/>
        <v>0</v>
      </c>
      <c r="M71" s="67"/>
      <c r="N71" s="49">
        <f t="shared" si="20"/>
        <v>0</v>
      </c>
      <c r="O71" s="67"/>
      <c r="P71" s="49">
        <f t="shared" si="21"/>
        <v>0</v>
      </c>
      <c r="Q71" s="67"/>
      <c r="R71" s="49">
        <f t="shared" si="22"/>
        <v>0</v>
      </c>
      <c r="S71" s="67"/>
      <c r="T71" s="49">
        <f t="shared" si="23"/>
        <v>0</v>
      </c>
      <c r="U71" s="67"/>
      <c r="V71" s="49">
        <f t="shared" si="24"/>
        <v>0</v>
      </c>
      <c r="W71" s="67"/>
      <c r="X71" s="49">
        <f t="shared" si="25"/>
        <v>0</v>
      </c>
      <c r="Y71" s="67"/>
      <c r="Z71" s="49">
        <f t="shared" si="30"/>
        <v>0</v>
      </c>
      <c r="AA71" s="82">
        <f t="shared" si="31"/>
        <v>0</v>
      </c>
      <c r="AB71" s="49">
        <f t="shared" si="30"/>
        <v>0</v>
      </c>
      <c r="AC71" s="82">
        <f t="shared" si="32"/>
        <v>0</v>
      </c>
      <c r="AD71" s="49">
        <f t="shared" si="27"/>
        <v>0</v>
      </c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</row>
    <row r="72" spans="1:66" x14ac:dyDescent="0.25">
      <c r="A72" s="9">
        <v>6135</v>
      </c>
      <c r="B72" s="10" t="s">
        <v>99</v>
      </c>
      <c r="C72" s="67"/>
      <c r="D72" s="49">
        <f t="shared" si="15"/>
        <v>0</v>
      </c>
      <c r="E72" s="67"/>
      <c r="F72" s="49">
        <f t="shared" si="16"/>
        <v>0</v>
      </c>
      <c r="G72" s="67"/>
      <c r="H72" s="49">
        <f t="shared" si="17"/>
        <v>0</v>
      </c>
      <c r="I72" s="67"/>
      <c r="J72" s="49">
        <f t="shared" si="18"/>
        <v>0</v>
      </c>
      <c r="K72" s="67"/>
      <c r="L72" s="49">
        <f t="shared" si="19"/>
        <v>0</v>
      </c>
      <c r="M72" s="67"/>
      <c r="N72" s="49">
        <f t="shared" si="20"/>
        <v>0</v>
      </c>
      <c r="O72" s="67"/>
      <c r="P72" s="49">
        <f t="shared" si="21"/>
        <v>0</v>
      </c>
      <c r="Q72" s="67"/>
      <c r="R72" s="49">
        <f t="shared" si="22"/>
        <v>0</v>
      </c>
      <c r="S72" s="67"/>
      <c r="T72" s="49">
        <f t="shared" si="23"/>
        <v>0</v>
      </c>
      <c r="U72" s="67"/>
      <c r="V72" s="49">
        <f t="shared" si="24"/>
        <v>0</v>
      </c>
      <c r="W72" s="67"/>
      <c r="X72" s="49">
        <f t="shared" si="25"/>
        <v>0</v>
      </c>
      <c r="Y72" s="67"/>
      <c r="Z72" s="49">
        <f t="shared" si="30"/>
        <v>0</v>
      </c>
      <c r="AA72" s="82">
        <f t="shared" si="31"/>
        <v>0</v>
      </c>
      <c r="AB72" s="49">
        <f t="shared" si="30"/>
        <v>0</v>
      </c>
      <c r="AC72" s="82">
        <f t="shared" si="32"/>
        <v>0</v>
      </c>
      <c r="AD72" s="49">
        <f t="shared" si="27"/>
        <v>0</v>
      </c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</row>
    <row r="73" spans="1:66" x14ac:dyDescent="0.25">
      <c r="A73" s="9">
        <v>6136</v>
      </c>
      <c r="B73" s="10" t="s">
        <v>100</v>
      </c>
      <c r="C73" s="67">
        <v>17764.062249999999</v>
      </c>
      <c r="D73" s="49">
        <f t="shared" si="15"/>
        <v>9.7269580181977083E-4</v>
      </c>
      <c r="E73" s="67">
        <v>17764.062249999999</v>
      </c>
      <c r="F73" s="49">
        <f t="shared" si="16"/>
        <v>9.7269580181977083E-4</v>
      </c>
      <c r="G73" s="67">
        <v>17764.062249999999</v>
      </c>
      <c r="H73" s="49">
        <f t="shared" si="17"/>
        <v>9.7269580181977083E-4</v>
      </c>
      <c r="I73" s="67">
        <v>17764.062249999999</v>
      </c>
      <c r="J73" s="49">
        <f t="shared" si="18"/>
        <v>9.7269580181977083E-4</v>
      </c>
      <c r="K73" s="67">
        <v>17764.062249999999</v>
      </c>
      <c r="L73" s="49">
        <f t="shared" si="19"/>
        <v>9.7269580181977083E-4</v>
      </c>
      <c r="M73" s="67">
        <v>17764.062249999999</v>
      </c>
      <c r="N73" s="49">
        <f t="shared" si="20"/>
        <v>9.7269580181977083E-4</v>
      </c>
      <c r="O73" s="67">
        <v>17764.062249999999</v>
      </c>
      <c r="P73" s="49">
        <f t="shared" si="21"/>
        <v>9.7269580181977083E-4</v>
      </c>
      <c r="Q73" s="67">
        <v>17764.062249999999</v>
      </c>
      <c r="R73" s="49">
        <f t="shared" si="22"/>
        <v>9.7269580181977083E-4</v>
      </c>
      <c r="S73" s="67">
        <v>17764.062249999999</v>
      </c>
      <c r="T73" s="49">
        <f t="shared" si="23"/>
        <v>9.7269580181977083E-4</v>
      </c>
      <c r="U73" s="67">
        <v>17764.062249999999</v>
      </c>
      <c r="V73" s="49">
        <f t="shared" si="24"/>
        <v>9.7269580181977083E-4</v>
      </c>
      <c r="W73" s="67">
        <v>17764.062249999999</v>
      </c>
      <c r="X73" s="49">
        <f t="shared" si="25"/>
        <v>9.7269580181977083E-4</v>
      </c>
      <c r="Y73" s="67">
        <v>17764.062249999999</v>
      </c>
      <c r="Z73" s="49">
        <f t="shared" si="30"/>
        <v>9.7269580181977083E-4</v>
      </c>
      <c r="AA73" s="82">
        <f t="shared" si="31"/>
        <v>213168.74699999994</v>
      </c>
      <c r="AB73" s="49">
        <f t="shared" si="30"/>
        <v>9.7269580181977072E-4</v>
      </c>
      <c r="AC73" s="82">
        <f t="shared" si="32"/>
        <v>17764.062249999995</v>
      </c>
      <c r="AD73" s="49">
        <f t="shared" si="27"/>
        <v>9.7269580181977061E-4</v>
      </c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</row>
    <row r="74" spans="1:66" x14ac:dyDescent="0.25">
      <c r="A74" s="9">
        <v>6137</v>
      </c>
      <c r="B74" s="10"/>
      <c r="C74" s="67"/>
      <c r="D74" s="49">
        <f t="shared" si="15"/>
        <v>0</v>
      </c>
      <c r="E74" s="67"/>
      <c r="F74" s="49">
        <f t="shared" si="15"/>
        <v>0</v>
      </c>
      <c r="G74" s="67"/>
      <c r="H74" s="49">
        <f t="shared" si="15"/>
        <v>0</v>
      </c>
      <c r="I74" s="67"/>
      <c r="J74" s="49">
        <f t="shared" si="15"/>
        <v>0</v>
      </c>
      <c r="K74" s="67"/>
      <c r="L74" s="49">
        <f t="shared" si="15"/>
        <v>0</v>
      </c>
      <c r="M74" s="67"/>
      <c r="N74" s="49">
        <f t="shared" si="15"/>
        <v>0</v>
      </c>
      <c r="O74" s="67"/>
      <c r="P74" s="49">
        <f t="shared" si="15"/>
        <v>0</v>
      </c>
      <c r="Q74" s="67"/>
      <c r="R74" s="49">
        <f t="shared" si="15"/>
        <v>0</v>
      </c>
      <c r="S74" s="67"/>
      <c r="T74" s="49">
        <f t="shared" si="23"/>
        <v>0</v>
      </c>
      <c r="U74" s="67"/>
      <c r="V74" s="49">
        <f t="shared" si="23"/>
        <v>0</v>
      </c>
      <c r="W74" s="67"/>
      <c r="X74" s="49">
        <f t="shared" si="23"/>
        <v>0</v>
      </c>
      <c r="Y74" s="67"/>
      <c r="Z74" s="49">
        <f t="shared" si="23"/>
        <v>0</v>
      </c>
      <c r="AA74" s="82"/>
      <c r="AB74" s="49">
        <f t="shared" si="23"/>
        <v>0</v>
      </c>
      <c r="AC74" s="82"/>
      <c r="AD74" s="49">
        <f t="shared" si="23"/>
        <v>0</v>
      </c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</row>
    <row r="75" spans="1:66" x14ac:dyDescent="0.25">
      <c r="A75" s="9">
        <v>6138</v>
      </c>
      <c r="B75" s="10"/>
      <c r="C75" s="67"/>
      <c r="D75" s="49">
        <f t="shared" si="15"/>
        <v>0</v>
      </c>
      <c r="E75" s="67"/>
      <c r="F75" s="49">
        <f t="shared" si="15"/>
        <v>0</v>
      </c>
      <c r="G75" s="67"/>
      <c r="H75" s="49">
        <f t="shared" si="15"/>
        <v>0</v>
      </c>
      <c r="I75" s="67"/>
      <c r="J75" s="49">
        <f t="shared" si="15"/>
        <v>0</v>
      </c>
      <c r="K75" s="67"/>
      <c r="L75" s="49">
        <f t="shared" si="15"/>
        <v>0</v>
      </c>
      <c r="M75" s="67"/>
      <c r="N75" s="49">
        <f t="shared" si="15"/>
        <v>0</v>
      </c>
      <c r="O75" s="67"/>
      <c r="P75" s="49">
        <f t="shared" si="15"/>
        <v>0</v>
      </c>
      <c r="Q75" s="67"/>
      <c r="R75" s="49">
        <f t="shared" si="15"/>
        <v>0</v>
      </c>
      <c r="S75" s="67"/>
      <c r="T75" s="49">
        <f t="shared" si="23"/>
        <v>0</v>
      </c>
      <c r="U75" s="67"/>
      <c r="V75" s="49">
        <f t="shared" si="23"/>
        <v>0</v>
      </c>
      <c r="W75" s="67"/>
      <c r="X75" s="49">
        <f t="shared" si="23"/>
        <v>0</v>
      </c>
      <c r="Y75" s="67"/>
      <c r="Z75" s="49">
        <f t="shared" si="23"/>
        <v>0</v>
      </c>
      <c r="AA75" s="82"/>
      <c r="AB75" s="49">
        <f t="shared" si="23"/>
        <v>0</v>
      </c>
      <c r="AC75" s="82"/>
      <c r="AD75" s="49">
        <f t="shared" si="23"/>
        <v>0</v>
      </c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</row>
    <row r="76" spans="1:66" x14ac:dyDescent="0.25">
      <c r="A76" s="9">
        <v>6139</v>
      </c>
      <c r="B76" s="10"/>
      <c r="C76" s="67"/>
      <c r="D76" s="49">
        <f t="shared" si="15"/>
        <v>0</v>
      </c>
      <c r="E76" s="67"/>
      <c r="F76" s="49">
        <f t="shared" si="15"/>
        <v>0</v>
      </c>
      <c r="G76" s="67"/>
      <c r="H76" s="49">
        <f t="shared" si="15"/>
        <v>0</v>
      </c>
      <c r="I76" s="67"/>
      <c r="J76" s="49">
        <f t="shared" si="15"/>
        <v>0</v>
      </c>
      <c r="K76" s="67"/>
      <c r="L76" s="49">
        <f t="shared" si="15"/>
        <v>0</v>
      </c>
      <c r="M76" s="67"/>
      <c r="N76" s="49">
        <f t="shared" si="15"/>
        <v>0</v>
      </c>
      <c r="O76" s="67"/>
      <c r="P76" s="49">
        <f t="shared" si="15"/>
        <v>0</v>
      </c>
      <c r="Q76" s="67"/>
      <c r="R76" s="49">
        <f t="shared" si="15"/>
        <v>0</v>
      </c>
      <c r="S76" s="67"/>
      <c r="T76" s="49">
        <f t="shared" si="23"/>
        <v>0</v>
      </c>
      <c r="U76" s="67"/>
      <c r="V76" s="49">
        <f t="shared" si="23"/>
        <v>0</v>
      </c>
      <c r="W76" s="67"/>
      <c r="X76" s="49">
        <f t="shared" si="23"/>
        <v>0</v>
      </c>
      <c r="Y76" s="67"/>
      <c r="Z76" s="49">
        <f t="shared" si="23"/>
        <v>0</v>
      </c>
      <c r="AA76" s="82"/>
      <c r="AB76" s="49">
        <f t="shared" si="23"/>
        <v>0</v>
      </c>
      <c r="AC76" s="82"/>
      <c r="AD76" s="49">
        <f t="shared" si="23"/>
        <v>0</v>
      </c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</row>
    <row r="77" spans="1:66" x14ac:dyDescent="0.25">
      <c r="A77" s="9">
        <v>6140</v>
      </c>
      <c r="B77" s="10"/>
      <c r="C77" s="67"/>
      <c r="D77" s="49">
        <f t="shared" si="15"/>
        <v>0</v>
      </c>
      <c r="E77" s="67"/>
      <c r="F77" s="49">
        <f t="shared" si="15"/>
        <v>0</v>
      </c>
      <c r="G77" s="67"/>
      <c r="H77" s="49">
        <f t="shared" si="15"/>
        <v>0</v>
      </c>
      <c r="I77" s="67"/>
      <c r="J77" s="49">
        <f t="shared" si="15"/>
        <v>0</v>
      </c>
      <c r="K77" s="67"/>
      <c r="L77" s="49">
        <f t="shared" si="15"/>
        <v>0</v>
      </c>
      <c r="M77" s="67"/>
      <c r="N77" s="49">
        <f t="shared" si="15"/>
        <v>0</v>
      </c>
      <c r="O77" s="67"/>
      <c r="P77" s="49">
        <f t="shared" si="15"/>
        <v>0</v>
      </c>
      <c r="Q77" s="67"/>
      <c r="R77" s="49">
        <f t="shared" si="15"/>
        <v>0</v>
      </c>
      <c r="S77" s="67"/>
      <c r="T77" s="49">
        <f t="shared" si="23"/>
        <v>0</v>
      </c>
      <c r="U77" s="67"/>
      <c r="V77" s="49">
        <f t="shared" si="23"/>
        <v>0</v>
      </c>
      <c r="W77" s="67"/>
      <c r="X77" s="49">
        <f t="shared" si="23"/>
        <v>0</v>
      </c>
      <c r="Y77" s="67"/>
      <c r="Z77" s="49">
        <f t="shared" si="23"/>
        <v>0</v>
      </c>
      <c r="AA77" s="82"/>
      <c r="AB77" s="49">
        <f t="shared" si="23"/>
        <v>0</v>
      </c>
      <c r="AC77" s="82"/>
      <c r="AD77" s="49">
        <f t="shared" si="23"/>
        <v>0</v>
      </c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</row>
    <row r="78" spans="1:66" s="5" customFormat="1" x14ac:dyDescent="0.25">
      <c r="A78" s="12">
        <v>6199</v>
      </c>
      <c r="B78" s="1" t="s">
        <v>101</v>
      </c>
      <c r="C78" s="74">
        <f>SUM(C41:C77)</f>
        <v>3600598.0233000009</v>
      </c>
      <c r="D78" s="56">
        <f t="shared" si="15"/>
        <v>0.19715572553256935</v>
      </c>
      <c r="E78" s="74">
        <f>SUM(E41:E77)</f>
        <v>3600598.0233000009</v>
      </c>
      <c r="F78" s="56">
        <f t="shared" si="16"/>
        <v>0.19715572553256935</v>
      </c>
      <c r="G78" s="74">
        <f>SUM(G41:G77)</f>
        <v>3600598.0233000009</v>
      </c>
      <c r="H78" s="56">
        <f t="shared" si="17"/>
        <v>0.19715572553256935</v>
      </c>
      <c r="I78" s="74">
        <f>SUM(I41:I77)</f>
        <v>3600598.0233000009</v>
      </c>
      <c r="J78" s="56">
        <f t="shared" si="18"/>
        <v>0.19715572553256935</v>
      </c>
      <c r="K78" s="74">
        <f>SUM(K41:K77)</f>
        <v>3600598.0233000009</v>
      </c>
      <c r="L78" s="56">
        <f t="shared" si="19"/>
        <v>0.19715572553256935</v>
      </c>
      <c r="M78" s="74">
        <f>SUM(M41:M77)</f>
        <v>3600598.0233000009</v>
      </c>
      <c r="N78" s="56">
        <f t="shared" si="20"/>
        <v>0.19715572553256935</v>
      </c>
      <c r="O78" s="74">
        <f>SUM(O41:O77)</f>
        <v>3600598.0233000009</v>
      </c>
      <c r="P78" s="56">
        <f t="shared" si="21"/>
        <v>0.19715572553256935</v>
      </c>
      <c r="Q78" s="74">
        <f>SUM(Q41:Q77)</f>
        <v>3600598.0233000009</v>
      </c>
      <c r="R78" s="56">
        <f t="shared" si="22"/>
        <v>0.19715572553256935</v>
      </c>
      <c r="S78" s="74">
        <f>SUM(S41:S77)</f>
        <v>3600598.0233000009</v>
      </c>
      <c r="T78" s="56">
        <f t="shared" si="23"/>
        <v>0.19715572553256935</v>
      </c>
      <c r="U78" s="74">
        <f>SUM(U41:U77)</f>
        <v>3600598.0233000009</v>
      </c>
      <c r="V78" s="56">
        <f t="shared" si="24"/>
        <v>0.19715572553256935</v>
      </c>
      <c r="W78" s="74">
        <f>SUM(W41:W77)</f>
        <v>3600598.0233000009</v>
      </c>
      <c r="X78" s="56">
        <f t="shared" si="25"/>
        <v>0.19715572553256935</v>
      </c>
      <c r="Y78" s="74">
        <f>SUM(Y41:Y77)</f>
        <v>3600598.0233000009</v>
      </c>
      <c r="Z78" s="56">
        <f t="shared" si="30"/>
        <v>0.19715572553256935</v>
      </c>
      <c r="AA78" s="74">
        <f t="shared" si="31"/>
        <v>43207176.279600002</v>
      </c>
      <c r="AB78" s="56">
        <f t="shared" si="30"/>
        <v>0.19715572553256933</v>
      </c>
      <c r="AC78" s="94">
        <f t="shared" si="32"/>
        <v>3600598.0233</v>
      </c>
      <c r="AD78" s="56">
        <f t="shared" si="27"/>
        <v>0.1971557255325693</v>
      </c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</row>
    <row r="79" spans="1:66" s="8" customFormat="1" x14ac:dyDescent="0.25">
      <c r="A79" s="26">
        <v>6201</v>
      </c>
      <c r="B79" s="27" t="s">
        <v>102</v>
      </c>
      <c r="C79" s="69">
        <v>1108447.4173999999</v>
      </c>
      <c r="D79" s="57">
        <f t="shared" si="15"/>
        <v>6.0694571673376517E-2</v>
      </c>
      <c r="E79" s="69">
        <v>1108447.4173999999</v>
      </c>
      <c r="F79" s="57">
        <f t="shared" si="16"/>
        <v>6.0694571673376517E-2</v>
      </c>
      <c r="G79" s="69">
        <v>1108447.4173999999</v>
      </c>
      <c r="H79" s="57">
        <f t="shared" si="17"/>
        <v>6.0694571673376517E-2</v>
      </c>
      <c r="I79" s="69">
        <v>1108447.4173999999</v>
      </c>
      <c r="J79" s="57">
        <f t="shared" si="18"/>
        <v>6.0694571673376517E-2</v>
      </c>
      <c r="K79" s="69">
        <v>1108447.4173999999</v>
      </c>
      <c r="L79" s="57">
        <f t="shared" si="19"/>
        <v>6.0694571673376517E-2</v>
      </c>
      <c r="M79" s="69">
        <v>1108447.4173999999</v>
      </c>
      <c r="N79" s="57">
        <f t="shared" si="20"/>
        <v>6.0694571673376517E-2</v>
      </c>
      <c r="O79" s="69">
        <v>1108447.4173999999</v>
      </c>
      <c r="P79" s="57">
        <f t="shared" si="21"/>
        <v>6.0694571673376517E-2</v>
      </c>
      <c r="Q79" s="69">
        <v>1108447.4173999999</v>
      </c>
      <c r="R79" s="57">
        <f t="shared" si="22"/>
        <v>6.0694571673376517E-2</v>
      </c>
      <c r="S79" s="69">
        <v>1108447.4173999999</v>
      </c>
      <c r="T79" s="57">
        <f t="shared" si="23"/>
        <v>6.0694571673376517E-2</v>
      </c>
      <c r="U79" s="69">
        <v>1108447.4173999999</v>
      </c>
      <c r="V79" s="57">
        <f t="shared" si="24"/>
        <v>6.0694571673376517E-2</v>
      </c>
      <c r="W79" s="69">
        <v>1108447.4173999999</v>
      </c>
      <c r="X79" s="57">
        <f t="shared" si="25"/>
        <v>6.0694571673376517E-2</v>
      </c>
      <c r="Y79" s="69">
        <v>1108447.4173999999</v>
      </c>
      <c r="Z79" s="57">
        <f t="shared" si="30"/>
        <v>6.0694571673376517E-2</v>
      </c>
      <c r="AA79" s="69">
        <f t="shared" si="31"/>
        <v>13301369.008800002</v>
      </c>
      <c r="AB79" s="57">
        <f t="shared" si="30"/>
        <v>6.0694571673376538E-2</v>
      </c>
      <c r="AC79" s="85">
        <f t="shared" si="32"/>
        <v>1108447.4174000002</v>
      </c>
      <c r="AD79" s="57">
        <f t="shared" si="27"/>
        <v>6.0694571673376531E-2</v>
      </c>
    </row>
    <row r="80" spans="1:66" x14ac:dyDescent="0.25">
      <c r="A80" s="9">
        <v>6202</v>
      </c>
      <c r="B80" s="10" t="s">
        <v>103</v>
      </c>
      <c r="C80" s="67">
        <v>456495.73090000002</v>
      </c>
      <c r="D80" s="49">
        <f t="shared" si="15"/>
        <v>2.4996055223521742E-2</v>
      </c>
      <c r="E80" s="67">
        <v>456495.73090000002</v>
      </c>
      <c r="F80" s="49">
        <f t="shared" si="16"/>
        <v>2.4996055223521742E-2</v>
      </c>
      <c r="G80" s="67">
        <v>456495.73090000002</v>
      </c>
      <c r="H80" s="49">
        <f t="shared" si="17"/>
        <v>2.4996055223521742E-2</v>
      </c>
      <c r="I80" s="67">
        <v>456495.73090000002</v>
      </c>
      <c r="J80" s="49">
        <f t="shared" si="18"/>
        <v>2.4996055223521742E-2</v>
      </c>
      <c r="K80" s="67">
        <v>456495.73090000002</v>
      </c>
      <c r="L80" s="49">
        <f t="shared" si="19"/>
        <v>2.4996055223521742E-2</v>
      </c>
      <c r="M80" s="67">
        <v>456495.73090000002</v>
      </c>
      <c r="N80" s="49">
        <f t="shared" si="20"/>
        <v>2.4996055223521742E-2</v>
      </c>
      <c r="O80" s="67">
        <v>456495.73090000002</v>
      </c>
      <c r="P80" s="49">
        <f t="shared" si="21"/>
        <v>2.4996055223521742E-2</v>
      </c>
      <c r="Q80" s="67">
        <v>456495.73090000002</v>
      </c>
      <c r="R80" s="49">
        <f t="shared" si="22"/>
        <v>2.4996055223521742E-2</v>
      </c>
      <c r="S80" s="67">
        <v>456495.73090000002</v>
      </c>
      <c r="T80" s="49">
        <f t="shared" si="23"/>
        <v>2.4996055223521742E-2</v>
      </c>
      <c r="U80" s="67">
        <v>456495.73090000002</v>
      </c>
      <c r="V80" s="49">
        <f t="shared" si="24"/>
        <v>2.4996055223521742E-2</v>
      </c>
      <c r="W80" s="67">
        <v>456495.73090000002</v>
      </c>
      <c r="X80" s="49">
        <f t="shared" si="25"/>
        <v>2.4996055223521742E-2</v>
      </c>
      <c r="Y80" s="67">
        <v>456495.73090000002</v>
      </c>
      <c r="Z80" s="49">
        <f t="shared" si="30"/>
        <v>2.4996055223521742E-2</v>
      </c>
      <c r="AA80" s="82">
        <f t="shared" si="31"/>
        <v>5477948.7707999991</v>
      </c>
      <c r="AB80" s="49">
        <f t="shared" si="30"/>
        <v>2.4996055223521739E-2</v>
      </c>
      <c r="AC80" s="82">
        <f t="shared" si="32"/>
        <v>456495.73089999991</v>
      </c>
      <c r="AD80" s="49">
        <f t="shared" si="27"/>
        <v>2.4996055223521736E-2</v>
      </c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</row>
    <row r="81" spans="1:66" x14ac:dyDescent="0.25">
      <c r="A81" s="9">
        <v>6203</v>
      </c>
      <c r="B81" s="10" t="s">
        <v>104</v>
      </c>
      <c r="C81" s="67">
        <v>169990.63605</v>
      </c>
      <c r="D81" s="49">
        <f t="shared" ref="D81:R156" si="33">IF(C$10&lt;&gt;0,C81/C$10,"-")</f>
        <v>9.3080724277752186E-3</v>
      </c>
      <c r="E81" s="67">
        <v>169990.63605</v>
      </c>
      <c r="F81" s="49">
        <f t="shared" ref="F81:F141" si="34">IF(E$10&lt;&gt;0,E81/E$10,"-")</f>
        <v>9.3080724277752186E-3</v>
      </c>
      <c r="G81" s="67">
        <v>169990.63605</v>
      </c>
      <c r="H81" s="49">
        <f t="shared" ref="H81:H141" si="35">IF(G$10&lt;&gt;0,G81/G$10,"-")</f>
        <v>9.3080724277752186E-3</v>
      </c>
      <c r="I81" s="67">
        <v>169990.63605</v>
      </c>
      <c r="J81" s="49">
        <f t="shared" ref="J81:J141" si="36">IF(I$10&lt;&gt;0,I81/I$10,"-")</f>
        <v>9.3080724277752186E-3</v>
      </c>
      <c r="K81" s="67">
        <v>169990.63605</v>
      </c>
      <c r="L81" s="49">
        <f t="shared" ref="L81:L141" si="37">IF(K$10&lt;&gt;0,K81/K$10,"-")</f>
        <v>9.3080724277752186E-3</v>
      </c>
      <c r="M81" s="67">
        <v>169990.63605</v>
      </c>
      <c r="N81" s="49">
        <f t="shared" ref="N81:N141" si="38">IF(M$10&lt;&gt;0,M81/M$10,"-")</f>
        <v>9.3080724277752186E-3</v>
      </c>
      <c r="O81" s="67">
        <v>169990.63605</v>
      </c>
      <c r="P81" s="49">
        <f t="shared" ref="P81:P141" si="39">IF(O$10&lt;&gt;0,O81/O$10,"-")</f>
        <v>9.3080724277752186E-3</v>
      </c>
      <c r="Q81" s="67">
        <v>169990.63605</v>
      </c>
      <c r="R81" s="49">
        <f t="shared" ref="R81:R141" si="40">IF(Q$10&lt;&gt;0,Q81/Q$10,"-")</f>
        <v>9.3080724277752186E-3</v>
      </c>
      <c r="S81" s="67">
        <v>169990.63605</v>
      </c>
      <c r="T81" s="49">
        <f t="shared" ref="T81:AD141" si="41">IF(S$10&lt;&gt;0,S81/S$10,"-")</f>
        <v>9.3080724277752186E-3</v>
      </c>
      <c r="U81" s="67">
        <v>169990.63605</v>
      </c>
      <c r="V81" s="49">
        <f t="shared" ref="V81:V141" si="42">IF(U$10&lt;&gt;0,U81/U$10,"-")</f>
        <v>9.3080724277752186E-3</v>
      </c>
      <c r="W81" s="67">
        <v>169990.63605</v>
      </c>
      <c r="X81" s="49">
        <f t="shared" ref="X81:X141" si="43">IF(W$10&lt;&gt;0,W81/W$10,"-")</f>
        <v>9.3080724277752186E-3</v>
      </c>
      <c r="Y81" s="67">
        <v>169990.63605</v>
      </c>
      <c r="Z81" s="49">
        <f t="shared" ref="Z81:AB100" si="44">IF(Y$10&lt;&gt;0,Y81/Y$10,"-")</f>
        <v>9.3080724277752186E-3</v>
      </c>
      <c r="AA81" s="82">
        <f t="shared" si="31"/>
        <v>2039887.6326000004</v>
      </c>
      <c r="AB81" s="49">
        <f t="shared" si="44"/>
        <v>9.3080724277752203E-3</v>
      </c>
      <c r="AC81" s="82">
        <f t="shared" si="32"/>
        <v>169990.63605000003</v>
      </c>
      <c r="AD81" s="49">
        <f t="shared" ref="AD81:AD141" si="45">IF(AC$10&lt;&gt;0,AC81/AC$10,"-")</f>
        <v>9.3080724277752186E-3</v>
      </c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</row>
    <row r="82" spans="1:66" x14ac:dyDescent="0.25">
      <c r="A82" s="9">
        <v>6204</v>
      </c>
      <c r="B82" s="10" t="s">
        <v>105</v>
      </c>
      <c r="C82" s="67">
        <v>5033.6400000000003</v>
      </c>
      <c r="D82" s="49">
        <f t="shared" si="33"/>
        <v>2.7562392131743804E-4</v>
      </c>
      <c r="E82" s="67">
        <v>5033.6400000000003</v>
      </c>
      <c r="F82" s="49">
        <f t="shared" si="34"/>
        <v>2.7562392131743804E-4</v>
      </c>
      <c r="G82" s="67">
        <v>5033.6400000000003</v>
      </c>
      <c r="H82" s="49">
        <f t="shared" si="35"/>
        <v>2.7562392131743804E-4</v>
      </c>
      <c r="I82" s="67">
        <v>5033.6400000000003</v>
      </c>
      <c r="J82" s="49">
        <f t="shared" si="36"/>
        <v>2.7562392131743804E-4</v>
      </c>
      <c r="K82" s="67">
        <v>5033.6400000000003</v>
      </c>
      <c r="L82" s="49">
        <f t="shared" si="37"/>
        <v>2.7562392131743804E-4</v>
      </c>
      <c r="M82" s="67">
        <v>5033.6400000000003</v>
      </c>
      <c r="N82" s="49">
        <f t="shared" si="38"/>
        <v>2.7562392131743804E-4</v>
      </c>
      <c r="O82" s="67">
        <v>5033.6400000000003</v>
      </c>
      <c r="P82" s="49">
        <f t="shared" si="39"/>
        <v>2.7562392131743804E-4</v>
      </c>
      <c r="Q82" s="67">
        <v>5033.6400000000003</v>
      </c>
      <c r="R82" s="49">
        <f t="shared" si="40"/>
        <v>2.7562392131743804E-4</v>
      </c>
      <c r="S82" s="67">
        <v>5033.6400000000003</v>
      </c>
      <c r="T82" s="49">
        <f t="shared" si="41"/>
        <v>2.7562392131743804E-4</v>
      </c>
      <c r="U82" s="67">
        <v>5033.6400000000003</v>
      </c>
      <c r="V82" s="49">
        <f t="shared" si="42"/>
        <v>2.7562392131743804E-4</v>
      </c>
      <c r="W82" s="67">
        <v>5033.6400000000003</v>
      </c>
      <c r="X82" s="49">
        <f t="shared" si="43"/>
        <v>2.7562392131743804E-4</v>
      </c>
      <c r="Y82" s="67">
        <v>5033.6400000000003</v>
      </c>
      <c r="Z82" s="49">
        <f t="shared" si="44"/>
        <v>2.7562392131743804E-4</v>
      </c>
      <c r="AA82" s="82">
        <f t="shared" si="31"/>
        <v>60403.68</v>
      </c>
      <c r="AB82" s="49">
        <f t="shared" si="44"/>
        <v>2.7562392131743804E-4</v>
      </c>
      <c r="AC82" s="82">
        <f t="shared" si="32"/>
        <v>5033.6400000000003</v>
      </c>
      <c r="AD82" s="49">
        <f t="shared" si="45"/>
        <v>2.7562392131743804E-4</v>
      </c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</row>
    <row r="83" spans="1:66" x14ac:dyDescent="0.25">
      <c r="A83" s="9">
        <v>6205</v>
      </c>
      <c r="B83" s="10" t="s">
        <v>106</v>
      </c>
      <c r="C83" s="67">
        <v>8342.5</v>
      </c>
      <c r="D83" s="49">
        <f t="shared" si="33"/>
        <v>4.5680512781818465E-4</v>
      </c>
      <c r="E83" s="67">
        <v>8342.5</v>
      </c>
      <c r="F83" s="49">
        <f t="shared" si="34"/>
        <v>4.5680512781818465E-4</v>
      </c>
      <c r="G83" s="67">
        <v>8342.5</v>
      </c>
      <c r="H83" s="49">
        <f t="shared" si="35"/>
        <v>4.5680512781818465E-4</v>
      </c>
      <c r="I83" s="67">
        <v>8342.5</v>
      </c>
      <c r="J83" s="49">
        <f t="shared" si="36"/>
        <v>4.5680512781818465E-4</v>
      </c>
      <c r="K83" s="67">
        <v>8342.5</v>
      </c>
      <c r="L83" s="49">
        <f t="shared" si="37"/>
        <v>4.5680512781818465E-4</v>
      </c>
      <c r="M83" s="67">
        <v>8342.5</v>
      </c>
      <c r="N83" s="49">
        <f t="shared" si="38"/>
        <v>4.5680512781818465E-4</v>
      </c>
      <c r="O83" s="67">
        <v>8342.5</v>
      </c>
      <c r="P83" s="49">
        <f t="shared" si="39"/>
        <v>4.5680512781818465E-4</v>
      </c>
      <c r="Q83" s="67">
        <v>8342.5</v>
      </c>
      <c r="R83" s="49">
        <f t="shared" si="40"/>
        <v>4.5680512781818465E-4</v>
      </c>
      <c r="S83" s="67">
        <v>8342.5</v>
      </c>
      <c r="T83" s="49">
        <f t="shared" si="41"/>
        <v>4.5680512781818465E-4</v>
      </c>
      <c r="U83" s="67">
        <v>8342.5</v>
      </c>
      <c r="V83" s="49">
        <f t="shared" si="42"/>
        <v>4.5680512781818465E-4</v>
      </c>
      <c r="W83" s="67">
        <v>8342.5</v>
      </c>
      <c r="X83" s="49">
        <f t="shared" si="43"/>
        <v>4.5680512781818465E-4</v>
      </c>
      <c r="Y83" s="67">
        <v>8342.5</v>
      </c>
      <c r="Z83" s="49">
        <f t="shared" si="44"/>
        <v>4.5680512781818465E-4</v>
      </c>
      <c r="AA83" s="82">
        <f t="shared" si="31"/>
        <v>100110</v>
      </c>
      <c r="AB83" s="49">
        <f t="shared" si="44"/>
        <v>4.5680512781818465E-4</v>
      </c>
      <c r="AC83" s="82">
        <f t="shared" si="32"/>
        <v>8342.5</v>
      </c>
      <c r="AD83" s="49">
        <f t="shared" si="45"/>
        <v>4.5680512781818465E-4</v>
      </c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</row>
    <row r="84" spans="1:66" x14ac:dyDescent="0.25">
      <c r="A84" s="9">
        <v>6206</v>
      </c>
      <c r="B84" s="10" t="s">
        <v>107</v>
      </c>
      <c r="C84" s="67">
        <v>18619.813900000001</v>
      </c>
      <c r="D84" s="49">
        <f t="shared" si="33"/>
        <v>1.0195536671909274E-3</v>
      </c>
      <c r="E84" s="67">
        <v>18619.813900000001</v>
      </c>
      <c r="F84" s="49">
        <f t="shared" si="34"/>
        <v>1.0195536671909274E-3</v>
      </c>
      <c r="G84" s="67">
        <v>18619.813900000001</v>
      </c>
      <c r="H84" s="49">
        <f t="shared" si="35"/>
        <v>1.0195536671909274E-3</v>
      </c>
      <c r="I84" s="67">
        <v>18619.813900000001</v>
      </c>
      <c r="J84" s="49">
        <f t="shared" si="36"/>
        <v>1.0195536671909274E-3</v>
      </c>
      <c r="K84" s="67">
        <v>18619.813900000001</v>
      </c>
      <c r="L84" s="49">
        <f t="shared" si="37"/>
        <v>1.0195536671909274E-3</v>
      </c>
      <c r="M84" s="67">
        <v>18619.813900000001</v>
      </c>
      <c r="N84" s="49">
        <f t="shared" si="38"/>
        <v>1.0195536671909274E-3</v>
      </c>
      <c r="O84" s="67">
        <v>18619.813900000001</v>
      </c>
      <c r="P84" s="49">
        <f t="shared" si="39"/>
        <v>1.0195536671909274E-3</v>
      </c>
      <c r="Q84" s="67">
        <v>18619.813900000001</v>
      </c>
      <c r="R84" s="49">
        <f t="shared" si="40"/>
        <v>1.0195536671909274E-3</v>
      </c>
      <c r="S84" s="67">
        <v>18619.813900000001</v>
      </c>
      <c r="T84" s="49">
        <f t="shared" si="41"/>
        <v>1.0195536671909274E-3</v>
      </c>
      <c r="U84" s="67">
        <v>18619.813900000001</v>
      </c>
      <c r="V84" s="49">
        <f t="shared" si="42"/>
        <v>1.0195536671909274E-3</v>
      </c>
      <c r="W84" s="67">
        <v>18619.813900000001</v>
      </c>
      <c r="X84" s="49">
        <f t="shared" si="43"/>
        <v>1.0195536671909274E-3</v>
      </c>
      <c r="Y84" s="67">
        <v>18619.813900000001</v>
      </c>
      <c r="Z84" s="49">
        <f t="shared" si="44"/>
        <v>1.0195536671909274E-3</v>
      </c>
      <c r="AA84" s="82">
        <f t="shared" si="31"/>
        <v>223437.76680000007</v>
      </c>
      <c r="AB84" s="49">
        <f t="shared" si="44"/>
        <v>1.0195536671909276E-3</v>
      </c>
      <c r="AC84" s="82">
        <f t="shared" si="32"/>
        <v>18619.813900000005</v>
      </c>
      <c r="AD84" s="49">
        <f t="shared" si="45"/>
        <v>1.0195536671909276E-3</v>
      </c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</row>
    <row r="85" spans="1:66" x14ac:dyDescent="0.25">
      <c r="A85" s="9">
        <v>6207</v>
      </c>
      <c r="B85" s="10" t="s">
        <v>108</v>
      </c>
      <c r="C85" s="67">
        <v>69618.509999999995</v>
      </c>
      <c r="D85" s="49">
        <f t="shared" si="33"/>
        <v>3.8120578194859528E-3</v>
      </c>
      <c r="E85" s="67">
        <v>69618.509999999995</v>
      </c>
      <c r="F85" s="49">
        <f t="shared" si="34"/>
        <v>3.8120578194859528E-3</v>
      </c>
      <c r="G85" s="67">
        <v>69618.509999999995</v>
      </c>
      <c r="H85" s="49">
        <f t="shared" si="35"/>
        <v>3.8120578194859528E-3</v>
      </c>
      <c r="I85" s="67">
        <v>69618.509999999995</v>
      </c>
      <c r="J85" s="49">
        <f t="shared" si="36"/>
        <v>3.8120578194859528E-3</v>
      </c>
      <c r="K85" s="67">
        <v>69618.509999999995</v>
      </c>
      <c r="L85" s="49">
        <f t="shared" si="37"/>
        <v>3.8120578194859528E-3</v>
      </c>
      <c r="M85" s="67">
        <v>69618.509999999995</v>
      </c>
      <c r="N85" s="49">
        <f t="shared" si="38"/>
        <v>3.8120578194859528E-3</v>
      </c>
      <c r="O85" s="67">
        <v>69618.509999999995</v>
      </c>
      <c r="P85" s="49">
        <f t="shared" si="39"/>
        <v>3.8120578194859528E-3</v>
      </c>
      <c r="Q85" s="67">
        <v>69618.509999999995</v>
      </c>
      <c r="R85" s="49">
        <f t="shared" si="40"/>
        <v>3.8120578194859528E-3</v>
      </c>
      <c r="S85" s="67">
        <v>69618.509999999995</v>
      </c>
      <c r="T85" s="49">
        <f t="shared" si="41"/>
        <v>3.8120578194859528E-3</v>
      </c>
      <c r="U85" s="67">
        <v>69618.509999999995</v>
      </c>
      <c r="V85" s="49">
        <f t="shared" si="42"/>
        <v>3.8120578194859528E-3</v>
      </c>
      <c r="W85" s="67">
        <v>69618.509999999995</v>
      </c>
      <c r="X85" s="49">
        <f t="shared" si="43"/>
        <v>3.8120578194859528E-3</v>
      </c>
      <c r="Y85" s="67">
        <v>69618.509999999995</v>
      </c>
      <c r="Z85" s="49">
        <f t="shared" si="44"/>
        <v>3.8120578194859528E-3</v>
      </c>
      <c r="AA85" s="82">
        <f t="shared" si="31"/>
        <v>835422.12</v>
      </c>
      <c r="AB85" s="49">
        <f t="shared" si="44"/>
        <v>3.8120578194859537E-3</v>
      </c>
      <c r="AC85" s="82">
        <f t="shared" si="32"/>
        <v>69618.509999999995</v>
      </c>
      <c r="AD85" s="49">
        <f t="shared" si="45"/>
        <v>3.8120578194859528E-3</v>
      </c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</row>
    <row r="86" spans="1:66" x14ac:dyDescent="0.25">
      <c r="A86" s="9">
        <v>6208</v>
      </c>
      <c r="B86" s="10" t="s">
        <v>109</v>
      </c>
      <c r="C86" s="67"/>
      <c r="D86" s="49">
        <f t="shared" si="33"/>
        <v>0</v>
      </c>
      <c r="E86" s="67"/>
      <c r="F86" s="49">
        <f t="shared" si="34"/>
        <v>0</v>
      </c>
      <c r="G86" s="67"/>
      <c r="H86" s="49">
        <f t="shared" si="35"/>
        <v>0</v>
      </c>
      <c r="I86" s="67"/>
      <c r="J86" s="49">
        <f t="shared" si="36"/>
        <v>0</v>
      </c>
      <c r="K86" s="67"/>
      <c r="L86" s="49">
        <f t="shared" si="37"/>
        <v>0</v>
      </c>
      <c r="M86" s="67"/>
      <c r="N86" s="49">
        <f t="shared" si="38"/>
        <v>0</v>
      </c>
      <c r="O86" s="67"/>
      <c r="P86" s="49">
        <f t="shared" si="39"/>
        <v>0</v>
      </c>
      <c r="Q86" s="67"/>
      <c r="R86" s="49">
        <f t="shared" si="40"/>
        <v>0</v>
      </c>
      <c r="S86" s="67"/>
      <c r="T86" s="49">
        <f t="shared" si="41"/>
        <v>0</v>
      </c>
      <c r="U86" s="67"/>
      <c r="V86" s="49">
        <f t="shared" si="42"/>
        <v>0</v>
      </c>
      <c r="W86" s="67"/>
      <c r="X86" s="49">
        <f t="shared" si="43"/>
        <v>0</v>
      </c>
      <c r="Y86" s="67"/>
      <c r="Z86" s="49">
        <f t="shared" si="44"/>
        <v>0</v>
      </c>
      <c r="AA86" s="82">
        <f t="shared" si="31"/>
        <v>0</v>
      </c>
      <c r="AB86" s="49">
        <f t="shared" si="44"/>
        <v>0</v>
      </c>
      <c r="AC86" s="82">
        <f t="shared" si="32"/>
        <v>0</v>
      </c>
      <c r="AD86" s="49">
        <f t="shared" si="45"/>
        <v>0</v>
      </c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</row>
    <row r="87" spans="1:66" x14ac:dyDescent="0.25">
      <c r="A87" s="9">
        <v>6209</v>
      </c>
      <c r="B87" s="10" t="s">
        <v>110</v>
      </c>
      <c r="C87" s="67">
        <v>154073.30059999999</v>
      </c>
      <c r="D87" s="49">
        <f t="shared" si="33"/>
        <v>8.4364967064971628E-3</v>
      </c>
      <c r="E87" s="67">
        <v>154073.30059999999</v>
      </c>
      <c r="F87" s="49">
        <f t="shared" si="34"/>
        <v>8.4364967064971628E-3</v>
      </c>
      <c r="G87" s="67">
        <v>154073.30059999999</v>
      </c>
      <c r="H87" s="49">
        <f t="shared" si="35"/>
        <v>8.4364967064971628E-3</v>
      </c>
      <c r="I87" s="67">
        <v>154073.30059999999</v>
      </c>
      <c r="J87" s="49">
        <f t="shared" si="36"/>
        <v>8.4364967064971628E-3</v>
      </c>
      <c r="K87" s="67">
        <v>154073.30059999999</v>
      </c>
      <c r="L87" s="49">
        <f t="shared" si="37"/>
        <v>8.4364967064971628E-3</v>
      </c>
      <c r="M87" s="67">
        <v>154073.30059999999</v>
      </c>
      <c r="N87" s="49">
        <f t="shared" si="38"/>
        <v>8.4364967064971628E-3</v>
      </c>
      <c r="O87" s="67">
        <v>154073.30059999999</v>
      </c>
      <c r="P87" s="49">
        <f t="shared" si="39"/>
        <v>8.4364967064971628E-3</v>
      </c>
      <c r="Q87" s="67">
        <v>154073.30059999999</v>
      </c>
      <c r="R87" s="49">
        <f t="shared" si="40"/>
        <v>8.4364967064971628E-3</v>
      </c>
      <c r="S87" s="67">
        <v>154073.30059999999</v>
      </c>
      <c r="T87" s="49">
        <f t="shared" si="41"/>
        <v>8.4364967064971628E-3</v>
      </c>
      <c r="U87" s="67">
        <v>154073.30059999999</v>
      </c>
      <c r="V87" s="49">
        <f t="shared" si="42"/>
        <v>8.4364967064971628E-3</v>
      </c>
      <c r="W87" s="67">
        <v>154073.30059999999</v>
      </c>
      <c r="X87" s="49">
        <f t="shared" si="43"/>
        <v>8.4364967064971628E-3</v>
      </c>
      <c r="Y87" s="67">
        <v>154073.30059999999</v>
      </c>
      <c r="Z87" s="49">
        <f t="shared" si="44"/>
        <v>8.4364967064971628E-3</v>
      </c>
      <c r="AA87" s="82">
        <f t="shared" si="31"/>
        <v>1848879.6071999997</v>
      </c>
      <c r="AB87" s="49">
        <f t="shared" si="44"/>
        <v>8.4364967064971628E-3</v>
      </c>
      <c r="AC87" s="82">
        <f t="shared" si="32"/>
        <v>154073.30059999999</v>
      </c>
      <c r="AD87" s="49">
        <f t="shared" si="45"/>
        <v>8.4364967064971628E-3</v>
      </c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</row>
    <row r="88" spans="1:66" x14ac:dyDescent="0.25">
      <c r="A88" s="9">
        <v>6210</v>
      </c>
      <c r="B88" s="10" t="s">
        <v>111</v>
      </c>
      <c r="C88" s="67">
        <v>162239.85440000001</v>
      </c>
      <c r="D88" s="49">
        <f t="shared" si="33"/>
        <v>8.8836676567450607E-3</v>
      </c>
      <c r="E88" s="67">
        <v>162239.85440000001</v>
      </c>
      <c r="F88" s="49">
        <f t="shared" si="34"/>
        <v>8.8836676567450607E-3</v>
      </c>
      <c r="G88" s="67">
        <v>162239.85440000001</v>
      </c>
      <c r="H88" s="49">
        <f t="shared" si="35"/>
        <v>8.8836676567450607E-3</v>
      </c>
      <c r="I88" s="67">
        <v>162239.85440000001</v>
      </c>
      <c r="J88" s="49">
        <f t="shared" si="36"/>
        <v>8.8836676567450607E-3</v>
      </c>
      <c r="K88" s="67">
        <v>162239.85440000001</v>
      </c>
      <c r="L88" s="49">
        <f t="shared" si="37"/>
        <v>8.8836676567450607E-3</v>
      </c>
      <c r="M88" s="67">
        <v>162239.85440000001</v>
      </c>
      <c r="N88" s="49">
        <f t="shared" si="38"/>
        <v>8.8836676567450607E-3</v>
      </c>
      <c r="O88" s="67">
        <v>162239.85440000001</v>
      </c>
      <c r="P88" s="49">
        <f t="shared" si="39"/>
        <v>8.8836676567450607E-3</v>
      </c>
      <c r="Q88" s="67">
        <v>162239.85440000001</v>
      </c>
      <c r="R88" s="49">
        <f t="shared" si="40"/>
        <v>8.8836676567450607E-3</v>
      </c>
      <c r="S88" s="67">
        <v>162239.85440000001</v>
      </c>
      <c r="T88" s="49">
        <f t="shared" si="41"/>
        <v>8.8836676567450607E-3</v>
      </c>
      <c r="U88" s="67">
        <v>162239.85440000001</v>
      </c>
      <c r="V88" s="49">
        <f t="shared" si="42"/>
        <v>8.8836676567450607E-3</v>
      </c>
      <c r="W88" s="67">
        <v>162239.85440000001</v>
      </c>
      <c r="X88" s="49">
        <f t="shared" si="43"/>
        <v>8.8836676567450607E-3</v>
      </c>
      <c r="Y88" s="67">
        <v>162239.85440000001</v>
      </c>
      <c r="Z88" s="49">
        <f t="shared" si="44"/>
        <v>8.8836676567450607E-3</v>
      </c>
      <c r="AA88" s="82">
        <f t="shared" si="31"/>
        <v>1946878.2528000006</v>
      </c>
      <c r="AB88" s="49">
        <f t="shared" si="44"/>
        <v>8.8836676567450642E-3</v>
      </c>
      <c r="AC88" s="82">
        <f t="shared" si="32"/>
        <v>162239.85440000004</v>
      </c>
      <c r="AD88" s="49">
        <f t="shared" si="45"/>
        <v>8.8836676567450625E-3</v>
      </c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</row>
    <row r="89" spans="1:66" x14ac:dyDescent="0.25">
      <c r="A89" s="9">
        <v>6211</v>
      </c>
      <c r="B89" s="10" t="s">
        <v>112</v>
      </c>
      <c r="C89" s="67">
        <v>55387.9107</v>
      </c>
      <c r="D89" s="49">
        <f t="shared" si="33"/>
        <v>3.0328416693911533E-3</v>
      </c>
      <c r="E89" s="67">
        <v>55387.9107</v>
      </c>
      <c r="F89" s="49">
        <f t="shared" si="34"/>
        <v>3.0328416693911533E-3</v>
      </c>
      <c r="G89" s="67">
        <v>55387.9107</v>
      </c>
      <c r="H89" s="49">
        <f t="shared" si="35"/>
        <v>3.0328416693911533E-3</v>
      </c>
      <c r="I89" s="67">
        <v>55387.9107</v>
      </c>
      <c r="J89" s="49">
        <f t="shared" si="36"/>
        <v>3.0328416693911533E-3</v>
      </c>
      <c r="K89" s="67">
        <v>55387.9107</v>
      </c>
      <c r="L89" s="49">
        <f t="shared" si="37"/>
        <v>3.0328416693911533E-3</v>
      </c>
      <c r="M89" s="67">
        <v>55387.9107</v>
      </c>
      <c r="N89" s="49">
        <f t="shared" si="38"/>
        <v>3.0328416693911533E-3</v>
      </c>
      <c r="O89" s="67">
        <v>55387.9107</v>
      </c>
      <c r="P89" s="49">
        <f t="shared" si="39"/>
        <v>3.0328416693911533E-3</v>
      </c>
      <c r="Q89" s="67">
        <v>55387.9107</v>
      </c>
      <c r="R89" s="49">
        <f t="shared" si="40"/>
        <v>3.0328416693911533E-3</v>
      </c>
      <c r="S89" s="67">
        <v>55387.9107</v>
      </c>
      <c r="T89" s="49">
        <f t="shared" si="41"/>
        <v>3.0328416693911533E-3</v>
      </c>
      <c r="U89" s="67">
        <v>55387.9107</v>
      </c>
      <c r="V89" s="49">
        <f t="shared" si="42"/>
        <v>3.0328416693911533E-3</v>
      </c>
      <c r="W89" s="67">
        <v>55387.9107</v>
      </c>
      <c r="X89" s="49">
        <f t="shared" si="43"/>
        <v>3.0328416693911533E-3</v>
      </c>
      <c r="Y89" s="67">
        <v>55387.9107</v>
      </c>
      <c r="Z89" s="49">
        <f t="shared" si="44"/>
        <v>3.0328416693911533E-3</v>
      </c>
      <c r="AA89" s="82">
        <f t="shared" si="31"/>
        <v>664654.92839999998</v>
      </c>
      <c r="AB89" s="49">
        <f t="shared" si="44"/>
        <v>3.0328416693911533E-3</v>
      </c>
      <c r="AC89" s="82">
        <f t="shared" si="32"/>
        <v>55387.9107</v>
      </c>
      <c r="AD89" s="49">
        <f t="shared" si="45"/>
        <v>3.0328416693911533E-3</v>
      </c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</row>
    <row r="90" spans="1:66" x14ac:dyDescent="0.25">
      <c r="A90" s="9">
        <v>6212</v>
      </c>
      <c r="B90" s="10" t="s">
        <v>113</v>
      </c>
      <c r="C90" s="67"/>
      <c r="D90" s="49">
        <f t="shared" si="33"/>
        <v>0</v>
      </c>
      <c r="E90" s="67"/>
      <c r="F90" s="49">
        <f t="shared" si="34"/>
        <v>0</v>
      </c>
      <c r="G90" s="67"/>
      <c r="H90" s="49">
        <f t="shared" si="35"/>
        <v>0</v>
      </c>
      <c r="I90" s="67"/>
      <c r="J90" s="49">
        <f t="shared" si="36"/>
        <v>0</v>
      </c>
      <c r="K90" s="67"/>
      <c r="L90" s="49">
        <f t="shared" si="37"/>
        <v>0</v>
      </c>
      <c r="M90" s="67"/>
      <c r="N90" s="49">
        <f t="shared" si="38"/>
        <v>0</v>
      </c>
      <c r="O90" s="67"/>
      <c r="P90" s="49">
        <f t="shared" si="39"/>
        <v>0</v>
      </c>
      <c r="Q90" s="67"/>
      <c r="R90" s="49">
        <f t="shared" si="40"/>
        <v>0</v>
      </c>
      <c r="S90" s="67"/>
      <c r="T90" s="49">
        <f t="shared" si="41"/>
        <v>0</v>
      </c>
      <c r="U90" s="67"/>
      <c r="V90" s="49">
        <f t="shared" si="42"/>
        <v>0</v>
      </c>
      <c r="W90" s="67"/>
      <c r="X90" s="49">
        <f t="shared" si="43"/>
        <v>0</v>
      </c>
      <c r="Y90" s="67"/>
      <c r="Z90" s="49">
        <f t="shared" si="44"/>
        <v>0</v>
      </c>
      <c r="AA90" s="82">
        <f t="shared" si="31"/>
        <v>0</v>
      </c>
      <c r="AB90" s="49">
        <f t="shared" si="44"/>
        <v>0</v>
      </c>
      <c r="AC90" s="82">
        <f t="shared" si="32"/>
        <v>0</v>
      </c>
      <c r="AD90" s="49">
        <f t="shared" si="45"/>
        <v>0</v>
      </c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</row>
    <row r="91" spans="1:66" x14ac:dyDescent="0.25">
      <c r="A91" s="9">
        <v>6213</v>
      </c>
      <c r="B91" s="10" t="s">
        <v>114</v>
      </c>
      <c r="C91" s="67">
        <v>4154.7124999999996</v>
      </c>
      <c r="D91" s="49">
        <f t="shared" si="33"/>
        <v>2.2749703021999511E-4</v>
      </c>
      <c r="E91" s="67">
        <v>4154.7124999999996</v>
      </c>
      <c r="F91" s="49">
        <f t="shared" si="34"/>
        <v>2.2749703021999511E-4</v>
      </c>
      <c r="G91" s="67">
        <v>4154.7124999999996</v>
      </c>
      <c r="H91" s="49">
        <f t="shared" si="35"/>
        <v>2.2749703021999511E-4</v>
      </c>
      <c r="I91" s="67">
        <v>4154.7124999999996</v>
      </c>
      <c r="J91" s="49">
        <f t="shared" si="36"/>
        <v>2.2749703021999511E-4</v>
      </c>
      <c r="K91" s="67">
        <v>4154.7124999999996</v>
      </c>
      <c r="L91" s="49">
        <f t="shared" si="37"/>
        <v>2.2749703021999511E-4</v>
      </c>
      <c r="M91" s="67">
        <v>4154.7124999999996</v>
      </c>
      <c r="N91" s="49">
        <f t="shared" si="38"/>
        <v>2.2749703021999511E-4</v>
      </c>
      <c r="O91" s="67">
        <v>4154.7124999999996</v>
      </c>
      <c r="P91" s="49">
        <f t="shared" si="39"/>
        <v>2.2749703021999511E-4</v>
      </c>
      <c r="Q91" s="67">
        <v>4154.7124999999996</v>
      </c>
      <c r="R91" s="49">
        <f t="shared" si="40"/>
        <v>2.2749703021999511E-4</v>
      </c>
      <c r="S91" s="67">
        <v>4154.7124999999996</v>
      </c>
      <c r="T91" s="49">
        <f t="shared" si="41"/>
        <v>2.2749703021999511E-4</v>
      </c>
      <c r="U91" s="67">
        <v>4154.7124999999996</v>
      </c>
      <c r="V91" s="49">
        <f t="shared" si="42"/>
        <v>2.2749703021999511E-4</v>
      </c>
      <c r="W91" s="67">
        <v>4154.7124999999996</v>
      </c>
      <c r="X91" s="49">
        <f t="shared" si="43"/>
        <v>2.2749703021999511E-4</v>
      </c>
      <c r="Y91" s="67">
        <v>4154.7124999999996</v>
      </c>
      <c r="Z91" s="49">
        <f t="shared" si="44"/>
        <v>2.2749703021999511E-4</v>
      </c>
      <c r="AA91" s="82">
        <f t="shared" si="31"/>
        <v>49856.55000000001</v>
      </c>
      <c r="AB91" s="49">
        <f t="shared" si="44"/>
        <v>2.2749703021999519E-4</v>
      </c>
      <c r="AC91" s="82">
        <f t="shared" si="32"/>
        <v>4154.7125000000005</v>
      </c>
      <c r="AD91" s="49">
        <f t="shared" si="45"/>
        <v>2.2749703021999516E-4</v>
      </c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</row>
    <row r="92" spans="1:66" x14ac:dyDescent="0.25">
      <c r="A92" s="9">
        <v>6214</v>
      </c>
      <c r="B92" s="10" t="s">
        <v>115</v>
      </c>
      <c r="C92" s="67">
        <v>35492.519999999997</v>
      </c>
      <c r="D92" s="49">
        <f t="shared" si="33"/>
        <v>1.943442029989748E-3</v>
      </c>
      <c r="E92" s="67">
        <v>35492.519999999997</v>
      </c>
      <c r="F92" s="49">
        <f t="shared" si="34"/>
        <v>1.943442029989748E-3</v>
      </c>
      <c r="G92" s="67">
        <v>35492.519999999997</v>
      </c>
      <c r="H92" s="49">
        <f t="shared" si="35"/>
        <v>1.943442029989748E-3</v>
      </c>
      <c r="I92" s="67">
        <v>35492.519999999997</v>
      </c>
      <c r="J92" s="49">
        <f t="shared" si="36"/>
        <v>1.943442029989748E-3</v>
      </c>
      <c r="K92" s="67">
        <v>35492.519999999997</v>
      </c>
      <c r="L92" s="49">
        <f t="shared" si="37"/>
        <v>1.943442029989748E-3</v>
      </c>
      <c r="M92" s="67">
        <v>35492.519999999997</v>
      </c>
      <c r="N92" s="49">
        <f t="shared" si="38"/>
        <v>1.943442029989748E-3</v>
      </c>
      <c r="O92" s="67">
        <v>35492.519999999997</v>
      </c>
      <c r="P92" s="49">
        <f t="shared" si="39"/>
        <v>1.943442029989748E-3</v>
      </c>
      <c r="Q92" s="67">
        <v>35492.519999999997</v>
      </c>
      <c r="R92" s="49">
        <f t="shared" si="40"/>
        <v>1.943442029989748E-3</v>
      </c>
      <c r="S92" s="67">
        <v>35492.519999999997</v>
      </c>
      <c r="T92" s="49">
        <f t="shared" si="41"/>
        <v>1.943442029989748E-3</v>
      </c>
      <c r="U92" s="67">
        <v>35492.519999999997</v>
      </c>
      <c r="V92" s="49">
        <f t="shared" si="42"/>
        <v>1.943442029989748E-3</v>
      </c>
      <c r="W92" s="67">
        <v>35492.519999999997</v>
      </c>
      <c r="X92" s="49">
        <f t="shared" si="43"/>
        <v>1.943442029989748E-3</v>
      </c>
      <c r="Y92" s="67">
        <v>35492.519999999997</v>
      </c>
      <c r="Z92" s="49">
        <f t="shared" si="44"/>
        <v>1.943442029989748E-3</v>
      </c>
      <c r="AA92" s="82">
        <f t="shared" si="31"/>
        <v>425910.24000000005</v>
      </c>
      <c r="AB92" s="49">
        <f t="shared" si="44"/>
        <v>1.9434420299897486E-3</v>
      </c>
      <c r="AC92" s="82">
        <f t="shared" si="32"/>
        <v>35492.520000000004</v>
      </c>
      <c r="AD92" s="49">
        <f t="shared" si="45"/>
        <v>1.9434420299897484E-3</v>
      </c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</row>
    <row r="93" spans="1:66" x14ac:dyDescent="0.25">
      <c r="A93" s="9">
        <v>6215</v>
      </c>
      <c r="B93" s="10" t="s">
        <v>116</v>
      </c>
      <c r="C93" s="67">
        <v>25004.726699999999</v>
      </c>
      <c r="D93" s="49">
        <f t="shared" si="33"/>
        <v>1.3691683999103713E-3</v>
      </c>
      <c r="E93" s="67">
        <v>25004.726699999999</v>
      </c>
      <c r="F93" s="49">
        <f t="shared" si="34"/>
        <v>1.3691683999103713E-3</v>
      </c>
      <c r="G93" s="67">
        <v>25004.726699999999</v>
      </c>
      <c r="H93" s="49">
        <f t="shared" si="35"/>
        <v>1.3691683999103713E-3</v>
      </c>
      <c r="I93" s="67">
        <v>25004.726699999999</v>
      </c>
      <c r="J93" s="49">
        <f t="shared" si="36"/>
        <v>1.3691683999103713E-3</v>
      </c>
      <c r="K93" s="67">
        <v>25004.726699999999</v>
      </c>
      <c r="L93" s="49">
        <f t="shared" si="37"/>
        <v>1.3691683999103713E-3</v>
      </c>
      <c r="M93" s="67">
        <v>25004.726699999999</v>
      </c>
      <c r="N93" s="49">
        <f t="shared" si="38"/>
        <v>1.3691683999103713E-3</v>
      </c>
      <c r="O93" s="67">
        <v>25004.726699999999</v>
      </c>
      <c r="P93" s="49">
        <f t="shared" si="39"/>
        <v>1.3691683999103713E-3</v>
      </c>
      <c r="Q93" s="67">
        <v>25004.726699999999</v>
      </c>
      <c r="R93" s="49">
        <f t="shared" si="40"/>
        <v>1.3691683999103713E-3</v>
      </c>
      <c r="S93" s="67">
        <v>25004.726699999999</v>
      </c>
      <c r="T93" s="49">
        <f t="shared" si="41"/>
        <v>1.3691683999103713E-3</v>
      </c>
      <c r="U93" s="67">
        <v>25004.726699999999</v>
      </c>
      <c r="V93" s="49">
        <f t="shared" si="42"/>
        <v>1.3691683999103713E-3</v>
      </c>
      <c r="W93" s="67">
        <v>25004.726699999999</v>
      </c>
      <c r="X93" s="49">
        <f t="shared" si="43"/>
        <v>1.3691683999103713E-3</v>
      </c>
      <c r="Y93" s="67">
        <v>25004.726699999999</v>
      </c>
      <c r="Z93" s="49">
        <f t="shared" si="44"/>
        <v>1.3691683999103713E-3</v>
      </c>
      <c r="AA93" s="82">
        <f t="shared" si="31"/>
        <v>300056.72039999999</v>
      </c>
      <c r="AB93" s="49">
        <f t="shared" si="44"/>
        <v>1.3691683999103716E-3</v>
      </c>
      <c r="AC93" s="82">
        <f t="shared" si="32"/>
        <v>25004.726699999999</v>
      </c>
      <c r="AD93" s="49">
        <f t="shared" si="45"/>
        <v>1.3691683999103713E-3</v>
      </c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</row>
    <row r="94" spans="1:66" x14ac:dyDescent="0.25">
      <c r="A94" s="9">
        <v>6216</v>
      </c>
      <c r="B94" s="10" t="s">
        <v>117</v>
      </c>
      <c r="C94" s="67">
        <v>4875</v>
      </c>
      <c r="D94" s="49">
        <f t="shared" si="33"/>
        <v>2.6693736866810312E-4</v>
      </c>
      <c r="E94" s="67">
        <v>4875</v>
      </c>
      <c r="F94" s="49">
        <f t="shared" si="34"/>
        <v>2.6693736866810312E-4</v>
      </c>
      <c r="G94" s="67">
        <v>4875</v>
      </c>
      <c r="H94" s="49">
        <f t="shared" si="35"/>
        <v>2.6693736866810312E-4</v>
      </c>
      <c r="I94" s="67">
        <v>4875</v>
      </c>
      <c r="J94" s="49">
        <f t="shared" si="36"/>
        <v>2.6693736866810312E-4</v>
      </c>
      <c r="K94" s="67">
        <v>4875</v>
      </c>
      <c r="L94" s="49">
        <f t="shared" si="37"/>
        <v>2.6693736866810312E-4</v>
      </c>
      <c r="M94" s="67">
        <v>4875</v>
      </c>
      <c r="N94" s="49">
        <f t="shared" si="38"/>
        <v>2.6693736866810312E-4</v>
      </c>
      <c r="O94" s="67">
        <v>4875</v>
      </c>
      <c r="P94" s="49">
        <f t="shared" si="39"/>
        <v>2.6693736866810312E-4</v>
      </c>
      <c r="Q94" s="67">
        <v>4875</v>
      </c>
      <c r="R94" s="49">
        <f t="shared" si="40"/>
        <v>2.6693736866810312E-4</v>
      </c>
      <c r="S94" s="67">
        <v>4875</v>
      </c>
      <c r="T94" s="49">
        <f t="shared" si="41"/>
        <v>2.6693736866810312E-4</v>
      </c>
      <c r="U94" s="67">
        <v>4875</v>
      </c>
      <c r="V94" s="49">
        <f t="shared" si="42"/>
        <v>2.6693736866810312E-4</v>
      </c>
      <c r="W94" s="67">
        <v>4875</v>
      </c>
      <c r="X94" s="49">
        <f t="shared" si="43"/>
        <v>2.6693736866810312E-4</v>
      </c>
      <c r="Y94" s="67">
        <v>4875</v>
      </c>
      <c r="Z94" s="49">
        <f t="shared" si="44"/>
        <v>2.6693736866810312E-4</v>
      </c>
      <c r="AA94" s="82">
        <f t="shared" si="31"/>
        <v>58500</v>
      </c>
      <c r="AB94" s="49">
        <f t="shared" si="44"/>
        <v>2.6693736866810312E-4</v>
      </c>
      <c r="AC94" s="82">
        <f t="shared" si="32"/>
        <v>4875</v>
      </c>
      <c r="AD94" s="49">
        <f t="shared" si="45"/>
        <v>2.6693736866810312E-4</v>
      </c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</row>
    <row r="95" spans="1:66" x14ac:dyDescent="0.25">
      <c r="A95" s="9">
        <v>6217</v>
      </c>
      <c r="B95" s="10"/>
      <c r="C95" s="67"/>
      <c r="D95" s="49">
        <f t="shared" si="33"/>
        <v>0</v>
      </c>
      <c r="E95" s="67"/>
      <c r="F95" s="49">
        <f t="shared" si="33"/>
        <v>0</v>
      </c>
      <c r="G95" s="67"/>
      <c r="H95" s="49">
        <f t="shared" si="33"/>
        <v>0</v>
      </c>
      <c r="I95" s="67"/>
      <c r="J95" s="49">
        <f t="shared" si="33"/>
        <v>0</v>
      </c>
      <c r="K95" s="67"/>
      <c r="L95" s="49">
        <f t="shared" si="33"/>
        <v>0</v>
      </c>
      <c r="M95" s="67"/>
      <c r="N95" s="49">
        <f t="shared" si="33"/>
        <v>0</v>
      </c>
      <c r="O95" s="67"/>
      <c r="P95" s="49">
        <f t="shared" si="33"/>
        <v>0</v>
      </c>
      <c r="Q95" s="67"/>
      <c r="R95" s="49">
        <f t="shared" si="33"/>
        <v>0</v>
      </c>
      <c r="S95" s="67"/>
      <c r="T95" s="49">
        <f t="shared" si="41"/>
        <v>0</v>
      </c>
      <c r="U95" s="67"/>
      <c r="V95" s="49">
        <f t="shared" si="41"/>
        <v>0</v>
      </c>
      <c r="W95" s="67"/>
      <c r="X95" s="49">
        <f t="shared" si="41"/>
        <v>0</v>
      </c>
      <c r="Y95" s="67"/>
      <c r="Z95" s="49">
        <f t="shared" si="41"/>
        <v>0</v>
      </c>
      <c r="AA95" s="82"/>
      <c r="AB95" s="49">
        <f t="shared" si="41"/>
        <v>0</v>
      </c>
      <c r="AC95" s="82"/>
      <c r="AD95" s="49">
        <f t="shared" si="41"/>
        <v>0</v>
      </c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</row>
    <row r="96" spans="1:66" x14ac:dyDescent="0.25">
      <c r="A96" s="9">
        <v>6218</v>
      </c>
      <c r="B96" s="10"/>
      <c r="C96" s="67"/>
      <c r="D96" s="49">
        <f t="shared" si="33"/>
        <v>0</v>
      </c>
      <c r="E96" s="67"/>
      <c r="F96" s="49">
        <f t="shared" si="33"/>
        <v>0</v>
      </c>
      <c r="G96" s="67"/>
      <c r="H96" s="49">
        <f t="shared" si="33"/>
        <v>0</v>
      </c>
      <c r="I96" s="67"/>
      <c r="J96" s="49">
        <f t="shared" si="33"/>
        <v>0</v>
      </c>
      <c r="K96" s="67"/>
      <c r="L96" s="49">
        <f t="shared" si="33"/>
        <v>0</v>
      </c>
      <c r="M96" s="67"/>
      <c r="N96" s="49">
        <f t="shared" si="33"/>
        <v>0</v>
      </c>
      <c r="O96" s="67"/>
      <c r="P96" s="49">
        <f t="shared" si="33"/>
        <v>0</v>
      </c>
      <c r="Q96" s="67"/>
      <c r="R96" s="49">
        <f t="shared" si="33"/>
        <v>0</v>
      </c>
      <c r="S96" s="67"/>
      <c r="T96" s="49">
        <f t="shared" si="41"/>
        <v>0</v>
      </c>
      <c r="U96" s="67"/>
      <c r="V96" s="49">
        <f t="shared" si="41"/>
        <v>0</v>
      </c>
      <c r="W96" s="67"/>
      <c r="X96" s="49">
        <f t="shared" si="41"/>
        <v>0</v>
      </c>
      <c r="Y96" s="67"/>
      <c r="Z96" s="49">
        <f t="shared" si="41"/>
        <v>0</v>
      </c>
      <c r="AA96" s="82"/>
      <c r="AB96" s="49">
        <f t="shared" si="41"/>
        <v>0</v>
      </c>
      <c r="AC96" s="82"/>
      <c r="AD96" s="49">
        <f t="shared" si="41"/>
        <v>0</v>
      </c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</row>
    <row r="97" spans="1:66" x14ac:dyDescent="0.25">
      <c r="A97" s="9">
        <v>6219</v>
      </c>
      <c r="B97" s="10"/>
      <c r="C97" s="67"/>
      <c r="D97" s="49">
        <f t="shared" si="33"/>
        <v>0</v>
      </c>
      <c r="E97" s="67"/>
      <c r="F97" s="49">
        <f t="shared" si="33"/>
        <v>0</v>
      </c>
      <c r="G97" s="67"/>
      <c r="H97" s="49">
        <f t="shared" si="33"/>
        <v>0</v>
      </c>
      <c r="I97" s="67"/>
      <c r="J97" s="49">
        <f t="shared" si="33"/>
        <v>0</v>
      </c>
      <c r="K97" s="67"/>
      <c r="L97" s="49">
        <f t="shared" si="33"/>
        <v>0</v>
      </c>
      <c r="M97" s="67"/>
      <c r="N97" s="49">
        <f t="shared" si="33"/>
        <v>0</v>
      </c>
      <c r="O97" s="67"/>
      <c r="P97" s="49">
        <f t="shared" si="33"/>
        <v>0</v>
      </c>
      <c r="Q97" s="67"/>
      <c r="R97" s="49">
        <f t="shared" si="33"/>
        <v>0</v>
      </c>
      <c r="S97" s="67"/>
      <c r="T97" s="49">
        <f t="shared" si="41"/>
        <v>0</v>
      </c>
      <c r="U97" s="67"/>
      <c r="V97" s="49">
        <f t="shared" si="41"/>
        <v>0</v>
      </c>
      <c r="W97" s="67"/>
      <c r="X97" s="49">
        <f t="shared" si="41"/>
        <v>0</v>
      </c>
      <c r="Y97" s="67"/>
      <c r="Z97" s="49">
        <f t="shared" si="41"/>
        <v>0</v>
      </c>
      <c r="AA97" s="82"/>
      <c r="AB97" s="49">
        <f t="shared" si="41"/>
        <v>0</v>
      </c>
      <c r="AC97" s="82"/>
      <c r="AD97" s="49">
        <f t="shared" si="41"/>
        <v>0</v>
      </c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</row>
    <row r="98" spans="1:66" x14ac:dyDescent="0.25">
      <c r="A98" s="9">
        <v>6220</v>
      </c>
      <c r="B98" s="10"/>
      <c r="C98" s="67"/>
      <c r="D98" s="49">
        <f t="shared" si="33"/>
        <v>0</v>
      </c>
      <c r="E98" s="67"/>
      <c r="F98" s="49">
        <f t="shared" si="33"/>
        <v>0</v>
      </c>
      <c r="G98" s="67"/>
      <c r="H98" s="49">
        <f t="shared" si="33"/>
        <v>0</v>
      </c>
      <c r="I98" s="67"/>
      <c r="J98" s="49">
        <f t="shared" si="33"/>
        <v>0</v>
      </c>
      <c r="K98" s="67"/>
      <c r="L98" s="49">
        <f t="shared" si="33"/>
        <v>0</v>
      </c>
      <c r="M98" s="67"/>
      <c r="N98" s="49">
        <f t="shared" si="33"/>
        <v>0</v>
      </c>
      <c r="O98" s="67"/>
      <c r="P98" s="49">
        <f t="shared" si="33"/>
        <v>0</v>
      </c>
      <c r="Q98" s="67"/>
      <c r="R98" s="49">
        <f t="shared" si="33"/>
        <v>0</v>
      </c>
      <c r="S98" s="67"/>
      <c r="T98" s="49">
        <f t="shared" si="41"/>
        <v>0</v>
      </c>
      <c r="U98" s="67"/>
      <c r="V98" s="49">
        <f t="shared" si="41"/>
        <v>0</v>
      </c>
      <c r="W98" s="67"/>
      <c r="X98" s="49">
        <f t="shared" si="41"/>
        <v>0</v>
      </c>
      <c r="Y98" s="67"/>
      <c r="Z98" s="49">
        <f t="shared" si="41"/>
        <v>0</v>
      </c>
      <c r="AA98" s="82"/>
      <c r="AB98" s="49">
        <f t="shared" si="41"/>
        <v>0</v>
      </c>
      <c r="AC98" s="82"/>
      <c r="AD98" s="49">
        <f t="shared" si="41"/>
        <v>0</v>
      </c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</row>
    <row r="99" spans="1:66" s="5" customFormat="1" x14ac:dyDescent="0.25">
      <c r="A99" s="12">
        <v>6299</v>
      </c>
      <c r="B99" s="1" t="s">
        <v>118</v>
      </c>
      <c r="C99" s="74">
        <f>SUM(C79:C98)</f>
        <v>2277776.2731499998</v>
      </c>
      <c r="D99" s="56">
        <f t="shared" si="33"/>
        <v>0.12472279072190756</v>
      </c>
      <c r="E99" s="74">
        <f>SUM(E79:E98)</f>
        <v>2277776.2731499998</v>
      </c>
      <c r="F99" s="56">
        <f t="shared" si="34"/>
        <v>0.12472279072190756</v>
      </c>
      <c r="G99" s="74">
        <f>SUM(G79:G98)</f>
        <v>2277776.2731499998</v>
      </c>
      <c r="H99" s="56">
        <f t="shared" si="35"/>
        <v>0.12472279072190756</v>
      </c>
      <c r="I99" s="74">
        <f>SUM(I79:I98)</f>
        <v>2277776.2731499998</v>
      </c>
      <c r="J99" s="56">
        <f t="shared" si="36"/>
        <v>0.12472279072190756</v>
      </c>
      <c r="K99" s="74">
        <f>SUM(K79:K98)</f>
        <v>2277776.2731499998</v>
      </c>
      <c r="L99" s="56">
        <f t="shared" si="37"/>
        <v>0.12472279072190756</v>
      </c>
      <c r="M99" s="74">
        <f>SUM(M79:M98)</f>
        <v>2277776.2731499998</v>
      </c>
      <c r="N99" s="56">
        <f t="shared" si="38"/>
        <v>0.12472279072190756</v>
      </c>
      <c r="O99" s="74">
        <f>SUM(O79:O98)</f>
        <v>2277776.2731499998</v>
      </c>
      <c r="P99" s="56">
        <f t="shared" si="39"/>
        <v>0.12472279072190756</v>
      </c>
      <c r="Q99" s="74">
        <f>SUM(Q79:Q98)</f>
        <v>2277776.2731499998</v>
      </c>
      <c r="R99" s="56">
        <f t="shared" si="40"/>
        <v>0.12472279072190756</v>
      </c>
      <c r="S99" s="74">
        <f>SUM(S79:S98)</f>
        <v>2277776.2731499998</v>
      </c>
      <c r="T99" s="56">
        <f t="shared" si="41"/>
        <v>0.12472279072190756</v>
      </c>
      <c r="U99" s="74">
        <f>SUM(U79:U98)</f>
        <v>2277776.2731499998</v>
      </c>
      <c r="V99" s="56">
        <f t="shared" si="42"/>
        <v>0.12472279072190756</v>
      </c>
      <c r="W99" s="74">
        <f>SUM(W79:W98)</f>
        <v>2277776.2731499998</v>
      </c>
      <c r="X99" s="56">
        <f t="shared" si="43"/>
        <v>0.12472279072190756</v>
      </c>
      <c r="Y99" s="74">
        <f>SUM(Y79:Y98)</f>
        <v>2277776.2731499998</v>
      </c>
      <c r="Z99" s="56">
        <f t="shared" si="44"/>
        <v>0.12472279072190756</v>
      </c>
      <c r="AA99" s="74">
        <f t="shared" si="31"/>
        <v>27333315.277800005</v>
      </c>
      <c r="AB99" s="56">
        <f t="shared" si="44"/>
        <v>0.12472279072190762</v>
      </c>
      <c r="AC99" s="94">
        <f t="shared" si="32"/>
        <v>2277776.2731500003</v>
      </c>
      <c r="AD99" s="56">
        <f t="shared" si="45"/>
        <v>0.12472279072190759</v>
      </c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</row>
    <row r="100" spans="1:66" s="8" customFormat="1" x14ac:dyDescent="0.25">
      <c r="A100" s="26">
        <v>6301</v>
      </c>
      <c r="B100" s="27" t="s">
        <v>119</v>
      </c>
      <c r="C100" s="69"/>
      <c r="D100" s="57">
        <f t="shared" si="33"/>
        <v>0</v>
      </c>
      <c r="E100" s="69"/>
      <c r="F100" s="57">
        <f t="shared" si="34"/>
        <v>0</v>
      </c>
      <c r="G100" s="69"/>
      <c r="H100" s="57">
        <f t="shared" si="35"/>
        <v>0</v>
      </c>
      <c r="I100" s="69"/>
      <c r="J100" s="57">
        <f t="shared" si="36"/>
        <v>0</v>
      </c>
      <c r="K100" s="69"/>
      <c r="L100" s="57">
        <f t="shared" si="37"/>
        <v>0</v>
      </c>
      <c r="M100" s="69"/>
      <c r="N100" s="57">
        <f t="shared" si="38"/>
        <v>0</v>
      </c>
      <c r="O100" s="69"/>
      <c r="P100" s="57">
        <f t="shared" si="39"/>
        <v>0</v>
      </c>
      <c r="Q100" s="69"/>
      <c r="R100" s="57">
        <f t="shared" si="40"/>
        <v>0</v>
      </c>
      <c r="S100" s="69"/>
      <c r="T100" s="57">
        <f t="shared" si="41"/>
        <v>0</v>
      </c>
      <c r="U100" s="69"/>
      <c r="V100" s="57">
        <f t="shared" si="42"/>
        <v>0</v>
      </c>
      <c r="W100" s="69"/>
      <c r="X100" s="57">
        <f t="shared" si="43"/>
        <v>0</v>
      </c>
      <c r="Y100" s="69"/>
      <c r="Z100" s="57">
        <f t="shared" si="44"/>
        <v>0</v>
      </c>
      <c r="AA100" s="69">
        <f t="shared" si="31"/>
        <v>0</v>
      </c>
      <c r="AB100" s="57">
        <f t="shared" si="44"/>
        <v>0</v>
      </c>
      <c r="AC100" s="85">
        <f t="shared" si="32"/>
        <v>0</v>
      </c>
      <c r="AD100" s="57">
        <f t="shared" si="45"/>
        <v>0</v>
      </c>
    </row>
    <row r="101" spans="1:66" x14ac:dyDescent="0.25">
      <c r="A101" s="9">
        <v>6302</v>
      </c>
      <c r="B101" s="10" t="s">
        <v>120</v>
      </c>
      <c r="C101" s="67">
        <v>29998.517199999998</v>
      </c>
      <c r="D101" s="49">
        <f t="shared" si="33"/>
        <v>1.6426103067308372E-3</v>
      </c>
      <c r="E101" s="67">
        <v>29998.517199999998</v>
      </c>
      <c r="F101" s="49">
        <f t="shared" si="34"/>
        <v>1.6426103067308372E-3</v>
      </c>
      <c r="G101" s="67">
        <v>29998.517199999998</v>
      </c>
      <c r="H101" s="49">
        <f t="shared" si="35"/>
        <v>1.6426103067308372E-3</v>
      </c>
      <c r="I101" s="67">
        <v>29998.517199999998</v>
      </c>
      <c r="J101" s="49">
        <f t="shared" si="36"/>
        <v>1.6426103067308372E-3</v>
      </c>
      <c r="K101" s="67">
        <v>29998.517199999998</v>
      </c>
      <c r="L101" s="49">
        <f t="shared" si="37"/>
        <v>1.6426103067308372E-3</v>
      </c>
      <c r="M101" s="67">
        <v>29998.517199999998</v>
      </c>
      <c r="N101" s="49">
        <f t="shared" si="38"/>
        <v>1.6426103067308372E-3</v>
      </c>
      <c r="O101" s="67">
        <v>29998.517199999998</v>
      </c>
      <c r="P101" s="49">
        <f t="shared" si="39"/>
        <v>1.6426103067308372E-3</v>
      </c>
      <c r="Q101" s="67">
        <v>29998.517199999998</v>
      </c>
      <c r="R101" s="49">
        <f t="shared" si="40"/>
        <v>1.6426103067308372E-3</v>
      </c>
      <c r="S101" s="67">
        <v>29998.517199999998</v>
      </c>
      <c r="T101" s="49">
        <f t="shared" si="41"/>
        <v>1.6426103067308372E-3</v>
      </c>
      <c r="U101" s="67">
        <v>29998.517199999998</v>
      </c>
      <c r="V101" s="49">
        <f t="shared" si="42"/>
        <v>1.6426103067308372E-3</v>
      </c>
      <c r="W101" s="67">
        <v>29998.517199999998</v>
      </c>
      <c r="X101" s="49">
        <f t="shared" si="43"/>
        <v>1.6426103067308372E-3</v>
      </c>
      <c r="Y101" s="67">
        <v>29998.517199999998</v>
      </c>
      <c r="Z101" s="49">
        <f t="shared" ref="Z101:AB116" si="46">IF(Y$10&lt;&gt;0,Y101/Y$10,"-")</f>
        <v>1.6426103067308372E-3</v>
      </c>
      <c r="AA101" s="82">
        <f t="shared" si="31"/>
        <v>359982.20639999997</v>
      </c>
      <c r="AB101" s="49">
        <f t="shared" si="46"/>
        <v>1.6426103067308372E-3</v>
      </c>
      <c r="AC101" s="82">
        <f t="shared" si="32"/>
        <v>29998.517199999998</v>
      </c>
      <c r="AD101" s="49">
        <f t="shared" si="45"/>
        <v>1.6426103067308372E-3</v>
      </c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</row>
    <row r="102" spans="1:66" x14ac:dyDescent="0.25">
      <c r="A102" s="9">
        <v>6303</v>
      </c>
      <c r="B102" s="10" t="s">
        <v>121</v>
      </c>
      <c r="C102" s="67">
        <v>13235.2</v>
      </c>
      <c r="D102" s="49">
        <f t="shared" si="33"/>
        <v>7.2471168447099036E-4</v>
      </c>
      <c r="E102" s="67">
        <v>13235.2</v>
      </c>
      <c r="F102" s="49">
        <f t="shared" si="34"/>
        <v>7.2471168447099036E-4</v>
      </c>
      <c r="G102" s="67">
        <v>13235.2</v>
      </c>
      <c r="H102" s="49">
        <f t="shared" si="35"/>
        <v>7.2471168447099036E-4</v>
      </c>
      <c r="I102" s="67">
        <v>13235.2</v>
      </c>
      <c r="J102" s="49">
        <f t="shared" si="36"/>
        <v>7.2471168447099036E-4</v>
      </c>
      <c r="K102" s="67">
        <v>13235.2</v>
      </c>
      <c r="L102" s="49">
        <f t="shared" si="37"/>
        <v>7.2471168447099036E-4</v>
      </c>
      <c r="M102" s="67">
        <v>13235.2</v>
      </c>
      <c r="N102" s="49">
        <f t="shared" si="38"/>
        <v>7.2471168447099036E-4</v>
      </c>
      <c r="O102" s="67">
        <v>13235.2</v>
      </c>
      <c r="P102" s="49">
        <f t="shared" si="39"/>
        <v>7.2471168447099036E-4</v>
      </c>
      <c r="Q102" s="67">
        <v>13235.2</v>
      </c>
      <c r="R102" s="49">
        <f t="shared" si="40"/>
        <v>7.2471168447099036E-4</v>
      </c>
      <c r="S102" s="67">
        <v>13235.2</v>
      </c>
      <c r="T102" s="49">
        <f t="shared" si="41"/>
        <v>7.2471168447099036E-4</v>
      </c>
      <c r="U102" s="67">
        <v>13235.2</v>
      </c>
      <c r="V102" s="49">
        <f t="shared" si="42"/>
        <v>7.2471168447099036E-4</v>
      </c>
      <c r="W102" s="67">
        <v>13235.2</v>
      </c>
      <c r="X102" s="49">
        <f t="shared" si="43"/>
        <v>7.2471168447099036E-4</v>
      </c>
      <c r="Y102" s="67">
        <v>13235.2</v>
      </c>
      <c r="Z102" s="49">
        <f t="shared" si="46"/>
        <v>7.2471168447099036E-4</v>
      </c>
      <c r="AA102" s="82">
        <f t="shared" si="31"/>
        <v>158822.40000000002</v>
      </c>
      <c r="AB102" s="49">
        <f t="shared" si="46"/>
        <v>7.2471168447099058E-4</v>
      </c>
      <c r="AC102" s="82">
        <f t="shared" si="32"/>
        <v>13235.200000000003</v>
      </c>
      <c r="AD102" s="49">
        <f t="shared" si="45"/>
        <v>7.2471168447099047E-4</v>
      </c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</row>
    <row r="103" spans="1:66" x14ac:dyDescent="0.25">
      <c r="A103" s="9">
        <v>6304</v>
      </c>
      <c r="B103" s="10" t="s">
        <v>122</v>
      </c>
      <c r="C103" s="67">
        <v>3418.02</v>
      </c>
      <c r="D103" s="49">
        <f t="shared" si="33"/>
        <v>1.8715841330357944E-4</v>
      </c>
      <c r="E103" s="67">
        <v>3418.02</v>
      </c>
      <c r="F103" s="49">
        <f t="shared" si="34"/>
        <v>1.8715841330357944E-4</v>
      </c>
      <c r="G103" s="67">
        <v>3418.02</v>
      </c>
      <c r="H103" s="49">
        <f t="shared" si="35"/>
        <v>1.8715841330357944E-4</v>
      </c>
      <c r="I103" s="67">
        <v>3418.02</v>
      </c>
      <c r="J103" s="49">
        <f t="shared" si="36"/>
        <v>1.8715841330357944E-4</v>
      </c>
      <c r="K103" s="67">
        <v>3418.02</v>
      </c>
      <c r="L103" s="49">
        <f t="shared" si="37"/>
        <v>1.8715841330357944E-4</v>
      </c>
      <c r="M103" s="67">
        <v>3418.02</v>
      </c>
      <c r="N103" s="49">
        <f t="shared" si="38"/>
        <v>1.8715841330357944E-4</v>
      </c>
      <c r="O103" s="67">
        <v>3418.02</v>
      </c>
      <c r="P103" s="49">
        <f t="shared" si="39"/>
        <v>1.8715841330357944E-4</v>
      </c>
      <c r="Q103" s="67">
        <v>3418.02</v>
      </c>
      <c r="R103" s="49">
        <f t="shared" si="40"/>
        <v>1.8715841330357944E-4</v>
      </c>
      <c r="S103" s="67">
        <v>3418.02</v>
      </c>
      <c r="T103" s="49">
        <f t="shared" si="41"/>
        <v>1.8715841330357944E-4</v>
      </c>
      <c r="U103" s="67">
        <v>3418.02</v>
      </c>
      <c r="V103" s="49">
        <f t="shared" si="42"/>
        <v>1.8715841330357944E-4</v>
      </c>
      <c r="W103" s="67">
        <v>3418.02</v>
      </c>
      <c r="X103" s="49">
        <f t="shared" si="43"/>
        <v>1.8715841330357944E-4</v>
      </c>
      <c r="Y103" s="67">
        <v>3418.02</v>
      </c>
      <c r="Z103" s="49">
        <f t="shared" si="46"/>
        <v>1.8715841330357944E-4</v>
      </c>
      <c r="AA103" s="82">
        <f t="shared" si="31"/>
        <v>41016.239999999991</v>
      </c>
      <c r="AB103" s="49">
        <f t="shared" si="46"/>
        <v>1.8715841330357942E-4</v>
      </c>
      <c r="AC103" s="82">
        <f t="shared" si="32"/>
        <v>3418.0199999999991</v>
      </c>
      <c r="AD103" s="49">
        <f t="shared" si="45"/>
        <v>1.8715841330357939E-4</v>
      </c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</row>
    <row r="104" spans="1:66" x14ac:dyDescent="0.25">
      <c r="A104" s="9">
        <v>6305</v>
      </c>
      <c r="B104" s="10" t="s">
        <v>73</v>
      </c>
      <c r="C104" s="67"/>
      <c r="D104" s="49">
        <f t="shared" si="33"/>
        <v>0</v>
      </c>
      <c r="E104" s="67"/>
      <c r="F104" s="49">
        <f t="shared" si="34"/>
        <v>0</v>
      </c>
      <c r="G104" s="67"/>
      <c r="H104" s="49">
        <f t="shared" si="35"/>
        <v>0</v>
      </c>
      <c r="I104" s="67"/>
      <c r="J104" s="49">
        <f t="shared" si="36"/>
        <v>0</v>
      </c>
      <c r="K104" s="67"/>
      <c r="L104" s="49">
        <f t="shared" si="37"/>
        <v>0</v>
      </c>
      <c r="M104" s="67"/>
      <c r="N104" s="49">
        <f t="shared" si="38"/>
        <v>0</v>
      </c>
      <c r="O104" s="67"/>
      <c r="P104" s="49">
        <f t="shared" si="39"/>
        <v>0</v>
      </c>
      <c r="Q104" s="67"/>
      <c r="R104" s="49">
        <f t="shared" si="40"/>
        <v>0</v>
      </c>
      <c r="S104" s="67"/>
      <c r="T104" s="49">
        <f t="shared" si="41"/>
        <v>0</v>
      </c>
      <c r="U104" s="67"/>
      <c r="V104" s="49">
        <f t="shared" si="42"/>
        <v>0</v>
      </c>
      <c r="W104" s="67"/>
      <c r="X104" s="49">
        <f t="shared" si="43"/>
        <v>0</v>
      </c>
      <c r="Y104" s="67"/>
      <c r="Z104" s="49">
        <f t="shared" si="46"/>
        <v>0</v>
      </c>
      <c r="AA104" s="82">
        <f t="shared" si="31"/>
        <v>0</v>
      </c>
      <c r="AB104" s="49">
        <f t="shared" si="46"/>
        <v>0</v>
      </c>
      <c r="AC104" s="82">
        <f t="shared" si="32"/>
        <v>0</v>
      </c>
      <c r="AD104" s="49">
        <f t="shared" si="45"/>
        <v>0</v>
      </c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</row>
    <row r="105" spans="1:66" x14ac:dyDescent="0.25">
      <c r="A105" s="9">
        <v>6306</v>
      </c>
      <c r="B105" s="10" t="s">
        <v>123</v>
      </c>
      <c r="C105" s="67"/>
      <c r="D105" s="49">
        <f t="shared" si="33"/>
        <v>0</v>
      </c>
      <c r="E105" s="67"/>
      <c r="F105" s="49">
        <f t="shared" si="34"/>
        <v>0</v>
      </c>
      <c r="G105" s="67"/>
      <c r="H105" s="49">
        <f t="shared" si="35"/>
        <v>0</v>
      </c>
      <c r="I105" s="67"/>
      <c r="J105" s="49">
        <f t="shared" si="36"/>
        <v>0</v>
      </c>
      <c r="K105" s="67"/>
      <c r="L105" s="49">
        <f t="shared" si="37"/>
        <v>0</v>
      </c>
      <c r="M105" s="67"/>
      <c r="N105" s="49">
        <f t="shared" si="38"/>
        <v>0</v>
      </c>
      <c r="O105" s="67"/>
      <c r="P105" s="49">
        <f t="shared" si="39"/>
        <v>0</v>
      </c>
      <c r="Q105" s="67"/>
      <c r="R105" s="49">
        <f t="shared" si="40"/>
        <v>0</v>
      </c>
      <c r="S105" s="67"/>
      <c r="T105" s="49">
        <f t="shared" si="41"/>
        <v>0</v>
      </c>
      <c r="U105" s="67"/>
      <c r="V105" s="49">
        <f t="shared" si="42"/>
        <v>0</v>
      </c>
      <c r="W105" s="67"/>
      <c r="X105" s="49">
        <f t="shared" si="43"/>
        <v>0</v>
      </c>
      <c r="Y105" s="67"/>
      <c r="Z105" s="49">
        <f t="shared" si="46"/>
        <v>0</v>
      </c>
      <c r="AA105" s="82">
        <f t="shared" si="31"/>
        <v>0</v>
      </c>
      <c r="AB105" s="49">
        <f t="shared" si="46"/>
        <v>0</v>
      </c>
      <c r="AC105" s="82">
        <f t="shared" si="32"/>
        <v>0</v>
      </c>
      <c r="AD105" s="49">
        <f t="shared" si="45"/>
        <v>0</v>
      </c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</row>
    <row r="106" spans="1:66" x14ac:dyDescent="0.25">
      <c r="A106" s="9">
        <v>6307</v>
      </c>
      <c r="B106" s="10" t="s">
        <v>124</v>
      </c>
      <c r="C106" s="67"/>
      <c r="D106" s="49">
        <f t="shared" si="33"/>
        <v>0</v>
      </c>
      <c r="E106" s="67"/>
      <c r="F106" s="49">
        <f t="shared" si="34"/>
        <v>0</v>
      </c>
      <c r="G106" s="67"/>
      <c r="H106" s="49">
        <f t="shared" si="35"/>
        <v>0</v>
      </c>
      <c r="I106" s="67"/>
      <c r="J106" s="49">
        <f t="shared" si="36"/>
        <v>0</v>
      </c>
      <c r="K106" s="67"/>
      <c r="L106" s="49">
        <f t="shared" si="37"/>
        <v>0</v>
      </c>
      <c r="M106" s="67"/>
      <c r="N106" s="49">
        <f t="shared" si="38"/>
        <v>0</v>
      </c>
      <c r="O106" s="67"/>
      <c r="P106" s="49">
        <f t="shared" si="39"/>
        <v>0</v>
      </c>
      <c r="Q106" s="67"/>
      <c r="R106" s="49">
        <f t="shared" si="40"/>
        <v>0</v>
      </c>
      <c r="S106" s="67"/>
      <c r="T106" s="49">
        <f t="shared" si="41"/>
        <v>0</v>
      </c>
      <c r="U106" s="67"/>
      <c r="V106" s="49">
        <f t="shared" si="42"/>
        <v>0</v>
      </c>
      <c r="W106" s="67"/>
      <c r="X106" s="49">
        <f t="shared" si="43"/>
        <v>0</v>
      </c>
      <c r="Y106" s="67"/>
      <c r="Z106" s="49">
        <f t="shared" si="46"/>
        <v>0</v>
      </c>
      <c r="AA106" s="82">
        <f t="shared" si="31"/>
        <v>0</v>
      </c>
      <c r="AB106" s="49">
        <f t="shared" si="46"/>
        <v>0</v>
      </c>
      <c r="AC106" s="82">
        <f t="shared" si="32"/>
        <v>0</v>
      </c>
      <c r="AD106" s="49">
        <f t="shared" si="45"/>
        <v>0</v>
      </c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</row>
    <row r="107" spans="1:66" x14ac:dyDescent="0.25">
      <c r="A107" s="9">
        <v>6308</v>
      </c>
      <c r="B107" s="10" t="s">
        <v>125</v>
      </c>
      <c r="C107" s="67"/>
      <c r="D107" s="49">
        <f t="shared" si="33"/>
        <v>0</v>
      </c>
      <c r="E107" s="67"/>
      <c r="F107" s="49">
        <f t="shared" si="34"/>
        <v>0</v>
      </c>
      <c r="G107" s="67"/>
      <c r="H107" s="49">
        <f t="shared" si="35"/>
        <v>0</v>
      </c>
      <c r="I107" s="67"/>
      <c r="J107" s="49">
        <f t="shared" si="36"/>
        <v>0</v>
      </c>
      <c r="K107" s="67"/>
      <c r="L107" s="49">
        <f t="shared" si="37"/>
        <v>0</v>
      </c>
      <c r="M107" s="67"/>
      <c r="N107" s="49">
        <f t="shared" si="38"/>
        <v>0</v>
      </c>
      <c r="O107" s="67"/>
      <c r="P107" s="49">
        <f t="shared" si="39"/>
        <v>0</v>
      </c>
      <c r="Q107" s="67"/>
      <c r="R107" s="49">
        <f t="shared" si="40"/>
        <v>0</v>
      </c>
      <c r="S107" s="67"/>
      <c r="T107" s="49">
        <f t="shared" si="41"/>
        <v>0</v>
      </c>
      <c r="U107" s="67"/>
      <c r="V107" s="49">
        <f t="shared" si="42"/>
        <v>0</v>
      </c>
      <c r="W107" s="67"/>
      <c r="X107" s="49">
        <f t="shared" si="43"/>
        <v>0</v>
      </c>
      <c r="Y107" s="67"/>
      <c r="Z107" s="49">
        <f t="shared" si="46"/>
        <v>0</v>
      </c>
      <c r="AA107" s="82">
        <f t="shared" si="31"/>
        <v>0</v>
      </c>
      <c r="AB107" s="49">
        <f t="shared" si="46"/>
        <v>0</v>
      </c>
      <c r="AC107" s="82">
        <f t="shared" si="32"/>
        <v>0</v>
      </c>
      <c r="AD107" s="49">
        <f t="shared" si="45"/>
        <v>0</v>
      </c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</row>
    <row r="108" spans="1:66" x14ac:dyDescent="0.25">
      <c r="A108" s="9">
        <v>6309</v>
      </c>
      <c r="B108" s="10" t="s">
        <v>126</v>
      </c>
      <c r="C108" s="67">
        <v>37861.698250000001</v>
      </c>
      <c r="D108" s="49">
        <f t="shared" si="33"/>
        <v>2.0731696623919435E-3</v>
      </c>
      <c r="E108" s="67">
        <v>37861.698250000001</v>
      </c>
      <c r="F108" s="49">
        <f t="shared" si="34"/>
        <v>2.0731696623919435E-3</v>
      </c>
      <c r="G108" s="67">
        <v>37861.698250000001</v>
      </c>
      <c r="H108" s="49">
        <f t="shared" si="35"/>
        <v>2.0731696623919435E-3</v>
      </c>
      <c r="I108" s="67">
        <v>37861.698250000001</v>
      </c>
      <c r="J108" s="49">
        <f t="shared" si="36"/>
        <v>2.0731696623919435E-3</v>
      </c>
      <c r="K108" s="67">
        <v>37861.698250000001</v>
      </c>
      <c r="L108" s="49">
        <f t="shared" si="37"/>
        <v>2.0731696623919435E-3</v>
      </c>
      <c r="M108" s="67">
        <v>37861.698250000001</v>
      </c>
      <c r="N108" s="49">
        <f t="shared" si="38"/>
        <v>2.0731696623919435E-3</v>
      </c>
      <c r="O108" s="67">
        <v>37861.698250000001</v>
      </c>
      <c r="P108" s="49">
        <f t="shared" si="39"/>
        <v>2.0731696623919435E-3</v>
      </c>
      <c r="Q108" s="67">
        <v>37861.698250000001</v>
      </c>
      <c r="R108" s="49">
        <f t="shared" si="40"/>
        <v>2.0731696623919435E-3</v>
      </c>
      <c r="S108" s="67">
        <v>37861.698250000001</v>
      </c>
      <c r="T108" s="49">
        <f t="shared" si="41"/>
        <v>2.0731696623919435E-3</v>
      </c>
      <c r="U108" s="67">
        <v>37861.698250000001</v>
      </c>
      <c r="V108" s="49">
        <f t="shared" si="42"/>
        <v>2.0731696623919435E-3</v>
      </c>
      <c r="W108" s="67">
        <v>37861.698250000001</v>
      </c>
      <c r="X108" s="49">
        <f t="shared" si="43"/>
        <v>2.0731696623919435E-3</v>
      </c>
      <c r="Y108" s="67">
        <v>37861.698250000001</v>
      </c>
      <c r="Z108" s="49">
        <f t="shared" si="46"/>
        <v>2.0731696623919435E-3</v>
      </c>
      <c r="AA108" s="82">
        <f t="shared" si="31"/>
        <v>454340.37900000013</v>
      </c>
      <c r="AB108" s="49">
        <f t="shared" si="46"/>
        <v>2.073169662391944E-3</v>
      </c>
      <c r="AC108" s="82">
        <f t="shared" si="32"/>
        <v>37861.698250000009</v>
      </c>
      <c r="AD108" s="49">
        <f t="shared" si="45"/>
        <v>2.073169662391944E-3</v>
      </c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</row>
    <row r="109" spans="1:66" x14ac:dyDescent="0.25">
      <c r="A109" s="9">
        <v>6310</v>
      </c>
      <c r="B109" s="10" t="s">
        <v>127</v>
      </c>
      <c r="C109" s="67">
        <v>8530.1</v>
      </c>
      <c r="D109" s="49">
        <f t="shared" si="33"/>
        <v>4.6707742532836643E-4</v>
      </c>
      <c r="E109" s="67">
        <v>8530.1</v>
      </c>
      <c r="F109" s="49">
        <f t="shared" si="34"/>
        <v>4.6707742532836643E-4</v>
      </c>
      <c r="G109" s="67">
        <v>8530.1</v>
      </c>
      <c r="H109" s="49">
        <f t="shared" si="35"/>
        <v>4.6707742532836643E-4</v>
      </c>
      <c r="I109" s="67">
        <v>8530.1</v>
      </c>
      <c r="J109" s="49">
        <f t="shared" si="36"/>
        <v>4.6707742532836643E-4</v>
      </c>
      <c r="K109" s="67">
        <v>8530.1</v>
      </c>
      <c r="L109" s="49">
        <f t="shared" si="37"/>
        <v>4.6707742532836643E-4</v>
      </c>
      <c r="M109" s="67">
        <v>8530.1</v>
      </c>
      <c r="N109" s="49">
        <f t="shared" si="38"/>
        <v>4.6707742532836643E-4</v>
      </c>
      <c r="O109" s="67">
        <v>8530.1</v>
      </c>
      <c r="P109" s="49">
        <f t="shared" si="39"/>
        <v>4.6707742532836643E-4</v>
      </c>
      <c r="Q109" s="67">
        <v>8530.1</v>
      </c>
      <c r="R109" s="49">
        <f t="shared" si="40"/>
        <v>4.6707742532836643E-4</v>
      </c>
      <c r="S109" s="67">
        <v>8530.1</v>
      </c>
      <c r="T109" s="49">
        <f t="shared" si="41"/>
        <v>4.6707742532836643E-4</v>
      </c>
      <c r="U109" s="67">
        <v>8530.1</v>
      </c>
      <c r="V109" s="49">
        <f t="shared" si="42"/>
        <v>4.6707742532836643E-4</v>
      </c>
      <c r="W109" s="67">
        <v>8530.1</v>
      </c>
      <c r="X109" s="49">
        <f t="shared" si="43"/>
        <v>4.6707742532836643E-4</v>
      </c>
      <c r="Y109" s="67">
        <v>8530.1</v>
      </c>
      <c r="Z109" s="49">
        <f t="shared" si="46"/>
        <v>4.6707742532836643E-4</v>
      </c>
      <c r="AA109" s="82">
        <f t="shared" si="31"/>
        <v>102361.20000000003</v>
      </c>
      <c r="AB109" s="49">
        <f t="shared" si="46"/>
        <v>4.6707742532836653E-4</v>
      </c>
      <c r="AC109" s="82">
        <f t="shared" si="32"/>
        <v>8530.1000000000022</v>
      </c>
      <c r="AD109" s="49">
        <f t="shared" si="45"/>
        <v>4.6707742532836653E-4</v>
      </c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</row>
    <row r="110" spans="1:66" x14ac:dyDescent="0.25">
      <c r="A110" s="9">
        <v>6311</v>
      </c>
      <c r="B110" s="10" t="s">
        <v>128</v>
      </c>
      <c r="C110" s="67"/>
      <c r="D110" s="49">
        <f t="shared" si="33"/>
        <v>0</v>
      </c>
      <c r="E110" s="67"/>
      <c r="F110" s="49">
        <f t="shared" si="34"/>
        <v>0</v>
      </c>
      <c r="G110" s="67"/>
      <c r="H110" s="49">
        <f t="shared" si="35"/>
        <v>0</v>
      </c>
      <c r="I110" s="67"/>
      <c r="J110" s="49">
        <f t="shared" si="36"/>
        <v>0</v>
      </c>
      <c r="K110" s="67"/>
      <c r="L110" s="49">
        <f t="shared" si="37"/>
        <v>0</v>
      </c>
      <c r="M110" s="67"/>
      <c r="N110" s="49">
        <f t="shared" si="38"/>
        <v>0</v>
      </c>
      <c r="O110" s="67"/>
      <c r="P110" s="49">
        <f t="shared" si="39"/>
        <v>0</v>
      </c>
      <c r="Q110" s="67"/>
      <c r="R110" s="49">
        <f t="shared" si="40"/>
        <v>0</v>
      </c>
      <c r="S110" s="67"/>
      <c r="T110" s="49">
        <f t="shared" si="41"/>
        <v>0</v>
      </c>
      <c r="U110" s="67"/>
      <c r="V110" s="49">
        <f t="shared" si="42"/>
        <v>0</v>
      </c>
      <c r="W110" s="67"/>
      <c r="X110" s="49">
        <f t="shared" si="43"/>
        <v>0</v>
      </c>
      <c r="Y110" s="67"/>
      <c r="Z110" s="49">
        <f t="shared" si="46"/>
        <v>0</v>
      </c>
      <c r="AA110" s="82">
        <f t="shared" si="31"/>
        <v>0</v>
      </c>
      <c r="AB110" s="49">
        <f t="shared" si="46"/>
        <v>0</v>
      </c>
      <c r="AC110" s="82">
        <f t="shared" si="32"/>
        <v>0</v>
      </c>
      <c r="AD110" s="49">
        <f t="shared" si="45"/>
        <v>0</v>
      </c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</row>
    <row r="111" spans="1:66" x14ac:dyDescent="0.25">
      <c r="A111" s="9">
        <v>6312</v>
      </c>
      <c r="B111" s="10" t="s">
        <v>129</v>
      </c>
      <c r="C111" s="67"/>
      <c r="D111" s="49">
        <f t="shared" si="33"/>
        <v>0</v>
      </c>
      <c r="E111" s="67"/>
      <c r="F111" s="49">
        <f t="shared" si="34"/>
        <v>0</v>
      </c>
      <c r="G111" s="67"/>
      <c r="H111" s="49">
        <f t="shared" si="35"/>
        <v>0</v>
      </c>
      <c r="I111" s="67"/>
      <c r="J111" s="49">
        <f t="shared" si="36"/>
        <v>0</v>
      </c>
      <c r="K111" s="67"/>
      <c r="L111" s="49">
        <f t="shared" si="37"/>
        <v>0</v>
      </c>
      <c r="M111" s="67"/>
      <c r="N111" s="49">
        <f t="shared" si="38"/>
        <v>0</v>
      </c>
      <c r="O111" s="67"/>
      <c r="P111" s="49">
        <f t="shared" si="39"/>
        <v>0</v>
      </c>
      <c r="Q111" s="67"/>
      <c r="R111" s="49">
        <f t="shared" si="40"/>
        <v>0</v>
      </c>
      <c r="S111" s="67"/>
      <c r="T111" s="49">
        <f t="shared" si="41"/>
        <v>0</v>
      </c>
      <c r="U111" s="67"/>
      <c r="V111" s="49">
        <f t="shared" si="42"/>
        <v>0</v>
      </c>
      <c r="W111" s="67"/>
      <c r="X111" s="49">
        <f t="shared" si="43"/>
        <v>0</v>
      </c>
      <c r="Y111" s="67"/>
      <c r="Z111" s="49">
        <f t="shared" si="46"/>
        <v>0</v>
      </c>
      <c r="AA111" s="82">
        <f t="shared" si="31"/>
        <v>0</v>
      </c>
      <c r="AB111" s="49">
        <f t="shared" si="46"/>
        <v>0</v>
      </c>
      <c r="AC111" s="82">
        <f t="shared" si="32"/>
        <v>0</v>
      </c>
      <c r="AD111" s="49">
        <f t="shared" si="45"/>
        <v>0</v>
      </c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</row>
    <row r="112" spans="1:66" x14ac:dyDescent="0.25">
      <c r="A112" s="9">
        <v>6313</v>
      </c>
      <c r="B112" s="10" t="s">
        <v>130</v>
      </c>
      <c r="C112" s="67"/>
      <c r="D112" s="49">
        <f t="shared" si="33"/>
        <v>0</v>
      </c>
      <c r="E112" s="67"/>
      <c r="F112" s="49">
        <f t="shared" si="34"/>
        <v>0</v>
      </c>
      <c r="G112" s="67"/>
      <c r="H112" s="49">
        <f t="shared" si="35"/>
        <v>0</v>
      </c>
      <c r="I112" s="67"/>
      <c r="J112" s="49">
        <f t="shared" si="36"/>
        <v>0</v>
      </c>
      <c r="K112" s="67"/>
      <c r="L112" s="49">
        <f t="shared" si="37"/>
        <v>0</v>
      </c>
      <c r="M112" s="67"/>
      <c r="N112" s="49">
        <f t="shared" si="38"/>
        <v>0</v>
      </c>
      <c r="O112" s="67"/>
      <c r="P112" s="49">
        <f t="shared" si="39"/>
        <v>0</v>
      </c>
      <c r="Q112" s="67"/>
      <c r="R112" s="49">
        <f t="shared" si="40"/>
        <v>0</v>
      </c>
      <c r="S112" s="67"/>
      <c r="T112" s="49">
        <f t="shared" si="41"/>
        <v>0</v>
      </c>
      <c r="U112" s="67"/>
      <c r="V112" s="49">
        <f t="shared" si="42"/>
        <v>0</v>
      </c>
      <c r="W112" s="67"/>
      <c r="X112" s="49">
        <f t="shared" si="43"/>
        <v>0</v>
      </c>
      <c r="Y112" s="67"/>
      <c r="Z112" s="49">
        <f t="shared" si="46"/>
        <v>0</v>
      </c>
      <c r="AA112" s="82">
        <f t="shared" si="31"/>
        <v>0</v>
      </c>
      <c r="AB112" s="49">
        <f t="shared" si="46"/>
        <v>0</v>
      </c>
      <c r="AC112" s="82">
        <f t="shared" si="32"/>
        <v>0</v>
      </c>
      <c r="AD112" s="49">
        <f t="shared" si="45"/>
        <v>0</v>
      </c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</row>
    <row r="113" spans="1:66" x14ac:dyDescent="0.25">
      <c r="A113" s="9">
        <v>6314</v>
      </c>
      <c r="B113" s="10" t="s">
        <v>131</v>
      </c>
      <c r="C113" s="67">
        <v>229340.83004999999</v>
      </c>
      <c r="D113" s="49">
        <f t="shared" si="33"/>
        <v>1.2557874400349871E-2</v>
      </c>
      <c r="E113" s="67">
        <v>229340.83004999999</v>
      </c>
      <c r="F113" s="49">
        <f t="shared" si="34"/>
        <v>1.2557874400349871E-2</v>
      </c>
      <c r="G113" s="67">
        <v>229340.83004999999</v>
      </c>
      <c r="H113" s="49">
        <f t="shared" si="35"/>
        <v>1.2557874400349871E-2</v>
      </c>
      <c r="I113" s="67">
        <v>229340.83004999999</v>
      </c>
      <c r="J113" s="49">
        <f t="shared" si="36"/>
        <v>1.2557874400349871E-2</v>
      </c>
      <c r="K113" s="67">
        <v>229340.83004999999</v>
      </c>
      <c r="L113" s="49">
        <f t="shared" si="37"/>
        <v>1.2557874400349871E-2</v>
      </c>
      <c r="M113" s="67">
        <v>229340.83004999999</v>
      </c>
      <c r="N113" s="49">
        <f t="shared" si="38"/>
        <v>1.2557874400349871E-2</v>
      </c>
      <c r="O113" s="67">
        <v>229340.83004999999</v>
      </c>
      <c r="P113" s="49">
        <f t="shared" si="39"/>
        <v>1.2557874400349871E-2</v>
      </c>
      <c r="Q113" s="67">
        <v>229340.83004999999</v>
      </c>
      <c r="R113" s="49">
        <f t="shared" si="40"/>
        <v>1.2557874400349871E-2</v>
      </c>
      <c r="S113" s="67">
        <v>229340.83004999999</v>
      </c>
      <c r="T113" s="49">
        <f t="shared" si="41"/>
        <v>1.2557874400349871E-2</v>
      </c>
      <c r="U113" s="67">
        <v>229340.83004999999</v>
      </c>
      <c r="V113" s="49">
        <f t="shared" si="42"/>
        <v>1.2557874400349871E-2</v>
      </c>
      <c r="W113" s="67">
        <v>229340.83004999999</v>
      </c>
      <c r="X113" s="49">
        <f t="shared" si="43"/>
        <v>1.2557874400349871E-2</v>
      </c>
      <c r="Y113" s="67">
        <v>229340.83004999999</v>
      </c>
      <c r="Z113" s="49">
        <f t="shared" si="46"/>
        <v>1.2557874400349871E-2</v>
      </c>
      <c r="AA113" s="82">
        <f t="shared" si="31"/>
        <v>2752089.9605999999</v>
      </c>
      <c r="AB113" s="49">
        <f t="shared" si="46"/>
        <v>1.2557874400349873E-2</v>
      </c>
      <c r="AC113" s="82">
        <f t="shared" si="32"/>
        <v>229340.83004999999</v>
      </c>
      <c r="AD113" s="49">
        <f t="shared" si="45"/>
        <v>1.2557874400349871E-2</v>
      </c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</row>
    <row r="114" spans="1:66" x14ac:dyDescent="0.25">
      <c r="A114" s="9">
        <v>6315</v>
      </c>
      <c r="B114" s="10" t="s">
        <v>132</v>
      </c>
      <c r="C114" s="67">
        <v>295.83499999999998</v>
      </c>
      <c r="D114" s="49">
        <f t="shared" si="33"/>
        <v>1.6198854658446824E-5</v>
      </c>
      <c r="E114" s="67">
        <v>295.83499999999998</v>
      </c>
      <c r="F114" s="49">
        <f t="shared" si="34"/>
        <v>1.6198854658446824E-5</v>
      </c>
      <c r="G114" s="67">
        <v>295.83499999999998</v>
      </c>
      <c r="H114" s="49">
        <f t="shared" si="35"/>
        <v>1.6198854658446824E-5</v>
      </c>
      <c r="I114" s="67">
        <v>295.83499999999998</v>
      </c>
      <c r="J114" s="49">
        <f t="shared" si="36"/>
        <v>1.6198854658446824E-5</v>
      </c>
      <c r="K114" s="67">
        <v>295.83499999999998</v>
      </c>
      <c r="L114" s="49">
        <f t="shared" si="37"/>
        <v>1.6198854658446824E-5</v>
      </c>
      <c r="M114" s="67">
        <v>295.83499999999998</v>
      </c>
      <c r="N114" s="49">
        <f t="shared" si="38"/>
        <v>1.6198854658446824E-5</v>
      </c>
      <c r="O114" s="67">
        <v>295.83499999999998</v>
      </c>
      <c r="P114" s="49">
        <f t="shared" si="39"/>
        <v>1.6198854658446824E-5</v>
      </c>
      <c r="Q114" s="67">
        <v>295.83499999999998</v>
      </c>
      <c r="R114" s="49">
        <f t="shared" si="40"/>
        <v>1.6198854658446824E-5</v>
      </c>
      <c r="S114" s="67">
        <v>295.83499999999998</v>
      </c>
      <c r="T114" s="49">
        <f t="shared" si="41"/>
        <v>1.6198854658446824E-5</v>
      </c>
      <c r="U114" s="67">
        <v>295.83499999999998</v>
      </c>
      <c r="V114" s="49">
        <f t="shared" si="42"/>
        <v>1.6198854658446824E-5</v>
      </c>
      <c r="W114" s="67">
        <v>295.83499999999998</v>
      </c>
      <c r="X114" s="49">
        <f t="shared" si="43"/>
        <v>1.6198854658446824E-5</v>
      </c>
      <c r="Y114" s="67">
        <v>295.83499999999998</v>
      </c>
      <c r="Z114" s="49">
        <f t="shared" si="46"/>
        <v>1.6198854658446824E-5</v>
      </c>
      <c r="AA114" s="82">
        <f t="shared" si="31"/>
        <v>3550.02</v>
      </c>
      <c r="AB114" s="49">
        <f t="shared" si="46"/>
        <v>1.6198854658446827E-5</v>
      </c>
      <c r="AC114" s="82">
        <f t="shared" si="32"/>
        <v>295.83499999999998</v>
      </c>
      <c r="AD114" s="49">
        <f t="shared" si="45"/>
        <v>1.6198854658446824E-5</v>
      </c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</row>
    <row r="115" spans="1:66" x14ac:dyDescent="0.25">
      <c r="A115" s="9">
        <v>6316</v>
      </c>
      <c r="B115" s="10" t="s">
        <v>133</v>
      </c>
      <c r="C115" s="67"/>
      <c r="D115" s="49">
        <f t="shared" si="33"/>
        <v>0</v>
      </c>
      <c r="E115" s="67"/>
      <c r="F115" s="49">
        <f t="shared" si="34"/>
        <v>0</v>
      </c>
      <c r="G115" s="67"/>
      <c r="H115" s="49">
        <f t="shared" si="35"/>
        <v>0</v>
      </c>
      <c r="I115" s="67"/>
      <c r="J115" s="49">
        <f t="shared" si="36"/>
        <v>0</v>
      </c>
      <c r="K115" s="67"/>
      <c r="L115" s="49">
        <f t="shared" si="37"/>
        <v>0</v>
      </c>
      <c r="M115" s="67"/>
      <c r="N115" s="49">
        <f t="shared" si="38"/>
        <v>0</v>
      </c>
      <c r="O115" s="67"/>
      <c r="P115" s="49">
        <f t="shared" si="39"/>
        <v>0</v>
      </c>
      <c r="Q115" s="67"/>
      <c r="R115" s="49">
        <f t="shared" si="40"/>
        <v>0</v>
      </c>
      <c r="S115" s="67"/>
      <c r="T115" s="49">
        <f t="shared" si="41"/>
        <v>0</v>
      </c>
      <c r="U115" s="67"/>
      <c r="V115" s="49">
        <f t="shared" si="42"/>
        <v>0</v>
      </c>
      <c r="W115" s="67"/>
      <c r="X115" s="49">
        <f t="shared" si="43"/>
        <v>0</v>
      </c>
      <c r="Y115" s="67"/>
      <c r="Z115" s="49">
        <f t="shared" si="46"/>
        <v>0</v>
      </c>
      <c r="AA115" s="82">
        <f t="shared" si="31"/>
        <v>0</v>
      </c>
      <c r="AB115" s="49">
        <f t="shared" si="46"/>
        <v>0</v>
      </c>
      <c r="AC115" s="82">
        <f t="shared" si="32"/>
        <v>0</v>
      </c>
      <c r="AD115" s="49">
        <f t="shared" si="45"/>
        <v>0</v>
      </c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</row>
    <row r="116" spans="1:66" x14ac:dyDescent="0.25">
      <c r="A116" s="9">
        <v>6317</v>
      </c>
      <c r="B116" s="10" t="s">
        <v>134</v>
      </c>
      <c r="C116" s="67">
        <v>2678.6927000000001</v>
      </c>
      <c r="D116" s="49">
        <f t="shared" si="33"/>
        <v>1.4667552426840134E-4</v>
      </c>
      <c r="E116" s="67">
        <v>2678.6927000000001</v>
      </c>
      <c r="F116" s="49">
        <f t="shared" si="34"/>
        <v>1.4667552426840134E-4</v>
      </c>
      <c r="G116" s="67">
        <v>2678.6927000000001</v>
      </c>
      <c r="H116" s="49">
        <f t="shared" si="35"/>
        <v>1.4667552426840134E-4</v>
      </c>
      <c r="I116" s="67">
        <v>2678.6927000000001</v>
      </c>
      <c r="J116" s="49">
        <f t="shared" si="36"/>
        <v>1.4667552426840134E-4</v>
      </c>
      <c r="K116" s="67">
        <v>2678.6927000000001</v>
      </c>
      <c r="L116" s="49">
        <f t="shared" si="37"/>
        <v>1.4667552426840134E-4</v>
      </c>
      <c r="M116" s="67">
        <v>2678.6927000000001</v>
      </c>
      <c r="N116" s="49">
        <f t="shared" si="38"/>
        <v>1.4667552426840134E-4</v>
      </c>
      <c r="O116" s="67">
        <v>2678.6927000000001</v>
      </c>
      <c r="P116" s="49">
        <f t="shared" si="39"/>
        <v>1.4667552426840134E-4</v>
      </c>
      <c r="Q116" s="67">
        <v>2678.6927000000001</v>
      </c>
      <c r="R116" s="49">
        <f t="shared" si="40"/>
        <v>1.4667552426840134E-4</v>
      </c>
      <c r="S116" s="67">
        <v>2678.6927000000001</v>
      </c>
      <c r="T116" s="49">
        <f t="shared" si="41"/>
        <v>1.4667552426840134E-4</v>
      </c>
      <c r="U116" s="67">
        <v>2678.6927000000001</v>
      </c>
      <c r="V116" s="49">
        <f t="shared" si="42"/>
        <v>1.4667552426840134E-4</v>
      </c>
      <c r="W116" s="67">
        <v>2678.6927000000001</v>
      </c>
      <c r="X116" s="49">
        <f t="shared" si="43"/>
        <v>1.4667552426840134E-4</v>
      </c>
      <c r="Y116" s="67">
        <v>2678.6927000000001</v>
      </c>
      <c r="Z116" s="49">
        <f t="shared" si="46"/>
        <v>1.4667552426840134E-4</v>
      </c>
      <c r="AA116" s="82">
        <f t="shared" si="31"/>
        <v>32144.312399999999</v>
      </c>
      <c r="AB116" s="49">
        <f t="shared" si="46"/>
        <v>1.4667552426840134E-4</v>
      </c>
      <c r="AC116" s="82">
        <f t="shared" si="32"/>
        <v>2678.6927000000001</v>
      </c>
      <c r="AD116" s="49">
        <f t="shared" si="45"/>
        <v>1.4667552426840134E-4</v>
      </c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</row>
    <row r="117" spans="1:66" x14ac:dyDescent="0.25">
      <c r="A117" s="9">
        <v>6318</v>
      </c>
      <c r="B117" s="10" t="s">
        <v>135</v>
      </c>
      <c r="C117" s="67">
        <v>6510.85</v>
      </c>
      <c r="D117" s="49">
        <f t="shared" si="33"/>
        <v>3.5651059831645523E-4</v>
      </c>
      <c r="E117" s="67">
        <v>6510.85</v>
      </c>
      <c r="F117" s="49">
        <f t="shared" si="34"/>
        <v>3.5651059831645523E-4</v>
      </c>
      <c r="G117" s="67">
        <v>6510.85</v>
      </c>
      <c r="H117" s="49">
        <f t="shared" si="35"/>
        <v>3.5651059831645523E-4</v>
      </c>
      <c r="I117" s="67">
        <v>6510.85</v>
      </c>
      <c r="J117" s="49">
        <f t="shared" si="36"/>
        <v>3.5651059831645523E-4</v>
      </c>
      <c r="K117" s="67">
        <v>6510.85</v>
      </c>
      <c r="L117" s="49">
        <f t="shared" si="37"/>
        <v>3.5651059831645523E-4</v>
      </c>
      <c r="M117" s="67">
        <v>6510.85</v>
      </c>
      <c r="N117" s="49">
        <f t="shared" si="38"/>
        <v>3.5651059831645523E-4</v>
      </c>
      <c r="O117" s="67">
        <v>6510.85</v>
      </c>
      <c r="P117" s="49">
        <f t="shared" si="39"/>
        <v>3.5651059831645523E-4</v>
      </c>
      <c r="Q117" s="67">
        <v>6510.85</v>
      </c>
      <c r="R117" s="49">
        <f t="shared" si="40"/>
        <v>3.5651059831645523E-4</v>
      </c>
      <c r="S117" s="67">
        <v>6510.85</v>
      </c>
      <c r="T117" s="49">
        <f t="shared" si="41"/>
        <v>3.5651059831645523E-4</v>
      </c>
      <c r="U117" s="67">
        <v>6510.85</v>
      </c>
      <c r="V117" s="49">
        <f t="shared" si="42"/>
        <v>3.5651059831645523E-4</v>
      </c>
      <c r="W117" s="67">
        <v>6510.85</v>
      </c>
      <c r="X117" s="49">
        <f t="shared" si="43"/>
        <v>3.5651059831645523E-4</v>
      </c>
      <c r="Y117" s="67">
        <v>6510.85</v>
      </c>
      <c r="Z117" s="49">
        <f t="shared" ref="Z117:AB136" si="47">IF(Y$10&lt;&gt;0,Y117/Y$10,"-")</f>
        <v>3.5651059831645523E-4</v>
      </c>
      <c r="AA117" s="82">
        <f t="shared" si="31"/>
        <v>78130.2</v>
      </c>
      <c r="AB117" s="49">
        <f t="shared" si="47"/>
        <v>3.5651059831645518E-4</v>
      </c>
      <c r="AC117" s="82">
        <f t="shared" si="32"/>
        <v>6510.8499999999995</v>
      </c>
      <c r="AD117" s="49">
        <f t="shared" si="45"/>
        <v>3.5651059831645518E-4</v>
      </c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</row>
    <row r="118" spans="1:66" x14ac:dyDescent="0.25">
      <c r="A118" s="9">
        <v>6319</v>
      </c>
      <c r="B118" s="10" t="s">
        <v>136</v>
      </c>
      <c r="C118" s="67"/>
      <c r="D118" s="49">
        <f t="shared" si="33"/>
        <v>0</v>
      </c>
      <c r="E118" s="67"/>
      <c r="F118" s="49">
        <f t="shared" si="34"/>
        <v>0</v>
      </c>
      <c r="G118" s="67"/>
      <c r="H118" s="49">
        <f t="shared" si="35"/>
        <v>0</v>
      </c>
      <c r="I118" s="67"/>
      <c r="J118" s="49">
        <f t="shared" si="36"/>
        <v>0</v>
      </c>
      <c r="K118" s="67"/>
      <c r="L118" s="49">
        <f t="shared" si="37"/>
        <v>0</v>
      </c>
      <c r="M118" s="67"/>
      <c r="N118" s="49">
        <f t="shared" si="38"/>
        <v>0</v>
      </c>
      <c r="O118" s="67"/>
      <c r="P118" s="49">
        <f t="shared" si="39"/>
        <v>0</v>
      </c>
      <c r="Q118" s="67"/>
      <c r="R118" s="49">
        <f t="shared" si="40"/>
        <v>0</v>
      </c>
      <c r="S118" s="67"/>
      <c r="T118" s="49">
        <f t="shared" si="41"/>
        <v>0</v>
      </c>
      <c r="U118" s="67"/>
      <c r="V118" s="49">
        <f t="shared" si="42"/>
        <v>0</v>
      </c>
      <c r="W118" s="67"/>
      <c r="X118" s="49">
        <f t="shared" si="43"/>
        <v>0</v>
      </c>
      <c r="Y118" s="67"/>
      <c r="Z118" s="49">
        <f t="shared" si="47"/>
        <v>0</v>
      </c>
      <c r="AA118" s="82">
        <f t="shared" si="31"/>
        <v>0</v>
      </c>
      <c r="AB118" s="49">
        <f t="shared" si="47"/>
        <v>0</v>
      </c>
      <c r="AC118" s="82">
        <f t="shared" si="32"/>
        <v>0</v>
      </c>
      <c r="AD118" s="49">
        <f t="shared" si="45"/>
        <v>0</v>
      </c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</row>
    <row r="119" spans="1:66" x14ac:dyDescent="0.25">
      <c r="A119" s="9">
        <v>6320</v>
      </c>
      <c r="B119" s="10" t="s">
        <v>137</v>
      </c>
      <c r="C119" s="67"/>
      <c r="D119" s="49">
        <f t="shared" si="33"/>
        <v>0</v>
      </c>
      <c r="E119" s="67"/>
      <c r="F119" s="49">
        <f t="shared" si="34"/>
        <v>0</v>
      </c>
      <c r="G119" s="67"/>
      <c r="H119" s="49">
        <f t="shared" si="35"/>
        <v>0</v>
      </c>
      <c r="I119" s="67"/>
      <c r="J119" s="49">
        <f t="shared" si="36"/>
        <v>0</v>
      </c>
      <c r="K119" s="67"/>
      <c r="L119" s="49">
        <f t="shared" si="37"/>
        <v>0</v>
      </c>
      <c r="M119" s="67"/>
      <c r="N119" s="49">
        <f t="shared" si="38"/>
        <v>0</v>
      </c>
      <c r="O119" s="67"/>
      <c r="P119" s="49">
        <f t="shared" si="39"/>
        <v>0</v>
      </c>
      <c r="Q119" s="67"/>
      <c r="R119" s="49">
        <f t="shared" si="40"/>
        <v>0</v>
      </c>
      <c r="S119" s="67"/>
      <c r="T119" s="49">
        <f t="shared" si="41"/>
        <v>0</v>
      </c>
      <c r="U119" s="67"/>
      <c r="V119" s="49">
        <f t="shared" si="42"/>
        <v>0</v>
      </c>
      <c r="W119" s="67"/>
      <c r="X119" s="49">
        <f t="shared" si="43"/>
        <v>0</v>
      </c>
      <c r="Y119" s="67"/>
      <c r="Z119" s="49">
        <f t="shared" si="47"/>
        <v>0</v>
      </c>
      <c r="AA119" s="82">
        <f t="shared" si="31"/>
        <v>0</v>
      </c>
      <c r="AB119" s="49">
        <f t="shared" si="47"/>
        <v>0</v>
      </c>
      <c r="AC119" s="82">
        <f t="shared" si="32"/>
        <v>0</v>
      </c>
      <c r="AD119" s="49">
        <f t="shared" si="45"/>
        <v>0</v>
      </c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</row>
    <row r="120" spans="1:66" x14ac:dyDescent="0.25">
      <c r="A120" s="9">
        <v>6321</v>
      </c>
      <c r="B120" s="10" t="s">
        <v>138</v>
      </c>
      <c r="C120" s="67">
        <v>73959.850000000006</v>
      </c>
      <c r="D120" s="49">
        <f t="shared" si="33"/>
        <v>4.0497738966333548E-3</v>
      </c>
      <c r="E120" s="67">
        <v>73959.850000000006</v>
      </c>
      <c r="F120" s="49">
        <f t="shared" si="34"/>
        <v>4.0497738966333548E-3</v>
      </c>
      <c r="G120" s="67">
        <v>73959.850000000006</v>
      </c>
      <c r="H120" s="49">
        <f t="shared" si="35"/>
        <v>4.0497738966333548E-3</v>
      </c>
      <c r="I120" s="67">
        <v>73959.850000000006</v>
      </c>
      <c r="J120" s="49">
        <f t="shared" si="36"/>
        <v>4.0497738966333548E-3</v>
      </c>
      <c r="K120" s="67">
        <v>73959.850000000006</v>
      </c>
      <c r="L120" s="49">
        <f t="shared" si="37"/>
        <v>4.0497738966333548E-3</v>
      </c>
      <c r="M120" s="67">
        <v>73959.850000000006</v>
      </c>
      <c r="N120" s="49">
        <f t="shared" si="38"/>
        <v>4.0497738966333548E-3</v>
      </c>
      <c r="O120" s="67">
        <v>73959.850000000006</v>
      </c>
      <c r="P120" s="49">
        <f t="shared" si="39"/>
        <v>4.0497738966333548E-3</v>
      </c>
      <c r="Q120" s="67">
        <v>73959.850000000006</v>
      </c>
      <c r="R120" s="49">
        <f t="shared" si="40"/>
        <v>4.0497738966333548E-3</v>
      </c>
      <c r="S120" s="67">
        <v>73959.850000000006</v>
      </c>
      <c r="T120" s="49">
        <f t="shared" si="41"/>
        <v>4.0497738966333548E-3</v>
      </c>
      <c r="U120" s="67">
        <v>73959.850000000006</v>
      </c>
      <c r="V120" s="49">
        <f t="shared" si="42"/>
        <v>4.0497738966333548E-3</v>
      </c>
      <c r="W120" s="67">
        <v>73959.850000000006</v>
      </c>
      <c r="X120" s="49">
        <f t="shared" si="43"/>
        <v>4.0497738966333548E-3</v>
      </c>
      <c r="Y120" s="67">
        <v>73959.850000000006</v>
      </c>
      <c r="Z120" s="49">
        <f t="shared" si="47"/>
        <v>4.0497738966333548E-3</v>
      </c>
      <c r="AA120" s="82">
        <f t="shared" si="31"/>
        <v>887518.19999999984</v>
      </c>
      <c r="AB120" s="49">
        <f t="shared" si="47"/>
        <v>4.0497738966333539E-3</v>
      </c>
      <c r="AC120" s="82">
        <f t="shared" si="32"/>
        <v>73959.849999999991</v>
      </c>
      <c r="AD120" s="49">
        <f t="shared" si="45"/>
        <v>4.0497738966333539E-3</v>
      </c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</row>
    <row r="121" spans="1:66" x14ac:dyDescent="0.25">
      <c r="A121" s="9">
        <v>6322</v>
      </c>
      <c r="B121" s="10"/>
      <c r="C121" s="67"/>
      <c r="D121" s="49">
        <f t="shared" si="33"/>
        <v>0</v>
      </c>
      <c r="E121" s="67"/>
      <c r="F121" s="49">
        <f t="shared" si="33"/>
        <v>0</v>
      </c>
      <c r="G121" s="67"/>
      <c r="H121" s="49">
        <f t="shared" si="33"/>
        <v>0</v>
      </c>
      <c r="I121" s="67"/>
      <c r="J121" s="49">
        <f t="shared" si="33"/>
        <v>0</v>
      </c>
      <c r="K121" s="67"/>
      <c r="L121" s="49">
        <f t="shared" si="33"/>
        <v>0</v>
      </c>
      <c r="M121" s="67"/>
      <c r="N121" s="49">
        <f t="shared" si="33"/>
        <v>0</v>
      </c>
      <c r="O121" s="67"/>
      <c r="P121" s="49">
        <f t="shared" si="33"/>
        <v>0</v>
      </c>
      <c r="Q121" s="67"/>
      <c r="R121" s="49">
        <f t="shared" si="33"/>
        <v>0</v>
      </c>
      <c r="S121" s="67"/>
      <c r="T121" s="49">
        <f t="shared" si="41"/>
        <v>0</v>
      </c>
      <c r="U121" s="67"/>
      <c r="V121" s="49">
        <f t="shared" si="41"/>
        <v>0</v>
      </c>
      <c r="W121" s="67"/>
      <c r="X121" s="49">
        <f t="shared" si="41"/>
        <v>0</v>
      </c>
      <c r="Y121" s="67"/>
      <c r="Z121" s="49">
        <f t="shared" si="41"/>
        <v>0</v>
      </c>
      <c r="AA121" s="82"/>
      <c r="AB121" s="49">
        <f t="shared" si="41"/>
        <v>0</v>
      </c>
      <c r="AC121" s="82"/>
      <c r="AD121" s="49">
        <f t="shared" si="41"/>
        <v>0</v>
      </c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</row>
    <row r="122" spans="1:66" x14ac:dyDescent="0.25">
      <c r="A122" s="9">
        <v>6323</v>
      </c>
      <c r="B122" s="10"/>
      <c r="C122" s="67"/>
      <c r="D122" s="49">
        <f t="shared" si="33"/>
        <v>0</v>
      </c>
      <c r="E122" s="67"/>
      <c r="F122" s="49">
        <f t="shared" si="33"/>
        <v>0</v>
      </c>
      <c r="G122" s="67"/>
      <c r="H122" s="49">
        <f t="shared" si="33"/>
        <v>0</v>
      </c>
      <c r="I122" s="67"/>
      <c r="J122" s="49">
        <f t="shared" si="33"/>
        <v>0</v>
      </c>
      <c r="K122" s="67"/>
      <c r="L122" s="49">
        <f t="shared" si="33"/>
        <v>0</v>
      </c>
      <c r="M122" s="67"/>
      <c r="N122" s="49">
        <f t="shared" si="33"/>
        <v>0</v>
      </c>
      <c r="O122" s="67"/>
      <c r="P122" s="49">
        <f t="shared" si="33"/>
        <v>0</v>
      </c>
      <c r="Q122" s="67"/>
      <c r="R122" s="49">
        <f t="shared" si="33"/>
        <v>0</v>
      </c>
      <c r="S122" s="67"/>
      <c r="T122" s="49">
        <f t="shared" si="41"/>
        <v>0</v>
      </c>
      <c r="U122" s="67"/>
      <c r="V122" s="49">
        <f t="shared" si="41"/>
        <v>0</v>
      </c>
      <c r="W122" s="67"/>
      <c r="X122" s="49">
        <f t="shared" si="41"/>
        <v>0</v>
      </c>
      <c r="Y122" s="67"/>
      <c r="Z122" s="49">
        <f t="shared" si="41"/>
        <v>0</v>
      </c>
      <c r="AA122" s="82"/>
      <c r="AB122" s="49">
        <f t="shared" si="41"/>
        <v>0</v>
      </c>
      <c r="AC122" s="82"/>
      <c r="AD122" s="49">
        <f t="shared" si="41"/>
        <v>0</v>
      </c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</row>
    <row r="123" spans="1:66" x14ac:dyDescent="0.25">
      <c r="A123" s="9">
        <v>6324</v>
      </c>
      <c r="B123" s="10"/>
      <c r="C123" s="67"/>
      <c r="D123" s="49">
        <f t="shared" si="33"/>
        <v>0</v>
      </c>
      <c r="E123" s="67"/>
      <c r="F123" s="49">
        <f t="shared" si="33"/>
        <v>0</v>
      </c>
      <c r="G123" s="67"/>
      <c r="H123" s="49">
        <f t="shared" si="33"/>
        <v>0</v>
      </c>
      <c r="I123" s="67"/>
      <c r="J123" s="49">
        <f t="shared" si="33"/>
        <v>0</v>
      </c>
      <c r="K123" s="67"/>
      <c r="L123" s="49">
        <f t="shared" si="33"/>
        <v>0</v>
      </c>
      <c r="M123" s="67"/>
      <c r="N123" s="49">
        <f t="shared" si="33"/>
        <v>0</v>
      </c>
      <c r="O123" s="67"/>
      <c r="P123" s="49">
        <f t="shared" si="33"/>
        <v>0</v>
      </c>
      <c r="Q123" s="67"/>
      <c r="R123" s="49">
        <f t="shared" si="33"/>
        <v>0</v>
      </c>
      <c r="S123" s="67"/>
      <c r="T123" s="49">
        <f t="shared" si="41"/>
        <v>0</v>
      </c>
      <c r="U123" s="67"/>
      <c r="V123" s="49">
        <f t="shared" si="41"/>
        <v>0</v>
      </c>
      <c r="W123" s="67"/>
      <c r="X123" s="49">
        <f t="shared" si="41"/>
        <v>0</v>
      </c>
      <c r="Y123" s="67"/>
      <c r="Z123" s="49">
        <f t="shared" si="41"/>
        <v>0</v>
      </c>
      <c r="AA123" s="82"/>
      <c r="AB123" s="49">
        <f t="shared" si="41"/>
        <v>0</v>
      </c>
      <c r="AC123" s="82"/>
      <c r="AD123" s="49">
        <f t="shared" si="41"/>
        <v>0</v>
      </c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</row>
    <row r="124" spans="1:66" x14ac:dyDescent="0.25">
      <c r="A124" s="9">
        <v>6325</v>
      </c>
      <c r="B124" s="10"/>
      <c r="C124" s="67"/>
      <c r="D124" s="49">
        <f t="shared" si="33"/>
        <v>0</v>
      </c>
      <c r="E124" s="67"/>
      <c r="F124" s="49">
        <f t="shared" si="33"/>
        <v>0</v>
      </c>
      <c r="G124" s="67"/>
      <c r="H124" s="49">
        <f t="shared" si="33"/>
        <v>0</v>
      </c>
      <c r="I124" s="67"/>
      <c r="J124" s="49">
        <f t="shared" si="33"/>
        <v>0</v>
      </c>
      <c r="K124" s="67"/>
      <c r="L124" s="49">
        <f t="shared" si="33"/>
        <v>0</v>
      </c>
      <c r="M124" s="67"/>
      <c r="N124" s="49">
        <f t="shared" si="33"/>
        <v>0</v>
      </c>
      <c r="O124" s="67"/>
      <c r="P124" s="49">
        <f t="shared" si="33"/>
        <v>0</v>
      </c>
      <c r="Q124" s="67"/>
      <c r="R124" s="49">
        <f t="shared" si="33"/>
        <v>0</v>
      </c>
      <c r="S124" s="67"/>
      <c r="T124" s="49">
        <f t="shared" si="41"/>
        <v>0</v>
      </c>
      <c r="U124" s="67"/>
      <c r="V124" s="49">
        <f t="shared" si="41"/>
        <v>0</v>
      </c>
      <c r="W124" s="67"/>
      <c r="X124" s="49">
        <f t="shared" si="41"/>
        <v>0</v>
      </c>
      <c r="Y124" s="67"/>
      <c r="Z124" s="49">
        <f t="shared" si="41"/>
        <v>0</v>
      </c>
      <c r="AA124" s="82"/>
      <c r="AB124" s="49">
        <f t="shared" si="41"/>
        <v>0</v>
      </c>
      <c r="AC124" s="82"/>
      <c r="AD124" s="49">
        <f t="shared" si="41"/>
        <v>0</v>
      </c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</row>
    <row r="125" spans="1:66" s="5" customFormat="1" x14ac:dyDescent="0.25">
      <c r="A125" s="12">
        <v>6399</v>
      </c>
      <c r="B125" s="1" t="s">
        <v>139</v>
      </c>
      <c r="C125" s="74">
        <f>SUM(C100:C124)</f>
        <v>405829.5932</v>
      </c>
      <c r="D125" s="56">
        <f t="shared" si="33"/>
        <v>2.2221760766452249E-2</v>
      </c>
      <c r="E125" s="74">
        <f>SUM(E100:E124)</f>
        <v>405829.5932</v>
      </c>
      <c r="F125" s="56">
        <f t="shared" si="34"/>
        <v>2.2221760766452249E-2</v>
      </c>
      <c r="G125" s="74">
        <f>SUM(G100:G124)</f>
        <v>405829.5932</v>
      </c>
      <c r="H125" s="56">
        <f t="shared" si="35"/>
        <v>2.2221760766452249E-2</v>
      </c>
      <c r="I125" s="74">
        <f>SUM(I100:I124)</f>
        <v>405829.5932</v>
      </c>
      <c r="J125" s="56">
        <f t="shared" si="36"/>
        <v>2.2221760766452249E-2</v>
      </c>
      <c r="K125" s="74">
        <f>SUM(K100:K124)</f>
        <v>405829.5932</v>
      </c>
      <c r="L125" s="56">
        <f t="shared" si="37"/>
        <v>2.2221760766452249E-2</v>
      </c>
      <c r="M125" s="74">
        <f>SUM(M100:M124)</f>
        <v>405829.5932</v>
      </c>
      <c r="N125" s="56">
        <f t="shared" si="38"/>
        <v>2.2221760766452249E-2</v>
      </c>
      <c r="O125" s="74">
        <f>SUM(O100:O124)</f>
        <v>405829.5932</v>
      </c>
      <c r="P125" s="56">
        <f t="shared" si="39"/>
        <v>2.2221760766452249E-2</v>
      </c>
      <c r="Q125" s="74">
        <f>SUM(Q100:Q124)</f>
        <v>405829.5932</v>
      </c>
      <c r="R125" s="56">
        <f t="shared" si="40"/>
        <v>2.2221760766452249E-2</v>
      </c>
      <c r="S125" s="74">
        <f>SUM(S100:S124)</f>
        <v>405829.5932</v>
      </c>
      <c r="T125" s="56">
        <f t="shared" si="41"/>
        <v>2.2221760766452249E-2</v>
      </c>
      <c r="U125" s="74">
        <f>SUM(U100:U124)</f>
        <v>405829.5932</v>
      </c>
      <c r="V125" s="56">
        <f t="shared" si="42"/>
        <v>2.2221760766452249E-2</v>
      </c>
      <c r="W125" s="74">
        <f>SUM(W100:W124)</f>
        <v>405829.5932</v>
      </c>
      <c r="X125" s="56">
        <f t="shared" si="43"/>
        <v>2.2221760766452249E-2</v>
      </c>
      <c r="Y125" s="74">
        <f>SUM(Y100:Y124)</f>
        <v>405829.5932</v>
      </c>
      <c r="Z125" s="56">
        <f t="shared" si="47"/>
        <v>2.2221760766452249E-2</v>
      </c>
      <c r="AA125" s="74">
        <f t="shared" si="31"/>
        <v>4869955.1184</v>
      </c>
      <c r="AB125" s="56">
        <f t="shared" si="47"/>
        <v>2.2221760766452249E-2</v>
      </c>
      <c r="AC125" s="94">
        <f t="shared" si="32"/>
        <v>405829.5932</v>
      </c>
      <c r="AD125" s="56">
        <f t="shared" si="45"/>
        <v>2.2221760766452249E-2</v>
      </c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</row>
    <row r="126" spans="1:66" s="8" customFormat="1" x14ac:dyDescent="0.25">
      <c r="A126" s="26">
        <v>6401</v>
      </c>
      <c r="B126" s="27" t="s">
        <v>140</v>
      </c>
      <c r="C126" s="69"/>
      <c r="D126" s="57">
        <f t="shared" si="33"/>
        <v>0</v>
      </c>
      <c r="E126" s="69"/>
      <c r="F126" s="57">
        <f t="shared" si="34"/>
        <v>0</v>
      </c>
      <c r="G126" s="69"/>
      <c r="H126" s="57">
        <f t="shared" si="35"/>
        <v>0</v>
      </c>
      <c r="I126" s="69"/>
      <c r="J126" s="57">
        <f t="shared" si="36"/>
        <v>0</v>
      </c>
      <c r="K126" s="69"/>
      <c r="L126" s="57">
        <f t="shared" si="37"/>
        <v>0</v>
      </c>
      <c r="M126" s="69"/>
      <c r="N126" s="57">
        <f t="shared" si="38"/>
        <v>0</v>
      </c>
      <c r="O126" s="69"/>
      <c r="P126" s="57">
        <f t="shared" si="39"/>
        <v>0</v>
      </c>
      <c r="Q126" s="69"/>
      <c r="R126" s="57">
        <f t="shared" si="40"/>
        <v>0</v>
      </c>
      <c r="S126" s="69"/>
      <c r="T126" s="57">
        <f t="shared" si="41"/>
        <v>0</v>
      </c>
      <c r="U126" s="69"/>
      <c r="V126" s="57">
        <f t="shared" si="42"/>
        <v>0</v>
      </c>
      <c r="W126" s="69"/>
      <c r="X126" s="57">
        <f t="shared" si="43"/>
        <v>0</v>
      </c>
      <c r="Y126" s="69"/>
      <c r="Z126" s="57">
        <f t="shared" si="47"/>
        <v>0</v>
      </c>
      <c r="AA126" s="69">
        <f t="shared" si="31"/>
        <v>0</v>
      </c>
      <c r="AB126" s="57">
        <f t="shared" si="47"/>
        <v>0</v>
      </c>
      <c r="AC126" s="85">
        <f t="shared" si="32"/>
        <v>0</v>
      </c>
      <c r="AD126" s="57">
        <f t="shared" si="45"/>
        <v>0</v>
      </c>
    </row>
    <row r="127" spans="1:66" x14ac:dyDescent="0.25">
      <c r="A127" s="9">
        <v>6402</v>
      </c>
      <c r="B127" s="10" t="s">
        <v>141</v>
      </c>
      <c r="C127" s="67">
        <v>-236416.39415000001</v>
      </c>
      <c r="D127" s="49">
        <f t="shared" si="33"/>
        <v>-1.294530670039018E-2</v>
      </c>
      <c r="E127" s="67">
        <v>-236416.39415000001</v>
      </c>
      <c r="F127" s="49">
        <f t="shared" si="34"/>
        <v>-1.294530670039018E-2</v>
      </c>
      <c r="G127" s="67">
        <v>-236416.39415000001</v>
      </c>
      <c r="H127" s="49">
        <f t="shared" si="35"/>
        <v>-1.294530670039018E-2</v>
      </c>
      <c r="I127" s="67">
        <v>-236416.39415000001</v>
      </c>
      <c r="J127" s="49">
        <f t="shared" si="36"/>
        <v>-1.294530670039018E-2</v>
      </c>
      <c r="K127" s="67">
        <v>-236416.39415000001</v>
      </c>
      <c r="L127" s="49">
        <f t="shared" si="37"/>
        <v>-1.294530670039018E-2</v>
      </c>
      <c r="M127" s="67">
        <v>-236416.39415000001</v>
      </c>
      <c r="N127" s="49">
        <f t="shared" si="38"/>
        <v>-1.294530670039018E-2</v>
      </c>
      <c r="O127" s="67">
        <v>-236416.39415000001</v>
      </c>
      <c r="P127" s="49">
        <f t="shared" si="39"/>
        <v>-1.294530670039018E-2</v>
      </c>
      <c r="Q127" s="67">
        <v>-236416.39415000001</v>
      </c>
      <c r="R127" s="49">
        <f t="shared" si="40"/>
        <v>-1.294530670039018E-2</v>
      </c>
      <c r="S127" s="67">
        <v>-236416.39415000001</v>
      </c>
      <c r="T127" s="49">
        <f t="shared" si="41"/>
        <v>-1.294530670039018E-2</v>
      </c>
      <c r="U127" s="67">
        <v>-236416.39415000001</v>
      </c>
      <c r="V127" s="49">
        <f t="shared" si="42"/>
        <v>-1.294530670039018E-2</v>
      </c>
      <c r="W127" s="67">
        <v>-236416.39415000001</v>
      </c>
      <c r="X127" s="49">
        <f t="shared" si="43"/>
        <v>-1.294530670039018E-2</v>
      </c>
      <c r="Y127" s="67">
        <v>-236416.39415000001</v>
      </c>
      <c r="Z127" s="49">
        <f t="shared" si="47"/>
        <v>-1.294530670039018E-2</v>
      </c>
      <c r="AA127" s="82">
        <f t="shared" si="31"/>
        <v>-2836996.7298000003</v>
      </c>
      <c r="AB127" s="49">
        <f t="shared" si="47"/>
        <v>-1.2945306700390182E-2</v>
      </c>
      <c r="AC127" s="82">
        <f t="shared" si="32"/>
        <v>-236416.39415000004</v>
      </c>
      <c r="AD127" s="49">
        <f t="shared" si="45"/>
        <v>-1.294530670039018E-2</v>
      </c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</row>
    <row r="128" spans="1:66" x14ac:dyDescent="0.25">
      <c r="A128" s="9">
        <v>6403</v>
      </c>
      <c r="B128" s="10" t="s">
        <v>142</v>
      </c>
      <c r="C128" s="67">
        <v>163687.19820000001</v>
      </c>
      <c r="D128" s="49">
        <f t="shared" si="33"/>
        <v>8.9629189686486702E-3</v>
      </c>
      <c r="E128" s="67">
        <v>163687.19820000001</v>
      </c>
      <c r="F128" s="49">
        <f t="shared" si="34"/>
        <v>8.9629189686486702E-3</v>
      </c>
      <c r="G128" s="67">
        <v>163687.19820000001</v>
      </c>
      <c r="H128" s="49">
        <f t="shared" si="35"/>
        <v>8.9629189686486702E-3</v>
      </c>
      <c r="I128" s="67">
        <v>163687.19820000001</v>
      </c>
      <c r="J128" s="49">
        <f t="shared" si="36"/>
        <v>8.9629189686486702E-3</v>
      </c>
      <c r="K128" s="67">
        <v>163687.19820000001</v>
      </c>
      <c r="L128" s="49">
        <f t="shared" si="37"/>
        <v>8.9629189686486702E-3</v>
      </c>
      <c r="M128" s="67">
        <v>163687.19820000001</v>
      </c>
      <c r="N128" s="49">
        <f t="shared" si="38"/>
        <v>8.9629189686486702E-3</v>
      </c>
      <c r="O128" s="67">
        <v>163687.19820000001</v>
      </c>
      <c r="P128" s="49">
        <f t="shared" si="39"/>
        <v>8.9629189686486702E-3</v>
      </c>
      <c r="Q128" s="67">
        <v>163687.19820000001</v>
      </c>
      <c r="R128" s="49">
        <f t="shared" si="40"/>
        <v>8.9629189686486702E-3</v>
      </c>
      <c r="S128" s="67">
        <v>163687.19820000001</v>
      </c>
      <c r="T128" s="49">
        <f t="shared" si="41"/>
        <v>8.9629189686486702E-3</v>
      </c>
      <c r="U128" s="67">
        <v>163687.19820000001</v>
      </c>
      <c r="V128" s="49">
        <f t="shared" si="42"/>
        <v>8.9629189686486702E-3</v>
      </c>
      <c r="W128" s="67">
        <v>163687.19820000001</v>
      </c>
      <c r="X128" s="49">
        <f t="shared" si="43"/>
        <v>8.9629189686486702E-3</v>
      </c>
      <c r="Y128" s="67">
        <v>163687.19820000001</v>
      </c>
      <c r="Z128" s="49">
        <f t="shared" si="47"/>
        <v>8.9629189686486702E-3</v>
      </c>
      <c r="AA128" s="82">
        <f t="shared" si="31"/>
        <v>1964246.3784</v>
      </c>
      <c r="AB128" s="49">
        <f t="shared" si="47"/>
        <v>8.9629189686486702E-3</v>
      </c>
      <c r="AC128" s="82">
        <f t="shared" si="32"/>
        <v>163687.19820000001</v>
      </c>
      <c r="AD128" s="49">
        <f t="shared" si="45"/>
        <v>8.9629189686486702E-3</v>
      </c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</row>
    <row r="129" spans="1:66" x14ac:dyDescent="0.25">
      <c r="A129" s="9">
        <v>6404</v>
      </c>
      <c r="B129" s="10" t="s">
        <v>143</v>
      </c>
      <c r="C129" s="67">
        <v>25081.5</v>
      </c>
      <c r="D129" s="49">
        <f t="shared" si="33"/>
        <v>1.3733722281536467E-3</v>
      </c>
      <c r="E129" s="67">
        <v>25081.5</v>
      </c>
      <c r="F129" s="49">
        <f t="shared" si="34"/>
        <v>1.3733722281536467E-3</v>
      </c>
      <c r="G129" s="67">
        <v>25081.5</v>
      </c>
      <c r="H129" s="49">
        <f t="shared" si="35"/>
        <v>1.3733722281536467E-3</v>
      </c>
      <c r="I129" s="67">
        <v>25081.5</v>
      </c>
      <c r="J129" s="49">
        <f t="shared" si="36"/>
        <v>1.3733722281536467E-3</v>
      </c>
      <c r="K129" s="67">
        <v>25081.5</v>
      </c>
      <c r="L129" s="49">
        <f t="shared" si="37"/>
        <v>1.3733722281536467E-3</v>
      </c>
      <c r="M129" s="67">
        <v>25081.5</v>
      </c>
      <c r="N129" s="49">
        <f t="shared" si="38"/>
        <v>1.3733722281536467E-3</v>
      </c>
      <c r="O129" s="67">
        <v>25081.5</v>
      </c>
      <c r="P129" s="49">
        <f t="shared" si="39"/>
        <v>1.3733722281536467E-3</v>
      </c>
      <c r="Q129" s="67">
        <v>25081.5</v>
      </c>
      <c r="R129" s="49">
        <f t="shared" si="40"/>
        <v>1.3733722281536467E-3</v>
      </c>
      <c r="S129" s="67">
        <v>25081.5</v>
      </c>
      <c r="T129" s="49">
        <f t="shared" si="41"/>
        <v>1.3733722281536467E-3</v>
      </c>
      <c r="U129" s="67">
        <v>25081.5</v>
      </c>
      <c r="V129" s="49">
        <f t="shared" si="42"/>
        <v>1.3733722281536467E-3</v>
      </c>
      <c r="W129" s="67">
        <v>25081.5</v>
      </c>
      <c r="X129" s="49">
        <f t="shared" si="43"/>
        <v>1.3733722281536467E-3</v>
      </c>
      <c r="Y129" s="67">
        <v>25081.5</v>
      </c>
      <c r="Z129" s="49">
        <f t="shared" si="47"/>
        <v>1.3733722281536467E-3</v>
      </c>
      <c r="AA129" s="82">
        <f t="shared" si="31"/>
        <v>300978</v>
      </c>
      <c r="AB129" s="49">
        <f t="shared" si="47"/>
        <v>1.3733722281536469E-3</v>
      </c>
      <c r="AC129" s="82">
        <f t="shared" si="32"/>
        <v>25081.5</v>
      </c>
      <c r="AD129" s="49">
        <f t="shared" si="45"/>
        <v>1.3733722281536467E-3</v>
      </c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</row>
    <row r="130" spans="1:66" x14ac:dyDescent="0.25">
      <c r="A130" s="9">
        <v>6406</v>
      </c>
      <c r="B130" s="10" t="s">
        <v>144</v>
      </c>
      <c r="C130" s="67">
        <v>-1321.2790500000001</v>
      </c>
      <c r="D130" s="49">
        <f t="shared" si="33"/>
        <v>-7.2348462129905855E-5</v>
      </c>
      <c r="E130" s="67">
        <v>-1321.2790500000001</v>
      </c>
      <c r="F130" s="49">
        <f t="shared" si="34"/>
        <v>-7.2348462129905855E-5</v>
      </c>
      <c r="G130" s="67">
        <v>-1321.2790500000001</v>
      </c>
      <c r="H130" s="49">
        <f t="shared" si="35"/>
        <v>-7.2348462129905855E-5</v>
      </c>
      <c r="I130" s="67">
        <v>-1321.2790500000001</v>
      </c>
      <c r="J130" s="49">
        <f t="shared" si="36"/>
        <v>-7.2348462129905855E-5</v>
      </c>
      <c r="K130" s="67">
        <v>-1321.2790500000001</v>
      </c>
      <c r="L130" s="49">
        <f t="shared" si="37"/>
        <v>-7.2348462129905855E-5</v>
      </c>
      <c r="M130" s="67">
        <v>-1321.2790500000001</v>
      </c>
      <c r="N130" s="49">
        <f t="shared" si="38"/>
        <v>-7.2348462129905855E-5</v>
      </c>
      <c r="O130" s="67">
        <v>-1321.2790500000001</v>
      </c>
      <c r="P130" s="49">
        <f t="shared" si="39"/>
        <v>-7.2348462129905855E-5</v>
      </c>
      <c r="Q130" s="67">
        <v>-1321.2790500000001</v>
      </c>
      <c r="R130" s="49">
        <f t="shared" si="40"/>
        <v>-7.2348462129905855E-5</v>
      </c>
      <c r="S130" s="67">
        <v>-1321.2790500000001</v>
      </c>
      <c r="T130" s="49">
        <f t="shared" si="41"/>
        <v>-7.2348462129905855E-5</v>
      </c>
      <c r="U130" s="67">
        <v>-1321.2790500000001</v>
      </c>
      <c r="V130" s="49">
        <f t="shared" si="42"/>
        <v>-7.2348462129905855E-5</v>
      </c>
      <c r="W130" s="67">
        <v>-1321.2790500000001</v>
      </c>
      <c r="X130" s="49">
        <f t="shared" si="43"/>
        <v>-7.2348462129905855E-5</v>
      </c>
      <c r="Y130" s="67">
        <v>-1321.2790500000001</v>
      </c>
      <c r="Z130" s="49">
        <f t="shared" si="47"/>
        <v>-7.2348462129905855E-5</v>
      </c>
      <c r="AA130" s="82">
        <f t="shared" si="31"/>
        <v>-15855.348600000005</v>
      </c>
      <c r="AB130" s="49">
        <f t="shared" si="47"/>
        <v>-7.2348462129905882E-5</v>
      </c>
      <c r="AC130" s="82">
        <f t="shared" si="32"/>
        <v>-1321.2790500000003</v>
      </c>
      <c r="AD130" s="49">
        <f t="shared" si="45"/>
        <v>-7.2348462129905868E-5</v>
      </c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</row>
    <row r="131" spans="1:66" x14ac:dyDescent="0.25">
      <c r="A131" s="9">
        <v>6407</v>
      </c>
      <c r="B131" s="10" t="s">
        <v>145</v>
      </c>
      <c r="C131" s="67">
        <v>-651.53465000000006</v>
      </c>
      <c r="D131" s="49">
        <f t="shared" si="33"/>
        <v>-3.5675681039403799E-5</v>
      </c>
      <c r="E131" s="67">
        <v>-651.53465000000006</v>
      </c>
      <c r="F131" s="49">
        <f t="shared" si="34"/>
        <v>-3.5675681039403799E-5</v>
      </c>
      <c r="G131" s="67">
        <v>-651.53465000000006</v>
      </c>
      <c r="H131" s="49">
        <f t="shared" si="35"/>
        <v>-3.5675681039403799E-5</v>
      </c>
      <c r="I131" s="67">
        <v>-651.53465000000006</v>
      </c>
      <c r="J131" s="49">
        <f t="shared" si="36"/>
        <v>-3.5675681039403799E-5</v>
      </c>
      <c r="K131" s="67">
        <v>-651.53465000000006</v>
      </c>
      <c r="L131" s="49">
        <f t="shared" si="37"/>
        <v>-3.5675681039403799E-5</v>
      </c>
      <c r="M131" s="67">
        <v>-651.53465000000006</v>
      </c>
      <c r="N131" s="49">
        <f t="shared" si="38"/>
        <v>-3.5675681039403799E-5</v>
      </c>
      <c r="O131" s="67">
        <v>-651.53465000000006</v>
      </c>
      <c r="P131" s="49">
        <f t="shared" si="39"/>
        <v>-3.5675681039403799E-5</v>
      </c>
      <c r="Q131" s="67">
        <v>-651.53465000000006</v>
      </c>
      <c r="R131" s="49">
        <f t="shared" si="40"/>
        <v>-3.5675681039403799E-5</v>
      </c>
      <c r="S131" s="67">
        <v>-651.53465000000006</v>
      </c>
      <c r="T131" s="49">
        <f t="shared" si="41"/>
        <v>-3.5675681039403799E-5</v>
      </c>
      <c r="U131" s="67">
        <v>-651.53465000000006</v>
      </c>
      <c r="V131" s="49">
        <f t="shared" si="42"/>
        <v>-3.5675681039403799E-5</v>
      </c>
      <c r="W131" s="67">
        <v>-651.53465000000006</v>
      </c>
      <c r="X131" s="49">
        <f t="shared" si="43"/>
        <v>-3.5675681039403799E-5</v>
      </c>
      <c r="Y131" s="67">
        <v>-651.53465000000006</v>
      </c>
      <c r="Z131" s="49">
        <f t="shared" si="47"/>
        <v>-3.5675681039403799E-5</v>
      </c>
      <c r="AA131" s="82">
        <f t="shared" si="31"/>
        <v>-7818.4157999999989</v>
      </c>
      <c r="AB131" s="49">
        <f t="shared" si="47"/>
        <v>-3.5675681039403792E-5</v>
      </c>
      <c r="AC131" s="82">
        <f t="shared" si="32"/>
        <v>-651.53464999999994</v>
      </c>
      <c r="AD131" s="49">
        <f t="shared" si="45"/>
        <v>-3.5675681039403792E-5</v>
      </c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</row>
    <row r="132" spans="1:66" x14ac:dyDescent="0.25">
      <c r="A132" s="9">
        <v>6408</v>
      </c>
      <c r="B132" s="10" t="s">
        <v>146</v>
      </c>
      <c r="C132" s="67">
        <v>-161.8252</v>
      </c>
      <c r="D132" s="49">
        <f t="shared" si="33"/>
        <v>-8.8609626814747721E-6</v>
      </c>
      <c r="E132" s="67">
        <v>-161.8252</v>
      </c>
      <c r="F132" s="49">
        <f t="shared" si="34"/>
        <v>-8.8609626814747721E-6</v>
      </c>
      <c r="G132" s="67">
        <v>-161.8252</v>
      </c>
      <c r="H132" s="49">
        <f t="shared" si="35"/>
        <v>-8.8609626814747721E-6</v>
      </c>
      <c r="I132" s="67">
        <v>-161.8252</v>
      </c>
      <c r="J132" s="49">
        <f t="shared" si="36"/>
        <v>-8.8609626814747721E-6</v>
      </c>
      <c r="K132" s="67">
        <v>-161.8252</v>
      </c>
      <c r="L132" s="49">
        <f t="shared" si="37"/>
        <v>-8.8609626814747721E-6</v>
      </c>
      <c r="M132" s="67">
        <v>-161.8252</v>
      </c>
      <c r="N132" s="49">
        <f t="shared" si="38"/>
        <v>-8.8609626814747721E-6</v>
      </c>
      <c r="O132" s="67">
        <v>-161.8252</v>
      </c>
      <c r="P132" s="49">
        <f t="shared" si="39"/>
        <v>-8.8609626814747721E-6</v>
      </c>
      <c r="Q132" s="67">
        <v>-161.8252</v>
      </c>
      <c r="R132" s="49">
        <f t="shared" si="40"/>
        <v>-8.8609626814747721E-6</v>
      </c>
      <c r="S132" s="67">
        <v>-161.8252</v>
      </c>
      <c r="T132" s="49">
        <f t="shared" si="41"/>
        <v>-8.8609626814747721E-6</v>
      </c>
      <c r="U132" s="67">
        <v>-161.8252</v>
      </c>
      <c r="V132" s="49">
        <f t="shared" si="42"/>
        <v>-8.8609626814747721E-6</v>
      </c>
      <c r="W132" s="67">
        <v>-161.8252</v>
      </c>
      <c r="X132" s="49">
        <f t="shared" si="43"/>
        <v>-8.8609626814747721E-6</v>
      </c>
      <c r="Y132" s="67">
        <v>-161.8252</v>
      </c>
      <c r="Z132" s="49">
        <f t="shared" si="47"/>
        <v>-8.8609626814747721E-6</v>
      </c>
      <c r="AA132" s="82">
        <f t="shared" si="31"/>
        <v>-1941.9023999999999</v>
      </c>
      <c r="AB132" s="49">
        <f t="shared" si="47"/>
        <v>-8.8609626814747738E-6</v>
      </c>
      <c r="AC132" s="82">
        <f t="shared" si="32"/>
        <v>-161.8252</v>
      </c>
      <c r="AD132" s="49">
        <f t="shared" si="45"/>
        <v>-8.8609626814747721E-6</v>
      </c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</row>
    <row r="133" spans="1:66" x14ac:dyDescent="0.25">
      <c r="A133" s="9">
        <v>6409</v>
      </c>
      <c r="B133" s="10" t="s">
        <v>147</v>
      </c>
      <c r="C133" s="67">
        <v>0</v>
      </c>
      <c r="D133" s="49">
        <f t="shared" si="33"/>
        <v>0</v>
      </c>
      <c r="E133" s="67">
        <v>0</v>
      </c>
      <c r="F133" s="49">
        <f t="shared" si="34"/>
        <v>0</v>
      </c>
      <c r="G133" s="67">
        <v>0</v>
      </c>
      <c r="H133" s="49">
        <f t="shared" si="35"/>
        <v>0</v>
      </c>
      <c r="I133" s="67">
        <v>0</v>
      </c>
      <c r="J133" s="49">
        <f t="shared" si="36"/>
        <v>0</v>
      </c>
      <c r="K133" s="67">
        <v>0</v>
      </c>
      <c r="L133" s="49">
        <f t="shared" si="37"/>
        <v>0</v>
      </c>
      <c r="M133" s="67">
        <v>0</v>
      </c>
      <c r="N133" s="49">
        <f t="shared" si="38"/>
        <v>0</v>
      </c>
      <c r="O133" s="67">
        <v>0</v>
      </c>
      <c r="P133" s="49">
        <f t="shared" si="39"/>
        <v>0</v>
      </c>
      <c r="Q133" s="67">
        <v>0</v>
      </c>
      <c r="R133" s="49">
        <f t="shared" si="40"/>
        <v>0</v>
      </c>
      <c r="S133" s="67">
        <v>0</v>
      </c>
      <c r="T133" s="49">
        <f t="shared" si="41"/>
        <v>0</v>
      </c>
      <c r="U133" s="67">
        <v>0</v>
      </c>
      <c r="V133" s="49">
        <f t="shared" si="42"/>
        <v>0</v>
      </c>
      <c r="W133" s="67">
        <v>0</v>
      </c>
      <c r="X133" s="49">
        <f t="shared" si="43"/>
        <v>0</v>
      </c>
      <c r="Y133" s="67">
        <v>0</v>
      </c>
      <c r="Z133" s="49">
        <f t="shared" si="47"/>
        <v>0</v>
      </c>
      <c r="AA133" s="82">
        <f t="shared" si="31"/>
        <v>0</v>
      </c>
      <c r="AB133" s="49">
        <f t="shared" si="47"/>
        <v>0</v>
      </c>
      <c r="AC133" s="82">
        <f t="shared" si="32"/>
        <v>0</v>
      </c>
      <c r="AD133" s="49">
        <f t="shared" si="45"/>
        <v>0</v>
      </c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</row>
    <row r="134" spans="1:66" x14ac:dyDescent="0.25">
      <c r="A134" s="9">
        <v>6410</v>
      </c>
      <c r="B134" s="10" t="s">
        <v>148</v>
      </c>
      <c r="C134" s="67">
        <v>17223</v>
      </c>
      <c r="D134" s="49">
        <f t="shared" si="33"/>
        <v>9.4306918986066456E-4</v>
      </c>
      <c r="E134" s="67">
        <v>17223</v>
      </c>
      <c r="F134" s="49">
        <f t="shared" si="34"/>
        <v>9.4306918986066456E-4</v>
      </c>
      <c r="G134" s="67">
        <v>17223</v>
      </c>
      <c r="H134" s="49">
        <f t="shared" si="35"/>
        <v>9.4306918986066456E-4</v>
      </c>
      <c r="I134" s="67">
        <v>17223</v>
      </c>
      <c r="J134" s="49">
        <f t="shared" si="36"/>
        <v>9.4306918986066456E-4</v>
      </c>
      <c r="K134" s="67">
        <v>17223</v>
      </c>
      <c r="L134" s="49">
        <f t="shared" si="37"/>
        <v>9.4306918986066456E-4</v>
      </c>
      <c r="M134" s="67">
        <v>17223</v>
      </c>
      <c r="N134" s="49">
        <f t="shared" si="38"/>
        <v>9.4306918986066456E-4</v>
      </c>
      <c r="O134" s="67">
        <v>17223</v>
      </c>
      <c r="P134" s="49">
        <f t="shared" si="39"/>
        <v>9.4306918986066456E-4</v>
      </c>
      <c r="Q134" s="67">
        <v>17223</v>
      </c>
      <c r="R134" s="49">
        <f t="shared" si="40"/>
        <v>9.4306918986066456E-4</v>
      </c>
      <c r="S134" s="67">
        <v>17223</v>
      </c>
      <c r="T134" s="49">
        <f t="shared" si="41"/>
        <v>9.4306918986066456E-4</v>
      </c>
      <c r="U134" s="67">
        <v>17223</v>
      </c>
      <c r="V134" s="49">
        <f t="shared" si="42"/>
        <v>9.4306918986066456E-4</v>
      </c>
      <c r="W134" s="67">
        <v>17223</v>
      </c>
      <c r="X134" s="49">
        <f t="shared" si="43"/>
        <v>9.4306918986066456E-4</v>
      </c>
      <c r="Y134" s="67">
        <v>17223</v>
      </c>
      <c r="Z134" s="49">
        <f t="shared" si="47"/>
        <v>9.4306918986066456E-4</v>
      </c>
      <c r="AA134" s="82">
        <f t="shared" si="31"/>
        <v>206676</v>
      </c>
      <c r="AB134" s="49">
        <f t="shared" si="47"/>
        <v>9.4306918986066456E-4</v>
      </c>
      <c r="AC134" s="82">
        <f t="shared" si="32"/>
        <v>17223</v>
      </c>
      <c r="AD134" s="49">
        <f t="shared" si="45"/>
        <v>9.4306918986066456E-4</v>
      </c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</row>
    <row r="135" spans="1:66" x14ac:dyDescent="0.25">
      <c r="A135" s="9">
        <v>6411</v>
      </c>
      <c r="B135" s="10" t="s">
        <v>149</v>
      </c>
      <c r="C135" s="67">
        <v>13658.15</v>
      </c>
      <c r="D135" s="49">
        <f t="shared" si="33"/>
        <v>7.4787089679471844E-4</v>
      </c>
      <c r="E135" s="67">
        <v>13658.15</v>
      </c>
      <c r="F135" s="49">
        <f t="shared" si="34"/>
        <v>7.4787089679471844E-4</v>
      </c>
      <c r="G135" s="67">
        <v>13658.15</v>
      </c>
      <c r="H135" s="49">
        <f t="shared" si="35"/>
        <v>7.4787089679471844E-4</v>
      </c>
      <c r="I135" s="67">
        <v>13658.15</v>
      </c>
      <c r="J135" s="49">
        <f t="shared" si="36"/>
        <v>7.4787089679471844E-4</v>
      </c>
      <c r="K135" s="67">
        <v>13658.15</v>
      </c>
      <c r="L135" s="49">
        <f t="shared" si="37"/>
        <v>7.4787089679471844E-4</v>
      </c>
      <c r="M135" s="67">
        <v>13658.15</v>
      </c>
      <c r="N135" s="49">
        <f t="shared" si="38"/>
        <v>7.4787089679471844E-4</v>
      </c>
      <c r="O135" s="67">
        <v>13658.15</v>
      </c>
      <c r="P135" s="49">
        <f t="shared" si="39"/>
        <v>7.4787089679471844E-4</v>
      </c>
      <c r="Q135" s="67">
        <v>13658.15</v>
      </c>
      <c r="R135" s="49">
        <f t="shared" si="40"/>
        <v>7.4787089679471844E-4</v>
      </c>
      <c r="S135" s="67">
        <v>13658.15</v>
      </c>
      <c r="T135" s="49">
        <f t="shared" si="41"/>
        <v>7.4787089679471844E-4</v>
      </c>
      <c r="U135" s="67">
        <v>13658.15</v>
      </c>
      <c r="V135" s="49">
        <f t="shared" si="42"/>
        <v>7.4787089679471844E-4</v>
      </c>
      <c r="W135" s="67">
        <v>13658.15</v>
      </c>
      <c r="X135" s="49">
        <f t="shared" si="43"/>
        <v>7.4787089679471844E-4</v>
      </c>
      <c r="Y135" s="67">
        <v>13658.15</v>
      </c>
      <c r="Z135" s="49">
        <f t="shared" si="47"/>
        <v>7.4787089679471844E-4</v>
      </c>
      <c r="AA135" s="82">
        <f t="shared" ref="AA135:AA165" si="48">C135+E135+G135+I135+K135+M135+O135+Q135+S135+U135+W135+Y135</f>
        <v>163897.79999999996</v>
      </c>
      <c r="AB135" s="49">
        <f t="shared" si="47"/>
        <v>7.4787089679471833E-4</v>
      </c>
      <c r="AC135" s="82">
        <f t="shared" si="32"/>
        <v>13658.149999999996</v>
      </c>
      <c r="AD135" s="49">
        <f t="shared" si="45"/>
        <v>7.4787089679471822E-4</v>
      </c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</row>
    <row r="136" spans="1:66" x14ac:dyDescent="0.25">
      <c r="A136" s="9">
        <v>6413</v>
      </c>
      <c r="B136" s="10" t="s">
        <v>150</v>
      </c>
      <c r="C136" s="67">
        <v>168490.57519999999</v>
      </c>
      <c r="D136" s="49">
        <f t="shared" si="33"/>
        <v>9.225934520874491E-3</v>
      </c>
      <c r="E136" s="67">
        <v>168490.57519999999</v>
      </c>
      <c r="F136" s="49">
        <f t="shared" si="34"/>
        <v>9.225934520874491E-3</v>
      </c>
      <c r="G136" s="67">
        <v>168490.57519999999</v>
      </c>
      <c r="H136" s="49">
        <f t="shared" si="35"/>
        <v>9.225934520874491E-3</v>
      </c>
      <c r="I136" s="67">
        <v>168490.57519999999</v>
      </c>
      <c r="J136" s="49">
        <f t="shared" si="36"/>
        <v>9.225934520874491E-3</v>
      </c>
      <c r="K136" s="67">
        <v>168490.57519999999</v>
      </c>
      <c r="L136" s="49">
        <f t="shared" si="37"/>
        <v>9.225934520874491E-3</v>
      </c>
      <c r="M136" s="67">
        <v>168490.57519999999</v>
      </c>
      <c r="N136" s="49">
        <f t="shared" si="38"/>
        <v>9.225934520874491E-3</v>
      </c>
      <c r="O136" s="67">
        <v>168490.57519999999</v>
      </c>
      <c r="P136" s="49">
        <f t="shared" si="39"/>
        <v>9.225934520874491E-3</v>
      </c>
      <c r="Q136" s="67">
        <v>168490.57519999999</v>
      </c>
      <c r="R136" s="49">
        <f t="shared" si="40"/>
        <v>9.225934520874491E-3</v>
      </c>
      <c r="S136" s="67">
        <v>168490.57519999999</v>
      </c>
      <c r="T136" s="49">
        <f t="shared" si="41"/>
        <v>9.225934520874491E-3</v>
      </c>
      <c r="U136" s="67">
        <v>168490.57519999999</v>
      </c>
      <c r="V136" s="49">
        <f t="shared" si="42"/>
        <v>9.225934520874491E-3</v>
      </c>
      <c r="W136" s="67">
        <v>168490.57519999999</v>
      </c>
      <c r="X136" s="49">
        <f t="shared" si="43"/>
        <v>9.225934520874491E-3</v>
      </c>
      <c r="Y136" s="67">
        <v>168490.57519999999</v>
      </c>
      <c r="Z136" s="49">
        <f t="shared" si="47"/>
        <v>9.225934520874491E-3</v>
      </c>
      <c r="AA136" s="82">
        <f t="shared" si="48"/>
        <v>2021886.9024000003</v>
      </c>
      <c r="AB136" s="49">
        <f t="shared" si="47"/>
        <v>9.2259345208744944E-3</v>
      </c>
      <c r="AC136" s="82">
        <f t="shared" si="32"/>
        <v>168490.57520000002</v>
      </c>
      <c r="AD136" s="49">
        <f t="shared" si="45"/>
        <v>9.2259345208744927E-3</v>
      </c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</row>
    <row r="137" spans="1:66" x14ac:dyDescent="0.25">
      <c r="A137" s="9">
        <v>6414</v>
      </c>
      <c r="B137" s="10" t="s">
        <v>151</v>
      </c>
      <c r="C137" s="67">
        <v>24802.06165</v>
      </c>
      <c r="D137" s="49">
        <f t="shared" si="33"/>
        <v>1.3580711947477069E-3</v>
      </c>
      <c r="E137" s="67">
        <v>24802.06165</v>
      </c>
      <c r="F137" s="49">
        <f t="shared" si="34"/>
        <v>1.3580711947477069E-3</v>
      </c>
      <c r="G137" s="67">
        <v>24802.06165</v>
      </c>
      <c r="H137" s="49">
        <f t="shared" si="35"/>
        <v>1.3580711947477069E-3</v>
      </c>
      <c r="I137" s="67">
        <v>24802.06165</v>
      </c>
      <c r="J137" s="49">
        <f t="shared" si="36"/>
        <v>1.3580711947477069E-3</v>
      </c>
      <c r="K137" s="67">
        <v>24802.06165</v>
      </c>
      <c r="L137" s="49">
        <f t="shared" si="37"/>
        <v>1.3580711947477069E-3</v>
      </c>
      <c r="M137" s="67">
        <v>24802.06165</v>
      </c>
      <c r="N137" s="49">
        <f t="shared" si="38"/>
        <v>1.3580711947477069E-3</v>
      </c>
      <c r="O137" s="67">
        <v>24802.06165</v>
      </c>
      <c r="P137" s="49">
        <f t="shared" si="39"/>
        <v>1.3580711947477069E-3</v>
      </c>
      <c r="Q137" s="67">
        <v>24802.06165</v>
      </c>
      <c r="R137" s="49">
        <f t="shared" si="40"/>
        <v>1.3580711947477069E-3</v>
      </c>
      <c r="S137" s="67">
        <v>24802.06165</v>
      </c>
      <c r="T137" s="49">
        <f t="shared" si="41"/>
        <v>1.3580711947477069E-3</v>
      </c>
      <c r="U137" s="67">
        <v>24802.06165</v>
      </c>
      <c r="V137" s="49">
        <f t="shared" si="42"/>
        <v>1.3580711947477069E-3</v>
      </c>
      <c r="W137" s="67">
        <v>24802.06165</v>
      </c>
      <c r="X137" s="49">
        <f t="shared" si="43"/>
        <v>1.3580711947477069E-3</v>
      </c>
      <c r="Y137" s="67">
        <v>24802.06165</v>
      </c>
      <c r="Z137" s="49">
        <f t="shared" ref="Z137:AB141" si="49">IF(Y$10&lt;&gt;0,Y137/Y$10,"-")</f>
        <v>1.3580711947477069E-3</v>
      </c>
      <c r="AA137" s="82">
        <f t="shared" si="48"/>
        <v>297624.73979999992</v>
      </c>
      <c r="AB137" s="49">
        <f t="shared" si="49"/>
        <v>1.3580711947477067E-3</v>
      </c>
      <c r="AC137" s="82">
        <f t="shared" si="32"/>
        <v>24802.061649999992</v>
      </c>
      <c r="AD137" s="49">
        <f t="shared" si="45"/>
        <v>1.3580711947477064E-3</v>
      </c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</row>
    <row r="138" spans="1:66" x14ac:dyDescent="0.25">
      <c r="A138" s="9">
        <v>6415</v>
      </c>
      <c r="B138" s="10" t="s">
        <v>152</v>
      </c>
      <c r="C138" s="67">
        <v>209.81</v>
      </c>
      <c r="D138" s="49">
        <f t="shared" si="33"/>
        <v>1.1488436783641993E-5</v>
      </c>
      <c r="E138" s="67">
        <v>209.81</v>
      </c>
      <c r="F138" s="49">
        <f t="shared" si="34"/>
        <v>1.1488436783641993E-5</v>
      </c>
      <c r="G138" s="67">
        <v>209.81</v>
      </c>
      <c r="H138" s="49">
        <f t="shared" si="35"/>
        <v>1.1488436783641993E-5</v>
      </c>
      <c r="I138" s="67">
        <v>209.81</v>
      </c>
      <c r="J138" s="49">
        <f t="shared" si="36"/>
        <v>1.1488436783641993E-5</v>
      </c>
      <c r="K138" s="67">
        <v>209.81</v>
      </c>
      <c r="L138" s="49">
        <f t="shared" si="37"/>
        <v>1.1488436783641993E-5</v>
      </c>
      <c r="M138" s="67">
        <v>209.81</v>
      </c>
      <c r="N138" s="49">
        <f t="shared" si="38"/>
        <v>1.1488436783641993E-5</v>
      </c>
      <c r="O138" s="67">
        <v>209.81</v>
      </c>
      <c r="P138" s="49">
        <f t="shared" si="39"/>
        <v>1.1488436783641993E-5</v>
      </c>
      <c r="Q138" s="67">
        <v>209.81</v>
      </c>
      <c r="R138" s="49">
        <f t="shared" si="40"/>
        <v>1.1488436783641993E-5</v>
      </c>
      <c r="S138" s="67">
        <v>209.81</v>
      </c>
      <c r="T138" s="49">
        <f t="shared" si="41"/>
        <v>1.1488436783641993E-5</v>
      </c>
      <c r="U138" s="67">
        <v>209.81</v>
      </c>
      <c r="V138" s="49">
        <f t="shared" si="42"/>
        <v>1.1488436783641993E-5</v>
      </c>
      <c r="W138" s="67">
        <v>209.81</v>
      </c>
      <c r="X138" s="49">
        <f t="shared" si="43"/>
        <v>1.1488436783641993E-5</v>
      </c>
      <c r="Y138" s="67">
        <v>209.81</v>
      </c>
      <c r="Z138" s="49">
        <f t="shared" si="49"/>
        <v>1.1488436783641993E-5</v>
      </c>
      <c r="AA138" s="82">
        <f t="shared" si="48"/>
        <v>2517.7199999999998</v>
      </c>
      <c r="AB138" s="49">
        <f t="shared" si="49"/>
        <v>1.1488436783641991E-5</v>
      </c>
      <c r="AC138" s="82">
        <f t="shared" si="32"/>
        <v>209.80999999999997</v>
      </c>
      <c r="AD138" s="49">
        <f t="shared" si="45"/>
        <v>1.1488436783641991E-5</v>
      </c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</row>
    <row r="139" spans="1:66" s="5" customFormat="1" x14ac:dyDescent="0.25">
      <c r="A139" s="12">
        <v>6499</v>
      </c>
      <c r="B139" s="1" t="s">
        <v>153</v>
      </c>
      <c r="C139" s="74">
        <f>SUM(C126:C138)</f>
        <v>174601.26199999999</v>
      </c>
      <c r="D139" s="56">
        <f t="shared" si="33"/>
        <v>9.5605336296225758E-3</v>
      </c>
      <c r="E139" s="74">
        <f>SUM(E126:E138)</f>
        <v>174601.26199999999</v>
      </c>
      <c r="F139" s="56">
        <f t="shared" si="34"/>
        <v>9.5605336296225758E-3</v>
      </c>
      <c r="G139" s="74">
        <f>SUM(G126:G138)</f>
        <v>174601.26199999999</v>
      </c>
      <c r="H139" s="56">
        <f t="shared" si="35"/>
        <v>9.5605336296225758E-3</v>
      </c>
      <c r="I139" s="74">
        <f>SUM(I126:I138)</f>
        <v>174601.26199999999</v>
      </c>
      <c r="J139" s="56">
        <f t="shared" si="36"/>
        <v>9.5605336296225758E-3</v>
      </c>
      <c r="K139" s="74">
        <f>SUM(K126:K138)</f>
        <v>174601.26199999999</v>
      </c>
      <c r="L139" s="56">
        <f t="shared" si="37"/>
        <v>9.5605336296225758E-3</v>
      </c>
      <c r="M139" s="74">
        <f>SUM(M126:M138)</f>
        <v>174601.26199999999</v>
      </c>
      <c r="N139" s="56">
        <f t="shared" si="38"/>
        <v>9.5605336296225758E-3</v>
      </c>
      <c r="O139" s="74">
        <f>SUM(O126:O138)</f>
        <v>174601.26199999999</v>
      </c>
      <c r="P139" s="56">
        <f t="shared" si="39"/>
        <v>9.5605336296225758E-3</v>
      </c>
      <c r="Q139" s="74">
        <f>SUM(Q126:Q138)</f>
        <v>174601.26199999999</v>
      </c>
      <c r="R139" s="56">
        <f t="shared" si="40"/>
        <v>9.5605336296225758E-3</v>
      </c>
      <c r="S139" s="74">
        <f>SUM(S126:S138)</f>
        <v>174601.26199999999</v>
      </c>
      <c r="T139" s="56">
        <f t="shared" si="41"/>
        <v>9.5605336296225758E-3</v>
      </c>
      <c r="U139" s="74">
        <f>SUM(U126:U138)</f>
        <v>174601.26199999999</v>
      </c>
      <c r="V139" s="56">
        <f t="shared" si="42"/>
        <v>9.5605336296225758E-3</v>
      </c>
      <c r="W139" s="74">
        <f>SUM(W126:W138)</f>
        <v>174601.26199999999</v>
      </c>
      <c r="X139" s="56">
        <f t="shared" si="43"/>
        <v>9.5605336296225758E-3</v>
      </c>
      <c r="Y139" s="74">
        <f>SUM(Y126:Y138)</f>
        <v>174601.26199999999</v>
      </c>
      <c r="Z139" s="56">
        <f t="shared" si="49"/>
        <v>9.5605336296225758E-3</v>
      </c>
      <c r="AA139" s="74">
        <f t="shared" si="48"/>
        <v>2095215.1440000003</v>
      </c>
      <c r="AB139" s="56">
        <f t="shared" si="49"/>
        <v>9.5605336296225793E-3</v>
      </c>
      <c r="AC139" s="94">
        <f t="shared" si="32"/>
        <v>174601.26200000002</v>
      </c>
      <c r="AD139" s="56">
        <f t="shared" si="45"/>
        <v>9.5605336296225776E-3</v>
      </c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</row>
    <row r="140" spans="1:66" s="8" customFormat="1" x14ac:dyDescent="0.25">
      <c r="A140" s="26"/>
      <c r="B140" s="27"/>
      <c r="C140" s="69"/>
      <c r="D140" s="57">
        <f t="shared" si="33"/>
        <v>0</v>
      </c>
      <c r="E140" s="69"/>
      <c r="F140" s="57">
        <f t="shared" si="34"/>
        <v>0</v>
      </c>
      <c r="G140" s="69"/>
      <c r="H140" s="57">
        <f t="shared" si="35"/>
        <v>0</v>
      </c>
      <c r="I140" s="69"/>
      <c r="J140" s="57">
        <f t="shared" si="36"/>
        <v>0</v>
      </c>
      <c r="K140" s="69"/>
      <c r="L140" s="57">
        <f t="shared" si="37"/>
        <v>0</v>
      </c>
      <c r="M140" s="69"/>
      <c r="N140" s="57">
        <f t="shared" si="38"/>
        <v>0</v>
      </c>
      <c r="O140" s="69"/>
      <c r="P140" s="57">
        <f t="shared" si="39"/>
        <v>0</v>
      </c>
      <c r="Q140" s="69"/>
      <c r="R140" s="57">
        <f t="shared" si="40"/>
        <v>0</v>
      </c>
      <c r="S140" s="69"/>
      <c r="T140" s="57">
        <f t="shared" si="41"/>
        <v>0</v>
      </c>
      <c r="U140" s="69"/>
      <c r="V140" s="57">
        <f t="shared" si="42"/>
        <v>0</v>
      </c>
      <c r="W140" s="69"/>
      <c r="X140" s="57">
        <f t="shared" si="43"/>
        <v>0</v>
      </c>
      <c r="Y140" s="69"/>
      <c r="Z140" s="57">
        <f t="shared" si="49"/>
        <v>0</v>
      </c>
      <c r="AA140" s="69">
        <f t="shared" si="48"/>
        <v>0</v>
      </c>
      <c r="AB140" s="57">
        <f t="shared" si="49"/>
        <v>0</v>
      </c>
      <c r="AC140" s="85">
        <f t="shared" si="32"/>
        <v>0</v>
      </c>
      <c r="AD140" s="57">
        <f t="shared" si="45"/>
        <v>0</v>
      </c>
    </row>
    <row r="141" spans="1:66" x14ac:dyDescent="0.25">
      <c r="A141" s="18">
        <v>7001</v>
      </c>
      <c r="B141" s="19" t="s">
        <v>154</v>
      </c>
      <c r="C141" s="75">
        <f>C36-C40-C78-C99-C125-C139</f>
        <v>2356803.9151999997</v>
      </c>
      <c r="D141" s="59">
        <f t="shared" si="33"/>
        <v>0.12905005858259921</v>
      </c>
      <c r="E141" s="75">
        <f>E36-E40-E78-E99-E125-E139</f>
        <v>2356803.9151999997</v>
      </c>
      <c r="F141" s="59">
        <f t="shared" si="34"/>
        <v>0.12905005858259921</v>
      </c>
      <c r="G141" s="75">
        <f>G36-G40-G78-G99-G125-G139</f>
        <v>2356803.9151999997</v>
      </c>
      <c r="H141" s="59">
        <f t="shared" si="35"/>
        <v>0.12905005858259921</v>
      </c>
      <c r="I141" s="75">
        <f>I36-I40-I78-I99-I125-I139</f>
        <v>2356803.9151999997</v>
      </c>
      <c r="J141" s="59">
        <f t="shared" si="36"/>
        <v>0.12905005858259921</v>
      </c>
      <c r="K141" s="75">
        <f>K36-K40-K78-K99-K125-K139</f>
        <v>2356803.9151999997</v>
      </c>
      <c r="L141" s="59">
        <f t="shared" si="37"/>
        <v>0.12905005858259921</v>
      </c>
      <c r="M141" s="75">
        <f>M36-M40-M78-M99-M125-M139</f>
        <v>2356803.9151999997</v>
      </c>
      <c r="N141" s="59">
        <f t="shared" si="38"/>
        <v>0.12905005858259921</v>
      </c>
      <c r="O141" s="75">
        <f>O36-O40-O78-O99-O125-O139</f>
        <v>2356803.9151999997</v>
      </c>
      <c r="P141" s="59">
        <f t="shared" si="39"/>
        <v>0.12905005858259921</v>
      </c>
      <c r="Q141" s="75">
        <f>Q36-Q40-Q78-Q99-Q125-Q139</f>
        <v>2356803.9151999997</v>
      </c>
      <c r="R141" s="59">
        <f t="shared" si="40"/>
        <v>0.12905005858259921</v>
      </c>
      <c r="S141" s="75">
        <f>S36-S40-S78-S99-S125-S139</f>
        <v>2356803.9151999997</v>
      </c>
      <c r="T141" s="59">
        <f t="shared" si="41"/>
        <v>0.12905005858259921</v>
      </c>
      <c r="U141" s="75">
        <f>U36-U40-U78-U99-U125-U139</f>
        <v>2356803.9151999997</v>
      </c>
      <c r="V141" s="59">
        <f t="shared" si="42"/>
        <v>0.12905005858259921</v>
      </c>
      <c r="W141" s="75">
        <f>W36-W40-W78-W99-W125-W139</f>
        <v>2356803.9151999997</v>
      </c>
      <c r="X141" s="59">
        <f t="shared" si="43"/>
        <v>0.12905005858259921</v>
      </c>
      <c r="Y141" s="75">
        <f>Y36-Y40-Y78-Y99-Y125-Y139</f>
        <v>2356803.9151999997</v>
      </c>
      <c r="Z141" s="59">
        <f t="shared" si="49"/>
        <v>0.12905005858259921</v>
      </c>
      <c r="AA141" s="75">
        <f t="shared" si="48"/>
        <v>28281646.982399989</v>
      </c>
      <c r="AB141" s="59">
        <f t="shared" si="49"/>
        <v>0.12905005858259919</v>
      </c>
      <c r="AC141" s="75">
        <f t="shared" si="32"/>
        <v>2356803.9151999992</v>
      </c>
      <c r="AD141" s="59">
        <f t="shared" si="45"/>
        <v>0.12905005858259919</v>
      </c>
    </row>
    <row r="142" spans="1:66" s="30" customFormat="1" x14ac:dyDescent="0.25">
      <c r="A142" s="31"/>
      <c r="B142" s="32"/>
      <c r="C142" s="76"/>
      <c r="D142" s="60"/>
      <c r="E142" s="76"/>
      <c r="F142" s="60"/>
      <c r="G142" s="76"/>
      <c r="H142" s="60"/>
      <c r="I142" s="76"/>
      <c r="J142" s="60"/>
      <c r="K142" s="76"/>
      <c r="L142" s="60"/>
      <c r="M142" s="76"/>
      <c r="N142" s="60"/>
      <c r="O142" s="76"/>
      <c r="P142" s="60"/>
      <c r="Q142" s="76"/>
      <c r="R142" s="60"/>
      <c r="S142" s="76"/>
      <c r="T142" s="60"/>
      <c r="U142" s="76"/>
      <c r="V142" s="60"/>
      <c r="W142" s="76"/>
      <c r="X142" s="60"/>
      <c r="Y142" s="76"/>
      <c r="Z142" s="60"/>
      <c r="AA142" s="76"/>
      <c r="AB142" s="60"/>
      <c r="AC142" s="76"/>
      <c r="AD142" s="60"/>
    </row>
    <row r="143" spans="1:66" s="7" customFormat="1" x14ac:dyDescent="0.25">
      <c r="A143" s="15">
        <v>6412</v>
      </c>
      <c r="B143" s="6" t="s">
        <v>155</v>
      </c>
      <c r="C143" s="77">
        <v>160808.44</v>
      </c>
      <c r="D143" s="61">
        <f t="shared" si="33"/>
        <v>8.8052885811738535E-3</v>
      </c>
      <c r="E143" s="77">
        <v>160808.44</v>
      </c>
      <c r="F143" s="61">
        <f t="shared" ref="F143:F165" si="50">IF(E$10&lt;&gt;0,E143/E$10,"-")</f>
        <v>8.8052885811738535E-3</v>
      </c>
      <c r="G143" s="77">
        <v>160808.44</v>
      </c>
      <c r="H143" s="61">
        <f t="shared" ref="H143:H165" si="51">IF(G$10&lt;&gt;0,G143/G$10,"-")</f>
        <v>8.8052885811738535E-3</v>
      </c>
      <c r="I143" s="77">
        <v>160808.44</v>
      </c>
      <c r="J143" s="61">
        <f t="shared" ref="J143:J165" si="52">IF(I$10&lt;&gt;0,I143/I$10,"-")</f>
        <v>8.8052885811738535E-3</v>
      </c>
      <c r="K143" s="77">
        <v>160808.44</v>
      </c>
      <c r="L143" s="61">
        <f t="shared" ref="L143:L165" si="53">IF(K$10&lt;&gt;0,K143/K$10,"-")</f>
        <v>8.8052885811738535E-3</v>
      </c>
      <c r="M143" s="77">
        <v>160808.44</v>
      </c>
      <c r="N143" s="61">
        <f t="shared" ref="N143:N165" si="54">IF(M$10&lt;&gt;0,M143/M$10,"-")</f>
        <v>8.8052885811738535E-3</v>
      </c>
      <c r="O143" s="77">
        <v>160808.44</v>
      </c>
      <c r="P143" s="61">
        <f t="shared" ref="P143:P165" si="55">IF(O$10&lt;&gt;0,O143/O$10,"-")</f>
        <v>8.8052885811738535E-3</v>
      </c>
      <c r="Q143" s="77">
        <v>160808.44</v>
      </c>
      <c r="R143" s="61">
        <f t="shared" ref="R143:R165" si="56">IF(Q$10&lt;&gt;0,Q143/Q$10,"-")</f>
        <v>8.8052885811738535E-3</v>
      </c>
      <c r="S143" s="77">
        <v>160808.44</v>
      </c>
      <c r="T143" s="61">
        <f t="shared" ref="T143:AD165" si="57">IF(S$10&lt;&gt;0,S143/S$10,"-")</f>
        <v>8.8052885811738535E-3</v>
      </c>
      <c r="U143" s="77">
        <v>160808.44</v>
      </c>
      <c r="V143" s="61">
        <f t="shared" ref="V143:V165" si="58">IF(U$10&lt;&gt;0,U143/U$10,"-")</f>
        <v>8.8052885811738535E-3</v>
      </c>
      <c r="W143" s="77">
        <v>160808.44</v>
      </c>
      <c r="X143" s="61">
        <f t="shared" ref="X143:X165" si="59">IF(W$10&lt;&gt;0,W143/W$10,"-")</f>
        <v>8.8052885811738535E-3</v>
      </c>
      <c r="Y143" s="77">
        <v>160808.44</v>
      </c>
      <c r="Z143" s="61">
        <f t="shared" ref="Z143:AB162" si="60">IF(Y$10&lt;&gt;0,Y143/Y$10,"-")</f>
        <v>8.8052885811738535E-3</v>
      </c>
      <c r="AA143" s="89">
        <f t="shared" si="48"/>
        <v>1929701.2799999996</v>
      </c>
      <c r="AB143" s="61">
        <f t="shared" si="60"/>
        <v>8.8052885811738518E-3</v>
      </c>
      <c r="AC143" s="89">
        <f t="shared" ref="AC143:AC165" si="61">AA143/12</f>
        <v>160808.43999999997</v>
      </c>
      <c r="AD143" s="61">
        <f t="shared" ref="AD143:AD165" si="62">IF(AC$10&lt;&gt;0,AC143/AC$10,"-")</f>
        <v>8.8052885811738518E-3</v>
      </c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</row>
    <row r="144" spans="1:66" s="35" customFormat="1" x14ac:dyDescent="0.25">
      <c r="A144" s="33"/>
      <c r="B144" s="34"/>
      <c r="C144" s="78"/>
      <c r="D144" s="62">
        <f t="shared" si="33"/>
        <v>0</v>
      </c>
      <c r="E144" s="78"/>
      <c r="F144" s="62">
        <f t="shared" si="50"/>
        <v>0</v>
      </c>
      <c r="G144" s="78"/>
      <c r="H144" s="62">
        <f t="shared" si="51"/>
        <v>0</v>
      </c>
      <c r="I144" s="78"/>
      <c r="J144" s="62">
        <f t="shared" si="52"/>
        <v>0</v>
      </c>
      <c r="K144" s="78"/>
      <c r="L144" s="62">
        <f t="shared" si="53"/>
        <v>0</v>
      </c>
      <c r="M144" s="78"/>
      <c r="N144" s="62">
        <f t="shared" si="54"/>
        <v>0</v>
      </c>
      <c r="O144" s="78"/>
      <c r="P144" s="62">
        <f t="shared" si="55"/>
        <v>0</v>
      </c>
      <c r="Q144" s="78"/>
      <c r="R144" s="62">
        <f t="shared" si="56"/>
        <v>0</v>
      </c>
      <c r="S144" s="78"/>
      <c r="T144" s="62">
        <f t="shared" si="57"/>
        <v>0</v>
      </c>
      <c r="U144" s="78"/>
      <c r="V144" s="62">
        <f t="shared" si="58"/>
        <v>0</v>
      </c>
      <c r="W144" s="78"/>
      <c r="X144" s="62">
        <f t="shared" si="59"/>
        <v>0</v>
      </c>
      <c r="Y144" s="78"/>
      <c r="Z144" s="62">
        <f t="shared" si="60"/>
        <v>0</v>
      </c>
      <c r="AA144" s="90">
        <f t="shared" si="48"/>
        <v>0</v>
      </c>
      <c r="AB144" s="62">
        <f t="shared" si="60"/>
        <v>0</v>
      </c>
      <c r="AC144" s="90">
        <f t="shared" si="61"/>
        <v>0</v>
      </c>
      <c r="AD144" s="62">
        <f t="shared" si="62"/>
        <v>0</v>
      </c>
    </row>
    <row r="145" spans="1:66" x14ac:dyDescent="0.25">
      <c r="A145" s="18">
        <v>7002</v>
      </c>
      <c r="B145" s="19" t="s">
        <v>156</v>
      </c>
      <c r="C145" s="75">
        <f>C141-C143</f>
        <v>2195995.4751999998</v>
      </c>
      <c r="D145" s="59">
        <f t="shared" si="33"/>
        <v>0.12024477000142535</v>
      </c>
      <c r="E145" s="75">
        <f>E141-E143</f>
        <v>2195995.4751999998</v>
      </c>
      <c r="F145" s="59">
        <f t="shared" si="50"/>
        <v>0.12024477000142535</v>
      </c>
      <c r="G145" s="75">
        <f>G141-G143</f>
        <v>2195995.4751999998</v>
      </c>
      <c r="H145" s="59">
        <f t="shared" si="51"/>
        <v>0.12024477000142535</v>
      </c>
      <c r="I145" s="75">
        <f>I141-I143</f>
        <v>2195995.4751999998</v>
      </c>
      <c r="J145" s="59">
        <f t="shared" si="52"/>
        <v>0.12024477000142535</v>
      </c>
      <c r="K145" s="75">
        <f>K141-K143</f>
        <v>2195995.4751999998</v>
      </c>
      <c r="L145" s="59">
        <f t="shared" si="53"/>
        <v>0.12024477000142535</v>
      </c>
      <c r="M145" s="75">
        <f>M141-M143</f>
        <v>2195995.4751999998</v>
      </c>
      <c r="N145" s="59">
        <f t="shared" si="54"/>
        <v>0.12024477000142535</v>
      </c>
      <c r="O145" s="75">
        <f>O141-O143</f>
        <v>2195995.4751999998</v>
      </c>
      <c r="P145" s="59">
        <f t="shared" si="55"/>
        <v>0.12024477000142535</v>
      </c>
      <c r="Q145" s="75">
        <f>Q141-Q143</f>
        <v>2195995.4751999998</v>
      </c>
      <c r="R145" s="59">
        <f t="shared" si="56"/>
        <v>0.12024477000142535</v>
      </c>
      <c r="S145" s="75">
        <f>S141-S143</f>
        <v>2195995.4751999998</v>
      </c>
      <c r="T145" s="59">
        <f t="shared" si="57"/>
        <v>0.12024477000142535</v>
      </c>
      <c r="U145" s="75">
        <f>U141-U143</f>
        <v>2195995.4751999998</v>
      </c>
      <c r="V145" s="59">
        <f t="shared" si="58"/>
        <v>0.12024477000142535</v>
      </c>
      <c r="W145" s="75">
        <f>W141-W143</f>
        <v>2195995.4751999998</v>
      </c>
      <c r="X145" s="59">
        <f t="shared" si="59"/>
        <v>0.12024477000142535</v>
      </c>
      <c r="Y145" s="75">
        <f>Y141-Y143</f>
        <v>2195995.4751999998</v>
      </c>
      <c r="Z145" s="59">
        <f t="shared" si="60"/>
        <v>0.12024477000142535</v>
      </c>
      <c r="AA145" s="75">
        <f t="shared" si="48"/>
        <v>26351945.702400003</v>
      </c>
      <c r="AB145" s="59">
        <f t="shared" si="60"/>
        <v>0.12024477000142539</v>
      </c>
      <c r="AC145" s="75">
        <f t="shared" si="61"/>
        <v>2195995.4752000002</v>
      </c>
      <c r="AD145" s="59">
        <f t="shared" si="62"/>
        <v>0.12024477000142537</v>
      </c>
    </row>
    <row r="146" spans="1:66" s="30" customFormat="1" x14ac:dyDescent="0.25">
      <c r="A146" s="31">
        <v>6501</v>
      </c>
      <c r="B146" s="32" t="s">
        <v>157</v>
      </c>
      <c r="C146" s="76"/>
      <c r="D146" s="60">
        <f t="shared" si="33"/>
        <v>0</v>
      </c>
      <c r="E146" s="76"/>
      <c r="F146" s="60">
        <f t="shared" si="50"/>
        <v>0</v>
      </c>
      <c r="G146" s="76"/>
      <c r="H146" s="60">
        <f t="shared" si="51"/>
        <v>0</v>
      </c>
      <c r="I146" s="76"/>
      <c r="J146" s="60">
        <f t="shared" si="52"/>
        <v>0</v>
      </c>
      <c r="K146" s="76"/>
      <c r="L146" s="60">
        <f t="shared" si="53"/>
        <v>0</v>
      </c>
      <c r="M146" s="76"/>
      <c r="N146" s="60">
        <f t="shared" si="54"/>
        <v>0</v>
      </c>
      <c r="O146" s="76"/>
      <c r="P146" s="60">
        <f t="shared" si="55"/>
        <v>0</v>
      </c>
      <c r="Q146" s="76"/>
      <c r="R146" s="60">
        <f t="shared" si="56"/>
        <v>0</v>
      </c>
      <c r="S146" s="76"/>
      <c r="T146" s="60">
        <f t="shared" si="57"/>
        <v>0</v>
      </c>
      <c r="U146" s="76"/>
      <c r="V146" s="60">
        <f t="shared" si="58"/>
        <v>0</v>
      </c>
      <c r="W146" s="76"/>
      <c r="X146" s="60">
        <f t="shared" si="59"/>
        <v>0</v>
      </c>
      <c r="Y146" s="76"/>
      <c r="Z146" s="60">
        <f t="shared" si="60"/>
        <v>0</v>
      </c>
      <c r="AA146" s="76">
        <f t="shared" si="48"/>
        <v>0</v>
      </c>
      <c r="AB146" s="60">
        <f t="shared" si="60"/>
        <v>0</v>
      </c>
      <c r="AC146" s="76">
        <f t="shared" si="61"/>
        <v>0</v>
      </c>
      <c r="AD146" s="60">
        <f t="shared" si="62"/>
        <v>0</v>
      </c>
    </row>
    <row r="147" spans="1:66" x14ac:dyDescent="0.25">
      <c r="A147" s="9">
        <v>6502</v>
      </c>
      <c r="B147" s="10" t="s">
        <v>158</v>
      </c>
      <c r="C147" s="67">
        <v>1041556.93065</v>
      </c>
      <c r="D147" s="49">
        <f t="shared" si="33"/>
        <v>5.7031890540663988E-2</v>
      </c>
      <c r="E147" s="67">
        <v>1041556.93065</v>
      </c>
      <c r="F147" s="49">
        <f t="shared" si="50"/>
        <v>5.7031890540663988E-2</v>
      </c>
      <c r="G147" s="67">
        <v>1041556.93065</v>
      </c>
      <c r="H147" s="49">
        <f t="shared" si="51"/>
        <v>5.7031890540663988E-2</v>
      </c>
      <c r="I147" s="67">
        <v>1041556.93065</v>
      </c>
      <c r="J147" s="49">
        <f t="shared" si="52"/>
        <v>5.7031890540663988E-2</v>
      </c>
      <c r="K147" s="67">
        <v>1041556.93065</v>
      </c>
      <c r="L147" s="49">
        <f t="shared" si="53"/>
        <v>5.7031890540663988E-2</v>
      </c>
      <c r="M147" s="67">
        <v>1041556.93065</v>
      </c>
      <c r="N147" s="49">
        <f t="shared" si="54"/>
        <v>5.7031890540663988E-2</v>
      </c>
      <c r="O147" s="67">
        <v>1041556.93065</v>
      </c>
      <c r="P147" s="49">
        <f t="shared" si="55"/>
        <v>5.7031890540663988E-2</v>
      </c>
      <c r="Q147" s="67">
        <v>1041556.93065</v>
      </c>
      <c r="R147" s="49">
        <f t="shared" si="56"/>
        <v>5.7031890540663988E-2</v>
      </c>
      <c r="S147" s="67">
        <v>1041556.93065</v>
      </c>
      <c r="T147" s="49">
        <f t="shared" si="57"/>
        <v>5.7031890540663988E-2</v>
      </c>
      <c r="U147" s="67">
        <v>1041556.93065</v>
      </c>
      <c r="V147" s="49">
        <f t="shared" si="58"/>
        <v>5.7031890540663988E-2</v>
      </c>
      <c r="W147" s="67">
        <v>1041556.93065</v>
      </c>
      <c r="X147" s="49">
        <f t="shared" si="59"/>
        <v>5.7031890540663988E-2</v>
      </c>
      <c r="Y147" s="67">
        <v>1041556.93065</v>
      </c>
      <c r="Z147" s="49">
        <f t="shared" si="60"/>
        <v>5.7031890540663988E-2</v>
      </c>
      <c r="AA147" s="82">
        <f t="shared" si="48"/>
        <v>12498683.167799996</v>
      </c>
      <c r="AB147" s="49">
        <f t="shared" si="60"/>
        <v>5.7031890540663974E-2</v>
      </c>
      <c r="AC147" s="82">
        <f t="shared" si="61"/>
        <v>1041556.9306499996</v>
      </c>
      <c r="AD147" s="49">
        <f t="shared" si="62"/>
        <v>5.7031890540663967E-2</v>
      </c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</row>
    <row r="148" spans="1:66" x14ac:dyDescent="0.25">
      <c r="A148" s="9">
        <v>6503</v>
      </c>
      <c r="B148" s="10" t="s">
        <v>159</v>
      </c>
      <c r="C148" s="67">
        <v>94178.289950000006</v>
      </c>
      <c r="D148" s="49">
        <f t="shared" si="33"/>
        <v>5.1568625445978789E-3</v>
      </c>
      <c r="E148" s="67">
        <v>94178.289950000006</v>
      </c>
      <c r="F148" s="49">
        <f t="shared" si="50"/>
        <v>5.1568625445978789E-3</v>
      </c>
      <c r="G148" s="67">
        <v>94178.289950000006</v>
      </c>
      <c r="H148" s="49">
        <f t="shared" si="51"/>
        <v>5.1568625445978789E-3</v>
      </c>
      <c r="I148" s="67">
        <v>94178.289950000006</v>
      </c>
      <c r="J148" s="49">
        <f t="shared" si="52"/>
        <v>5.1568625445978789E-3</v>
      </c>
      <c r="K148" s="67">
        <v>94178.289950000006</v>
      </c>
      <c r="L148" s="49">
        <f t="shared" si="53"/>
        <v>5.1568625445978789E-3</v>
      </c>
      <c r="M148" s="67">
        <v>94178.289950000006</v>
      </c>
      <c r="N148" s="49">
        <f t="shared" si="54"/>
        <v>5.1568625445978789E-3</v>
      </c>
      <c r="O148" s="67">
        <v>94178.289950000006</v>
      </c>
      <c r="P148" s="49">
        <f t="shared" si="55"/>
        <v>5.1568625445978789E-3</v>
      </c>
      <c r="Q148" s="67">
        <v>94178.289950000006</v>
      </c>
      <c r="R148" s="49">
        <f t="shared" si="56"/>
        <v>5.1568625445978789E-3</v>
      </c>
      <c r="S148" s="67">
        <v>94178.289950000006</v>
      </c>
      <c r="T148" s="49">
        <f t="shared" si="57"/>
        <v>5.1568625445978789E-3</v>
      </c>
      <c r="U148" s="67">
        <v>94178.289950000006</v>
      </c>
      <c r="V148" s="49">
        <f t="shared" si="58"/>
        <v>5.1568625445978789E-3</v>
      </c>
      <c r="W148" s="67">
        <v>94178.289950000006</v>
      </c>
      <c r="X148" s="49">
        <f t="shared" si="59"/>
        <v>5.1568625445978789E-3</v>
      </c>
      <c r="Y148" s="67">
        <v>94178.289950000006</v>
      </c>
      <c r="Z148" s="49">
        <f t="shared" si="60"/>
        <v>5.1568625445978789E-3</v>
      </c>
      <c r="AA148" s="82">
        <f t="shared" si="48"/>
        <v>1130139.4794000001</v>
      </c>
      <c r="AB148" s="49">
        <f t="shared" si="60"/>
        <v>5.1568625445978797E-3</v>
      </c>
      <c r="AC148" s="82">
        <f t="shared" si="61"/>
        <v>94178.289950000006</v>
      </c>
      <c r="AD148" s="49">
        <f t="shared" si="62"/>
        <v>5.1568625445978789E-3</v>
      </c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</row>
    <row r="149" spans="1:66" x14ac:dyDescent="0.25">
      <c r="A149" s="9">
        <v>6504</v>
      </c>
      <c r="B149" s="10" t="s">
        <v>160</v>
      </c>
      <c r="C149" s="67">
        <v>2249.2637500000001</v>
      </c>
      <c r="D149" s="49">
        <f t="shared" si="33"/>
        <v>1.2316154807498464E-4</v>
      </c>
      <c r="E149" s="67">
        <v>2249.2637500000001</v>
      </c>
      <c r="F149" s="49">
        <f t="shared" si="50"/>
        <v>1.2316154807498464E-4</v>
      </c>
      <c r="G149" s="67">
        <v>2249.2637500000001</v>
      </c>
      <c r="H149" s="49">
        <f t="shared" si="51"/>
        <v>1.2316154807498464E-4</v>
      </c>
      <c r="I149" s="67">
        <v>2249.2637500000001</v>
      </c>
      <c r="J149" s="49">
        <f t="shared" si="52"/>
        <v>1.2316154807498464E-4</v>
      </c>
      <c r="K149" s="67">
        <v>2249.2637500000001</v>
      </c>
      <c r="L149" s="49">
        <f t="shared" si="53"/>
        <v>1.2316154807498464E-4</v>
      </c>
      <c r="M149" s="67">
        <v>2249.2637500000001</v>
      </c>
      <c r="N149" s="49">
        <f t="shared" si="54"/>
        <v>1.2316154807498464E-4</v>
      </c>
      <c r="O149" s="67">
        <v>2249.2637500000001</v>
      </c>
      <c r="P149" s="49">
        <f t="shared" si="55"/>
        <v>1.2316154807498464E-4</v>
      </c>
      <c r="Q149" s="67">
        <v>2249.2637500000001</v>
      </c>
      <c r="R149" s="49">
        <f t="shared" si="56"/>
        <v>1.2316154807498464E-4</v>
      </c>
      <c r="S149" s="67">
        <v>2249.2637500000001</v>
      </c>
      <c r="T149" s="49">
        <f t="shared" si="57"/>
        <v>1.2316154807498464E-4</v>
      </c>
      <c r="U149" s="67">
        <v>2249.2637500000001</v>
      </c>
      <c r="V149" s="49">
        <f t="shared" si="58"/>
        <v>1.2316154807498464E-4</v>
      </c>
      <c r="W149" s="67">
        <v>2249.2637500000001</v>
      </c>
      <c r="X149" s="49">
        <f t="shared" si="59"/>
        <v>1.2316154807498464E-4</v>
      </c>
      <c r="Y149" s="67">
        <v>2249.2637500000001</v>
      </c>
      <c r="Z149" s="49">
        <f t="shared" si="60"/>
        <v>1.2316154807498464E-4</v>
      </c>
      <c r="AA149" s="82">
        <f t="shared" si="48"/>
        <v>26991.164999999994</v>
      </c>
      <c r="AB149" s="49">
        <f t="shared" si="60"/>
        <v>1.2316154807498462E-4</v>
      </c>
      <c r="AC149" s="82">
        <f t="shared" si="61"/>
        <v>2249.2637499999996</v>
      </c>
      <c r="AD149" s="49">
        <f t="shared" si="62"/>
        <v>1.2316154807498462E-4</v>
      </c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</row>
    <row r="150" spans="1:66" x14ac:dyDescent="0.25">
      <c r="A150" s="9">
        <v>6505</v>
      </c>
      <c r="B150" s="10" t="s">
        <v>161</v>
      </c>
      <c r="C150" s="67"/>
      <c r="D150" s="49">
        <f t="shared" si="33"/>
        <v>0</v>
      </c>
      <c r="E150" s="67"/>
      <c r="F150" s="49">
        <f t="shared" si="50"/>
        <v>0</v>
      </c>
      <c r="G150" s="67"/>
      <c r="H150" s="49">
        <f t="shared" si="51"/>
        <v>0</v>
      </c>
      <c r="I150" s="67"/>
      <c r="J150" s="49">
        <f t="shared" si="52"/>
        <v>0</v>
      </c>
      <c r="K150" s="67"/>
      <c r="L150" s="49">
        <f t="shared" si="53"/>
        <v>0</v>
      </c>
      <c r="M150" s="67"/>
      <c r="N150" s="49">
        <f t="shared" si="54"/>
        <v>0</v>
      </c>
      <c r="O150" s="67"/>
      <c r="P150" s="49">
        <f t="shared" si="55"/>
        <v>0</v>
      </c>
      <c r="Q150" s="67"/>
      <c r="R150" s="49">
        <f t="shared" si="56"/>
        <v>0</v>
      </c>
      <c r="S150" s="67"/>
      <c r="T150" s="49">
        <f t="shared" si="57"/>
        <v>0</v>
      </c>
      <c r="U150" s="67"/>
      <c r="V150" s="49">
        <f t="shared" si="58"/>
        <v>0</v>
      </c>
      <c r="W150" s="67"/>
      <c r="X150" s="49">
        <f t="shared" si="59"/>
        <v>0</v>
      </c>
      <c r="Y150" s="67"/>
      <c r="Z150" s="49">
        <f t="shared" si="60"/>
        <v>0</v>
      </c>
      <c r="AA150" s="82">
        <f t="shared" si="48"/>
        <v>0</v>
      </c>
      <c r="AB150" s="49">
        <f t="shared" si="60"/>
        <v>0</v>
      </c>
      <c r="AC150" s="82">
        <f t="shared" si="61"/>
        <v>0</v>
      </c>
      <c r="AD150" s="49">
        <f t="shared" si="62"/>
        <v>0</v>
      </c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</row>
    <row r="151" spans="1:66" x14ac:dyDescent="0.25">
      <c r="A151" s="9">
        <v>6506</v>
      </c>
      <c r="B151" s="10" t="s">
        <v>162</v>
      </c>
      <c r="C151" s="67"/>
      <c r="D151" s="49">
        <f t="shared" si="33"/>
        <v>0</v>
      </c>
      <c r="E151" s="67"/>
      <c r="F151" s="49">
        <f t="shared" si="50"/>
        <v>0</v>
      </c>
      <c r="G151" s="67"/>
      <c r="H151" s="49">
        <f t="shared" si="51"/>
        <v>0</v>
      </c>
      <c r="I151" s="67"/>
      <c r="J151" s="49">
        <f t="shared" si="52"/>
        <v>0</v>
      </c>
      <c r="K151" s="67"/>
      <c r="L151" s="49">
        <f t="shared" si="53"/>
        <v>0</v>
      </c>
      <c r="M151" s="67"/>
      <c r="N151" s="49">
        <f t="shared" si="54"/>
        <v>0</v>
      </c>
      <c r="O151" s="67"/>
      <c r="P151" s="49">
        <f t="shared" si="55"/>
        <v>0</v>
      </c>
      <c r="Q151" s="67"/>
      <c r="R151" s="49">
        <f t="shared" si="56"/>
        <v>0</v>
      </c>
      <c r="S151" s="67"/>
      <c r="T151" s="49">
        <f t="shared" si="57"/>
        <v>0</v>
      </c>
      <c r="U151" s="67"/>
      <c r="V151" s="49">
        <f t="shared" si="58"/>
        <v>0</v>
      </c>
      <c r="W151" s="67"/>
      <c r="X151" s="49">
        <f t="shared" si="59"/>
        <v>0</v>
      </c>
      <c r="Y151" s="67"/>
      <c r="Z151" s="49">
        <f t="shared" si="60"/>
        <v>0</v>
      </c>
      <c r="AA151" s="82">
        <f t="shared" si="48"/>
        <v>0</v>
      </c>
      <c r="AB151" s="49">
        <f t="shared" si="60"/>
        <v>0</v>
      </c>
      <c r="AC151" s="82">
        <f t="shared" si="61"/>
        <v>0</v>
      </c>
      <c r="AD151" s="49">
        <f t="shared" si="62"/>
        <v>0</v>
      </c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</row>
    <row r="152" spans="1:66" x14ac:dyDescent="0.25">
      <c r="A152" s="9">
        <v>6507</v>
      </c>
      <c r="B152" s="10"/>
      <c r="C152" s="67"/>
      <c r="D152" s="49">
        <f t="shared" si="33"/>
        <v>0</v>
      </c>
      <c r="E152" s="67"/>
      <c r="F152" s="49">
        <f t="shared" si="33"/>
        <v>0</v>
      </c>
      <c r="G152" s="67"/>
      <c r="H152" s="49">
        <f t="shared" si="33"/>
        <v>0</v>
      </c>
      <c r="I152" s="67"/>
      <c r="J152" s="49">
        <f t="shared" si="33"/>
        <v>0</v>
      </c>
      <c r="K152" s="67"/>
      <c r="L152" s="49">
        <f t="shared" si="33"/>
        <v>0</v>
      </c>
      <c r="M152" s="67"/>
      <c r="N152" s="49">
        <f t="shared" si="33"/>
        <v>0</v>
      </c>
      <c r="O152" s="67"/>
      <c r="P152" s="49">
        <f t="shared" si="33"/>
        <v>0</v>
      </c>
      <c r="Q152" s="67"/>
      <c r="R152" s="49">
        <f t="shared" si="33"/>
        <v>0</v>
      </c>
      <c r="S152" s="67"/>
      <c r="T152" s="49">
        <f t="shared" si="57"/>
        <v>0</v>
      </c>
      <c r="U152" s="67"/>
      <c r="V152" s="49">
        <f t="shared" si="57"/>
        <v>0</v>
      </c>
      <c r="W152" s="67"/>
      <c r="X152" s="49">
        <f t="shared" si="57"/>
        <v>0</v>
      </c>
      <c r="Y152" s="67"/>
      <c r="Z152" s="49">
        <f t="shared" si="57"/>
        <v>0</v>
      </c>
      <c r="AA152" s="82"/>
      <c r="AB152" s="49">
        <f t="shared" si="57"/>
        <v>0</v>
      </c>
      <c r="AC152" s="82"/>
      <c r="AD152" s="49">
        <f t="shared" si="57"/>
        <v>0</v>
      </c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</row>
    <row r="153" spans="1:66" x14ac:dyDescent="0.25">
      <c r="A153" s="9">
        <v>6508</v>
      </c>
      <c r="B153" s="10"/>
      <c r="C153" s="67"/>
      <c r="D153" s="49">
        <f t="shared" si="33"/>
        <v>0</v>
      </c>
      <c r="E153" s="67"/>
      <c r="F153" s="49">
        <f t="shared" si="33"/>
        <v>0</v>
      </c>
      <c r="G153" s="67"/>
      <c r="H153" s="49">
        <f t="shared" si="33"/>
        <v>0</v>
      </c>
      <c r="I153" s="67"/>
      <c r="J153" s="49">
        <f t="shared" si="33"/>
        <v>0</v>
      </c>
      <c r="K153" s="67"/>
      <c r="L153" s="49">
        <f t="shared" si="33"/>
        <v>0</v>
      </c>
      <c r="M153" s="67"/>
      <c r="N153" s="49">
        <f t="shared" si="33"/>
        <v>0</v>
      </c>
      <c r="O153" s="67"/>
      <c r="P153" s="49">
        <f t="shared" si="33"/>
        <v>0</v>
      </c>
      <c r="Q153" s="67"/>
      <c r="R153" s="49">
        <f t="shared" si="33"/>
        <v>0</v>
      </c>
      <c r="S153" s="67"/>
      <c r="T153" s="49">
        <f t="shared" si="57"/>
        <v>0</v>
      </c>
      <c r="U153" s="67"/>
      <c r="V153" s="49">
        <f t="shared" si="57"/>
        <v>0</v>
      </c>
      <c r="W153" s="67"/>
      <c r="X153" s="49">
        <f t="shared" si="57"/>
        <v>0</v>
      </c>
      <c r="Y153" s="67"/>
      <c r="Z153" s="49">
        <f t="shared" si="57"/>
        <v>0</v>
      </c>
      <c r="AA153" s="82"/>
      <c r="AB153" s="49">
        <f t="shared" si="57"/>
        <v>0</v>
      </c>
      <c r="AC153" s="82"/>
      <c r="AD153" s="49">
        <f t="shared" si="57"/>
        <v>0</v>
      </c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</row>
    <row r="154" spans="1:66" x14ac:dyDescent="0.25">
      <c r="A154" s="9">
        <v>6509</v>
      </c>
      <c r="B154" s="10"/>
      <c r="C154" s="67"/>
      <c r="D154" s="49">
        <f t="shared" si="33"/>
        <v>0</v>
      </c>
      <c r="E154" s="67"/>
      <c r="F154" s="49">
        <f t="shared" si="33"/>
        <v>0</v>
      </c>
      <c r="G154" s="67"/>
      <c r="H154" s="49">
        <f t="shared" si="33"/>
        <v>0</v>
      </c>
      <c r="I154" s="67"/>
      <c r="J154" s="49">
        <f t="shared" si="33"/>
        <v>0</v>
      </c>
      <c r="K154" s="67"/>
      <c r="L154" s="49">
        <f t="shared" si="33"/>
        <v>0</v>
      </c>
      <c r="M154" s="67"/>
      <c r="N154" s="49">
        <f t="shared" si="33"/>
        <v>0</v>
      </c>
      <c r="O154" s="67"/>
      <c r="P154" s="49">
        <f t="shared" si="33"/>
        <v>0</v>
      </c>
      <c r="Q154" s="67"/>
      <c r="R154" s="49">
        <f t="shared" si="33"/>
        <v>0</v>
      </c>
      <c r="S154" s="67"/>
      <c r="T154" s="49">
        <f t="shared" si="57"/>
        <v>0</v>
      </c>
      <c r="U154" s="67"/>
      <c r="V154" s="49">
        <f t="shared" si="57"/>
        <v>0</v>
      </c>
      <c r="W154" s="67"/>
      <c r="X154" s="49">
        <f t="shared" si="57"/>
        <v>0</v>
      </c>
      <c r="Y154" s="67"/>
      <c r="Z154" s="49">
        <f t="shared" si="57"/>
        <v>0</v>
      </c>
      <c r="AA154" s="82"/>
      <c r="AB154" s="49">
        <f t="shared" si="57"/>
        <v>0</v>
      </c>
      <c r="AC154" s="82"/>
      <c r="AD154" s="49">
        <f t="shared" si="57"/>
        <v>0</v>
      </c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</row>
    <row r="155" spans="1:66" x14ac:dyDescent="0.25">
      <c r="A155" s="9">
        <v>6510</v>
      </c>
      <c r="B155" s="10"/>
      <c r="C155" s="67"/>
      <c r="D155" s="49">
        <f t="shared" si="33"/>
        <v>0</v>
      </c>
      <c r="E155" s="67"/>
      <c r="F155" s="49">
        <f t="shared" si="33"/>
        <v>0</v>
      </c>
      <c r="G155" s="67"/>
      <c r="H155" s="49">
        <f t="shared" si="33"/>
        <v>0</v>
      </c>
      <c r="I155" s="67"/>
      <c r="J155" s="49">
        <f t="shared" si="33"/>
        <v>0</v>
      </c>
      <c r="K155" s="67"/>
      <c r="L155" s="49">
        <f t="shared" si="33"/>
        <v>0</v>
      </c>
      <c r="M155" s="67"/>
      <c r="N155" s="49">
        <f t="shared" si="33"/>
        <v>0</v>
      </c>
      <c r="O155" s="67"/>
      <c r="P155" s="49">
        <f t="shared" si="33"/>
        <v>0</v>
      </c>
      <c r="Q155" s="67"/>
      <c r="R155" s="49">
        <f t="shared" si="33"/>
        <v>0</v>
      </c>
      <c r="S155" s="67"/>
      <c r="T155" s="49">
        <f t="shared" si="57"/>
        <v>0</v>
      </c>
      <c r="U155" s="67"/>
      <c r="V155" s="49">
        <f t="shared" si="57"/>
        <v>0</v>
      </c>
      <c r="W155" s="67"/>
      <c r="X155" s="49">
        <f t="shared" si="57"/>
        <v>0</v>
      </c>
      <c r="Y155" s="67"/>
      <c r="Z155" s="49">
        <f t="shared" si="57"/>
        <v>0</v>
      </c>
      <c r="AA155" s="82"/>
      <c r="AB155" s="49">
        <f t="shared" si="57"/>
        <v>0</v>
      </c>
      <c r="AC155" s="82"/>
      <c r="AD155" s="49">
        <f t="shared" si="57"/>
        <v>0</v>
      </c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</row>
    <row r="156" spans="1:66" x14ac:dyDescent="0.25">
      <c r="A156" s="9">
        <v>6604</v>
      </c>
      <c r="B156" s="10" t="s">
        <v>163</v>
      </c>
      <c r="C156" s="67"/>
      <c r="D156" s="49">
        <f t="shared" si="33"/>
        <v>0</v>
      </c>
      <c r="E156" s="67"/>
      <c r="F156" s="49">
        <f t="shared" si="50"/>
        <v>0</v>
      </c>
      <c r="G156" s="67"/>
      <c r="H156" s="49">
        <f t="shared" si="51"/>
        <v>0</v>
      </c>
      <c r="I156" s="67"/>
      <c r="J156" s="49">
        <f t="shared" si="52"/>
        <v>0</v>
      </c>
      <c r="K156" s="67"/>
      <c r="L156" s="49">
        <f t="shared" si="53"/>
        <v>0</v>
      </c>
      <c r="M156" s="67"/>
      <c r="N156" s="49">
        <f t="shared" si="54"/>
        <v>0</v>
      </c>
      <c r="O156" s="67"/>
      <c r="P156" s="49">
        <f t="shared" si="55"/>
        <v>0</v>
      </c>
      <c r="Q156" s="67"/>
      <c r="R156" s="49">
        <f t="shared" si="56"/>
        <v>0</v>
      </c>
      <c r="S156" s="67"/>
      <c r="T156" s="49">
        <f t="shared" si="57"/>
        <v>0</v>
      </c>
      <c r="U156" s="67"/>
      <c r="V156" s="49">
        <f t="shared" si="58"/>
        <v>0</v>
      </c>
      <c r="W156" s="67"/>
      <c r="X156" s="49">
        <f t="shared" si="59"/>
        <v>0</v>
      </c>
      <c r="Y156" s="67"/>
      <c r="Z156" s="49">
        <f t="shared" si="60"/>
        <v>0</v>
      </c>
      <c r="AA156" s="82">
        <f t="shared" si="48"/>
        <v>0</v>
      </c>
      <c r="AB156" s="49">
        <f t="shared" si="60"/>
        <v>0</v>
      </c>
      <c r="AC156" s="82">
        <f t="shared" si="61"/>
        <v>0</v>
      </c>
      <c r="AD156" s="49">
        <f t="shared" si="62"/>
        <v>0</v>
      </c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</row>
    <row r="157" spans="1:66" x14ac:dyDescent="0.25">
      <c r="A157" s="9">
        <v>6701</v>
      </c>
      <c r="B157" s="10" t="s">
        <v>164</v>
      </c>
      <c r="C157" s="67">
        <v>800203.61699999997</v>
      </c>
      <c r="D157" s="49">
        <f t="shared" ref="D157:D165" si="63">IF(C$10&lt;&gt;0,C157/C$10,"-")</f>
        <v>4.3816255983728937E-2</v>
      </c>
      <c r="E157" s="67">
        <v>800203.61699999997</v>
      </c>
      <c r="F157" s="49">
        <f t="shared" si="50"/>
        <v>4.3816255983728937E-2</v>
      </c>
      <c r="G157" s="67">
        <v>800203.61699999997</v>
      </c>
      <c r="H157" s="49">
        <f t="shared" si="51"/>
        <v>4.3816255983728937E-2</v>
      </c>
      <c r="I157" s="67">
        <v>800203.61699999997</v>
      </c>
      <c r="J157" s="49">
        <f t="shared" si="52"/>
        <v>4.3816255983728937E-2</v>
      </c>
      <c r="K157" s="67">
        <v>800203.61699999997</v>
      </c>
      <c r="L157" s="49">
        <f t="shared" si="53"/>
        <v>4.3816255983728937E-2</v>
      </c>
      <c r="M157" s="67">
        <v>800203.61699999997</v>
      </c>
      <c r="N157" s="49">
        <f t="shared" si="54"/>
        <v>4.3816255983728937E-2</v>
      </c>
      <c r="O157" s="67">
        <v>800203.61699999997</v>
      </c>
      <c r="P157" s="49">
        <f t="shared" si="55"/>
        <v>4.3816255983728937E-2</v>
      </c>
      <c r="Q157" s="67">
        <v>800203.61699999997</v>
      </c>
      <c r="R157" s="49">
        <f t="shared" si="56"/>
        <v>4.3816255983728937E-2</v>
      </c>
      <c r="S157" s="67">
        <v>800203.61699999997</v>
      </c>
      <c r="T157" s="49">
        <f t="shared" si="57"/>
        <v>4.3816255983728937E-2</v>
      </c>
      <c r="U157" s="67">
        <v>800203.61699999997</v>
      </c>
      <c r="V157" s="49">
        <f t="shared" si="58"/>
        <v>4.3816255983728937E-2</v>
      </c>
      <c r="W157" s="67">
        <v>800203.61699999997</v>
      </c>
      <c r="X157" s="49">
        <f t="shared" si="59"/>
        <v>4.3816255983728937E-2</v>
      </c>
      <c r="Y157" s="67">
        <v>800203.61699999997</v>
      </c>
      <c r="Z157" s="49">
        <f t="shared" si="60"/>
        <v>4.3816255983728937E-2</v>
      </c>
      <c r="AA157" s="82">
        <f t="shared" si="48"/>
        <v>9602443.4039999992</v>
      </c>
      <c r="AB157" s="49">
        <f t="shared" si="60"/>
        <v>4.3816255983728937E-2</v>
      </c>
      <c r="AC157" s="82">
        <f t="shared" si="61"/>
        <v>800203.61699999997</v>
      </c>
      <c r="AD157" s="49">
        <f t="shared" si="62"/>
        <v>4.3816255983728937E-2</v>
      </c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</row>
    <row r="158" spans="1:66" x14ac:dyDescent="0.25">
      <c r="A158" s="9">
        <v>5152</v>
      </c>
      <c r="B158" s="10" t="s">
        <v>40</v>
      </c>
      <c r="C158" s="67">
        <v>-800000</v>
      </c>
      <c r="D158" s="49">
        <f t="shared" si="63"/>
        <v>-4.3805106653227177E-2</v>
      </c>
      <c r="E158" s="67">
        <v>-800000</v>
      </c>
      <c r="F158" s="49">
        <f t="shared" si="50"/>
        <v>-4.3805106653227177E-2</v>
      </c>
      <c r="G158" s="67">
        <v>-800000</v>
      </c>
      <c r="H158" s="49">
        <f t="shared" si="51"/>
        <v>-4.3805106653227177E-2</v>
      </c>
      <c r="I158" s="67">
        <v>-800000</v>
      </c>
      <c r="J158" s="49">
        <f t="shared" si="52"/>
        <v>-4.3805106653227177E-2</v>
      </c>
      <c r="K158" s="67">
        <v>-800000</v>
      </c>
      <c r="L158" s="49">
        <f t="shared" si="53"/>
        <v>-4.3805106653227177E-2</v>
      </c>
      <c r="M158" s="67">
        <v>-800000</v>
      </c>
      <c r="N158" s="49">
        <f t="shared" si="54"/>
        <v>-4.3805106653227177E-2</v>
      </c>
      <c r="O158" s="67">
        <v>-800000</v>
      </c>
      <c r="P158" s="49">
        <f t="shared" si="55"/>
        <v>-4.3805106653227177E-2</v>
      </c>
      <c r="Q158" s="67">
        <v>-800000</v>
      </c>
      <c r="R158" s="49">
        <f t="shared" si="56"/>
        <v>-4.3805106653227177E-2</v>
      </c>
      <c r="S158" s="67">
        <v>-800000</v>
      </c>
      <c r="T158" s="49">
        <f t="shared" si="57"/>
        <v>-4.3805106653227177E-2</v>
      </c>
      <c r="U158" s="67">
        <v>-800000</v>
      </c>
      <c r="V158" s="49">
        <f t="shared" si="58"/>
        <v>-4.3805106653227177E-2</v>
      </c>
      <c r="W158" s="67">
        <v>-800000</v>
      </c>
      <c r="X158" s="49">
        <f t="shared" si="59"/>
        <v>-4.3805106653227177E-2</v>
      </c>
      <c r="Y158" s="67">
        <v>-800000</v>
      </c>
      <c r="Z158" s="49">
        <f t="shared" si="60"/>
        <v>-4.3805106653227177E-2</v>
      </c>
      <c r="AA158" s="91">
        <f t="shared" si="48"/>
        <v>-9600000</v>
      </c>
      <c r="AB158" s="49">
        <f t="shared" si="60"/>
        <v>-4.3805106653227177E-2</v>
      </c>
      <c r="AC158" s="82">
        <f t="shared" si="61"/>
        <v>-800000</v>
      </c>
      <c r="AD158" s="49">
        <f t="shared" si="62"/>
        <v>-4.3805106653227177E-2</v>
      </c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</row>
    <row r="159" spans="1:66" s="5" customFormat="1" x14ac:dyDescent="0.25">
      <c r="A159" s="12">
        <v>7003</v>
      </c>
      <c r="B159" s="1" t="s">
        <v>165</v>
      </c>
      <c r="C159" s="74">
        <f>SUM(C146:C158)</f>
        <v>1138188.1013500001</v>
      </c>
      <c r="D159" s="56">
        <f t="shared" si="63"/>
        <v>6.2323063963838618E-2</v>
      </c>
      <c r="E159" s="74">
        <f>SUM(E146:E158)</f>
        <v>1138188.1013500001</v>
      </c>
      <c r="F159" s="56">
        <f t="shared" si="50"/>
        <v>6.2323063963838618E-2</v>
      </c>
      <c r="G159" s="74">
        <f>SUM(G146:G158)</f>
        <v>1138188.1013500001</v>
      </c>
      <c r="H159" s="56">
        <f t="shared" si="51"/>
        <v>6.2323063963838618E-2</v>
      </c>
      <c r="I159" s="74">
        <f>SUM(I146:I158)</f>
        <v>1138188.1013500001</v>
      </c>
      <c r="J159" s="56">
        <f t="shared" si="52"/>
        <v>6.2323063963838618E-2</v>
      </c>
      <c r="K159" s="74">
        <f>SUM(K146:K158)</f>
        <v>1138188.1013500001</v>
      </c>
      <c r="L159" s="56">
        <f t="shared" si="53"/>
        <v>6.2323063963838618E-2</v>
      </c>
      <c r="M159" s="74">
        <f>SUM(M146:M158)</f>
        <v>1138188.1013500001</v>
      </c>
      <c r="N159" s="56">
        <f t="shared" si="54"/>
        <v>6.2323063963838618E-2</v>
      </c>
      <c r="O159" s="74">
        <f>SUM(O146:O158)</f>
        <v>1138188.1013500001</v>
      </c>
      <c r="P159" s="56">
        <f t="shared" si="55"/>
        <v>6.2323063963838618E-2</v>
      </c>
      <c r="Q159" s="74">
        <f>SUM(Q146:Q158)</f>
        <v>1138188.1013500001</v>
      </c>
      <c r="R159" s="56">
        <f t="shared" si="56"/>
        <v>6.2323063963838618E-2</v>
      </c>
      <c r="S159" s="74">
        <f>SUM(S146:S158)</f>
        <v>1138188.1013500001</v>
      </c>
      <c r="T159" s="56">
        <f t="shared" si="57"/>
        <v>6.2323063963838618E-2</v>
      </c>
      <c r="U159" s="74">
        <f>SUM(U146:U158)</f>
        <v>1138188.1013500001</v>
      </c>
      <c r="V159" s="56">
        <f t="shared" si="58"/>
        <v>6.2323063963838618E-2</v>
      </c>
      <c r="W159" s="74">
        <f>SUM(W146:W158)</f>
        <v>1138188.1013500001</v>
      </c>
      <c r="X159" s="56">
        <f t="shared" si="59"/>
        <v>6.2323063963838618E-2</v>
      </c>
      <c r="Y159" s="74">
        <f>SUM(Y146:Y158)</f>
        <v>1138188.1013500001</v>
      </c>
      <c r="Z159" s="56">
        <f t="shared" si="60"/>
        <v>6.2323063963838618E-2</v>
      </c>
      <c r="AA159" s="74">
        <f t="shared" si="48"/>
        <v>13658257.216200002</v>
      </c>
      <c r="AB159" s="56">
        <f t="shared" si="60"/>
        <v>6.2323063963838625E-2</v>
      </c>
      <c r="AC159" s="94">
        <f t="shared" si="61"/>
        <v>1138188.1013500001</v>
      </c>
      <c r="AD159" s="56">
        <f t="shared" si="62"/>
        <v>6.2323063963838618E-2</v>
      </c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</row>
    <row r="160" spans="1:66" x14ac:dyDescent="0.25">
      <c r="A160" s="16">
        <v>7004</v>
      </c>
      <c r="B160" s="17" t="s">
        <v>166</v>
      </c>
      <c r="C160" s="79">
        <f>C40+C78+C99+C125+C139+C143+C159</f>
        <v>7794301.6930000009</v>
      </c>
      <c r="D160" s="63">
        <f t="shared" si="63"/>
        <v>0.4267877711866177</v>
      </c>
      <c r="E160" s="79">
        <f>E40+E78+E99+E125+E139+E143+E159</f>
        <v>7794301.6930000009</v>
      </c>
      <c r="F160" s="63">
        <f t="shared" si="50"/>
        <v>0.4267877711866177</v>
      </c>
      <c r="G160" s="79">
        <f>G40+G78+G99+G125+G139+G143+G159</f>
        <v>7794301.6930000009</v>
      </c>
      <c r="H160" s="63">
        <f t="shared" si="51"/>
        <v>0.4267877711866177</v>
      </c>
      <c r="I160" s="79">
        <f>I40+I78+I99+I125+I139+I143+I159</f>
        <v>7794301.6930000009</v>
      </c>
      <c r="J160" s="63">
        <f t="shared" si="52"/>
        <v>0.4267877711866177</v>
      </c>
      <c r="K160" s="79">
        <f>K40+K78+K99+K125+K139+K143+K159</f>
        <v>7794301.6930000009</v>
      </c>
      <c r="L160" s="63">
        <f t="shared" si="53"/>
        <v>0.4267877711866177</v>
      </c>
      <c r="M160" s="79">
        <f>M40+M78+M99+M125+M139+M143+M159</f>
        <v>7794301.6930000009</v>
      </c>
      <c r="N160" s="63">
        <f t="shared" si="54"/>
        <v>0.4267877711866177</v>
      </c>
      <c r="O160" s="79">
        <f>O40+O78+O99+O125+O139+O143+O159</f>
        <v>7794301.6930000009</v>
      </c>
      <c r="P160" s="63">
        <f t="shared" si="55"/>
        <v>0.4267877711866177</v>
      </c>
      <c r="Q160" s="79">
        <f>Q40+Q78+Q99+Q125+Q139+Q143+Q159</f>
        <v>7794301.6930000009</v>
      </c>
      <c r="R160" s="63">
        <f t="shared" si="56"/>
        <v>0.4267877711866177</v>
      </c>
      <c r="S160" s="79">
        <f>S40+S78+S99+S125+S139+S143+S159</f>
        <v>7794301.6930000009</v>
      </c>
      <c r="T160" s="63">
        <f t="shared" si="57"/>
        <v>0.4267877711866177</v>
      </c>
      <c r="U160" s="79">
        <f>U40+U78+U99+U125+U139+U143+U159</f>
        <v>7794301.6930000009</v>
      </c>
      <c r="V160" s="63">
        <f t="shared" si="58"/>
        <v>0.4267877711866177</v>
      </c>
      <c r="W160" s="79">
        <f>W40+W78+W99+W125+W139+W143+W159</f>
        <v>7794301.6930000009</v>
      </c>
      <c r="X160" s="63">
        <f t="shared" si="59"/>
        <v>0.4267877711866177</v>
      </c>
      <c r="Y160" s="79">
        <f>Y40+Y78+Y99+Y125+Y139+Y143+Y159</f>
        <v>7794301.6930000009</v>
      </c>
      <c r="Z160" s="63">
        <f t="shared" si="60"/>
        <v>0.4267877711866177</v>
      </c>
      <c r="AA160" s="86">
        <f t="shared" si="48"/>
        <v>93531620.316000029</v>
      </c>
      <c r="AB160" s="63">
        <f t="shared" si="60"/>
        <v>0.42678777118661781</v>
      </c>
      <c r="AC160" s="86">
        <f t="shared" si="61"/>
        <v>7794301.6930000028</v>
      </c>
      <c r="AD160" s="63">
        <f t="shared" si="62"/>
        <v>0.42678777118661781</v>
      </c>
    </row>
    <row r="161" spans="1:66" x14ac:dyDescent="0.25">
      <c r="A161" s="14">
        <v>7005</v>
      </c>
      <c r="B161" s="3" t="s">
        <v>167</v>
      </c>
      <c r="C161" s="80">
        <f>C36-C160</f>
        <v>1057807.3738500001</v>
      </c>
      <c r="D161" s="64">
        <f t="shared" si="63"/>
        <v>5.7921706037586757E-2</v>
      </c>
      <c r="E161" s="80">
        <f>E36-E160</f>
        <v>1057807.3738500001</v>
      </c>
      <c r="F161" s="64">
        <f t="shared" si="50"/>
        <v>5.7921706037586757E-2</v>
      </c>
      <c r="G161" s="80">
        <f>G36-G160</f>
        <v>1057807.3738500001</v>
      </c>
      <c r="H161" s="64">
        <f t="shared" si="51"/>
        <v>5.7921706037586757E-2</v>
      </c>
      <c r="I161" s="80">
        <f>I36-I160</f>
        <v>1057807.3738500001</v>
      </c>
      <c r="J161" s="64">
        <f t="shared" si="52"/>
        <v>5.7921706037586757E-2</v>
      </c>
      <c r="K161" s="80">
        <f>K36-K160</f>
        <v>1057807.3738500001</v>
      </c>
      <c r="L161" s="64">
        <f t="shared" si="53"/>
        <v>5.7921706037586757E-2</v>
      </c>
      <c r="M161" s="80">
        <f>M36-M160</f>
        <v>1057807.3738500001</v>
      </c>
      <c r="N161" s="64">
        <f t="shared" si="54"/>
        <v>5.7921706037586757E-2</v>
      </c>
      <c r="O161" s="80">
        <f>O36-O160</f>
        <v>1057807.3738500001</v>
      </c>
      <c r="P161" s="64">
        <f t="shared" si="55"/>
        <v>5.7921706037586757E-2</v>
      </c>
      <c r="Q161" s="80">
        <f>Q36-Q160</f>
        <v>1057807.3738500001</v>
      </c>
      <c r="R161" s="64">
        <f t="shared" si="56"/>
        <v>5.7921706037586757E-2</v>
      </c>
      <c r="S161" s="80">
        <f>S36-S160</f>
        <v>1057807.3738500001</v>
      </c>
      <c r="T161" s="64">
        <f t="shared" si="57"/>
        <v>5.7921706037586757E-2</v>
      </c>
      <c r="U161" s="80">
        <f>U36-U160</f>
        <v>1057807.3738500001</v>
      </c>
      <c r="V161" s="64">
        <f t="shared" si="58"/>
        <v>5.7921706037586757E-2</v>
      </c>
      <c r="W161" s="80">
        <f>W36-W160</f>
        <v>1057807.3738500001</v>
      </c>
      <c r="X161" s="64">
        <f t="shared" si="59"/>
        <v>5.7921706037586757E-2</v>
      </c>
      <c r="Y161" s="80">
        <f>Y36-Y160</f>
        <v>1057807.3738500001</v>
      </c>
      <c r="Z161" s="64">
        <f t="shared" si="60"/>
        <v>5.7921706037586757E-2</v>
      </c>
      <c r="AA161" s="80">
        <f t="shared" si="48"/>
        <v>12693688.486199997</v>
      </c>
      <c r="AB161" s="64">
        <f t="shared" si="60"/>
        <v>5.7921706037586743E-2</v>
      </c>
      <c r="AC161" s="80">
        <f t="shared" si="61"/>
        <v>1057807.3738499999</v>
      </c>
      <c r="AD161" s="64">
        <f t="shared" si="62"/>
        <v>5.7921706037586743E-2</v>
      </c>
    </row>
    <row r="162" spans="1:66" s="8" customFormat="1" x14ac:dyDescent="0.25">
      <c r="A162" s="26">
        <v>6602</v>
      </c>
      <c r="B162" s="27" t="s">
        <v>168</v>
      </c>
      <c r="C162" s="69">
        <v>83265.466799999995</v>
      </c>
      <c r="D162" s="60">
        <f t="shared" si="63"/>
        <v>4.5593158171309328E-3</v>
      </c>
      <c r="E162" s="69">
        <v>83265.466799999995</v>
      </c>
      <c r="F162" s="60">
        <f t="shared" si="50"/>
        <v>4.5593158171309328E-3</v>
      </c>
      <c r="G162" s="69">
        <v>83265.466799999995</v>
      </c>
      <c r="H162" s="60">
        <f t="shared" si="51"/>
        <v>4.5593158171309328E-3</v>
      </c>
      <c r="I162" s="69">
        <v>83265.466799999995</v>
      </c>
      <c r="J162" s="60">
        <f t="shared" si="52"/>
        <v>4.5593158171309328E-3</v>
      </c>
      <c r="K162" s="69">
        <v>83265.466799999995</v>
      </c>
      <c r="L162" s="60">
        <f t="shared" si="53"/>
        <v>4.5593158171309328E-3</v>
      </c>
      <c r="M162" s="69">
        <v>83265.466799999995</v>
      </c>
      <c r="N162" s="60">
        <f t="shared" si="54"/>
        <v>4.5593158171309328E-3</v>
      </c>
      <c r="O162" s="69">
        <v>83265.466799999995</v>
      </c>
      <c r="P162" s="60">
        <f t="shared" si="55"/>
        <v>4.5593158171309328E-3</v>
      </c>
      <c r="Q162" s="69">
        <v>83265.466799999995</v>
      </c>
      <c r="R162" s="60">
        <f t="shared" si="56"/>
        <v>4.5593158171309328E-3</v>
      </c>
      <c r="S162" s="69">
        <v>83265.466799999995</v>
      </c>
      <c r="T162" s="60">
        <f t="shared" si="57"/>
        <v>4.5593158171309328E-3</v>
      </c>
      <c r="U162" s="69">
        <v>83265.466799999995</v>
      </c>
      <c r="V162" s="60">
        <f t="shared" si="58"/>
        <v>4.5593158171309328E-3</v>
      </c>
      <c r="W162" s="69">
        <v>83265.466799999995</v>
      </c>
      <c r="X162" s="60">
        <f t="shared" si="59"/>
        <v>4.5593158171309328E-3</v>
      </c>
      <c r="Y162" s="69">
        <v>83265.466799999995</v>
      </c>
      <c r="Z162" s="60">
        <f t="shared" si="60"/>
        <v>4.5593158171309328E-3</v>
      </c>
      <c r="AA162" s="69">
        <f t="shared" si="48"/>
        <v>999185.60160000017</v>
      </c>
      <c r="AB162" s="60">
        <f t="shared" si="60"/>
        <v>4.5593158171309345E-3</v>
      </c>
      <c r="AC162" s="69">
        <f t="shared" si="61"/>
        <v>83265.466800000009</v>
      </c>
      <c r="AD162" s="60">
        <f t="shared" si="62"/>
        <v>4.5593158171309336E-3</v>
      </c>
    </row>
    <row r="163" spans="1:66" x14ac:dyDescent="0.25">
      <c r="A163" s="9">
        <v>6603</v>
      </c>
      <c r="B163" s="10" t="s">
        <v>169</v>
      </c>
      <c r="C163" s="67"/>
      <c r="D163" s="49">
        <f t="shared" si="63"/>
        <v>0</v>
      </c>
      <c r="E163" s="67"/>
      <c r="F163" s="49">
        <f t="shared" si="50"/>
        <v>0</v>
      </c>
      <c r="G163" s="67"/>
      <c r="H163" s="49">
        <f t="shared" si="51"/>
        <v>0</v>
      </c>
      <c r="I163" s="67"/>
      <c r="J163" s="49">
        <f t="shared" si="52"/>
        <v>0</v>
      </c>
      <c r="K163" s="67"/>
      <c r="L163" s="49">
        <f t="shared" si="53"/>
        <v>0</v>
      </c>
      <c r="M163" s="67"/>
      <c r="N163" s="49">
        <f t="shared" si="54"/>
        <v>0</v>
      </c>
      <c r="O163" s="67"/>
      <c r="P163" s="49">
        <f t="shared" si="55"/>
        <v>0</v>
      </c>
      <c r="Q163" s="67"/>
      <c r="R163" s="49">
        <f t="shared" si="56"/>
        <v>0</v>
      </c>
      <c r="S163" s="67"/>
      <c r="T163" s="49">
        <f t="shared" si="57"/>
        <v>0</v>
      </c>
      <c r="U163" s="67"/>
      <c r="V163" s="49">
        <f t="shared" si="58"/>
        <v>0</v>
      </c>
      <c r="W163" s="67"/>
      <c r="X163" s="49">
        <f t="shared" si="59"/>
        <v>0</v>
      </c>
      <c r="Y163" s="67"/>
      <c r="Z163" s="49">
        <f t="shared" ref="Z163:AB165" si="64">IF(Y$10&lt;&gt;0,Y163/Y$10,"-")</f>
        <v>0</v>
      </c>
      <c r="AA163" s="82">
        <f t="shared" si="48"/>
        <v>0</v>
      </c>
      <c r="AB163" s="49">
        <f t="shared" si="64"/>
        <v>0</v>
      </c>
      <c r="AC163" s="82">
        <f t="shared" si="61"/>
        <v>0</v>
      </c>
      <c r="AD163" s="49">
        <f t="shared" si="62"/>
        <v>0</v>
      </c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</row>
    <row r="164" spans="1:66" x14ac:dyDescent="0.25">
      <c r="A164" s="9">
        <v>6128</v>
      </c>
      <c r="B164" s="10" t="s">
        <v>170</v>
      </c>
      <c r="C164" s="67"/>
      <c r="D164" s="49">
        <f t="shared" si="63"/>
        <v>0</v>
      </c>
      <c r="E164" s="67"/>
      <c r="F164" s="49">
        <f t="shared" si="50"/>
        <v>0</v>
      </c>
      <c r="G164" s="67"/>
      <c r="H164" s="49">
        <f t="shared" si="51"/>
        <v>0</v>
      </c>
      <c r="I164" s="67"/>
      <c r="J164" s="49">
        <f t="shared" si="52"/>
        <v>0</v>
      </c>
      <c r="K164" s="67"/>
      <c r="L164" s="49">
        <f t="shared" si="53"/>
        <v>0</v>
      </c>
      <c r="M164" s="67"/>
      <c r="N164" s="49">
        <f t="shared" si="54"/>
        <v>0</v>
      </c>
      <c r="O164" s="67"/>
      <c r="P164" s="49">
        <f t="shared" si="55"/>
        <v>0</v>
      </c>
      <c r="Q164" s="67"/>
      <c r="R164" s="49">
        <f t="shared" si="56"/>
        <v>0</v>
      </c>
      <c r="S164" s="67"/>
      <c r="T164" s="49">
        <f t="shared" si="57"/>
        <v>0</v>
      </c>
      <c r="U164" s="67"/>
      <c r="V164" s="49">
        <f t="shared" si="58"/>
        <v>0</v>
      </c>
      <c r="W164" s="67"/>
      <c r="X164" s="49">
        <f t="shared" si="59"/>
        <v>0</v>
      </c>
      <c r="Y164" s="67"/>
      <c r="Z164" s="49">
        <f t="shared" si="64"/>
        <v>0</v>
      </c>
      <c r="AA164" s="82">
        <f t="shared" si="48"/>
        <v>0</v>
      </c>
      <c r="AB164" s="49">
        <f t="shared" si="64"/>
        <v>0</v>
      </c>
      <c r="AC164" s="82">
        <f t="shared" si="61"/>
        <v>0</v>
      </c>
      <c r="AD164" s="49">
        <f t="shared" si="62"/>
        <v>0</v>
      </c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</row>
    <row r="165" spans="1:66" x14ac:dyDescent="0.25">
      <c r="A165" s="18">
        <v>7006</v>
      </c>
      <c r="B165" s="19" t="s">
        <v>171</v>
      </c>
      <c r="C165" s="75">
        <f>C161-C162-C163-C164</f>
        <v>974541.90705000004</v>
      </c>
      <c r="D165" s="59">
        <f t="shared" si="63"/>
        <v>5.3362390220455823E-2</v>
      </c>
      <c r="E165" s="75">
        <f>E161-E162-E163-E164</f>
        <v>974541.90705000004</v>
      </c>
      <c r="F165" s="59">
        <f t="shared" si="50"/>
        <v>5.3362390220455823E-2</v>
      </c>
      <c r="G165" s="75">
        <f>G161-G162-G163-G164</f>
        <v>974541.90705000004</v>
      </c>
      <c r="H165" s="59">
        <f t="shared" si="51"/>
        <v>5.3362390220455823E-2</v>
      </c>
      <c r="I165" s="75">
        <f>I161-I162-I163-I164</f>
        <v>974541.90705000004</v>
      </c>
      <c r="J165" s="59">
        <f t="shared" si="52"/>
        <v>5.3362390220455823E-2</v>
      </c>
      <c r="K165" s="75">
        <f>K161-K162-K163-K164</f>
        <v>974541.90705000004</v>
      </c>
      <c r="L165" s="59">
        <f t="shared" si="53"/>
        <v>5.3362390220455823E-2</v>
      </c>
      <c r="M165" s="75">
        <f>M161-M162-M163-M164</f>
        <v>974541.90705000004</v>
      </c>
      <c r="N165" s="59">
        <f t="shared" si="54"/>
        <v>5.3362390220455823E-2</v>
      </c>
      <c r="O165" s="75">
        <f>O161-O162-O163-O164</f>
        <v>974541.90705000004</v>
      </c>
      <c r="P165" s="59">
        <f t="shared" si="55"/>
        <v>5.3362390220455823E-2</v>
      </c>
      <c r="Q165" s="75">
        <f>Q161-Q162-Q163-Q164</f>
        <v>974541.90705000004</v>
      </c>
      <c r="R165" s="59">
        <f t="shared" si="56"/>
        <v>5.3362390220455823E-2</v>
      </c>
      <c r="S165" s="75">
        <f>S161-S162-S163-S164</f>
        <v>974541.90705000004</v>
      </c>
      <c r="T165" s="59">
        <f t="shared" si="57"/>
        <v>5.3362390220455823E-2</v>
      </c>
      <c r="U165" s="75">
        <f>U161-U162-U163-U164</f>
        <v>974541.90705000004</v>
      </c>
      <c r="V165" s="59">
        <f t="shared" si="58"/>
        <v>5.3362390220455823E-2</v>
      </c>
      <c r="W165" s="75">
        <f>W161-W162-W163-W164</f>
        <v>974541.90705000004</v>
      </c>
      <c r="X165" s="59">
        <f t="shared" si="59"/>
        <v>5.3362390220455823E-2</v>
      </c>
      <c r="Y165" s="75">
        <f>Y161-Y162-Y163-Y164</f>
        <v>974541.90705000004</v>
      </c>
      <c r="Z165" s="59">
        <f t="shared" si="64"/>
        <v>5.3362390220455823E-2</v>
      </c>
      <c r="AA165" s="75">
        <f t="shared" si="48"/>
        <v>11694502.884600004</v>
      </c>
      <c r="AB165" s="59">
        <f t="shared" si="64"/>
        <v>5.3362390220455837E-2</v>
      </c>
      <c r="AC165" s="75">
        <f t="shared" si="61"/>
        <v>974541.90705000039</v>
      </c>
      <c r="AD165" s="59">
        <f t="shared" si="62"/>
        <v>5.3362390220455837E-2</v>
      </c>
    </row>
    <row r="166" spans="1:66" s="99" customFormat="1" x14ac:dyDescent="0.25">
      <c r="A166" s="95"/>
      <c r="B166" s="96"/>
      <c r="C166" s="97"/>
      <c r="D166" s="98"/>
      <c r="E166" s="97"/>
      <c r="F166" s="98"/>
      <c r="G166" s="97"/>
      <c r="H166" s="98"/>
      <c r="I166" s="97"/>
      <c r="J166" s="98"/>
      <c r="K166" s="97"/>
      <c r="L166" s="98"/>
      <c r="M166" s="97"/>
      <c r="N166" s="98"/>
      <c r="O166" s="97"/>
      <c r="P166" s="98"/>
      <c r="Q166" s="97"/>
      <c r="R166" s="98"/>
      <c r="S166" s="97"/>
      <c r="T166" s="98"/>
      <c r="U166" s="97"/>
      <c r="V166" s="98"/>
      <c r="W166" s="97"/>
      <c r="X166" s="98"/>
      <c r="Y166" s="97"/>
      <c r="Z166" s="98"/>
      <c r="AA166" s="97"/>
      <c r="AB166" s="98"/>
      <c r="AC166" s="97"/>
      <c r="AD166" s="98"/>
    </row>
    <row r="167" spans="1:66" x14ac:dyDescent="0.25">
      <c r="A167" s="42">
        <v>7007</v>
      </c>
      <c r="B167" s="43" t="s">
        <v>172</v>
      </c>
      <c r="C167" s="81">
        <f>C165</f>
        <v>974541.90705000004</v>
      </c>
      <c r="D167" s="65"/>
      <c r="E167" s="81">
        <f>C167+E165</f>
        <v>1949083.8141000001</v>
      </c>
      <c r="F167" s="65"/>
      <c r="G167" s="81">
        <f>E167+G165</f>
        <v>2923625.7211500001</v>
      </c>
      <c r="H167" s="65"/>
      <c r="I167" s="81">
        <f>G167+I165</f>
        <v>3898167.6282000002</v>
      </c>
      <c r="J167" s="65"/>
      <c r="K167" s="81">
        <f>I167+K165</f>
        <v>4872709.5352500007</v>
      </c>
      <c r="L167" s="65"/>
      <c r="M167" s="81">
        <f>K167+M165</f>
        <v>5847251.4423000012</v>
      </c>
      <c r="N167" s="65"/>
      <c r="O167" s="81">
        <f>M167+O165</f>
        <v>6821793.3493500017</v>
      </c>
      <c r="P167" s="65"/>
      <c r="Q167" s="81">
        <f>O167+Q165</f>
        <v>7796335.2564000022</v>
      </c>
      <c r="R167" s="65"/>
      <c r="S167" s="81">
        <f>Q167+S165</f>
        <v>8770877.1634500027</v>
      </c>
      <c r="T167" s="65"/>
      <c r="U167" s="81">
        <f>S167+U165</f>
        <v>9745419.0705000032</v>
      </c>
      <c r="V167" s="65"/>
      <c r="W167" s="81">
        <f>U167+W165</f>
        <v>10719960.977550004</v>
      </c>
      <c r="X167" s="65"/>
      <c r="Y167" s="81">
        <f>W167+Y165</f>
        <v>11694502.884600004</v>
      </c>
      <c r="Z167" s="65"/>
      <c r="AA167" s="92"/>
      <c r="AB167" s="65"/>
      <c r="AC167" s="20"/>
      <c r="AD167" s="65"/>
    </row>
    <row r="168" spans="1:66" s="41" customFormat="1" x14ac:dyDescent="0.25">
      <c r="A168" s="36"/>
      <c r="B168" s="37"/>
      <c r="C168" s="11"/>
      <c r="D168" s="38"/>
      <c r="E168" s="67"/>
      <c r="F168" s="38"/>
      <c r="G168" s="11"/>
      <c r="H168" s="38"/>
      <c r="I168" s="11"/>
      <c r="J168" s="39"/>
      <c r="K168" s="11"/>
      <c r="L168" s="10"/>
      <c r="M168" s="11"/>
      <c r="N168" s="10"/>
      <c r="O168" s="11"/>
      <c r="P168" s="10"/>
      <c r="Q168" s="11"/>
      <c r="R168" s="10"/>
      <c r="S168" s="11"/>
      <c r="T168" s="10"/>
      <c r="U168" s="11"/>
      <c r="V168" s="10"/>
      <c r="W168" s="11"/>
      <c r="X168" s="10"/>
      <c r="Y168" s="11"/>
      <c r="Z168" s="10"/>
      <c r="AA168" s="40"/>
      <c r="AB168" s="10"/>
      <c r="AC168" s="40"/>
      <c r="AD168" s="10"/>
    </row>
    <row r="169" spans="1:66" x14ac:dyDescent="0.25"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</row>
    <row r="170" spans="1:66" x14ac:dyDescent="0.25">
      <c r="AA170" s="44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</row>
    <row r="171" spans="1:66" x14ac:dyDescent="0.25"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</row>
    <row r="172" spans="1:66" x14ac:dyDescent="0.25"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</row>
    <row r="173" spans="1:66" x14ac:dyDescent="0.25"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</row>
    <row r="174" spans="1:66" x14ac:dyDescent="0.25"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</row>
    <row r="175" spans="1:66" x14ac:dyDescent="0.25"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</row>
    <row r="176" spans="1:66" x14ac:dyDescent="0.25"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</row>
    <row r="177" spans="4:66" x14ac:dyDescent="0.25"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</row>
    <row r="178" spans="4:66" x14ac:dyDescent="0.25">
      <c r="D178"/>
      <c r="H17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</row>
    <row r="179" spans="4:66" x14ac:dyDescent="0.25">
      <c r="D179"/>
      <c r="H179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</row>
    <row r="180" spans="4:66" x14ac:dyDescent="0.25">
      <c r="D180"/>
      <c r="H180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</row>
  </sheetData>
  <mergeCells count="1">
    <mergeCell ref="C1:AD1"/>
  </mergeCells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180"/>
  <sheetViews>
    <sheetView zoomScale="115" zoomScaleNormal="115" workbookViewId="0">
      <pane xSplit="2" ySplit="2" topLeftCell="C3" activePane="bottomRight" state="frozen"/>
      <selection pane="topRight" activeCell="C1" sqref="C1"/>
      <selection pane="bottomLeft" activeCell="A3" sqref="A3"/>
      <selection pane="bottomRight" sqref="A1:XFD1048576"/>
    </sheetView>
  </sheetViews>
  <sheetFormatPr defaultRowHeight="15" x14ac:dyDescent="0.25"/>
  <cols>
    <col min="1" max="1" width="19.28515625" customWidth="1"/>
    <col min="2" max="2" width="43.140625" customWidth="1"/>
    <col min="3" max="3" width="12.28515625" bestFit="1" customWidth="1"/>
    <col min="4" max="4" width="7" style="4" bestFit="1" customWidth="1"/>
    <col min="5" max="5" width="12.28515625" bestFit="1" customWidth="1"/>
    <col min="6" max="6" width="7" bestFit="1" customWidth="1"/>
    <col min="7" max="7" width="12.28515625" bestFit="1" customWidth="1"/>
    <col min="8" max="8" width="7.28515625" style="4" bestFit="1" customWidth="1"/>
    <col min="9" max="9" width="12.28515625" bestFit="1" customWidth="1"/>
    <col min="10" max="10" width="7" bestFit="1" customWidth="1"/>
    <col min="11" max="11" width="12.28515625" bestFit="1" customWidth="1"/>
    <col min="12" max="12" width="7.140625" bestFit="1" customWidth="1"/>
    <col min="13" max="13" width="12.28515625" bestFit="1" customWidth="1"/>
    <col min="14" max="14" width="7" bestFit="1" customWidth="1"/>
    <col min="15" max="15" width="12.28515625" bestFit="1" customWidth="1"/>
    <col min="16" max="16" width="7" bestFit="1" customWidth="1"/>
    <col min="17" max="17" width="12.28515625" bestFit="1" customWidth="1"/>
    <col min="18" max="18" width="7.140625" bestFit="1" customWidth="1"/>
    <col min="19" max="19" width="12.28515625" bestFit="1" customWidth="1"/>
    <col min="20" max="20" width="7" bestFit="1" customWidth="1"/>
    <col min="21" max="21" width="12.28515625" bestFit="1" customWidth="1"/>
    <col min="22" max="22" width="7" bestFit="1" customWidth="1"/>
    <col min="23" max="23" width="12.28515625" bestFit="1" customWidth="1"/>
    <col min="24" max="24" width="7.140625" bestFit="1" customWidth="1"/>
    <col min="25" max="25" width="12.28515625" bestFit="1" customWidth="1"/>
    <col min="26" max="26" width="7" bestFit="1" customWidth="1"/>
    <col min="27" max="27" width="13.42578125" bestFit="1" customWidth="1"/>
    <col min="28" max="28" width="7.85546875" bestFit="1" customWidth="1"/>
    <col min="29" max="29" width="12.28515625" bestFit="1" customWidth="1"/>
    <col min="30" max="30" width="7" bestFit="1" customWidth="1"/>
  </cols>
  <sheetData>
    <row r="1" spans="1:66" ht="18.75" x14ac:dyDescent="0.3">
      <c r="A1" s="22"/>
      <c r="B1" s="23"/>
      <c r="C1" s="100" t="s">
        <v>30</v>
      </c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A1" s="100"/>
      <c r="AB1" s="100"/>
      <c r="AC1" s="100"/>
      <c r="AD1" s="100"/>
    </row>
    <row r="2" spans="1:66" x14ac:dyDescent="0.25">
      <c r="A2" s="21" t="s">
        <v>0</v>
      </c>
      <c r="B2" s="21" t="s">
        <v>1</v>
      </c>
      <c r="C2" s="21" t="s">
        <v>15</v>
      </c>
      <c r="D2" s="48" t="s">
        <v>2</v>
      </c>
      <c r="E2" s="21" t="s">
        <v>16</v>
      </c>
      <c r="F2" s="66" t="s">
        <v>3</v>
      </c>
      <c r="G2" s="21" t="s">
        <v>17</v>
      </c>
      <c r="H2" s="48" t="s">
        <v>4</v>
      </c>
      <c r="I2" s="21" t="s">
        <v>18</v>
      </c>
      <c r="J2" s="48" t="s">
        <v>5</v>
      </c>
      <c r="K2" s="21" t="s">
        <v>19</v>
      </c>
      <c r="L2" s="48" t="s">
        <v>6</v>
      </c>
      <c r="M2" s="21" t="s">
        <v>20</v>
      </c>
      <c r="N2" s="48" t="s">
        <v>7</v>
      </c>
      <c r="O2" s="21" t="s">
        <v>21</v>
      </c>
      <c r="P2" s="48" t="s">
        <v>8</v>
      </c>
      <c r="Q2" s="21" t="s">
        <v>22</v>
      </c>
      <c r="R2" s="48" t="s">
        <v>9</v>
      </c>
      <c r="S2" s="21" t="s">
        <v>23</v>
      </c>
      <c r="T2" s="48" t="s">
        <v>10</v>
      </c>
      <c r="U2" s="21" t="s">
        <v>24</v>
      </c>
      <c r="V2" s="48" t="s">
        <v>11</v>
      </c>
      <c r="W2" s="21" t="s">
        <v>25</v>
      </c>
      <c r="X2" s="48" t="s">
        <v>12</v>
      </c>
      <c r="Y2" s="21" t="s">
        <v>26</v>
      </c>
      <c r="Z2" s="48" t="s">
        <v>13</v>
      </c>
      <c r="AA2" s="21" t="s">
        <v>27</v>
      </c>
      <c r="AB2" s="48" t="s">
        <v>14</v>
      </c>
      <c r="AC2" s="21" t="s">
        <v>28</v>
      </c>
      <c r="AD2" s="48" t="s">
        <v>29</v>
      </c>
    </row>
    <row r="3" spans="1:66" x14ac:dyDescent="0.25">
      <c r="A3" s="9">
        <v>5004</v>
      </c>
      <c r="B3" s="10" t="s">
        <v>31</v>
      </c>
      <c r="C3" s="67">
        <v>18284180.307</v>
      </c>
      <c r="D3" s="49">
        <f>IF(C$3&lt;&gt;0,C3/C$3,"-")</f>
        <v>1</v>
      </c>
      <c r="E3" s="67">
        <v>18284180.307</v>
      </c>
      <c r="F3" s="49">
        <f>IF(E$3&lt;&gt;0,E3/E$3,"-")</f>
        <v>1</v>
      </c>
      <c r="G3" s="67">
        <v>18284180.307</v>
      </c>
      <c r="H3" s="49">
        <f>IF(G$3&lt;&gt;0,G3/G$3,"-")</f>
        <v>1</v>
      </c>
      <c r="I3" s="67">
        <v>18284180.307</v>
      </c>
      <c r="J3" s="49">
        <f>IF(I$3&lt;&gt;0,I3/I$3,"-")</f>
        <v>1</v>
      </c>
      <c r="K3" s="67">
        <v>18284180.307</v>
      </c>
      <c r="L3" s="49">
        <f>IF(K$3&lt;&gt;0,K3/K$3,"-")</f>
        <v>1</v>
      </c>
      <c r="M3" s="67">
        <v>18284180.307</v>
      </c>
      <c r="N3" s="49">
        <f>IF(M$3&lt;&gt;0,M3/M$3,"-")</f>
        <v>1</v>
      </c>
      <c r="O3" s="67">
        <v>18284180.307</v>
      </c>
      <c r="P3" s="49">
        <f>IF(O$3&lt;&gt;0,O3/O$3,"-")</f>
        <v>1</v>
      </c>
      <c r="Q3" s="67">
        <v>18284180.307</v>
      </c>
      <c r="R3" s="49">
        <f>IF(Q$3&lt;&gt;0,Q3/Q$3,"-")</f>
        <v>1</v>
      </c>
      <c r="S3" s="67">
        <v>18284180.307</v>
      </c>
      <c r="T3" s="49">
        <f>IF(S$3&lt;&gt;0,S3/S$3,"-")</f>
        <v>1</v>
      </c>
      <c r="U3" s="67">
        <v>18284180.307</v>
      </c>
      <c r="V3" s="49">
        <f>IF(U$3&lt;&gt;0,U3/U$3,"-")</f>
        <v>1</v>
      </c>
      <c r="W3" s="67">
        <v>18284180.307</v>
      </c>
      <c r="X3" s="49">
        <f>IF(W$3&lt;&gt;0,W3/W$3,"-")</f>
        <v>1</v>
      </c>
      <c r="Y3" s="67">
        <v>18284180.307</v>
      </c>
      <c r="Z3" s="49">
        <f>IF(Y$3&lt;&gt;0,Y3/Y$3,"-")</f>
        <v>1</v>
      </c>
      <c r="AA3" s="82">
        <f t="shared" ref="AA3:AA66" si="0">C3+E3+G3+I3+K3+M3+O3+Q3+S3+U3+W3+Y3</f>
        <v>219410163.68400005</v>
      </c>
      <c r="AB3" s="49">
        <f>IF(AA$3&lt;&gt;0,AA3/AA$3,"-")</f>
        <v>1</v>
      </c>
      <c r="AC3" s="82">
        <f>AA3/12</f>
        <v>18284180.307000004</v>
      </c>
      <c r="AD3" s="49">
        <f>IF(AC$3&lt;&gt;0,AC3/AC$3,"-")</f>
        <v>1</v>
      </c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</row>
    <row r="4" spans="1:66" x14ac:dyDescent="0.25">
      <c r="A4" s="9">
        <v>5005</v>
      </c>
      <c r="B4" s="10" t="s">
        <v>32</v>
      </c>
      <c r="C4" s="67"/>
      <c r="D4" s="49">
        <f t="shared" ref="D4:D10" si="1">IF(C$3&lt;&gt;0,C4/C$3,"-")</f>
        <v>0</v>
      </c>
      <c r="E4" s="67"/>
      <c r="F4" s="49">
        <f t="shared" ref="F4:F10" si="2">IF(E$3&lt;&gt;0,E4/E$3,"-")</f>
        <v>0</v>
      </c>
      <c r="G4" s="67"/>
      <c r="H4" s="49">
        <f t="shared" ref="H4:H10" si="3">IF(G$3&lt;&gt;0,G4/G$3,"-")</f>
        <v>0</v>
      </c>
      <c r="I4" s="67"/>
      <c r="J4" s="49">
        <f t="shared" ref="J4:J10" si="4">IF(I$3&lt;&gt;0,I4/I$3,"-")</f>
        <v>0</v>
      </c>
      <c r="K4" s="67"/>
      <c r="L4" s="49">
        <f t="shared" ref="L4:L10" si="5">IF(K$3&lt;&gt;0,K4/K$3,"-")</f>
        <v>0</v>
      </c>
      <c r="M4" s="67"/>
      <c r="N4" s="49">
        <f t="shared" ref="N4:N10" si="6">IF(M$3&lt;&gt;0,M4/M$3,"-")</f>
        <v>0</v>
      </c>
      <c r="O4" s="67"/>
      <c r="P4" s="49">
        <f t="shared" ref="P4:P10" si="7">IF(O$3&lt;&gt;0,O4/O$3,"-")</f>
        <v>0</v>
      </c>
      <c r="Q4" s="67"/>
      <c r="R4" s="49">
        <f t="shared" ref="R4:R10" si="8">IF(Q$3&lt;&gt;0,Q4/Q$3,"-")</f>
        <v>0</v>
      </c>
      <c r="S4" s="67"/>
      <c r="T4" s="49">
        <f t="shared" ref="T4:T10" si="9">IF(S$3&lt;&gt;0,S4/S$3,"-")</f>
        <v>0</v>
      </c>
      <c r="U4" s="67"/>
      <c r="V4" s="49">
        <f t="shared" ref="V4:V10" si="10">IF(U$3&lt;&gt;0,U4/U$3,"-")</f>
        <v>0</v>
      </c>
      <c r="W4" s="67"/>
      <c r="X4" s="49">
        <f t="shared" ref="X4:X10" si="11">IF(W$3&lt;&gt;0,W4/W$3,"-")</f>
        <v>0</v>
      </c>
      <c r="Y4" s="67"/>
      <c r="Z4" s="49">
        <f t="shared" ref="Z4:AB10" si="12">IF(Y$3&lt;&gt;0,Y4/Y$3,"-")</f>
        <v>0</v>
      </c>
      <c r="AA4" s="82">
        <f t="shared" si="0"/>
        <v>0</v>
      </c>
      <c r="AB4" s="49">
        <f t="shared" si="12"/>
        <v>0</v>
      </c>
      <c r="AC4" s="82">
        <f t="shared" ref="AC4:AC67" si="13">AA4/12</f>
        <v>0</v>
      </c>
      <c r="AD4" s="49">
        <f t="shared" ref="AD4:AD10" si="14">IF(AC$3&lt;&gt;0,AC4/AC$3,"-")</f>
        <v>0</v>
      </c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</row>
    <row r="5" spans="1:66" s="47" customFormat="1" x14ac:dyDescent="0.25">
      <c r="A5" s="45">
        <v>5051</v>
      </c>
      <c r="B5" s="46" t="s">
        <v>33</v>
      </c>
      <c r="C5" s="67">
        <v>1283.0363</v>
      </c>
      <c r="D5" s="49">
        <f t="shared" si="1"/>
        <v>7.017193434199489E-5</v>
      </c>
      <c r="E5" s="67">
        <v>1283.0363</v>
      </c>
      <c r="F5" s="49">
        <f t="shared" si="2"/>
        <v>7.017193434199489E-5</v>
      </c>
      <c r="G5" s="67">
        <v>1283.0363</v>
      </c>
      <c r="H5" s="49">
        <f t="shared" si="3"/>
        <v>7.017193434199489E-5</v>
      </c>
      <c r="I5" s="67">
        <v>1283.0363</v>
      </c>
      <c r="J5" s="49">
        <f t="shared" si="4"/>
        <v>7.017193434199489E-5</v>
      </c>
      <c r="K5" s="67">
        <v>1283.0363</v>
      </c>
      <c r="L5" s="49">
        <f t="shared" si="5"/>
        <v>7.017193434199489E-5</v>
      </c>
      <c r="M5" s="67">
        <v>1283.0363</v>
      </c>
      <c r="N5" s="49">
        <f t="shared" si="6"/>
        <v>7.017193434199489E-5</v>
      </c>
      <c r="O5" s="67">
        <v>1283.0363</v>
      </c>
      <c r="P5" s="49">
        <f t="shared" si="7"/>
        <v>7.017193434199489E-5</v>
      </c>
      <c r="Q5" s="67">
        <v>1283.0363</v>
      </c>
      <c r="R5" s="49">
        <f t="shared" si="8"/>
        <v>7.017193434199489E-5</v>
      </c>
      <c r="S5" s="67">
        <v>1283.0363</v>
      </c>
      <c r="T5" s="49">
        <f t="shared" si="9"/>
        <v>7.017193434199489E-5</v>
      </c>
      <c r="U5" s="67">
        <v>1283.0363</v>
      </c>
      <c r="V5" s="49">
        <f t="shared" si="10"/>
        <v>7.017193434199489E-5</v>
      </c>
      <c r="W5" s="67">
        <v>1283.0363</v>
      </c>
      <c r="X5" s="49">
        <f t="shared" si="11"/>
        <v>7.017193434199489E-5</v>
      </c>
      <c r="Y5" s="67">
        <v>1283.0363</v>
      </c>
      <c r="Z5" s="50">
        <f t="shared" si="12"/>
        <v>7.017193434199489E-5</v>
      </c>
      <c r="AA5" s="83">
        <f t="shared" si="0"/>
        <v>15396.435599999999</v>
      </c>
      <c r="AB5" s="49">
        <f t="shared" si="12"/>
        <v>7.0171934341994876E-5</v>
      </c>
      <c r="AC5" s="83">
        <f t="shared" si="13"/>
        <v>1283.0363</v>
      </c>
      <c r="AD5" s="49">
        <f t="shared" si="14"/>
        <v>7.0171934341994876E-5</v>
      </c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/>
      <c r="AX5" s="30"/>
      <c r="AY5" s="30"/>
      <c r="AZ5" s="30"/>
      <c r="BA5" s="30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0"/>
      <c r="BM5" s="30"/>
      <c r="BN5" s="30"/>
    </row>
    <row r="6" spans="1:66" s="47" customFormat="1" x14ac:dyDescent="0.25">
      <c r="A6" s="45">
        <v>5052</v>
      </c>
      <c r="B6" s="46" t="s">
        <v>34</v>
      </c>
      <c r="C6" s="67">
        <v>13315.05</v>
      </c>
      <c r="D6" s="49">
        <f t="shared" si="1"/>
        <v>7.2822788751992368E-4</v>
      </c>
      <c r="E6" s="67">
        <v>13315.05</v>
      </c>
      <c r="F6" s="49">
        <f t="shared" si="2"/>
        <v>7.2822788751992368E-4</v>
      </c>
      <c r="G6" s="67">
        <v>13315.05</v>
      </c>
      <c r="H6" s="49">
        <f t="shared" si="3"/>
        <v>7.2822788751992368E-4</v>
      </c>
      <c r="I6" s="67">
        <v>13315.05</v>
      </c>
      <c r="J6" s="49">
        <f t="shared" si="4"/>
        <v>7.2822788751992368E-4</v>
      </c>
      <c r="K6" s="67">
        <v>13315.05</v>
      </c>
      <c r="L6" s="49">
        <f t="shared" si="5"/>
        <v>7.2822788751992368E-4</v>
      </c>
      <c r="M6" s="67">
        <v>13315.05</v>
      </c>
      <c r="N6" s="49">
        <f t="shared" si="6"/>
        <v>7.2822788751992368E-4</v>
      </c>
      <c r="O6" s="67">
        <v>13315.05</v>
      </c>
      <c r="P6" s="49">
        <f t="shared" si="7"/>
        <v>7.2822788751992368E-4</v>
      </c>
      <c r="Q6" s="67">
        <v>13315.05</v>
      </c>
      <c r="R6" s="49">
        <f t="shared" si="8"/>
        <v>7.2822788751992368E-4</v>
      </c>
      <c r="S6" s="67">
        <v>13315.05</v>
      </c>
      <c r="T6" s="49">
        <f t="shared" si="9"/>
        <v>7.2822788751992368E-4</v>
      </c>
      <c r="U6" s="67">
        <v>13315.05</v>
      </c>
      <c r="V6" s="49">
        <f t="shared" si="10"/>
        <v>7.2822788751992368E-4</v>
      </c>
      <c r="W6" s="67">
        <v>13315.05</v>
      </c>
      <c r="X6" s="49">
        <f t="shared" si="11"/>
        <v>7.2822788751992368E-4</v>
      </c>
      <c r="Y6" s="67">
        <v>13315.05</v>
      </c>
      <c r="Z6" s="50">
        <f t="shared" si="12"/>
        <v>7.2822788751992368E-4</v>
      </c>
      <c r="AA6" s="83">
        <f t="shared" si="0"/>
        <v>159780.59999999998</v>
      </c>
      <c r="AB6" s="49">
        <f t="shared" si="12"/>
        <v>7.2822788751992346E-4</v>
      </c>
      <c r="AC6" s="83">
        <f t="shared" si="13"/>
        <v>13315.049999999997</v>
      </c>
      <c r="AD6" s="49">
        <f t="shared" si="14"/>
        <v>7.2822788751992346E-4</v>
      </c>
      <c r="AE6" s="30"/>
      <c r="AF6" s="30"/>
      <c r="AG6" s="30"/>
      <c r="AH6" s="30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0"/>
      <c r="AW6" s="30"/>
      <c r="AX6" s="30"/>
      <c r="AY6" s="30"/>
      <c r="AZ6" s="30"/>
      <c r="BA6" s="30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0"/>
      <c r="BM6" s="30"/>
      <c r="BN6" s="30"/>
    </row>
    <row r="7" spans="1:66" x14ac:dyDescent="0.25">
      <c r="A7" s="9">
        <v>5101</v>
      </c>
      <c r="B7" s="10" t="s">
        <v>35</v>
      </c>
      <c r="C7" s="67">
        <v>3916.2921999999999</v>
      </c>
      <c r="D7" s="49">
        <f t="shared" si="1"/>
        <v>2.1419019798774727E-4</v>
      </c>
      <c r="E7" s="67">
        <v>3916.2921999999999</v>
      </c>
      <c r="F7" s="49">
        <f t="shared" si="2"/>
        <v>2.1419019798774727E-4</v>
      </c>
      <c r="G7" s="67">
        <v>3916.2921999999999</v>
      </c>
      <c r="H7" s="49">
        <f t="shared" si="3"/>
        <v>2.1419019798774727E-4</v>
      </c>
      <c r="I7" s="67">
        <v>3916.2921999999999</v>
      </c>
      <c r="J7" s="49">
        <f t="shared" si="4"/>
        <v>2.1419019798774727E-4</v>
      </c>
      <c r="K7" s="67">
        <v>3916.2921999999999</v>
      </c>
      <c r="L7" s="49">
        <f t="shared" si="5"/>
        <v>2.1419019798774727E-4</v>
      </c>
      <c r="M7" s="67">
        <v>3916.2921999999999</v>
      </c>
      <c r="N7" s="49">
        <f t="shared" si="6"/>
        <v>2.1419019798774727E-4</v>
      </c>
      <c r="O7" s="67">
        <v>3916.2921999999999</v>
      </c>
      <c r="P7" s="49">
        <f t="shared" si="7"/>
        <v>2.1419019798774727E-4</v>
      </c>
      <c r="Q7" s="67">
        <v>3916.2921999999999</v>
      </c>
      <c r="R7" s="49">
        <f t="shared" si="8"/>
        <v>2.1419019798774727E-4</v>
      </c>
      <c r="S7" s="67">
        <v>3916.2921999999999</v>
      </c>
      <c r="T7" s="49">
        <f t="shared" si="9"/>
        <v>2.1419019798774727E-4</v>
      </c>
      <c r="U7" s="67">
        <v>3916.2921999999999</v>
      </c>
      <c r="V7" s="49">
        <f t="shared" si="10"/>
        <v>2.1419019798774727E-4</v>
      </c>
      <c r="W7" s="67">
        <v>3916.2921999999999</v>
      </c>
      <c r="X7" s="49">
        <f t="shared" si="11"/>
        <v>2.1419019798774727E-4</v>
      </c>
      <c r="Y7" s="67">
        <v>3916.2921999999999</v>
      </c>
      <c r="Z7" s="49">
        <f t="shared" si="12"/>
        <v>2.1419019798774727E-4</v>
      </c>
      <c r="AA7" s="82">
        <f t="shared" si="0"/>
        <v>46995.506399999984</v>
      </c>
      <c r="AB7" s="49">
        <f t="shared" si="12"/>
        <v>2.1419019798774716E-4</v>
      </c>
      <c r="AC7" s="82">
        <f t="shared" si="13"/>
        <v>3916.2921999999985</v>
      </c>
      <c r="AD7" s="49">
        <f t="shared" si="14"/>
        <v>2.1419019798774716E-4</v>
      </c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</row>
    <row r="8" spans="1:66" x14ac:dyDescent="0.25">
      <c r="A8" s="9">
        <v>5102</v>
      </c>
      <c r="B8" s="10" t="s">
        <v>36</v>
      </c>
      <c r="C8" s="67">
        <v>2955</v>
      </c>
      <c r="D8" s="49">
        <f t="shared" si="1"/>
        <v>1.6161512030532177E-4</v>
      </c>
      <c r="E8" s="67">
        <v>2955</v>
      </c>
      <c r="F8" s="49">
        <f t="shared" si="2"/>
        <v>1.6161512030532177E-4</v>
      </c>
      <c r="G8" s="67">
        <v>2955</v>
      </c>
      <c r="H8" s="49">
        <f t="shared" si="3"/>
        <v>1.6161512030532177E-4</v>
      </c>
      <c r="I8" s="67">
        <v>2955</v>
      </c>
      <c r="J8" s="49">
        <f t="shared" si="4"/>
        <v>1.6161512030532177E-4</v>
      </c>
      <c r="K8" s="67">
        <v>2955</v>
      </c>
      <c r="L8" s="49">
        <f t="shared" si="5"/>
        <v>1.6161512030532177E-4</v>
      </c>
      <c r="M8" s="67">
        <v>2955</v>
      </c>
      <c r="N8" s="49">
        <f t="shared" si="6"/>
        <v>1.6161512030532177E-4</v>
      </c>
      <c r="O8" s="67">
        <v>2955</v>
      </c>
      <c r="P8" s="49">
        <f t="shared" si="7"/>
        <v>1.6161512030532177E-4</v>
      </c>
      <c r="Q8" s="67">
        <v>2955</v>
      </c>
      <c r="R8" s="49">
        <f t="shared" si="8"/>
        <v>1.6161512030532177E-4</v>
      </c>
      <c r="S8" s="67">
        <v>2955</v>
      </c>
      <c r="T8" s="49">
        <f t="shared" si="9"/>
        <v>1.6161512030532177E-4</v>
      </c>
      <c r="U8" s="67">
        <v>2955</v>
      </c>
      <c r="V8" s="49">
        <f t="shared" si="10"/>
        <v>1.6161512030532177E-4</v>
      </c>
      <c r="W8" s="67">
        <v>2955</v>
      </c>
      <c r="X8" s="49">
        <f t="shared" si="11"/>
        <v>1.6161512030532177E-4</v>
      </c>
      <c r="Y8" s="67">
        <v>2955</v>
      </c>
      <c r="Z8" s="49">
        <f t="shared" si="12"/>
        <v>1.6161512030532177E-4</v>
      </c>
      <c r="AA8" s="82">
        <f t="shared" si="0"/>
        <v>35460</v>
      </c>
      <c r="AB8" s="49">
        <f t="shared" si="12"/>
        <v>1.6161512030532174E-4</v>
      </c>
      <c r="AC8" s="82">
        <f t="shared" si="13"/>
        <v>2955</v>
      </c>
      <c r="AD8" s="49">
        <f t="shared" si="14"/>
        <v>1.6161512030532174E-4</v>
      </c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</row>
    <row r="9" spans="1:66" x14ac:dyDescent="0.25">
      <c r="A9" s="9">
        <v>5103</v>
      </c>
      <c r="B9" s="10" t="s">
        <v>37</v>
      </c>
      <c r="C9" s="67"/>
      <c r="D9" s="49">
        <f t="shared" si="1"/>
        <v>0</v>
      </c>
      <c r="E9" s="67"/>
      <c r="F9" s="49">
        <f t="shared" si="2"/>
        <v>0</v>
      </c>
      <c r="G9" s="67"/>
      <c r="H9" s="49">
        <f t="shared" si="3"/>
        <v>0</v>
      </c>
      <c r="I9" s="67"/>
      <c r="J9" s="49">
        <f t="shared" si="4"/>
        <v>0</v>
      </c>
      <c r="K9" s="67"/>
      <c r="L9" s="49">
        <f t="shared" si="5"/>
        <v>0</v>
      </c>
      <c r="M9" s="67"/>
      <c r="N9" s="49">
        <f t="shared" si="6"/>
        <v>0</v>
      </c>
      <c r="O9" s="67"/>
      <c r="P9" s="49">
        <f t="shared" si="7"/>
        <v>0</v>
      </c>
      <c r="Q9" s="67"/>
      <c r="R9" s="49">
        <f t="shared" si="8"/>
        <v>0</v>
      </c>
      <c r="S9" s="67"/>
      <c r="T9" s="49">
        <f t="shared" si="9"/>
        <v>0</v>
      </c>
      <c r="U9" s="67"/>
      <c r="V9" s="49">
        <f t="shared" si="10"/>
        <v>0</v>
      </c>
      <c r="W9" s="67"/>
      <c r="X9" s="49">
        <f t="shared" si="11"/>
        <v>0</v>
      </c>
      <c r="Y9" s="67"/>
      <c r="Z9" s="49">
        <f t="shared" si="12"/>
        <v>0</v>
      </c>
      <c r="AA9" s="82">
        <f t="shared" si="0"/>
        <v>0</v>
      </c>
      <c r="AB9" s="49">
        <f t="shared" si="12"/>
        <v>0</v>
      </c>
      <c r="AC9" s="82">
        <f t="shared" si="13"/>
        <v>0</v>
      </c>
      <c r="AD9" s="49">
        <f t="shared" si="14"/>
        <v>0</v>
      </c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</row>
    <row r="10" spans="1:66" x14ac:dyDescent="0.25">
      <c r="A10" s="13">
        <v>5149</v>
      </c>
      <c r="B10" s="2" t="s">
        <v>38</v>
      </c>
      <c r="C10" s="68">
        <f>C3+C4-C5-C6-C7-C8+C9</f>
        <v>18262710.9285</v>
      </c>
      <c r="D10" s="51">
        <f t="shared" si="1"/>
        <v>0.99882579485984502</v>
      </c>
      <c r="E10" s="68">
        <f>E3+E4-E5-E6-E7-E8+E9</f>
        <v>18262710.9285</v>
      </c>
      <c r="F10" s="51">
        <f t="shared" si="2"/>
        <v>0.99882579485984502</v>
      </c>
      <c r="G10" s="68">
        <f>G3+G4-G5-G6-G7-G8+G9</f>
        <v>18262710.9285</v>
      </c>
      <c r="H10" s="51">
        <f t="shared" si="3"/>
        <v>0.99882579485984502</v>
      </c>
      <c r="I10" s="68">
        <f>I3+I4-I5-I6-I7-I8+I9</f>
        <v>18262710.9285</v>
      </c>
      <c r="J10" s="51">
        <f t="shared" si="4"/>
        <v>0.99882579485984502</v>
      </c>
      <c r="K10" s="68">
        <f>K3+K4-K5-K6-K7-K8+K9</f>
        <v>18262710.9285</v>
      </c>
      <c r="L10" s="51">
        <f t="shared" si="5"/>
        <v>0.99882579485984502</v>
      </c>
      <c r="M10" s="68">
        <f>M3+M4-M5-M6-M7-M8+M9</f>
        <v>18262710.9285</v>
      </c>
      <c r="N10" s="51">
        <f t="shared" si="6"/>
        <v>0.99882579485984502</v>
      </c>
      <c r="O10" s="68">
        <f>O3+O4-O5-O6-O7-O8+O9</f>
        <v>18262710.9285</v>
      </c>
      <c r="P10" s="51">
        <f t="shared" si="7"/>
        <v>0.99882579485984502</v>
      </c>
      <c r="Q10" s="68">
        <f>Q3+Q4-Q5-Q6-Q7-Q8+Q9</f>
        <v>18262710.9285</v>
      </c>
      <c r="R10" s="51">
        <f t="shared" si="8"/>
        <v>0.99882579485984502</v>
      </c>
      <c r="S10" s="68">
        <f>S3+S4-S5-S6-S7-S8+S9</f>
        <v>18262710.9285</v>
      </c>
      <c r="T10" s="51">
        <f t="shared" si="9"/>
        <v>0.99882579485984502</v>
      </c>
      <c r="U10" s="68">
        <f>U3+U4-U5-U6-U7-U8+U9</f>
        <v>18262710.9285</v>
      </c>
      <c r="V10" s="51">
        <f t="shared" si="10"/>
        <v>0.99882579485984502</v>
      </c>
      <c r="W10" s="68">
        <f>W3+W4-W5-W6-W7-W8+W9</f>
        <v>18262710.9285</v>
      </c>
      <c r="X10" s="51">
        <f t="shared" si="11"/>
        <v>0.99882579485984502</v>
      </c>
      <c r="Y10" s="68">
        <f>Y3+Y4-Y5-Y6-Y7-Y8+Y9</f>
        <v>18262710.9285</v>
      </c>
      <c r="Z10" s="51">
        <f t="shared" si="12"/>
        <v>0.99882579485984502</v>
      </c>
      <c r="AA10" s="84">
        <f t="shared" si="0"/>
        <v>219152531.14199999</v>
      </c>
      <c r="AB10" s="51">
        <f t="shared" si="12"/>
        <v>0.9988257948598448</v>
      </c>
      <c r="AC10" s="84">
        <f t="shared" si="13"/>
        <v>18262710.9285</v>
      </c>
      <c r="AD10" s="51">
        <f t="shared" si="14"/>
        <v>0.9988257948598448</v>
      </c>
    </row>
    <row r="11" spans="1:66" s="8" customFormat="1" x14ac:dyDescent="0.25">
      <c r="A11" s="26">
        <v>5151</v>
      </c>
      <c r="B11" s="27" t="s">
        <v>39</v>
      </c>
      <c r="C11" s="69">
        <v>0.03</v>
      </c>
      <c r="D11" s="60">
        <f>IF(C$10&lt;&gt;0,C11/C$10,"-")</f>
        <v>1.642691499496019E-9</v>
      </c>
      <c r="E11" s="69">
        <v>0.03</v>
      </c>
      <c r="F11" s="60">
        <f>IF(E$10&lt;&gt;0,E11/E$10,"-")</f>
        <v>1.642691499496019E-9</v>
      </c>
      <c r="G11" s="69">
        <v>0.03</v>
      </c>
      <c r="H11" s="60">
        <f>IF(G$10&lt;&gt;0,G11/G$10,"-")</f>
        <v>1.642691499496019E-9</v>
      </c>
      <c r="I11" s="69">
        <v>0.03</v>
      </c>
      <c r="J11" s="60">
        <f>IF(I$10&lt;&gt;0,I11/I$10,"-")</f>
        <v>1.642691499496019E-9</v>
      </c>
      <c r="K11" s="69">
        <v>0.03</v>
      </c>
      <c r="L11" s="60">
        <f>IF(K$10&lt;&gt;0,K11/K$10,"-")</f>
        <v>1.642691499496019E-9</v>
      </c>
      <c r="M11" s="69">
        <v>0.03</v>
      </c>
      <c r="N11" s="60">
        <f>IF(M$10&lt;&gt;0,M11/M$10,"-")</f>
        <v>1.642691499496019E-9</v>
      </c>
      <c r="O11" s="69">
        <v>0.03</v>
      </c>
      <c r="P11" s="60">
        <f>IF(O$10&lt;&gt;0,O11/O$10,"-")</f>
        <v>1.642691499496019E-9</v>
      </c>
      <c r="Q11" s="69">
        <v>0.03</v>
      </c>
      <c r="R11" s="60">
        <f>IF(Q$10&lt;&gt;0,Q11/Q$10,"-")</f>
        <v>1.642691499496019E-9</v>
      </c>
      <c r="S11" s="69">
        <v>0.03</v>
      </c>
      <c r="T11" s="60">
        <f>IF(S$10&lt;&gt;0,S11/S$10,"-")</f>
        <v>1.642691499496019E-9</v>
      </c>
      <c r="U11" s="69">
        <v>0.03</v>
      </c>
      <c r="V11" s="60">
        <f>IF(U$10&lt;&gt;0,U11/U$10,"-")</f>
        <v>1.642691499496019E-9</v>
      </c>
      <c r="W11" s="69">
        <v>0.03</v>
      </c>
      <c r="X11" s="60">
        <f>IF(W$10&lt;&gt;0,W11/W$10,"-")</f>
        <v>1.642691499496019E-9</v>
      </c>
      <c r="Y11" s="69">
        <v>0.03</v>
      </c>
      <c r="Z11" s="60">
        <f>IF(Y$10&lt;&gt;0,Y11/Y$10,"-")</f>
        <v>1.642691499496019E-9</v>
      </c>
      <c r="AA11" s="85">
        <f t="shared" si="0"/>
        <v>0.3600000000000001</v>
      </c>
      <c r="AB11" s="60">
        <f>IF(AA$10&lt;&gt;0,AA11/AA$10,"-")</f>
        <v>1.6426914994960196E-9</v>
      </c>
      <c r="AC11" s="85">
        <f t="shared" si="13"/>
        <v>3.0000000000000009E-2</v>
      </c>
      <c r="AD11" s="60">
        <f>IF(AC$10&lt;&gt;0,AC11/AC$10,"-")</f>
        <v>1.6426914994960196E-9</v>
      </c>
    </row>
    <row r="12" spans="1:66" x14ac:dyDescent="0.25">
      <c r="A12" s="9"/>
      <c r="B12" s="10"/>
      <c r="C12" s="67"/>
      <c r="D12" s="49"/>
      <c r="E12" s="67"/>
      <c r="F12" s="49"/>
      <c r="G12" s="67"/>
      <c r="H12" s="49"/>
      <c r="I12" s="67"/>
      <c r="J12" s="49"/>
      <c r="K12" s="67"/>
      <c r="L12" s="49"/>
      <c r="M12" s="67"/>
      <c r="N12" s="49"/>
      <c r="O12" s="67"/>
      <c r="P12" s="49"/>
      <c r="Q12" s="67"/>
      <c r="R12" s="49"/>
      <c r="S12" s="67"/>
      <c r="T12" s="49"/>
      <c r="U12" s="67"/>
      <c r="V12" s="49"/>
      <c r="W12" s="67"/>
      <c r="X12" s="49"/>
      <c r="Y12" s="67"/>
      <c r="Z12" s="49"/>
      <c r="AA12" s="82"/>
      <c r="AB12" s="49"/>
      <c r="AC12" s="82"/>
      <c r="AD12" s="49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</row>
    <row r="13" spans="1:66" s="5" customFormat="1" x14ac:dyDescent="0.25">
      <c r="A13" s="12">
        <v>5198</v>
      </c>
      <c r="B13" s="1" t="s">
        <v>41</v>
      </c>
      <c r="C13" s="70">
        <f>C11+C12</f>
        <v>0.03</v>
      </c>
      <c r="D13" s="53">
        <f t="shared" ref="D13:R80" si="15">IF(C$10&lt;&gt;0,C13/C$10,"-")</f>
        <v>1.642691499496019E-9</v>
      </c>
      <c r="E13" s="70">
        <f>E11+E12</f>
        <v>0.03</v>
      </c>
      <c r="F13" s="53">
        <f t="shared" ref="F13:F80" si="16">IF(E$10&lt;&gt;0,E13/E$10,"-")</f>
        <v>1.642691499496019E-9</v>
      </c>
      <c r="G13" s="70">
        <f>G11+G12</f>
        <v>0.03</v>
      </c>
      <c r="H13" s="53">
        <f t="shared" ref="H13:H80" si="17">IF(G$10&lt;&gt;0,G13/G$10,"-")</f>
        <v>1.642691499496019E-9</v>
      </c>
      <c r="I13" s="70">
        <f>I11+I12</f>
        <v>0.03</v>
      </c>
      <c r="J13" s="53">
        <f t="shared" ref="J13:J80" si="18">IF(I$10&lt;&gt;0,I13/I$10,"-")</f>
        <v>1.642691499496019E-9</v>
      </c>
      <c r="K13" s="70">
        <f>K11+K12</f>
        <v>0.03</v>
      </c>
      <c r="L13" s="53">
        <f t="shared" ref="L13:L80" si="19">IF(K$10&lt;&gt;0,K13/K$10,"-")</f>
        <v>1.642691499496019E-9</v>
      </c>
      <c r="M13" s="70">
        <f>M11+M12</f>
        <v>0.03</v>
      </c>
      <c r="N13" s="53">
        <f t="shared" ref="N13:N80" si="20">IF(M$10&lt;&gt;0,M13/M$10,"-")</f>
        <v>1.642691499496019E-9</v>
      </c>
      <c r="O13" s="70">
        <f>O11+O12</f>
        <v>0.03</v>
      </c>
      <c r="P13" s="53">
        <f t="shared" ref="P13:P80" si="21">IF(O$10&lt;&gt;0,O13/O$10,"-")</f>
        <v>1.642691499496019E-9</v>
      </c>
      <c r="Q13" s="70">
        <f>Q11+Q12</f>
        <v>0.03</v>
      </c>
      <c r="R13" s="53">
        <f t="shared" ref="R13:R80" si="22">IF(Q$10&lt;&gt;0,Q13/Q$10,"-")</f>
        <v>1.642691499496019E-9</v>
      </c>
      <c r="S13" s="70">
        <f>S11+S12</f>
        <v>0.03</v>
      </c>
      <c r="T13" s="53">
        <f t="shared" ref="T13:AD80" si="23">IF(S$10&lt;&gt;0,S13/S$10,"-")</f>
        <v>1.642691499496019E-9</v>
      </c>
      <c r="U13" s="70">
        <f>U11+U12</f>
        <v>0.03</v>
      </c>
      <c r="V13" s="53">
        <f t="shared" ref="V13:V80" si="24">IF(U$10&lt;&gt;0,U13/U$10,"-")</f>
        <v>1.642691499496019E-9</v>
      </c>
      <c r="W13" s="70">
        <f>W11+W12</f>
        <v>0.03</v>
      </c>
      <c r="X13" s="53">
        <f t="shared" ref="X13:X80" si="25">IF(W$10&lt;&gt;0,W13/W$10,"-")</f>
        <v>1.642691499496019E-9</v>
      </c>
      <c r="Y13" s="70">
        <f>Y11+Y12</f>
        <v>0.03</v>
      </c>
      <c r="Z13" s="53">
        <f t="shared" ref="Z13:AB28" si="26">IF(Y$10&lt;&gt;0,Y13/Y$10,"-")</f>
        <v>1.642691499496019E-9</v>
      </c>
      <c r="AA13" s="70">
        <f t="shared" si="0"/>
        <v>0.3600000000000001</v>
      </c>
      <c r="AB13" s="53">
        <f t="shared" si="26"/>
        <v>1.6426914994960196E-9</v>
      </c>
      <c r="AC13" s="93">
        <f t="shared" si="13"/>
        <v>3.0000000000000009E-2</v>
      </c>
      <c r="AD13" s="53">
        <f t="shared" ref="AD13:AD80" si="27">IF(AC$10&lt;&gt;0,AC13/AC$10,"-")</f>
        <v>1.6426914994960196E-9</v>
      </c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</row>
    <row r="14" spans="1:66" x14ac:dyDescent="0.25">
      <c r="A14" s="16">
        <v>5199</v>
      </c>
      <c r="B14" s="17" t="s">
        <v>42</v>
      </c>
      <c r="C14" s="71">
        <f>C10+C13</f>
        <v>18262710.958500002</v>
      </c>
      <c r="D14" s="54">
        <f t="shared" si="15"/>
        <v>1.0000000016426915</v>
      </c>
      <c r="E14" s="71">
        <f>E10+E13</f>
        <v>18262710.958500002</v>
      </c>
      <c r="F14" s="54">
        <f t="shared" si="16"/>
        <v>1.0000000016426915</v>
      </c>
      <c r="G14" s="71">
        <f>G10+G13</f>
        <v>18262710.958500002</v>
      </c>
      <c r="H14" s="54">
        <f t="shared" si="17"/>
        <v>1.0000000016426915</v>
      </c>
      <c r="I14" s="71">
        <f>I10+I13</f>
        <v>18262710.958500002</v>
      </c>
      <c r="J14" s="54">
        <f t="shared" si="18"/>
        <v>1.0000000016426915</v>
      </c>
      <c r="K14" s="71">
        <f>K10+K13</f>
        <v>18262710.958500002</v>
      </c>
      <c r="L14" s="54">
        <f t="shared" si="19"/>
        <v>1.0000000016426915</v>
      </c>
      <c r="M14" s="71">
        <f>M10+M13</f>
        <v>18262710.958500002</v>
      </c>
      <c r="N14" s="54">
        <f t="shared" si="20"/>
        <v>1.0000000016426915</v>
      </c>
      <c r="O14" s="71">
        <f>O10+O13</f>
        <v>18262710.958500002</v>
      </c>
      <c r="P14" s="54">
        <f t="shared" si="21"/>
        <v>1.0000000016426915</v>
      </c>
      <c r="Q14" s="71">
        <f>Q10+Q13</f>
        <v>18262710.958500002</v>
      </c>
      <c r="R14" s="54">
        <f t="shared" si="22"/>
        <v>1.0000000016426915</v>
      </c>
      <c r="S14" s="71">
        <f>S10+S13</f>
        <v>18262710.958500002</v>
      </c>
      <c r="T14" s="54">
        <f t="shared" si="23"/>
        <v>1.0000000016426915</v>
      </c>
      <c r="U14" s="71">
        <f>U10+U13</f>
        <v>18262710.958500002</v>
      </c>
      <c r="V14" s="54">
        <f t="shared" si="24"/>
        <v>1.0000000016426915</v>
      </c>
      <c r="W14" s="71">
        <f>W10+W13</f>
        <v>18262710.958500002</v>
      </c>
      <c r="X14" s="54">
        <f t="shared" si="25"/>
        <v>1.0000000016426915</v>
      </c>
      <c r="Y14" s="71">
        <f>Y10+Y13</f>
        <v>18262710.958500002</v>
      </c>
      <c r="Z14" s="54">
        <f t="shared" si="26"/>
        <v>1.0000000016426915</v>
      </c>
      <c r="AA14" s="86">
        <f t="shared" si="0"/>
        <v>219152531.502</v>
      </c>
      <c r="AB14" s="54">
        <f t="shared" si="26"/>
        <v>1.0000000016426915</v>
      </c>
      <c r="AC14" s="86">
        <f t="shared" si="13"/>
        <v>18262710.958500002</v>
      </c>
      <c r="AD14" s="54">
        <f t="shared" si="27"/>
        <v>1.0000000016426915</v>
      </c>
    </row>
    <row r="15" spans="1:66" s="30" customFormat="1" x14ac:dyDescent="0.25">
      <c r="A15" s="28">
        <v>5502</v>
      </c>
      <c r="B15" s="29" t="s">
        <v>43</v>
      </c>
      <c r="C15" s="72">
        <v>9352069.6687000003</v>
      </c>
      <c r="D15" s="60">
        <f t="shared" si="15"/>
        <v>0.512085511582268</v>
      </c>
      <c r="E15" s="72">
        <v>9352069.6687000003</v>
      </c>
      <c r="F15" s="60">
        <f t="shared" si="16"/>
        <v>0.512085511582268</v>
      </c>
      <c r="G15" s="72">
        <v>9352069.6687000003</v>
      </c>
      <c r="H15" s="60">
        <f t="shared" si="17"/>
        <v>0.512085511582268</v>
      </c>
      <c r="I15" s="72">
        <v>9352069.6687000003</v>
      </c>
      <c r="J15" s="52">
        <f t="shared" si="18"/>
        <v>0.512085511582268</v>
      </c>
      <c r="K15" s="72">
        <v>9352069.6687000003</v>
      </c>
      <c r="L15" s="60">
        <f t="shared" si="19"/>
        <v>0.512085511582268</v>
      </c>
      <c r="M15" s="72">
        <v>9352069.6687000003</v>
      </c>
      <c r="N15" s="60">
        <f t="shared" si="20"/>
        <v>0.512085511582268</v>
      </c>
      <c r="O15" s="72">
        <v>9352069.6687000003</v>
      </c>
      <c r="P15" s="60">
        <f t="shared" si="21"/>
        <v>0.512085511582268</v>
      </c>
      <c r="Q15" s="72">
        <v>9352069.6687000003</v>
      </c>
      <c r="R15" s="60">
        <f t="shared" si="22"/>
        <v>0.512085511582268</v>
      </c>
      <c r="S15" s="72">
        <v>9352069.6687000003</v>
      </c>
      <c r="T15" s="60">
        <f t="shared" si="23"/>
        <v>0.512085511582268</v>
      </c>
      <c r="U15" s="72">
        <v>9352069.6687000003</v>
      </c>
      <c r="V15" s="60">
        <f t="shared" si="24"/>
        <v>0.512085511582268</v>
      </c>
      <c r="W15" s="72">
        <v>9352069.6687000003</v>
      </c>
      <c r="X15" s="60">
        <f t="shared" si="25"/>
        <v>0.512085511582268</v>
      </c>
      <c r="Y15" s="72">
        <v>9352069.6687000003</v>
      </c>
      <c r="Z15" s="52">
        <f t="shared" si="26"/>
        <v>0.512085511582268</v>
      </c>
      <c r="AA15" s="87">
        <f t="shared" si="0"/>
        <v>112224836.02439998</v>
      </c>
      <c r="AB15" s="52">
        <f t="shared" si="26"/>
        <v>0.512085511582268</v>
      </c>
      <c r="AC15" s="87">
        <f t="shared" si="13"/>
        <v>9352069.6686999984</v>
      </c>
      <c r="AD15" s="52">
        <f t="shared" si="27"/>
        <v>0.512085511582268</v>
      </c>
    </row>
    <row r="16" spans="1:66" x14ac:dyDescent="0.25">
      <c r="A16" s="24">
        <v>5503</v>
      </c>
      <c r="B16" s="25" t="s">
        <v>44</v>
      </c>
      <c r="C16" s="73"/>
      <c r="D16" s="55">
        <f t="shared" si="15"/>
        <v>0</v>
      </c>
      <c r="E16" s="73"/>
      <c r="F16" s="55">
        <f t="shared" si="16"/>
        <v>0</v>
      </c>
      <c r="G16" s="73"/>
      <c r="H16" s="55">
        <f t="shared" si="17"/>
        <v>0</v>
      </c>
      <c r="I16" s="73"/>
      <c r="J16" s="55">
        <f t="shared" si="18"/>
        <v>0</v>
      </c>
      <c r="K16" s="73"/>
      <c r="L16" s="55">
        <f t="shared" si="19"/>
        <v>0</v>
      </c>
      <c r="M16" s="73"/>
      <c r="N16" s="55">
        <f t="shared" si="20"/>
        <v>0</v>
      </c>
      <c r="O16" s="73"/>
      <c r="P16" s="55">
        <f t="shared" si="21"/>
        <v>0</v>
      </c>
      <c r="Q16" s="73"/>
      <c r="R16" s="55">
        <f t="shared" si="22"/>
        <v>0</v>
      </c>
      <c r="S16" s="73"/>
      <c r="T16" s="55">
        <f t="shared" si="23"/>
        <v>0</v>
      </c>
      <c r="U16" s="73"/>
      <c r="V16" s="55">
        <f t="shared" si="24"/>
        <v>0</v>
      </c>
      <c r="W16" s="73"/>
      <c r="X16" s="55">
        <f t="shared" si="25"/>
        <v>0</v>
      </c>
      <c r="Y16" s="73"/>
      <c r="Z16" s="55">
        <f t="shared" si="26"/>
        <v>0</v>
      </c>
      <c r="AA16" s="88">
        <f t="shared" si="0"/>
        <v>0</v>
      </c>
      <c r="AB16" s="55">
        <f t="shared" si="26"/>
        <v>0</v>
      </c>
      <c r="AC16" s="88">
        <f t="shared" si="13"/>
        <v>0</v>
      </c>
      <c r="AD16" s="55">
        <f t="shared" si="27"/>
        <v>0</v>
      </c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</row>
    <row r="17" spans="1:66" x14ac:dyDescent="0.25">
      <c r="A17" s="9">
        <v>5504</v>
      </c>
      <c r="B17" s="10" t="s">
        <v>45</v>
      </c>
      <c r="C17" s="67">
        <v>-341.0804</v>
      </c>
      <c r="D17" s="49">
        <f t="shared" si="15"/>
        <v>-1.8676329124156733E-5</v>
      </c>
      <c r="E17" s="67">
        <v>-341.0804</v>
      </c>
      <c r="F17" s="49">
        <f t="shared" si="16"/>
        <v>-1.8676329124156733E-5</v>
      </c>
      <c r="G17" s="67">
        <v>-341.0804</v>
      </c>
      <c r="H17" s="49">
        <f t="shared" si="17"/>
        <v>-1.8676329124156733E-5</v>
      </c>
      <c r="I17" s="67">
        <v>-341.0804</v>
      </c>
      <c r="J17" s="49">
        <f t="shared" si="18"/>
        <v>-1.8676329124156733E-5</v>
      </c>
      <c r="K17" s="67">
        <v>-341.0804</v>
      </c>
      <c r="L17" s="49">
        <f t="shared" si="19"/>
        <v>-1.8676329124156733E-5</v>
      </c>
      <c r="M17" s="67">
        <v>-341.0804</v>
      </c>
      <c r="N17" s="49">
        <f t="shared" si="20"/>
        <v>-1.8676329124156733E-5</v>
      </c>
      <c r="O17" s="67">
        <v>-341.0804</v>
      </c>
      <c r="P17" s="49">
        <f t="shared" si="21"/>
        <v>-1.8676329124156733E-5</v>
      </c>
      <c r="Q17" s="67">
        <v>-341.0804</v>
      </c>
      <c r="R17" s="49">
        <f t="shared" si="22"/>
        <v>-1.8676329124156733E-5</v>
      </c>
      <c r="S17" s="67">
        <v>-341.0804</v>
      </c>
      <c r="T17" s="49">
        <f t="shared" si="23"/>
        <v>-1.8676329124156733E-5</v>
      </c>
      <c r="U17" s="67">
        <v>-341.0804</v>
      </c>
      <c r="V17" s="49">
        <f t="shared" si="24"/>
        <v>-1.8676329124156733E-5</v>
      </c>
      <c r="W17" s="67">
        <v>-341.0804</v>
      </c>
      <c r="X17" s="49">
        <f t="shared" si="25"/>
        <v>-1.8676329124156733E-5</v>
      </c>
      <c r="Y17" s="67">
        <v>-341.0804</v>
      </c>
      <c r="Z17" s="49">
        <f t="shared" si="26"/>
        <v>-1.8676329124156733E-5</v>
      </c>
      <c r="AA17" s="82">
        <f t="shared" si="0"/>
        <v>-4092.9647999999993</v>
      </c>
      <c r="AB17" s="49">
        <f t="shared" si="26"/>
        <v>-1.8676329124156729E-5</v>
      </c>
      <c r="AC17" s="82">
        <f t="shared" si="13"/>
        <v>-341.08039999999994</v>
      </c>
      <c r="AD17" s="49">
        <f t="shared" si="27"/>
        <v>-1.8676329124156729E-5</v>
      </c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</row>
    <row r="18" spans="1:66" x14ac:dyDescent="0.25">
      <c r="A18" s="9">
        <v>5505</v>
      </c>
      <c r="B18" s="10" t="s">
        <v>46</v>
      </c>
      <c r="C18" s="67"/>
      <c r="D18" s="49">
        <f t="shared" si="15"/>
        <v>0</v>
      </c>
      <c r="E18" s="67"/>
      <c r="F18" s="49">
        <f t="shared" si="16"/>
        <v>0</v>
      </c>
      <c r="G18" s="67"/>
      <c r="H18" s="49">
        <f t="shared" si="17"/>
        <v>0</v>
      </c>
      <c r="I18" s="67"/>
      <c r="J18" s="49">
        <f t="shared" si="18"/>
        <v>0</v>
      </c>
      <c r="K18" s="67"/>
      <c r="L18" s="49">
        <f t="shared" si="19"/>
        <v>0</v>
      </c>
      <c r="M18" s="67"/>
      <c r="N18" s="49">
        <f t="shared" si="20"/>
        <v>0</v>
      </c>
      <c r="O18" s="67"/>
      <c r="P18" s="49">
        <f t="shared" si="21"/>
        <v>0</v>
      </c>
      <c r="Q18" s="67"/>
      <c r="R18" s="49">
        <f t="shared" si="22"/>
        <v>0</v>
      </c>
      <c r="S18" s="67"/>
      <c r="T18" s="49">
        <f t="shared" si="23"/>
        <v>0</v>
      </c>
      <c r="U18" s="67"/>
      <c r="V18" s="49">
        <f t="shared" si="24"/>
        <v>0</v>
      </c>
      <c r="W18" s="67"/>
      <c r="X18" s="49">
        <f t="shared" si="25"/>
        <v>0</v>
      </c>
      <c r="Y18" s="67"/>
      <c r="Z18" s="49">
        <f t="shared" si="26"/>
        <v>0</v>
      </c>
      <c r="AA18" s="82">
        <f t="shared" si="0"/>
        <v>0</v>
      </c>
      <c r="AB18" s="49">
        <f t="shared" si="26"/>
        <v>0</v>
      </c>
      <c r="AC18" s="82">
        <f t="shared" si="13"/>
        <v>0</v>
      </c>
      <c r="AD18" s="49">
        <f t="shared" si="27"/>
        <v>0</v>
      </c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</row>
    <row r="19" spans="1:66" x14ac:dyDescent="0.25">
      <c r="A19" s="9">
        <v>5506</v>
      </c>
      <c r="B19" s="10" t="s">
        <v>47</v>
      </c>
      <c r="C19" s="67">
        <v>-203.41235</v>
      </c>
      <c r="D19" s="49">
        <f t="shared" si="15"/>
        <v>-1.1138124607916969E-5</v>
      </c>
      <c r="E19" s="67">
        <v>-203.41235</v>
      </c>
      <c r="F19" s="49">
        <f t="shared" si="16"/>
        <v>-1.1138124607916969E-5</v>
      </c>
      <c r="G19" s="67">
        <v>-203.41235</v>
      </c>
      <c r="H19" s="49">
        <f t="shared" si="17"/>
        <v>-1.1138124607916969E-5</v>
      </c>
      <c r="I19" s="67">
        <v>-203.41235</v>
      </c>
      <c r="J19" s="49">
        <f t="shared" si="18"/>
        <v>-1.1138124607916969E-5</v>
      </c>
      <c r="K19" s="67">
        <v>-203.41235</v>
      </c>
      <c r="L19" s="49">
        <f t="shared" si="19"/>
        <v>-1.1138124607916969E-5</v>
      </c>
      <c r="M19" s="67">
        <v>-203.41235</v>
      </c>
      <c r="N19" s="49">
        <f t="shared" si="20"/>
        <v>-1.1138124607916969E-5</v>
      </c>
      <c r="O19" s="67">
        <v>-203.41235</v>
      </c>
      <c r="P19" s="49">
        <f t="shared" si="21"/>
        <v>-1.1138124607916969E-5</v>
      </c>
      <c r="Q19" s="67">
        <v>-203.41235</v>
      </c>
      <c r="R19" s="49">
        <f t="shared" si="22"/>
        <v>-1.1138124607916969E-5</v>
      </c>
      <c r="S19" s="67">
        <v>-203.41235</v>
      </c>
      <c r="T19" s="49">
        <f t="shared" si="23"/>
        <v>-1.1138124607916969E-5</v>
      </c>
      <c r="U19" s="67">
        <v>-203.41235</v>
      </c>
      <c r="V19" s="49">
        <f t="shared" si="24"/>
        <v>-1.1138124607916969E-5</v>
      </c>
      <c r="W19" s="67">
        <v>-203.41235</v>
      </c>
      <c r="X19" s="49">
        <f t="shared" si="25"/>
        <v>-1.1138124607916969E-5</v>
      </c>
      <c r="Y19" s="67">
        <v>-203.41235</v>
      </c>
      <c r="Z19" s="49">
        <f t="shared" si="26"/>
        <v>-1.1138124607916969E-5</v>
      </c>
      <c r="AA19" s="82">
        <f t="shared" si="0"/>
        <v>-2440.9482000000003</v>
      </c>
      <c r="AB19" s="49">
        <f t="shared" si="26"/>
        <v>-1.1138124607916971E-5</v>
      </c>
      <c r="AC19" s="82">
        <f t="shared" si="13"/>
        <v>-203.41235000000003</v>
      </c>
      <c r="AD19" s="49">
        <f t="shared" si="27"/>
        <v>-1.1138124607916971E-5</v>
      </c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</row>
    <row r="20" spans="1:66" s="5" customFormat="1" x14ac:dyDescent="0.25">
      <c r="A20" s="12">
        <v>5599</v>
      </c>
      <c r="B20" s="1" t="s">
        <v>48</v>
      </c>
      <c r="C20" s="74">
        <f>SUM(C15:C19)</f>
        <v>9351525.1759500001</v>
      </c>
      <c r="D20" s="56">
        <f t="shared" si="15"/>
        <v>0.51205569712853594</v>
      </c>
      <c r="E20" s="74">
        <f>SUM(E15:E19)</f>
        <v>9351525.1759500001</v>
      </c>
      <c r="F20" s="56">
        <f t="shared" si="16"/>
        <v>0.51205569712853594</v>
      </c>
      <c r="G20" s="74">
        <f>SUM(G15:G19)</f>
        <v>9351525.1759500001</v>
      </c>
      <c r="H20" s="56">
        <f t="shared" si="17"/>
        <v>0.51205569712853594</v>
      </c>
      <c r="I20" s="74">
        <f>SUM(I15:I19)</f>
        <v>9351525.1759500001</v>
      </c>
      <c r="J20" s="56">
        <f t="shared" si="18"/>
        <v>0.51205569712853594</v>
      </c>
      <c r="K20" s="74">
        <f>SUM(K15:K19)</f>
        <v>9351525.1759500001</v>
      </c>
      <c r="L20" s="56">
        <f t="shared" si="19"/>
        <v>0.51205569712853594</v>
      </c>
      <c r="M20" s="74">
        <f>SUM(M15:M19)</f>
        <v>9351525.1759500001</v>
      </c>
      <c r="N20" s="56">
        <f t="shared" si="20"/>
        <v>0.51205569712853594</v>
      </c>
      <c r="O20" s="74">
        <f>SUM(O15:O19)</f>
        <v>9351525.1759500001</v>
      </c>
      <c r="P20" s="56">
        <f t="shared" si="21"/>
        <v>0.51205569712853594</v>
      </c>
      <c r="Q20" s="74">
        <f>SUM(Q15:Q19)</f>
        <v>9351525.1759500001</v>
      </c>
      <c r="R20" s="56">
        <f t="shared" si="22"/>
        <v>0.51205569712853594</v>
      </c>
      <c r="S20" s="74">
        <f>SUM(S15:S19)</f>
        <v>9351525.1759500001</v>
      </c>
      <c r="T20" s="56">
        <f t="shared" si="23"/>
        <v>0.51205569712853594</v>
      </c>
      <c r="U20" s="74">
        <f>SUM(U15:U19)</f>
        <v>9351525.1759500001</v>
      </c>
      <c r="V20" s="56">
        <f t="shared" si="24"/>
        <v>0.51205569712853594</v>
      </c>
      <c r="W20" s="74">
        <f>SUM(W15:W19)</f>
        <v>9351525.1759500001</v>
      </c>
      <c r="X20" s="56">
        <f t="shared" si="25"/>
        <v>0.51205569712853594</v>
      </c>
      <c r="Y20" s="74">
        <f>SUM(Y15:Y19)</f>
        <v>9351525.1759500001</v>
      </c>
      <c r="Z20" s="56">
        <f t="shared" si="26"/>
        <v>0.51205569712853594</v>
      </c>
      <c r="AA20" s="70">
        <f t="shared" si="0"/>
        <v>112218302.11140002</v>
      </c>
      <c r="AB20" s="56">
        <f t="shared" si="26"/>
        <v>0.51205569712853616</v>
      </c>
      <c r="AC20" s="93">
        <f t="shared" si="13"/>
        <v>9351525.1759500019</v>
      </c>
      <c r="AD20" s="56">
        <f t="shared" si="27"/>
        <v>0.51205569712853605</v>
      </c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</row>
    <row r="21" spans="1:66" s="8" customFormat="1" x14ac:dyDescent="0.25">
      <c r="A21" s="26">
        <v>5601</v>
      </c>
      <c r="B21" s="27" t="s">
        <v>49</v>
      </c>
      <c r="C21" s="69"/>
      <c r="D21" s="57">
        <f t="shared" si="15"/>
        <v>0</v>
      </c>
      <c r="E21" s="69"/>
      <c r="F21" s="57">
        <f t="shared" si="16"/>
        <v>0</v>
      </c>
      <c r="G21" s="69"/>
      <c r="H21" s="57">
        <f t="shared" si="17"/>
        <v>0</v>
      </c>
      <c r="I21" s="69"/>
      <c r="J21" s="57">
        <f t="shared" si="18"/>
        <v>0</v>
      </c>
      <c r="K21" s="69"/>
      <c r="L21" s="57">
        <f t="shared" si="19"/>
        <v>0</v>
      </c>
      <c r="M21" s="69"/>
      <c r="N21" s="57">
        <f t="shared" si="20"/>
        <v>0</v>
      </c>
      <c r="O21" s="69"/>
      <c r="P21" s="57">
        <f t="shared" si="21"/>
        <v>0</v>
      </c>
      <c r="Q21" s="69"/>
      <c r="R21" s="57">
        <f t="shared" si="22"/>
        <v>0</v>
      </c>
      <c r="S21" s="69"/>
      <c r="T21" s="57">
        <f t="shared" si="23"/>
        <v>0</v>
      </c>
      <c r="U21" s="69"/>
      <c r="V21" s="57">
        <f t="shared" si="24"/>
        <v>0</v>
      </c>
      <c r="W21" s="69"/>
      <c r="X21" s="57">
        <f t="shared" si="25"/>
        <v>0</v>
      </c>
      <c r="Y21" s="69"/>
      <c r="Z21" s="57">
        <f t="shared" si="26"/>
        <v>0</v>
      </c>
      <c r="AA21" s="69">
        <f t="shared" si="0"/>
        <v>0</v>
      </c>
      <c r="AB21" s="57">
        <f t="shared" si="26"/>
        <v>0</v>
      </c>
      <c r="AC21" s="85">
        <f t="shared" si="13"/>
        <v>0</v>
      </c>
      <c r="AD21" s="57">
        <f t="shared" si="27"/>
        <v>0</v>
      </c>
    </row>
    <row r="22" spans="1:66" x14ac:dyDescent="0.25">
      <c r="A22" s="9">
        <v>5602</v>
      </c>
      <c r="B22" s="10" t="s">
        <v>50</v>
      </c>
      <c r="C22" s="67"/>
      <c r="D22" s="49">
        <f t="shared" si="15"/>
        <v>0</v>
      </c>
      <c r="E22" s="67"/>
      <c r="F22" s="49">
        <f t="shared" si="16"/>
        <v>0</v>
      </c>
      <c r="G22" s="67"/>
      <c r="H22" s="49">
        <f t="shared" si="17"/>
        <v>0</v>
      </c>
      <c r="I22" s="67"/>
      <c r="J22" s="49">
        <f t="shared" si="18"/>
        <v>0</v>
      </c>
      <c r="K22" s="67"/>
      <c r="L22" s="49">
        <f t="shared" si="19"/>
        <v>0</v>
      </c>
      <c r="M22" s="67"/>
      <c r="N22" s="49">
        <f t="shared" si="20"/>
        <v>0</v>
      </c>
      <c r="O22" s="67"/>
      <c r="P22" s="49">
        <f t="shared" si="21"/>
        <v>0</v>
      </c>
      <c r="Q22" s="67"/>
      <c r="R22" s="49">
        <f t="shared" si="22"/>
        <v>0</v>
      </c>
      <c r="S22" s="67"/>
      <c r="T22" s="49">
        <f t="shared" si="23"/>
        <v>0</v>
      </c>
      <c r="U22" s="67"/>
      <c r="V22" s="49">
        <f t="shared" si="24"/>
        <v>0</v>
      </c>
      <c r="W22" s="67"/>
      <c r="X22" s="49">
        <f t="shared" si="25"/>
        <v>0</v>
      </c>
      <c r="Y22" s="67"/>
      <c r="Z22" s="49">
        <f t="shared" si="26"/>
        <v>0</v>
      </c>
      <c r="AA22" s="82">
        <f t="shared" si="0"/>
        <v>0</v>
      </c>
      <c r="AB22" s="49">
        <f t="shared" si="26"/>
        <v>0</v>
      </c>
      <c r="AC22" s="82">
        <f t="shared" si="13"/>
        <v>0</v>
      </c>
      <c r="AD22" s="49">
        <f t="shared" si="27"/>
        <v>0</v>
      </c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</row>
    <row r="23" spans="1:66" x14ac:dyDescent="0.25">
      <c r="A23" s="9">
        <v>5603</v>
      </c>
      <c r="B23" s="10" t="s">
        <v>51</v>
      </c>
      <c r="C23" s="67"/>
      <c r="D23" s="49">
        <f t="shared" si="15"/>
        <v>0</v>
      </c>
      <c r="E23" s="67"/>
      <c r="F23" s="49">
        <f t="shared" si="16"/>
        <v>0</v>
      </c>
      <c r="G23" s="67"/>
      <c r="H23" s="49">
        <f t="shared" si="17"/>
        <v>0</v>
      </c>
      <c r="I23" s="67"/>
      <c r="J23" s="49">
        <f t="shared" si="18"/>
        <v>0</v>
      </c>
      <c r="K23" s="67"/>
      <c r="L23" s="49">
        <f t="shared" si="19"/>
        <v>0</v>
      </c>
      <c r="M23" s="67"/>
      <c r="N23" s="49">
        <f t="shared" si="20"/>
        <v>0</v>
      </c>
      <c r="O23" s="67"/>
      <c r="P23" s="49">
        <f t="shared" si="21"/>
        <v>0</v>
      </c>
      <c r="Q23" s="67"/>
      <c r="R23" s="49">
        <f t="shared" si="22"/>
        <v>0</v>
      </c>
      <c r="S23" s="67"/>
      <c r="T23" s="49">
        <f t="shared" si="23"/>
        <v>0</v>
      </c>
      <c r="U23" s="67"/>
      <c r="V23" s="49">
        <f t="shared" si="24"/>
        <v>0</v>
      </c>
      <c r="W23" s="67"/>
      <c r="X23" s="49">
        <f t="shared" si="25"/>
        <v>0</v>
      </c>
      <c r="Y23" s="67"/>
      <c r="Z23" s="49">
        <f t="shared" si="26"/>
        <v>0</v>
      </c>
      <c r="AA23" s="82">
        <f t="shared" si="0"/>
        <v>0</v>
      </c>
      <c r="AB23" s="49">
        <f t="shared" si="26"/>
        <v>0</v>
      </c>
      <c r="AC23" s="82">
        <f t="shared" si="13"/>
        <v>0</v>
      </c>
      <c r="AD23" s="49">
        <f t="shared" si="27"/>
        <v>0</v>
      </c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</row>
    <row r="24" spans="1:66" x14ac:dyDescent="0.25">
      <c r="A24" s="9">
        <v>5604</v>
      </c>
      <c r="B24" s="10" t="s">
        <v>52</v>
      </c>
      <c r="C24" s="67">
        <v>18527.534100000001</v>
      </c>
      <c r="D24" s="49">
        <f t="shared" si="15"/>
        <v>1.0145007590897542E-3</v>
      </c>
      <c r="E24" s="67">
        <v>18527.534100000001</v>
      </c>
      <c r="F24" s="49">
        <f t="shared" si="16"/>
        <v>1.0145007590897542E-3</v>
      </c>
      <c r="G24" s="67">
        <v>18527.534100000001</v>
      </c>
      <c r="H24" s="49">
        <f t="shared" si="17"/>
        <v>1.0145007590897542E-3</v>
      </c>
      <c r="I24" s="67">
        <v>18527.534100000001</v>
      </c>
      <c r="J24" s="49">
        <f t="shared" si="18"/>
        <v>1.0145007590897542E-3</v>
      </c>
      <c r="K24" s="67">
        <v>18527.534100000001</v>
      </c>
      <c r="L24" s="49">
        <f t="shared" si="19"/>
        <v>1.0145007590897542E-3</v>
      </c>
      <c r="M24" s="67">
        <v>18527.534100000001</v>
      </c>
      <c r="N24" s="49">
        <f t="shared" si="20"/>
        <v>1.0145007590897542E-3</v>
      </c>
      <c r="O24" s="67">
        <v>18527.534100000001</v>
      </c>
      <c r="P24" s="49">
        <f t="shared" si="21"/>
        <v>1.0145007590897542E-3</v>
      </c>
      <c r="Q24" s="67">
        <v>18527.534100000001</v>
      </c>
      <c r="R24" s="49">
        <f t="shared" si="22"/>
        <v>1.0145007590897542E-3</v>
      </c>
      <c r="S24" s="67">
        <v>18527.534100000001</v>
      </c>
      <c r="T24" s="49">
        <f t="shared" si="23"/>
        <v>1.0145007590897542E-3</v>
      </c>
      <c r="U24" s="67">
        <v>18527.534100000001</v>
      </c>
      <c r="V24" s="49">
        <f t="shared" si="24"/>
        <v>1.0145007590897542E-3</v>
      </c>
      <c r="W24" s="67">
        <v>18527.534100000001</v>
      </c>
      <c r="X24" s="49">
        <f t="shared" si="25"/>
        <v>1.0145007590897542E-3</v>
      </c>
      <c r="Y24" s="67">
        <v>18527.534100000001</v>
      </c>
      <c r="Z24" s="49">
        <f t="shared" si="26"/>
        <v>1.0145007590897542E-3</v>
      </c>
      <c r="AA24" s="82">
        <f t="shared" si="0"/>
        <v>222330.40919999997</v>
      </c>
      <c r="AB24" s="49">
        <f t="shared" si="26"/>
        <v>1.0145007590897542E-3</v>
      </c>
      <c r="AC24" s="82">
        <f t="shared" si="13"/>
        <v>18527.534099999997</v>
      </c>
      <c r="AD24" s="49">
        <f t="shared" si="27"/>
        <v>1.0145007590897539E-3</v>
      </c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</row>
    <row r="25" spans="1:66" x14ac:dyDescent="0.25">
      <c r="A25" s="9">
        <v>5605</v>
      </c>
      <c r="B25" s="10" t="s">
        <v>53</v>
      </c>
      <c r="C25" s="67"/>
      <c r="D25" s="49">
        <f t="shared" si="15"/>
        <v>0</v>
      </c>
      <c r="E25" s="67"/>
      <c r="F25" s="49">
        <f t="shared" si="16"/>
        <v>0</v>
      </c>
      <c r="G25" s="67"/>
      <c r="H25" s="49">
        <f t="shared" si="17"/>
        <v>0</v>
      </c>
      <c r="I25" s="67"/>
      <c r="J25" s="49">
        <f t="shared" si="18"/>
        <v>0</v>
      </c>
      <c r="K25" s="67"/>
      <c r="L25" s="49">
        <f t="shared" si="19"/>
        <v>0</v>
      </c>
      <c r="M25" s="67"/>
      <c r="N25" s="49">
        <f t="shared" si="20"/>
        <v>0</v>
      </c>
      <c r="O25" s="67"/>
      <c r="P25" s="49">
        <f t="shared" si="21"/>
        <v>0</v>
      </c>
      <c r="Q25" s="67"/>
      <c r="R25" s="49">
        <f t="shared" si="22"/>
        <v>0</v>
      </c>
      <c r="S25" s="67"/>
      <c r="T25" s="49">
        <f t="shared" si="23"/>
        <v>0</v>
      </c>
      <c r="U25" s="67"/>
      <c r="V25" s="49">
        <f t="shared" si="24"/>
        <v>0</v>
      </c>
      <c r="W25" s="67"/>
      <c r="X25" s="49">
        <f t="shared" si="25"/>
        <v>0</v>
      </c>
      <c r="Y25" s="67"/>
      <c r="Z25" s="49">
        <f t="shared" si="26"/>
        <v>0</v>
      </c>
      <c r="AA25" s="82">
        <f t="shared" si="0"/>
        <v>0</v>
      </c>
      <c r="AB25" s="49">
        <f t="shared" si="26"/>
        <v>0</v>
      </c>
      <c r="AC25" s="82">
        <f t="shared" si="13"/>
        <v>0</v>
      </c>
      <c r="AD25" s="49">
        <f t="shared" si="27"/>
        <v>0</v>
      </c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</row>
    <row r="26" spans="1:66" x14ac:dyDescent="0.25">
      <c r="A26" s="9">
        <v>5606</v>
      </c>
      <c r="B26" s="10" t="s">
        <v>54</v>
      </c>
      <c r="C26" s="67">
        <v>40549.181600000004</v>
      </c>
      <c r="D26" s="49">
        <f t="shared" si="15"/>
        <v>2.2203265308613465E-3</v>
      </c>
      <c r="E26" s="67">
        <v>40549.181600000004</v>
      </c>
      <c r="F26" s="49">
        <f t="shared" si="16"/>
        <v>2.2203265308613465E-3</v>
      </c>
      <c r="G26" s="67">
        <v>40549.181600000004</v>
      </c>
      <c r="H26" s="49">
        <f t="shared" si="17"/>
        <v>2.2203265308613465E-3</v>
      </c>
      <c r="I26" s="67">
        <v>40549.181600000004</v>
      </c>
      <c r="J26" s="49">
        <f t="shared" si="18"/>
        <v>2.2203265308613465E-3</v>
      </c>
      <c r="K26" s="67">
        <v>40549.181600000004</v>
      </c>
      <c r="L26" s="49">
        <f t="shared" si="19"/>
        <v>2.2203265308613465E-3</v>
      </c>
      <c r="M26" s="67">
        <v>40549.181600000004</v>
      </c>
      <c r="N26" s="49">
        <f t="shared" si="20"/>
        <v>2.2203265308613465E-3</v>
      </c>
      <c r="O26" s="67">
        <v>40549.181600000004</v>
      </c>
      <c r="P26" s="49">
        <f t="shared" si="21"/>
        <v>2.2203265308613465E-3</v>
      </c>
      <c r="Q26" s="67">
        <v>40549.181600000004</v>
      </c>
      <c r="R26" s="49">
        <f t="shared" si="22"/>
        <v>2.2203265308613465E-3</v>
      </c>
      <c r="S26" s="67">
        <v>40549.181600000004</v>
      </c>
      <c r="T26" s="49">
        <f t="shared" si="23"/>
        <v>2.2203265308613465E-3</v>
      </c>
      <c r="U26" s="67">
        <v>40549.181600000004</v>
      </c>
      <c r="V26" s="49">
        <f t="shared" si="24"/>
        <v>2.2203265308613465E-3</v>
      </c>
      <c r="W26" s="67">
        <v>40549.181600000004</v>
      </c>
      <c r="X26" s="49">
        <f t="shared" si="25"/>
        <v>2.2203265308613465E-3</v>
      </c>
      <c r="Y26" s="67">
        <v>40549.181600000004</v>
      </c>
      <c r="Z26" s="49">
        <f t="shared" si="26"/>
        <v>2.2203265308613465E-3</v>
      </c>
      <c r="AA26" s="82">
        <f t="shared" si="0"/>
        <v>486590.17920000007</v>
      </c>
      <c r="AB26" s="49">
        <f t="shared" si="26"/>
        <v>2.2203265308613465E-3</v>
      </c>
      <c r="AC26" s="82">
        <f t="shared" si="13"/>
        <v>40549.181600000004</v>
      </c>
      <c r="AD26" s="49">
        <f t="shared" si="27"/>
        <v>2.2203265308613465E-3</v>
      </c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</row>
    <row r="27" spans="1:66" x14ac:dyDescent="0.25">
      <c r="A27" s="9">
        <v>5607</v>
      </c>
      <c r="B27" s="10" t="s">
        <v>55</v>
      </c>
      <c r="C27" s="67"/>
      <c r="D27" s="49">
        <f t="shared" si="15"/>
        <v>0</v>
      </c>
      <c r="E27" s="67"/>
      <c r="F27" s="49">
        <f t="shared" si="16"/>
        <v>0</v>
      </c>
      <c r="G27" s="67"/>
      <c r="H27" s="49">
        <f t="shared" si="17"/>
        <v>0</v>
      </c>
      <c r="I27" s="67"/>
      <c r="J27" s="49">
        <f t="shared" si="18"/>
        <v>0</v>
      </c>
      <c r="K27" s="67"/>
      <c r="L27" s="49">
        <f t="shared" si="19"/>
        <v>0</v>
      </c>
      <c r="M27" s="67"/>
      <c r="N27" s="49">
        <f t="shared" si="20"/>
        <v>0</v>
      </c>
      <c r="O27" s="67"/>
      <c r="P27" s="49">
        <f t="shared" si="21"/>
        <v>0</v>
      </c>
      <c r="Q27" s="67"/>
      <c r="R27" s="49">
        <f t="shared" si="22"/>
        <v>0</v>
      </c>
      <c r="S27" s="67"/>
      <c r="T27" s="49">
        <f t="shared" si="23"/>
        <v>0</v>
      </c>
      <c r="U27" s="67"/>
      <c r="V27" s="49">
        <f t="shared" si="24"/>
        <v>0</v>
      </c>
      <c r="W27" s="67"/>
      <c r="X27" s="49">
        <f t="shared" si="25"/>
        <v>0</v>
      </c>
      <c r="Y27" s="67"/>
      <c r="Z27" s="49">
        <f t="shared" si="26"/>
        <v>0</v>
      </c>
      <c r="AA27" s="82">
        <f t="shared" si="0"/>
        <v>0</v>
      </c>
      <c r="AB27" s="49">
        <f t="shared" si="26"/>
        <v>0</v>
      </c>
      <c r="AC27" s="82">
        <f t="shared" si="13"/>
        <v>0</v>
      </c>
      <c r="AD27" s="49">
        <f t="shared" si="27"/>
        <v>0</v>
      </c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</row>
    <row r="28" spans="1:66" x14ac:dyDescent="0.25">
      <c r="A28" s="9">
        <v>5608</v>
      </c>
      <c r="B28" s="10" t="s">
        <v>56</v>
      </c>
      <c r="C28" s="67"/>
      <c r="D28" s="49">
        <f t="shared" si="15"/>
        <v>0</v>
      </c>
      <c r="E28" s="67"/>
      <c r="F28" s="49">
        <f t="shared" si="16"/>
        <v>0</v>
      </c>
      <c r="G28" s="67"/>
      <c r="H28" s="49">
        <f t="shared" si="17"/>
        <v>0</v>
      </c>
      <c r="I28" s="67"/>
      <c r="J28" s="49">
        <f t="shared" si="18"/>
        <v>0</v>
      </c>
      <c r="K28" s="67"/>
      <c r="L28" s="49">
        <f t="shared" si="19"/>
        <v>0</v>
      </c>
      <c r="M28" s="67"/>
      <c r="N28" s="49">
        <f t="shared" si="20"/>
        <v>0</v>
      </c>
      <c r="O28" s="67"/>
      <c r="P28" s="49">
        <f t="shared" si="21"/>
        <v>0</v>
      </c>
      <c r="Q28" s="67"/>
      <c r="R28" s="49">
        <f t="shared" si="22"/>
        <v>0</v>
      </c>
      <c r="S28" s="67"/>
      <c r="T28" s="49">
        <f t="shared" si="23"/>
        <v>0</v>
      </c>
      <c r="U28" s="67"/>
      <c r="V28" s="49">
        <f t="shared" si="24"/>
        <v>0</v>
      </c>
      <c r="W28" s="67"/>
      <c r="X28" s="49">
        <f t="shared" si="25"/>
        <v>0</v>
      </c>
      <c r="Y28" s="67"/>
      <c r="Z28" s="49">
        <f t="shared" si="26"/>
        <v>0</v>
      </c>
      <c r="AA28" s="82">
        <f t="shared" si="0"/>
        <v>0</v>
      </c>
      <c r="AB28" s="49">
        <f t="shared" si="26"/>
        <v>0</v>
      </c>
      <c r="AC28" s="82">
        <f t="shared" si="13"/>
        <v>0</v>
      </c>
      <c r="AD28" s="49">
        <f t="shared" si="27"/>
        <v>0</v>
      </c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</row>
    <row r="29" spans="1:66" x14ac:dyDescent="0.25">
      <c r="A29" s="9">
        <v>5609</v>
      </c>
      <c r="B29" s="10" t="s">
        <v>57</v>
      </c>
      <c r="C29" s="67"/>
      <c r="D29" s="49">
        <f t="shared" si="15"/>
        <v>0</v>
      </c>
      <c r="E29" s="67"/>
      <c r="F29" s="49">
        <f t="shared" si="16"/>
        <v>0</v>
      </c>
      <c r="G29" s="67"/>
      <c r="H29" s="49">
        <f t="shared" si="17"/>
        <v>0</v>
      </c>
      <c r="I29" s="67"/>
      <c r="J29" s="49">
        <f t="shared" si="18"/>
        <v>0</v>
      </c>
      <c r="K29" s="67"/>
      <c r="L29" s="49">
        <f t="shared" si="19"/>
        <v>0</v>
      </c>
      <c r="M29" s="67"/>
      <c r="N29" s="49">
        <f t="shared" si="20"/>
        <v>0</v>
      </c>
      <c r="O29" s="67"/>
      <c r="P29" s="49">
        <f t="shared" si="21"/>
        <v>0</v>
      </c>
      <c r="Q29" s="67"/>
      <c r="R29" s="49">
        <f t="shared" si="22"/>
        <v>0</v>
      </c>
      <c r="S29" s="67"/>
      <c r="T29" s="49">
        <f t="shared" si="23"/>
        <v>0</v>
      </c>
      <c r="U29" s="67"/>
      <c r="V29" s="49">
        <f t="shared" si="24"/>
        <v>0</v>
      </c>
      <c r="W29" s="67"/>
      <c r="X29" s="49">
        <f t="shared" si="25"/>
        <v>0</v>
      </c>
      <c r="Y29" s="67"/>
      <c r="Z29" s="49">
        <f t="shared" ref="Z29:AB44" si="28">IF(Y$10&lt;&gt;0,Y29/Y$10,"-")</f>
        <v>0</v>
      </c>
      <c r="AA29" s="82">
        <f t="shared" si="0"/>
        <v>0</v>
      </c>
      <c r="AB29" s="49">
        <f t="shared" si="28"/>
        <v>0</v>
      </c>
      <c r="AC29" s="82">
        <f t="shared" si="13"/>
        <v>0</v>
      </c>
      <c r="AD29" s="49">
        <f t="shared" si="27"/>
        <v>0</v>
      </c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</row>
    <row r="30" spans="1:66" x14ac:dyDescent="0.25">
      <c r="A30" s="9">
        <v>5610</v>
      </c>
      <c r="B30" s="10" t="s">
        <v>58</v>
      </c>
      <c r="C30" s="67"/>
      <c r="D30" s="49">
        <f t="shared" si="15"/>
        <v>0</v>
      </c>
      <c r="E30" s="67"/>
      <c r="F30" s="49">
        <f t="shared" si="16"/>
        <v>0</v>
      </c>
      <c r="G30" s="67"/>
      <c r="H30" s="49">
        <f t="shared" si="17"/>
        <v>0</v>
      </c>
      <c r="I30" s="67"/>
      <c r="J30" s="49">
        <f t="shared" si="18"/>
        <v>0</v>
      </c>
      <c r="K30" s="67"/>
      <c r="L30" s="49">
        <f t="shared" si="19"/>
        <v>0</v>
      </c>
      <c r="M30" s="67"/>
      <c r="N30" s="49">
        <f t="shared" si="20"/>
        <v>0</v>
      </c>
      <c r="O30" s="67"/>
      <c r="P30" s="49">
        <f t="shared" si="21"/>
        <v>0</v>
      </c>
      <c r="Q30" s="67"/>
      <c r="R30" s="49">
        <f t="shared" si="22"/>
        <v>0</v>
      </c>
      <c r="S30" s="67"/>
      <c r="T30" s="49">
        <f t="shared" si="23"/>
        <v>0</v>
      </c>
      <c r="U30" s="67"/>
      <c r="V30" s="49">
        <f t="shared" si="24"/>
        <v>0</v>
      </c>
      <c r="W30" s="67"/>
      <c r="X30" s="49">
        <f t="shared" si="25"/>
        <v>0</v>
      </c>
      <c r="Y30" s="67"/>
      <c r="Z30" s="49">
        <f t="shared" si="28"/>
        <v>0</v>
      </c>
      <c r="AA30" s="82">
        <f t="shared" si="0"/>
        <v>0</v>
      </c>
      <c r="AB30" s="49">
        <f t="shared" si="28"/>
        <v>0</v>
      </c>
      <c r="AC30" s="82">
        <f t="shared" si="13"/>
        <v>0</v>
      </c>
      <c r="AD30" s="49">
        <f t="shared" si="27"/>
        <v>0</v>
      </c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</row>
    <row r="31" spans="1:66" x14ac:dyDescent="0.25">
      <c r="A31" s="9">
        <v>5611</v>
      </c>
      <c r="B31" s="10" t="s">
        <v>59</v>
      </c>
      <c r="C31" s="67"/>
      <c r="D31" s="49">
        <f t="shared" si="15"/>
        <v>0</v>
      </c>
      <c r="E31" s="67"/>
      <c r="F31" s="49">
        <f t="shared" si="16"/>
        <v>0</v>
      </c>
      <c r="G31" s="67"/>
      <c r="H31" s="49">
        <f t="shared" si="17"/>
        <v>0</v>
      </c>
      <c r="I31" s="67"/>
      <c r="J31" s="49">
        <f t="shared" si="18"/>
        <v>0</v>
      </c>
      <c r="K31" s="67"/>
      <c r="L31" s="49">
        <f t="shared" si="19"/>
        <v>0</v>
      </c>
      <c r="M31" s="67"/>
      <c r="N31" s="49">
        <f t="shared" si="20"/>
        <v>0</v>
      </c>
      <c r="O31" s="67"/>
      <c r="P31" s="49">
        <f t="shared" si="21"/>
        <v>0</v>
      </c>
      <c r="Q31" s="67"/>
      <c r="R31" s="49">
        <f t="shared" si="22"/>
        <v>0</v>
      </c>
      <c r="S31" s="67"/>
      <c r="T31" s="49">
        <f t="shared" si="23"/>
        <v>0</v>
      </c>
      <c r="U31" s="67"/>
      <c r="V31" s="49">
        <f t="shared" si="24"/>
        <v>0</v>
      </c>
      <c r="W31" s="67"/>
      <c r="X31" s="49">
        <f t="shared" si="25"/>
        <v>0</v>
      </c>
      <c r="Y31" s="67"/>
      <c r="Z31" s="49">
        <f t="shared" si="28"/>
        <v>0</v>
      </c>
      <c r="AA31" s="82">
        <f t="shared" si="0"/>
        <v>0</v>
      </c>
      <c r="AB31" s="49">
        <f t="shared" si="28"/>
        <v>0</v>
      </c>
      <c r="AC31" s="82">
        <f t="shared" si="13"/>
        <v>0</v>
      </c>
      <c r="AD31" s="49">
        <f t="shared" si="27"/>
        <v>0</v>
      </c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</row>
    <row r="32" spans="1:66" x14ac:dyDescent="0.25">
      <c r="A32" s="9">
        <v>5612</v>
      </c>
      <c r="B32" s="10" t="s">
        <v>60</v>
      </c>
      <c r="C32" s="67"/>
      <c r="D32" s="49">
        <f t="shared" si="15"/>
        <v>0</v>
      </c>
      <c r="E32" s="67"/>
      <c r="F32" s="49">
        <f t="shared" si="16"/>
        <v>0</v>
      </c>
      <c r="G32" s="67"/>
      <c r="H32" s="49">
        <f t="shared" si="17"/>
        <v>0</v>
      </c>
      <c r="I32" s="67"/>
      <c r="J32" s="49">
        <f t="shared" si="18"/>
        <v>0</v>
      </c>
      <c r="K32" s="67"/>
      <c r="L32" s="49">
        <f t="shared" si="19"/>
        <v>0</v>
      </c>
      <c r="M32" s="67"/>
      <c r="N32" s="49">
        <f t="shared" si="20"/>
        <v>0</v>
      </c>
      <c r="O32" s="67"/>
      <c r="P32" s="49">
        <f t="shared" si="21"/>
        <v>0</v>
      </c>
      <c r="Q32" s="67"/>
      <c r="R32" s="49">
        <f t="shared" si="22"/>
        <v>0</v>
      </c>
      <c r="S32" s="67"/>
      <c r="T32" s="49">
        <f t="shared" si="23"/>
        <v>0</v>
      </c>
      <c r="U32" s="67"/>
      <c r="V32" s="49">
        <f t="shared" si="24"/>
        <v>0</v>
      </c>
      <c r="W32" s="67"/>
      <c r="X32" s="49">
        <f t="shared" si="25"/>
        <v>0</v>
      </c>
      <c r="Y32" s="67"/>
      <c r="Z32" s="49">
        <f t="shared" si="28"/>
        <v>0</v>
      </c>
      <c r="AA32" s="82">
        <f t="shared" si="0"/>
        <v>0</v>
      </c>
      <c r="AB32" s="49">
        <f t="shared" si="28"/>
        <v>0</v>
      </c>
      <c r="AC32" s="82">
        <f t="shared" si="13"/>
        <v>0</v>
      </c>
      <c r="AD32" s="49">
        <f t="shared" si="27"/>
        <v>0</v>
      </c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</row>
    <row r="33" spans="1:66" x14ac:dyDescent="0.25">
      <c r="A33" s="9">
        <v>5613</v>
      </c>
      <c r="B33" s="10" t="s">
        <v>61</v>
      </c>
      <c r="C33" s="67"/>
      <c r="D33" s="49">
        <f t="shared" si="15"/>
        <v>0</v>
      </c>
      <c r="E33" s="67"/>
      <c r="F33" s="49">
        <f t="shared" si="16"/>
        <v>0</v>
      </c>
      <c r="G33" s="67"/>
      <c r="H33" s="49">
        <f t="shared" si="17"/>
        <v>0</v>
      </c>
      <c r="I33" s="67"/>
      <c r="J33" s="49">
        <f t="shared" si="18"/>
        <v>0</v>
      </c>
      <c r="K33" s="67"/>
      <c r="L33" s="49">
        <f t="shared" si="19"/>
        <v>0</v>
      </c>
      <c r="M33" s="67"/>
      <c r="N33" s="49">
        <f t="shared" si="20"/>
        <v>0</v>
      </c>
      <c r="O33" s="67"/>
      <c r="P33" s="49">
        <f t="shared" si="21"/>
        <v>0</v>
      </c>
      <c r="Q33" s="67"/>
      <c r="R33" s="49">
        <f t="shared" si="22"/>
        <v>0</v>
      </c>
      <c r="S33" s="67"/>
      <c r="T33" s="49">
        <f t="shared" si="23"/>
        <v>0</v>
      </c>
      <c r="U33" s="67"/>
      <c r="V33" s="49">
        <f t="shared" si="24"/>
        <v>0</v>
      </c>
      <c r="W33" s="67"/>
      <c r="X33" s="49">
        <f t="shared" si="25"/>
        <v>0</v>
      </c>
      <c r="Y33" s="67"/>
      <c r="Z33" s="49">
        <f t="shared" si="28"/>
        <v>0</v>
      </c>
      <c r="AA33" s="82">
        <f t="shared" si="0"/>
        <v>0</v>
      </c>
      <c r="AB33" s="49">
        <f t="shared" si="28"/>
        <v>0</v>
      </c>
      <c r="AC33" s="82">
        <f t="shared" si="13"/>
        <v>0</v>
      </c>
      <c r="AD33" s="49">
        <f t="shared" si="27"/>
        <v>0</v>
      </c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</row>
    <row r="34" spans="1:66" s="5" customFormat="1" x14ac:dyDescent="0.25">
      <c r="A34" s="12">
        <v>5699</v>
      </c>
      <c r="B34" s="1" t="s">
        <v>62</v>
      </c>
      <c r="C34" s="74">
        <f>SUM(C21:C33)</f>
        <v>59076.715700000001</v>
      </c>
      <c r="D34" s="56">
        <f t="shared" si="15"/>
        <v>3.2348272899511005E-3</v>
      </c>
      <c r="E34" s="74">
        <f>SUM(E21:E33)</f>
        <v>59076.715700000001</v>
      </c>
      <c r="F34" s="56">
        <f t="shared" si="16"/>
        <v>3.2348272899511005E-3</v>
      </c>
      <c r="G34" s="74">
        <f>SUM(G21:G33)</f>
        <v>59076.715700000001</v>
      </c>
      <c r="H34" s="56">
        <f t="shared" si="17"/>
        <v>3.2348272899511005E-3</v>
      </c>
      <c r="I34" s="74">
        <f>SUM(I21:I33)</f>
        <v>59076.715700000001</v>
      </c>
      <c r="J34" s="56">
        <f t="shared" si="18"/>
        <v>3.2348272899511005E-3</v>
      </c>
      <c r="K34" s="74">
        <f>SUM(K21:K33)</f>
        <v>59076.715700000001</v>
      </c>
      <c r="L34" s="56">
        <f t="shared" si="19"/>
        <v>3.2348272899511005E-3</v>
      </c>
      <c r="M34" s="74">
        <f>SUM(M21:M33)</f>
        <v>59076.715700000001</v>
      </c>
      <c r="N34" s="56">
        <f t="shared" si="20"/>
        <v>3.2348272899511005E-3</v>
      </c>
      <c r="O34" s="74">
        <f>SUM(O21:O33)</f>
        <v>59076.715700000001</v>
      </c>
      <c r="P34" s="56">
        <f t="shared" si="21"/>
        <v>3.2348272899511005E-3</v>
      </c>
      <c r="Q34" s="74">
        <f>SUM(Q21:Q33)</f>
        <v>59076.715700000001</v>
      </c>
      <c r="R34" s="56">
        <f t="shared" si="22"/>
        <v>3.2348272899511005E-3</v>
      </c>
      <c r="S34" s="74">
        <f>SUM(S21:S33)</f>
        <v>59076.715700000001</v>
      </c>
      <c r="T34" s="56">
        <f t="shared" si="23"/>
        <v>3.2348272899511005E-3</v>
      </c>
      <c r="U34" s="74">
        <f>SUM(U21:U33)</f>
        <v>59076.715700000001</v>
      </c>
      <c r="V34" s="56">
        <f t="shared" si="24"/>
        <v>3.2348272899511005E-3</v>
      </c>
      <c r="W34" s="74">
        <f>SUM(W21:W33)</f>
        <v>59076.715700000001</v>
      </c>
      <c r="X34" s="56">
        <f t="shared" si="25"/>
        <v>3.2348272899511005E-3</v>
      </c>
      <c r="Y34" s="74">
        <f>SUM(Y21:Y33)</f>
        <v>59076.715700000001</v>
      </c>
      <c r="Z34" s="56">
        <f t="shared" si="28"/>
        <v>3.2348272899511005E-3</v>
      </c>
      <c r="AA34" s="74">
        <f t="shared" si="0"/>
        <v>708920.58840000024</v>
      </c>
      <c r="AB34" s="56">
        <f t="shared" si="28"/>
        <v>3.2348272899511018E-3</v>
      </c>
      <c r="AC34" s="94">
        <f t="shared" si="13"/>
        <v>59076.715700000022</v>
      </c>
      <c r="AD34" s="56">
        <f t="shared" si="27"/>
        <v>3.2348272899511018E-3</v>
      </c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</row>
    <row r="35" spans="1:66" x14ac:dyDescent="0.25">
      <c r="A35" s="13">
        <v>5999</v>
      </c>
      <c r="B35" s="2" t="s">
        <v>63</v>
      </c>
      <c r="C35" s="68">
        <f>C20+C34</f>
        <v>9410601.8916500006</v>
      </c>
      <c r="D35" s="58">
        <f t="shared" si="15"/>
        <v>0.51529052441848711</v>
      </c>
      <c r="E35" s="68">
        <f>E20+E34</f>
        <v>9410601.8916500006</v>
      </c>
      <c r="F35" s="58">
        <f t="shared" si="16"/>
        <v>0.51529052441848711</v>
      </c>
      <c r="G35" s="68">
        <f>G20+G34</f>
        <v>9410601.8916500006</v>
      </c>
      <c r="H35" s="58">
        <f t="shared" si="17"/>
        <v>0.51529052441848711</v>
      </c>
      <c r="I35" s="68">
        <f>I20+I34</f>
        <v>9410601.8916500006</v>
      </c>
      <c r="J35" s="58">
        <f t="shared" si="18"/>
        <v>0.51529052441848711</v>
      </c>
      <c r="K35" s="68">
        <f>K20+K34</f>
        <v>9410601.8916500006</v>
      </c>
      <c r="L35" s="58">
        <f t="shared" si="19"/>
        <v>0.51529052441848711</v>
      </c>
      <c r="M35" s="68">
        <f>M20+M34</f>
        <v>9410601.8916500006</v>
      </c>
      <c r="N35" s="58">
        <f t="shared" si="20"/>
        <v>0.51529052441848711</v>
      </c>
      <c r="O35" s="68">
        <f>O20+O34</f>
        <v>9410601.8916500006</v>
      </c>
      <c r="P35" s="58">
        <f t="shared" si="21"/>
        <v>0.51529052441848711</v>
      </c>
      <c r="Q35" s="68">
        <f>Q20+Q34</f>
        <v>9410601.8916500006</v>
      </c>
      <c r="R35" s="58">
        <f t="shared" si="22"/>
        <v>0.51529052441848711</v>
      </c>
      <c r="S35" s="68">
        <f>S20+S34</f>
        <v>9410601.8916500006</v>
      </c>
      <c r="T35" s="58">
        <f t="shared" si="23"/>
        <v>0.51529052441848711</v>
      </c>
      <c r="U35" s="68">
        <f>U20+U34</f>
        <v>9410601.8916500006</v>
      </c>
      <c r="V35" s="58">
        <f t="shared" si="24"/>
        <v>0.51529052441848711</v>
      </c>
      <c r="W35" s="68">
        <f>W20+W34</f>
        <v>9410601.8916500006</v>
      </c>
      <c r="X35" s="58">
        <f t="shared" si="25"/>
        <v>0.51529052441848711</v>
      </c>
      <c r="Y35" s="68">
        <f>Y20+Y34</f>
        <v>9410601.8916500006</v>
      </c>
      <c r="Z35" s="58">
        <f t="shared" si="28"/>
        <v>0.51529052441848711</v>
      </c>
      <c r="AA35" s="84">
        <f t="shared" si="0"/>
        <v>112927222.69980003</v>
      </c>
      <c r="AB35" s="58">
        <f t="shared" si="28"/>
        <v>0.51529052441848722</v>
      </c>
      <c r="AC35" s="84">
        <f t="shared" si="13"/>
        <v>9410601.8916500024</v>
      </c>
      <c r="AD35" s="58">
        <f t="shared" si="27"/>
        <v>0.51529052441848722</v>
      </c>
    </row>
    <row r="36" spans="1:66" x14ac:dyDescent="0.25">
      <c r="A36" s="18">
        <v>7000</v>
      </c>
      <c r="B36" s="19" t="s">
        <v>64</v>
      </c>
      <c r="C36" s="75">
        <f>C14-C35</f>
        <v>8852109.066850001</v>
      </c>
      <c r="D36" s="59">
        <f t="shared" si="15"/>
        <v>0.48470947722420449</v>
      </c>
      <c r="E36" s="75">
        <f>E14-E35</f>
        <v>8852109.066850001</v>
      </c>
      <c r="F36" s="59">
        <f t="shared" si="16"/>
        <v>0.48470947722420449</v>
      </c>
      <c r="G36" s="75">
        <f>G14-G35</f>
        <v>8852109.066850001</v>
      </c>
      <c r="H36" s="59">
        <f t="shared" si="17"/>
        <v>0.48470947722420449</v>
      </c>
      <c r="I36" s="75">
        <f>I14-I35</f>
        <v>8852109.066850001</v>
      </c>
      <c r="J36" s="59">
        <f t="shared" si="18"/>
        <v>0.48470947722420449</v>
      </c>
      <c r="K36" s="75">
        <f>K14-K35</f>
        <v>8852109.066850001</v>
      </c>
      <c r="L36" s="59">
        <f t="shared" si="19"/>
        <v>0.48470947722420449</v>
      </c>
      <c r="M36" s="75">
        <f>M14-M35</f>
        <v>8852109.066850001</v>
      </c>
      <c r="N36" s="59">
        <f t="shared" si="20"/>
        <v>0.48470947722420449</v>
      </c>
      <c r="O36" s="75">
        <f>O14-O35</f>
        <v>8852109.066850001</v>
      </c>
      <c r="P36" s="59">
        <f t="shared" si="21"/>
        <v>0.48470947722420449</v>
      </c>
      <c r="Q36" s="75">
        <f>Q14-Q35</f>
        <v>8852109.066850001</v>
      </c>
      <c r="R36" s="59">
        <f t="shared" si="22"/>
        <v>0.48470947722420449</v>
      </c>
      <c r="S36" s="75">
        <f>S14-S35</f>
        <v>8852109.066850001</v>
      </c>
      <c r="T36" s="59">
        <f t="shared" si="23"/>
        <v>0.48470947722420449</v>
      </c>
      <c r="U36" s="75">
        <f>U14-U35</f>
        <v>8852109.066850001</v>
      </c>
      <c r="V36" s="59">
        <f t="shared" si="24"/>
        <v>0.48470947722420449</v>
      </c>
      <c r="W36" s="75">
        <f>W14-W35</f>
        <v>8852109.066850001</v>
      </c>
      <c r="X36" s="59">
        <f t="shared" si="25"/>
        <v>0.48470947722420449</v>
      </c>
      <c r="Y36" s="75">
        <f>Y14-Y35</f>
        <v>8852109.066850001</v>
      </c>
      <c r="Z36" s="59">
        <f t="shared" si="28"/>
        <v>0.48470947722420449</v>
      </c>
      <c r="AA36" s="75">
        <f t="shared" si="0"/>
        <v>106225308.80220003</v>
      </c>
      <c r="AB36" s="59">
        <f t="shared" si="28"/>
        <v>0.4847094772242046</v>
      </c>
      <c r="AC36" s="75">
        <f t="shared" si="13"/>
        <v>8852109.0668500029</v>
      </c>
      <c r="AD36" s="59">
        <f t="shared" si="27"/>
        <v>0.48470947722420454</v>
      </c>
    </row>
    <row r="37" spans="1:66" s="30" customFormat="1" x14ac:dyDescent="0.25">
      <c r="A37" s="31">
        <v>6002</v>
      </c>
      <c r="B37" s="32" t="s">
        <v>65</v>
      </c>
      <c r="C37" s="76"/>
      <c r="D37" s="60">
        <f t="shared" si="15"/>
        <v>0</v>
      </c>
      <c r="E37" s="76"/>
      <c r="F37" s="60">
        <f t="shared" si="16"/>
        <v>0</v>
      </c>
      <c r="G37" s="76"/>
      <c r="H37" s="60">
        <f t="shared" si="17"/>
        <v>0</v>
      </c>
      <c r="I37" s="76"/>
      <c r="J37" s="60">
        <f t="shared" si="18"/>
        <v>0</v>
      </c>
      <c r="K37" s="76"/>
      <c r="L37" s="60">
        <f t="shared" si="19"/>
        <v>0</v>
      </c>
      <c r="M37" s="76"/>
      <c r="N37" s="60">
        <f t="shared" si="20"/>
        <v>0</v>
      </c>
      <c r="O37" s="76"/>
      <c r="P37" s="60">
        <f t="shared" si="21"/>
        <v>0</v>
      </c>
      <c r="Q37" s="76"/>
      <c r="R37" s="60">
        <f t="shared" si="22"/>
        <v>0</v>
      </c>
      <c r="S37" s="76"/>
      <c r="T37" s="60">
        <f t="shared" si="23"/>
        <v>0</v>
      </c>
      <c r="U37" s="76"/>
      <c r="V37" s="60">
        <f t="shared" si="24"/>
        <v>0</v>
      </c>
      <c r="W37" s="76"/>
      <c r="X37" s="60">
        <f t="shared" si="25"/>
        <v>0</v>
      </c>
      <c r="Y37" s="76"/>
      <c r="Z37" s="60">
        <f t="shared" si="28"/>
        <v>0</v>
      </c>
      <c r="AA37" s="76">
        <f t="shared" si="0"/>
        <v>0</v>
      </c>
      <c r="AB37" s="60">
        <f t="shared" si="28"/>
        <v>0</v>
      </c>
      <c r="AC37" s="76">
        <f t="shared" si="13"/>
        <v>0</v>
      </c>
      <c r="AD37" s="60">
        <f t="shared" si="27"/>
        <v>0</v>
      </c>
    </row>
    <row r="38" spans="1:66" x14ac:dyDescent="0.25">
      <c r="A38" s="9">
        <v>6003</v>
      </c>
      <c r="B38" s="10" t="s">
        <v>66</v>
      </c>
      <c r="C38" s="67">
        <v>36500</v>
      </c>
      <c r="D38" s="49">
        <f t="shared" si="15"/>
        <v>1.99860799105349E-3</v>
      </c>
      <c r="E38" s="67">
        <v>36500</v>
      </c>
      <c r="F38" s="49">
        <f t="shared" si="16"/>
        <v>1.99860799105349E-3</v>
      </c>
      <c r="G38" s="67">
        <v>36500</v>
      </c>
      <c r="H38" s="49">
        <f t="shared" si="17"/>
        <v>1.99860799105349E-3</v>
      </c>
      <c r="I38" s="67">
        <v>36500</v>
      </c>
      <c r="J38" s="49">
        <f t="shared" si="18"/>
        <v>1.99860799105349E-3</v>
      </c>
      <c r="K38" s="67">
        <v>36500</v>
      </c>
      <c r="L38" s="49">
        <f t="shared" si="19"/>
        <v>1.99860799105349E-3</v>
      </c>
      <c r="M38" s="67">
        <v>36500</v>
      </c>
      <c r="N38" s="49">
        <f t="shared" si="20"/>
        <v>1.99860799105349E-3</v>
      </c>
      <c r="O38" s="67">
        <v>36500</v>
      </c>
      <c r="P38" s="49">
        <f t="shared" si="21"/>
        <v>1.99860799105349E-3</v>
      </c>
      <c r="Q38" s="67">
        <v>36500</v>
      </c>
      <c r="R38" s="49">
        <f t="shared" si="22"/>
        <v>1.99860799105349E-3</v>
      </c>
      <c r="S38" s="67">
        <v>36500</v>
      </c>
      <c r="T38" s="49">
        <f t="shared" si="23"/>
        <v>1.99860799105349E-3</v>
      </c>
      <c r="U38" s="67">
        <v>36500</v>
      </c>
      <c r="V38" s="49">
        <f t="shared" si="24"/>
        <v>1.99860799105349E-3</v>
      </c>
      <c r="W38" s="67">
        <v>36500</v>
      </c>
      <c r="X38" s="49">
        <f t="shared" si="25"/>
        <v>1.99860799105349E-3</v>
      </c>
      <c r="Y38" s="67">
        <v>36500</v>
      </c>
      <c r="Z38" s="49">
        <f t="shared" si="28"/>
        <v>1.99860799105349E-3</v>
      </c>
      <c r="AA38" s="82">
        <f t="shared" si="0"/>
        <v>438000</v>
      </c>
      <c r="AB38" s="49">
        <f t="shared" si="28"/>
        <v>1.99860799105349E-3</v>
      </c>
      <c r="AC38" s="82">
        <f t="shared" si="13"/>
        <v>36500</v>
      </c>
      <c r="AD38" s="49">
        <f t="shared" si="27"/>
        <v>1.99860799105349E-3</v>
      </c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</row>
    <row r="39" spans="1:66" x14ac:dyDescent="0.25">
      <c r="A39" s="9">
        <v>6004</v>
      </c>
      <c r="B39" s="10" t="s">
        <v>67</v>
      </c>
      <c r="C39" s="67"/>
      <c r="D39" s="49">
        <f t="shared" si="15"/>
        <v>0</v>
      </c>
      <c r="E39" s="67"/>
      <c r="F39" s="49">
        <f t="shared" si="16"/>
        <v>0</v>
      </c>
      <c r="G39" s="67"/>
      <c r="H39" s="49">
        <f t="shared" si="17"/>
        <v>0</v>
      </c>
      <c r="I39" s="67"/>
      <c r="J39" s="49">
        <f t="shared" si="18"/>
        <v>0</v>
      </c>
      <c r="K39" s="67"/>
      <c r="L39" s="49">
        <f t="shared" si="19"/>
        <v>0</v>
      </c>
      <c r="M39" s="67"/>
      <c r="N39" s="49">
        <f t="shared" si="20"/>
        <v>0</v>
      </c>
      <c r="O39" s="67"/>
      <c r="P39" s="49">
        <f t="shared" si="21"/>
        <v>0</v>
      </c>
      <c r="Q39" s="67"/>
      <c r="R39" s="49">
        <f t="shared" si="22"/>
        <v>0</v>
      </c>
      <c r="S39" s="67"/>
      <c r="T39" s="49">
        <f t="shared" si="23"/>
        <v>0</v>
      </c>
      <c r="U39" s="67"/>
      <c r="V39" s="49">
        <f t="shared" si="24"/>
        <v>0</v>
      </c>
      <c r="W39" s="67"/>
      <c r="X39" s="49">
        <f t="shared" si="25"/>
        <v>0</v>
      </c>
      <c r="Y39" s="67"/>
      <c r="Z39" s="49">
        <f t="shared" si="28"/>
        <v>0</v>
      </c>
      <c r="AA39" s="82">
        <f t="shared" si="0"/>
        <v>0</v>
      </c>
      <c r="AB39" s="49">
        <f t="shared" si="28"/>
        <v>0</v>
      </c>
      <c r="AC39" s="82">
        <f t="shared" si="13"/>
        <v>0</v>
      </c>
      <c r="AD39" s="49">
        <f t="shared" si="27"/>
        <v>0</v>
      </c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</row>
    <row r="40" spans="1:66" s="5" customFormat="1" x14ac:dyDescent="0.25">
      <c r="A40" s="12">
        <v>6099</v>
      </c>
      <c r="B40" s="1" t="s">
        <v>68</v>
      </c>
      <c r="C40" s="74">
        <f>SUM(C37:C39)</f>
        <v>36500</v>
      </c>
      <c r="D40" s="56">
        <f t="shared" si="15"/>
        <v>1.99860799105349E-3</v>
      </c>
      <c r="E40" s="74">
        <f>SUM(E37:E39)</f>
        <v>36500</v>
      </c>
      <c r="F40" s="56">
        <f t="shared" si="16"/>
        <v>1.99860799105349E-3</v>
      </c>
      <c r="G40" s="74">
        <f>SUM(G37:G39)</f>
        <v>36500</v>
      </c>
      <c r="H40" s="56">
        <f t="shared" si="17"/>
        <v>1.99860799105349E-3</v>
      </c>
      <c r="I40" s="74">
        <f>SUM(I37:I39)</f>
        <v>36500</v>
      </c>
      <c r="J40" s="56">
        <f t="shared" si="18"/>
        <v>1.99860799105349E-3</v>
      </c>
      <c r="K40" s="74">
        <f>SUM(K37:K39)</f>
        <v>36500</v>
      </c>
      <c r="L40" s="56">
        <f t="shared" si="19"/>
        <v>1.99860799105349E-3</v>
      </c>
      <c r="M40" s="74">
        <f>SUM(M37:M39)</f>
        <v>36500</v>
      </c>
      <c r="N40" s="56">
        <f t="shared" si="20"/>
        <v>1.99860799105349E-3</v>
      </c>
      <c r="O40" s="74">
        <f>SUM(O37:O39)</f>
        <v>36500</v>
      </c>
      <c r="P40" s="56">
        <f t="shared" si="21"/>
        <v>1.99860799105349E-3</v>
      </c>
      <c r="Q40" s="74">
        <f>SUM(Q37:Q39)</f>
        <v>36500</v>
      </c>
      <c r="R40" s="56">
        <f t="shared" si="22"/>
        <v>1.99860799105349E-3</v>
      </c>
      <c r="S40" s="74">
        <f>SUM(S37:S39)</f>
        <v>36500</v>
      </c>
      <c r="T40" s="56">
        <f t="shared" si="23"/>
        <v>1.99860799105349E-3</v>
      </c>
      <c r="U40" s="74">
        <f>SUM(U37:U39)</f>
        <v>36500</v>
      </c>
      <c r="V40" s="56">
        <f t="shared" si="24"/>
        <v>1.99860799105349E-3</v>
      </c>
      <c r="W40" s="74">
        <f>SUM(W37:W39)</f>
        <v>36500</v>
      </c>
      <c r="X40" s="56">
        <f t="shared" si="25"/>
        <v>1.99860799105349E-3</v>
      </c>
      <c r="Y40" s="74">
        <f>SUM(Y37:Y39)</f>
        <v>36500</v>
      </c>
      <c r="Z40" s="56">
        <f t="shared" si="28"/>
        <v>1.99860799105349E-3</v>
      </c>
      <c r="AA40" s="74">
        <f t="shared" si="0"/>
        <v>438000</v>
      </c>
      <c r="AB40" s="56">
        <f t="shared" si="28"/>
        <v>1.99860799105349E-3</v>
      </c>
      <c r="AC40" s="94">
        <f t="shared" si="13"/>
        <v>36500</v>
      </c>
      <c r="AD40" s="56">
        <f t="shared" si="27"/>
        <v>1.99860799105349E-3</v>
      </c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</row>
    <row r="41" spans="1:66" s="8" customFormat="1" x14ac:dyDescent="0.25">
      <c r="A41" s="26">
        <v>6101</v>
      </c>
      <c r="B41" s="27" t="s">
        <v>69</v>
      </c>
      <c r="C41" s="69">
        <v>2133555.66395</v>
      </c>
      <c r="D41" s="57">
        <f t="shared" si="15"/>
        <v>0.11682579176240833</v>
      </c>
      <c r="E41" s="69">
        <v>2133555.66395</v>
      </c>
      <c r="F41" s="57">
        <f t="shared" si="16"/>
        <v>0.11682579176240833</v>
      </c>
      <c r="G41" s="69">
        <v>2133555.66395</v>
      </c>
      <c r="H41" s="57">
        <f t="shared" si="17"/>
        <v>0.11682579176240833</v>
      </c>
      <c r="I41" s="69">
        <v>2133555.66395</v>
      </c>
      <c r="J41" s="57">
        <f t="shared" si="18"/>
        <v>0.11682579176240833</v>
      </c>
      <c r="K41" s="69">
        <v>2133555.66395</v>
      </c>
      <c r="L41" s="57">
        <f t="shared" si="19"/>
        <v>0.11682579176240833</v>
      </c>
      <c r="M41" s="69">
        <v>2133555.66395</v>
      </c>
      <c r="N41" s="57">
        <f t="shared" si="20"/>
        <v>0.11682579176240833</v>
      </c>
      <c r="O41" s="69">
        <v>2133555.66395</v>
      </c>
      <c r="P41" s="57">
        <f t="shared" si="21"/>
        <v>0.11682579176240833</v>
      </c>
      <c r="Q41" s="69">
        <v>2133555.66395</v>
      </c>
      <c r="R41" s="57">
        <f t="shared" si="22"/>
        <v>0.11682579176240833</v>
      </c>
      <c r="S41" s="69">
        <v>2133555.66395</v>
      </c>
      <c r="T41" s="57">
        <f t="shared" si="23"/>
        <v>0.11682579176240833</v>
      </c>
      <c r="U41" s="69">
        <v>2133555.66395</v>
      </c>
      <c r="V41" s="57">
        <f t="shared" si="24"/>
        <v>0.11682579176240833</v>
      </c>
      <c r="W41" s="69">
        <v>2133555.66395</v>
      </c>
      <c r="X41" s="57">
        <f t="shared" si="25"/>
        <v>0.11682579176240833</v>
      </c>
      <c r="Y41" s="69">
        <v>2133555.66395</v>
      </c>
      <c r="Z41" s="57">
        <f t="shared" si="28"/>
        <v>0.11682579176240833</v>
      </c>
      <c r="AA41" s="69">
        <f t="shared" si="0"/>
        <v>25602667.967399999</v>
      </c>
      <c r="AB41" s="57">
        <f t="shared" si="28"/>
        <v>0.11682579176240834</v>
      </c>
      <c r="AC41" s="85">
        <f t="shared" si="13"/>
        <v>2133555.66395</v>
      </c>
      <c r="AD41" s="57">
        <f t="shared" si="27"/>
        <v>0.11682579176240833</v>
      </c>
    </row>
    <row r="42" spans="1:66" x14ac:dyDescent="0.25">
      <c r="A42" s="9">
        <v>6102</v>
      </c>
      <c r="B42" s="10" t="s">
        <v>70</v>
      </c>
      <c r="C42" s="67">
        <v>240155.33825</v>
      </c>
      <c r="D42" s="49">
        <f t="shared" si="15"/>
        <v>1.3150037756728872E-2</v>
      </c>
      <c r="E42" s="67">
        <v>240155.33825</v>
      </c>
      <c r="F42" s="49">
        <f t="shared" si="16"/>
        <v>1.3150037756728872E-2</v>
      </c>
      <c r="G42" s="67">
        <v>240155.33825</v>
      </c>
      <c r="H42" s="49">
        <f t="shared" si="17"/>
        <v>1.3150037756728872E-2</v>
      </c>
      <c r="I42" s="67">
        <v>240155.33825</v>
      </c>
      <c r="J42" s="49">
        <f t="shared" si="18"/>
        <v>1.3150037756728872E-2</v>
      </c>
      <c r="K42" s="67">
        <v>240155.33825</v>
      </c>
      <c r="L42" s="49">
        <f t="shared" si="19"/>
        <v>1.3150037756728872E-2</v>
      </c>
      <c r="M42" s="67">
        <v>240155.33825</v>
      </c>
      <c r="N42" s="49">
        <f t="shared" si="20"/>
        <v>1.3150037756728872E-2</v>
      </c>
      <c r="O42" s="67">
        <v>240155.33825</v>
      </c>
      <c r="P42" s="49">
        <f t="shared" si="21"/>
        <v>1.3150037756728872E-2</v>
      </c>
      <c r="Q42" s="67">
        <v>240155.33825</v>
      </c>
      <c r="R42" s="49">
        <f t="shared" si="22"/>
        <v>1.3150037756728872E-2</v>
      </c>
      <c r="S42" s="67">
        <v>240155.33825</v>
      </c>
      <c r="T42" s="49">
        <f t="shared" si="23"/>
        <v>1.3150037756728872E-2</v>
      </c>
      <c r="U42" s="67">
        <v>240155.33825</v>
      </c>
      <c r="V42" s="49">
        <f t="shared" si="24"/>
        <v>1.3150037756728872E-2</v>
      </c>
      <c r="W42" s="67">
        <v>240155.33825</v>
      </c>
      <c r="X42" s="49">
        <f t="shared" si="25"/>
        <v>1.3150037756728872E-2</v>
      </c>
      <c r="Y42" s="67">
        <v>240155.33825</v>
      </c>
      <c r="Z42" s="49">
        <f t="shared" si="28"/>
        <v>1.3150037756728872E-2</v>
      </c>
      <c r="AA42" s="82">
        <f t="shared" si="0"/>
        <v>2881864.0589999999</v>
      </c>
      <c r="AB42" s="49">
        <f t="shared" si="28"/>
        <v>1.3150037756728872E-2</v>
      </c>
      <c r="AC42" s="82">
        <f t="shared" si="13"/>
        <v>240155.33825</v>
      </c>
      <c r="AD42" s="49">
        <f t="shared" si="27"/>
        <v>1.3150037756728872E-2</v>
      </c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</row>
    <row r="43" spans="1:66" x14ac:dyDescent="0.25">
      <c r="A43" s="9">
        <v>6103</v>
      </c>
      <c r="B43" s="10" t="s">
        <v>71</v>
      </c>
      <c r="C43" s="67">
        <v>147.50819999999999</v>
      </c>
      <c r="D43" s="49">
        <f t="shared" si="15"/>
        <v>8.0770155415319548E-6</v>
      </c>
      <c r="E43" s="67">
        <v>147.50819999999999</v>
      </c>
      <c r="F43" s="49">
        <f t="shared" si="16"/>
        <v>8.0770155415319548E-6</v>
      </c>
      <c r="G43" s="67">
        <v>147.50819999999999</v>
      </c>
      <c r="H43" s="49">
        <f t="shared" si="17"/>
        <v>8.0770155415319548E-6</v>
      </c>
      <c r="I43" s="67">
        <v>147.50819999999999</v>
      </c>
      <c r="J43" s="49">
        <f t="shared" si="18"/>
        <v>8.0770155415319548E-6</v>
      </c>
      <c r="K43" s="67">
        <v>147.50819999999999</v>
      </c>
      <c r="L43" s="49">
        <f t="shared" si="19"/>
        <v>8.0770155415319548E-6</v>
      </c>
      <c r="M43" s="67">
        <v>147.50819999999999</v>
      </c>
      <c r="N43" s="49">
        <f t="shared" si="20"/>
        <v>8.0770155415319548E-6</v>
      </c>
      <c r="O43" s="67">
        <v>147.50819999999999</v>
      </c>
      <c r="P43" s="49">
        <f t="shared" si="21"/>
        <v>8.0770155415319548E-6</v>
      </c>
      <c r="Q43" s="67">
        <v>147.50819999999999</v>
      </c>
      <c r="R43" s="49">
        <f t="shared" si="22"/>
        <v>8.0770155415319548E-6</v>
      </c>
      <c r="S43" s="67">
        <v>147.50819999999999</v>
      </c>
      <c r="T43" s="49">
        <f t="shared" si="23"/>
        <v>8.0770155415319548E-6</v>
      </c>
      <c r="U43" s="67">
        <v>147.50819999999999</v>
      </c>
      <c r="V43" s="49">
        <f t="shared" si="24"/>
        <v>8.0770155415319548E-6</v>
      </c>
      <c r="W43" s="67">
        <v>147.50819999999999</v>
      </c>
      <c r="X43" s="49">
        <f t="shared" si="25"/>
        <v>8.0770155415319548E-6</v>
      </c>
      <c r="Y43" s="67">
        <v>147.50819999999999</v>
      </c>
      <c r="Z43" s="49">
        <f t="shared" si="28"/>
        <v>8.0770155415319548E-6</v>
      </c>
      <c r="AA43" s="82">
        <f t="shared" si="0"/>
        <v>1770.0983999999999</v>
      </c>
      <c r="AB43" s="49">
        <f t="shared" si="28"/>
        <v>8.0770155415319565E-6</v>
      </c>
      <c r="AC43" s="82">
        <f t="shared" si="13"/>
        <v>147.50819999999999</v>
      </c>
      <c r="AD43" s="49">
        <f t="shared" si="27"/>
        <v>8.0770155415319548E-6</v>
      </c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</row>
    <row r="44" spans="1:66" x14ac:dyDescent="0.25">
      <c r="A44" s="9">
        <v>6104</v>
      </c>
      <c r="B44" s="10" t="s">
        <v>72</v>
      </c>
      <c r="C44" s="67">
        <v>47343.078600000001</v>
      </c>
      <c r="D44" s="49">
        <f t="shared" si="15"/>
        <v>2.5923357592063964E-3</v>
      </c>
      <c r="E44" s="67">
        <v>47343.078600000001</v>
      </c>
      <c r="F44" s="49">
        <f t="shared" si="16"/>
        <v>2.5923357592063964E-3</v>
      </c>
      <c r="G44" s="67">
        <v>47343.078600000001</v>
      </c>
      <c r="H44" s="49">
        <f t="shared" si="17"/>
        <v>2.5923357592063964E-3</v>
      </c>
      <c r="I44" s="67">
        <v>47343.078600000001</v>
      </c>
      <c r="J44" s="49">
        <f t="shared" si="18"/>
        <v>2.5923357592063964E-3</v>
      </c>
      <c r="K44" s="67">
        <v>47343.078600000001</v>
      </c>
      <c r="L44" s="49">
        <f t="shared" si="19"/>
        <v>2.5923357592063964E-3</v>
      </c>
      <c r="M44" s="67">
        <v>47343.078600000001</v>
      </c>
      <c r="N44" s="49">
        <f t="shared" si="20"/>
        <v>2.5923357592063964E-3</v>
      </c>
      <c r="O44" s="67">
        <v>47343.078600000001</v>
      </c>
      <c r="P44" s="49">
        <f t="shared" si="21"/>
        <v>2.5923357592063964E-3</v>
      </c>
      <c r="Q44" s="67">
        <v>47343.078600000001</v>
      </c>
      <c r="R44" s="49">
        <f t="shared" si="22"/>
        <v>2.5923357592063964E-3</v>
      </c>
      <c r="S44" s="67">
        <v>47343.078600000001</v>
      </c>
      <c r="T44" s="49">
        <f t="shared" si="23"/>
        <v>2.5923357592063964E-3</v>
      </c>
      <c r="U44" s="67">
        <v>47343.078600000001</v>
      </c>
      <c r="V44" s="49">
        <f t="shared" si="24"/>
        <v>2.5923357592063964E-3</v>
      </c>
      <c r="W44" s="67">
        <v>47343.078600000001</v>
      </c>
      <c r="X44" s="49">
        <f t="shared" si="25"/>
        <v>2.5923357592063964E-3</v>
      </c>
      <c r="Y44" s="67">
        <v>47343.078600000001</v>
      </c>
      <c r="Z44" s="49">
        <f t="shared" si="28"/>
        <v>2.5923357592063964E-3</v>
      </c>
      <c r="AA44" s="82">
        <f t="shared" si="0"/>
        <v>568116.94319999998</v>
      </c>
      <c r="AB44" s="49">
        <f t="shared" si="28"/>
        <v>2.5923357592063964E-3</v>
      </c>
      <c r="AC44" s="82">
        <f t="shared" si="13"/>
        <v>47343.078600000001</v>
      </c>
      <c r="AD44" s="49">
        <f t="shared" si="27"/>
        <v>2.5923357592063964E-3</v>
      </c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</row>
    <row r="45" spans="1:66" x14ac:dyDescent="0.25">
      <c r="A45" s="9">
        <v>6105</v>
      </c>
      <c r="B45" s="10" t="s">
        <v>73</v>
      </c>
      <c r="C45" s="67">
        <v>22871.266599999999</v>
      </c>
      <c r="D45" s="49">
        <f t="shared" si="15"/>
        <v>1.2523478408842405E-3</v>
      </c>
      <c r="E45" s="67">
        <v>22871.266599999999</v>
      </c>
      <c r="F45" s="49">
        <f t="shared" si="16"/>
        <v>1.2523478408842405E-3</v>
      </c>
      <c r="G45" s="67">
        <v>22871.266599999999</v>
      </c>
      <c r="H45" s="49">
        <f t="shared" si="17"/>
        <v>1.2523478408842405E-3</v>
      </c>
      <c r="I45" s="67">
        <v>22871.266599999999</v>
      </c>
      <c r="J45" s="49">
        <f t="shared" si="18"/>
        <v>1.2523478408842405E-3</v>
      </c>
      <c r="K45" s="67">
        <v>22871.266599999999</v>
      </c>
      <c r="L45" s="49">
        <f t="shared" si="19"/>
        <v>1.2523478408842405E-3</v>
      </c>
      <c r="M45" s="67">
        <v>22871.266599999999</v>
      </c>
      <c r="N45" s="49">
        <f t="shared" si="20"/>
        <v>1.2523478408842405E-3</v>
      </c>
      <c r="O45" s="67">
        <v>22871.266599999999</v>
      </c>
      <c r="P45" s="49">
        <f t="shared" si="21"/>
        <v>1.2523478408842405E-3</v>
      </c>
      <c r="Q45" s="67">
        <v>22871.266599999999</v>
      </c>
      <c r="R45" s="49">
        <f t="shared" si="22"/>
        <v>1.2523478408842405E-3</v>
      </c>
      <c r="S45" s="67">
        <v>22871.266599999999</v>
      </c>
      <c r="T45" s="49">
        <f t="shared" si="23"/>
        <v>1.2523478408842405E-3</v>
      </c>
      <c r="U45" s="67">
        <v>22871.266599999999</v>
      </c>
      <c r="V45" s="49">
        <f t="shared" si="24"/>
        <v>1.2523478408842405E-3</v>
      </c>
      <c r="W45" s="67">
        <v>22871.266599999999</v>
      </c>
      <c r="X45" s="49">
        <f t="shared" si="25"/>
        <v>1.2523478408842405E-3</v>
      </c>
      <c r="Y45" s="67">
        <v>22871.266599999999</v>
      </c>
      <c r="Z45" s="49">
        <f t="shared" ref="Z45:AB60" si="29">IF(Y$10&lt;&gt;0,Y45/Y$10,"-")</f>
        <v>1.2523478408842405E-3</v>
      </c>
      <c r="AA45" s="82">
        <f t="shared" si="0"/>
        <v>274455.19919999997</v>
      </c>
      <c r="AB45" s="49">
        <f t="shared" si="29"/>
        <v>1.2523478408842405E-3</v>
      </c>
      <c r="AC45" s="82">
        <f t="shared" si="13"/>
        <v>22871.266599999999</v>
      </c>
      <c r="AD45" s="49">
        <f t="shared" si="27"/>
        <v>1.2523478408842405E-3</v>
      </c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</row>
    <row r="46" spans="1:66" x14ac:dyDescent="0.25">
      <c r="A46" s="9">
        <v>6106</v>
      </c>
      <c r="B46" s="10" t="s">
        <v>74</v>
      </c>
      <c r="C46" s="67">
        <v>14021.615</v>
      </c>
      <c r="D46" s="49">
        <f t="shared" si="15"/>
        <v>7.6777292565686247E-4</v>
      </c>
      <c r="E46" s="67">
        <v>14021.615</v>
      </c>
      <c r="F46" s="49">
        <f t="shared" si="16"/>
        <v>7.6777292565686247E-4</v>
      </c>
      <c r="G46" s="67">
        <v>14021.615</v>
      </c>
      <c r="H46" s="49">
        <f t="shared" si="17"/>
        <v>7.6777292565686247E-4</v>
      </c>
      <c r="I46" s="67">
        <v>14021.615</v>
      </c>
      <c r="J46" s="49">
        <f t="shared" si="18"/>
        <v>7.6777292565686247E-4</v>
      </c>
      <c r="K46" s="67">
        <v>14021.615</v>
      </c>
      <c r="L46" s="49">
        <f t="shared" si="19"/>
        <v>7.6777292565686247E-4</v>
      </c>
      <c r="M46" s="67">
        <v>14021.615</v>
      </c>
      <c r="N46" s="49">
        <f t="shared" si="20"/>
        <v>7.6777292565686247E-4</v>
      </c>
      <c r="O46" s="67">
        <v>14021.615</v>
      </c>
      <c r="P46" s="49">
        <f t="shared" si="21"/>
        <v>7.6777292565686247E-4</v>
      </c>
      <c r="Q46" s="67">
        <v>14021.615</v>
      </c>
      <c r="R46" s="49">
        <f t="shared" si="22"/>
        <v>7.6777292565686247E-4</v>
      </c>
      <c r="S46" s="67">
        <v>14021.615</v>
      </c>
      <c r="T46" s="49">
        <f t="shared" si="23"/>
        <v>7.6777292565686247E-4</v>
      </c>
      <c r="U46" s="67">
        <v>14021.615</v>
      </c>
      <c r="V46" s="49">
        <f t="shared" si="24"/>
        <v>7.6777292565686247E-4</v>
      </c>
      <c r="W46" s="67">
        <v>14021.615</v>
      </c>
      <c r="X46" s="49">
        <f t="shared" si="25"/>
        <v>7.6777292565686247E-4</v>
      </c>
      <c r="Y46" s="67">
        <v>14021.615</v>
      </c>
      <c r="Z46" s="49">
        <f t="shared" si="29"/>
        <v>7.6777292565686247E-4</v>
      </c>
      <c r="AA46" s="82">
        <f t="shared" si="0"/>
        <v>168259.38</v>
      </c>
      <c r="AB46" s="49">
        <f t="shared" si="29"/>
        <v>7.6777292565686247E-4</v>
      </c>
      <c r="AC46" s="82">
        <f t="shared" si="13"/>
        <v>14021.615</v>
      </c>
      <c r="AD46" s="49">
        <f t="shared" si="27"/>
        <v>7.6777292565686247E-4</v>
      </c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</row>
    <row r="47" spans="1:66" x14ac:dyDescent="0.25">
      <c r="A47" s="9">
        <v>6107</v>
      </c>
      <c r="B47" s="10" t="s">
        <v>75</v>
      </c>
      <c r="C47" s="67">
        <v>4575</v>
      </c>
      <c r="D47" s="49">
        <f t="shared" si="15"/>
        <v>2.505104536731429E-4</v>
      </c>
      <c r="E47" s="67">
        <v>4575</v>
      </c>
      <c r="F47" s="49">
        <f t="shared" si="16"/>
        <v>2.505104536731429E-4</v>
      </c>
      <c r="G47" s="67">
        <v>4575</v>
      </c>
      <c r="H47" s="49">
        <f t="shared" si="17"/>
        <v>2.505104536731429E-4</v>
      </c>
      <c r="I47" s="67">
        <v>4575</v>
      </c>
      <c r="J47" s="49">
        <f t="shared" si="18"/>
        <v>2.505104536731429E-4</v>
      </c>
      <c r="K47" s="67">
        <v>4575</v>
      </c>
      <c r="L47" s="49">
        <f t="shared" si="19"/>
        <v>2.505104536731429E-4</v>
      </c>
      <c r="M47" s="67">
        <v>4575</v>
      </c>
      <c r="N47" s="49">
        <f t="shared" si="20"/>
        <v>2.505104536731429E-4</v>
      </c>
      <c r="O47" s="67">
        <v>4575</v>
      </c>
      <c r="P47" s="49">
        <f t="shared" si="21"/>
        <v>2.505104536731429E-4</v>
      </c>
      <c r="Q47" s="67">
        <v>4575</v>
      </c>
      <c r="R47" s="49">
        <f t="shared" si="22"/>
        <v>2.505104536731429E-4</v>
      </c>
      <c r="S47" s="67">
        <v>4575</v>
      </c>
      <c r="T47" s="49">
        <f t="shared" si="23"/>
        <v>2.505104536731429E-4</v>
      </c>
      <c r="U47" s="67">
        <v>4575</v>
      </c>
      <c r="V47" s="49">
        <f t="shared" si="24"/>
        <v>2.505104536731429E-4</v>
      </c>
      <c r="W47" s="67">
        <v>4575</v>
      </c>
      <c r="X47" s="49">
        <f t="shared" si="25"/>
        <v>2.505104536731429E-4</v>
      </c>
      <c r="Y47" s="67">
        <v>4575</v>
      </c>
      <c r="Z47" s="49">
        <f t="shared" si="29"/>
        <v>2.505104536731429E-4</v>
      </c>
      <c r="AA47" s="82">
        <f t="shared" si="0"/>
        <v>54900</v>
      </c>
      <c r="AB47" s="49">
        <f t="shared" si="29"/>
        <v>2.505104536731429E-4</v>
      </c>
      <c r="AC47" s="82">
        <f t="shared" si="13"/>
        <v>4575</v>
      </c>
      <c r="AD47" s="49">
        <f t="shared" si="27"/>
        <v>2.505104536731429E-4</v>
      </c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</row>
    <row r="48" spans="1:66" x14ac:dyDescent="0.25">
      <c r="A48" s="9">
        <v>6108</v>
      </c>
      <c r="B48" s="10" t="s">
        <v>76</v>
      </c>
      <c r="C48" s="67">
        <v>5359</v>
      </c>
      <c r="D48" s="49">
        <f t="shared" si="15"/>
        <v>2.9343945819330556E-4</v>
      </c>
      <c r="E48" s="67">
        <v>5359</v>
      </c>
      <c r="F48" s="49">
        <f t="shared" si="16"/>
        <v>2.9343945819330556E-4</v>
      </c>
      <c r="G48" s="67">
        <v>5359</v>
      </c>
      <c r="H48" s="49">
        <f t="shared" si="17"/>
        <v>2.9343945819330556E-4</v>
      </c>
      <c r="I48" s="67">
        <v>5359</v>
      </c>
      <c r="J48" s="49">
        <f t="shared" si="18"/>
        <v>2.9343945819330556E-4</v>
      </c>
      <c r="K48" s="67">
        <v>5359</v>
      </c>
      <c r="L48" s="49">
        <f t="shared" si="19"/>
        <v>2.9343945819330556E-4</v>
      </c>
      <c r="M48" s="67">
        <v>5359</v>
      </c>
      <c r="N48" s="49">
        <f t="shared" si="20"/>
        <v>2.9343945819330556E-4</v>
      </c>
      <c r="O48" s="67">
        <v>5359</v>
      </c>
      <c r="P48" s="49">
        <f t="shared" si="21"/>
        <v>2.9343945819330556E-4</v>
      </c>
      <c r="Q48" s="67">
        <v>5359</v>
      </c>
      <c r="R48" s="49">
        <f t="shared" si="22"/>
        <v>2.9343945819330556E-4</v>
      </c>
      <c r="S48" s="67">
        <v>5359</v>
      </c>
      <c r="T48" s="49">
        <f t="shared" si="23"/>
        <v>2.9343945819330556E-4</v>
      </c>
      <c r="U48" s="67">
        <v>5359</v>
      </c>
      <c r="V48" s="49">
        <f t="shared" si="24"/>
        <v>2.9343945819330556E-4</v>
      </c>
      <c r="W48" s="67">
        <v>5359</v>
      </c>
      <c r="X48" s="49">
        <f t="shared" si="25"/>
        <v>2.9343945819330556E-4</v>
      </c>
      <c r="Y48" s="67">
        <v>5359</v>
      </c>
      <c r="Z48" s="49">
        <f t="shared" si="29"/>
        <v>2.9343945819330556E-4</v>
      </c>
      <c r="AA48" s="82">
        <f t="shared" si="0"/>
        <v>64308</v>
      </c>
      <c r="AB48" s="49">
        <f t="shared" si="29"/>
        <v>2.9343945819330556E-4</v>
      </c>
      <c r="AC48" s="82">
        <f t="shared" si="13"/>
        <v>5359</v>
      </c>
      <c r="AD48" s="49">
        <f t="shared" si="27"/>
        <v>2.9343945819330556E-4</v>
      </c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</row>
    <row r="49" spans="1:66" x14ac:dyDescent="0.25">
      <c r="A49" s="9">
        <v>6109</v>
      </c>
      <c r="B49" s="10" t="s">
        <v>77</v>
      </c>
      <c r="C49" s="67">
        <v>2286</v>
      </c>
      <c r="D49" s="49">
        <f t="shared" si="15"/>
        <v>1.2517309226159665E-4</v>
      </c>
      <c r="E49" s="67">
        <v>2286</v>
      </c>
      <c r="F49" s="49">
        <f t="shared" si="16"/>
        <v>1.2517309226159665E-4</v>
      </c>
      <c r="G49" s="67">
        <v>2286</v>
      </c>
      <c r="H49" s="49">
        <f t="shared" si="17"/>
        <v>1.2517309226159665E-4</v>
      </c>
      <c r="I49" s="67">
        <v>2286</v>
      </c>
      <c r="J49" s="49">
        <f t="shared" si="18"/>
        <v>1.2517309226159665E-4</v>
      </c>
      <c r="K49" s="67">
        <v>2286</v>
      </c>
      <c r="L49" s="49">
        <f t="shared" si="19"/>
        <v>1.2517309226159665E-4</v>
      </c>
      <c r="M49" s="67">
        <v>2286</v>
      </c>
      <c r="N49" s="49">
        <f t="shared" si="20"/>
        <v>1.2517309226159665E-4</v>
      </c>
      <c r="O49" s="67">
        <v>2286</v>
      </c>
      <c r="P49" s="49">
        <f t="shared" si="21"/>
        <v>1.2517309226159665E-4</v>
      </c>
      <c r="Q49" s="67">
        <v>2286</v>
      </c>
      <c r="R49" s="49">
        <f t="shared" si="22"/>
        <v>1.2517309226159665E-4</v>
      </c>
      <c r="S49" s="67">
        <v>2286</v>
      </c>
      <c r="T49" s="49">
        <f t="shared" si="23"/>
        <v>1.2517309226159665E-4</v>
      </c>
      <c r="U49" s="67">
        <v>2286</v>
      </c>
      <c r="V49" s="49">
        <f t="shared" si="24"/>
        <v>1.2517309226159665E-4</v>
      </c>
      <c r="W49" s="67">
        <v>2286</v>
      </c>
      <c r="X49" s="49">
        <f t="shared" si="25"/>
        <v>1.2517309226159665E-4</v>
      </c>
      <c r="Y49" s="67">
        <v>2286</v>
      </c>
      <c r="Z49" s="49">
        <f t="shared" si="29"/>
        <v>1.2517309226159665E-4</v>
      </c>
      <c r="AA49" s="82">
        <f t="shared" si="0"/>
        <v>27432</v>
      </c>
      <c r="AB49" s="49">
        <f t="shared" si="29"/>
        <v>1.2517309226159665E-4</v>
      </c>
      <c r="AC49" s="82">
        <f t="shared" si="13"/>
        <v>2286</v>
      </c>
      <c r="AD49" s="49">
        <f t="shared" si="27"/>
        <v>1.2517309226159665E-4</v>
      </c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</row>
    <row r="50" spans="1:66" x14ac:dyDescent="0.25">
      <c r="A50" s="9">
        <v>6110</v>
      </c>
      <c r="B50" s="10" t="s">
        <v>78</v>
      </c>
      <c r="C50" s="67">
        <v>1882.432</v>
      </c>
      <c r="D50" s="49">
        <f t="shared" si="15"/>
        <v>1.0307516815930968E-4</v>
      </c>
      <c r="E50" s="67">
        <v>1882.432</v>
      </c>
      <c r="F50" s="49">
        <f t="shared" si="16"/>
        <v>1.0307516815930968E-4</v>
      </c>
      <c r="G50" s="67">
        <v>1882.432</v>
      </c>
      <c r="H50" s="49">
        <f t="shared" si="17"/>
        <v>1.0307516815930968E-4</v>
      </c>
      <c r="I50" s="67">
        <v>1882.432</v>
      </c>
      <c r="J50" s="49">
        <f t="shared" si="18"/>
        <v>1.0307516815930968E-4</v>
      </c>
      <c r="K50" s="67">
        <v>1882.432</v>
      </c>
      <c r="L50" s="49">
        <f t="shared" si="19"/>
        <v>1.0307516815930968E-4</v>
      </c>
      <c r="M50" s="67">
        <v>1882.432</v>
      </c>
      <c r="N50" s="49">
        <f t="shared" si="20"/>
        <v>1.0307516815930968E-4</v>
      </c>
      <c r="O50" s="67">
        <v>1882.432</v>
      </c>
      <c r="P50" s="49">
        <f t="shared" si="21"/>
        <v>1.0307516815930968E-4</v>
      </c>
      <c r="Q50" s="67">
        <v>1882.432</v>
      </c>
      <c r="R50" s="49">
        <f t="shared" si="22"/>
        <v>1.0307516815930968E-4</v>
      </c>
      <c r="S50" s="67">
        <v>1882.432</v>
      </c>
      <c r="T50" s="49">
        <f t="shared" si="23"/>
        <v>1.0307516815930968E-4</v>
      </c>
      <c r="U50" s="67">
        <v>1882.432</v>
      </c>
      <c r="V50" s="49">
        <f t="shared" si="24"/>
        <v>1.0307516815930968E-4</v>
      </c>
      <c r="W50" s="67">
        <v>1882.432</v>
      </c>
      <c r="X50" s="49">
        <f t="shared" si="25"/>
        <v>1.0307516815930968E-4</v>
      </c>
      <c r="Y50" s="67">
        <v>1882.432</v>
      </c>
      <c r="Z50" s="49">
        <f t="shared" si="29"/>
        <v>1.0307516815930968E-4</v>
      </c>
      <c r="AA50" s="82">
        <f t="shared" si="0"/>
        <v>22589.184000000005</v>
      </c>
      <c r="AB50" s="49">
        <f t="shared" si="29"/>
        <v>1.030751681593097E-4</v>
      </c>
      <c r="AC50" s="82">
        <f t="shared" si="13"/>
        <v>1882.4320000000005</v>
      </c>
      <c r="AD50" s="49">
        <f t="shared" si="27"/>
        <v>1.0307516815930969E-4</v>
      </c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</row>
    <row r="51" spans="1:66" x14ac:dyDescent="0.25">
      <c r="A51" s="9">
        <v>6111</v>
      </c>
      <c r="B51" s="10" t="s">
        <v>79</v>
      </c>
      <c r="C51" s="67">
        <v>533052.09750000003</v>
      </c>
      <c r="D51" s="49">
        <f t="shared" si="15"/>
        <v>2.918800497839244E-2</v>
      </c>
      <c r="E51" s="67">
        <v>533052.09750000003</v>
      </c>
      <c r="F51" s="49">
        <f t="shared" si="16"/>
        <v>2.918800497839244E-2</v>
      </c>
      <c r="G51" s="67">
        <v>533052.09750000003</v>
      </c>
      <c r="H51" s="49">
        <f t="shared" si="17"/>
        <v>2.918800497839244E-2</v>
      </c>
      <c r="I51" s="67">
        <v>533052.09750000003</v>
      </c>
      <c r="J51" s="49">
        <f t="shared" si="18"/>
        <v>2.918800497839244E-2</v>
      </c>
      <c r="K51" s="67">
        <v>533052.09750000003</v>
      </c>
      <c r="L51" s="49">
        <f t="shared" si="19"/>
        <v>2.918800497839244E-2</v>
      </c>
      <c r="M51" s="67">
        <v>533052.09750000003</v>
      </c>
      <c r="N51" s="49">
        <f t="shared" si="20"/>
        <v>2.918800497839244E-2</v>
      </c>
      <c r="O51" s="67">
        <v>533052.09750000003</v>
      </c>
      <c r="P51" s="49">
        <f t="shared" si="21"/>
        <v>2.918800497839244E-2</v>
      </c>
      <c r="Q51" s="67">
        <v>533052.09750000003</v>
      </c>
      <c r="R51" s="49">
        <f t="shared" si="22"/>
        <v>2.918800497839244E-2</v>
      </c>
      <c r="S51" s="67">
        <v>533052.09750000003</v>
      </c>
      <c r="T51" s="49">
        <f t="shared" si="23"/>
        <v>2.918800497839244E-2</v>
      </c>
      <c r="U51" s="67">
        <v>533052.09750000003</v>
      </c>
      <c r="V51" s="49">
        <f t="shared" si="24"/>
        <v>2.918800497839244E-2</v>
      </c>
      <c r="W51" s="67">
        <v>533052.09750000003</v>
      </c>
      <c r="X51" s="49">
        <f t="shared" si="25"/>
        <v>2.918800497839244E-2</v>
      </c>
      <c r="Y51" s="67">
        <v>533052.09750000003</v>
      </c>
      <c r="Z51" s="49">
        <f t="shared" si="29"/>
        <v>2.918800497839244E-2</v>
      </c>
      <c r="AA51" s="82">
        <f t="shared" si="0"/>
        <v>6396625.1700000009</v>
      </c>
      <c r="AB51" s="49">
        <f t="shared" si="29"/>
        <v>2.9188004978392443E-2</v>
      </c>
      <c r="AC51" s="82">
        <f t="shared" si="13"/>
        <v>533052.09750000003</v>
      </c>
      <c r="AD51" s="49">
        <f t="shared" si="27"/>
        <v>2.918800497839244E-2</v>
      </c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</row>
    <row r="52" spans="1:66" x14ac:dyDescent="0.25">
      <c r="A52" s="9">
        <v>6112</v>
      </c>
      <c r="B52" s="10" t="s">
        <v>80</v>
      </c>
      <c r="C52" s="67">
        <v>55738.8</v>
      </c>
      <c r="D52" s="49">
        <f t="shared" si="15"/>
        <v>3.0520550984036239E-3</v>
      </c>
      <c r="E52" s="67">
        <v>55738.8</v>
      </c>
      <c r="F52" s="49">
        <f t="shared" si="16"/>
        <v>3.0520550984036239E-3</v>
      </c>
      <c r="G52" s="67">
        <v>55738.8</v>
      </c>
      <c r="H52" s="49">
        <f t="shared" si="17"/>
        <v>3.0520550984036239E-3</v>
      </c>
      <c r="I52" s="67">
        <v>55738.8</v>
      </c>
      <c r="J52" s="49">
        <f t="shared" si="18"/>
        <v>3.0520550984036239E-3</v>
      </c>
      <c r="K52" s="67">
        <v>55738.8</v>
      </c>
      <c r="L52" s="49">
        <f t="shared" si="19"/>
        <v>3.0520550984036239E-3</v>
      </c>
      <c r="M52" s="67">
        <v>55738.8</v>
      </c>
      <c r="N52" s="49">
        <f t="shared" si="20"/>
        <v>3.0520550984036239E-3</v>
      </c>
      <c r="O52" s="67">
        <v>55738.8</v>
      </c>
      <c r="P52" s="49">
        <f t="shared" si="21"/>
        <v>3.0520550984036239E-3</v>
      </c>
      <c r="Q52" s="67">
        <v>55738.8</v>
      </c>
      <c r="R52" s="49">
        <f t="shared" si="22"/>
        <v>3.0520550984036239E-3</v>
      </c>
      <c r="S52" s="67">
        <v>55738.8</v>
      </c>
      <c r="T52" s="49">
        <f t="shared" si="23"/>
        <v>3.0520550984036239E-3</v>
      </c>
      <c r="U52" s="67">
        <v>55738.8</v>
      </c>
      <c r="V52" s="49">
        <f t="shared" si="24"/>
        <v>3.0520550984036239E-3</v>
      </c>
      <c r="W52" s="67">
        <v>55738.8</v>
      </c>
      <c r="X52" s="49">
        <f t="shared" si="25"/>
        <v>3.0520550984036239E-3</v>
      </c>
      <c r="Y52" s="67">
        <v>55738.8</v>
      </c>
      <c r="Z52" s="49">
        <f t="shared" si="29"/>
        <v>3.0520550984036239E-3</v>
      </c>
      <c r="AA52" s="82">
        <f t="shared" si="0"/>
        <v>668865.60000000009</v>
      </c>
      <c r="AB52" s="49">
        <f t="shared" si="29"/>
        <v>3.0520550984036244E-3</v>
      </c>
      <c r="AC52" s="82">
        <f t="shared" si="13"/>
        <v>55738.80000000001</v>
      </c>
      <c r="AD52" s="49">
        <f t="shared" si="27"/>
        <v>3.0520550984036239E-3</v>
      </c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</row>
    <row r="53" spans="1:66" x14ac:dyDescent="0.25">
      <c r="A53" s="9">
        <v>6113</v>
      </c>
      <c r="B53" s="10" t="s">
        <v>81</v>
      </c>
      <c r="C53" s="67">
        <v>18252.599999999999</v>
      </c>
      <c r="D53" s="49">
        <f t="shared" si="15"/>
        <v>9.9944636212336794E-4</v>
      </c>
      <c r="E53" s="67">
        <v>18252.599999999999</v>
      </c>
      <c r="F53" s="49">
        <f t="shared" si="16"/>
        <v>9.9944636212336794E-4</v>
      </c>
      <c r="G53" s="67">
        <v>18252.599999999999</v>
      </c>
      <c r="H53" s="49">
        <f t="shared" si="17"/>
        <v>9.9944636212336794E-4</v>
      </c>
      <c r="I53" s="67">
        <v>18252.599999999999</v>
      </c>
      <c r="J53" s="49">
        <f t="shared" si="18"/>
        <v>9.9944636212336794E-4</v>
      </c>
      <c r="K53" s="67">
        <v>18252.599999999999</v>
      </c>
      <c r="L53" s="49">
        <f t="shared" si="19"/>
        <v>9.9944636212336794E-4</v>
      </c>
      <c r="M53" s="67">
        <v>18252.599999999999</v>
      </c>
      <c r="N53" s="49">
        <f t="shared" si="20"/>
        <v>9.9944636212336794E-4</v>
      </c>
      <c r="O53" s="67">
        <v>18252.599999999999</v>
      </c>
      <c r="P53" s="49">
        <f t="shared" si="21"/>
        <v>9.9944636212336794E-4</v>
      </c>
      <c r="Q53" s="67">
        <v>18252.599999999999</v>
      </c>
      <c r="R53" s="49">
        <f t="shared" si="22"/>
        <v>9.9944636212336794E-4</v>
      </c>
      <c r="S53" s="67">
        <v>18252.599999999999</v>
      </c>
      <c r="T53" s="49">
        <f t="shared" si="23"/>
        <v>9.9944636212336794E-4</v>
      </c>
      <c r="U53" s="67">
        <v>18252.599999999999</v>
      </c>
      <c r="V53" s="49">
        <f t="shared" si="24"/>
        <v>9.9944636212336794E-4</v>
      </c>
      <c r="W53" s="67">
        <v>18252.599999999999</v>
      </c>
      <c r="X53" s="49">
        <f t="shared" si="25"/>
        <v>9.9944636212336794E-4</v>
      </c>
      <c r="Y53" s="67">
        <v>18252.599999999999</v>
      </c>
      <c r="Z53" s="49">
        <f t="shared" si="29"/>
        <v>9.9944636212336794E-4</v>
      </c>
      <c r="AA53" s="82">
        <f t="shared" si="0"/>
        <v>219031.20000000004</v>
      </c>
      <c r="AB53" s="49">
        <f t="shared" si="29"/>
        <v>9.9944636212336816E-4</v>
      </c>
      <c r="AC53" s="82">
        <f t="shared" si="13"/>
        <v>18252.600000000002</v>
      </c>
      <c r="AD53" s="49">
        <f t="shared" si="27"/>
        <v>9.9944636212336794E-4</v>
      </c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</row>
    <row r="54" spans="1:66" x14ac:dyDescent="0.25">
      <c r="A54" s="9">
        <v>6114</v>
      </c>
      <c r="B54" s="10" t="s">
        <v>82</v>
      </c>
      <c r="C54" s="67">
        <v>37359.57475</v>
      </c>
      <c r="D54" s="49">
        <f t="shared" si="15"/>
        <v>2.0456751955537037E-3</v>
      </c>
      <c r="E54" s="67">
        <v>37359.57475</v>
      </c>
      <c r="F54" s="49">
        <f t="shared" si="16"/>
        <v>2.0456751955537037E-3</v>
      </c>
      <c r="G54" s="67">
        <v>37359.57475</v>
      </c>
      <c r="H54" s="49">
        <f t="shared" si="17"/>
        <v>2.0456751955537037E-3</v>
      </c>
      <c r="I54" s="67">
        <v>37359.57475</v>
      </c>
      <c r="J54" s="49">
        <f t="shared" si="18"/>
        <v>2.0456751955537037E-3</v>
      </c>
      <c r="K54" s="67">
        <v>37359.57475</v>
      </c>
      <c r="L54" s="49">
        <f t="shared" si="19"/>
        <v>2.0456751955537037E-3</v>
      </c>
      <c r="M54" s="67">
        <v>37359.57475</v>
      </c>
      <c r="N54" s="49">
        <f t="shared" si="20"/>
        <v>2.0456751955537037E-3</v>
      </c>
      <c r="O54" s="67">
        <v>37359.57475</v>
      </c>
      <c r="P54" s="49">
        <f t="shared" si="21"/>
        <v>2.0456751955537037E-3</v>
      </c>
      <c r="Q54" s="67">
        <v>37359.57475</v>
      </c>
      <c r="R54" s="49">
        <f t="shared" si="22"/>
        <v>2.0456751955537037E-3</v>
      </c>
      <c r="S54" s="67">
        <v>37359.57475</v>
      </c>
      <c r="T54" s="49">
        <f t="shared" si="23"/>
        <v>2.0456751955537037E-3</v>
      </c>
      <c r="U54" s="67">
        <v>37359.57475</v>
      </c>
      <c r="V54" s="49">
        <f t="shared" si="24"/>
        <v>2.0456751955537037E-3</v>
      </c>
      <c r="W54" s="67">
        <v>37359.57475</v>
      </c>
      <c r="X54" s="49">
        <f t="shared" si="25"/>
        <v>2.0456751955537037E-3</v>
      </c>
      <c r="Y54" s="67">
        <v>37359.57475</v>
      </c>
      <c r="Z54" s="49">
        <f t="shared" si="29"/>
        <v>2.0456751955537037E-3</v>
      </c>
      <c r="AA54" s="82">
        <f t="shared" si="0"/>
        <v>448314.89700000011</v>
      </c>
      <c r="AB54" s="49">
        <f t="shared" si="29"/>
        <v>2.0456751955537041E-3</v>
      </c>
      <c r="AC54" s="82">
        <f t="shared" si="13"/>
        <v>37359.574750000007</v>
      </c>
      <c r="AD54" s="49">
        <f t="shared" si="27"/>
        <v>2.0456751955537041E-3</v>
      </c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</row>
    <row r="55" spans="1:66" x14ac:dyDescent="0.25">
      <c r="A55" s="9">
        <v>6115</v>
      </c>
      <c r="B55" s="10" t="s">
        <v>83</v>
      </c>
      <c r="C55" s="67">
        <v>2633.9811500000001</v>
      </c>
      <c r="D55" s="49">
        <f t="shared" si="15"/>
        <v>1.4422728149792496E-4</v>
      </c>
      <c r="E55" s="67">
        <v>2633.9811500000001</v>
      </c>
      <c r="F55" s="49">
        <f t="shared" si="16"/>
        <v>1.4422728149792496E-4</v>
      </c>
      <c r="G55" s="67">
        <v>2633.9811500000001</v>
      </c>
      <c r="H55" s="49">
        <f t="shared" si="17"/>
        <v>1.4422728149792496E-4</v>
      </c>
      <c r="I55" s="67">
        <v>2633.9811500000001</v>
      </c>
      <c r="J55" s="49">
        <f t="shared" si="18"/>
        <v>1.4422728149792496E-4</v>
      </c>
      <c r="K55" s="67">
        <v>2633.9811500000001</v>
      </c>
      <c r="L55" s="49">
        <f t="shared" si="19"/>
        <v>1.4422728149792496E-4</v>
      </c>
      <c r="M55" s="67">
        <v>2633.9811500000001</v>
      </c>
      <c r="N55" s="49">
        <f t="shared" si="20"/>
        <v>1.4422728149792496E-4</v>
      </c>
      <c r="O55" s="67">
        <v>2633.9811500000001</v>
      </c>
      <c r="P55" s="49">
        <f t="shared" si="21"/>
        <v>1.4422728149792496E-4</v>
      </c>
      <c r="Q55" s="67">
        <v>2633.9811500000001</v>
      </c>
      <c r="R55" s="49">
        <f t="shared" si="22"/>
        <v>1.4422728149792496E-4</v>
      </c>
      <c r="S55" s="67">
        <v>2633.9811500000001</v>
      </c>
      <c r="T55" s="49">
        <f t="shared" si="23"/>
        <v>1.4422728149792496E-4</v>
      </c>
      <c r="U55" s="67">
        <v>2633.9811500000001</v>
      </c>
      <c r="V55" s="49">
        <f t="shared" si="24"/>
        <v>1.4422728149792496E-4</v>
      </c>
      <c r="W55" s="67">
        <v>2633.9811500000001</v>
      </c>
      <c r="X55" s="49">
        <f t="shared" si="25"/>
        <v>1.4422728149792496E-4</v>
      </c>
      <c r="Y55" s="67">
        <v>2633.9811500000001</v>
      </c>
      <c r="Z55" s="49">
        <f t="shared" si="29"/>
        <v>1.4422728149792496E-4</v>
      </c>
      <c r="AA55" s="82">
        <f t="shared" si="0"/>
        <v>31607.773799999999</v>
      </c>
      <c r="AB55" s="49">
        <f t="shared" si="29"/>
        <v>1.4422728149792496E-4</v>
      </c>
      <c r="AC55" s="82">
        <f t="shared" si="13"/>
        <v>2633.9811500000001</v>
      </c>
      <c r="AD55" s="49">
        <f t="shared" si="27"/>
        <v>1.4422728149792496E-4</v>
      </c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</row>
    <row r="56" spans="1:66" x14ac:dyDescent="0.25">
      <c r="A56" s="9">
        <v>6116</v>
      </c>
      <c r="B56" s="10" t="s">
        <v>53</v>
      </c>
      <c r="C56" s="67">
        <v>49479.155850000003</v>
      </c>
      <c r="D56" s="49">
        <f t="shared" si="15"/>
        <v>2.7092996239011244E-3</v>
      </c>
      <c r="E56" s="67">
        <v>49479.155850000003</v>
      </c>
      <c r="F56" s="49">
        <f t="shared" si="16"/>
        <v>2.7092996239011244E-3</v>
      </c>
      <c r="G56" s="67">
        <v>49479.155850000003</v>
      </c>
      <c r="H56" s="49">
        <f t="shared" si="17"/>
        <v>2.7092996239011244E-3</v>
      </c>
      <c r="I56" s="67">
        <v>49479.155850000003</v>
      </c>
      <c r="J56" s="49">
        <f t="shared" si="18"/>
        <v>2.7092996239011244E-3</v>
      </c>
      <c r="K56" s="67">
        <v>49479.155850000003</v>
      </c>
      <c r="L56" s="49">
        <f t="shared" si="19"/>
        <v>2.7092996239011244E-3</v>
      </c>
      <c r="M56" s="67">
        <v>49479.155850000003</v>
      </c>
      <c r="N56" s="49">
        <f t="shared" si="20"/>
        <v>2.7092996239011244E-3</v>
      </c>
      <c r="O56" s="67">
        <v>49479.155850000003</v>
      </c>
      <c r="P56" s="49">
        <f t="shared" si="21"/>
        <v>2.7092996239011244E-3</v>
      </c>
      <c r="Q56" s="67">
        <v>49479.155850000003</v>
      </c>
      <c r="R56" s="49">
        <f t="shared" si="22"/>
        <v>2.7092996239011244E-3</v>
      </c>
      <c r="S56" s="67">
        <v>49479.155850000003</v>
      </c>
      <c r="T56" s="49">
        <f t="shared" si="23"/>
        <v>2.7092996239011244E-3</v>
      </c>
      <c r="U56" s="67">
        <v>49479.155850000003</v>
      </c>
      <c r="V56" s="49">
        <f t="shared" si="24"/>
        <v>2.7092996239011244E-3</v>
      </c>
      <c r="W56" s="67">
        <v>49479.155850000003</v>
      </c>
      <c r="X56" s="49">
        <f t="shared" si="25"/>
        <v>2.7092996239011244E-3</v>
      </c>
      <c r="Y56" s="67">
        <v>49479.155850000003</v>
      </c>
      <c r="Z56" s="49">
        <f t="shared" si="29"/>
        <v>2.7092996239011244E-3</v>
      </c>
      <c r="AA56" s="82">
        <f t="shared" si="0"/>
        <v>593749.87019999989</v>
      </c>
      <c r="AB56" s="49">
        <f t="shared" si="29"/>
        <v>2.709299623901124E-3</v>
      </c>
      <c r="AC56" s="82">
        <f t="shared" si="13"/>
        <v>49479.155849999988</v>
      </c>
      <c r="AD56" s="49">
        <f t="shared" si="27"/>
        <v>2.7092996239011236E-3</v>
      </c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</row>
    <row r="57" spans="1:66" x14ac:dyDescent="0.25">
      <c r="A57" s="9">
        <v>6117</v>
      </c>
      <c r="B57" s="10" t="s">
        <v>84</v>
      </c>
      <c r="C57" s="67"/>
      <c r="D57" s="49">
        <f t="shared" si="15"/>
        <v>0</v>
      </c>
      <c r="E57" s="67"/>
      <c r="F57" s="49">
        <f t="shared" si="16"/>
        <v>0</v>
      </c>
      <c r="G57" s="67"/>
      <c r="H57" s="49">
        <f t="shared" si="17"/>
        <v>0</v>
      </c>
      <c r="I57" s="67"/>
      <c r="J57" s="49">
        <f t="shared" si="18"/>
        <v>0</v>
      </c>
      <c r="K57" s="67"/>
      <c r="L57" s="49">
        <f t="shared" si="19"/>
        <v>0</v>
      </c>
      <c r="M57" s="67"/>
      <c r="N57" s="49">
        <f t="shared" si="20"/>
        <v>0</v>
      </c>
      <c r="O57" s="67"/>
      <c r="P57" s="49">
        <f t="shared" si="21"/>
        <v>0</v>
      </c>
      <c r="Q57" s="67"/>
      <c r="R57" s="49">
        <f t="shared" si="22"/>
        <v>0</v>
      </c>
      <c r="S57" s="67"/>
      <c r="T57" s="49">
        <f t="shared" si="23"/>
        <v>0</v>
      </c>
      <c r="U57" s="67"/>
      <c r="V57" s="49">
        <f t="shared" si="24"/>
        <v>0</v>
      </c>
      <c r="W57" s="67"/>
      <c r="X57" s="49">
        <f t="shared" si="25"/>
        <v>0</v>
      </c>
      <c r="Y57" s="67"/>
      <c r="Z57" s="49">
        <f t="shared" si="29"/>
        <v>0</v>
      </c>
      <c r="AA57" s="82">
        <f t="shared" si="0"/>
        <v>0</v>
      </c>
      <c r="AB57" s="49">
        <f t="shared" si="29"/>
        <v>0</v>
      </c>
      <c r="AC57" s="82">
        <f t="shared" si="13"/>
        <v>0</v>
      </c>
      <c r="AD57" s="49">
        <f t="shared" si="27"/>
        <v>0</v>
      </c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</row>
    <row r="58" spans="1:66" x14ac:dyDescent="0.25">
      <c r="A58" s="9">
        <v>6118</v>
      </c>
      <c r="B58" s="10" t="s">
        <v>85</v>
      </c>
      <c r="C58" s="67">
        <v>192889.89689999999</v>
      </c>
      <c r="D58" s="49">
        <f t="shared" si="15"/>
        <v>1.0561953132543116E-2</v>
      </c>
      <c r="E58" s="67">
        <v>192889.89689999999</v>
      </c>
      <c r="F58" s="49">
        <f t="shared" si="16"/>
        <v>1.0561953132543116E-2</v>
      </c>
      <c r="G58" s="67">
        <v>192889.89689999999</v>
      </c>
      <c r="H58" s="49">
        <f t="shared" si="17"/>
        <v>1.0561953132543116E-2</v>
      </c>
      <c r="I58" s="67">
        <v>192889.89689999999</v>
      </c>
      <c r="J58" s="49">
        <f t="shared" si="18"/>
        <v>1.0561953132543116E-2</v>
      </c>
      <c r="K58" s="67">
        <v>192889.89689999999</v>
      </c>
      <c r="L58" s="49">
        <f t="shared" si="19"/>
        <v>1.0561953132543116E-2</v>
      </c>
      <c r="M58" s="67">
        <v>192889.89689999999</v>
      </c>
      <c r="N58" s="49">
        <f t="shared" si="20"/>
        <v>1.0561953132543116E-2</v>
      </c>
      <c r="O58" s="67">
        <v>192889.89689999999</v>
      </c>
      <c r="P58" s="49">
        <f t="shared" si="21"/>
        <v>1.0561953132543116E-2</v>
      </c>
      <c r="Q58" s="67">
        <v>192889.89689999999</v>
      </c>
      <c r="R58" s="49">
        <f t="shared" si="22"/>
        <v>1.0561953132543116E-2</v>
      </c>
      <c r="S58" s="67">
        <v>192889.89689999999</v>
      </c>
      <c r="T58" s="49">
        <f t="shared" si="23"/>
        <v>1.0561953132543116E-2</v>
      </c>
      <c r="U58" s="67">
        <v>192889.89689999999</v>
      </c>
      <c r="V58" s="49">
        <f t="shared" si="24"/>
        <v>1.0561953132543116E-2</v>
      </c>
      <c r="W58" s="67">
        <v>192889.89689999999</v>
      </c>
      <c r="X58" s="49">
        <f t="shared" si="25"/>
        <v>1.0561953132543116E-2</v>
      </c>
      <c r="Y58" s="67">
        <v>192889.89689999999</v>
      </c>
      <c r="Z58" s="49">
        <f t="shared" si="29"/>
        <v>1.0561953132543116E-2</v>
      </c>
      <c r="AA58" s="82">
        <f t="shared" si="0"/>
        <v>2314678.7628000001</v>
      </c>
      <c r="AB58" s="49">
        <f t="shared" si="29"/>
        <v>1.0561953132543118E-2</v>
      </c>
      <c r="AC58" s="82">
        <f t="shared" si="13"/>
        <v>192889.89690000002</v>
      </c>
      <c r="AD58" s="49">
        <f t="shared" si="27"/>
        <v>1.0561953132543118E-2</v>
      </c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</row>
    <row r="59" spans="1:66" x14ac:dyDescent="0.25">
      <c r="A59" s="9">
        <v>6119</v>
      </c>
      <c r="B59" s="10" t="s">
        <v>86</v>
      </c>
      <c r="C59" s="67">
        <v>1050</v>
      </c>
      <c r="D59" s="49">
        <f t="shared" si="15"/>
        <v>5.7494202482360667E-5</v>
      </c>
      <c r="E59" s="67">
        <v>1050</v>
      </c>
      <c r="F59" s="49">
        <f t="shared" si="16"/>
        <v>5.7494202482360667E-5</v>
      </c>
      <c r="G59" s="67">
        <v>1050</v>
      </c>
      <c r="H59" s="49">
        <f t="shared" si="17"/>
        <v>5.7494202482360667E-5</v>
      </c>
      <c r="I59" s="67">
        <v>1050</v>
      </c>
      <c r="J59" s="49">
        <f t="shared" si="18"/>
        <v>5.7494202482360667E-5</v>
      </c>
      <c r="K59" s="67">
        <v>1050</v>
      </c>
      <c r="L59" s="49">
        <f t="shared" si="19"/>
        <v>5.7494202482360667E-5</v>
      </c>
      <c r="M59" s="67">
        <v>1050</v>
      </c>
      <c r="N59" s="49">
        <f t="shared" si="20"/>
        <v>5.7494202482360667E-5</v>
      </c>
      <c r="O59" s="67">
        <v>1050</v>
      </c>
      <c r="P59" s="49">
        <f t="shared" si="21"/>
        <v>5.7494202482360667E-5</v>
      </c>
      <c r="Q59" s="67">
        <v>1050</v>
      </c>
      <c r="R59" s="49">
        <f t="shared" si="22"/>
        <v>5.7494202482360667E-5</v>
      </c>
      <c r="S59" s="67">
        <v>1050</v>
      </c>
      <c r="T59" s="49">
        <f t="shared" si="23"/>
        <v>5.7494202482360667E-5</v>
      </c>
      <c r="U59" s="67">
        <v>1050</v>
      </c>
      <c r="V59" s="49">
        <f t="shared" si="24"/>
        <v>5.7494202482360667E-5</v>
      </c>
      <c r="W59" s="67">
        <v>1050</v>
      </c>
      <c r="X59" s="49">
        <f t="shared" si="25"/>
        <v>5.7494202482360667E-5</v>
      </c>
      <c r="Y59" s="67">
        <v>1050</v>
      </c>
      <c r="Z59" s="49">
        <f t="shared" si="29"/>
        <v>5.7494202482360667E-5</v>
      </c>
      <c r="AA59" s="82">
        <f t="shared" si="0"/>
        <v>12600</v>
      </c>
      <c r="AB59" s="49">
        <f t="shared" si="29"/>
        <v>5.7494202482360674E-5</v>
      </c>
      <c r="AC59" s="82">
        <f t="shared" si="13"/>
        <v>1050</v>
      </c>
      <c r="AD59" s="49">
        <f t="shared" si="27"/>
        <v>5.7494202482360667E-5</v>
      </c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</row>
    <row r="60" spans="1:66" x14ac:dyDescent="0.25">
      <c r="A60" s="9">
        <v>6120</v>
      </c>
      <c r="B60" s="10" t="s">
        <v>87</v>
      </c>
      <c r="C60" s="67"/>
      <c r="D60" s="49">
        <f t="shared" si="15"/>
        <v>0</v>
      </c>
      <c r="E60" s="67"/>
      <c r="F60" s="49">
        <f t="shared" si="16"/>
        <v>0</v>
      </c>
      <c r="G60" s="67"/>
      <c r="H60" s="49">
        <f t="shared" si="17"/>
        <v>0</v>
      </c>
      <c r="I60" s="67"/>
      <c r="J60" s="49">
        <f t="shared" si="18"/>
        <v>0</v>
      </c>
      <c r="K60" s="67"/>
      <c r="L60" s="49">
        <f t="shared" si="19"/>
        <v>0</v>
      </c>
      <c r="M60" s="67"/>
      <c r="N60" s="49">
        <f t="shared" si="20"/>
        <v>0</v>
      </c>
      <c r="O60" s="67"/>
      <c r="P60" s="49">
        <f t="shared" si="21"/>
        <v>0</v>
      </c>
      <c r="Q60" s="67"/>
      <c r="R60" s="49">
        <f t="shared" si="22"/>
        <v>0</v>
      </c>
      <c r="S60" s="67"/>
      <c r="T60" s="49">
        <f t="shared" si="23"/>
        <v>0</v>
      </c>
      <c r="U60" s="67"/>
      <c r="V60" s="49">
        <f t="shared" si="24"/>
        <v>0</v>
      </c>
      <c r="W60" s="67"/>
      <c r="X60" s="49">
        <f t="shared" si="25"/>
        <v>0</v>
      </c>
      <c r="Y60" s="67"/>
      <c r="Z60" s="49">
        <f t="shared" si="29"/>
        <v>0</v>
      </c>
      <c r="AA60" s="82">
        <f t="shared" si="0"/>
        <v>0</v>
      </c>
      <c r="AB60" s="49">
        <f t="shared" si="29"/>
        <v>0</v>
      </c>
      <c r="AC60" s="82">
        <f t="shared" si="13"/>
        <v>0</v>
      </c>
      <c r="AD60" s="49">
        <f t="shared" si="27"/>
        <v>0</v>
      </c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</row>
    <row r="61" spans="1:66" x14ac:dyDescent="0.25">
      <c r="A61" s="9">
        <v>6121</v>
      </c>
      <c r="B61" s="10" t="s">
        <v>88</v>
      </c>
      <c r="C61" s="67">
        <v>6273.8078999999998</v>
      </c>
      <c r="D61" s="49">
        <f t="shared" si="15"/>
        <v>3.4353103022669902E-4</v>
      </c>
      <c r="E61" s="67">
        <v>6273.8078999999998</v>
      </c>
      <c r="F61" s="49">
        <f t="shared" si="16"/>
        <v>3.4353103022669902E-4</v>
      </c>
      <c r="G61" s="67">
        <v>6273.8078999999998</v>
      </c>
      <c r="H61" s="49">
        <f t="shared" si="17"/>
        <v>3.4353103022669902E-4</v>
      </c>
      <c r="I61" s="67">
        <v>6273.8078999999998</v>
      </c>
      <c r="J61" s="49">
        <f t="shared" si="18"/>
        <v>3.4353103022669902E-4</v>
      </c>
      <c r="K61" s="67">
        <v>6273.8078999999998</v>
      </c>
      <c r="L61" s="49">
        <f t="shared" si="19"/>
        <v>3.4353103022669902E-4</v>
      </c>
      <c r="M61" s="67">
        <v>6273.8078999999998</v>
      </c>
      <c r="N61" s="49">
        <f t="shared" si="20"/>
        <v>3.4353103022669902E-4</v>
      </c>
      <c r="O61" s="67">
        <v>6273.8078999999998</v>
      </c>
      <c r="P61" s="49">
        <f t="shared" si="21"/>
        <v>3.4353103022669902E-4</v>
      </c>
      <c r="Q61" s="67">
        <v>6273.8078999999998</v>
      </c>
      <c r="R61" s="49">
        <f t="shared" si="22"/>
        <v>3.4353103022669902E-4</v>
      </c>
      <c r="S61" s="67">
        <v>6273.8078999999998</v>
      </c>
      <c r="T61" s="49">
        <f t="shared" si="23"/>
        <v>3.4353103022669902E-4</v>
      </c>
      <c r="U61" s="67">
        <v>6273.8078999999998</v>
      </c>
      <c r="V61" s="49">
        <f t="shared" si="24"/>
        <v>3.4353103022669902E-4</v>
      </c>
      <c r="W61" s="67">
        <v>6273.8078999999998</v>
      </c>
      <c r="X61" s="49">
        <f t="shared" si="25"/>
        <v>3.4353103022669902E-4</v>
      </c>
      <c r="Y61" s="67">
        <v>6273.8078999999998</v>
      </c>
      <c r="Z61" s="49">
        <f t="shared" ref="Z61:AB80" si="30">IF(Y$10&lt;&gt;0,Y61/Y$10,"-")</f>
        <v>3.4353103022669902E-4</v>
      </c>
      <c r="AA61" s="82">
        <f t="shared" si="0"/>
        <v>75285.694799999997</v>
      </c>
      <c r="AB61" s="49">
        <f t="shared" si="30"/>
        <v>3.4353103022669902E-4</v>
      </c>
      <c r="AC61" s="82">
        <f t="shared" si="13"/>
        <v>6273.8078999999998</v>
      </c>
      <c r="AD61" s="49">
        <f t="shared" si="27"/>
        <v>3.4353103022669902E-4</v>
      </c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</row>
    <row r="62" spans="1:66" x14ac:dyDescent="0.25">
      <c r="A62" s="9">
        <v>6122</v>
      </c>
      <c r="B62" s="10" t="s">
        <v>89</v>
      </c>
      <c r="C62" s="67">
        <v>5294.3651499999996</v>
      </c>
      <c r="D62" s="49">
        <f t="shared" si="15"/>
        <v>2.8990028757109882E-4</v>
      </c>
      <c r="E62" s="67">
        <v>5294.3651499999996</v>
      </c>
      <c r="F62" s="49">
        <f t="shared" si="16"/>
        <v>2.8990028757109882E-4</v>
      </c>
      <c r="G62" s="67">
        <v>5294.3651499999996</v>
      </c>
      <c r="H62" s="49">
        <f t="shared" si="17"/>
        <v>2.8990028757109882E-4</v>
      </c>
      <c r="I62" s="67">
        <v>5294.3651499999996</v>
      </c>
      <c r="J62" s="49">
        <f t="shared" si="18"/>
        <v>2.8990028757109882E-4</v>
      </c>
      <c r="K62" s="67">
        <v>5294.3651499999996</v>
      </c>
      <c r="L62" s="49">
        <f t="shared" si="19"/>
        <v>2.8990028757109882E-4</v>
      </c>
      <c r="M62" s="67">
        <v>5294.3651499999996</v>
      </c>
      <c r="N62" s="49">
        <f t="shared" si="20"/>
        <v>2.8990028757109882E-4</v>
      </c>
      <c r="O62" s="67">
        <v>5294.3651499999996</v>
      </c>
      <c r="P62" s="49">
        <f t="shared" si="21"/>
        <v>2.8990028757109882E-4</v>
      </c>
      <c r="Q62" s="67">
        <v>5294.3651499999996</v>
      </c>
      <c r="R62" s="49">
        <f t="shared" si="22"/>
        <v>2.8990028757109882E-4</v>
      </c>
      <c r="S62" s="67">
        <v>5294.3651499999996</v>
      </c>
      <c r="T62" s="49">
        <f t="shared" si="23"/>
        <v>2.8990028757109882E-4</v>
      </c>
      <c r="U62" s="67">
        <v>5294.3651499999996</v>
      </c>
      <c r="V62" s="49">
        <f t="shared" si="24"/>
        <v>2.8990028757109882E-4</v>
      </c>
      <c r="W62" s="67">
        <v>5294.3651499999996</v>
      </c>
      <c r="X62" s="49">
        <f t="shared" si="25"/>
        <v>2.8990028757109882E-4</v>
      </c>
      <c r="Y62" s="67">
        <v>5294.3651499999996</v>
      </c>
      <c r="Z62" s="49">
        <f t="shared" si="30"/>
        <v>2.8990028757109882E-4</v>
      </c>
      <c r="AA62" s="82">
        <f t="shared" si="0"/>
        <v>63532.381799999981</v>
      </c>
      <c r="AB62" s="49">
        <f t="shared" si="30"/>
        <v>2.8990028757109877E-4</v>
      </c>
      <c r="AC62" s="82">
        <f t="shared" si="13"/>
        <v>5294.3651499999987</v>
      </c>
      <c r="AD62" s="49">
        <f t="shared" si="27"/>
        <v>2.8990028757109877E-4</v>
      </c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</row>
    <row r="63" spans="1:66" x14ac:dyDescent="0.25">
      <c r="A63" s="9">
        <v>6123</v>
      </c>
      <c r="B63" s="10" t="s">
        <v>90</v>
      </c>
      <c r="C63" s="67"/>
      <c r="D63" s="49">
        <f t="shared" si="15"/>
        <v>0</v>
      </c>
      <c r="E63" s="67"/>
      <c r="F63" s="49">
        <f t="shared" si="16"/>
        <v>0</v>
      </c>
      <c r="G63" s="67"/>
      <c r="H63" s="49">
        <f t="shared" si="17"/>
        <v>0</v>
      </c>
      <c r="I63" s="67"/>
      <c r="J63" s="49">
        <f t="shared" si="18"/>
        <v>0</v>
      </c>
      <c r="K63" s="67"/>
      <c r="L63" s="49">
        <f t="shared" si="19"/>
        <v>0</v>
      </c>
      <c r="M63" s="67"/>
      <c r="N63" s="49">
        <f t="shared" si="20"/>
        <v>0</v>
      </c>
      <c r="O63" s="67"/>
      <c r="P63" s="49">
        <f t="shared" si="21"/>
        <v>0</v>
      </c>
      <c r="Q63" s="67"/>
      <c r="R63" s="49">
        <f t="shared" si="22"/>
        <v>0</v>
      </c>
      <c r="S63" s="67"/>
      <c r="T63" s="49">
        <f t="shared" si="23"/>
        <v>0</v>
      </c>
      <c r="U63" s="67"/>
      <c r="V63" s="49">
        <f t="shared" si="24"/>
        <v>0</v>
      </c>
      <c r="W63" s="67"/>
      <c r="X63" s="49">
        <f t="shared" si="25"/>
        <v>0</v>
      </c>
      <c r="Y63" s="67"/>
      <c r="Z63" s="49">
        <f t="shared" si="30"/>
        <v>0</v>
      </c>
      <c r="AA63" s="82">
        <f t="shared" si="0"/>
        <v>0</v>
      </c>
      <c r="AB63" s="49">
        <f t="shared" si="30"/>
        <v>0</v>
      </c>
      <c r="AC63" s="82">
        <f t="shared" si="13"/>
        <v>0</v>
      </c>
      <c r="AD63" s="49">
        <f t="shared" si="27"/>
        <v>0</v>
      </c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</row>
    <row r="64" spans="1:66" x14ac:dyDescent="0.25">
      <c r="A64" s="9">
        <v>6124</v>
      </c>
      <c r="B64" s="10" t="s">
        <v>91</v>
      </c>
      <c r="C64" s="67">
        <v>165388.19575000001</v>
      </c>
      <c r="D64" s="49">
        <f t="shared" si="15"/>
        <v>9.0560594425169554E-3</v>
      </c>
      <c r="E64" s="67">
        <v>165388.19575000001</v>
      </c>
      <c r="F64" s="49">
        <f t="shared" si="16"/>
        <v>9.0560594425169554E-3</v>
      </c>
      <c r="G64" s="67">
        <v>165388.19575000001</v>
      </c>
      <c r="H64" s="49">
        <f t="shared" si="17"/>
        <v>9.0560594425169554E-3</v>
      </c>
      <c r="I64" s="67">
        <v>165388.19575000001</v>
      </c>
      <c r="J64" s="49">
        <f t="shared" si="18"/>
        <v>9.0560594425169554E-3</v>
      </c>
      <c r="K64" s="67">
        <v>165388.19575000001</v>
      </c>
      <c r="L64" s="49">
        <f t="shared" si="19"/>
        <v>9.0560594425169554E-3</v>
      </c>
      <c r="M64" s="67">
        <v>165388.19575000001</v>
      </c>
      <c r="N64" s="49">
        <f t="shared" si="20"/>
        <v>9.0560594425169554E-3</v>
      </c>
      <c r="O64" s="67">
        <v>165388.19575000001</v>
      </c>
      <c r="P64" s="49">
        <f t="shared" si="21"/>
        <v>9.0560594425169554E-3</v>
      </c>
      <c r="Q64" s="67">
        <v>165388.19575000001</v>
      </c>
      <c r="R64" s="49">
        <f t="shared" si="22"/>
        <v>9.0560594425169554E-3</v>
      </c>
      <c r="S64" s="67">
        <v>165388.19575000001</v>
      </c>
      <c r="T64" s="49">
        <f t="shared" si="23"/>
        <v>9.0560594425169554E-3</v>
      </c>
      <c r="U64" s="67">
        <v>165388.19575000001</v>
      </c>
      <c r="V64" s="49">
        <f t="shared" si="24"/>
        <v>9.0560594425169554E-3</v>
      </c>
      <c r="W64" s="67">
        <v>165388.19575000001</v>
      </c>
      <c r="X64" s="49">
        <f t="shared" si="25"/>
        <v>9.0560594425169554E-3</v>
      </c>
      <c r="Y64" s="67">
        <v>165388.19575000001</v>
      </c>
      <c r="Z64" s="49">
        <f t="shared" si="30"/>
        <v>9.0560594425169554E-3</v>
      </c>
      <c r="AA64" s="82">
        <f t="shared" si="0"/>
        <v>1984658.3489999997</v>
      </c>
      <c r="AB64" s="49">
        <f t="shared" si="30"/>
        <v>9.0560594425169536E-3</v>
      </c>
      <c r="AC64" s="82">
        <f t="shared" si="13"/>
        <v>165388.19574999998</v>
      </c>
      <c r="AD64" s="49">
        <f t="shared" si="27"/>
        <v>9.0560594425169536E-3</v>
      </c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</row>
    <row r="65" spans="1:66" x14ac:dyDescent="0.25">
      <c r="A65" s="9">
        <v>6125</v>
      </c>
      <c r="B65" s="10" t="s">
        <v>92</v>
      </c>
      <c r="C65" s="67">
        <v>16911.027849999999</v>
      </c>
      <c r="D65" s="49">
        <f t="shared" si="15"/>
        <v>9.2598672323118128E-4</v>
      </c>
      <c r="E65" s="67">
        <v>16911.027849999999</v>
      </c>
      <c r="F65" s="49">
        <f t="shared" si="16"/>
        <v>9.2598672323118128E-4</v>
      </c>
      <c r="G65" s="67">
        <v>16911.027849999999</v>
      </c>
      <c r="H65" s="49">
        <f t="shared" si="17"/>
        <v>9.2598672323118128E-4</v>
      </c>
      <c r="I65" s="67">
        <v>16911.027849999999</v>
      </c>
      <c r="J65" s="49">
        <f t="shared" si="18"/>
        <v>9.2598672323118128E-4</v>
      </c>
      <c r="K65" s="67">
        <v>16911.027849999999</v>
      </c>
      <c r="L65" s="49">
        <f t="shared" si="19"/>
        <v>9.2598672323118128E-4</v>
      </c>
      <c r="M65" s="67">
        <v>16911.027849999999</v>
      </c>
      <c r="N65" s="49">
        <f t="shared" si="20"/>
        <v>9.2598672323118128E-4</v>
      </c>
      <c r="O65" s="67">
        <v>16911.027849999999</v>
      </c>
      <c r="P65" s="49">
        <f t="shared" si="21"/>
        <v>9.2598672323118128E-4</v>
      </c>
      <c r="Q65" s="67">
        <v>16911.027849999999</v>
      </c>
      <c r="R65" s="49">
        <f t="shared" si="22"/>
        <v>9.2598672323118128E-4</v>
      </c>
      <c r="S65" s="67">
        <v>16911.027849999999</v>
      </c>
      <c r="T65" s="49">
        <f t="shared" si="23"/>
        <v>9.2598672323118128E-4</v>
      </c>
      <c r="U65" s="67">
        <v>16911.027849999999</v>
      </c>
      <c r="V65" s="49">
        <f t="shared" si="24"/>
        <v>9.2598672323118128E-4</v>
      </c>
      <c r="W65" s="67">
        <v>16911.027849999999</v>
      </c>
      <c r="X65" s="49">
        <f t="shared" si="25"/>
        <v>9.2598672323118128E-4</v>
      </c>
      <c r="Y65" s="67">
        <v>16911.027849999999</v>
      </c>
      <c r="Z65" s="49">
        <f t="shared" si="30"/>
        <v>9.2598672323118128E-4</v>
      </c>
      <c r="AA65" s="82">
        <f t="shared" si="0"/>
        <v>202932.33420000004</v>
      </c>
      <c r="AB65" s="49">
        <f t="shared" si="30"/>
        <v>9.259867232311816E-4</v>
      </c>
      <c r="AC65" s="82">
        <f t="shared" si="13"/>
        <v>16911.027850000002</v>
      </c>
      <c r="AD65" s="49">
        <f t="shared" si="27"/>
        <v>9.2598672323118139E-4</v>
      </c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</row>
    <row r="66" spans="1:66" x14ac:dyDescent="0.25">
      <c r="A66" s="9">
        <v>6126</v>
      </c>
      <c r="B66" s="10" t="s">
        <v>93</v>
      </c>
      <c r="C66" s="67">
        <v>1903</v>
      </c>
      <c r="D66" s="49">
        <f t="shared" si="15"/>
        <v>1.0420139745136414E-4</v>
      </c>
      <c r="E66" s="67">
        <v>1903</v>
      </c>
      <c r="F66" s="49">
        <f t="shared" si="16"/>
        <v>1.0420139745136414E-4</v>
      </c>
      <c r="G66" s="67">
        <v>1903</v>
      </c>
      <c r="H66" s="49">
        <f t="shared" si="17"/>
        <v>1.0420139745136414E-4</v>
      </c>
      <c r="I66" s="67">
        <v>1903</v>
      </c>
      <c r="J66" s="49">
        <f t="shared" si="18"/>
        <v>1.0420139745136414E-4</v>
      </c>
      <c r="K66" s="67">
        <v>1903</v>
      </c>
      <c r="L66" s="49">
        <f t="shared" si="19"/>
        <v>1.0420139745136414E-4</v>
      </c>
      <c r="M66" s="67">
        <v>1903</v>
      </c>
      <c r="N66" s="49">
        <f t="shared" si="20"/>
        <v>1.0420139745136414E-4</v>
      </c>
      <c r="O66" s="67">
        <v>1903</v>
      </c>
      <c r="P66" s="49">
        <f t="shared" si="21"/>
        <v>1.0420139745136414E-4</v>
      </c>
      <c r="Q66" s="67">
        <v>1903</v>
      </c>
      <c r="R66" s="49">
        <f t="shared" si="22"/>
        <v>1.0420139745136414E-4</v>
      </c>
      <c r="S66" s="67">
        <v>1903</v>
      </c>
      <c r="T66" s="49">
        <f t="shared" si="23"/>
        <v>1.0420139745136414E-4</v>
      </c>
      <c r="U66" s="67">
        <v>1903</v>
      </c>
      <c r="V66" s="49">
        <f t="shared" si="24"/>
        <v>1.0420139745136414E-4</v>
      </c>
      <c r="W66" s="67">
        <v>1903</v>
      </c>
      <c r="X66" s="49">
        <f t="shared" si="25"/>
        <v>1.0420139745136414E-4</v>
      </c>
      <c r="Y66" s="67">
        <v>1903</v>
      </c>
      <c r="Z66" s="49">
        <f t="shared" si="30"/>
        <v>1.0420139745136414E-4</v>
      </c>
      <c r="AA66" s="82">
        <f t="shared" si="0"/>
        <v>22836</v>
      </c>
      <c r="AB66" s="49">
        <f t="shared" si="30"/>
        <v>1.0420139745136415E-4</v>
      </c>
      <c r="AC66" s="82">
        <f t="shared" si="13"/>
        <v>1903</v>
      </c>
      <c r="AD66" s="49">
        <f t="shared" si="27"/>
        <v>1.0420139745136414E-4</v>
      </c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</row>
    <row r="67" spans="1:66" x14ac:dyDescent="0.25">
      <c r="A67" s="9">
        <v>6127</v>
      </c>
      <c r="B67" s="10" t="s">
        <v>94</v>
      </c>
      <c r="C67" s="67">
        <v>18684.87355</v>
      </c>
      <c r="D67" s="49">
        <f t="shared" si="15"/>
        <v>1.0231160983247669E-3</v>
      </c>
      <c r="E67" s="67">
        <v>18684.87355</v>
      </c>
      <c r="F67" s="49">
        <f t="shared" si="16"/>
        <v>1.0231160983247669E-3</v>
      </c>
      <c r="G67" s="67">
        <v>18684.87355</v>
      </c>
      <c r="H67" s="49">
        <f t="shared" si="17"/>
        <v>1.0231160983247669E-3</v>
      </c>
      <c r="I67" s="67">
        <v>18684.87355</v>
      </c>
      <c r="J67" s="49">
        <f t="shared" si="18"/>
        <v>1.0231160983247669E-3</v>
      </c>
      <c r="K67" s="67">
        <v>18684.87355</v>
      </c>
      <c r="L67" s="49">
        <f t="shared" si="19"/>
        <v>1.0231160983247669E-3</v>
      </c>
      <c r="M67" s="67">
        <v>18684.87355</v>
      </c>
      <c r="N67" s="49">
        <f t="shared" si="20"/>
        <v>1.0231160983247669E-3</v>
      </c>
      <c r="O67" s="67">
        <v>18684.87355</v>
      </c>
      <c r="P67" s="49">
        <f t="shared" si="21"/>
        <v>1.0231160983247669E-3</v>
      </c>
      <c r="Q67" s="67">
        <v>18684.87355</v>
      </c>
      <c r="R67" s="49">
        <f t="shared" si="22"/>
        <v>1.0231160983247669E-3</v>
      </c>
      <c r="S67" s="67">
        <v>18684.87355</v>
      </c>
      <c r="T67" s="49">
        <f t="shared" si="23"/>
        <v>1.0231160983247669E-3</v>
      </c>
      <c r="U67" s="67">
        <v>18684.87355</v>
      </c>
      <c r="V67" s="49">
        <f t="shared" si="24"/>
        <v>1.0231160983247669E-3</v>
      </c>
      <c r="W67" s="67">
        <v>18684.87355</v>
      </c>
      <c r="X67" s="49">
        <f t="shared" si="25"/>
        <v>1.0231160983247669E-3</v>
      </c>
      <c r="Y67" s="67">
        <v>18684.87355</v>
      </c>
      <c r="Z67" s="49">
        <f t="shared" si="30"/>
        <v>1.0231160983247669E-3</v>
      </c>
      <c r="AA67" s="82">
        <f t="shared" ref="AA67:AA134" si="31">C67+E67+G67+I67+K67+M67+O67+Q67+S67+U67+W67+Y67</f>
        <v>224218.48259999996</v>
      </c>
      <c r="AB67" s="49">
        <f t="shared" si="30"/>
        <v>1.0231160983247666E-3</v>
      </c>
      <c r="AC67" s="82">
        <f t="shared" si="13"/>
        <v>18684.873549999997</v>
      </c>
      <c r="AD67" s="49">
        <f t="shared" si="27"/>
        <v>1.0231160983247666E-3</v>
      </c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</row>
    <row r="68" spans="1:66" x14ac:dyDescent="0.25">
      <c r="A68" s="9">
        <v>6131</v>
      </c>
      <c r="B68" s="10" t="s">
        <v>95</v>
      </c>
      <c r="C68" s="67">
        <v>5725.6821</v>
      </c>
      <c r="D68" s="49">
        <f t="shared" si="15"/>
        <v>3.1351764381621716E-4</v>
      </c>
      <c r="E68" s="67">
        <v>5725.6821</v>
      </c>
      <c r="F68" s="49">
        <f t="shared" si="16"/>
        <v>3.1351764381621716E-4</v>
      </c>
      <c r="G68" s="67">
        <v>5725.6821</v>
      </c>
      <c r="H68" s="49">
        <f t="shared" si="17"/>
        <v>3.1351764381621716E-4</v>
      </c>
      <c r="I68" s="67">
        <v>5725.6821</v>
      </c>
      <c r="J68" s="49">
        <f t="shared" si="18"/>
        <v>3.1351764381621716E-4</v>
      </c>
      <c r="K68" s="67">
        <v>5725.6821</v>
      </c>
      <c r="L68" s="49">
        <f t="shared" si="19"/>
        <v>3.1351764381621716E-4</v>
      </c>
      <c r="M68" s="67">
        <v>5725.6821</v>
      </c>
      <c r="N68" s="49">
        <f t="shared" si="20"/>
        <v>3.1351764381621716E-4</v>
      </c>
      <c r="O68" s="67">
        <v>5725.6821</v>
      </c>
      <c r="P68" s="49">
        <f t="shared" si="21"/>
        <v>3.1351764381621716E-4</v>
      </c>
      <c r="Q68" s="67">
        <v>5725.6821</v>
      </c>
      <c r="R68" s="49">
        <f t="shared" si="22"/>
        <v>3.1351764381621716E-4</v>
      </c>
      <c r="S68" s="67">
        <v>5725.6821</v>
      </c>
      <c r="T68" s="49">
        <f t="shared" si="23"/>
        <v>3.1351764381621716E-4</v>
      </c>
      <c r="U68" s="67">
        <v>5725.6821</v>
      </c>
      <c r="V68" s="49">
        <f t="shared" si="24"/>
        <v>3.1351764381621716E-4</v>
      </c>
      <c r="W68" s="67">
        <v>5725.6821</v>
      </c>
      <c r="X68" s="49">
        <f t="shared" si="25"/>
        <v>3.1351764381621716E-4</v>
      </c>
      <c r="Y68" s="67">
        <v>5725.6821</v>
      </c>
      <c r="Z68" s="49">
        <f t="shared" si="30"/>
        <v>3.1351764381621716E-4</v>
      </c>
      <c r="AA68" s="82">
        <f t="shared" si="31"/>
        <v>68708.185199999993</v>
      </c>
      <c r="AB68" s="49">
        <f t="shared" si="30"/>
        <v>3.1351764381621716E-4</v>
      </c>
      <c r="AC68" s="82">
        <f t="shared" ref="AC68:AC141" si="32">AA68/12</f>
        <v>5725.6820999999991</v>
      </c>
      <c r="AD68" s="49">
        <f t="shared" si="27"/>
        <v>3.1351764381621711E-4</v>
      </c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</row>
    <row r="69" spans="1:66" x14ac:dyDescent="0.25">
      <c r="A69" s="9">
        <v>6132</v>
      </c>
      <c r="B69" s="10" t="s">
        <v>96</v>
      </c>
      <c r="C69" s="67"/>
      <c r="D69" s="49">
        <f t="shared" si="15"/>
        <v>0</v>
      </c>
      <c r="E69" s="67"/>
      <c r="F69" s="49">
        <f t="shared" si="16"/>
        <v>0</v>
      </c>
      <c r="G69" s="67"/>
      <c r="H69" s="49">
        <f t="shared" si="17"/>
        <v>0</v>
      </c>
      <c r="I69" s="67"/>
      <c r="J69" s="49">
        <f t="shared" si="18"/>
        <v>0</v>
      </c>
      <c r="K69" s="67"/>
      <c r="L69" s="49">
        <f t="shared" si="19"/>
        <v>0</v>
      </c>
      <c r="M69" s="67"/>
      <c r="N69" s="49">
        <f t="shared" si="20"/>
        <v>0</v>
      </c>
      <c r="O69" s="67"/>
      <c r="P69" s="49">
        <f t="shared" si="21"/>
        <v>0</v>
      </c>
      <c r="Q69" s="67"/>
      <c r="R69" s="49">
        <f t="shared" si="22"/>
        <v>0</v>
      </c>
      <c r="S69" s="67"/>
      <c r="T69" s="49">
        <f t="shared" si="23"/>
        <v>0</v>
      </c>
      <c r="U69" s="67"/>
      <c r="V69" s="49">
        <f t="shared" si="24"/>
        <v>0</v>
      </c>
      <c r="W69" s="67"/>
      <c r="X69" s="49">
        <f t="shared" si="25"/>
        <v>0</v>
      </c>
      <c r="Y69" s="67"/>
      <c r="Z69" s="49">
        <f t="shared" si="30"/>
        <v>0</v>
      </c>
      <c r="AA69" s="82">
        <f t="shared" si="31"/>
        <v>0</v>
      </c>
      <c r="AB69" s="49">
        <f t="shared" si="30"/>
        <v>0</v>
      </c>
      <c r="AC69" s="82">
        <f t="shared" si="32"/>
        <v>0</v>
      </c>
      <c r="AD69" s="49">
        <f t="shared" si="27"/>
        <v>0</v>
      </c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</row>
    <row r="70" spans="1:66" x14ac:dyDescent="0.25">
      <c r="A70" s="9">
        <v>6133</v>
      </c>
      <c r="B70" s="10" t="s">
        <v>97</v>
      </c>
      <c r="C70" s="67"/>
      <c r="D70" s="49">
        <f t="shared" si="15"/>
        <v>0</v>
      </c>
      <c r="E70" s="67"/>
      <c r="F70" s="49">
        <f t="shared" si="16"/>
        <v>0</v>
      </c>
      <c r="G70" s="67"/>
      <c r="H70" s="49">
        <f t="shared" si="17"/>
        <v>0</v>
      </c>
      <c r="I70" s="67"/>
      <c r="J70" s="49">
        <f t="shared" si="18"/>
        <v>0</v>
      </c>
      <c r="K70" s="67"/>
      <c r="L70" s="49">
        <f t="shared" si="19"/>
        <v>0</v>
      </c>
      <c r="M70" s="67"/>
      <c r="N70" s="49">
        <f t="shared" si="20"/>
        <v>0</v>
      </c>
      <c r="O70" s="67"/>
      <c r="P70" s="49">
        <f t="shared" si="21"/>
        <v>0</v>
      </c>
      <c r="Q70" s="67"/>
      <c r="R70" s="49">
        <f t="shared" si="22"/>
        <v>0</v>
      </c>
      <c r="S70" s="67"/>
      <c r="T70" s="49">
        <f t="shared" si="23"/>
        <v>0</v>
      </c>
      <c r="U70" s="67"/>
      <c r="V70" s="49">
        <f t="shared" si="24"/>
        <v>0</v>
      </c>
      <c r="W70" s="67"/>
      <c r="X70" s="49">
        <f t="shared" si="25"/>
        <v>0</v>
      </c>
      <c r="Y70" s="67"/>
      <c r="Z70" s="49">
        <f t="shared" si="30"/>
        <v>0</v>
      </c>
      <c r="AA70" s="82">
        <f t="shared" si="31"/>
        <v>0</v>
      </c>
      <c r="AB70" s="49">
        <f t="shared" si="30"/>
        <v>0</v>
      </c>
      <c r="AC70" s="82">
        <f t="shared" si="32"/>
        <v>0</v>
      </c>
      <c r="AD70" s="49">
        <f t="shared" si="27"/>
        <v>0</v>
      </c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</row>
    <row r="71" spans="1:66" x14ac:dyDescent="0.25">
      <c r="A71" s="9">
        <v>6134</v>
      </c>
      <c r="B71" s="10" t="s">
        <v>98</v>
      </c>
      <c r="C71" s="67"/>
      <c r="D71" s="49">
        <f t="shared" si="15"/>
        <v>0</v>
      </c>
      <c r="E71" s="67"/>
      <c r="F71" s="49">
        <f t="shared" si="16"/>
        <v>0</v>
      </c>
      <c r="G71" s="67"/>
      <c r="H71" s="49">
        <f t="shared" si="17"/>
        <v>0</v>
      </c>
      <c r="I71" s="67"/>
      <c r="J71" s="49">
        <f t="shared" si="18"/>
        <v>0</v>
      </c>
      <c r="K71" s="67"/>
      <c r="L71" s="49">
        <f t="shared" si="19"/>
        <v>0</v>
      </c>
      <c r="M71" s="67"/>
      <c r="N71" s="49">
        <f t="shared" si="20"/>
        <v>0</v>
      </c>
      <c r="O71" s="67"/>
      <c r="P71" s="49">
        <f t="shared" si="21"/>
        <v>0</v>
      </c>
      <c r="Q71" s="67"/>
      <c r="R71" s="49">
        <f t="shared" si="22"/>
        <v>0</v>
      </c>
      <c r="S71" s="67"/>
      <c r="T71" s="49">
        <f t="shared" si="23"/>
        <v>0</v>
      </c>
      <c r="U71" s="67"/>
      <c r="V71" s="49">
        <f t="shared" si="24"/>
        <v>0</v>
      </c>
      <c r="W71" s="67"/>
      <c r="X71" s="49">
        <f t="shared" si="25"/>
        <v>0</v>
      </c>
      <c r="Y71" s="67"/>
      <c r="Z71" s="49">
        <f t="shared" si="30"/>
        <v>0</v>
      </c>
      <c r="AA71" s="82">
        <f t="shared" si="31"/>
        <v>0</v>
      </c>
      <c r="AB71" s="49">
        <f t="shared" si="30"/>
        <v>0</v>
      </c>
      <c r="AC71" s="82">
        <f t="shared" si="32"/>
        <v>0</v>
      </c>
      <c r="AD71" s="49">
        <f t="shared" si="27"/>
        <v>0</v>
      </c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</row>
    <row r="72" spans="1:66" x14ac:dyDescent="0.25">
      <c r="A72" s="9">
        <v>6135</v>
      </c>
      <c r="B72" s="10" t="s">
        <v>99</v>
      </c>
      <c r="C72" s="67"/>
      <c r="D72" s="49">
        <f t="shared" si="15"/>
        <v>0</v>
      </c>
      <c r="E72" s="67"/>
      <c r="F72" s="49">
        <f t="shared" si="16"/>
        <v>0</v>
      </c>
      <c r="G72" s="67"/>
      <c r="H72" s="49">
        <f t="shared" si="17"/>
        <v>0</v>
      </c>
      <c r="I72" s="67"/>
      <c r="J72" s="49">
        <f t="shared" si="18"/>
        <v>0</v>
      </c>
      <c r="K72" s="67"/>
      <c r="L72" s="49">
        <f t="shared" si="19"/>
        <v>0</v>
      </c>
      <c r="M72" s="67"/>
      <c r="N72" s="49">
        <f t="shared" si="20"/>
        <v>0</v>
      </c>
      <c r="O72" s="67"/>
      <c r="P72" s="49">
        <f t="shared" si="21"/>
        <v>0</v>
      </c>
      <c r="Q72" s="67"/>
      <c r="R72" s="49">
        <f t="shared" si="22"/>
        <v>0</v>
      </c>
      <c r="S72" s="67"/>
      <c r="T72" s="49">
        <f t="shared" si="23"/>
        <v>0</v>
      </c>
      <c r="U72" s="67"/>
      <c r="V72" s="49">
        <f t="shared" si="24"/>
        <v>0</v>
      </c>
      <c r="W72" s="67"/>
      <c r="X72" s="49">
        <f t="shared" si="25"/>
        <v>0</v>
      </c>
      <c r="Y72" s="67"/>
      <c r="Z72" s="49">
        <f t="shared" si="30"/>
        <v>0</v>
      </c>
      <c r="AA72" s="82">
        <f t="shared" si="31"/>
        <v>0</v>
      </c>
      <c r="AB72" s="49">
        <f t="shared" si="30"/>
        <v>0</v>
      </c>
      <c r="AC72" s="82">
        <f t="shared" si="32"/>
        <v>0</v>
      </c>
      <c r="AD72" s="49">
        <f t="shared" si="27"/>
        <v>0</v>
      </c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</row>
    <row r="73" spans="1:66" x14ac:dyDescent="0.25">
      <c r="A73" s="9">
        <v>6136</v>
      </c>
      <c r="B73" s="10" t="s">
        <v>100</v>
      </c>
      <c r="C73" s="67">
        <v>17764.062249999999</v>
      </c>
      <c r="D73" s="49">
        <f t="shared" si="15"/>
        <v>9.7269580181977083E-4</v>
      </c>
      <c r="E73" s="67">
        <v>17764.062249999999</v>
      </c>
      <c r="F73" s="49">
        <f t="shared" si="16"/>
        <v>9.7269580181977083E-4</v>
      </c>
      <c r="G73" s="67">
        <v>17764.062249999999</v>
      </c>
      <c r="H73" s="49">
        <f t="shared" si="17"/>
        <v>9.7269580181977083E-4</v>
      </c>
      <c r="I73" s="67">
        <v>17764.062249999999</v>
      </c>
      <c r="J73" s="49">
        <f t="shared" si="18"/>
        <v>9.7269580181977083E-4</v>
      </c>
      <c r="K73" s="67">
        <v>17764.062249999999</v>
      </c>
      <c r="L73" s="49">
        <f t="shared" si="19"/>
        <v>9.7269580181977083E-4</v>
      </c>
      <c r="M73" s="67">
        <v>17764.062249999999</v>
      </c>
      <c r="N73" s="49">
        <f t="shared" si="20"/>
        <v>9.7269580181977083E-4</v>
      </c>
      <c r="O73" s="67">
        <v>17764.062249999999</v>
      </c>
      <c r="P73" s="49">
        <f t="shared" si="21"/>
        <v>9.7269580181977083E-4</v>
      </c>
      <c r="Q73" s="67">
        <v>17764.062249999999</v>
      </c>
      <c r="R73" s="49">
        <f t="shared" si="22"/>
        <v>9.7269580181977083E-4</v>
      </c>
      <c r="S73" s="67">
        <v>17764.062249999999</v>
      </c>
      <c r="T73" s="49">
        <f t="shared" si="23"/>
        <v>9.7269580181977083E-4</v>
      </c>
      <c r="U73" s="67">
        <v>17764.062249999999</v>
      </c>
      <c r="V73" s="49">
        <f t="shared" si="24"/>
        <v>9.7269580181977083E-4</v>
      </c>
      <c r="W73" s="67">
        <v>17764.062249999999</v>
      </c>
      <c r="X73" s="49">
        <f t="shared" si="25"/>
        <v>9.7269580181977083E-4</v>
      </c>
      <c r="Y73" s="67">
        <v>17764.062249999999</v>
      </c>
      <c r="Z73" s="49">
        <f t="shared" si="30"/>
        <v>9.7269580181977083E-4</v>
      </c>
      <c r="AA73" s="82">
        <f t="shared" si="31"/>
        <v>213168.74699999994</v>
      </c>
      <c r="AB73" s="49">
        <f t="shared" si="30"/>
        <v>9.7269580181977072E-4</v>
      </c>
      <c r="AC73" s="82">
        <f t="shared" si="32"/>
        <v>17764.062249999995</v>
      </c>
      <c r="AD73" s="49">
        <f t="shared" si="27"/>
        <v>9.7269580181977061E-4</v>
      </c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</row>
    <row r="74" spans="1:66" x14ac:dyDescent="0.25">
      <c r="A74" s="9">
        <v>6137</v>
      </c>
      <c r="B74" s="10"/>
      <c r="C74" s="67"/>
      <c r="D74" s="49">
        <f t="shared" si="15"/>
        <v>0</v>
      </c>
      <c r="E74" s="67"/>
      <c r="F74" s="49">
        <f t="shared" si="15"/>
        <v>0</v>
      </c>
      <c r="G74" s="67"/>
      <c r="H74" s="49">
        <f t="shared" si="15"/>
        <v>0</v>
      </c>
      <c r="I74" s="67"/>
      <c r="J74" s="49">
        <f t="shared" si="15"/>
        <v>0</v>
      </c>
      <c r="K74" s="67"/>
      <c r="L74" s="49">
        <f t="shared" si="15"/>
        <v>0</v>
      </c>
      <c r="M74" s="67"/>
      <c r="N74" s="49">
        <f t="shared" si="15"/>
        <v>0</v>
      </c>
      <c r="O74" s="67"/>
      <c r="P74" s="49">
        <f t="shared" si="15"/>
        <v>0</v>
      </c>
      <c r="Q74" s="67"/>
      <c r="R74" s="49">
        <f t="shared" si="15"/>
        <v>0</v>
      </c>
      <c r="S74" s="67"/>
      <c r="T74" s="49">
        <f t="shared" si="23"/>
        <v>0</v>
      </c>
      <c r="U74" s="67"/>
      <c r="V74" s="49">
        <f t="shared" si="23"/>
        <v>0</v>
      </c>
      <c r="W74" s="67"/>
      <c r="X74" s="49">
        <f t="shared" si="23"/>
        <v>0</v>
      </c>
      <c r="Y74" s="67"/>
      <c r="Z74" s="49">
        <f t="shared" si="23"/>
        <v>0</v>
      </c>
      <c r="AA74" s="82"/>
      <c r="AB74" s="49">
        <f t="shared" si="23"/>
        <v>0</v>
      </c>
      <c r="AC74" s="82"/>
      <c r="AD74" s="49">
        <f t="shared" si="23"/>
        <v>0</v>
      </c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</row>
    <row r="75" spans="1:66" x14ac:dyDescent="0.25">
      <c r="A75" s="9">
        <v>6138</v>
      </c>
      <c r="B75" s="10"/>
      <c r="C75" s="67"/>
      <c r="D75" s="49">
        <f t="shared" si="15"/>
        <v>0</v>
      </c>
      <c r="E75" s="67"/>
      <c r="F75" s="49">
        <f t="shared" si="15"/>
        <v>0</v>
      </c>
      <c r="G75" s="67"/>
      <c r="H75" s="49">
        <f t="shared" si="15"/>
        <v>0</v>
      </c>
      <c r="I75" s="67"/>
      <c r="J75" s="49">
        <f t="shared" si="15"/>
        <v>0</v>
      </c>
      <c r="K75" s="67"/>
      <c r="L75" s="49">
        <f t="shared" si="15"/>
        <v>0</v>
      </c>
      <c r="M75" s="67"/>
      <c r="N75" s="49">
        <f t="shared" si="15"/>
        <v>0</v>
      </c>
      <c r="O75" s="67"/>
      <c r="P75" s="49">
        <f t="shared" si="15"/>
        <v>0</v>
      </c>
      <c r="Q75" s="67"/>
      <c r="R75" s="49">
        <f t="shared" si="15"/>
        <v>0</v>
      </c>
      <c r="S75" s="67"/>
      <c r="T75" s="49">
        <f t="shared" si="23"/>
        <v>0</v>
      </c>
      <c r="U75" s="67"/>
      <c r="V75" s="49">
        <f t="shared" si="23"/>
        <v>0</v>
      </c>
      <c r="W75" s="67"/>
      <c r="X75" s="49">
        <f t="shared" si="23"/>
        <v>0</v>
      </c>
      <c r="Y75" s="67"/>
      <c r="Z75" s="49">
        <f t="shared" si="23"/>
        <v>0</v>
      </c>
      <c r="AA75" s="82"/>
      <c r="AB75" s="49">
        <f t="shared" si="23"/>
        <v>0</v>
      </c>
      <c r="AC75" s="82"/>
      <c r="AD75" s="49">
        <f t="shared" si="23"/>
        <v>0</v>
      </c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</row>
    <row r="76" spans="1:66" x14ac:dyDescent="0.25">
      <c r="A76" s="9">
        <v>6139</v>
      </c>
      <c r="B76" s="10"/>
      <c r="C76" s="67"/>
      <c r="D76" s="49">
        <f t="shared" si="15"/>
        <v>0</v>
      </c>
      <c r="E76" s="67"/>
      <c r="F76" s="49">
        <f t="shared" si="15"/>
        <v>0</v>
      </c>
      <c r="G76" s="67"/>
      <c r="H76" s="49">
        <f t="shared" si="15"/>
        <v>0</v>
      </c>
      <c r="I76" s="67"/>
      <c r="J76" s="49">
        <f t="shared" si="15"/>
        <v>0</v>
      </c>
      <c r="K76" s="67"/>
      <c r="L76" s="49">
        <f t="shared" si="15"/>
        <v>0</v>
      </c>
      <c r="M76" s="67"/>
      <c r="N76" s="49">
        <f t="shared" si="15"/>
        <v>0</v>
      </c>
      <c r="O76" s="67"/>
      <c r="P76" s="49">
        <f t="shared" si="15"/>
        <v>0</v>
      </c>
      <c r="Q76" s="67"/>
      <c r="R76" s="49">
        <f t="shared" si="15"/>
        <v>0</v>
      </c>
      <c r="S76" s="67"/>
      <c r="T76" s="49">
        <f t="shared" si="23"/>
        <v>0</v>
      </c>
      <c r="U76" s="67"/>
      <c r="V76" s="49">
        <f t="shared" si="23"/>
        <v>0</v>
      </c>
      <c r="W76" s="67"/>
      <c r="X76" s="49">
        <f t="shared" si="23"/>
        <v>0</v>
      </c>
      <c r="Y76" s="67"/>
      <c r="Z76" s="49">
        <f t="shared" si="23"/>
        <v>0</v>
      </c>
      <c r="AA76" s="82"/>
      <c r="AB76" s="49">
        <f t="shared" si="23"/>
        <v>0</v>
      </c>
      <c r="AC76" s="82"/>
      <c r="AD76" s="49">
        <f t="shared" si="23"/>
        <v>0</v>
      </c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</row>
    <row r="77" spans="1:66" x14ac:dyDescent="0.25">
      <c r="A77" s="9">
        <v>6140</v>
      </c>
      <c r="B77" s="10"/>
      <c r="C77" s="67"/>
      <c r="D77" s="49">
        <f t="shared" si="15"/>
        <v>0</v>
      </c>
      <c r="E77" s="67"/>
      <c r="F77" s="49">
        <f t="shared" si="15"/>
        <v>0</v>
      </c>
      <c r="G77" s="67"/>
      <c r="H77" s="49">
        <f t="shared" si="15"/>
        <v>0</v>
      </c>
      <c r="I77" s="67"/>
      <c r="J77" s="49">
        <f t="shared" si="15"/>
        <v>0</v>
      </c>
      <c r="K77" s="67"/>
      <c r="L77" s="49">
        <f t="shared" si="15"/>
        <v>0</v>
      </c>
      <c r="M77" s="67"/>
      <c r="N77" s="49">
        <f t="shared" si="15"/>
        <v>0</v>
      </c>
      <c r="O77" s="67"/>
      <c r="P77" s="49">
        <f t="shared" si="15"/>
        <v>0</v>
      </c>
      <c r="Q77" s="67"/>
      <c r="R77" s="49">
        <f t="shared" si="15"/>
        <v>0</v>
      </c>
      <c r="S77" s="67"/>
      <c r="T77" s="49">
        <f t="shared" si="23"/>
        <v>0</v>
      </c>
      <c r="U77" s="67"/>
      <c r="V77" s="49">
        <f t="shared" si="23"/>
        <v>0</v>
      </c>
      <c r="W77" s="67"/>
      <c r="X77" s="49">
        <f t="shared" si="23"/>
        <v>0</v>
      </c>
      <c r="Y77" s="67"/>
      <c r="Z77" s="49">
        <f t="shared" si="23"/>
        <v>0</v>
      </c>
      <c r="AA77" s="82"/>
      <c r="AB77" s="49">
        <f t="shared" si="23"/>
        <v>0</v>
      </c>
      <c r="AC77" s="82"/>
      <c r="AD77" s="49">
        <f t="shared" si="23"/>
        <v>0</v>
      </c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</row>
    <row r="78" spans="1:66" s="5" customFormat="1" x14ac:dyDescent="0.25">
      <c r="A78" s="12">
        <v>6199</v>
      </c>
      <c r="B78" s="1" t="s">
        <v>101</v>
      </c>
      <c r="C78" s="74">
        <f>SUM(C41:C77)</f>
        <v>3600598.0233000009</v>
      </c>
      <c r="D78" s="56">
        <f t="shared" si="15"/>
        <v>0.19715572553256935</v>
      </c>
      <c r="E78" s="74">
        <f>SUM(E41:E77)</f>
        <v>3600598.0233000009</v>
      </c>
      <c r="F78" s="56">
        <f t="shared" si="16"/>
        <v>0.19715572553256935</v>
      </c>
      <c r="G78" s="74">
        <f>SUM(G41:G77)</f>
        <v>3600598.0233000009</v>
      </c>
      <c r="H78" s="56">
        <f t="shared" si="17"/>
        <v>0.19715572553256935</v>
      </c>
      <c r="I78" s="74">
        <f>SUM(I41:I77)</f>
        <v>3600598.0233000009</v>
      </c>
      <c r="J78" s="56">
        <f t="shared" si="18"/>
        <v>0.19715572553256935</v>
      </c>
      <c r="K78" s="74">
        <f>SUM(K41:K77)</f>
        <v>3600598.0233000009</v>
      </c>
      <c r="L78" s="56">
        <f t="shared" si="19"/>
        <v>0.19715572553256935</v>
      </c>
      <c r="M78" s="74">
        <f>SUM(M41:M77)</f>
        <v>3600598.0233000009</v>
      </c>
      <c r="N78" s="56">
        <f t="shared" si="20"/>
        <v>0.19715572553256935</v>
      </c>
      <c r="O78" s="74">
        <f>SUM(O41:O77)</f>
        <v>3600598.0233000009</v>
      </c>
      <c r="P78" s="56">
        <f t="shared" si="21"/>
        <v>0.19715572553256935</v>
      </c>
      <c r="Q78" s="74">
        <f>SUM(Q41:Q77)</f>
        <v>3600598.0233000009</v>
      </c>
      <c r="R78" s="56">
        <f t="shared" si="22"/>
        <v>0.19715572553256935</v>
      </c>
      <c r="S78" s="74">
        <f>SUM(S41:S77)</f>
        <v>3600598.0233000009</v>
      </c>
      <c r="T78" s="56">
        <f t="shared" si="23"/>
        <v>0.19715572553256935</v>
      </c>
      <c r="U78" s="74">
        <f>SUM(U41:U77)</f>
        <v>3600598.0233000009</v>
      </c>
      <c r="V78" s="56">
        <f t="shared" si="24"/>
        <v>0.19715572553256935</v>
      </c>
      <c r="W78" s="74">
        <f>SUM(W41:W77)</f>
        <v>3600598.0233000009</v>
      </c>
      <c r="X78" s="56">
        <f t="shared" si="25"/>
        <v>0.19715572553256935</v>
      </c>
      <c r="Y78" s="74">
        <f>SUM(Y41:Y77)</f>
        <v>3600598.0233000009</v>
      </c>
      <c r="Z78" s="56">
        <f t="shared" si="30"/>
        <v>0.19715572553256935</v>
      </c>
      <c r="AA78" s="74">
        <f t="shared" si="31"/>
        <v>43207176.279600002</v>
      </c>
      <c r="AB78" s="56">
        <f t="shared" si="30"/>
        <v>0.19715572553256933</v>
      </c>
      <c r="AC78" s="94">
        <f t="shared" si="32"/>
        <v>3600598.0233</v>
      </c>
      <c r="AD78" s="56">
        <f t="shared" si="27"/>
        <v>0.1971557255325693</v>
      </c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</row>
    <row r="79" spans="1:66" s="8" customFormat="1" x14ac:dyDescent="0.25">
      <c r="A79" s="26">
        <v>6201</v>
      </c>
      <c r="B79" s="27" t="s">
        <v>102</v>
      </c>
      <c r="C79" s="69">
        <v>1108447.4173999999</v>
      </c>
      <c r="D79" s="57">
        <f t="shared" si="15"/>
        <v>6.0694571673376517E-2</v>
      </c>
      <c r="E79" s="69">
        <v>1108447.4173999999</v>
      </c>
      <c r="F79" s="57">
        <f t="shared" si="16"/>
        <v>6.0694571673376517E-2</v>
      </c>
      <c r="G79" s="69">
        <v>1108447.4173999999</v>
      </c>
      <c r="H79" s="57">
        <f t="shared" si="17"/>
        <v>6.0694571673376517E-2</v>
      </c>
      <c r="I79" s="69">
        <v>1108447.4173999999</v>
      </c>
      <c r="J79" s="57">
        <f t="shared" si="18"/>
        <v>6.0694571673376517E-2</v>
      </c>
      <c r="K79" s="69">
        <v>1108447.4173999999</v>
      </c>
      <c r="L79" s="57">
        <f t="shared" si="19"/>
        <v>6.0694571673376517E-2</v>
      </c>
      <c r="M79" s="69">
        <v>1108447.4173999999</v>
      </c>
      <c r="N79" s="57">
        <f t="shared" si="20"/>
        <v>6.0694571673376517E-2</v>
      </c>
      <c r="O79" s="69">
        <v>1108447.4173999999</v>
      </c>
      <c r="P79" s="57">
        <f t="shared" si="21"/>
        <v>6.0694571673376517E-2</v>
      </c>
      <c r="Q79" s="69">
        <v>1108447.4173999999</v>
      </c>
      <c r="R79" s="57">
        <f t="shared" si="22"/>
        <v>6.0694571673376517E-2</v>
      </c>
      <c r="S79" s="69">
        <v>1108447.4173999999</v>
      </c>
      <c r="T79" s="57">
        <f t="shared" si="23"/>
        <v>6.0694571673376517E-2</v>
      </c>
      <c r="U79" s="69">
        <v>1108447.4173999999</v>
      </c>
      <c r="V79" s="57">
        <f t="shared" si="24"/>
        <v>6.0694571673376517E-2</v>
      </c>
      <c r="W79" s="69">
        <v>1108447.4173999999</v>
      </c>
      <c r="X79" s="57">
        <f t="shared" si="25"/>
        <v>6.0694571673376517E-2</v>
      </c>
      <c r="Y79" s="69">
        <v>1108447.4173999999</v>
      </c>
      <c r="Z79" s="57">
        <f t="shared" si="30"/>
        <v>6.0694571673376517E-2</v>
      </c>
      <c r="AA79" s="69">
        <f t="shared" si="31"/>
        <v>13301369.008800002</v>
      </c>
      <c r="AB79" s="57">
        <f t="shared" si="30"/>
        <v>6.0694571673376538E-2</v>
      </c>
      <c r="AC79" s="85">
        <f t="shared" si="32"/>
        <v>1108447.4174000002</v>
      </c>
      <c r="AD79" s="57">
        <f t="shared" si="27"/>
        <v>6.0694571673376531E-2</v>
      </c>
    </row>
    <row r="80" spans="1:66" x14ac:dyDescent="0.25">
      <c r="A80" s="9">
        <v>6202</v>
      </c>
      <c r="B80" s="10" t="s">
        <v>103</v>
      </c>
      <c r="C80" s="67">
        <v>456495.73090000002</v>
      </c>
      <c r="D80" s="49">
        <f t="shared" si="15"/>
        <v>2.4996055223521742E-2</v>
      </c>
      <c r="E80" s="67">
        <v>456495.73090000002</v>
      </c>
      <c r="F80" s="49">
        <f t="shared" si="16"/>
        <v>2.4996055223521742E-2</v>
      </c>
      <c r="G80" s="67">
        <v>456495.73090000002</v>
      </c>
      <c r="H80" s="49">
        <f t="shared" si="17"/>
        <v>2.4996055223521742E-2</v>
      </c>
      <c r="I80" s="67">
        <v>456495.73090000002</v>
      </c>
      <c r="J80" s="49">
        <f t="shared" si="18"/>
        <v>2.4996055223521742E-2</v>
      </c>
      <c r="K80" s="67">
        <v>456495.73090000002</v>
      </c>
      <c r="L80" s="49">
        <f t="shared" si="19"/>
        <v>2.4996055223521742E-2</v>
      </c>
      <c r="M80" s="67">
        <v>456495.73090000002</v>
      </c>
      <c r="N80" s="49">
        <f t="shared" si="20"/>
        <v>2.4996055223521742E-2</v>
      </c>
      <c r="O80" s="67">
        <v>456495.73090000002</v>
      </c>
      <c r="P80" s="49">
        <f t="shared" si="21"/>
        <v>2.4996055223521742E-2</v>
      </c>
      <c r="Q80" s="67">
        <v>456495.73090000002</v>
      </c>
      <c r="R80" s="49">
        <f t="shared" si="22"/>
        <v>2.4996055223521742E-2</v>
      </c>
      <c r="S80" s="67">
        <v>456495.73090000002</v>
      </c>
      <c r="T80" s="49">
        <f t="shared" si="23"/>
        <v>2.4996055223521742E-2</v>
      </c>
      <c r="U80" s="67">
        <v>456495.73090000002</v>
      </c>
      <c r="V80" s="49">
        <f t="shared" si="24"/>
        <v>2.4996055223521742E-2</v>
      </c>
      <c r="W80" s="67">
        <v>456495.73090000002</v>
      </c>
      <c r="X80" s="49">
        <f t="shared" si="25"/>
        <v>2.4996055223521742E-2</v>
      </c>
      <c r="Y80" s="67">
        <v>456495.73090000002</v>
      </c>
      <c r="Z80" s="49">
        <f t="shared" si="30"/>
        <v>2.4996055223521742E-2</v>
      </c>
      <c r="AA80" s="82">
        <f t="shared" si="31"/>
        <v>5477948.7707999991</v>
      </c>
      <c r="AB80" s="49">
        <f t="shared" si="30"/>
        <v>2.4996055223521739E-2</v>
      </c>
      <c r="AC80" s="82">
        <f t="shared" si="32"/>
        <v>456495.73089999991</v>
      </c>
      <c r="AD80" s="49">
        <f t="shared" si="27"/>
        <v>2.4996055223521736E-2</v>
      </c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</row>
    <row r="81" spans="1:66" x14ac:dyDescent="0.25">
      <c r="A81" s="9">
        <v>6203</v>
      </c>
      <c r="B81" s="10" t="s">
        <v>104</v>
      </c>
      <c r="C81" s="67">
        <v>169990.63605</v>
      </c>
      <c r="D81" s="49">
        <f t="shared" ref="D81:R156" si="33">IF(C$10&lt;&gt;0,C81/C$10,"-")</f>
        <v>9.3080724277752186E-3</v>
      </c>
      <c r="E81" s="67">
        <v>169990.63605</v>
      </c>
      <c r="F81" s="49">
        <f t="shared" ref="F81:F141" si="34">IF(E$10&lt;&gt;0,E81/E$10,"-")</f>
        <v>9.3080724277752186E-3</v>
      </c>
      <c r="G81" s="67">
        <v>169990.63605</v>
      </c>
      <c r="H81" s="49">
        <f t="shared" ref="H81:H141" si="35">IF(G$10&lt;&gt;0,G81/G$10,"-")</f>
        <v>9.3080724277752186E-3</v>
      </c>
      <c r="I81" s="67">
        <v>169990.63605</v>
      </c>
      <c r="J81" s="49">
        <f t="shared" ref="J81:J141" si="36">IF(I$10&lt;&gt;0,I81/I$10,"-")</f>
        <v>9.3080724277752186E-3</v>
      </c>
      <c r="K81" s="67">
        <v>169990.63605</v>
      </c>
      <c r="L81" s="49">
        <f t="shared" ref="L81:L141" si="37">IF(K$10&lt;&gt;0,K81/K$10,"-")</f>
        <v>9.3080724277752186E-3</v>
      </c>
      <c r="M81" s="67">
        <v>169990.63605</v>
      </c>
      <c r="N81" s="49">
        <f t="shared" ref="N81:N141" si="38">IF(M$10&lt;&gt;0,M81/M$10,"-")</f>
        <v>9.3080724277752186E-3</v>
      </c>
      <c r="O81" s="67">
        <v>169990.63605</v>
      </c>
      <c r="P81" s="49">
        <f t="shared" ref="P81:P141" si="39">IF(O$10&lt;&gt;0,O81/O$10,"-")</f>
        <v>9.3080724277752186E-3</v>
      </c>
      <c r="Q81" s="67">
        <v>169990.63605</v>
      </c>
      <c r="R81" s="49">
        <f t="shared" ref="R81:R141" si="40">IF(Q$10&lt;&gt;0,Q81/Q$10,"-")</f>
        <v>9.3080724277752186E-3</v>
      </c>
      <c r="S81" s="67">
        <v>169990.63605</v>
      </c>
      <c r="T81" s="49">
        <f t="shared" ref="T81:AD141" si="41">IF(S$10&lt;&gt;0,S81/S$10,"-")</f>
        <v>9.3080724277752186E-3</v>
      </c>
      <c r="U81" s="67">
        <v>169990.63605</v>
      </c>
      <c r="V81" s="49">
        <f t="shared" ref="V81:V141" si="42">IF(U$10&lt;&gt;0,U81/U$10,"-")</f>
        <v>9.3080724277752186E-3</v>
      </c>
      <c r="W81" s="67">
        <v>169990.63605</v>
      </c>
      <c r="X81" s="49">
        <f t="shared" ref="X81:X141" si="43">IF(W$10&lt;&gt;0,W81/W$10,"-")</f>
        <v>9.3080724277752186E-3</v>
      </c>
      <c r="Y81" s="67">
        <v>169990.63605</v>
      </c>
      <c r="Z81" s="49">
        <f t="shared" ref="Z81:AB100" si="44">IF(Y$10&lt;&gt;0,Y81/Y$10,"-")</f>
        <v>9.3080724277752186E-3</v>
      </c>
      <c r="AA81" s="82">
        <f t="shared" si="31"/>
        <v>2039887.6326000004</v>
      </c>
      <c r="AB81" s="49">
        <f t="shared" si="44"/>
        <v>9.3080724277752203E-3</v>
      </c>
      <c r="AC81" s="82">
        <f t="shared" si="32"/>
        <v>169990.63605000003</v>
      </c>
      <c r="AD81" s="49">
        <f t="shared" ref="AD81:AD141" si="45">IF(AC$10&lt;&gt;0,AC81/AC$10,"-")</f>
        <v>9.3080724277752186E-3</v>
      </c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</row>
    <row r="82" spans="1:66" x14ac:dyDescent="0.25">
      <c r="A82" s="9">
        <v>6204</v>
      </c>
      <c r="B82" s="10" t="s">
        <v>105</v>
      </c>
      <c r="C82" s="67">
        <v>5033.6400000000003</v>
      </c>
      <c r="D82" s="49">
        <f t="shared" si="33"/>
        <v>2.7562392131743804E-4</v>
      </c>
      <c r="E82" s="67">
        <v>5033.6400000000003</v>
      </c>
      <c r="F82" s="49">
        <f t="shared" si="34"/>
        <v>2.7562392131743804E-4</v>
      </c>
      <c r="G82" s="67">
        <v>5033.6400000000003</v>
      </c>
      <c r="H82" s="49">
        <f t="shared" si="35"/>
        <v>2.7562392131743804E-4</v>
      </c>
      <c r="I82" s="67">
        <v>5033.6400000000003</v>
      </c>
      <c r="J82" s="49">
        <f t="shared" si="36"/>
        <v>2.7562392131743804E-4</v>
      </c>
      <c r="K82" s="67">
        <v>5033.6400000000003</v>
      </c>
      <c r="L82" s="49">
        <f t="shared" si="37"/>
        <v>2.7562392131743804E-4</v>
      </c>
      <c r="M82" s="67">
        <v>5033.6400000000003</v>
      </c>
      <c r="N82" s="49">
        <f t="shared" si="38"/>
        <v>2.7562392131743804E-4</v>
      </c>
      <c r="O82" s="67">
        <v>5033.6400000000003</v>
      </c>
      <c r="P82" s="49">
        <f t="shared" si="39"/>
        <v>2.7562392131743804E-4</v>
      </c>
      <c r="Q82" s="67">
        <v>5033.6400000000003</v>
      </c>
      <c r="R82" s="49">
        <f t="shared" si="40"/>
        <v>2.7562392131743804E-4</v>
      </c>
      <c r="S82" s="67">
        <v>5033.6400000000003</v>
      </c>
      <c r="T82" s="49">
        <f t="shared" si="41"/>
        <v>2.7562392131743804E-4</v>
      </c>
      <c r="U82" s="67">
        <v>5033.6400000000003</v>
      </c>
      <c r="V82" s="49">
        <f t="shared" si="42"/>
        <v>2.7562392131743804E-4</v>
      </c>
      <c r="W82" s="67">
        <v>5033.6400000000003</v>
      </c>
      <c r="X82" s="49">
        <f t="shared" si="43"/>
        <v>2.7562392131743804E-4</v>
      </c>
      <c r="Y82" s="67">
        <v>5033.6400000000003</v>
      </c>
      <c r="Z82" s="49">
        <f t="shared" si="44"/>
        <v>2.7562392131743804E-4</v>
      </c>
      <c r="AA82" s="82">
        <f t="shared" si="31"/>
        <v>60403.68</v>
      </c>
      <c r="AB82" s="49">
        <f t="shared" si="44"/>
        <v>2.7562392131743804E-4</v>
      </c>
      <c r="AC82" s="82">
        <f t="shared" si="32"/>
        <v>5033.6400000000003</v>
      </c>
      <c r="AD82" s="49">
        <f t="shared" si="45"/>
        <v>2.7562392131743804E-4</v>
      </c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</row>
    <row r="83" spans="1:66" x14ac:dyDescent="0.25">
      <c r="A83" s="9">
        <v>6205</v>
      </c>
      <c r="B83" s="10" t="s">
        <v>106</v>
      </c>
      <c r="C83" s="67">
        <v>8342.5</v>
      </c>
      <c r="D83" s="49">
        <f t="shared" si="33"/>
        <v>4.5680512781818465E-4</v>
      </c>
      <c r="E83" s="67">
        <v>8342.5</v>
      </c>
      <c r="F83" s="49">
        <f t="shared" si="34"/>
        <v>4.5680512781818465E-4</v>
      </c>
      <c r="G83" s="67">
        <v>8342.5</v>
      </c>
      <c r="H83" s="49">
        <f t="shared" si="35"/>
        <v>4.5680512781818465E-4</v>
      </c>
      <c r="I83" s="67">
        <v>8342.5</v>
      </c>
      <c r="J83" s="49">
        <f t="shared" si="36"/>
        <v>4.5680512781818465E-4</v>
      </c>
      <c r="K83" s="67">
        <v>8342.5</v>
      </c>
      <c r="L83" s="49">
        <f t="shared" si="37"/>
        <v>4.5680512781818465E-4</v>
      </c>
      <c r="M83" s="67">
        <v>8342.5</v>
      </c>
      <c r="N83" s="49">
        <f t="shared" si="38"/>
        <v>4.5680512781818465E-4</v>
      </c>
      <c r="O83" s="67">
        <v>8342.5</v>
      </c>
      <c r="P83" s="49">
        <f t="shared" si="39"/>
        <v>4.5680512781818465E-4</v>
      </c>
      <c r="Q83" s="67">
        <v>8342.5</v>
      </c>
      <c r="R83" s="49">
        <f t="shared" si="40"/>
        <v>4.5680512781818465E-4</v>
      </c>
      <c r="S83" s="67">
        <v>8342.5</v>
      </c>
      <c r="T83" s="49">
        <f t="shared" si="41"/>
        <v>4.5680512781818465E-4</v>
      </c>
      <c r="U83" s="67">
        <v>8342.5</v>
      </c>
      <c r="V83" s="49">
        <f t="shared" si="42"/>
        <v>4.5680512781818465E-4</v>
      </c>
      <c r="W83" s="67">
        <v>8342.5</v>
      </c>
      <c r="X83" s="49">
        <f t="shared" si="43"/>
        <v>4.5680512781818465E-4</v>
      </c>
      <c r="Y83" s="67">
        <v>8342.5</v>
      </c>
      <c r="Z83" s="49">
        <f t="shared" si="44"/>
        <v>4.5680512781818465E-4</v>
      </c>
      <c r="AA83" s="82">
        <f t="shared" si="31"/>
        <v>100110</v>
      </c>
      <c r="AB83" s="49">
        <f t="shared" si="44"/>
        <v>4.5680512781818465E-4</v>
      </c>
      <c r="AC83" s="82">
        <f t="shared" si="32"/>
        <v>8342.5</v>
      </c>
      <c r="AD83" s="49">
        <f t="shared" si="45"/>
        <v>4.5680512781818465E-4</v>
      </c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</row>
    <row r="84" spans="1:66" x14ac:dyDescent="0.25">
      <c r="A84" s="9">
        <v>6206</v>
      </c>
      <c r="B84" s="10" t="s">
        <v>107</v>
      </c>
      <c r="C84" s="67">
        <v>18619.813900000001</v>
      </c>
      <c r="D84" s="49">
        <f t="shared" si="33"/>
        <v>1.0195536671909274E-3</v>
      </c>
      <c r="E84" s="67">
        <v>18619.813900000001</v>
      </c>
      <c r="F84" s="49">
        <f t="shared" si="34"/>
        <v>1.0195536671909274E-3</v>
      </c>
      <c r="G84" s="67">
        <v>18619.813900000001</v>
      </c>
      <c r="H84" s="49">
        <f t="shared" si="35"/>
        <v>1.0195536671909274E-3</v>
      </c>
      <c r="I84" s="67">
        <v>18619.813900000001</v>
      </c>
      <c r="J84" s="49">
        <f t="shared" si="36"/>
        <v>1.0195536671909274E-3</v>
      </c>
      <c r="K84" s="67">
        <v>18619.813900000001</v>
      </c>
      <c r="L84" s="49">
        <f t="shared" si="37"/>
        <v>1.0195536671909274E-3</v>
      </c>
      <c r="M84" s="67">
        <v>18619.813900000001</v>
      </c>
      <c r="N84" s="49">
        <f t="shared" si="38"/>
        <v>1.0195536671909274E-3</v>
      </c>
      <c r="O84" s="67">
        <v>18619.813900000001</v>
      </c>
      <c r="P84" s="49">
        <f t="shared" si="39"/>
        <v>1.0195536671909274E-3</v>
      </c>
      <c r="Q84" s="67">
        <v>18619.813900000001</v>
      </c>
      <c r="R84" s="49">
        <f t="shared" si="40"/>
        <v>1.0195536671909274E-3</v>
      </c>
      <c r="S84" s="67">
        <v>18619.813900000001</v>
      </c>
      <c r="T84" s="49">
        <f t="shared" si="41"/>
        <v>1.0195536671909274E-3</v>
      </c>
      <c r="U84" s="67">
        <v>18619.813900000001</v>
      </c>
      <c r="V84" s="49">
        <f t="shared" si="42"/>
        <v>1.0195536671909274E-3</v>
      </c>
      <c r="W84" s="67">
        <v>18619.813900000001</v>
      </c>
      <c r="X84" s="49">
        <f t="shared" si="43"/>
        <v>1.0195536671909274E-3</v>
      </c>
      <c r="Y84" s="67">
        <v>18619.813900000001</v>
      </c>
      <c r="Z84" s="49">
        <f t="shared" si="44"/>
        <v>1.0195536671909274E-3</v>
      </c>
      <c r="AA84" s="82">
        <f t="shared" si="31"/>
        <v>223437.76680000007</v>
      </c>
      <c r="AB84" s="49">
        <f t="shared" si="44"/>
        <v>1.0195536671909276E-3</v>
      </c>
      <c r="AC84" s="82">
        <f t="shared" si="32"/>
        <v>18619.813900000005</v>
      </c>
      <c r="AD84" s="49">
        <f t="shared" si="45"/>
        <v>1.0195536671909276E-3</v>
      </c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</row>
    <row r="85" spans="1:66" x14ac:dyDescent="0.25">
      <c r="A85" s="9">
        <v>6207</v>
      </c>
      <c r="B85" s="10" t="s">
        <v>108</v>
      </c>
      <c r="C85" s="67">
        <v>69618.509999999995</v>
      </c>
      <c r="D85" s="49">
        <f t="shared" si="33"/>
        <v>3.8120578194859528E-3</v>
      </c>
      <c r="E85" s="67">
        <v>69618.509999999995</v>
      </c>
      <c r="F85" s="49">
        <f t="shared" si="34"/>
        <v>3.8120578194859528E-3</v>
      </c>
      <c r="G85" s="67">
        <v>69618.509999999995</v>
      </c>
      <c r="H85" s="49">
        <f t="shared" si="35"/>
        <v>3.8120578194859528E-3</v>
      </c>
      <c r="I85" s="67">
        <v>69618.509999999995</v>
      </c>
      <c r="J85" s="49">
        <f t="shared" si="36"/>
        <v>3.8120578194859528E-3</v>
      </c>
      <c r="K85" s="67">
        <v>69618.509999999995</v>
      </c>
      <c r="L85" s="49">
        <f t="shared" si="37"/>
        <v>3.8120578194859528E-3</v>
      </c>
      <c r="M85" s="67">
        <v>69618.509999999995</v>
      </c>
      <c r="N85" s="49">
        <f t="shared" si="38"/>
        <v>3.8120578194859528E-3</v>
      </c>
      <c r="O85" s="67">
        <v>69618.509999999995</v>
      </c>
      <c r="P85" s="49">
        <f t="shared" si="39"/>
        <v>3.8120578194859528E-3</v>
      </c>
      <c r="Q85" s="67">
        <v>69618.509999999995</v>
      </c>
      <c r="R85" s="49">
        <f t="shared" si="40"/>
        <v>3.8120578194859528E-3</v>
      </c>
      <c r="S85" s="67">
        <v>69618.509999999995</v>
      </c>
      <c r="T85" s="49">
        <f t="shared" si="41"/>
        <v>3.8120578194859528E-3</v>
      </c>
      <c r="U85" s="67">
        <v>69618.509999999995</v>
      </c>
      <c r="V85" s="49">
        <f t="shared" si="42"/>
        <v>3.8120578194859528E-3</v>
      </c>
      <c r="W85" s="67">
        <v>69618.509999999995</v>
      </c>
      <c r="X85" s="49">
        <f t="shared" si="43"/>
        <v>3.8120578194859528E-3</v>
      </c>
      <c r="Y85" s="67">
        <v>69618.509999999995</v>
      </c>
      <c r="Z85" s="49">
        <f t="shared" si="44"/>
        <v>3.8120578194859528E-3</v>
      </c>
      <c r="AA85" s="82">
        <f t="shared" si="31"/>
        <v>835422.12</v>
      </c>
      <c r="AB85" s="49">
        <f t="shared" si="44"/>
        <v>3.8120578194859537E-3</v>
      </c>
      <c r="AC85" s="82">
        <f t="shared" si="32"/>
        <v>69618.509999999995</v>
      </c>
      <c r="AD85" s="49">
        <f t="shared" si="45"/>
        <v>3.8120578194859528E-3</v>
      </c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</row>
    <row r="86" spans="1:66" x14ac:dyDescent="0.25">
      <c r="A86" s="9">
        <v>6208</v>
      </c>
      <c r="B86" s="10" t="s">
        <v>109</v>
      </c>
      <c r="C86" s="67"/>
      <c r="D86" s="49">
        <f t="shared" si="33"/>
        <v>0</v>
      </c>
      <c r="E86" s="67"/>
      <c r="F86" s="49">
        <f t="shared" si="34"/>
        <v>0</v>
      </c>
      <c r="G86" s="67"/>
      <c r="H86" s="49">
        <f t="shared" si="35"/>
        <v>0</v>
      </c>
      <c r="I86" s="67"/>
      <c r="J86" s="49">
        <f t="shared" si="36"/>
        <v>0</v>
      </c>
      <c r="K86" s="67"/>
      <c r="L86" s="49">
        <f t="shared" si="37"/>
        <v>0</v>
      </c>
      <c r="M86" s="67"/>
      <c r="N86" s="49">
        <f t="shared" si="38"/>
        <v>0</v>
      </c>
      <c r="O86" s="67"/>
      <c r="P86" s="49">
        <f t="shared" si="39"/>
        <v>0</v>
      </c>
      <c r="Q86" s="67"/>
      <c r="R86" s="49">
        <f t="shared" si="40"/>
        <v>0</v>
      </c>
      <c r="S86" s="67"/>
      <c r="T86" s="49">
        <f t="shared" si="41"/>
        <v>0</v>
      </c>
      <c r="U86" s="67"/>
      <c r="V86" s="49">
        <f t="shared" si="42"/>
        <v>0</v>
      </c>
      <c r="W86" s="67"/>
      <c r="X86" s="49">
        <f t="shared" si="43"/>
        <v>0</v>
      </c>
      <c r="Y86" s="67"/>
      <c r="Z86" s="49">
        <f t="shared" si="44"/>
        <v>0</v>
      </c>
      <c r="AA86" s="82">
        <f t="shared" si="31"/>
        <v>0</v>
      </c>
      <c r="AB86" s="49">
        <f t="shared" si="44"/>
        <v>0</v>
      </c>
      <c r="AC86" s="82">
        <f t="shared" si="32"/>
        <v>0</v>
      </c>
      <c r="AD86" s="49">
        <f t="shared" si="45"/>
        <v>0</v>
      </c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</row>
    <row r="87" spans="1:66" x14ac:dyDescent="0.25">
      <c r="A87" s="9">
        <v>6209</v>
      </c>
      <c r="B87" s="10" t="s">
        <v>110</v>
      </c>
      <c r="C87" s="67">
        <v>154073.30059999999</v>
      </c>
      <c r="D87" s="49">
        <f t="shared" si="33"/>
        <v>8.4364967064971628E-3</v>
      </c>
      <c r="E87" s="67">
        <v>154073.30059999999</v>
      </c>
      <c r="F87" s="49">
        <f t="shared" si="34"/>
        <v>8.4364967064971628E-3</v>
      </c>
      <c r="G87" s="67">
        <v>154073.30059999999</v>
      </c>
      <c r="H87" s="49">
        <f t="shared" si="35"/>
        <v>8.4364967064971628E-3</v>
      </c>
      <c r="I87" s="67">
        <v>154073.30059999999</v>
      </c>
      <c r="J87" s="49">
        <f t="shared" si="36"/>
        <v>8.4364967064971628E-3</v>
      </c>
      <c r="K87" s="67">
        <v>154073.30059999999</v>
      </c>
      <c r="L87" s="49">
        <f t="shared" si="37"/>
        <v>8.4364967064971628E-3</v>
      </c>
      <c r="M87" s="67">
        <v>154073.30059999999</v>
      </c>
      <c r="N87" s="49">
        <f t="shared" si="38"/>
        <v>8.4364967064971628E-3</v>
      </c>
      <c r="O87" s="67">
        <v>154073.30059999999</v>
      </c>
      <c r="P87" s="49">
        <f t="shared" si="39"/>
        <v>8.4364967064971628E-3</v>
      </c>
      <c r="Q87" s="67">
        <v>154073.30059999999</v>
      </c>
      <c r="R87" s="49">
        <f t="shared" si="40"/>
        <v>8.4364967064971628E-3</v>
      </c>
      <c r="S87" s="67">
        <v>154073.30059999999</v>
      </c>
      <c r="T87" s="49">
        <f t="shared" si="41"/>
        <v>8.4364967064971628E-3</v>
      </c>
      <c r="U87" s="67">
        <v>154073.30059999999</v>
      </c>
      <c r="V87" s="49">
        <f t="shared" si="42"/>
        <v>8.4364967064971628E-3</v>
      </c>
      <c r="W87" s="67">
        <v>154073.30059999999</v>
      </c>
      <c r="X87" s="49">
        <f t="shared" si="43"/>
        <v>8.4364967064971628E-3</v>
      </c>
      <c r="Y87" s="67">
        <v>154073.30059999999</v>
      </c>
      <c r="Z87" s="49">
        <f t="shared" si="44"/>
        <v>8.4364967064971628E-3</v>
      </c>
      <c r="AA87" s="82">
        <f t="shared" si="31"/>
        <v>1848879.6071999997</v>
      </c>
      <c r="AB87" s="49">
        <f t="shared" si="44"/>
        <v>8.4364967064971628E-3</v>
      </c>
      <c r="AC87" s="82">
        <f t="shared" si="32"/>
        <v>154073.30059999999</v>
      </c>
      <c r="AD87" s="49">
        <f t="shared" si="45"/>
        <v>8.4364967064971628E-3</v>
      </c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</row>
    <row r="88" spans="1:66" x14ac:dyDescent="0.25">
      <c r="A88" s="9">
        <v>6210</v>
      </c>
      <c r="B88" s="10" t="s">
        <v>111</v>
      </c>
      <c r="C88" s="67">
        <v>162239.85440000001</v>
      </c>
      <c r="D88" s="49">
        <f t="shared" si="33"/>
        <v>8.8836676567450607E-3</v>
      </c>
      <c r="E88" s="67">
        <v>162239.85440000001</v>
      </c>
      <c r="F88" s="49">
        <f t="shared" si="34"/>
        <v>8.8836676567450607E-3</v>
      </c>
      <c r="G88" s="67">
        <v>162239.85440000001</v>
      </c>
      <c r="H88" s="49">
        <f t="shared" si="35"/>
        <v>8.8836676567450607E-3</v>
      </c>
      <c r="I88" s="67">
        <v>162239.85440000001</v>
      </c>
      <c r="J88" s="49">
        <f t="shared" si="36"/>
        <v>8.8836676567450607E-3</v>
      </c>
      <c r="K88" s="67">
        <v>162239.85440000001</v>
      </c>
      <c r="L88" s="49">
        <f t="shared" si="37"/>
        <v>8.8836676567450607E-3</v>
      </c>
      <c r="M88" s="67">
        <v>162239.85440000001</v>
      </c>
      <c r="N88" s="49">
        <f t="shared" si="38"/>
        <v>8.8836676567450607E-3</v>
      </c>
      <c r="O88" s="67">
        <v>162239.85440000001</v>
      </c>
      <c r="P88" s="49">
        <f t="shared" si="39"/>
        <v>8.8836676567450607E-3</v>
      </c>
      <c r="Q88" s="67">
        <v>162239.85440000001</v>
      </c>
      <c r="R88" s="49">
        <f t="shared" si="40"/>
        <v>8.8836676567450607E-3</v>
      </c>
      <c r="S88" s="67">
        <v>162239.85440000001</v>
      </c>
      <c r="T88" s="49">
        <f t="shared" si="41"/>
        <v>8.8836676567450607E-3</v>
      </c>
      <c r="U88" s="67">
        <v>162239.85440000001</v>
      </c>
      <c r="V88" s="49">
        <f t="shared" si="42"/>
        <v>8.8836676567450607E-3</v>
      </c>
      <c r="W88" s="67">
        <v>162239.85440000001</v>
      </c>
      <c r="X88" s="49">
        <f t="shared" si="43"/>
        <v>8.8836676567450607E-3</v>
      </c>
      <c r="Y88" s="67">
        <v>162239.85440000001</v>
      </c>
      <c r="Z88" s="49">
        <f t="shared" si="44"/>
        <v>8.8836676567450607E-3</v>
      </c>
      <c r="AA88" s="82">
        <f t="shared" si="31"/>
        <v>1946878.2528000006</v>
      </c>
      <c r="AB88" s="49">
        <f t="shared" si="44"/>
        <v>8.8836676567450642E-3</v>
      </c>
      <c r="AC88" s="82">
        <f t="shared" si="32"/>
        <v>162239.85440000004</v>
      </c>
      <c r="AD88" s="49">
        <f t="shared" si="45"/>
        <v>8.8836676567450625E-3</v>
      </c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</row>
    <row r="89" spans="1:66" x14ac:dyDescent="0.25">
      <c r="A89" s="9">
        <v>6211</v>
      </c>
      <c r="B89" s="10" t="s">
        <v>112</v>
      </c>
      <c r="C89" s="67">
        <v>55387.9107</v>
      </c>
      <c r="D89" s="49">
        <f t="shared" si="33"/>
        <v>3.0328416693911533E-3</v>
      </c>
      <c r="E89" s="67">
        <v>55387.9107</v>
      </c>
      <c r="F89" s="49">
        <f t="shared" si="34"/>
        <v>3.0328416693911533E-3</v>
      </c>
      <c r="G89" s="67">
        <v>55387.9107</v>
      </c>
      <c r="H89" s="49">
        <f t="shared" si="35"/>
        <v>3.0328416693911533E-3</v>
      </c>
      <c r="I89" s="67">
        <v>55387.9107</v>
      </c>
      <c r="J89" s="49">
        <f t="shared" si="36"/>
        <v>3.0328416693911533E-3</v>
      </c>
      <c r="K89" s="67">
        <v>55387.9107</v>
      </c>
      <c r="L89" s="49">
        <f t="shared" si="37"/>
        <v>3.0328416693911533E-3</v>
      </c>
      <c r="M89" s="67">
        <v>55387.9107</v>
      </c>
      <c r="N89" s="49">
        <f t="shared" si="38"/>
        <v>3.0328416693911533E-3</v>
      </c>
      <c r="O89" s="67">
        <v>55387.9107</v>
      </c>
      <c r="P89" s="49">
        <f t="shared" si="39"/>
        <v>3.0328416693911533E-3</v>
      </c>
      <c r="Q89" s="67">
        <v>55387.9107</v>
      </c>
      <c r="R89" s="49">
        <f t="shared" si="40"/>
        <v>3.0328416693911533E-3</v>
      </c>
      <c r="S89" s="67">
        <v>55387.9107</v>
      </c>
      <c r="T89" s="49">
        <f t="shared" si="41"/>
        <v>3.0328416693911533E-3</v>
      </c>
      <c r="U89" s="67">
        <v>55387.9107</v>
      </c>
      <c r="V89" s="49">
        <f t="shared" si="42"/>
        <v>3.0328416693911533E-3</v>
      </c>
      <c r="W89" s="67">
        <v>55387.9107</v>
      </c>
      <c r="X89" s="49">
        <f t="shared" si="43"/>
        <v>3.0328416693911533E-3</v>
      </c>
      <c r="Y89" s="67">
        <v>55387.9107</v>
      </c>
      <c r="Z89" s="49">
        <f t="shared" si="44"/>
        <v>3.0328416693911533E-3</v>
      </c>
      <c r="AA89" s="82">
        <f t="shared" si="31"/>
        <v>664654.92839999998</v>
      </c>
      <c r="AB89" s="49">
        <f t="shared" si="44"/>
        <v>3.0328416693911533E-3</v>
      </c>
      <c r="AC89" s="82">
        <f t="shared" si="32"/>
        <v>55387.9107</v>
      </c>
      <c r="AD89" s="49">
        <f t="shared" si="45"/>
        <v>3.0328416693911533E-3</v>
      </c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</row>
    <row r="90" spans="1:66" x14ac:dyDescent="0.25">
      <c r="A90" s="9">
        <v>6212</v>
      </c>
      <c r="B90" s="10" t="s">
        <v>113</v>
      </c>
      <c r="C90" s="67"/>
      <c r="D90" s="49">
        <f t="shared" si="33"/>
        <v>0</v>
      </c>
      <c r="E90" s="67"/>
      <c r="F90" s="49">
        <f t="shared" si="34"/>
        <v>0</v>
      </c>
      <c r="G90" s="67"/>
      <c r="H90" s="49">
        <f t="shared" si="35"/>
        <v>0</v>
      </c>
      <c r="I90" s="67"/>
      <c r="J90" s="49">
        <f t="shared" si="36"/>
        <v>0</v>
      </c>
      <c r="K90" s="67"/>
      <c r="L90" s="49">
        <f t="shared" si="37"/>
        <v>0</v>
      </c>
      <c r="M90" s="67"/>
      <c r="N90" s="49">
        <f t="shared" si="38"/>
        <v>0</v>
      </c>
      <c r="O90" s="67"/>
      <c r="P90" s="49">
        <f t="shared" si="39"/>
        <v>0</v>
      </c>
      <c r="Q90" s="67"/>
      <c r="R90" s="49">
        <f t="shared" si="40"/>
        <v>0</v>
      </c>
      <c r="S90" s="67"/>
      <c r="T90" s="49">
        <f t="shared" si="41"/>
        <v>0</v>
      </c>
      <c r="U90" s="67"/>
      <c r="V90" s="49">
        <f t="shared" si="42"/>
        <v>0</v>
      </c>
      <c r="W90" s="67"/>
      <c r="X90" s="49">
        <f t="shared" si="43"/>
        <v>0</v>
      </c>
      <c r="Y90" s="67"/>
      <c r="Z90" s="49">
        <f t="shared" si="44"/>
        <v>0</v>
      </c>
      <c r="AA90" s="82">
        <f t="shared" si="31"/>
        <v>0</v>
      </c>
      <c r="AB90" s="49">
        <f t="shared" si="44"/>
        <v>0</v>
      </c>
      <c r="AC90" s="82">
        <f t="shared" si="32"/>
        <v>0</v>
      </c>
      <c r="AD90" s="49">
        <f t="shared" si="45"/>
        <v>0</v>
      </c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</row>
    <row r="91" spans="1:66" x14ac:dyDescent="0.25">
      <c r="A91" s="9">
        <v>6213</v>
      </c>
      <c r="B91" s="10" t="s">
        <v>114</v>
      </c>
      <c r="C91" s="67">
        <v>4154.7124999999996</v>
      </c>
      <c r="D91" s="49">
        <f t="shared" si="33"/>
        <v>2.2749703021999511E-4</v>
      </c>
      <c r="E91" s="67">
        <v>4154.7124999999996</v>
      </c>
      <c r="F91" s="49">
        <f t="shared" si="34"/>
        <v>2.2749703021999511E-4</v>
      </c>
      <c r="G91" s="67">
        <v>4154.7124999999996</v>
      </c>
      <c r="H91" s="49">
        <f t="shared" si="35"/>
        <v>2.2749703021999511E-4</v>
      </c>
      <c r="I91" s="67">
        <v>4154.7124999999996</v>
      </c>
      <c r="J91" s="49">
        <f t="shared" si="36"/>
        <v>2.2749703021999511E-4</v>
      </c>
      <c r="K91" s="67">
        <v>4154.7124999999996</v>
      </c>
      <c r="L91" s="49">
        <f t="shared" si="37"/>
        <v>2.2749703021999511E-4</v>
      </c>
      <c r="M91" s="67">
        <v>4154.7124999999996</v>
      </c>
      <c r="N91" s="49">
        <f t="shared" si="38"/>
        <v>2.2749703021999511E-4</v>
      </c>
      <c r="O91" s="67">
        <v>4154.7124999999996</v>
      </c>
      <c r="P91" s="49">
        <f t="shared" si="39"/>
        <v>2.2749703021999511E-4</v>
      </c>
      <c r="Q91" s="67">
        <v>4154.7124999999996</v>
      </c>
      <c r="R91" s="49">
        <f t="shared" si="40"/>
        <v>2.2749703021999511E-4</v>
      </c>
      <c r="S91" s="67">
        <v>4154.7124999999996</v>
      </c>
      <c r="T91" s="49">
        <f t="shared" si="41"/>
        <v>2.2749703021999511E-4</v>
      </c>
      <c r="U91" s="67">
        <v>4154.7124999999996</v>
      </c>
      <c r="V91" s="49">
        <f t="shared" si="42"/>
        <v>2.2749703021999511E-4</v>
      </c>
      <c r="W91" s="67">
        <v>4154.7124999999996</v>
      </c>
      <c r="X91" s="49">
        <f t="shared" si="43"/>
        <v>2.2749703021999511E-4</v>
      </c>
      <c r="Y91" s="67">
        <v>4154.7124999999996</v>
      </c>
      <c r="Z91" s="49">
        <f t="shared" si="44"/>
        <v>2.2749703021999511E-4</v>
      </c>
      <c r="AA91" s="82">
        <f t="shared" si="31"/>
        <v>49856.55000000001</v>
      </c>
      <c r="AB91" s="49">
        <f t="shared" si="44"/>
        <v>2.2749703021999519E-4</v>
      </c>
      <c r="AC91" s="82">
        <f t="shared" si="32"/>
        <v>4154.7125000000005</v>
      </c>
      <c r="AD91" s="49">
        <f t="shared" si="45"/>
        <v>2.2749703021999516E-4</v>
      </c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</row>
    <row r="92" spans="1:66" x14ac:dyDescent="0.25">
      <c r="A92" s="9">
        <v>6214</v>
      </c>
      <c r="B92" s="10" t="s">
        <v>115</v>
      </c>
      <c r="C92" s="67">
        <v>35492.519999999997</v>
      </c>
      <c r="D92" s="49">
        <f t="shared" si="33"/>
        <v>1.943442029989748E-3</v>
      </c>
      <c r="E92" s="67">
        <v>35492.519999999997</v>
      </c>
      <c r="F92" s="49">
        <f t="shared" si="34"/>
        <v>1.943442029989748E-3</v>
      </c>
      <c r="G92" s="67">
        <v>35492.519999999997</v>
      </c>
      <c r="H92" s="49">
        <f t="shared" si="35"/>
        <v>1.943442029989748E-3</v>
      </c>
      <c r="I92" s="67">
        <v>35492.519999999997</v>
      </c>
      <c r="J92" s="49">
        <f t="shared" si="36"/>
        <v>1.943442029989748E-3</v>
      </c>
      <c r="K92" s="67">
        <v>35492.519999999997</v>
      </c>
      <c r="L92" s="49">
        <f t="shared" si="37"/>
        <v>1.943442029989748E-3</v>
      </c>
      <c r="M92" s="67">
        <v>35492.519999999997</v>
      </c>
      <c r="N92" s="49">
        <f t="shared" si="38"/>
        <v>1.943442029989748E-3</v>
      </c>
      <c r="O92" s="67">
        <v>35492.519999999997</v>
      </c>
      <c r="P92" s="49">
        <f t="shared" si="39"/>
        <v>1.943442029989748E-3</v>
      </c>
      <c r="Q92" s="67">
        <v>35492.519999999997</v>
      </c>
      <c r="R92" s="49">
        <f t="shared" si="40"/>
        <v>1.943442029989748E-3</v>
      </c>
      <c r="S92" s="67">
        <v>35492.519999999997</v>
      </c>
      <c r="T92" s="49">
        <f t="shared" si="41"/>
        <v>1.943442029989748E-3</v>
      </c>
      <c r="U92" s="67">
        <v>35492.519999999997</v>
      </c>
      <c r="V92" s="49">
        <f t="shared" si="42"/>
        <v>1.943442029989748E-3</v>
      </c>
      <c r="W92" s="67">
        <v>35492.519999999997</v>
      </c>
      <c r="X92" s="49">
        <f t="shared" si="43"/>
        <v>1.943442029989748E-3</v>
      </c>
      <c r="Y92" s="67">
        <v>35492.519999999997</v>
      </c>
      <c r="Z92" s="49">
        <f t="shared" si="44"/>
        <v>1.943442029989748E-3</v>
      </c>
      <c r="AA92" s="82">
        <f t="shared" si="31"/>
        <v>425910.24000000005</v>
      </c>
      <c r="AB92" s="49">
        <f t="shared" si="44"/>
        <v>1.9434420299897486E-3</v>
      </c>
      <c r="AC92" s="82">
        <f t="shared" si="32"/>
        <v>35492.520000000004</v>
      </c>
      <c r="AD92" s="49">
        <f t="shared" si="45"/>
        <v>1.9434420299897484E-3</v>
      </c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</row>
    <row r="93" spans="1:66" x14ac:dyDescent="0.25">
      <c r="A93" s="9">
        <v>6215</v>
      </c>
      <c r="B93" s="10" t="s">
        <v>116</v>
      </c>
      <c r="C93" s="67">
        <v>25004.726699999999</v>
      </c>
      <c r="D93" s="49">
        <f t="shared" si="33"/>
        <v>1.3691683999103713E-3</v>
      </c>
      <c r="E93" s="67">
        <v>25004.726699999999</v>
      </c>
      <c r="F93" s="49">
        <f t="shared" si="34"/>
        <v>1.3691683999103713E-3</v>
      </c>
      <c r="G93" s="67">
        <v>25004.726699999999</v>
      </c>
      <c r="H93" s="49">
        <f t="shared" si="35"/>
        <v>1.3691683999103713E-3</v>
      </c>
      <c r="I93" s="67">
        <v>25004.726699999999</v>
      </c>
      <c r="J93" s="49">
        <f t="shared" si="36"/>
        <v>1.3691683999103713E-3</v>
      </c>
      <c r="K93" s="67">
        <v>25004.726699999999</v>
      </c>
      <c r="L93" s="49">
        <f t="shared" si="37"/>
        <v>1.3691683999103713E-3</v>
      </c>
      <c r="M93" s="67">
        <v>25004.726699999999</v>
      </c>
      <c r="N93" s="49">
        <f t="shared" si="38"/>
        <v>1.3691683999103713E-3</v>
      </c>
      <c r="O93" s="67">
        <v>25004.726699999999</v>
      </c>
      <c r="P93" s="49">
        <f t="shared" si="39"/>
        <v>1.3691683999103713E-3</v>
      </c>
      <c r="Q93" s="67">
        <v>25004.726699999999</v>
      </c>
      <c r="R93" s="49">
        <f t="shared" si="40"/>
        <v>1.3691683999103713E-3</v>
      </c>
      <c r="S93" s="67">
        <v>25004.726699999999</v>
      </c>
      <c r="T93" s="49">
        <f t="shared" si="41"/>
        <v>1.3691683999103713E-3</v>
      </c>
      <c r="U93" s="67">
        <v>25004.726699999999</v>
      </c>
      <c r="V93" s="49">
        <f t="shared" si="42"/>
        <v>1.3691683999103713E-3</v>
      </c>
      <c r="W93" s="67">
        <v>25004.726699999999</v>
      </c>
      <c r="X93" s="49">
        <f t="shared" si="43"/>
        <v>1.3691683999103713E-3</v>
      </c>
      <c r="Y93" s="67">
        <v>25004.726699999999</v>
      </c>
      <c r="Z93" s="49">
        <f t="shared" si="44"/>
        <v>1.3691683999103713E-3</v>
      </c>
      <c r="AA93" s="82">
        <f t="shared" si="31"/>
        <v>300056.72039999999</v>
      </c>
      <c r="AB93" s="49">
        <f t="shared" si="44"/>
        <v>1.3691683999103716E-3</v>
      </c>
      <c r="AC93" s="82">
        <f t="shared" si="32"/>
        <v>25004.726699999999</v>
      </c>
      <c r="AD93" s="49">
        <f t="shared" si="45"/>
        <v>1.3691683999103713E-3</v>
      </c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</row>
    <row r="94" spans="1:66" x14ac:dyDescent="0.25">
      <c r="A94" s="9">
        <v>6216</v>
      </c>
      <c r="B94" s="10" t="s">
        <v>117</v>
      </c>
      <c r="C94" s="67">
        <v>4875</v>
      </c>
      <c r="D94" s="49">
        <f t="shared" si="33"/>
        <v>2.6693736866810312E-4</v>
      </c>
      <c r="E94" s="67">
        <v>4875</v>
      </c>
      <c r="F94" s="49">
        <f t="shared" si="34"/>
        <v>2.6693736866810312E-4</v>
      </c>
      <c r="G94" s="67">
        <v>4875</v>
      </c>
      <c r="H94" s="49">
        <f t="shared" si="35"/>
        <v>2.6693736866810312E-4</v>
      </c>
      <c r="I94" s="67">
        <v>4875</v>
      </c>
      <c r="J94" s="49">
        <f t="shared" si="36"/>
        <v>2.6693736866810312E-4</v>
      </c>
      <c r="K94" s="67">
        <v>4875</v>
      </c>
      <c r="L94" s="49">
        <f t="shared" si="37"/>
        <v>2.6693736866810312E-4</v>
      </c>
      <c r="M94" s="67">
        <v>4875</v>
      </c>
      <c r="N94" s="49">
        <f t="shared" si="38"/>
        <v>2.6693736866810312E-4</v>
      </c>
      <c r="O94" s="67">
        <v>4875</v>
      </c>
      <c r="P94" s="49">
        <f t="shared" si="39"/>
        <v>2.6693736866810312E-4</v>
      </c>
      <c r="Q94" s="67">
        <v>4875</v>
      </c>
      <c r="R94" s="49">
        <f t="shared" si="40"/>
        <v>2.6693736866810312E-4</v>
      </c>
      <c r="S94" s="67">
        <v>4875</v>
      </c>
      <c r="T94" s="49">
        <f t="shared" si="41"/>
        <v>2.6693736866810312E-4</v>
      </c>
      <c r="U94" s="67">
        <v>4875</v>
      </c>
      <c r="V94" s="49">
        <f t="shared" si="42"/>
        <v>2.6693736866810312E-4</v>
      </c>
      <c r="W94" s="67">
        <v>4875</v>
      </c>
      <c r="X94" s="49">
        <f t="shared" si="43"/>
        <v>2.6693736866810312E-4</v>
      </c>
      <c r="Y94" s="67">
        <v>4875</v>
      </c>
      <c r="Z94" s="49">
        <f t="shared" si="44"/>
        <v>2.6693736866810312E-4</v>
      </c>
      <c r="AA94" s="82">
        <f t="shared" si="31"/>
        <v>58500</v>
      </c>
      <c r="AB94" s="49">
        <f t="shared" si="44"/>
        <v>2.6693736866810312E-4</v>
      </c>
      <c r="AC94" s="82">
        <f t="shared" si="32"/>
        <v>4875</v>
      </c>
      <c r="AD94" s="49">
        <f t="shared" si="45"/>
        <v>2.6693736866810312E-4</v>
      </c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</row>
    <row r="95" spans="1:66" x14ac:dyDescent="0.25">
      <c r="A95" s="9">
        <v>6217</v>
      </c>
      <c r="B95" s="10"/>
      <c r="C95" s="67"/>
      <c r="D95" s="49">
        <f t="shared" si="33"/>
        <v>0</v>
      </c>
      <c r="E95" s="67"/>
      <c r="F95" s="49">
        <f t="shared" si="33"/>
        <v>0</v>
      </c>
      <c r="G95" s="67"/>
      <c r="H95" s="49">
        <f t="shared" si="33"/>
        <v>0</v>
      </c>
      <c r="I95" s="67"/>
      <c r="J95" s="49">
        <f t="shared" si="33"/>
        <v>0</v>
      </c>
      <c r="K95" s="67"/>
      <c r="L95" s="49">
        <f t="shared" si="33"/>
        <v>0</v>
      </c>
      <c r="M95" s="67"/>
      <c r="N95" s="49">
        <f t="shared" si="33"/>
        <v>0</v>
      </c>
      <c r="O95" s="67"/>
      <c r="P95" s="49">
        <f t="shared" si="33"/>
        <v>0</v>
      </c>
      <c r="Q95" s="67"/>
      <c r="R95" s="49">
        <f t="shared" si="33"/>
        <v>0</v>
      </c>
      <c r="S95" s="67"/>
      <c r="T95" s="49">
        <f t="shared" si="41"/>
        <v>0</v>
      </c>
      <c r="U95" s="67"/>
      <c r="V95" s="49">
        <f t="shared" si="41"/>
        <v>0</v>
      </c>
      <c r="W95" s="67"/>
      <c r="X95" s="49">
        <f t="shared" si="41"/>
        <v>0</v>
      </c>
      <c r="Y95" s="67"/>
      <c r="Z95" s="49">
        <f t="shared" si="41"/>
        <v>0</v>
      </c>
      <c r="AA95" s="82"/>
      <c r="AB95" s="49">
        <f t="shared" si="41"/>
        <v>0</v>
      </c>
      <c r="AC95" s="82"/>
      <c r="AD95" s="49">
        <f t="shared" si="41"/>
        <v>0</v>
      </c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</row>
    <row r="96" spans="1:66" x14ac:dyDescent="0.25">
      <c r="A96" s="9">
        <v>6218</v>
      </c>
      <c r="B96" s="10"/>
      <c r="C96" s="67"/>
      <c r="D96" s="49">
        <f t="shared" si="33"/>
        <v>0</v>
      </c>
      <c r="E96" s="67"/>
      <c r="F96" s="49">
        <f t="shared" si="33"/>
        <v>0</v>
      </c>
      <c r="G96" s="67"/>
      <c r="H96" s="49">
        <f t="shared" si="33"/>
        <v>0</v>
      </c>
      <c r="I96" s="67"/>
      <c r="J96" s="49">
        <f t="shared" si="33"/>
        <v>0</v>
      </c>
      <c r="K96" s="67"/>
      <c r="L96" s="49">
        <f t="shared" si="33"/>
        <v>0</v>
      </c>
      <c r="M96" s="67"/>
      <c r="N96" s="49">
        <f t="shared" si="33"/>
        <v>0</v>
      </c>
      <c r="O96" s="67"/>
      <c r="P96" s="49">
        <f t="shared" si="33"/>
        <v>0</v>
      </c>
      <c r="Q96" s="67"/>
      <c r="R96" s="49">
        <f t="shared" si="33"/>
        <v>0</v>
      </c>
      <c r="S96" s="67"/>
      <c r="T96" s="49">
        <f t="shared" si="41"/>
        <v>0</v>
      </c>
      <c r="U96" s="67"/>
      <c r="V96" s="49">
        <f t="shared" si="41"/>
        <v>0</v>
      </c>
      <c r="W96" s="67"/>
      <c r="X96" s="49">
        <f t="shared" si="41"/>
        <v>0</v>
      </c>
      <c r="Y96" s="67"/>
      <c r="Z96" s="49">
        <f t="shared" si="41"/>
        <v>0</v>
      </c>
      <c r="AA96" s="82"/>
      <c r="AB96" s="49">
        <f t="shared" si="41"/>
        <v>0</v>
      </c>
      <c r="AC96" s="82"/>
      <c r="AD96" s="49">
        <f t="shared" si="41"/>
        <v>0</v>
      </c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</row>
    <row r="97" spans="1:66" x14ac:dyDescent="0.25">
      <c r="A97" s="9">
        <v>6219</v>
      </c>
      <c r="B97" s="10"/>
      <c r="C97" s="67"/>
      <c r="D97" s="49">
        <f t="shared" si="33"/>
        <v>0</v>
      </c>
      <c r="E97" s="67"/>
      <c r="F97" s="49">
        <f t="shared" si="33"/>
        <v>0</v>
      </c>
      <c r="G97" s="67"/>
      <c r="H97" s="49">
        <f t="shared" si="33"/>
        <v>0</v>
      </c>
      <c r="I97" s="67"/>
      <c r="J97" s="49">
        <f t="shared" si="33"/>
        <v>0</v>
      </c>
      <c r="K97" s="67"/>
      <c r="L97" s="49">
        <f t="shared" si="33"/>
        <v>0</v>
      </c>
      <c r="M97" s="67"/>
      <c r="N97" s="49">
        <f t="shared" si="33"/>
        <v>0</v>
      </c>
      <c r="O97" s="67"/>
      <c r="P97" s="49">
        <f t="shared" si="33"/>
        <v>0</v>
      </c>
      <c r="Q97" s="67"/>
      <c r="R97" s="49">
        <f t="shared" si="33"/>
        <v>0</v>
      </c>
      <c r="S97" s="67"/>
      <c r="T97" s="49">
        <f t="shared" si="41"/>
        <v>0</v>
      </c>
      <c r="U97" s="67"/>
      <c r="V97" s="49">
        <f t="shared" si="41"/>
        <v>0</v>
      </c>
      <c r="W97" s="67"/>
      <c r="X97" s="49">
        <f t="shared" si="41"/>
        <v>0</v>
      </c>
      <c r="Y97" s="67"/>
      <c r="Z97" s="49">
        <f t="shared" si="41"/>
        <v>0</v>
      </c>
      <c r="AA97" s="82"/>
      <c r="AB97" s="49">
        <f t="shared" si="41"/>
        <v>0</v>
      </c>
      <c r="AC97" s="82"/>
      <c r="AD97" s="49">
        <f t="shared" si="41"/>
        <v>0</v>
      </c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</row>
    <row r="98" spans="1:66" x14ac:dyDescent="0.25">
      <c r="A98" s="9">
        <v>6220</v>
      </c>
      <c r="B98" s="10"/>
      <c r="C98" s="67"/>
      <c r="D98" s="49">
        <f t="shared" si="33"/>
        <v>0</v>
      </c>
      <c r="E98" s="67"/>
      <c r="F98" s="49">
        <f t="shared" si="33"/>
        <v>0</v>
      </c>
      <c r="G98" s="67"/>
      <c r="H98" s="49">
        <f t="shared" si="33"/>
        <v>0</v>
      </c>
      <c r="I98" s="67"/>
      <c r="J98" s="49">
        <f t="shared" si="33"/>
        <v>0</v>
      </c>
      <c r="K98" s="67"/>
      <c r="L98" s="49">
        <f t="shared" si="33"/>
        <v>0</v>
      </c>
      <c r="M98" s="67"/>
      <c r="N98" s="49">
        <f t="shared" si="33"/>
        <v>0</v>
      </c>
      <c r="O98" s="67"/>
      <c r="P98" s="49">
        <f t="shared" si="33"/>
        <v>0</v>
      </c>
      <c r="Q98" s="67"/>
      <c r="R98" s="49">
        <f t="shared" si="33"/>
        <v>0</v>
      </c>
      <c r="S98" s="67"/>
      <c r="T98" s="49">
        <f t="shared" si="41"/>
        <v>0</v>
      </c>
      <c r="U98" s="67"/>
      <c r="V98" s="49">
        <f t="shared" si="41"/>
        <v>0</v>
      </c>
      <c r="W98" s="67"/>
      <c r="X98" s="49">
        <f t="shared" si="41"/>
        <v>0</v>
      </c>
      <c r="Y98" s="67"/>
      <c r="Z98" s="49">
        <f t="shared" si="41"/>
        <v>0</v>
      </c>
      <c r="AA98" s="82"/>
      <c r="AB98" s="49">
        <f t="shared" si="41"/>
        <v>0</v>
      </c>
      <c r="AC98" s="82"/>
      <c r="AD98" s="49">
        <f t="shared" si="41"/>
        <v>0</v>
      </c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</row>
    <row r="99" spans="1:66" s="5" customFormat="1" x14ac:dyDescent="0.25">
      <c r="A99" s="12">
        <v>6299</v>
      </c>
      <c r="B99" s="1" t="s">
        <v>118</v>
      </c>
      <c r="C99" s="74">
        <f>SUM(C79:C98)</f>
        <v>2277776.2731499998</v>
      </c>
      <c r="D99" s="56">
        <f t="shared" si="33"/>
        <v>0.12472279072190756</v>
      </c>
      <c r="E99" s="74">
        <f>SUM(E79:E98)</f>
        <v>2277776.2731499998</v>
      </c>
      <c r="F99" s="56">
        <f t="shared" si="34"/>
        <v>0.12472279072190756</v>
      </c>
      <c r="G99" s="74">
        <f>SUM(G79:G98)</f>
        <v>2277776.2731499998</v>
      </c>
      <c r="H99" s="56">
        <f t="shared" si="35"/>
        <v>0.12472279072190756</v>
      </c>
      <c r="I99" s="74">
        <f>SUM(I79:I98)</f>
        <v>2277776.2731499998</v>
      </c>
      <c r="J99" s="56">
        <f t="shared" si="36"/>
        <v>0.12472279072190756</v>
      </c>
      <c r="K99" s="74">
        <f>SUM(K79:K98)</f>
        <v>2277776.2731499998</v>
      </c>
      <c r="L99" s="56">
        <f t="shared" si="37"/>
        <v>0.12472279072190756</v>
      </c>
      <c r="M99" s="74">
        <f>SUM(M79:M98)</f>
        <v>2277776.2731499998</v>
      </c>
      <c r="N99" s="56">
        <f t="shared" si="38"/>
        <v>0.12472279072190756</v>
      </c>
      <c r="O99" s="74">
        <f>SUM(O79:O98)</f>
        <v>2277776.2731499998</v>
      </c>
      <c r="P99" s="56">
        <f t="shared" si="39"/>
        <v>0.12472279072190756</v>
      </c>
      <c r="Q99" s="74">
        <f>SUM(Q79:Q98)</f>
        <v>2277776.2731499998</v>
      </c>
      <c r="R99" s="56">
        <f t="shared" si="40"/>
        <v>0.12472279072190756</v>
      </c>
      <c r="S99" s="74">
        <f>SUM(S79:S98)</f>
        <v>2277776.2731499998</v>
      </c>
      <c r="T99" s="56">
        <f t="shared" si="41"/>
        <v>0.12472279072190756</v>
      </c>
      <c r="U99" s="74">
        <f>SUM(U79:U98)</f>
        <v>2277776.2731499998</v>
      </c>
      <c r="V99" s="56">
        <f t="shared" si="42"/>
        <v>0.12472279072190756</v>
      </c>
      <c r="W99" s="74">
        <f>SUM(W79:W98)</f>
        <v>2277776.2731499998</v>
      </c>
      <c r="X99" s="56">
        <f t="shared" si="43"/>
        <v>0.12472279072190756</v>
      </c>
      <c r="Y99" s="74">
        <f>SUM(Y79:Y98)</f>
        <v>2277776.2731499998</v>
      </c>
      <c r="Z99" s="56">
        <f t="shared" si="44"/>
        <v>0.12472279072190756</v>
      </c>
      <c r="AA99" s="74">
        <f t="shared" si="31"/>
        <v>27333315.277800005</v>
      </c>
      <c r="AB99" s="56">
        <f t="shared" si="44"/>
        <v>0.12472279072190762</v>
      </c>
      <c r="AC99" s="94">
        <f t="shared" si="32"/>
        <v>2277776.2731500003</v>
      </c>
      <c r="AD99" s="56">
        <f t="shared" si="45"/>
        <v>0.12472279072190759</v>
      </c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</row>
    <row r="100" spans="1:66" s="8" customFormat="1" x14ac:dyDescent="0.25">
      <c r="A100" s="26">
        <v>6301</v>
      </c>
      <c r="B100" s="27" t="s">
        <v>119</v>
      </c>
      <c r="C100" s="69"/>
      <c r="D100" s="57">
        <f t="shared" si="33"/>
        <v>0</v>
      </c>
      <c r="E100" s="69"/>
      <c r="F100" s="57">
        <f t="shared" si="34"/>
        <v>0</v>
      </c>
      <c r="G100" s="69"/>
      <c r="H100" s="57">
        <f t="shared" si="35"/>
        <v>0</v>
      </c>
      <c r="I100" s="69"/>
      <c r="J100" s="57">
        <f t="shared" si="36"/>
        <v>0</v>
      </c>
      <c r="K100" s="69"/>
      <c r="L100" s="57">
        <f t="shared" si="37"/>
        <v>0</v>
      </c>
      <c r="M100" s="69"/>
      <c r="N100" s="57">
        <f t="shared" si="38"/>
        <v>0</v>
      </c>
      <c r="O100" s="69"/>
      <c r="P100" s="57">
        <f t="shared" si="39"/>
        <v>0</v>
      </c>
      <c r="Q100" s="69"/>
      <c r="R100" s="57">
        <f t="shared" si="40"/>
        <v>0</v>
      </c>
      <c r="S100" s="69"/>
      <c r="T100" s="57">
        <f t="shared" si="41"/>
        <v>0</v>
      </c>
      <c r="U100" s="69"/>
      <c r="V100" s="57">
        <f t="shared" si="42"/>
        <v>0</v>
      </c>
      <c r="W100" s="69"/>
      <c r="X100" s="57">
        <f t="shared" si="43"/>
        <v>0</v>
      </c>
      <c r="Y100" s="69"/>
      <c r="Z100" s="57">
        <f t="shared" si="44"/>
        <v>0</v>
      </c>
      <c r="AA100" s="69">
        <f t="shared" si="31"/>
        <v>0</v>
      </c>
      <c r="AB100" s="57">
        <f t="shared" si="44"/>
        <v>0</v>
      </c>
      <c r="AC100" s="85">
        <f t="shared" si="32"/>
        <v>0</v>
      </c>
      <c r="AD100" s="57">
        <f t="shared" si="45"/>
        <v>0</v>
      </c>
    </row>
    <row r="101" spans="1:66" x14ac:dyDescent="0.25">
      <c r="A101" s="9">
        <v>6302</v>
      </c>
      <c r="B101" s="10" t="s">
        <v>120</v>
      </c>
      <c r="C101" s="67">
        <v>29998.517199999998</v>
      </c>
      <c r="D101" s="49">
        <f t="shared" si="33"/>
        <v>1.6426103067308372E-3</v>
      </c>
      <c r="E101" s="67">
        <v>29998.517199999998</v>
      </c>
      <c r="F101" s="49">
        <f t="shared" si="34"/>
        <v>1.6426103067308372E-3</v>
      </c>
      <c r="G101" s="67">
        <v>29998.517199999998</v>
      </c>
      <c r="H101" s="49">
        <f t="shared" si="35"/>
        <v>1.6426103067308372E-3</v>
      </c>
      <c r="I101" s="67">
        <v>29998.517199999998</v>
      </c>
      <c r="J101" s="49">
        <f t="shared" si="36"/>
        <v>1.6426103067308372E-3</v>
      </c>
      <c r="K101" s="67">
        <v>29998.517199999998</v>
      </c>
      <c r="L101" s="49">
        <f t="shared" si="37"/>
        <v>1.6426103067308372E-3</v>
      </c>
      <c r="M101" s="67">
        <v>29998.517199999998</v>
      </c>
      <c r="N101" s="49">
        <f t="shared" si="38"/>
        <v>1.6426103067308372E-3</v>
      </c>
      <c r="O101" s="67">
        <v>29998.517199999998</v>
      </c>
      <c r="P101" s="49">
        <f t="shared" si="39"/>
        <v>1.6426103067308372E-3</v>
      </c>
      <c r="Q101" s="67">
        <v>29998.517199999998</v>
      </c>
      <c r="R101" s="49">
        <f t="shared" si="40"/>
        <v>1.6426103067308372E-3</v>
      </c>
      <c r="S101" s="67">
        <v>29998.517199999998</v>
      </c>
      <c r="T101" s="49">
        <f t="shared" si="41"/>
        <v>1.6426103067308372E-3</v>
      </c>
      <c r="U101" s="67">
        <v>29998.517199999998</v>
      </c>
      <c r="V101" s="49">
        <f t="shared" si="42"/>
        <v>1.6426103067308372E-3</v>
      </c>
      <c r="W101" s="67">
        <v>29998.517199999998</v>
      </c>
      <c r="X101" s="49">
        <f t="shared" si="43"/>
        <v>1.6426103067308372E-3</v>
      </c>
      <c r="Y101" s="67">
        <v>29998.517199999998</v>
      </c>
      <c r="Z101" s="49">
        <f t="shared" ref="Z101:AB116" si="46">IF(Y$10&lt;&gt;0,Y101/Y$10,"-")</f>
        <v>1.6426103067308372E-3</v>
      </c>
      <c r="AA101" s="82">
        <f t="shared" si="31"/>
        <v>359982.20639999997</v>
      </c>
      <c r="AB101" s="49">
        <f t="shared" si="46"/>
        <v>1.6426103067308372E-3</v>
      </c>
      <c r="AC101" s="82">
        <f t="shared" si="32"/>
        <v>29998.517199999998</v>
      </c>
      <c r="AD101" s="49">
        <f t="shared" si="45"/>
        <v>1.6426103067308372E-3</v>
      </c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</row>
    <row r="102" spans="1:66" x14ac:dyDescent="0.25">
      <c r="A102" s="9">
        <v>6303</v>
      </c>
      <c r="B102" s="10" t="s">
        <v>121</v>
      </c>
      <c r="C102" s="67">
        <v>13235.2</v>
      </c>
      <c r="D102" s="49">
        <f t="shared" si="33"/>
        <v>7.2471168447099036E-4</v>
      </c>
      <c r="E102" s="67">
        <v>13235.2</v>
      </c>
      <c r="F102" s="49">
        <f t="shared" si="34"/>
        <v>7.2471168447099036E-4</v>
      </c>
      <c r="G102" s="67">
        <v>13235.2</v>
      </c>
      <c r="H102" s="49">
        <f t="shared" si="35"/>
        <v>7.2471168447099036E-4</v>
      </c>
      <c r="I102" s="67">
        <v>13235.2</v>
      </c>
      <c r="J102" s="49">
        <f t="shared" si="36"/>
        <v>7.2471168447099036E-4</v>
      </c>
      <c r="K102" s="67">
        <v>13235.2</v>
      </c>
      <c r="L102" s="49">
        <f t="shared" si="37"/>
        <v>7.2471168447099036E-4</v>
      </c>
      <c r="M102" s="67">
        <v>13235.2</v>
      </c>
      <c r="N102" s="49">
        <f t="shared" si="38"/>
        <v>7.2471168447099036E-4</v>
      </c>
      <c r="O102" s="67">
        <v>13235.2</v>
      </c>
      <c r="P102" s="49">
        <f t="shared" si="39"/>
        <v>7.2471168447099036E-4</v>
      </c>
      <c r="Q102" s="67">
        <v>13235.2</v>
      </c>
      <c r="R102" s="49">
        <f t="shared" si="40"/>
        <v>7.2471168447099036E-4</v>
      </c>
      <c r="S102" s="67">
        <v>13235.2</v>
      </c>
      <c r="T102" s="49">
        <f t="shared" si="41"/>
        <v>7.2471168447099036E-4</v>
      </c>
      <c r="U102" s="67">
        <v>13235.2</v>
      </c>
      <c r="V102" s="49">
        <f t="shared" si="42"/>
        <v>7.2471168447099036E-4</v>
      </c>
      <c r="W102" s="67">
        <v>13235.2</v>
      </c>
      <c r="X102" s="49">
        <f t="shared" si="43"/>
        <v>7.2471168447099036E-4</v>
      </c>
      <c r="Y102" s="67">
        <v>13235.2</v>
      </c>
      <c r="Z102" s="49">
        <f t="shared" si="46"/>
        <v>7.2471168447099036E-4</v>
      </c>
      <c r="AA102" s="82">
        <f t="shared" si="31"/>
        <v>158822.40000000002</v>
      </c>
      <c r="AB102" s="49">
        <f t="shared" si="46"/>
        <v>7.2471168447099058E-4</v>
      </c>
      <c r="AC102" s="82">
        <f t="shared" si="32"/>
        <v>13235.200000000003</v>
      </c>
      <c r="AD102" s="49">
        <f t="shared" si="45"/>
        <v>7.2471168447099047E-4</v>
      </c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</row>
    <row r="103" spans="1:66" x14ac:dyDescent="0.25">
      <c r="A103" s="9">
        <v>6304</v>
      </c>
      <c r="B103" s="10" t="s">
        <v>122</v>
      </c>
      <c r="C103" s="67">
        <v>3418.02</v>
      </c>
      <c r="D103" s="49">
        <f t="shared" si="33"/>
        <v>1.8715841330357944E-4</v>
      </c>
      <c r="E103" s="67">
        <v>3418.02</v>
      </c>
      <c r="F103" s="49">
        <f t="shared" si="34"/>
        <v>1.8715841330357944E-4</v>
      </c>
      <c r="G103" s="67">
        <v>3418.02</v>
      </c>
      <c r="H103" s="49">
        <f t="shared" si="35"/>
        <v>1.8715841330357944E-4</v>
      </c>
      <c r="I103" s="67">
        <v>3418.02</v>
      </c>
      <c r="J103" s="49">
        <f t="shared" si="36"/>
        <v>1.8715841330357944E-4</v>
      </c>
      <c r="K103" s="67">
        <v>3418.02</v>
      </c>
      <c r="L103" s="49">
        <f t="shared" si="37"/>
        <v>1.8715841330357944E-4</v>
      </c>
      <c r="M103" s="67">
        <v>3418.02</v>
      </c>
      <c r="N103" s="49">
        <f t="shared" si="38"/>
        <v>1.8715841330357944E-4</v>
      </c>
      <c r="O103" s="67">
        <v>3418.02</v>
      </c>
      <c r="P103" s="49">
        <f t="shared" si="39"/>
        <v>1.8715841330357944E-4</v>
      </c>
      <c r="Q103" s="67">
        <v>3418.02</v>
      </c>
      <c r="R103" s="49">
        <f t="shared" si="40"/>
        <v>1.8715841330357944E-4</v>
      </c>
      <c r="S103" s="67">
        <v>3418.02</v>
      </c>
      <c r="T103" s="49">
        <f t="shared" si="41"/>
        <v>1.8715841330357944E-4</v>
      </c>
      <c r="U103" s="67">
        <v>3418.02</v>
      </c>
      <c r="V103" s="49">
        <f t="shared" si="42"/>
        <v>1.8715841330357944E-4</v>
      </c>
      <c r="W103" s="67">
        <v>3418.02</v>
      </c>
      <c r="X103" s="49">
        <f t="shared" si="43"/>
        <v>1.8715841330357944E-4</v>
      </c>
      <c r="Y103" s="67">
        <v>3418.02</v>
      </c>
      <c r="Z103" s="49">
        <f t="shared" si="46"/>
        <v>1.8715841330357944E-4</v>
      </c>
      <c r="AA103" s="82">
        <f t="shared" si="31"/>
        <v>41016.239999999991</v>
      </c>
      <c r="AB103" s="49">
        <f t="shared" si="46"/>
        <v>1.8715841330357942E-4</v>
      </c>
      <c r="AC103" s="82">
        <f t="shared" si="32"/>
        <v>3418.0199999999991</v>
      </c>
      <c r="AD103" s="49">
        <f t="shared" si="45"/>
        <v>1.8715841330357939E-4</v>
      </c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</row>
    <row r="104" spans="1:66" x14ac:dyDescent="0.25">
      <c r="A104" s="9">
        <v>6305</v>
      </c>
      <c r="B104" s="10" t="s">
        <v>73</v>
      </c>
      <c r="C104" s="67"/>
      <c r="D104" s="49">
        <f t="shared" si="33"/>
        <v>0</v>
      </c>
      <c r="E104" s="67"/>
      <c r="F104" s="49">
        <f t="shared" si="34"/>
        <v>0</v>
      </c>
      <c r="G104" s="67"/>
      <c r="H104" s="49">
        <f t="shared" si="35"/>
        <v>0</v>
      </c>
      <c r="I104" s="67"/>
      <c r="J104" s="49">
        <f t="shared" si="36"/>
        <v>0</v>
      </c>
      <c r="K104" s="67"/>
      <c r="L104" s="49">
        <f t="shared" si="37"/>
        <v>0</v>
      </c>
      <c r="M104" s="67"/>
      <c r="N104" s="49">
        <f t="shared" si="38"/>
        <v>0</v>
      </c>
      <c r="O104" s="67"/>
      <c r="P104" s="49">
        <f t="shared" si="39"/>
        <v>0</v>
      </c>
      <c r="Q104" s="67"/>
      <c r="R104" s="49">
        <f t="shared" si="40"/>
        <v>0</v>
      </c>
      <c r="S104" s="67"/>
      <c r="T104" s="49">
        <f t="shared" si="41"/>
        <v>0</v>
      </c>
      <c r="U104" s="67"/>
      <c r="V104" s="49">
        <f t="shared" si="42"/>
        <v>0</v>
      </c>
      <c r="W104" s="67"/>
      <c r="X104" s="49">
        <f t="shared" si="43"/>
        <v>0</v>
      </c>
      <c r="Y104" s="67"/>
      <c r="Z104" s="49">
        <f t="shared" si="46"/>
        <v>0</v>
      </c>
      <c r="AA104" s="82">
        <f t="shared" si="31"/>
        <v>0</v>
      </c>
      <c r="AB104" s="49">
        <f t="shared" si="46"/>
        <v>0</v>
      </c>
      <c r="AC104" s="82">
        <f t="shared" si="32"/>
        <v>0</v>
      </c>
      <c r="AD104" s="49">
        <f t="shared" si="45"/>
        <v>0</v>
      </c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</row>
    <row r="105" spans="1:66" x14ac:dyDescent="0.25">
      <c r="A105" s="9">
        <v>6306</v>
      </c>
      <c r="B105" s="10" t="s">
        <v>123</v>
      </c>
      <c r="C105" s="67"/>
      <c r="D105" s="49">
        <f t="shared" si="33"/>
        <v>0</v>
      </c>
      <c r="E105" s="67"/>
      <c r="F105" s="49">
        <f t="shared" si="34"/>
        <v>0</v>
      </c>
      <c r="G105" s="67"/>
      <c r="H105" s="49">
        <f t="shared" si="35"/>
        <v>0</v>
      </c>
      <c r="I105" s="67"/>
      <c r="J105" s="49">
        <f t="shared" si="36"/>
        <v>0</v>
      </c>
      <c r="K105" s="67"/>
      <c r="L105" s="49">
        <f t="shared" si="37"/>
        <v>0</v>
      </c>
      <c r="M105" s="67"/>
      <c r="N105" s="49">
        <f t="shared" si="38"/>
        <v>0</v>
      </c>
      <c r="O105" s="67"/>
      <c r="P105" s="49">
        <f t="shared" si="39"/>
        <v>0</v>
      </c>
      <c r="Q105" s="67"/>
      <c r="R105" s="49">
        <f t="shared" si="40"/>
        <v>0</v>
      </c>
      <c r="S105" s="67"/>
      <c r="T105" s="49">
        <f t="shared" si="41"/>
        <v>0</v>
      </c>
      <c r="U105" s="67"/>
      <c r="V105" s="49">
        <f t="shared" si="42"/>
        <v>0</v>
      </c>
      <c r="W105" s="67"/>
      <c r="X105" s="49">
        <f t="shared" si="43"/>
        <v>0</v>
      </c>
      <c r="Y105" s="67"/>
      <c r="Z105" s="49">
        <f t="shared" si="46"/>
        <v>0</v>
      </c>
      <c r="AA105" s="82">
        <f t="shared" si="31"/>
        <v>0</v>
      </c>
      <c r="AB105" s="49">
        <f t="shared" si="46"/>
        <v>0</v>
      </c>
      <c r="AC105" s="82">
        <f t="shared" si="32"/>
        <v>0</v>
      </c>
      <c r="AD105" s="49">
        <f t="shared" si="45"/>
        <v>0</v>
      </c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</row>
    <row r="106" spans="1:66" x14ac:dyDescent="0.25">
      <c r="A106" s="9">
        <v>6307</v>
      </c>
      <c r="B106" s="10" t="s">
        <v>124</v>
      </c>
      <c r="C106" s="67"/>
      <c r="D106" s="49">
        <f t="shared" si="33"/>
        <v>0</v>
      </c>
      <c r="E106" s="67"/>
      <c r="F106" s="49">
        <f t="shared" si="34"/>
        <v>0</v>
      </c>
      <c r="G106" s="67"/>
      <c r="H106" s="49">
        <f t="shared" si="35"/>
        <v>0</v>
      </c>
      <c r="I106" s="67"/>
      <c r="J106" s="49">
        <f t="shared" si="36"/>
        <v>0</v>
      </c>
      <c r="K106" s="67"/>
      <c r="L106" s="49">
        <f t="shared" si="37"/>
        <v>0</v>
      </c>
      <c r="M106" s="67"/>
      <c r="N106" s="49">
        <f t="shared" si="38"/>
        <v>0</v>
      </c>
      <c r="O106" s="67"/>
      <c r="P106" s="49">
        <f t="shared" si="39"/>
        <v>0</v>
      </c>
      <c r="Q106" s="67"/>
      <c r="R106" s="49">
        <f t="shared" si="40"/>
        <v>0</v>
      </c>
      <c r="S106" s="67"/>
      <c r="T106" s="49">
        <f t="shared" si="41"/>
        <v>0</v>
      </c>
      <c r="U106" s="67"/>
      <c r="V106" s="49">
        <f t="shared" si="42"/>
        <v>0</v>
      </c>
      <c r="W106" s="67"/>
      <c r="X106" s="49">
        <f t="shared" si="43"/>
        <v>0</v>
      </c>
      <c r="Y106" s="67"/>
      <c r="Z106" s="49">
        <f t="shared" si="46"/>
        <v>0</v>
      </c>
      <c r="AA106" s="82">
        <f t="shared" si="31"/>
        <v>0</v>
      </c>
      <c r="AB106" s="49">
        <f t="shared" si="46"/>
        <v>0</v>
      </c>
      <c r="AC106" s="82">
        <f t="shared" si="32"/>
        <v>0</v>
      </c>
      <c r="AD106" s="49">
        <f t="shared" si="45"/>
        <v>0</v>
      </c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</row>
    <row r="107" spans="1:66" x14ac:dyDescent="0.25">
      <c r="A107" s="9">
        <v>6308</v>
      </c>
      <c r="B107" s="10" t="s">
        <v>125</v>
      </c>
      <c r="C107" s="67"/>
      <c r="D107" s="49">
        <f t="shared" si="33"/>
        <v>0</v>
      </c>
      <c r="E107" s="67"/>
      <c r="F107" s="49">
        <f t="shared" si="34"/>
        <v>0</v>
      </c>
      <c r="G107" s="67"/>
      <c r="H107" s="49">
        <f t="shared" si="35"/>
        <v>0</v>
      </c>
      <c r="I107" s="67"/>
      <c r="J107" s="49">
        <f t="shared" si="36"/>
        <v>0</v>
      </c>
      <c r="K107" s="67"/>
      <c r="L107" s="49">
        <f t="shared" si="37"/>
        <v>0</v>
      </c>
      <c r="M107" s="67"/>
      <c r="N107" s="49">
        <f t="shared" si="38"/>
        <v>0</v>
      </c>
      <c r="O107" s="67"/>
      <c r="P107" s="49">
        <f t="shared" si="39"/>
        <v>0</v>
      </c>
      <c r="Q107" s="67"/>
      <c r="R107" s="49">
        <f t="shared" si="40"/>
        <v>0</v>
      </c>
      <c r="S107" s="67"/>
      <c r="T107" s="49">
        <f t="shared" si="41"/>
        <v>0</v>
      </c>
      <c r="U107" s="67"/>
      <c r="V107" s="49">
        <f t="shared" si="42"/>
        <v>0</v>
      </c>
      <c r="W107" s="67"/>
      <c r="X107" s="49">
        <f t="shared" si="43"/>
        <v>0</v>
      </c>
      <c r="Y107" s="67"/>
      <c r="Z107" s="49">
        <f t="shared" si="46"/>
        <v>0</v>
      </c>
      <c r="AA107" s="82">
        <f t="shared" si="31"/>
        <v>0</v>
      </c>
      <c r="AB107" s="49">
        <f t="shared" si="46"/>
        <v>0</v>
      </c>
      <c r="AC107" s="82">
        <f t="shared" si="32"/>
        <v>0</v>
      </c>
      <c r="AD107" s="49">
        <f t="shared" si="45"/>
        <v>0</v>
      </c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</row>
    <row r="108" spans="1:66" x14ac:dyDescent="0.25">
      <c r="A108" s="9">
        <v>6309</v>
      </c>
      <c r="B108" s="10" t="s">
        <v>126</v>
      </c>
      <c r="C108" s="67">
        <v>37861.698250000001</v>
      </c>
      <c r="D108" s="49">
        <f t="shared" si="33"/>
        <v>2.0731696623919435E-3</v>
      </c>
      <c r="E108" s="67">
        <v>37861.698250000001</v>
      </c>
      <c r="F108" s="49">
        <f t="shared" si="34"/>
        <v>2.0731696623919435E-3</v>
      </c>
      <c r="G108" s="67">
        <v>37861.698250000001</v>
      </c>
      <c r="H108" s="49">
        <f t="shared" si="35"/>
        <v>2.0731696623919435E-3</v>
      </c>
      <c r="I108" s="67">
        <v>37861.698250000001</v>
      </c>
      <c r="J108" s="49">
        <f t="shared" si="36"/>
        <v>2.0731696623919435E-3</v>
      </c>
      <c r="K108" s="67">
        <v>37861.698250000001</v>
      </c>
      <c r="L108" s="49">
        <f t="shared" si="37"/>
        <v>2.0731696623919435E-3</v>
      </c>
      <c r="M108" s="67">
        <v>37861.698250000001</v>
      </c>
      <c r="N108" s="49">
        <f t="shared" si="38"/>
        <v>2.0731696623919435E-3</v>
      </c>
      <c r="O108" s="67">
        <v>37861.698250000001</v>
      </c>
      <c r="P108" s="49">
        <f t="shared" si="39"/>
        <v>2.0731696623919435E-3</v>
      </c>
      <c r="Q108" s="67">
        <v>37861.698250000001</v>
      </c>
      <c r="R108" s="49">
        <f t="shared" si="40"/>
        <v>2.0731696623919435E-3</v>
      </c>
      <c r="S108" s="67">
        <v>37861.698250000001</v>
      </c>
      <c r="T108" s="49">
        <f t="shared" si="41"/>
        <v>2.0731696623919435E-3</v>
      </c>
      <c r="U108" s="67">
        <v>37861.698250000001</v>
      </c>
      <c r="V108" s="49">
        <f t="shared" si="42"/>
        <v>2.0731696623919435E-3</v>
      </c>
      <c r="W108" s="67">
        <v>37861.698250000001</v>
      </c>
      <c r="X108" s="49">
        <f t="shared" si="43"/>
        <v>2.0731696623919435E-3</v>
      </c>
      <c r="Y108" s="67">
        <v>37861.698250000001</v>
      </c>
      <c r="Z108" s="49">
        <f t="shared" si="46"/>
        <v>2.0731696623919435E-3</v>
      </c>
      <c r="AA108" s="82">
        <f t="shared" si="31"/>
        <v>454340.37900000013</v>
      </c>
      <c r="AB108" s="49">
        <f t="shared" si="46"/>
        <v>2.073169662391944E-3</v>
      </c>
      <c r="AC108" s="82">
        <f t="shared" si="32"/>
        <v>37861.698250000009</v>
      </c>
      <c r="AD108" s="49">
        <f t="shared" si="45"/>
        <v>2.073169662391944E-3</v>
      </c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</row>
    <row r="109" spans="1:66" x14ac:dyDescent="0.25">
      <c r="A109" s="9">
        <v>6310</v>
      </c>
      <c r="B109" s="10" t="s">
        <v>127</v>
      </c>
      <c r="C109" s="67">
        <v>8530.1</v>
      </c>
      <c r="D109" s="49">
        <f t="shared" si="33"/>
        <v>4.6707742532836643E-4</v>
      </c>
      <c r="E109" s="67">
        <v>8530.1</v>
      </c>
      <c r="F109" s="49">
        <f t="shared" si="34"/>
        <v>4.6707742532836643E-4</v>
      </c>
      <c r="G109" s="67">
        <v>8530.1</v>
      </c>
      <c r="H109" s="49">
        <f t="shared" si="35"/>
        <v>4.6707742532836643E-4</v>
      </c>
      <c r="I109" s="67">
        <v>8530.1</v>
      </c>
      <c r="J109" s="49">
        <f t="shared" si="36"/>
        <v>4.6707742532836643E-4</v>
      </c>
      <c r="K109" s="67">
        <v>8530.1</v>
      </c>
      <c r="L109" s="49">
        <f t="shared" si="37"/>
        <v>4.6707742532836643E-4</v>
      </c>
      <c r="M109" s="67">
        <v>8530.1</v>
      </c>
      <c r="N109" s="49">
        <f t="shared" si="38"/>
        <v>4.6707742532836643E-4</v>
      </c>
      <c r="O109" s="67">
        <v>8530.1</v>
      </c>
      <c r="P109" s="49">
        <f t="shared" si="39"/>
        <v>4.6707742532836643E-4</v>
      </c>
      <c r="Q109" s="67">
        <v>8530.1</v>
      </c>
      <c r="R109" s="49">
        <f t="shared" si="40"/>
        <v>4.6707742532836643E-4</v>
      </c>
      <c r="S109" s="67">
        <v>8530.1</v>
      </c>
      <c r="T109" s="49">
        <f t="shared" si="41"/>
        <v>4.6707742532836643E-4</v>
      </c>
      <c r="U109" s="67">
        <v>8530.1</v>
      </c>
      <c r="V109" s="49">
        <f t="shared" si="42"/>
        <v>4.6707742532836643E-4</v>
      </c>
      <c r="W109" s="67">
        <v>8530.1</v>
      </c>
      <c r="X109" s="49">
        <f t="shared" si="43"/>
        <v>4.6707742532836643E-4</v>
      </c>
      <c r="Y109" s="67">
        <v>8530.1</v>
      </c>
      <c r="Z109" s="49">
        <f t="shared" si="46"/>
        <v>4.6707742532836643E-4</v>
      </c>
      <c r="AA109" s="82">
        <f t="shared" si="31"/>
        <v>102361.20000000003</v>
      </c>
      <c r="AB109" s="49">
        <f t="shared" si="46"/>
        <v>4.6707742532836653E-4</v>
      </c>
      <c r="AC109" s="82">
        <f t="shared" si="32"/>
        <v>8530.1000000000022</v>
      </c>
      <c r="AD109" s="49">
        <f t="shared" si="45"/>
        <v>4.6707742532836653E-4</v>
      </c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</row>
    <row r="110" spans="1:66" x14ac:dyDescent="0.25">
      <c r="A110" s="9">
        <v>6311</v>
      </c>
      <c r="B110" s="10" t="s">
        <v>128</v>
      </c>
      <c r="C110" s="67"/>
      <c r="D110" s="49">
        <f t="shared" si="33"/>
        <v>0</v>
      </c>
      <c r="E110" s="67"/>
      <c r="F110" s="49">
        <f t="shared" si="34"/>
        <v>0</v>
      </c>
      <c r="G110" s="67"/>
      <c r="H110" s="49">
        <f t="shared" si="35"/>
        <v>0</v>
      </c>
      <c r="I110" s="67"/>
      <c r="J110" s="49">
        <f t="shared" si="36"/>
        <v>0</v>
      </c>
      <c r="K110" s="67"/>
      <c r="L110" s="49">
        <f t="shared" si="37"/>
        <v>0</v>
      </c>
      <c r="M110" s="67"/>
      <c r="N110" s="49">
        <f t="shared" si="38"/>
        <v>0</v>
      </c>
      <c r="O110" s="67"/>
      <c r="P110" s="49">
        <f t="shared" si="39"/>
        <v>0</v>
      </c>
      <c r="Q110" s="67"/>
      <c r="R110" s="49">
        <f t="shared" si="40"/>
        <v>0</v>
      </c>
      <c r="S110" s="67"/>
      <c r="T110" s="49">
        <f t="shared" si="41"/>
        <v>0</v>
      </c>
      <c r="U110" s="67"/>
      <c r="V110" s="49">
        <f t="shared" si="42"/>
        <v>0</v>
      </c>
      <c r="W110" s="67"/>
      <c r="X110" s="49">
        <f t="shared" si="43"/>
        <v>0</v>
      </c>
      <c r="Y110" s="67"/>
      <c r="Z110" s="49">
        <f t="shared" si="46"/>
        <v>0</v>
      </c>
      <c r="AA110" s="82">
        <f t="shared" si="31"/>
        <v>0</v>
      </c>
      <c r="AB110" s="49">
        <f t="shared" si="46"/>
        <v>0</v>
      </c>
      <c r="AC110" s="82">
        <f t="shared" si="32"/>
        <v>0</v>
      </c>
      <c r="AD110" s="49">
        <f t="shared" si="45"/>
        <v>0</v>
      </c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</row>
    <row r="111" spans="1:66" x14ac:dyDescent="0.25">
      <c r="A111" s="9">
        <v>6312</v>
      </c>
      <c r="B111" s="10" t="s">
        <v>129</v>
      </c>
      <c r="C111" s="67"/>
      <c r="D111" s="49">
        <f t="shared" si="33"/>
        <v>0</v>
      </c>
      <c r="E111" s="67"/>
      <c r="F111" s="49">
        <f t="shared" si="34"/>
        <v>0</v>
      </c>
      <c r="G111" s="67"/>
      <c r="H111" s="49">
        <f t="shared" si="35"/>
        <v>0</v>
      </c>
      <c r="I111" s="67"/>
      <c r="J111" s="49">
        <f t="shared" si="36"/>
        <v>0</v>
      </c>
      <c r="K111" s="67"/>
      <c r="L111" s="49">
        <f t="shared" si="37"/>
        <v>0</v>
      </c>
      <c r="M111" s="67"/>
      <c r="N111" s="49">
        <f t="shared" si="38"/>
        <v>0</v>
      </c>
      <c r="O111" s="67"/>
      <c r="P111" s="49">
        <f t="shared" si="39"/>
        <v>0</v>
      </c>
      <c r="Q111" s="67"/>
      <c r="R111" s="49">
        <f t="shared" si="40"/>
        <v>0</v>
      </c>
      <c r="S111" s="67"/>
      <c r="T111" s="49">
        <f t="shared" si="41"/>
        <v>0</v>
      </c>
      <c r="U111" s="67"/>
      <c r="V111" s="49">
        <f t="shared" si="42"/>
        <v>0</v>
      </c>
      <c r="W111" s="67"/>
      <c r="X111" s="49">
        <f t="shared" si="43"/>
        <v>0</v>
      </c>
      <c r="Y111" s="67"/>
      <c r="Z111" s="49">
        <f t="shared" si="46"/>
        <v>0</v>
      </c>
      <c r="AA111" s="82">
        <f t="shared" si="31"/>
        <v>0</v>
      </c>
      <c r="AB111" s="49">
        <f t="shared" si="46"/>
        <v>0</v>
      </c>
      <c r="AC111" s="82">
        <f t="shared" si="32"/>
        <v>0</v>
      </c>
      <c r="AD111" s="49">
        <f t="shared" si="45"/>
        <v>0</v>
      </c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</row>
    <row r="112" spans="1:66" x14ac:dyDescent="0.25">
      <c r="A112" s="9">
        <v>6313</v>
      </c>
      <c r="B112" s="10" t="s">
        <v>130</v>
      </c>
      <c r="C112" s="67"/>
      <c r="D112" s="49">
        <f t="shared" si="33"/>
        <v>0</v>
      </c>
      <c r="E112" s="67"/>
      <c r="F112" s="49">
        <f t="shared" si="34"/>
        <v>0</v>
      </c>
      <c r="G112" s="67"/>
      <c r="H112" s="49">
        <f t="shared" si="35"/>
        <v>0</v>
      </c>
      <c r="I112" s="67"/>
      <c r="J112" s="49">
        <f t="shared" si="36"/>
        <v>0</v>
      </c>
      <c r="K112" s="67"/>
      <c r="L112" s="49">
        <f t="shared" si="37"/>
        <v>0</v>
      </c>
      <c r="M112" s="67"/>
      <c r="N112" s="49">
        <f t="shared" si="38"/>
        <v>0</v>
      </c>
      <c r="O112" s="67"/>
      <c r="P112" s="49">
        <f t="shared" si="39"/>
        <v>0</v>
      </c>
      <c r="Q112" s="67"/>
      <c r="R112" s="49">
        <f t="shared" si="40"/>
        <v>0</v>
      </c>
      <c r="S112" s="67"/>
      <c r="T112" s="49">
        <f t="shared" si="41"/>
        <v>0</v>
      </c>
      <c r="U112" s="67"/>
      <c r="V112" s="49">
        <f t="shared" si="42"/>
        <v>0</v>
      </c>
      <c r="W112" s="67"/>
      <c r="X112" s="49">
        <f t="shared" si="43"/>
        <v>0</v>
      </c>
      <c r="Y112" s="67"/>
      <c r="Z112" s="49">
        <f t="shared" si="46"/>
        <v>0</v>
      </c>
      <c r="AA112" s="82">
        <f t="shared" si="31"/>
        <v>0</v>
      </c>
      <c r="AB112" s="49">
        <f t="shared" si="46"/>
        <v>0</v>
      </c>
      <c r="AC112" s="82">
        <f t="shared" si="32"/>
        <v>0</v>
      </c>
      <c r="AD112" s="49">
        <f t="shared" si="45"/>
        <v>0</v>
      </c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</row>
    <row r="113" spans="1:66" x14ac:dyDescent="0.25">
      <c r="A113" s="9">
        <v>6314</v>
      </c>
      <c r="B113" s="10" t="s">
        <v>131</v>
      </c>
      <c r="C113" s="67">
        <v>229340.83004999999</v>
      </c>
      <c r="D113" s="49">
        <f t="shared" si="33"/>
        <v>1.2557874400349871E-2</v>
      </c>
      <c r="E113" s="67">
        <v>229340.83004999999</v>
      </c>
      <c r="F113" s="49">
        <f t="shared" si="34"/>
        <v>1.2557874400349871E-2</v>
      </c>
      <c r="G113" s="67">
        <v>229340.83004999999</v>
      </c>
      <c r="H113" s="49">
        <f t="shared" si="35"/>
        <v>1.2557874400349871E-2</v>
      </c>
      <c r="I113" s="67">
        <v>229340.83004999999</v>
      </c>
      <c r="J113" s="49">
        <f t="shared" si="36"/>
        <v>1.2557874400349871E-2</v>
      </c>
      <c r="K113" s="67">
        <v>229340.83004999999</v>
      </c>
      <c r="L113" s="49">
        <f t="shared" si="37"/>
        <v>1.2557874400349871E-2</v>
      </c>
      <c r="M113" s="67">
        <v>229340.83004999999</v>
      </c>
      <c r="N113" s="49">
        <f t="shared" si="38"/>
        <v>1.2557874400349871E-2</v>
      </c>
      <c r="O113" s="67">
        <v>229340.83004999999</v>
      </c>
      <c r="P113" s="49">
        <f t="shared" si="39"/>
        <v>1.2557874400349871E-2</v>
      </c>
      <c r="Q113" s="67">
        <v>229340.83004999999</v>
      </c>
      <c r="R113" s="49">
        <f t="shared" si="40"/>
        <v>1.2557874400349871E-2</v>
      </c>
      <c r="S113" s="67">
        <v>229340.83004999999</v>
      </c>
      <c r="T113" s="49">
        <f t="shared" si="41"/>
        <v>1.2557874400349871E-2</v>
      </c>
      <c r="U113" s="67">
        <v>229340.83004999999</v>
      </c>
      <c r="V113" s="49">
        <f t="shared" si="42"/>
        <v>1.2557874400349871E-2</v>
      </c>
      <c r="W113" s="67">
        <v>229340.83004999999</v>
      </c>
      <c r="X113" s="49">
        <f t="shared" si="43"/>
        <v>1.2557874400349871E-2</v>
      </c>
      <c r="Y113" s="67">
        <v>229340.83004999999</v>
      </c>
      <c r="Z113" s="49">
        <f t="shared" si="46"/>
        <v>1.2557874400349871E-2</v>
      </c>
      <c r="AA113" s="82">
        <f t="shared" si="31"/>
        <v>2752089.9605999999</v>
      </c>
      <c r="AB113" s="49">
        <f t="shared" si="46"/>
        <v>1.2557874400349873E-2</v>
      </c>
      <c r="AC113" s="82">
        <f t="shared" si="32"/>
        <v>229340.83004999999</v>
      </c>
      <c r="AD113" s="49">
        <f t="shared" si="45"/>
        <v>1.2557874400349871E-2</v>
      </c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</row>
    <row r="114" spans="1:66" x14ac:dyDescent="0.25">
      <c r="A114" s="9">
        <v>6315</v>
      </c>
      <c r="B114" s="10" t="s">
        <v>132</v>
      </c>
      <c r="C114" s="67">
        <v>295.83499999999998</v>
      </c>
      <c r="D114" s="49">
        <f t="shared" si="33"/>
        <v>1.6198854658446824E-5</v>
      </c>
      <c r="E114" s="67">
        <v>295.83499999999998</v>
      </c>
      <c r="F114" s="49">
        <f t="shared" si="34"/>
        <v>1.6198854658446824E-5</v>
      </c>
      <c r="G114" s="67">
        <v>295.83499999999998</v>
      </c>
      <c r="H114" s="49">
        <f t="shared" si="35"/>
        <v>1.6198854658446824E-5</v>
      </c>
      <c r="I114" s="67">
        <v>295.83499999999998</v>
      </c>
      <c r="J114" s="49">
        <f t="shared" si="36"/>
        <v>1.6198854658446824E-5</v>
      </c>
      <c r="K114" s="67">
        <v>295.83499999999998</v>
      </c>
      <c r="L114" s="49">
        <f t="shared" si="37"/>
        <v>1.6198854658446824E-5</v>
      </c>
      <c r="M114" s="67">
        <v>295.83499999999998</v>
      </c>
      <c r="N114" s="49">
        <f t="shared" si="38"/>
        <v>1.6198854658446824E-5</v>
      </c>
      <c r="O114" s="67">
        <v>295.83499999999998</v>
      </c>
      <c r="P114" s="49">
        <f t="shared" si="39"/>
        <v>1.6198854658446824E-5</v>
      </c>
      <c r="Q114" s="67">
        <v>295.83499999999998</v>
      </c>
      <c r="R114" s="49">
        <f t="shared" si="40"/>
        <v>1.6198854658446824E-5</v>
      </c>
      <c r="S114" s="67">
        <v>295.83499999999998</v>
      </c>
      <c r="T114" s="49">
        <f t="shared" si="41"/>
        <v>1.6198854658446824E-5</v>
      </c>
      <c r="U114" s="67">
        <v>295.83499999999998</v>
      </c>
      <c r="V114" s="49">
        <f t="shared" si="42"/>
        <v>1.6198854658446824E-5</v>
      </c>
      <c r="W114" s="67">
        <v>295.83499999999998</v>
      </c>
      <c r="X114" s="49">
        <f t="shared" si="43"/>
        <v>1.6198854658446824E-5</v>
      </c>
      <c r="Y114" s="67">
        <v>295.83499999999998</v>
      </c>
      <c r="Z114" s="49">
        <f t="shared" si="46"/>
        <v>1.6198854658446824E-5</v>
      </c>
      <c r="AA114" s="82">
        <f t="shared" si="31"/>
        <v>3550.02</v>
      </c>
      <c r="AB114" s="49">
        <f t="shared" si="46"/>
        <v>1.6198854658446827E-5</v>
      </c>
      <c r="AC114" s="82">
        <f t="shared" si="32"/>
        <v>295.83499999999998</v>
      </c>
      <c r="AD114" s="49">
        <f t="shared" si="45"/>
        <v>1.6198854658446824E-5</v>
      </c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</row>
    <row r="115" spans="1:66" x14ac:dyDescent="0.25">
      <c r="A115" s="9">
        <v>6316</v>
      </c>
      <c r="B115" s="10" t="s">
        <v>133</v>
      </c>
      <c r="C115" s="67"/>
      <c r="D115" s="49">
        <f t="shared" si="33"/>
        <v>0</v>
      </c>
      <c r="E115" s="67"/>
      <c r="F115" s="49">
        <f t="shared" si="34"/>
        <v>0</v>
      </c>
      <c r="G115" s="67"/>
      <c r="H115" s="49">
        <f t="shared" si="35"/>
        <v>0</v>
      </c>
      <c r="I115" s="67"/>
      <c r="J115" s="49">
        <f t="shared" si="36"/>
        <v>0</v>
      </c>
      <c r="K115" s="67"/>
      <c r="L115" s="49">
        <f t="shared" si="37"/>
        <v>0</v>
      </c>
      <c r="M115" s="67"/>
      <c r="N115" s="49">
        <f t="shared" si="38"/>
        <v>0</v>
      </c>
      <c r="O115" s="67"/>
      <c r="P115" s="49">
        <f t="shared" si="39"/>
        <v>0</v>
      </c>
      <c r="Q115" s="67"/>
      <c r="R115" s="49">
        <f t="shared" si="40"/>
        <v>0</v>
      </c>
      <c r="S115" s="67"/>
      <c r="T115" s="49">
        <f t="shared" si="41"/>
        <v>0</v>
      </c>
      <c r="U115" s="67"/>
      <c r="V115" s="49">
        <f t="shared" si="42"/>
        <v>0</v>
      </c>
      <c r="W115" s="67"/>
      <c r="X115" s="49">
        <f t="shared" si="43"/>
        <v>0</v>
      </c>
      <c r="Y115" s="67"/>
      <c r="Z115" s="49">
        <f t="shared" si="46"/>
        <v>0</v>
      </c>
      <c r="AA115" s="82">
        <f t="shared" si="31"/>
        <v>0</v>
      </c>
      <c r="AB115" s="49">
        <f t="shared" si="46"/>
        <v>0</v>
      </c>
      <c r="AC115" s="82">
        <f t="shared" si="32"/>
        <v>0</v>
      </c>
      <c r="AD115" s="49">
        <f t="shared" si="45"/>
        <v>0</v>
      </c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</row>
    <row r="116" spans="1:66" x14ac:dyDescent="0.25">
      <c r="A116" s="9">
        <v>6317</v>
      </c>
      <c r="B116" s="10" t="s">
        <v>134</v>
      </c>
      <c r="C116" s="67">
        <v>2678.6927000000001</v>
      </c>
      <c r="D116" s="49">
        <f t="shared" si="33"/>
        <v>1.4667552426840134E-4</v>
      </c>
      <c r="E116" s="67">
        <v>2678.6927000000001</v>
      </c>
      <c r="F116" s="49">
        <f t="shared" si="34"/>
        <v>1.4667552426840134E-4</v>
      </c>
      <c r="G116" s="67">
        <v>2678.6927000000001</v>
      </c>
      <c r="H116" s="49">
        <f t="shared" si="35"/>
        <v>1.4667552426840134E-4</v>
      </c>
      <c r="I116" s="67">
        <v>2678.6927000000001</v>
      </c>
      <c r="J116" s="49">
        <f t="shared" si="36"/>
        <v>1.4667552426840134E-4</v>
      </c>
      <c r="K116" s="67">
        <v>2678.6927000000001</v>
      </c>
      <c r="L116" s="49">
        <f t="shared" si="37"/>
        <v>1.4667552426840134E-4</v>
      </c>
      <c r="M116" s="67">
        <v>2678.6927000000001</v>
      </c>
      <c r="N116" s="49">
        <f t="shared" si="38"/>
        <v>1.4667552426840134E-4</v>
      </c>
      <c r="O116" s="67">
        <v>2678.6927000000001</v>
      </c>
      <c r="P116" s="49">
        <f t="shared" si="39"/>
        <v>1.4667552426840134E-4</v>
      </c>
      <c r="Q116" s="67">
        <v>2678.6927000000001</v>
      </c>
      <c r="R116" s="49">
        <f t="shared" si="40"/>
        <v>1.4667552426840134E-4</v>
      </c>
      <c r="S116" s="67">
        <v>2678.6927000000001</v>
      </c>
      <c r="T116" s="49">
        <f t="shared" si="41"/>
        <v>1.4667552426840134E-4</v>
      </c>
      <c r="U116" s="67">
        <v>2678.6927000000001</v>
      </c>
      <c r="V116" s="49">
        <f t="shared" si="42"/>
        <v>1.4667552426840134E-4</v>
      </c>
      <c r="W116" s="67">
        <v>2678.6927000000001</v>
      </c>
      <c r="X116" s="49">
        <f t="shared" si="43"/>
        <v>1.4667552426840134E-4</v>
      </c>
      <c r="Y116" s="67">
        <v>2678.6927000000001</v>
      </c>
      <c r="Z116" s="49">
        <f t="shared" si="46"/>
        <v>1.4667552426840134E-4</v>
      </c>
      <c r="AA116" s="82">
        <f t="shared" si="31"/>
        <v>32144.312399999999</v>
      </c>
      <c r="AB116" s="49">
        <f t="shared" si="46"/>
        <v>1.4667552426840134E-4</v>
      </c>
      <c r="AC116" s="82">
        <f t="shared" si="32"/>
        <v>2678.6927000000001</v>
      </c>
      <c r="AD116" s="49">
        <f t="shared" si="45"/>
        <v>1.4667552426840134E-4</v>
      </c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</row>
    <row r="117" spans="1:66" x14ac:dyDescent="0.25">
      <c r="A117" s="9">
        <v>6318</v>
      </c>
      <c r="B117" s="10" t="s">
        <v>135</v>
      </c>
      <c r="C117" s="67">
        <v>6510.85</v>
      </c>
      <c r="D117" s="49">
        <f t="shared" si="33"/>
        <v>3.5651059831645523E-4</v>
      </c>
      <c r="E117" s="67">
        <v>6510.85</v>
      </c>
      <c r="F117" s="49">
        <f t="shared" si="34"/>
        <v>3.5651059831645523E-4</v>
      </c>
      <c r="G117" s="67">
        <v>6510.85</v>
      </c>
      <c r="H117" s="49">
        <f t="shared" si="35"/>
        <v>3.5651059831645523E-4</v>
      </c>
      <c r="I117" s="67">
        <v>6510.85</v>
      </c>
      <c r="J117" s="49">
        <f t="shared" si="36"/>
        <v>3.5651059831645523E-4</v>
      </c>
      <c r="K117" s="67">
        <v>6510.85</v>
      </c>
      <c r="L117" s="49">
        <f t="shared" si="37"/>
        <v>3.5651059831645523E-4</v>
      </c>
      <c r="M117" s="67">
        <v>6510.85</v>
      </c>
      <c r="N117" s="49">
        <f t="shared" si="38"/>
        <v>3.5651059831645523E-4</v>
      </c>
      <c r="O117" s="67">
        <v>6510.85</v>
      </c>
      <c r="P117" s="49">
        <f t="shared" si="39"/>
        <v>3.5651059831645523E-4</v>
      </c>
      <c r="Q117" s="67">
        <v>6510.85</v>
      </c>
      <c r="R117" s="49">
        <f t="shared" si="40"/>
        <v>3.5651059831645523E-4</v>
      </c>
      <c r="S117" s="67">
        <v>6510.85</v>
      </c>
      <c r="T117" s="49">
        <f t="shared" si="41"/>
        <v>3.5651059831645523E-4</v>
      </c>
      <c r="U117" s="67">
        <v>6510.85</v>
      </c>
      <c r="V117" s="49">
        <f t="shared" si="42"/>
        <v>3.5651059831645523E-4</v>
      </c>
      <c r="W117" s="67">
        <v>6510.85</v>
      </c>
      <c r="X117" s="49">
        <f t="shared" si="43"/>
        <v>3.5651059831645523E-4</v>
      </c>
      <c r="Y117" s="67">
        <v>6510.85</v>
      </c>
      <c r="Z117" s="49">
        <f t="shared" ref="Z117:AB136" si="47">IF(Y$10&lt;&gt;0,Y117/Y$10,"-")</f>
        <v>3.5651059831645523E-4</v>
      </c>
      <c r="AA117" s="82">
        <f t="shared" si="31"/>
        <v>78130.2</v>
      </c>
      <c r="AB117" s="49">
        <f t="shared" si="47"/>
        <v>3.5651059831645518E-4</v>
      </c>
      <c r="AC117" s="82">
        <f t="shared" si="32"/>
        <v>6510.8499999999995</v>
      </c>
      <c r="AD117" s="49">
        <f t="shared" si="45"/>
        <v>3.5651059831645518E-4</v>
      </c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</row>
    <row r="118" spans="1:66" x14ac:dyDescent="0.25">
      <c r="A118" s="9">
        <v>6319</v>
      </c>
      <c r="B118" s="10" t="s">
        <v>136</v>
      </c>
      <c r="C118" s="67"/>
      <c r="D118" s="49">
        <f t="shared" si="33"/>
        <v>0</v>
      </c>
      <c r="E118" s="67"/>
      <c r="F118" s="49">
        <f t="shared" si="34"/>
        <v>0</v>
      </c>
      <c r="G118" s="67"/>
      <c r="H118" s="49">
        <f t="shared" si="35"/>
        <v>0</v>
      </c>
      <c r="I118" s="67"/>
      <c r="J118" s="49">
        <f t="shared" si="36"/>
        <v>0</v>
      </c>
      <c r="K118" s="67"/>
      <c r="L118" s="49">
        <f t="shared" si="37"/>
        <v>0</v>
      </c>
      <c r="M118" s="67"/>
      <c r="N118" s="49">
        <f t="shared" si="38"/>
        <v>0</v>
      </c>
      <c r="O118" s="67"/>
      <c r="P118" s="49">
        <f t="shared" si="39"/>
        <v>0</v>
      </c>
      <c r="Q118" s="67"/>
      <c r="R118" s="49">
        <f t="shared" si="40"/>
        <v>0</v>
      </c>
      <c r="S118" s="67"/>
      <c r="T118" s="49">
        <f t="shared" si="41"/>
        <v>0</v>
      </c>
      <c r="U118" s="67"/>
      <c r="V118" s="49">
        <f t="shared" si="42"/>
        <v>0</v>
      </c>
      <c r="W118" s="67"/>
      <c r="X118" s="49">
        <f t="shared" si="43"/>
        <v>0</v>
      </c>
      <c r="Y118" s="67"/>
      <c r="Z118" s="49">
        <f t="shared" si="47"/>
        <v>0</v>
      </c>
      <c r="AA118" s="82">
        <f t="shared" si="31"/>
        <v>0</v>
      </c>
      <c r="AB118" s="49">
        <f t="shared" si="47"/>
        <v>0</v>
      </c>
      <c r="AC118" s="82">
        <f t="shared" si="32"/>
        <v>0</v>
      </c>
      <c r="AD118" s="49">
        <f t="shared" si="45"/>
        <v>0</v>
      </c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</row>
    <row r="119" spans="1:66" x14ac:dyDescent="0.25">
      <c r="A119" s="9">
        <v>6320</v>
      </c>
      <c r="B119" s="10" t="s">
        <v>137</v>
      </c>
      <c r="C119" s="67"/>
      <c r="D119" s="49">
        <f t="shared" si="33"/>
        <v>0</v>
      </c>
      <c r="E119" s="67"/>
      <c r="F119" s="49">
        <f t="shared" si="34"/>
        <v>0</v>
      </c>
      <c r="G119" s="67"/>
      <c r="H119" s="49">
        <f t="shared" si="35"/>
        <v>0</v>
      </c>
      <c r="I119" s="67"/>
      <c r="J119" s="49">
        <f t="shared" si="36"/>
        <v>0</v>
      </c>
      <c r="K119" s="67"/>
      <c r="L119" s="49">
        <f t="shared" si="37"/>
        <v>0</v>
      </c>
      <c r="M119" s="67"/>
      <c r="N119" s="49">
        <f t="shared" si="38"/>
        <v>0</v>
      </c>
      <c r="O119" s="67"/>
      <c r="P119" s="49">
        <f t="shared" si="39"/>
        <v>0</v>
      </c>
      <c r="Q119" s="67"/>
      <c r="R119" s="49">
        <f t="shared" si="40"/>
        <v>0</v>
      </c>
      <c r="S119" s="67"/>
      <c r="T119" s="49">
        <f t="shared" si="41"/>
        <v>0</v>
      </c>
      <c r="U119" s="67"/>
      <c r="V119" s="49">
        <f t="shared" si="42"/>
        <v>0</v>
      </c>
      <c r="W119" s="67"/>
      <c r="X119" s="49">
        <f t="shared" si="43"/>
        <v>0</v>
      </c>
      <c r="Y119" s="67"/>
      <c r="Z119" s="49">
        <f t="shared" si="47"/>
        <v>0</v>
      </c>
      <c r="AA119" s="82">
        <f t="shared" si="31"/>
        <v>0</v>
      </c>
      <c r="AB119" s="49">
        <f t="shared" si="47"/>
        <v>0</v>
      </c>
      <c r="AC119" s="82">
        <f t="shared" si="32"/>
        <v>0</v>
      </c>
      <c r="AD119" s="49">
        <f t="shared" si="45"/>
        <v>0</v>
      </c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</row>
    <row r="120" spans="1:66" x14ac:dyDescent="0.25">
      <c r="A120" s="9">
        <v>6321</v>
      </c>
      <c r="B120" s="10" t="s">
        <v>138</v>
      </c>
      <c r="C120" s="67">
        <v>73959.850000000006</v>
      </c>
      <c r="D120" s="49">
        <f t="shared" si="33"/>
        <v>4.0497738966333548E-3</v>
      </c>
      <c r="E120" s="67">
        <v>73959.850000000006</v>
      </c>
      <c r="F120" s="49">
        <f t="shared" si="34"/>
        <v>4.0497738966333548E-3</v>
      </c>
      <c r="G120" s="67">
        <v>73959.850000000006</v>
      </c>
      <c r="H120" s="49">
        <f t="shared" si="35"/>
        <v>4.0497738966333548E-3</v>
      </c>
      <c r="I120" s="67">
        <v>73959.850000000006</v>
      </c>
      <c r="J120" s="49">
        <f t="shared" si="36"/>
        <v>4.0497738966333548E-3</v>
      </c>
      <c r="K120" s="67">
        <v>73959.850000000006</v>
      </c>
      <c r="L120" s="49">
        <f t="shared" si="37"/>
        <v>4.0497738966333548E-3</v>
      </c>
      <c r="M120" s="67">
        <v>73959.850000000006</v>
      </c>
      <c r="N120" s="49">
        <f t="shared" si="38"/>
        <v>4.0497738966333548E-3</v>
      </c>
      <c r="O120" s="67">
        <v>73959.850000000006</v>
      </c>
      <c r="P120" s="49">
        <f t="shared" si="39"/>
        <v>4.0497738966333548E-3</v>
      </c>
      <c r="Q120" s="67">
        <v>73959.850000000006</v>
      </c>
      <c r="R120" s="49">
        <f t="shared" si="40"/>
        <v>4.0497738966333548E-3</v>
      </c>
      <c r="S120" s="67">
        <v>73959.850000000006</v>
      </c>
      <c r="T120" s="49">
        <f t="shared" si="41"/>
        <v>4.0497738966333548E-3</v>
      </c>
      <c r="U120" s="67">
        <v>73959.850000000006</v>
      </c>
      <c r="V120" s="49">
        <f t="shared" si="42"/>
        <v>4.0497738966333548E-3</v>
      </c>
      <c r="W120" s="67">
        <v>73959.850000000006</v>
      </c>
      <c r="X120" s="49">
        <f t="shared" si="43"/>
        <v>4.0497738966333548E-3</v>
      </c>
      <c r="Y120" s="67">
        <v>73959.850000000006</v>
      </c>
      <c r="Z120" s="49">
        <f t="shared" si="47"/>
        <v>4.0497738966333548E-3</v>
      </c>
      <c r="AA120" s="82">
        <f t="shared" si="31"/>
        <v>887518.19999999984</v>
      </c>
      <c r="AB120" s="49">
        <f t="shared" si="47"/>
        <v>4.0497738966333539E-3</v>
      </c>
      <c r="AC120" s="82">
        <f t="shared" si="32"/>
        <v>73959.849999999991</v>
      </c>
      <c r="AD120" s="49">
        <f t="shared" si="45"/>
        <v>4.0497738966333539E-3</v>
      </c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</row>
    <row r="121" spans="1:66" x14ac:dyDescent="0.25">
      <c r="A121" s="9">
        <v>6322</v>
      </c>
      <c r="B121" s="10"/>
      <c r="C121" s="67"/>
      <c r="D121" s="49">
        <f t="shared" si="33"/>
        <v>0</v>
      </c>
      <c r="E121" s="67"/>
      <c r="F121" s="49">
        <f t="shared" si="33"/>
        <v>0</v>
      </c>
      <c r="G121" s="67"/>
      <c r="H121" s="49">
        <f t="shared" si="33"/>
        <v>0</v>
      </c>
      <c r="I121" s="67"/>
      <c r="J121" s="49">
        <f t="shared" si="33"/>
        <v>0</v>
      </c>
      <c r="K121" s="67"/>
      <c r="L121" s="49">
        <f t="shared" si="33"/>
        <v>0</v>
      </c>
      <c r="M121" s="67"/>
      <c r="N121" s="49">
        <f t="shared" si="33"/>
        <v>0</v>
      </c>
      <c r="O121" s="67"/>
      <c r="P121" s="49">
        <f t="shared" si="33"/>
        <v>0</v>
      </c>
      <c r="Q121" s="67"/>
      <c r="R121" s="49">
        <f t="shared" si="33"/>
        <v>0</v>
      </c>
      <c r="S121" s="67"/>
      <c r="T121" s="49">
        <f t="shared" si="41"/>
        <v>0</v>
      </c>
      <c r="U121" s="67"/>
      <c r="V121" s="49">
        <f t="shared" si="41"/>
        <v>0</v>
      </c>
      <c r="W121" s="67"/>
      <c r="X121" s="49">
        <f t="shared" si="41"/>
        <v>0</v>
      </c>
      <c r="Y121" s="67"/>
      <c r="Z121" s="49">
        <f t="shared" si="41"/>
        <v>0</v>
      </c>
      <c r="AA121" s="82"/>
      <c r="AB121" s="49">
        <f t="shared" si="41"/>
        <v>0</v>
      </c>
      <c r="AC121" s="82"/>
      <c r="AD121" s="49">
        <f t="shared" si="41"/>
        <v>0</v>
      </c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</row>
    <row r="122" spans="1:66" x14ac:dyDescent="0.25">
      <c r="A122" s="9">
        <v>6323</v>
      </c>
      <c r="B122" s="10"/>
      <c r="C122" s="67"/>
      <c r="D122" s="49">
        <f t="shared" si="33"/>
        <v>0</v>
      </c>
      <c r="E122" s="67"/>
      <c r="F122" s="49">
        <f t="shared" si="33"/>
        <v>0</v>
      </c>
      <c r="G122" s="67"/>
      <c r="H122" s="49">
        <f t="shared" si="33"/>
        <v>0</v>
      </c>
      <c r="I122" s="67"/>
      <c r="J122" s="49">
        <f t="shared" si="33"/>
        <v>0</v>
      </c>
      <c r="K122" s="67"/>
      <c r="L122" s="49">
        <f t="shared" si="33"/>
        <v>0</v>
      </c>
      <c r="M122" s="67"/>
      <c r="N122" s="49">
        <f t="shared" si="33"/>
        <v>0</v>
      </c>
      <c r="O122" s="67"/>
      <c r="P122" s="49">
        <f t="shared" si="33"/>
        <v>0</v>
      </c>
      <c r="Q122" s="67"/>
      <c r="R122" s="49">
        <f t="shared" si="33"/>
        <v>0</v>
      </c>
      <c r="S122" s="67"/>
      <c r="T122" s="49">
        <f t="shared" si="41"/>
        <v>0</v>
      </c>
      <c r="U122" s="67"/>
      <c r="V122" s="49">
        <f t="shared" si="41"/>
        <v>0</v>
      </c>
      <c r="W122" s="67"/>
      <c r="X122" s="49">
        <f t="shared" si="41"/>
        <v>0</v>
      </c>
      <c r="Y122" s="67"/>
      <c r="Z122" s="49">
        <f t="shared" si="41"/>
        <v>0</v>
      </c>
      <c r="AA122" s="82"/>
      <c r="AB122" s="49">
        <f t="shared" si="41"/>
        <v>0</v>
      </c>
      <c r="AC122" s="82"/>
      <c r="AD122" s="49">
        <f t="shared" si="41"/>
        <v>0</v>
      </c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</row>
    <row r="123" spans="1:66" x14ac:dyDescent="0.25">
      <c r="A123" s="9">
        <v>6324</v>
      </c>
      <c r="B123" s="10"/>
      <c r="C123" s="67"/>
      <c r="D123" s="49">
        <f t="shared" si="33"/>
        <v>0</v>
      </c>
      <c r="E123" s="67"/>
      <c r="F123" s="49">
        <f t="shared" si="33"/>
        <v>0</v>
      </c>
      <c r="G123" s="67"/>
      <c r="H123" s="49">
        <f t="shared" si="33"/>
        <v>0</v>
      </c>
      <c r="I123" s="67"/>
      <c r="J123" s="49">
        <f t="shared" si="33"/>
        <v>0</v>
      </c>
      <c r="K123" s="67"/>
      <c r="L123" s="49">
        <f t="shared" si="33"/>
        <v>0</v>
      </c>
      <c r="M123" s="67"/>
      <c r="N123" s="49">
        <f t="shared" si="33"/>
        <v>0</v>
      </c>
      <c r="O123" s="67"/>
      <c r="P123" s="49">
        <f t="shared" si="33"/>
        <v>0</v>
      </c>
      <c r="Q123" s="67"/>
      <c r="R123" s="49">
        <f t="shared" si="33"/>
        <v>0</v>
      </c>
      <c r="S123" s="67"/>
      <c r="T123" s="49">
        <f t="shared" si="41"/>
        <v>0</v>
      </c>
      <c r="U123" s="67"/>
      <c r="V123" s="49">
        <f t="shared" si="41"/>
        <v>0</v>
      </c>
      <c r="W123" s="67"/>
      <c r="X123" s="49">
        <f t="shared" si="41"/>
        <v>0</v>
      </c>
      <c r="Y123" s="67"/>
      <c r="Z123" s="49">
        <f t="shared" si="41"/>
        <v>0</v>
      </c>
      <c r="AA123" s="82"/>
      <c r="AB123" s="49">
        <f t="shared" si="41"/>
        <v>0</v>
      </c>
      <c r="AC123" s="82"/>
      <c r="AD123" s="49">
        <f t="shared" si="41"/>
        <v>0</v>
      </c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</row>
    <row r="124" spans="1:66" x14ac:dyDescent="0.25">
      <c r="A124" s="9">
        <v>6325</v>
      </c>
      <c r="B124" s="10"/>
      <c r="C124" s="67"/>
      <c r="D124" s="49">
        <f t="shared" si="33"/>
        <v>0</v>
      </c>
      <c r="E124" s="67"/>
      <c r="F124" s="49">
        <f t="shared" si="33"/>
        <v>0</v>
      </c>
      <c r="G124" s="67"/>
      <c r="H124" s="49">
        <f t="shared" si="33"/>
        <v>0</v>
      </c>
      <c r="I124" s="67"/>
      <c r="J124" s="49">
        <f t="shared" si="33"/>
        <v>0</v>
      </c>
      <c r="K124" s="67"/>
      <c r="L124" s="49">
        <f t="shared" si="33"/>
        <v>0</v>
      </c>
      <c r="M124" s="67"/>
      <c r="N124" s="49">
        <f t="shared" si="33"/>
        <v>0</v>
      </c>
      <c r="O124" s="67"/>
      <c r="P124" s="49">
        <f t="shared" si="33"/>
        <v>0</v>
      </c>
      <c r="Q124" s="67"/>
      <c r="R124" s="49">
        <f t="shared" si="33"/>
        <v>0</v>
      </c>
      <c r="S124" s="67"/>
      <c r="T124" s="49">
        <f t="shared" si="41"/>
        <v>0</v>
      </c>
      <c r="U124" s="67"/>
      <c r="V124" s="49">
        <f t="shared" si="41"/>
        <v>0</v>
      </c>
      <c r="W124" s="67"/>
      <c r="X124" s="49">
        <f t="shared" si="41"/>
        <v>0</v>
      </c>
      <c r="Y124" s="67"/>
      <c r="Z124" s="49">
        <f t="shared" si="41"/>
        <v>0</v>
      </c>
      <c r="AA124" s="82"/>
      <c r="AB124" s="49">
        <f t="shared" si="41"/>
        <v>0</v>
      </c>
      <c r="AC124" s="82"/>
      <c r="AD124" s="49">
        <f t="shared" si="41"/>
        <v>0</v>
      </c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</row>
    <row r="125" spans="1:66" s="5" customFormat="1" x14ac:dyDescent="0.25">
      <c r="A125" s="12">
        <v>6399</v>
      </c>
      <c r="B125" s="1" t="s">
        <v>139</v>
      </c>
      <c r="C125" s="74">
        <f>SUM(C100:C124)</f>
        <v>405829.5932</v>
      </c>
      <c r="D125" s="56">
        <f t="shared" si="33"/>
        <v>2.2221760766452249E-2</v>
      </c>
      <c r="E125" s="74">
        <f>SUM(E100:E124)</f>
        <v>405829.5932</v>
      </c>
      <c r="F125" s="56">
        <f t="shared" si="34"/>
        <v>2.2221760766452249E-2</v>
      </c>
      <c r="G125" s="74">
        <f>SUM(G100:G124)</f>
        <v>405829.5932</v>
      </c>
      <c r="H125" s="56">
        <f t="shared" si="35"/>
        <v>2.2221760766452249E-2</v>
      </c>
      <c r="I125" s="74">
        <f>SUM(I100:I124)</f>
        <v>405829.5932</v>
      </c>
      <c r="J125" s="56">
        <f t="shared" si="36"/>
        <v>2.2221760766452249E-2</v>
      </c>
      <c r="K125" s="74">
        <f>SUM(K100:K124)</f>
        <v>405829.5932</v>
      </c>
      <c r="L125" s="56">
        <f t="shared" si="37"/>
        <v>2.2221760766452249E-2</v>
      </c>
      <c r="M125" s="74">
        <f>SUM(M100:M124)</f>
        <v>405829.5932</v>
      </c>
      <c r="N125" s="56">
        <f t="shared" si="38"/>
        <v>2.2221760766452249E-2</v>
      </c>
      <c r="O125" s="74">
        <f>SUM(O100:O124)</f>
        <v>405829.5932</v>
      </c>
      <c r="P125" s="56">
        <f t="shared" si="39"/>
        <v>2.2221760766452249E-2</v>
      </c>
      <c r="Q125" s="74">
        <f>SUM(Q100:Q124)</f>
        <v>405829.5932</v>
      </c>
      <c r="R125" s="56">
        <f t="shared" si="40"/>
        <v>2.2221760766452249E-2</v>
      </c>
      <c r="S125" s="74">
        <f>SUM(S100:S124)</f>
        <v>405829.5932</v>
      </c>
      <c r="T125" s="56">
        <f t="shared" si="41"/>
        <v>2.2221760766452249E-2</v>
      </c>
      <c r="U125" s="74">
        <f>SUM(U100:U124)</f>
        <v>405829.5932</v>
      </c>
      <c r="V125" s="56">
        <f t="shared" si="42"/>
        <v>2.2221760766452249E-2</v>
      </c>
      <c r="W125" s="74">
        <f>SUM(W100:W124)</f>
        <v>405829.5932</v>
      </c>
      <c r="X125" s="56">
        <f t="shared" si="43"/>
        <v>2.2221760766452249E-2</v>
      </c>
      <c r="Y125" s="74">
        <f>SUM(Y100:Y124)</f>
        <v>405829.5932</v>
      </c>
      <c r="Z125" s="56">
        <f t="shared" si="47"/>
        <v>2.2221760766452249E-2</v>
      </c>
      <c r="AA125" s="74">
        <f t="shared" si="31"/>
        <v>4869955.1184</v>
      </c>
      <c r="AB125" s="56">
        <f t="shared" si="47"/>
        <v>2.2221760766452249E-2</v>
      </c>
      <c r="AC125" s="94">
        <f t="shared" si="32"/>
        <v>405829.5932</v>
      </c>
      <c r="AD125" s="56">
        <f t="shared" si="45"/>
        <v>2.2221760766452249E-2</v>
      </c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</row>
    <row r="126" spans="1:66" s="8" customFormat="1" x14ac:dyDescent="0.25">
      <c r="A126" s="26">
        <v>6401</v>
      </c>
      <c r="B126" s="27" t="s">
        <v>140</v>
      </c>
      <c r="C126" s="69"/>
      <c r="D126" s="57">
        <f t="shared" si="33"/>
        <v>0</v>
      </c>
      <c r="E126" s="69"/>
      <c r="F126" s="57">
        <f t="shared" si="34"/>
        <v>0</v>
      </c>
      <c r="G126" s="69"/>
      <c r="H126" s="57">
        <f t="shared" si="35"/>
        <v>0</v>
      </c>
      <c r="I126" s="69"/>
      <c r="J126" s="57">
        <f t="shared" si="36"/>
        <v>0</v>
      </c>
      <c r="K126" s="69"/>
      <c r="L126" s="57">
        <f t="shared" si="37"/>
        <v>0</v>
      </c>
      <c r="M126" s="69"/>
      <c r="N126" s="57">
        <f t="shared" si="38"/>
        <v>0</v>
      </c>
      <c r="O126" s="69"/>
      <c r="P126" s="57">
        <f t="shared" si="39"/>
        <v>0</v>
      </c>
      <c r="Q126" s="69"/>
      <c r="R126" s="57">
        <f t="shared" si="40"/>
        <v>0</v>
      </c>
      <c r="S126" s="69"/>
      <c r="T126" s="57">
        <f t="shared" si="41"/>
        <v>0</v>
      </c>
      <c r="U126" s="69"/>
      <c r="V126" s="57">
        <f t="shared" si="42"/>
        <v>0</v>
      </c>
      <c r="W126" s="69"/>
      <c r="X126" s="57">
        <f t="shared" si="43"/>
        <v>0</v>
      </c>
      <c r="Y126" s="69"/>
      <c r="Z126" s="57">
        <f t="shared" si="47"/>
        <v>0</v>
      </c>
      <c r="AA126" s="69">
        <f t="shared" si="31"/>
        <v>0</v>
      </c>
      <c r="AB126" s="57">
        <f t="shared" si="47"/>
        <v>0</v>
      </c>
      <c r="AC126" s="85">
        <f t="shared" si="32"/>
        <v>0</v>
      </c>
      <c r="AD126" s="57">
        <f t="shared" si="45"/>
        <v>0</v>
      </c>
    </row>
    <row r="127" spans="1:66" x14ac:dyDescent="0.25">
      <c r="A127" s="9">
        <v>6402</v>
      </c>
      <c r="B127" s="10" t="s">
        <v>141</v>
      </c>
      <c r="C127" s="67">
        <v>-236416.39415000001</v>
      </c>
      <c r="D127" s="49">
        <f t="shared" si="33"/>
        <v>-1.294530670039018E-2</v>
      </c>
      <c r="E127" s="67">
        <v>-236416.39415000001</v>
      </c>
      <c r="F127" s="49">
        <f t="shared" si="34"/>
        <v>-1.294530670039018E-2</v>
      </c>
      <c r="G127" s="67">
        <v>-236416.39415000001</v>
      </c>
      <c r="H127" s="49">
        <f t="shared" si="35"/>
        <v>-1.294530670039018E-2</v>
      </c>
      <c r="I127" s="67">
        <v>-236416.39415000001</v>
      </c>
      <c r="J127" s="49">
        <f t="shared" si="36"/>
        <v>-1.294530670039018E-2</v>
      </c>
      <c r="K127" s="67">
        <v>-236416.39415000001</v>
      </c>
      <c r="L127" s="49">
        <f t="shared" si="37"/>
        <v>-1.294530670039018E-2</v>
      </c>
      <c r="M127" s="67">
        <v>-236416.39415000001</v>
      </c>
      <c r="N127" s="49">
        <f t="shared" si="38"/>
        <v>-1.294530670039018E-2</v>
      </c>
      <c r="O127" s="67">
        <v>-236416.39415000001</v>
      </c>
      <c r="P127" s="49">
        <f t="shared" si="39"/>
        <v>-1.294530670039018E-2</v>
      </c>
      <c r="Q127" s="67">
        <v>-236416.39415000001</v>
      </c>
      <c r="R127" s="49">
        <f t="shared" si="40"/>
        <v>-1.294530670039018E-2</v>
      </c>
      <c r="S127" s="67">
        <v>-236416.39415000001</v>
      </c>
      <c r="T127" s="49">
        <f t="shared" si="41"/>
        <v>-1.294530670039018E-2</v>
      </c>
      <c r="U127" s="67">
        <v>-236416.39415000001</v>
      </c>
      <c r="V127" s="49">
        <f t="shared" si="42"/>
        <v>-1.294530670039018E-2</v>
      </c>
      <c r="W127" s="67">
        <v>-236416.39415000001</v>
      </c>
      <c r="X127" s="49">
        <f t="shared" si="43"/>
        <v>-1.294530670039018E-2</v>
      </c>
      <c r="Y127" s="67">
        <v>-236416.39415000001</v>
      </c>
      <c r="Z127" s="49">
        <f t="shared" si="47"/>
        <v>-1.294530670039018E-2</v>
      </c>
      <c r="AA127" s="82">
        <f t="shared" si="31"/>
        <v>-2836996.7298000003</v>
      </c>
      <c r="AB127" s="49">
        <f t="shared" si="47"/>
        <v>-1.2945306700390182E-2</v>
      </c>
      <c r="AC127" s="82">
        <f t="shared" si="32"/>
        <v>-236416.39415000004</v>
      </c>
      <c r="AD127" s="49">
        <f t="shared" si="45"/>
        <v>-1.294530670039018E-2</v>
      </c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</row>
    <row r="128" spans="1:66" x14ac:dyDescent="0.25">
      <c r="A128" s="9">
        <v>6403</v>
      </c>
      <c r="B128" s="10" t="s">
        <v>142</v>
      </c>
      <c r="C128" s="67">
        <v>163687.19820000001</v>
      </c>
      <c r="D128" s="49">
        <f t="shared" si="33"/>
        <v>8.9629189686486702E-3</v>
      </c>
      <c r="E128" s="67">
        <v>163687.19820000001</v>
      </c>
      <c r="F128" s="49">
        <f t="shared" si="34"/>
        <v>8.9629189686486702E-3</v>
      </c>
      <c r="G128" s="67">
        <v>163687.19820000001</v>
      </c>
      <c r="H128" s="49">
        <f t="shared" si="35"/>
        <v>8.9629189686486702E-3</v>
      </c>
      <c r="I128" s="67">
        <v>163687.19820000001</v>
      </c>
      <c r="J128" s="49">
        <f t="shared" si="36"/>
        <v>8.9629189686486702E-3</v>
      </c>
      <c r="K128" s="67">
        <v>163687.19820000001</v>
      </c>
      <c r="L128" s="49">
        <f t="shared" si="37"/>
        <v>8.9629189686486702E-3</v>
      </c>
      <c r="M128" s="67">
        <v>163687.19820000001</v>
      </c>
      <c r="N128" s="49">
        <f t="shared" si="38"/>
        <v>8.9629189686486702E-3</v>
      </c>
      <c r="O128" s="67">
        <v>163687.19820000001</v>
      </c>
      <c r="P128" s="49">
        <f t="shared" si="39"/>
        <v>8.9629189686486702E-3</v>
      </c>
      <c r="Q128" s="67">
        <v>163687.19820000001</v>
      </c>
      <c r="R128" s="49">
        <f t="shared" si="40"/>
        <v>8.9629189686486702E-3</v>
      </c>
      <c r="S128" s="67">
        <v>163687.19820000001</v>
      </c>
      <c r="T128" s="49">
        <f t="shared" si="41"/>
        <v>8.9629189686486702E-3</v>
      </c>
      <c r="U128" s="67">
        <v>163687.19820000001</v>
      </c>
      <c r="V128" s="49">
        <f t="shared" si="42"/>
        <v>8.9629189686486702E-3</v>
      </c>
      <c r="W128" s="67">
        <v>163687.19820000001</v>
      </c>
      <c r="X128" s="49">
        <f t="shared" si="43"/>
        <v>8.9629189686486702E-3</v>
      </c>
      <c r="Y128" s="67">
        <v>163687.19820000001</v>
      </c>
      <c r="Z128" s="49">
        <f t="shared" si="47"/>
        <v>8.9629189686486702E-3</v>
      </c>
      <c r="AA128" s="82">
        <f t="shared" si="31"/>
        <v>1964246.3784</v>
      </c>
      <c r="AB128" s="49">
        <f t="shared" si="47"/>
        <v>8.9629189686486702E-3</v>
      </c>
      <c r="AC128" s="82">
        <f t="shared" si="32"/>
        <v>163687.19820000001</v>
      </c>
      <c r="AD128" s="49">
        <f t="shared" si="45"/>
        <v>8.9629189686486702E-3</v>
      </c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</row>
    <row r="129" spans="1:66" x14ac:dyDescent="0.25">
      <c r="A129" s="9">
        <v>6404</v>
      </c>
      <c r="B129" s="10" t="s">
        <v>143</v>
      </c>
      <c r="C129" s="67">
        <v>25081.5</v>
      </c>
      <c r="D129" s="49">
        <f t="shared" si="33"/>
        <v>1.3733722281536467E-3</v>
      </c>
      <c r="E129" s="67">
        <v>25081.5</v>
      </c>
      <c r="F129" s="49">
        <f t="shared" si="34"/>
        <v>1.3733722281536467E-3</v>
      </c>
      <c r="G129" s="67">
        <v>25081.5</v>
      </c>
      <c r="H129" s="49">
        <f t="shared" si="35"/>
        <v>1.3733722281536467E-3</v>
      </c>
      <c r="I129" s="67">
        <v>25081.5</v>
      </c>
      <c r="J129" s="49">
        <f t="shared" si="36"/>
        <v>1.3733722281536467E-3</v>
      </c>
      <c r="K129" s="67">
        <v>25081.5</v>
      </c>
      <c r="L129" s="49">
        <f t="shared" si="37"/>
        <v>1.3733722281536467E-3</v>
      </c>
      <c r="M129" s="67">
        <v>25081.5</v>
      </c>
      <c r="N129" s="49">
        <f t="shared" si="38"/>
        <v>1.3733722281536467E-3</v>
      </c>
      <c r="O129" s="67">
        <v>25081.5</v>
      </c>
      <c r="P129" s="49">
        <f t="shared" si="39"/>
        <v>1.3733722281536467E-3</v>
      </c>
      <c r="Q129" s="67">
        <v>25081.5</v>
      </c>
      <c r="R129" s="49">
        <f t="shared" si="40"/>
        <v>1.3733722281536467E-3</v>
      </c>
      <c r="S129" s="67">
        <v>25081.5</v>
      </c>
      <c r="T129" s="49">
        <f t="shared" si="41"/>
        <v>1.3733722281536467E-3</v>
      </c>
      <c r="U129" s="67">
        <v>25081.5</v>
      </c>
      <c r="V129" s="49">
        <f t="shared" si="42"/>
        <v>1.3733722281536467E-3</v>
      </c>
      <c r="W129" s="67">
        <v>25081.5</v>
      </c>
      <c r="X129" s="49">
        <f t="shared" si="43"/>
        <v>1.3733722281536467E-3</v>
      </c>
      <c r="Y129" s="67">
        <v>25081.5</v>
      </c>
      <c r="Z129" s="49">
        <f t="shared" si="47"/>
        <v>1.3733722281536467E-3</v>
      </c>
      <c r="AA129" s="82">
        <f t="shared" si="31"/>
        <v>300978</v>
      </c>
      <c r="AB129" s="49">
        <f t="shared" si="47"/>
        <v>1.3733722281536469E-3</v>
      </c>
      <c r="AC129" s="82">
        <f t="shared" si="32"/>
        <v>25081.5</v>
      </c>
      <c r="AD129" s="49">
        <f t="shared" si="45"/>
        <v>1.3733722281536467E-3</v>
      </c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</row>
    <row r="130" spans="1:66" x14ac:dyDescent="0.25">
      <c r="A130" s="9">
        <v>6406</v>
      </c>
      <c r="B130" s="10" t="s">
        <v>144</v>
      </c>
      <c r="C130" s="67">
        <v>-1321.2790500000001</v>
      </c>
      <c r="D130" s="49">
        <f t="shared" si="33"/>
        <v>-7.2348462129905855E-5</v>
      </c>
      <c r="E130" s="67">
        <v>-1321.2790500000001</v>
      </c>
      <c r="F130" s="49">
        <f t="shared" si="34"/>
        <v>-7.2348462129905855E-5</v>
      </c>
      <c r="G130" s="67">
        <v>-1321.2790500000001</v>
      </c>
      <c r="H130" s="49">
        <f t="shared" si="35"/>
        <v>-7.2348462129905855E-5</v>
      </c>
      <c r="I130" s="67">
        <v>-1321.2790500000001</v>
      </c>
      <c r="J130" s="49">
        <f t="shared" si="36"/>
        <v>-7.2348462129905855E-5</v>
      </c>
      <c r="K130" s="67">
        <v>-1321.2790500000001</v>
      </c>
      <c r="L130" s="49">
        <f t="shared" si="37"/>
        <v>-7.2348462129905855E-5</v>
      </c>
      <c r="M130" s="67">
        <v>-1321.2790500000001</v>
      </c>
      <c r="N130" s="49">
        <f t="shared" si="38"/>
        <v>-7.2348462129905855E-5</v>
      </c>
      <c r="O130" s="67">
        <v>-1321.2790500000001</v>
      </c>
      <c r="P130" s="49">
        <f t="shared" si="39"/>
        <v>-7.2348462129905855E-5</v>
      </c>
      <c r="Q130" s="67">
        <v>-1321.2790500000001</v>
      </c>
      <c r="R130" s="49">
        <f t="shared" si="40"/>
        <v>-7.2348462129905855E-5</v>
      </c>
      <c r="S130" s="67">
        <v>-1321.2790500000001</v>
      </c>
      <c r="T130" s="49">
        <f t="shared" si="41"/>
        <v>-7.2348462129905855E-5</v>
      </c>
      <c r="U130" s="67">
        <v>-1321.2790500000001</v>
      </c>
      <c r="V130" s="49">
        <f t="shared" si="42"/>
        <v>-7.2348462129905855E-5</v>
      </c>
      <c r="W130" s="67">
        <v>-1321.2790500000001</v>
      </c>
      <c r="X130" s="49">
        <f t="shared" si="43"/>
        <v>-7.2348462129905855E-5</v>
      </c>
      <c r="Y130" s="67">
        <v>-1321.2790500000001</v>
      </c>
      <c r="Z130" s="49">
        <f t="shared" si="47"/>
        <v>-7.2348462129905855E-5</v>
      </c>
      <c r="AA130" s="82">
        <f t="shared" si="31"/>
        <v>-15855.348600000005</v>
      </c>
      <c r="AB130" s="49">
        <f t="shared" si="47"/>
        <v>-7.2348462129905882E-5</v>
      </c>
      <c r="AC130" s="82">
        <f t="shared" si="32"/>
        <v>-1321.2790500000003</v>
      </c>
      <c r="AD130" s="49">
        <f t="shared" si="45"/>
        <v>-7.2348462129905868E-5</v>
      </c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</row>
    <row r="131" spans="1:66" x14ac:dyDescent="0.25">
      <c r="A131" s="9">
        <v>6407</v>
      </c>
      <c r="B131" s="10" t="s">
        <v>145</v>
      </c>
      <c r="C131" s="67">
        <v>-651.53465000000006</v>
      </c>
      <c r="D131" s="49">
        <f t="shared" si="33"/>
        <v>-3.5675681039403799E-5</v>
      </c>
      <c r="E131" s="67">
        <v>-651.53465000000006</v>
      </c>
      <c r="F131" s="49">
        <f t="shared" si="34"/>
        <v>-3.5675681039403799E-5</v>
      </c>
      <c r="G131" s="67">
        <v>-651.53465000000006</v>
      </c>
      <c r="H131" s="49">
        <f t="shared" si="35"/>
        <v>-3.5675681039403799E-5</v>
      </c>
      <c r="I131" s="67">
        <v>-651.53465000000006</v>
      </c>
      <c r="J131" s="49">
        <f t="shared" si="36"/>
        <v>-3.5675681039403799E-5</v>
      </c>
      <c r="K131" s="67">
        <v>-651.53465000000006</v>
      </c>
      <c r="L131" s="49">
        <f t="shared" si="37"/>
        <v>-3.5675681039403799E-5</v>
      </c>
      <c r="M131" s="67">
        <v>-651.53465000000006</v>
      </c>
      <c r="N131" s="49">
        <f t="shared" si="38"/>
        <v>-3.5675681039403799E-5</v>
      </c>
      <c r="O131" s="67">
        <v>-651.53465000000006</v>
      </c>
      <c r="P131" s="49">
        <f t="shared" si="39"/>
        <v>-3.5675681039403799E-5</v>
      </c>
      <c r="Q131" s="67">
        <v>-651.53465000000006</v>
      </c>
      <c r="R131" s="49">
        <f t="shared" si="40"/>
        <v>-3.5675681039403799E-5</v>
      </c>
      <c r="S131" s="67">
        <v>-651.53465000000006</v>
      </c>
      <c r="T131" s="49">
        <f t="shared" si="41"/>
        <v>-3.5675681039403799E-5</v>
      </c>
      <c r="U131" s="67">
        <v>-651.53465000000006</v>
      </c>
      <c r="V131" s="49">
        <f t="shared" si="42"/>
        <v>-3.5675681039403799E-5</v>
      </c>
      <c r="W131" s="67">
        <v>-651.53465000000006</v>
      </c>
      <c r="X131" s="49">
        <f t="shared" si="43"/>
        <v>-3.5675681039403799E-5</v>
      </c>
      <c r="Y131" s="67">
        <v>-651.53465000000006</v>
      </c>
      <c r="Z131" s="49">
        <f t="shared" si="47"/>
        <v>-3.5675681039403799E-5</v>
      </c>
      <c r="AA131" s="82">
        <f t="shared" si="31"/>
        <v>-7818.4157999999989</v>
      </c>
      <c r="AB131" s="49">
        <f t="shared" si="47"/>
        <v>-3.5675681039403792E-5</v>
      </c>
      <c r="AC131" s="82">
        <f t="shared" si="32"/>
        <v>-651.53464999999994</v>
      </c>
      <c r="AD131" s="49">
        <f t="shared" si="45"/>
        <v>-3.5675681039403792E-5</v>
      </c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</row>
    <row r="132" spans="1:66" x14ac:dyDescent="0.25">
      <c r="A132" s="9">
        <v>6408</v>
      </c>
      <c r="B132" s="10" t="s">
        <v>146</v>
      </c>
      <c r="C132" s="67">
        <v>-161.8252</v>
      </c>
      <c r="D132" s="49">
        <f t="shared" si="33"/>
        <v>-8.8609626814747721E-6</v>
      </c>
      <c r="E132" s="67">
        <v>-161.8252</v>
      </c>
      <c r="F132" s="49">
        <f t="shared" si="34"/>
        <v>-8.8609626814747721E-6</v>
      </c>
      <c r="G132" s="67">
        <v>-161.8252</v>
      </c>
      <c r="H132" s="49">
        <f t="shared" si="35"/>
        <v>-8.8609626814747721E-6</v>
      </c>
      <c r="I132" s="67">
        <v>-161.8252</v>
      </c>
      <c r="J132" s="49">
        <f t="shared" si="36"/>
        <v>-8.8609626814747721E-6</v>
      </c>
      <c r="K132" s="67">
        <v>-161.8252</v>
      </c>
      <c r="L132" s="49">
        <f t="shared" si="37"/>
        <v>-8.8609626814747721E-6</v>
      </c>
      <c r="M132" s="67">
        <v>-161.8252</v>
      </c>
      <c r="N132" s="49">
        <f t="shared" si="38"/>
        <v>-8.8609626814747721E-6</v>
      </c>
      <c r="O132" s="67">
        <v>-161.8252</v>
      </c>
      <c r="P132" s="49">
        <f t="shared" si="39"/>
        <v>-8.8609626814747721E-6</v>
      </c>
      <c r="Q132" s="67">
        <v>-161.8252</v>
      </c>
      <c r="R132" s="49">
        <f t="shared" si="40"/>
        <v>-8.8609626814747721E-6</v>
      </c>
      <c r="S132" s="67">
        <v>-161.8252</v>
      </c>
      <c r="T132" s="49">
        <f t="shared" si="41"/>
        <v>-8.8609626814747721E-6</v>
      </c>
      <c r="U132" s="67">
        <v>-161.8252</v>
      </c>
      <c r="V132" s="49">
        <f t="shared" si="42"/>
        <v>-8.8609626814747721E-6</v>
      </c>
      <c r="W132" s="67">
        <v>-161.8252</v>
      </c>
      <c r="X132" s="49">
        <f t="shared" si="43"/>
        <v>-8.8609626814747721E-6</v>
      </c>
      <c r="Y132" s="67">
        <v>-161.8252</v>
      </c>
      <c r="Z132" s="49">
        <f t="shared" si="47"/>
        <v>-8.8609626814747721E-6</v>
      </c>
      <c r="AA132" s="82">
        <f t="shared" si="31"/>
        <v>-1941.9023999999999</v>
      </c>
      <c r="AB132" s="49">
        <f t="shared" si="47"/>
        <v>-8.8609626814747738E-6</v>
      </c>
      <c r="AC132" s="82">
        <f t="shared" si="32"/>
        <v>-161.8252</v>
      </c>
      <c r="AD132" s="49">
        <f t="shared" si="45"/>
        <v>-8.8609626814747721E-6</v>
      </c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</row>
    <row r="133" spans="1:66" x14ac:dyDescent="0.25">
      <c r="A133" s="9">
        <v>6409</v>
      </c>
      <c r="B133" s="10" t="s">
        <v>147</v>
      </c>
      <c r="C133" s="67">
        <v>0</v>
      </c>
      <c r="D133" s="49">
        <f t="shared" si="33"/>
        <v>0</v>
      </c>
      <c r="E133" s="67">
        <v>0</v>
      </c>
      <c r="F133" s="49">
        <f t="shared" si="34"/>
        <v>0</v>
      </c>
      <c r="G133" s="67">
        <v>0</v>
      </c>
      <c r="H133" s="49">
        <f t="shared" si="35"/>
        <v>0</v>
      </c>
      <c r="I133" s="67">
        <v>0</v>
      </c>
      <c r="J133" s="49">
        <f t="shared" si="36"/>
        <v>0</v>
      </c>
      <c r="K133" s="67">
        <v>0</v>
      </c>
      <c r="L133" s="49">
        <f t="shared" si="37"/>
        <v>0</v>
      </c>
      <c r="M133" s="67">
        <v>0</v>
      </c>
      <c r="N133" s="49">
        <f t="shared" si="38"/>
        <v>0</v>
      </c>
      <c r="O133" s="67">
        <v>0</v>
      </c>
      <c r="P133" s="49">
        <f t="shared" si="39"/>
        <v>0</v>
      </c>
      <c r="Q133" s="67">
        <v>0</v>
      </c>
      <c r="R133" s="49">
        <f t="shared" si="40"/>
        <v>0</v>
      </c>
      <c r="S133" s="67">
        <v>0</v>
      </c>
      <c r="T133" s="49">
        <f t="shared" si="41"/>
        <v>0</v>
      </c>
      <c r="U133" s="67">
        <v>0</v>
      </c>
      <c r="V133" s="49">
        <f t="shared" si="42"/>
        <v>0</v>
      </c>
      <c r="W133" s="67">
        <v>0</v>
      </c>
      <c r="X133" s="49">
        <f t="shared" si="43"/>
        <v>0</v>
      </c>
      <c r="Y133" s="67">
        <v>0</v>
      </c>
      <c r="Z133" s="49">
        <f t="shared" si="47"/>
        <v>0</v>
      </c>
      <c r="AA133" s="82">
        <f t="shared" si="31"/>
        <v>0</v>
      </c>
      <c r="AB133" s="49">
        <f t="shared" si="47"/>
        <v>0</v>
      </c>
      <c r="AC133" s="82">
        <f t="shared" si="32"/>
        <v>0</v>
      </c>
      <c r="AD133" s="49">
        <f t="shared" si="45"/>
        <v>0</v>
      </c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</row>
    <row r="134" spans="1:66" x14ac:dyDescent="0.25">
      <c r="A134" s="9">
        <v>6410</v>
      </c>
      <c r="B134" s="10" t="s">
        <v>148</v>
      </c>
      <c r="C134" s="67">
        <v>17223</v>
      </c>
      <c r="D134" s="49">
        <f t="shared" si="33"/>
        <v>9.4306918986066456E-4</v>
      </c>
      <c r="E134" s="67">
        <v>17223</v>
      </c>
      <c r="F134" s="49">
        <f t="shared" si="34"/>
        <v>9.4306918986066456E-4</v>
      </c>
      <c r="G134" s="67">
        <v>17223</v>
      </c>
      <c r="H134" s="49">
        <f t="shared" si="35"/>
        <v>9.4306918986066456E-4</v>
      </c>
      <c r="I134" s="67">
        <v>17223</v>
      </c>
      <c r="J134" s="49">
        <f t="shared" si="36"/>
        <v>9.4306918986066456E-4</v>
      </c>
      <c r="K134" s="67">
        <v>17223</v>
      </c>
      <c r="L134" s="49">
        <f t="shared" si="37"/>
        <v>9.4306918986066456E-4</v>
      </c>
      <c r="M134" s="67">
        <v>17223</v>
      </c>
      <c r="N134" s="49">
        <f t="shared" si="38"/>
        <v>9.4306918986066456E-4</v>
      </c>
      <c r="O134" s="67">
        <v>17223</v>
      </c>
      <c r="P134" s="49">
        <f t="shared" si="39"/>
        <v>9.4306918986066456E-4</v>
      </c>
      <c r="Q134" s="67">
        <v>17223</v>
      </c>
      <c r="R134" s="49">
        <f t="shared" si="40"/>
        <v>9.4306918986066456E-4</v>
      </c>
      <c r="S134" s="67">
        <v>17223</v>
      </c>
      <c r="T134" s="49">
        <f t="shared" si="41"/>
        <v>9.4306918986066456E-4</v>
      </c>
      <c r="U134" s="67">
        <v>17223</v>
      </c>
      <c r="V134" s="49">
        <f t="shared" si="42"/>
        <v>9.4306918986066456E-4</v>
      </c>
      <c r="W134" s="67">
        <v>17223</v>
      </c>
      <c r="X134" s="49">
        <f t="shared" si="43"/>
        <v>9.4306918986066456E-4</v>
      </c>
      <c r="Y134" s="67">
        <v>17223</v>
      </c>
      <c r="Z134" s="49">
        <f t="shared" si="47"/>
        <v>9.4306918986066456E-4</v>
      </c>
      <c r="AA134" s="82">
        <f t="shared" si="31"/>
        <v>206676</v>
      </c>
      <c r="AB134" s="49">
        <f t="shared" si="47"/>
        <v>9.4306918986066456E-4</v>
      </c>
      <c r="AC134" s="82">
        <f t="shared" si="32"/>
        <v>17223</v>
      </c>
      <c r="AD134" s="49">
        <f t="shared" si="45"/>
        <v>9.4306918986066456E-4</v>
      </c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</row>
    <row r="135" spans="1:66" x14ac:dyDescent="0.25">
      <c r="A135" s="9">
        <v>6411</v>
      </c>
      <c r="B135" s="10" t="s">
        <v>149</v>
      </c>
      <c r="C135" s="67">
        <v>13658.15</v>
      </c>
      <c r="D135" s="49">
        <f t="shared" si="33"/>
        <v>7.4787089679471844E-4</v>
      </c>
      <c r="E135" s="67">
        <v>13658.15</v>
      </c>
      <c r="F135" s="49">
        <f t="shared" si="34"/>
        <v>7.4787089679471844E-4</v>
      </c>
      <c r="G135" s="67">
        <v>13658.15</v>
      </c>
      <c r="H135" s="49">
        <f t="shared" si="35"/>
        <v>7.4787089679471844E-4</v>
      </c>
      <c r="I135" s="67">
        <v>13658.15</v>
      </c>
      <c r="J135" s="49">
        <f t="shared" si="36"/>
        <v>7.4787089679471844E-4</v>
      </c>
      <c r="K135" s="67">
        <v>13658.15</v>
      </c>
      <c r="L135" s="49">
        <f t="shared" si="37"/>
        <v>7.4787089679471844E-4</v>
      </c>
      <c r="M135" s="67">
        <v>13658.15</v>
      </c>
      <c r="N135" s="49">
        <f t="shared" si="38"/>
        <v>7.4787089679471844E-4</v>
      </c>
      <c r="O135" s="67">
        <v>13658.15</v>
      </c>
      <c r="P135" s="49">
        <f t="shared" si="39"/>
        <v>7.4787089679471844E-4</v>
      </c>
      <c r="Q135" s="67">
        <v>13658.15</v>
      </c>
      <c r="R135" s="49">
        <f t="shared" si="40"/>
        <v>7.4787089679471844E-4</v>
      </c>
      <c r="S135" s="67">
        <v>13658.15</v>
      </c>
      <c r="T135" s="49">
        <f t="shared" si="41"/>
        <v>7.4787089679471844E-4</v>
      </c>
      <c r="U135" s="67">
        <v>13658.15</v>
      </c>
      <c r="V135" s="49">
        <f t="shared" si="42"/>
        <v>7.4787089679471844E-4</v>
      </c>
      <c r="W135" s="67">
        <v>13658.15</v>
      </c>
      <c r="X135" s="49">
        <f t="shared" si="43"/>
        <v>7.4787089679471844E-4</v>
      </c>
      <c r="Y135" s="67">
        <v>13658.15</v>
      </c>
      <c r="Z135" s="49">
        <f t="shared" si="47"/>
        <v>7.4787089679471844E-4</v>
      </c>
      <c r="AA135" s="82">
        <f t="shared" ref="AA135:AA165" si="48">C135+E135+G135+I135+K135+M135+O135+Q135+S135+U135+W135+Y135</f>
        <v>163897.79999999996</v>
      </c>
      <c r="AB135" s="49">
        <f t="shared" si="47"/>
        <v>7.4787089679471833E-4</v>
      </c>
      <c r="AC135" s="82">
        <f t="shared" si="32"/>
        <v>13658.149999999996</v>
      </c>
      <c r="AD135" s="49">
        <f t="shared" si="45"/>
        <v>7.4787089679471822E-4</v>
      </c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</row>
    <row r="136" spans="1:66" x14ac:dyDescent="0.25">
      <c r="A136" s="9">
        <v>6413</v>
      </c>
      <c r="B136" s="10" t="s">
        <v>150</v>
      </c>
      <c r="C136" s="67">
        <v>168490.57519999999</v>
      </c>
      <c r="D136" s="49">
        <f t="shared" si="33"/>
        <v>9.225934520874491E-3</v>
      </c>
      <c r="E136" s="67">
        <v>168490.57519999999</v>
      </c>
      <c r="F136" s="49">
        <f t="shared" si="34"/>
        <v>9.225934520874491E-3</v>
      </c>
      <c r="G136" s="67">
        <v>168490.57519999999</v>
      </c>
      <c r="H136" s="49">
        <f t="shared" si="35"/>
        <v>9.225934520874491E-3</v>
      </c>
      <c r="I136" s="67">
        <v>168490.57519999999</v>
      </c>
      <c r="J136" s="49">
        <f t="shared" si="36"/>
        <v>9.225934520874491E-3</v>
      </c>
      <c r="K136" s="67">
        <v>168490.57519999999</v>
      </c>
      <c r="L136" s="49">
        <f t="shared" si="37"/>
        <v>9.225934520874491E-3</v>
      </c>
      <c r="M136" s="67">
        <v>168490.57519999999</v>
      </c>
      <c r="N136" s="49">
        <f t="shared" si="38"/>
        <v>9.225934520874491E-3</v>
      </c>
      <c r="O136" s="67">
        <v>168490.57519999999</v>
      </c>
      <c r="P136" s="49">
        <f t="shared" si="39"/>
        <v>9.225934520874491E-3</v>
      </c>
      <c r="Q136" s="67">
        <v>168490.57519999999</v>
      </c>
      <c r="R136" s="49">
        <f t="shared" si="40"/>
        <v>9.225934520874491E-3</v>
      </c>
      <c r="S136" s="67">
        <v>168490.57519999999</v>
      </c>
      <c r="T136" s="49">
        <f t="shared" si="41"/>
        <v>9.225934520874491E-3</v>
      </c>
      <c r="U136" s="67">
        <v>168490.57519999999</v>
      </c>
      <c r="V136" s="49">
        <f t="shared" si="42"/>
        <v>9.225934520874491E-3</v>
      </c>
      <c r="W136" s="67">
        <v>168490.57519999999</v>
      </c>
      <c r="X136" s="49">
        <f t="shared" si="43"/>
        <v>9.225934520874491E-3</v>
      </c>
      <c r="Y136" s="67">
        <v>168490.57519999999</v>
      </c>
      <c r="Z136" s="49">
        <f t="shared" si="47"/>
        <v>9.225934520874491E-3</v>
      </c>
      <c r="AA136" s="82">
        <f t="shared" si="48"/>
        <v>2021886.9024000003</v>
      </c>
      <c r="AB136" s="49">
        <f t="shared" si="47"/>
        <v>9.2259345208744944E-3</v>
      </c>
      <c r="AC136" s="82">
        <f t="shared" si="32"/>
        <v>168490.57520000002</v>
      </c>
      <c r="AD136" s="49">
        <f t="shared" si="45"/>
        <v>9.2259345208744927E-3</v>
      </c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</row>
    <row r="137" spans="1:66" x14ac:dyDescent="0.25">
      <c r="A137" s="9">
        <v>6414</v>
      </c>
      <c r="B137" s="10" t="s">
        <v>151</v>
      </c>
      <c r="C137" s="67">
        <v>24802.06165</v>
      </c>
      <c r="D137" s="49">
        <f t="shared" si="33"/>
        <v>1.3580711947477069E-3</v>
      </c>
      <c r="E137" s="67">
        <v>24802.06165</v>
      </c>
      <c r="F137" s="49">
        <f t="shared" si="34"/>
        <v>1.3580711947477069E-3</v>
      </c>
      <c r="G137" s="67">
        <v>24802.06165</v>
      </c>
      <c r="H137" s="49">
        <f t="shared" si="35"/>
        <v>1.3580711947477069E-3</v>
      </c>
      <c r="I137" s="67">
        <v>24802.06165</v>
      </c>
      <c r="J137" s="49">
        <f t="shared" si="36"/>
        <v>1.3580711947477069E-3</v>
      </c>
      <c r="K137" s="67">
        <v>24802.06165</v>
      </c>
      <c r="L137" s="49">
        <f t="shared" si="37"/>
        <v>1.3580711947477069E-3</v>
      </c>
      <c r="M137" s="67">
        <v>24802.06165</v>
      </c>
      <c r="N137" s="49">
        <f t="shared" si="38"/>
        <v>1.3580711947477069E-3</v>
      </c>
      <c r="O137" s="67">
        <v>24802.06165</v>
      </c>
      <c r="P137" s="49">
        <f t="shared" si="39"/>
        <v>1.3580711947477069E-3</v>
      </c>
      <c r="Q137" s="67">
        <v>24802.06165</v>
      </c>
      <c r="R137" s="49">
        <f t="shared" si="40"/>
        <v>1.3580711947477069E-3</v>
      </c>
      <c r="S137" s="67">
        <v>24802.06165</v>
      </c>
      <c r="T137" s="49">
        <f t="shared" si="41"/>
        <v>1.3580711947477069E-3</v>
      </c>
      <c r="U137" s="67">
        <v>24802.06165</v>
      </c>
      <c r="V137" s="49">
        <f t="shared" si="42"/>
        <v>1.3580711947477069E-3</v>
      </c>
      <c r="W137" s="67">
        <v>24802.06165</v>
      </c>
      <c r="X137" s="49">
        <f t="shared" si="43"/>
        <v>1.3580711947477069E-3</v>
      </c>
      <c r="Y137" s="67">
        <v>24802.06165</v>
      </c>
      <c r="Z137" s="49">
        <f t="shared" ref="Z137:AB141" si="49">IF(Y$10&lt;&gt;0,Y137/Y$10,"-")</f>
        <v>1.3580711947477069E-3</v>
      </c>
      <c r="AA137" s="82">
        <f t="shared" si="48"/>
        <v>297624.73979999992</v>
      </c>
      <c r="AB137" s="49">
        <f t="shared" si="49"/>
        <v>1.3580711947477067E-3</v>
      </c>
      <c r="AC137" s="82">
        <f t="shared" si="32"/>
        <v>24802.061649999992</v>
      </c>
      <c r="AD137" s="49">
        <f t="shared" si="45"/>
        <v>1.3580711947477064E-3</v>
      </c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</row>
    <row r="138" spans="1:66" x14ac:dyDescent="0.25">
      <c r="A138" s="9">
        <v>6415</v>
      </c>
      <c r="B138" s="10" t="s">
        <v>152</v>
      </c>
      <c r="C138" s="67">
        <v>209.81</v>
      </c>
      <c r="D138" s="49">
        <f t="shared" si="33"/>
        <v>1.1488436783641993E-5</v>
      </c>
      <c r="E138" s="67">
        <v>209.81</v>
      </c>
      <c r="F138" s="49">
        <f t="shared" si="34"/>
        <v>1.1488436783641993E-5</v>
      </c>
      <c r="G138" s="67">
        <v>209.81</v>
      </c>
      <c r="H138" s="49">
        <f t="shared" si="35"/>
        <v>1.1488436783641993E-5</v>
      </c>
      <c r="I138" s="67">
        <v>209.81</v>
      </c>
      <c r="J138" s="49">
        <f t="shared" si="36"/>
        <v>1.1488436783641993E-5</v>
      </c>
      <c r="K138" s="67">
        <v>209.81</v>
      </c>
      <c r="L138" s="49">
        <f t="shared" si="37"/>
        <v>1.1488436783641993E-5</v>
      </c>
      <c r="M138" s="67">
        <v>209.81</v>
      </c>
      <c r="N138" s="49">
        <f t="shared" si="38"/>
        <v>1.1488436783641993E-5</v>
      </c>
      <c r="O138" s="67">
        <v>209.81</v>
      </c>
      <c r="P138" s="49">
        <f t="shared" si="39"/>
        <v>1.1488436783641993E-5</v>
      </c>
      <c r="Q138" s="67">
        <v>209.81</v>
      </c>
      <c r="R138" s="49">
        <f t="shared" si="40"/>
        <v>1.1488436783641993E-5</v>
      </c>
      <c r="S138" s="67">
        <v>209.81</v>
      </c>
      <c r="T138" s="49">
        <f t="shared" si="41"/>
        <v>1.1488436783641993E-5</v>
      </c>
      <c r="U138" s="67">
        <v>209.81</v>
      </c>
      <c r="V138" s="49">
        <f t="shared" si="42"/>
        <v>1.1488436783641993E-5</v>
      </c>
      <c r="W138" s="67">
        <v>209.81</v>
      </c>
      <c r="X138" s="49">
        <f t="shared" si="43"/>
        <v>1.1488436783641993E-5</v>
      </c>
      <c r="Y138" s="67">
        <v>209.81</v>
      </c>
      <c r="Z138" s="49">
        <f t="shared" si="49"/>
        <v>1.1488436783641993E-5</v>
      </c>
      <c r="AA138" s="82">
        <f t="shared" si="48"/>
        <v>2517.7199999999998</v>
      </c>
      <c r="AB138" s="49">
        <f t="shared" si="49"/>
        <v>1.1488436783641991E-5</v>
      </c>
      <c r="AC138" s="82">
        <f t="shared" si="32"/>
        <v>209.80999999999997</v>
      </c>
      <c r="AD138" s="49">
        <f t="shared" si="45"/>
        <v>1.1488436783641991E-5</v>
      </c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</row>
    <row r="139" spans="1:66" s="5" customFormat="1" x14ac:dyDescent="0.25">
      <c r="A139" s="12">
        <v>6499</v>
      </c>
      <c r="B139" s="1" t="s">
        <v>153</v>
      </c>
      <c r="C139" s="74">
        <f>SUM(C126:C138)</f>
        <v>174601.26199999999</v>
      </c>
      <c r="D139" s="56">
        <f t="shared" si="33"/>
        <v>9.5605336296225758E-3</v>
      </c>
      <c r="E139" s="74">
        <f>SUM(E126:E138)</f>
        <v>174601.26199999999</v>
      </c>
      <c r="F139" s="56">
        <f t="shared" si="34"/>
        <v>9.5605336296225758E-3</v>
      </c>
      <c r="G139" s="74">
        <f>SUM(G126:G138)</f>
        <v>174601.26199999999</v>
      </c>
      <c r="H139" s="56">
        <f t="shared" si="35"/>
        <v>9.5605336296225758E-3</v>
      </c>
      <c r="I139" s="74">
        <f>SUM(I126:I138)</f>
        <v>174601.26199999999</v>
      </c>
      <c r="J139" s="56">
        <f t="shared" si="36"/>
        <v>9.5605336296225758E-3</v>
      </c>
      <c r="K139" s="74">
        <f>SUM(K126:K138)</f>
        <v>174601.26199999999</v>
      </c>
      <c r="L139" s="56">
        <f t="shared" si="37"/>
        <v>9.5605336296225758E-3</v>
      </c>
      <c r="M139" s="74">
        <f>SUM(M126:M138)</f>
        <v>174601.26199999999</v>
      </c>
      <c r="N139" s="56">
        <f t="shared" si="38"/>
        <v>9.5605336296225758E-3</v>
      </c>
      <c r="O139" s="74">
        <f>SUM(O126:O138)</f>
        <v>174601.26199999999</v>
      </c>
      <c r="P139" s="56">
        <f t="shared" si="39"/>
        <v>9.5605336296225758E-3</v>
      </c>
      <c r="Q139" s="74">
        <f>SUM(Q126:Q138)</f>
        <v>174601.26199999999</v>
      </c>
      <c r="R139" s="56">
        <f t="shared" si="40"/>
        <v>9.5605336296225758E-3</v>
      </c>
      <c r="S139" s="74">
        <f>SUM(S126:S138)</f>
        <v>174601.26199999999</v>
      </c>
      <c r="T139" s="56">
        <f t="shared" si="41"/>
        <v>9.5605336296225758E-3</v>
      </c>
      <c r="U139" s="74">
        <f>SUM(U126:U138)</f>
        <v>174601.26199999999</v>
      </c>
      <c r="V139" s="56">
        <f t="shared" si="42"/>
        <v>9.5605336296225758E-3</v>
      </c>
      <c r="W139" s="74">
        <f>SUM(W126:W138)</f>
        <v>174601.26199999999</v>
      </c>
      <c r="X139" s="56">
        <f t="shared" si="43"/>
        <v>9.5605336296225758E-3</v>
      </c>
      <c r="Y139" s="74">
        <f>SUM(Y126:Y138)</f>
        <v>174601.26199999999</v>
      </c>
      <c r="Z139" s="56">
        <f t="shared" si="49"/>
        <v>9.5605336296225758E-3</v>
      </c>
      <c r="AA139" s="74">
        <f t="shared" si="48"/>
        <v>2095215.1440000003</v>
      </c>
      <c r="AB139" s="56">
        <f t="shared" si="49"/>
        <v>9.5605336296225793E-3</v>
      </c>
      <c r="AC139" s="94">
        <f t="shared" si="32"/>
        <v>174601.26200000002</v>
      </c>
      <c r="AD139" s="56">
        <f t="shared" si="45"/>
        <v>9.5605336296225776E-3</v>
      </c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</row>
    <row r="140" spans="1:66" s="8" customFormat="1" x14ac:dyDescent="0.25">
      <c r="A140" s="26"/>
      <c r="B140" s="27"/>
      <c r="C140" s="69"/>
      <c r="D140" s="57">
        <f t="shared" si="33"/>
        <v>0</v>
      </c>
      <c r="E140" s="69"/>
      <c r="F140" s="57">
        <f t="shared" si="34"/>
        <v>0</v>
      </c>
      <c r="G140" s="69"/>
      <c r="H140" s="57">
        <f t="shared" si="35"/>
        <v>0</v>
      </c>
      <c r="I140" s="69"/>
      <c r="J140" s="57">
        <f t="shared" si="36"/>
        <v>0</v>
      </c>
      <c r="K140" s="69"/>
      <c r="L140" s="57">
        <f t="shared" si="37"/>
        <v>0</v>
      </c>
      <c r="M140" s="69"/>
      <c r="N140" s="57">
        <f t="shared" si="38"/>
        <v>0</v>
      </c>
      <c r="O140" s="69"/>
      <c r="P140" s="57">
        <f t="shared" si="39"/>
        <v>0</v>
      </c>
      <c r="Q140" s="69"/>
      <c r="R140" s="57">
        <f t="shared" si="40"/>
        <v>0</v>
      </c>
      <c r="S140" s="69"/>
      <c r="T140" s="57">
        <f t="shared" si="41"/>
        <v>0</v>
      </c>
      <c r="U140" s="69"/>
      <c r="V140" s="57">
        <f t="shared" si="42"/>
        <v>0</v>
      </c>
      <c r="W140" s="69"/>
      <c r="X140" s="57">
        <f t="shared" si="43"/>
        <v>0</v>
      </c>
      <c r="Y140" s="69"/>
      <c r="Z140" s="57">
        <f t="shared" si="49"/>
        <v>0</v>
      </c>
      <c r="AA140" s="69">
        <f t="shared" si="48"/>
        <v>0</v>
      </c>
      <c r="AB140" s="57">
        <f t="shared" si="49"/>
        <v>0</v>
      </c>
      <c r="AC140" s="85">
        <f t="shared" si="32"/>
        <v>0</v>
      </c>
      <c r="AD140" s="57">
        <f t="shared" si="45"/>
        <v>0</v>
      </c>
    </row>
    <row r="141" spans="1:66" x14ac:dyDescent="0.25">
      <c r="A141" s="18">
        <v>7001</v>
      </c>
      <c r="B141" s="19" t="s">
        <v>154</v>
      </c>
      <c r="C141" s="75">
        <f>C36-C40-C78-C99-C125-C139</f>
        <v>2356803.9151999997</v>
      </c>
      <c r="D141" s="59">
        <f t="shared" si="33"/>
        <v>0.12905005858259921</v>
      </c>
      <c r="E141" s="75">
        <f>E36-E40-E78-E99-E125-E139</f>
        <v>2356803.9151999997</v>
      </c>
      <c r="F141" s="59">
        <f t="shared" si="34"/>
        <v>0.12905005858259921</v>
      </c>
      <c r="G141" s="75">
        <f>G36-G40-G78-G99-G125-G139</f>
        <v>2356803.9151999997</v>
      </c>
      <c r="H141" s="59">
        <f t="shared" si="35"/>
        <v>0.12905005858259921</v>
      </c>
      <c r="I141" s="75">
        <f>I36-I40-I78-I99-I125-I139</f>
        <v>2356803.9151999997</v>
      </c>
      <c r="J141" s="59">
        <f t="shared" si="36"/>
        <v>0.12905005858259921</v>
      </c>
      <c r="K141" s="75">
        <f>K36-K40-K78-K99-K125-K139</f>
        <v>2356803.9151999997</v>
      </c>
      <c r="L141" s="59">
        <f t="shared" si="37"/>
        <v>0.12905005858259921</v>
      </c>
      <c r="M141" s="75">
        <f>M36-M40-M78-M99-M125-M139</f>
        <v>2356803.9151999997</v>
      </c>
      <c r="N141" s="59">
        <f t="shared" si="38"/>
        <v>0.12905005858259921</v>
      </c>
      <c r="O141" s="75">
        <f>O36-O40-O78-O99-O125-O139</f>
        <v>2356803.9151999997</v>
      </c>
      <c r="P141" s="59">
        <f t="shared" si="39"/>
        <v>0.12905005858259921</v>
      </c>
      <c r="Q141" s="75">
        <f>Q36-Q40-Q78-Q99-Q125-Q139</f>
        <v>2356803.9151999997</v>
      </c>
      <c r="R141" s="59">
        <f t="shared" si="40"/>
        <v>0.12905005858259921</v>
      </c>
      <c r="S141" s="75">
        <f>S36-S40-S78-S99-S125-S139</f>
        <v>2356803.9151999997</v>
      </c>
      <c r="T141" s="59">
        <f t="shared" si="41"/>
        <v>0.12905005858259921</v>
      </c>
      <c r="U141" s="75">
        <f>U36-U40-U78-U99-U125-U139</f>
        <v>2356803.9151999997</v>
      </c>
      <c r="V141" s="59">
        <f t="shared" si="42"/>
        <v>0.12905005858259921</v>
      </c>
      <c r="W141" s="75">
        <f>W36-W40-W78-W99-W125-W139</f>
        <v>2356803.9151999997</v>
      </c>
      <c r="X141" s="59">
        <f t="shared" si="43"/>
        <v>0.12905005858259921</v>
      </c>
      <c r="Y141" s="75">
        <f>Y36-Y40-Y78-Y99-Y125-Y139</f>
        <v>2356803.9151999997</v>
      </c>
      <c r="Z141" s="59">
        <f t="shared" si="49"/>
        <v>0.12905005858259921</v>
      </c>
      <c r="AA141" s="75">
        <f t="shared" si="48"/>
        <v>28281646.982399989</v>
      </c>
      <c r="AB141" s="59">
        <f t="shared" si="49"/>
        <v>0.12905005858259919</v>
      </c>
      <c r="AC141" s="75">
        <f t="shared" si="32"/>
        <v>2356803.9151999992</v>
      </c>
      <c r="AD141" s="59">
        <f t="shared" si="45"/>
        <v>0.12905005858259919</v>
      </c>
    </row>
    <row r="142" spans="1:66" s="30" customFormat="1" x14ac:dyDescent="0.25">
      <c r="A142" s="31"/>
      <c r="B142" s="32"/>
      <c r="C142" s="76"/>
      <c r="D142" s="60"/>
      <c r="E142" s="76"/>
      <c r="F142" s="60"/>
      <c r="G142" s="76"/>
      <c r="H142" s="60"/>
      <c r="I142" s="76"/>
      <c r="J142" s="60"/>
      <c r="K142" s="76"/>
      <c r="L142" s="60"/>
      <c r="M142" s="76"/>
      <c r="N142" s="60"/>
      <c r="O142" s="76"/>
      <c r="P142" s="60"/>
      <c r="Q142" s="76"/>
      <c r="R142" s="60"/>
      <c r="S142" s="76"/>
      <c r="T142" s="60"/>
      <c r="U142" s="76"/>
      <c r="V142" s="60"/>
      <c r="W142" s="76"/>
      <c r="X142" s="60"/>
      <c r="Y142" s="76"/>
      <c r="Z142" s="60"/>
      <c r="AA142" s="76"/>
      <c r="AB142" s="60"/>
      <c r="AC142" s="76"/>
      <c r="AD142" s="60"/>
    </row>
    <row r="143" spans="1:66" s="7" customFormat="1" x14ac:dyDescent="0.25">
      <c r="A143" s="15">
        <v>6412</v>
      </c>
      <c r="B143" s="6" t="s">
        <v>155</v>
      </c>
      <c r="C143" s="77">
        <v>160808.44</v>
      </c>
      <c r="D143" s="61">
        <f t="shared" si="33"/>
        <v>8.8052885811738535E-3</v>
      </c>
      <c r="E143" s="77">
        <v>160808.44</v>
      </c>
      <c r="F143" s="61">
        <f t="shared" ref="F143:F165" si="50">IF(E$10&lt;&gt;0,E143/E$10,"-")</f>
        <v>8.8052885811738535E-3</v>
      </c>
      <c r="G143" s="77">
        <v>160808.44</v>
      </c>
      <c r="H143" s="61">
        <f t="shared" ref="H143:H165" si="51">IF(G$10&lt;&gt;0,G143/G$10,"-")</f>
        <v>8.8052885811738535E-3</v>
      </c>
      <c r="I143" s="77">
        <v>160808.44</v>
      </c>
      <c r="J143" s="61">
        <f t="shared" ref="J143:J165" si="52">IF(I$10&lt;&gt;0,I143/I$10,"-")</f>
        <v>8.8052885811738535E-3</v>
      </c>
      <c r="K143" s="77">
        <v>160808.44</v>
      </c>
      <c r="L143" s="61">
        <f t="shared" ref="L143:L165" si="53">IF(K$10&lt;&gt;0,K143/K$10,"-")</f>
        <v>8.8052885811738535E-3</v>
      </c>
      <c r="M143" s="77">
        <v>160808.44</v>
      </c>
      <c r="N143" s="61">
        <f t="shared" ref="N143:N165" si="54">IF(M$10&lt;&gt;0,M143/M$10,"-")</f>
        <v>8.8052885811738535E-3</v>
      </c>
      <c r="O143" s="77">
        <v>160808.44</v>
      </c>
      <c r="P143" s="61">
        <f t="shared" ref="P143:P165" si="55">IF(O$10&lt;&gt;0,O143/O$10,"-")</f>
        <v>8.8052885811738535E-3</v>
      </c>
      <c r="Q143" s="77">
        <v>160808.44</v>
      </c>
      <c r="R143" s="61">
        <f t="shared" ref="R143:R165" si="56">IF(Q$10&lt;&gt;0,Q143/Q$10,"-")</f>
        <v>8.8052885811738535E-3</v>
      </c>
      <c r="S143" s="77">
        <v>160808.44</v>
      </c>
      <c r="T143" s="61">
        <f t="shared" ref="T143:AD165" si="57">IF(S$10&lt;&gt;0,S143/S$10,"-")</f>
        <v>8.8052885811738535E-3</v>
      </c>
      <c r="U143" s="77">
        <v>160808.44</v>
      </c>
      <c r="V143" s="61">
        <f t="shared" ref="V143:V165" si="58">IF(U$10&lt;&gt;0,U143/U$10,"-")</f>
        <v>8.8052885811738535E-3</v>
      </c>
      <c r="W143" s="77">
        <v>160808.44</v>
      </c>
      <c r="X143" s="61">
        <f t="shared" ref="X143:X165" si="59">IF(W$10&lt;&gt;0,W143/W$10,"-")</f>
        <v>8.8052885811738535E-3</v>
      </c>
      <c r="Y143" s="77">
        <v>160808.44</v>
      </c>
      <c r="Z143" s="61">
        <f t="shared" ref="Z143:AB162" si="60">IF(Y$10&lt;&gt;0,Y143/Y$10,"-")</f>
        <v>8.8052885811738535E-3</v>
      </c>
      <c r="AA143" s="89">
        <f t="shared" si="48"/>
        <v>1929701.2799999996</v>
      </c>
      <c r="AB143" s="61">
        <f t="shared" si="60"/>
        <v>8.8052885811738518E-3</v>
      </c>
      <c r="AC143" s="89">
        <f t="shared" ref="AC143:AC165" si="61">AA143/12</f>
        <v>160808.43999999997</v>
      </c>
      <c r="AD143" s="61">
        <f t="shared" ref="AD143:AD165" si="62">IF(AC$10&lt;&gt;0,AC143/AC$10,"-")</f>
        <v>8.8052885811738518E-3</v>
      </c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</row>
    <row r="144" spans="1:66" s="35" customFormat="1" x14ac:dyDescent="0.25">
      <c r="A144" s="33"/>
      <c r="B144" s="34"/>
      <c r="C144" s="78"/>
      <c r="D144" s="62">
        <f t="shared" si="33"/>
        <v>0</v>
      </c>
      <c r="E144" s="78"/>
      <c r="F144" s="62">
        <f t="shared" si="50"/>
        <v>0</v>
      </c>
      <c r="G144" s="78"/>
      <c r="H144" s="62">
        <f t="shared" si="51"/>
        <v>0</v>
      </c>
      <c r="I144" s="78"/>
      <c r="J144" s="62">
        <f t="shared" si="52"/>
        <v>0</v>
      </c>
      <c r="K144" s="78"/>
      <c r="L144" s="62">
        <f t="shared" si="53"/>
        <v>0</v>
      </c>
      <c r="M144" s="78"/>
      <c r="N144" s="62">
        <f t="shared" si="54"/>
        <v>0</v>
      </c>
      <c r="O144" s="78"/>
      <c r="P144" s="62">
        <f t="shared" si="55"/>
        <v>0</v>
      </c>
      <c r="Q144" s="78"/>
      <c r="R144" s="62">
        <f t="shared" si="56"/>
        <v>0</v>
      </c>
      <c r="S144" s="78"/>
      <c r="T144" s="62">
        <f t="shared" si="57"/>
        <v>0</v>
      </c>
      <c r="U144" s="78"/>
      <c r="V144" s="62">
        <f t="shared" si="58"/>
        <v>0</v>
      </c>
      <c r="W144" s="78"/>
      <c r="X144" s="62">
        <f t="shared" si="59"/>
        <v>0</v>
      </c>
      <c r="Y144" s="78"/>
      <c r="Z144" s="62">
        <f t="shared" si="60"/>
        <v>0</v>
      </c>
      <c r="AA144" s="90">
        <f t="shared" si="48"/>
        <v>0</v>
      </c>
      <c r="AB144" s="62">
        <f t="shared" si="60"/>
        <v>0</v>
      </c>
      <c r="AC144" s="90">
        <f t="shared" si="61"/>
        <v>0</v>
      </c>
      <c r="AD144" s="62">
        <f t="shared" si="62"/>
        <v>0</v>
      </c>
    </row>
    <row r="145" spans="1:66" x14ac:dyDescent="0.25">
      <c r="A145" s="18">
        <v>7002</v>
      </c>
      <c r="B145" s="19" t="s">
        <v>156</v>
      </c>
      <c r="C145" s="75">
        <f>C141-C143</f>
        <v>2195995.4751999998</v>
      </c>
      <c r="D145" s="59">
        <f t="shared" si="33"/>
        <v>0.12024477000142535</v>
      </c>
      <c r="E145" s="75">
        <f>E141-E143</f>
        <v>2195995.4751999998</v>
      </c>
      <c r="F145" s="59">
        <f t="shared" si="50"/>
        <v>0.12024477000142535</v>
      </c>
      <c r="G145" s="75">
        <f>G141-G143</f>
        <v>2195995.4751999998</v>
      </c>
      <c r="H145" s="59">
        <f t="shared" si="51"/>
        <v>0.12024477000142535</v>
      </c>
      <c r="I145" s="75">
        <f>I141-I143</f>
        <v>2195995.4751999998</v>
      </c>
      <c r="J145" s="59">
        <f t="shared" si="52"/>
        <v>0.12024477000142535</v>
      </c>
      <c r="K145" s="75">
        <f>K141-K143</f>
        <v>2195995.4751999998</v>
      </c>
      <c r="L145" s="59">
        <f t="shared" si="53"/>
        <v>0.12024477000142535</v>
      </c>
      <c r="M145" s="75">
        <f>M141-M143</f>
        <v>2195995.4751999998</v>
      </c>
      <c r="N145" s="59">
        <f t="shared" si="54"/>
        <v>0.12024477000142535</v>
      </c>
      <c r="O145" s="75">
        <f>O141-O143</f>
        <v>2195995.4751999998</v>
      </c>
      <c r="P145" s="59">
        <f t="shared" si="55"/>
        <v>0.12024477000142535</v>
      </c>
      <c r="Q145" s="75">
        <f>Q141-Q143</f>
        <v>2195995.4751999998</v>
      </c>
      <c r="R145" s="59">
        <f t="shared" si="56"/>
        <v>0.12024477000142535</v>
      </c>
      <c r="S145" s="75">
        <f>S141-S143</f>
        <v>2195995.4751999998</v>
      </c>
      <c r="T145" s="59">
        <f t="shared" si="57"/>
        <v>0.12024477000142535</v>
      </c>
      <c r="U145" s="75">
        <f>U141-U143</f>
        <v>2195995.4751999998</v>
      </c>
      <c r="V145" s="59">
        <f t="shared" si="58"/>
        <v>0.12024477000142535</v>
      </c>
      <c r="W145" s="75">
        <f>W141-W143</f>
        <v>2195995.4751999998</v>
      </c>
      <c r="X145" s="59">
        <f t="shared" si="59"/>
        <v>0.12024477000142535</v>
      </c>
      <c r="Y145" s="75">
        <f>Y141-Y143</f>
        <v>2195995.4751999998</v>
      </c>
      <c r="Z145" s="59">
        <f t="shared" si="60"/>
        <v>0.12024477000142535</v>
      </c>
      <c r="AA145" s="75">
        <f t="shared" si="48"/>
        <v>26351945.702400003</v>
      </c>
      <c r="AB145" s="59">
        <f t="shared" si="60"/>
        <v>0.12024477000142539</v>
      </c>
      <c r="AC145" s="75">
        <f t="shared" si="61"/>
        <v>2195995.4752000002</v>
      </c>
      <c r="AD145" s="59">
        <f t="shared" si="62"/>
        <v>0.12024477000142537</v>
      </c>
    </row>
    <row r="146" spans="1:66" s="30" customFormat="1" x14ac:dyDescent="0.25">
      <c r="A146" s="31">
        <v>6501</v>
      </c>
      <c r="B146" s="32" t="s">
        <v>157</v>
      </c>
      <c r="C146" s="76"/>
      <c r="D146" s="60">
        <f t="shared" si="33"/>
        <v>0</v>
      </c>
      <c r="E146" s="76"/>
      <c r="F146" s="60">
        <f t="shared" si="50"/>
        <v>0</v>
      </c>
      <c r="G146" s="76"/>
      <c r="H146" s="60">
        <f t="shared" si="51"/>
        <v>0</v>
      </c>
      <c r="I146" s="76"/>
      <c r="J146" s="60">
        <f t="shared" si="52"/>
        <v>0</v>
      </c>
      <c r="K146" s="76"/>
      <c r="L146" s="60">
        <f t="shared" si="53"/>
        <v>0</v>
      </c>
      <c r="M146" s="76"/>
      <c r="N146" s="60">
        <f t="shared" si="54"/>
        <v>0</v>
      </c>
      <c r="O146" s="76"/>
      <c r="P146" s="60">
        <f t="shared" si="55"/>
        <v>0</v>
      </c>
      <c r="Q146" s="76"/>
      <c r="R146" s="60">
        <f t="shared" si="56"/>
        <v>0</v>
      </c>
      <c r="S146" s="76"/>
      <c r="T146" s="60">
        <f t="shared" si="57"/>
        <v>0</v>
      </c>
      <c r="U146" s="76"/>
      <c r="V146" s="60">
        <f t="shared" si="58"/>
        <v>0</v>
      </c>
      <c r="W146" s="76"/>
      <c r="X146" s="60">
        <f t="shared" si="59"/>
        <v>0</v>
      </c>
      <c r="Y146" s="76"/>
      <c r="Z146" s="60">
        <f t="shared" si="60"/>
        <v>0</v>
      </c>
      <c r="AA146" s="76">
        <f t="shared" si="48"/>
        <v>0</v>
      </c>
      <c r="AB146" s="60">
        <f t="shared" si="60"/>
        <v>0</v>
      </c>
      <c r="AC146" s="76">
        <f t="shared" si="61"/>
        <v>0</v>
      </c>
      <c r="AD146" s="60">
        <f t="shared" si="62"/>
        <v>0</v>
      </c>
    </row>
    <row r="147" spans="1:66" x14ac:dyDescent="0.25">
      <c r="A147" s="9">
        <v>6502</v>
      </c>
      <c r="B147" s="10" t="s">
        <v>158</v>
      </c>
      <c r="C147" s="67">
        <v>1041556.93065</v>
      </c>
      <c r="D147" s="49">
        <f t="shared" si="33"/>
        <v>5.7031890540663988E-2</v>
      </c>
      <c r="E147" s="67">
        <v>1041556.93065</v>
      </c>
      <c r="F147" s="49">
        <f t="shared" si="50"/>
        <v>5.7031890540663988E-2</v>
      </c>
      <c r="G147" s="67">
        <v>1041556.93065</v>
      </c>
      <c r="H147" s="49">
        <f t="shared" si="51"/>
        <v>5.7031890540663988E-2</v>
      </c>
      <c r="I147" s="67">
        <v>1041556.93065</v>
      </c>
      <c r="J147" s="49">
        <f t="shared" si="52"/>
        <v>5.7031890540663988E-2</v>
      </c>
      <c r="K147" s="67">
        <v>1041556.93065</v>
      </c>
      <c r="L147" s="49">
        <f t="shared" si="53"/>
        <v>5.7031890540663988E-2</v>
      </c>
      <c r="M147" s="67">
        <v>1041556.93065</v>
      </c>
      <c r="N147" s="49">
        <f t="shared" si="54"/>
        <v>5.7031890540663988E-2</v>
      </c>
      <c r="O147" s="67">
        <v>1041556.93065</v>
      </c>
      <c r="P147" s="49">
        <f t="shared" si="55"/>
        <v>5.7031890540663988E-2</v>
      </c>
      <c r="Q147" s="67">
        <v>1041556.93065</v>
      </c>
      <c r="R147" s="49">
        <f t="shared" si="56"/>
        <v>5.7031890540663988E-2</v>
      </c>
      <c r="S147" s="67">
        <v>1041556.93065</v>
      </c>
      <c r="T147" s="49">
        <f t="shared" si="57"/>
        <v>5.7031890540663988E-2</v>
      </c>
      <c r="U147" s="67">
        <v>1041556.93065</v>
      </c>
      <c r="V147" s="49">
        <f t="shared" si="58"/>
        <v>5.7031890540663988E-2</v>
      </c>
      <c r="W147" s="67">
        <v>1041556.93065</v>
      </c>
      <c r="X147" s="49">
        <f t="shared" si="59"/>
        <v>5.7031890540663988E-2</v>
      </c>
      <c r="Y147" s="67">
        <v>1041556.93065</v>
      </c>
      <c r="Z147" s="49">
        <f t="shared" si="60"/>
        <v>5.7031890540663988E-2</v>
      </c>
      <c r="AA147" s="82">
        <f t="shared" si="48"/>
        <v>12498683.167799996</v>
      </c>
      <c r="AB147" s="49">
        <f t="shared" si="60"/>
        <v>5.7031890540663974E-2</v>
      </c>
      <c r="AC147" s="82">
        <f t="shared" si="61"/>
        <v>1041556.9306499996</v>
      </c>
      <c r="AD147" s="49">
        <f t="shared" si="62"/>
        <v>5.7031890540663967E-2</v>
      </c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</row>
    <row r="148" spans="1:66" x14ac:dyDescent="0.25">
      <c r="A148" s="9">
        <v>6503</v>
      </c>
      <c r="B148" s="10" t="s">
        <v>159</v>
      </c>
      <c r="C148" s="67">
        <v>94178.289950000006</v>
      </c>
      <c r="D148" s="49">
        <f t="shared" si="33"/>
        <v>5.1568625445978789E-3</v>
      </c>
      <c r="E148" s="67">
        <v>94178.289950000006</v>
      </c>
      <c r="F148" s="49">
        <f t="shared" si="50"/>
        <v>5.1568625445978789E-3</v>
      </c>
      <c r="G148" s="67">
        <v>94178.289950000006</v>
      </c>
      <c r="H148" s="49">
        <f t="shared" si="51"/>
        <v>5.1568625445978789E-3</v>
      </c>
      <c r="I148" s="67">
        <v>94178.289950000006</v>
      </c>
      <c r="J148" s="49">
        <f t="shared" si="52"/>
        <v>5.1568625445978789E-3</v>
      </c>
      <c r="K148" s="67">
        <v>94178.289950000006</v>
      </c>
      <c r="L148" s="49">
        <f t="shared" si="53"/>
        <v>5.1568625445978789E-3</v>
      </c>
      <c r="M148" s="67">
        <v>94178.289950000006</v>
      </c>
      <c r="N148" s="49">
        <f t="shared" si="54"/>
        <v>5.1568625445978789E-3</v>
      </c>
      <c r="O148" s="67">
        <v>94178.289950000006</v>
      </c>
      <c r="P148" s="49">
        <f t="shared" si="55"/>
        <v>5.1568625445978789E-3</v>
      </c>
      <c r="Q148" s="67">
        <v>94178.289950000006</v>
      </c>
      <c r="R148" s="49">
        <f t="shared" si="56"/>
        <v>5.1568625445978789E-3</v>
      </c>
      <c r="S148" s="67">
        <v>94178.289950000006</v>
      </c>
      <c r="T148" s="49">
        <f t="shared" si="57"/>
        <v>5.1568625445978789E-3</v>
      </c>
      <c r="U148" s="67">
        <v>94178.289950000006</v>
      </c>
      <c r="V148" s="49">
        <f t="shared" si="58"/>
        <v>5.1568625445978789E-3</v>
      </c>
      <c r="W148" s="67">
        <v>94178.289950000006</v>
      </c>
      <c r="X148" s="49">
        <f t="shared" si="59"/>
        <v>5.1568625445978789E-3</v>
      </c>
      <c r="Y148" s="67">
        <v>94178.289950000006</v>
      </c>
      <c r="Z148" s="49">
        <f t="shared" si="60"/>
        <v>5.1568625445978789E-3</v>
      </c>
      <c r="AA148" s="82">
        <f t="shared" si="48"/>
        <v>1130139.4794000001</v>
      </c>
      <c r="AB148" s="49">
        <f t="shared" si="60"/>
        <v>5.1568625445978797E-3</v>
      </c>
      <c r="AC148" s="82">
        <f t="shared" si="61"/>
        <v>94178.289950000006</v>
      </c>
      <c r="AD148" s="49">
        <f t="shared" si="62"/>
        <v>5.1568625445978789E-3</v>
      </c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</row>
    <row r="149" spans="1:66" x14ac:dyDescent="0.25">
      <c r="A149" s="9">
        <v>6504</v>
      </c>
      <c r="B149" s="10" t="s">
        <v>160</v>
      </c>
      <c r="C149" s="67">
        <v>2249.2637500000001</v>
      </c>
      <c r="D149" s="49">
        <f t="shared" si="33"/>
        <v>1.2316154807498464E-4</v>
      </c>
      <c r="E149" s="67">
        <v>2249.2637500000001</v>
      </c>
      <c r="F149" s="49">
        <f t="shared" si="50"/>
        <v>1.2316154807498464E-4</v>
      </c>
      <c r="G149" s="67">
        <v>2249.2637500000001</v>
      </c>
      <c r="H149" s="49">
        <f t="shared" si="51"/>
        <v>1.2316154807498464E-4</v>
      </c>
      <c r="I149" s="67">
        <v>2249.2637500000001</v>
      </c>
      <c r="J149" s="49">
        <f t="shared" si="52"/>
        <v>1.2316154807498464E-4</v>
      </c>
      <c r="K149" s="67">
        <v>2249.2637500000001</v>
      </c>
      <c r="L149" s="49">
        <f t="shared" si="53"/>
        <v>1.2316154807498464E-4</v>
      </c>
      <c r="M149" s="67">
        <v>2249.2637500000001</v>
      </c>
      <c r="N149" s="49">
        <f t="shared" si="54"/>
        <v>1.2316154807498464E-4</v>
      </c>
      <c r="O149" s="67">
        <v>2249.2637500000001</v>
      </c>
      <c r="P149" s="49">
        <f t="shared" si="55"/>
        <v>1.2316154807498464E-4</v>
      </c>
      <c r="Q149" s="67">
        <v>2249.2637500000001</v>
      </c>
      <c r="R149" s="49">
        <f t="shared" si="56"/>
        <v>1.2316154807498464E-4</v>
      </c>
      <c r="S149" s="67">
        <v>2249.2637500000001</v>
      </c>
      <c r="T149" s="49">
        <f t="shared" si="57"/>
        <v>1.2316154807498464E-4</v>
      </c>
      <c r="U149" s="67">
        <v>2249.2637500000001</v>
      </c>
      <c r="V149" s="49">
        <f t="shared" si="58"/>
        <v>1.2316154807498464E-4</v>
      </c>
      <c r="W149" s="67">
        <v>2249.2637500000001</v>
      </c>
      <c r="X149" s="49">
        <f t="shared" si="59"/>
        <v>1.2316154807498464E-4</v>
      </c>
      <c r="Y149" s="67">
        <v>2249.2637500000001</v>
      </c>
      <c r="Z149" s="49">
        <f t="shared" si="60"/>
        <v>1.2316154807498464E-4</v>
      </c>
      <c r="AA149" s="82">
        <f t="shared" si="48"/>
        <v>26991.164999999994</v>
      </c>
      <c r="AB149" s="49">
        <f t="shared" si="60"/>
        <v>1.2316154807498462E-4</v>
      </c>
      <c r="AC149" s="82">
        <f t="shared" si="61"/>
        <v>2249.2637499999996</v>
      </c>
      <c r="AD149" s="49">
        <f t="shared" si="62"/>
        <v>1.2316154807498462E-4</v>
      </c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</row>
    <row r="150" spans="1:66" x14ac:dyDescent="0.25">
      <c r="A150" s="9">
        <v>6505</v>
      </c>
      <c r="B150" s="10" t="s">
        <v>161</v>
      </c>
      <c r="C150" s="67"/>
      <c r="D150" s="49">
        <f t="shared" si="33"/>
        <v>0</v>
      </c>
      <c r="E150" s="67"/>
      <c r="F150" s="49">
        <f t="shared" si="50"/>
        <v>0</v>
      </c>
      <c r="G150" s="67"/>
      <c r="H150" s="49">
        <f t="shared" si="51"/>
        <v>0</v>
      </c>
      <c r="I150" s="67"/>
      <c r="J150" s="49">
        <f t="shared" si="52"/>
        <v>0</v>
      </c>
      <c r="K150" s="67"/>
      <c r="L150" s="49">
        <f t="shared" si="53"/>
        <v>0</v>
      </c>
      <c r="M150" s="67"/>
      <c r="N150" s="49">
        <f t="shared" si="54"/>
        <v>0</v>
      </c>
      <c r="O150" s="67"/>
      <c r="P150" s="49">
        <f t="shared" si="55"/>
        <v>0</v>
      </c>
      <c r="Q150" s="67"/>
      <c r="R150" s="49">
        <f t="shared" si="56"/>
        <v>0</v>
      </c>
      <c r="S150" s="67"/>
      <c r="T150" s="49">
        <f t="shared" si="57"/>
        <v>0</v>
      </c>
      <c r="U150" s="67"/>
      <c r="V150" s="49">
        <f t="shared" si="58"/>
        <v>0</v>
      </c>
      <c r="W150" s="67"/>
      <c r="X150" s="49">
        <f t="shared" si="59"/>
        <v>0</v>
      </c>
      <c r="Y150" s="67"/>
      <c r="Z150" s="49">
        <f t="shared" si="60"/>
        <v>0</v>
      </c>
      <c r="AA150" s="82">
        <f t="shared" si="48"/>
        <v>0</v>
      </c>
      <c r="AB150" s="49">
        <f t="shared" si="60"/>
        <v>0</v>
      </c>
      <c r="AC150" s="82">
        <f t="shared" si="61"/>
        <v>0</v>
      </c>
      <c r="AD150" s="49">
        <f t="shared" si="62"/>
        <v>0</v>
      </c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</row>
    <row r="151" spans="1:66" x14ac:dyDescent="0.25">
      <c r="A151" s="9">
        <v>6506</v>
      </c>
      <c r="B151" s="10" t="s">
        <v>162</v>
      </c>
      <c r="C151" s="67"/>
      <c r="D151" s="49">
        <f t="shared" si="33"/>
        <v>0</v>
      </c>
      <c r="E151" s="67"/>
      <c r="F151" s="49">
        <f t="shared" si="50"/>
        <v>0</v>
      </c>
      <c r="G151" s="67"/>
      <c r="H151" s="49">
        <f t="shared" si="51"/>
        <v>0</v>
      </c>
      <c r="I151" s="67"/>
      <c r="J151" s="49">
        <f t="shared" si="52"/>
        <v>0</v>
      </c>
      <c r="K151" s="67"/>
      <c r="L151" s="49">
        <f t="shared" si="53"/>
        <v>0</v>
      </c>
      <c r="M151" s="67"/>
      <c r="N151" s="49">
        <f t="shared" si="54"/>
        <v>0</v>
      </c>
      <c r="O151" s="67"/>
      <c r="P151" s="49">
        <f t="shared" si="55"/>
        <v>0</v>
      </c>
      <c r="Q151" s="67"/>
      <c r="R151" s="49">
        <f t="shared" si="56"/>
        <v>0</v>
      </c>
      <c r="S151" s="67"/>
      <c r="T151" s="49">
        <f t="shared" si="57"/>
        <v>0</v>
      </c>
      <c r="U151" s="67"/>
      <c r="V151" s="49">
        <f t="shared" si="58"/>
        <v>0</v>
      </c>
      <c r="W151" s="67"/>
      <c r="X151" s="49">
        <f t="shared" si="59"/>
        <v>0</v>
      </c>
      <c r="Y151" s="67"/>
      <c r="Z151" s="49">
        <f t="shared" si="60"/>
        <v>0</v>
      </c>
      <c r="AA151" s="82">
        <f t="shared" si="48"/>
        <v>0</v>
      </c>
      <c r="AB151" s="49">
        <f t="shared" si="60"/>
        <v>0</v>
      </c>
      <c r="AC151" s="82">
        <f t="shared" si="61"/>
        <v>0</v>
      </c>
      <c r="AD151" s="49">
        <f t="shared" si="62"/>
        <v>0</v>
      </c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</row>
    <row r="152" spans="1:66" x14ac:dyDescent="0.25">
      <c r="A152" s="9">
        <v>6507</v>
      </c>
      <c r="B152" s="10"/>
      <c r="C152" s="67"/>
      <c r="D152" s="49">
        <f t="shared" si="33"/>
        <v>0</v>
      </c>
      <c r="E152" s="67"/>
      <c r="F152" s="49">
        <f t="shared" si="33"/>
        <v>0</v>
      </c>
      <c r="G152" s="67"/>
      <c r="H152" s="49">
        <f t="shared" si="33"/>
        <v>0</v>
      </c>
      <c r="I152" s="67"/>
      <c r="J152" s="49">
        <f t="shared" si="33"/>
        <v>0</v>
      </c>
      <c r="K152" s="67"/>
      <c r="L152" s="49">
        <f t="shared" si="33"/>
        <v>0</v>
      </c>
      <c r="M152" s="67"/>
      <c r="N152" s="49">
        <f t="shared" si="33"/>
        <v>0</v>
      </c>
      <c r="O152" s="67"/>
      <c r="P152" s="49">
        <f t="shared" si="33"/>
        <v>0</v>
      </c>
      <c r="Q152" s="67"/>
      <c r="R152" s="49">
        <f t="shared" si="33"/>
        <v>0</v>
      </c>
      <c r="S152" s="67"/>
      <c r="T152" s="49">
        <f t="shared" si="57"/>
        <v>0</v>
      </c>
      <c r="U152" s="67"/>
      <c r="V152" s="49">
        <f t="shared" si="57"/>
        <v>0</v>
      </c>
      <c r="W152" s="67"/>
      <c r="X152" s="49">
        <f t="shared" si="57"/>
        <v>0</v>
      </c>
      <c r="Y152" s="67"/>
      <c r="Z152" s="49">
        <f t="shared" si="57"/>
        <v>0</v>
      </c>
      <c r="AA152" s="82"/>
      <c r="AB152" s="49">
        <f t="shared" si="57"/>
        <v>0</v>
      </c>
      <c r="AC152" s="82"/>
      <c r="AD152" s="49">
        <f t="shared" si="57"/>
        <v>0</v>
      </c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</row>
    <row r="153" spans="1:66" x14ac:dyDescent="0.25">
      <c r="A153" s="9">
        <v>6508</v>
      </c>
      <c r="B153" s="10"/>
      <c r="C153" s="67"/>
      <c r="D153" s="49">
        <f t="shared" si="33"/>
        <v>0</v>
      </c>
      <c r="E153" s="67"/>
      <c r="F153" s="49">
        <f t="shared" si="33"/>
        <v>0</v>
      </c>
      <c r="G153" s="67"/>
      <c r="H153" s="49">
        <f t="shared" si="33"/>
        <v>0</v>
      </c>
      <c r="I153" s="67"/>
      <c r="J153" s="49">
        <f t="shared" si="33"/>
        <v>0</v>
      </c>
      <c r="K153" s="67"/>
      <c r="L153" s="49">
        <f t="shared" si="33"/>
        <v>0</v>
      </c>
      <c r="M153" s="67"/>
      <c r="N153" s="49">
        <f t="shared" si="33"/>
        <v>0</v>
      </c>
      <c r="O153" s="67"/>
      <c r="P153" s="49">
        <f t="shared" si="33"/>
        <v>0</v>
      </c>
      <c r="Q153" s="67"/>
      <c r="R153" s="49">
        <f t="shared" si="33"/>
        <v>0</v>
      </c>
      <c r="S153" s="67"/>
      <c r="T153" s="49">
        <f t="shared" si="57"/>
        <v>0</v>
      </c>
      <c r="U153" s="67"/>
      <c r="V153" s="49">
        <f t="shared" si="57"/>
        <v>0</v>
      </c>
      <c r="W153" s="67"/>
      <c r="X153" s="49">
        <f t="shared" si="57"/>
        <v>0</v>
      </c>
      <c r="Y153" s="67"/>
      <c r="Z153" s="49">
        <f t="shared" si="57"/>
        <v>0</v>
      </c>
      <c r="AA153" s="82"/>
      <c r="AB153" s="49">
        <f t="shared" si="57"/>
        <v>0</v>
      </c>
      <c r="AC153" s="82"/>
      <c r="AD153" s="49">
        <f t="shared" si="57"/>
        <v>0</v>
      </c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</row>
    <row r="154" spans="1:66" x14ac:dyDescent="0.25">
      <c r="A154" s="9">
        <v>6509</v>
      </c>
      <c r="B154" s="10"/>
      <c r="C154" s="67"/>
      <c r="D154" s="49">
        <f t="shared" si="33"/>
        <v>0</v>
      </c>
      <c r="E154" s="67"/>
      <c r="F154" s="49">
        <f t="shared" si="33"/>
        <v>0</v>
      </c>
      <c r="G154" s="67"/>
      <c r="H154" s="49">
        <f t="shared" si="33"/>
        <v>0</v>
      </c>
      <c r="I154" s="67"/>
      <c r="J154" s="49">
        <f t="shared" si="33"/>
        <v>0</v>
      </c>
      <c r="K154" s="67"/>
      <c r="L154" s="49">
        <f t="shared" si="33"/>
        <v>0</v>
      </c>
      <c r="M154" s="67"/>
      <c r="N154" s="49">
        <f t="shared" si="33"/>
        <v>0</v>
      </c>
      <c r="O154" s="67"/>
      <c r="P154" s="49">
        <f t="shared" si="33"/>
        <v>0</v>
      </c>
      <c r="Q154" s="67"/>
      <c r="R154" s="49">
        <f t="shared" si="33"/>
        <v>0</v>
      </c>
      <c r="S154" s="67"/>
      <c r="T154" s="49">
        <f t="shared" si="57"/>
        <v>0</v>
      </c>
      <c r="U154" s="67"/>
      <c r="V154" s="49">
        <f t="shared" si="57"/>
        <v>0</v>
      </c>
      <c r="W154" s="67"/>
      <c r="X154" s="49">
        <f t="shared" si="57"/>
        <v>0</v>
      </c>
      <c r="Y154" s="67"/>
      <c r="Z154" s="49">
        <f t="shared" si="57"/>
        <v>0</v>
      </c>
      <c r="AA154" s="82"/>
      <c r="AB154" s="49">
        <f t="shared" si="57"/>
        <v>0</v>
      </c>
      <c r="AC154" s="82"/>
      <c r="AD154" s="49">
        <f t="shared" si="57"/>
        <v>0</v>
      </c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</row>
    <row r="155" spans="1:66" x14ac:dyDescent="0.25">
      <c r="A155" s="9">
        <v>6510</v>
      </c>
      <c r="B155" s="10"/>
      <c r="C155" s="67"/>
      <c r="D155" s="49">
        <f t="shared" si="33"/>
        <v>0</v>
      </c>
      <c r="E155" s="67"/>
      <c r="F155" s="49">
        <f t="shared" si="33"/>
        <v>0</v>
      </c>
      <c r="G155" s="67"/>
      <c r="H155" s="49">
        <f t="shared" si="33"/>
        <v>0</v>
      </c>
      <c r="I155" s="67"/>
      <c r="J155" s="49">
        <f t="shared" si="33"/>
        <v>0</v>
      </c>
      <c r="K155" s="67"/>
      <c r="L155" s="49">
        <f t="shared" si="33"/>
        <v>0</v>
      </c>
      <c r="M155" s="67"/>
      <c r="N155" s="49">
        <f t="shared" si="33"/>
        <v>0</v>
      </c>
      <c r="O155" s="67"/>
      <c r="P155" s="49">
        <f t="shared" si="33"/>
        <v>0</v>
      </c>
      <c r="Q155" s="67"/>
      <c r="R155" s="49">
        <f t="shared" si="33"/>
        <v>0</v>
      </c>
      <c r="S155" s="67"/>
      <c r="T155" s="49">
        <f t="shared" si="57"/>
        <v>0</v>
      </c>
      <c r="U155" s="67"/>
      <c r="V155" s="49">
        <f t="shared" si="57"/>
        <v>0</v>
      </c>
      <c r="W155" s="67"/>
      <c r="X155" s="49">
        <f t="shared" si="57"/>
        <v>0</v>
      </c>
      <c r="Y155" s="67"/>
      <c r="Z155" s="49">
        <f t="shared" si="57"/>
        <v>0</v>
      </c>
      <c r="AA155" s="82"/>
      <c r="AB155" s="49">
        <f t="shared" si="57"/>
        <v>0</v>
      </c>
      <c r="AC155" s="82"/>
      <c r="AD155" s="49">
        <f t="shared" si="57"/>
        <v>0</v>
      </c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</row>
    <row r="156" spans="1:66" x14ac:dyDescent="0.25">
      <c r="A156" s="9">
        <v>6604</v>
      </c>
      <c r="B156" s="10" t="s">
        <v>163</v>
      </c>
      <c r="C156" s="67"/>
      <c r="D156" s="49">
        <f t="shared" si="33"/>
        <v>0</v>
      </c>
      <c r="E156" s="67"/>
      <c r="F156" s="49">
        <f t="shared" si="50"/>
        <v>0</v>
      </c>
      <c r="G156" s="67"/>
      <c r="H156" s="49">
        <f t="shared" si="51"/>
        <v>0</v>
      </c>
      <c r="I156" s="67"/>
      <c r="J156" s="49">
        <f t="shared" si="52"/>
        <v>0</v>
      </c>
      <c r="K156" s="67"/>
      <c r="L156" s="49">
        <f t="shared" si="53"/>
        <v>0</v>
      </c>
      <c r="M156" s="67"/>
      <c r="N156" s="49">
        <f t="shared" si="54"/>
        <v>0</v>
      </c>
      <c r="O156" s="67"/>
      <c r="P156" s="49">
        <f t="shared" si="55"/>
        <v>0</v>
      </c>
      <c r="Q156" s="67"/>
      <c r="R156" s="49">
        <f t="shared" si="56"/>
        <v>0</v>
      </c>
      <c r="S156" s="67"/>
      <c r="T156" s="49">
        <f t="shared" si="57"/>
        <v>0</v>
      </c>
      <c r="U156" s="67"/>
      <c r="V156" s="49">
        <f t="shared" si="58"/>
        <v>0</v>
      </c>
      <c r="W156" s="67"/>
      <c r="X156" s="49">
        <f t="shared" si="59"/>
        <v>0</v>
      </c>
      <c r="Y156" s="67"/>
      <c r="Z156" s="49">
        <f t="shared" si="60"/>
        <v>0</v>
      </c>
      <c r="AA156" s="82">
        <f t="shared" si="48"/>
        <v>0</v>
      </c>
      <c r="AB156" s="49">
        <f t="shared" si="60"/>
        <v>0</v>
      </c>
      <c r="AC156" s="82">
        <f t="shared" si="61"/>
        <v>0</v>
      </c>
      <c r="AD156" s="49">
        <f t="shared" si="62"/>
        <v>0</v>
      </c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</row>
    <row r="157" spans="1:66" x14ac:dyDescent="0.25">
      <c r="A157" s="9">
        <v>6701</v>
      </c>
      <c r="B157" s="10" t="s">
        <v>164</v>
      </c>
      <c r="C157" s="67">
        <v>800203.61699999997</v>
      </c>
      <c r="D157" s="49">
        <f t="shared" ref="D157:D165" si="63">IF(C$10&lt;&gt;0,C157/C$10,"-")</f>
        <v>4.3816255983728937E-2</v>
      </c>
      <c r="E157" s="67">
        <v>800203.61699999997</v>
      </c>
      <c r="F157" s="49">
        <f t="shared" si="50"/>
        <v>4.3816255983728937E-2</v>
      </c>
      <c r="G157" s="67">
        <v>800203.61699999997</v>
      </c>
      <c r="H157" s="49">
        <f t="shared" si="51"/>
        <v>4.3816255983728937E-2</v>
      </c>
      <c r="I157" s="67">
        <v>800203.61699999997</v>
      </c>
      <c r="J157" s="49">
        <f t="shared" si="52"/>
        <v>4.3816255983728937E-2</v>
      </c>
      <c r="K157" s="67">
        <v>800203.61699999997</v>
      </c>
      <c r="L157" s="49">
        <f t="shared" si="53"/>
        <v>4.3816255983728937E-2</v>
      </c>
      <c r="M157" s="67">
        <v>800203.61699999997</v>
      </c>
      <c r="N157" s="49">
        <f t="shared" si="54"/>
        <v>4.3816255983728937E-2</v>
      </c>
      <c r="O157" s="67">
        <v>800203.61699999997</v>
      </c>
      <c r="P157" s="49">
        <f t="shared" si="55"/>
        <v>4.3816255983728937E-2</v>
      </c>
      <c r="Q157" s="67">
        <v>800203.61699999997</v>
      </c>
      <c r="R157" s="49">
        <f t="shared" si="56"/>
        <v>4.3816255983728937E-2</v>
      </c>
      <c r="S157" s="67">
        <v>800203.61699999997</v>
      </c>
      <c r="T157" s="49">
        <f t="shared" si="57"/>
        <v>4.3816255983728937E-2</v>
      </c>
      <c r="U157" s="67">
        <v>800203.61699999997</v>
      </c>
      <c r="V157" s="49">
        <f t="shared" si="58"/>
        <v>4.3816255983728937E-2</v>
      </c>
      <c r="W157" s="67">
        <v>800203.61699999997</v>
      </c>
      <c r="X157" s="49">
        <f t="shared" si="59"/>
        <v>4.3816255983728937E-2</v>
      </c>
      <c r="Y157" s="67">
        <v>800203.61699999997</v>
      </c>
      <c r="Z157" s="49">
        <f t="shared" si="60"/>
        <v>4.3816255983728937E-2</v>
      </c>
      <c r="AA157" s="82">
        <f t="shared" si="48"/>
        <v>9602443.4039999992</v>
      </c>
      <c r="AB157" s="49">
        <f t="shared" si="60"/>
        <v>4.3816255983728937E-2</v>
      </c>
      <c r="AC157" s="82">
        <f t="shared" si="61"/>
        <v>800203.61699999997</v>
      </c>
      <c r="AD157" s="49">
        <f t="shared" si="62"/>
        <v>4.3816255983728937E-2</v>
      </c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</row>
    <row r="158" spans="1:66" x14ac:dyDescent="0.25">
      <c r="A158" s="9">
        <v>5152</v>
      </c>
      <c r="B158" s="10" t="s">
        <v>40</v>
      </c>
      <c r="C158" s="67">
        <v>-800000</v>
      </c>
      <c r="D158" s="49">
        <f t="shared" si="63"/>
        <v>-4.3805106653227177E-2</v>
      </c>
      <c r="E158" s="67">
        <v>-800000</v>
      </c>
      <c r="F158" s="49">
        <f t="shared" si="50"/>
        <v>-4.3805106653227177E-2</v>
      </c>
      <c r="G158" s="67">
        <v>-800000</v>
      </c>
      <c r="H158" s="49">
        <f t="shared" si="51"/>
        <v>-4.3805106653227177E-2</v>
      </c>
      <c r="I158" s="67">
        <v>-800000</v>
      </c>
      <c r="J158" s="49">
        <f t="shared" si="52"/>
        <v>-4.3805106653227177E-2</v>
      </c>
      <c r="K158" s="67">
        <v>-800000</v>
      </c>
      <c r="L158" s="49">
        <f t="shared" si="53"/>
        <v>-4.3805106653227177E-2</v>
      </c>
      <c r="M158" s="67">
        <v>-800000</v>
      </c>
      <c r="N158" s="49">
        <f t="shared" si="54"/>
        <v>-4.3805106653227177E-2</v>
      </c>
      <c r="O158" s="67">
        <v>-800000</v>
      </c>
      <c r="P158" s="49">
        <f t="shared" si="55"/>
        <v>-4.3805106653227177E-2</v>
      </c>
      <c r="Q158" s="67">
        <v>-800000</v>
      </c>
      <c r="R158" s="49">
        <f t="shared" si="56"/>
        <v>-4.3805106653227177E-2</v>
      </c>
      <c r="S158" s="67">
        <v>-800000</v>
      </c>
      <c r="T158" s="49">
        <f t="shared" si="57"/>
        <v>-4.3805106653227177E-2</v>
      </c>
      <c r="U158" s="67">
        <v>-800000</v>
      </c>
      <c r="V158" s="49">
        <f t="shared" si="58"/>
        <v>-4.3805106653227177E-2</v>
      </c>
      <c r="W158" s="67">
        <v>-800000</v>
      </c>
      <c r="X158" s="49">
        <f t="shared" si="59"/>
        <v>-4.3805106653227177E-2</v>
      </c>
      <c r="Y158" s="67">
        <v>-800000</v>
      </c>
      <c r="Z158" s="49">
        <f t="shared" si="60"/>
        <v>-4.3805106653227177E-2</v>
      </c>
      <c r="AA158" s="91">
        <f t="shared" si="48"/>
        <v>-9600000</v>
      </c>
      <c r="AB158" s="49">
        <f t="shared" si="60"/>
        <v>-4.3805106653227177E-2</v>
      </c>
      <c r="AC158" s="82">
        <f t="shared" si="61"/>
        <v>-800000</v>
      </c>
      <c r="AD158" s="49">
        <f t="shared" si="62"/>
        <v>-4.3805106653227177E-2</v>
      </c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</row>
    <row r="159" spans="1:66" s="5" customFormat="1" x14ac:dyDescent="0.25">
      <c r="A159" s="12">
        <v>7003</v>
      </c>
      <c r="B159" s="1" t="s">
        <v>165</v>
      </c>
      <c r="C159" s="74">
        <f>SUM(C146:C158)</f>
        <v>1138188.1013500001</v>
      </c>
      <c r="D159" s="56">
        <f t="shared" si="63"/>
        <v>6.2323063963838618E-2</v>
      </c>
      <c r="E159" s="74">
        <f>SUM(E146:E158)</f>
        <v>1138188.1013500001</v>
      </c>
      <c r="F159" s="56">
        <f t="shared" si="50"/>
        <v>6.2323063963838618E-2</v>
      </c>
      <c r="G159" s="74">
        <f>SUM(G146:G158)</f>
        <v>1138188.1013500001</v>
      </c>
      <c r="H159" s="56">
        <f t="shared" si="51"/>
        <v>6.2323063963838618E-2</v>
      </c>
      <c r="I159" s="74">
        <f>SUM(I146:I158)</f>
        <v>1138188.1013500001</v>
      </c>
      <c r="J159" s="56">
        <f t="shared" si="52"/>
        <v>6.2323063963838618E-2</v>
      </c>
      <c r="K159" s="74">
        <f>SUM(K146:K158)</f>
        <v>1138188.1013500001</v>
      </c>
      <c r="L159" s="56">
        <f t="shared" si="53"/>
        <v>6.2323063963838618E-2</v>
      </c>
      <c r="M159" s="74">
        <f>SUM(M146:M158)</f>
        <v>1138188.1013500001</v>
      </c>
      <c r="N159" s="56">
        <f t="shared" si="54"/>
        <v>6.2323063963838618E-2</v>
      </c>
      <c r="O159" s="74">
        <f>SUM(O146:O158)</f>
        <v>1138188.1013500001</v>
      </c>
      <c r="P159" s="56">
        <f t="shared" si="55"/>
        <v>6.2323063963838618E-2</v>
      </c>
      <c r="Q159" s="74">
        <f>SUM(Q146:Q158)</f>
        <v>1138188.1013500001</v>
      </c>
      <c r="R159" s="56">
        <f t="shared" si="56"/>
        <v>6.2323063963838618E-2</v>
      </c>
      <c r="S159" s="74">
        <f>SUM(S146:S158)</f>
        <v>1138188.1013500001</v>
      </c>
      <c r="T159" s="56">
        <f t="shared" si="57"/>
        <v>6.2323063963838618E-2</v>
      </c>
      <c r="U159" s="74">
        <f>SUM(U146:U158)</f>
        <v>1138188.1013500001</v>
      </c>
      <c r="V159" s="56">
        <f t="shared" si="58"/>
        <v>6.2323063963838618E-2</v>
      </c>
      <c r="W159" s="74">
        <f>SUM(W146:W158)</f>
        <v>1138188.1013500001</v>
      </c>
      <c r="X159" s="56">
        <f t="shared" si="59"/>
        <v>6.2323063963838618E-2</v>
      </c>
      <c r="Y159" s="74">
        <f>SUM(Y146:Y158)</f>
        <v>1138188.1013500001</v>
      </c>
      <c r="Z159" s="56">
        <f t="shared" si="60"/>
        <v>6.2323063963838618E-2</v>
      </c>
      <c r="AA159" s="74">
        <f t="shared" si="48"/>
        <v>13658257.216200002</v>
      </c>
      <c r="AB159" s="56">
        <f t="shared" si="60"/>
        <v>6.2323063963838625E-2</v>
      </c>
      <c r="AC159" s="94">
        <f t="shared" si="61"/>
        <v>1138188.1013500001</v>
      </c>
      <c r="AD159" s="56">
        <f t="shared" si="62"/>
        <v>6.2323063963838618E-2</v>
      </c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</row>
    <row r="160" spans="1:66" x14ac:dyDescent="0.25">
      <c r="A160" s="16">
        <v>7004</v>
      </c>
      <c r="B160" s="17" t="s">
        <v>166</v>
      </c>
      <c r="C160" s="79">
        <f>C40+C78+C99+C125+C139+C143+C159</f>
        <v>7794301.6930000009</v>
      </c>
      <c r="D160" s="63">
        <f t="shared" si="63"/>
        <v>0.4267877711866177</v>
      </c>
      <c r="E160" s="79">
        <f>E40+E78+E99+E125+E139+E143+E159</f>
        <v>7794301.6930000009</v>
      </c>
      <c r="F160" s="63">
        <f t="shared" si="50"/>
        <v>0.4267877711866177</v>
      </c>
      <c r="G160" s="79">
        <f>G40+G78+G99+G125+G139+G143+G159</f>
        <v>7794301.6930000009</v>
      </c>
      <c r="H160" s="63">
        <f t="shared" si="51"/>
        <v>0.4267877711866177</v>
      </c>
      <c r="I160" s="79">
        <f>I40+I78+I99+I125+I139+I143+I159</f>
        <v>7794301.6930000009</v>
      </c>
      <c r="J160" s="63">
        <f t="shared" si="52"/>
        <v>0.4267877711866177</v>
      </c>
      <c r="K160" s="79">
        <f>K40+K78+K99+K125+K139+K143+K159</f>
        <v>7794301.6930000009</v>
      </c>
      <c r="L160" s="63">
        <f t="shared" si="53"/>
        <v>0.4267877711866177</v>
      </c>
      <c r="M160" s="79">
        <f>M40+M78+M99+M125+M139+M143+M159</f>
        <v>7794301.6930000009</v>
      </c>
      <c r="N160" s="63">
        <f t="shared" si="54"/>
        <v>0.4267877711866177</v>
      </c>
      <c r="O160" s="79">
        <f>O40+O78+O99+O125+O139+O143+O159</f>
        <v>7794301.6930000009</v>
      </c>
      <c r="P160" s="63">
        <f t="shared" si="55"/>
        <v>0.4267877711866177</v>
      </c>
      <c r="Q160" s="79">
        <f>Q40+Q78+Q99+Q125+Q139+Q143+Q159</f>
        <v>7794301.6930000009</v>
      </c>
      <c r="R160" s="63">
        <f t="shared" si="56"/>
        <v>0.4267877711866177</v>
      </c>
      <c r="S160" s="79">
        <f>S40+S78+S99+S125+S139+S143+S159</f>
        <v>7794301.6930000009</v>
      </c>
      <c r="T160" s="63">
        <f t="shared" si="57"/>
        <v>0.4267877711866177</v>
      </c>
      <c r="U160" s="79">
        <f>U40+U78+U99+U125+U139+U143+U159</f>
        <v>7794301.6930000009</v>
      </c>
      <c r="V160" s="63">
        <f t="shared" si="58"/>
        <v>0.4267877711866177</v>
      </c>
      <c r="W160" s="79">
        <f>W40+W78+W99+W125+W139+W143+W159</f>
        <v>7794301.6930000009</v>
      </c>
      <c r="X160" s="63">
        <f t="shared" si="59"/>
        <v>0.4267877711866177</v>
      </c>
      <c r="Y160" s="79">
        <f>Y40+Y78+Y99+Y125+Y139+Y143+Y159</f>
        <v>7794301.6930000009</v>
      </c>
      <c r="Z160" s="63">
        <f t="shared" si="60"/>
        <v>0.4267877711866177</v>
      </c>
      <c r="AA160" s="86">
        <f t="shared" si="48"/>
        <v>93531620.316000029</v>
      </c>
      <c r="AB160" s="63">
        <f t="shared" si="60"/>
        <v>0.42678777118661781</v>
      </c>
      <c r="AC160" s="86">
        <f t="shared" si="61"/>
        <v>7794301.6930000028</v>
      </c>
      <c r="AD160" s="63">
        <f t="shared" si="62"/>
        <v>0.42678777118661781</v>
      </c>
    </row>
    <row r="161" spans="1:66" x14ac:dyDescent="0.25">
      <c r="A161" s="14">
        <v>7005</v>
      </c>
      <c r="B161" s="3" t="s">
        <v>167</v>
      </c>
      <c r="C161" s="80">
        <f>C36-C160</f>
        <v>1057807.3738500001</v>
      </c>
      <c r="D161" s="64">
        <f t="shared" si="63"/>
        <v>5.7921706037586757E-2</v>
      </c>
      <c r="E161" s="80">
        <f>E36-E160</f>
        <v>1057807.3738500001</v>
      </c>
      <c r="F161" s="64">
        <f t="shared" si="50"/>
        <v>5.7921706037586757E-2</v>
      </c>
      <c r="G161" s="80">
        <f>G36-G160</f>
        <v>1057807.3738500001</v>
      </c>
      <c r="H161" s="64">
        <f t="shared" si="51"/>
        <v>5.7921706037586757E-2</v>
      </c>
      <c r="I161" s="80">
        <f>I36-I160</f>
        <v>1057807.3738500001</v>
      </c>
      <c r="J161" s="64">
        <f t="shared" si="52"/>
        <v>5.7921706037586757E-2</v>
      </c>
      <c r="K161" s="80">
        <f>K36-K160</f>
        <v>1057807.3738500001</v>
      </c>
      <c r="L161" s="64">
        <f t="shared" si="53"/>
        <v>5.7921706037586757E-2</v>
      </c>
      <c r="M161" s="80">
        <f>M36-M160</f>
        <v>1057807.3738500001</v>
      </c>
      <c r="N161" s="64">
        <f t="shared" si="54"/>
        <v>5.7921706037586757E-2</v>
      </c>
      <c r="O161" s="80">
        <f>O36-O160</f>
        <v>1057807.3738500001</v>
      </c>
      <c r="P161" s="64">
        <f t="shared" si="55"/>
        <v>5.7921706037586757E-2</v>
      </c>
      <c r="Q161" s="80">
        <f>Q36-Q160</f>
        <v>1057807.3738500001</v>
      </c>
      <c r="R161" s="64">
        <f t="shared" si="56"/>
        <v>5.7921706037586757E-2</v>
      </c>
      <c r="S161" s="80">
        <f>S36-S160</f>
        <v>1057807.3738500001</v>
      </c>
      <c r="T161" s="64">
        <f t="shared" si="57"/>
        <v>5.7921706037586757E-2</v>
      </c>
      <c r="U161" s="80">
        <f>U36-U160</f>
        <v>1057807.3738500001</v>
      </c>
      <c r="V161" s="64">
        <f t="shared" si="58"/>
        <v>5.7921706037586757E-2</v>
      </c>
      <c r="W161" s="80">
        <f>W36-W160</f>
        <v>1057807.3738500001</v>
      </c>
      <c r="X161" s="64">
        <f t="shared" si="59"/>
        <v>5.7921706037586757E-2</v>
      </c>
      <c r="Y161" s="80">
        <f>Y36-Y160</f>
        <v>1057807.3738500001</v>
      </c>
      <c r="Z161" s="64">
        <f t="shared" si="60"/>
        <v>5.7921706037586757E-2</v>
      </c>
      <c r="AA161" s="80">
        <f t="shared" si="48"/>
        <v>12693688.486199997</v>
      </c>
      <c r="AB161" s="64">
        <f t="shared" si="60"/>
        <v>5.7921706037586743E-2</v>
      </c>
      <c r="AC161" s="80">
        <f t="shared" si="61"/>
        <v>1057807.3738499999</v>
      </c>
      <c r="AD161" s="64">
        <f t="shared" si="62"/>
        <v>5.7921706037586743E-2</v>
      </c>
    </row>
    <row r="162" spans="1:66" s="8" customFormat="1" x14ac:dyDescent="0.25">
      <c r="A162" s="26">
        <v>6602</v>
      </c>
      <c r="B162" s="27" t="s">
        <v>168</v>
      </c>
      <c r="C162" s="69">
        <v>83265.466799999995</v>
      </c>
      <c r="D162" s="60">
        <f t="shared" si="63"/>
        <v>4.5593158171309328E-3</v>
      </c>
      <c r="E162" s="69">
        <v>83265.466799999995</v>
      </c>
      <c r="F162" s="60">
        <f t="shared" si="50"/>
        <v>4.5593158171309328E-3</v>
      </c>
      <c r="G162" s="69">
        <v>83265.466799999995</v>
      </c>
      <c r="H162" s="60">
        <f t="shared" si="51"/>
        <v>4.5593158171309328E-3</v>
      </c>
      <c r="I162" s="69">
        <v>83265.466799999995</v>
      </c>
      <c r="J162" s="60">
        <f t="shared" si="52"/>
        <v>4.5593158171309328E-3</v>
      </c>
      <c r="K162" s="69">
        <v>83265.466799999995</v>
      </c>
      <c r="L162" s="60">
        <f t="shared" si="53"/>
        <v>4.5593158171309328E-3</v>
      </c>
      <c r="M162" s="69">
        <v>83265.466799999995</v>
      </c>
      <c r="N162" s="60">
        <f t="shared" si="54"/>
        <v>4.5593158171309328E-3</v>
      </c>
      <c r="O162" s="69">
        <v>83265.466799999995</v>
      </c>
      <c r="P162" s="60">
        <f t="shared" si="55"/>
        <v>4.5593158171309328E-3</v>
      </c>
      <c r="Q162" s="69">
        <v>83265.466799999995</v>
      </c>
      <c r="R162" s="60">
        <f t="shared" si="56"/>
        <v>4.5593158171309328E-3</v>
      </c>
      <c r="S162" s="69">
        <v>83265.466799999995</v>
      </c>
      <c r="T162" s="60">
        <f t="shared" si="57"/>
        <v>4.5593158171309328E-3</v>
      </c>
      <c r="U162" s="69">
        <v>83265.466799999995</v>
      </c>
      <c r="V162" s="60">
        <f t="shared" si="58"/>
        <v>4.5593158171309328E-3</v>
      </c>
      <c r="W162" s="69">
        <v>83265.466799999995</v>
      </c>
      <c r="X162" s="60">
        <f t="shared" si="59"/>
        <v>4.5593158171309328E-3</v>
      </c>
      <c r="Y162" s="69">
        <v>83265.466799999995</v>
      </c>
      <c r="Z162" s="60">
        <f t="shared" si="60"/>
        <v>4.5593158171309328E-3</v>
      </c>
      <c r="AA162" s="69">
        <f t="shared" si="48"/>
        <v>999185.60160000017</v>
      </c>
      <c r="AB162" s="60">
        <f t="shared" si="60"/>
        <v>4.5593158171309345E-3</v>
      </c>
      <c r="AC162" s="69">
        <f t="shared" si="61"/>
        <v>83265.466800000009</v>
      </c>
      <c r="AD162" s="60">
        <f t="shared" si="62"/>
        <v>4.5593158171309336E-3</v>
      </c>
    </row>
    <row r="163" spans="1:66" x14ac:dyDescent="0.25">
      <c r="A163" s="9">
        <v>6603</v>
      </c>
      <c r="B163" s="10" t="s">
        <v>169</v>
      </c>
      <c r="C163" s="67"/>
      <c r="D163" s="49">
        <f t="shared" si="63"/>
        <v>0</v>
      </c>
      <c r="E163" s="67"/>
      <c r="F163" s="49">
        <f t="shared" si="50"/>
        <v>0</v>
      </c>
      <c r="G163" s="67"/>
      <c r="H163" s="49">
        <f t="shared" si="51"/>
        <v>0</v>
      </c>
      <c r="I163" s="67"/>
      <c r="J163" s="49">
        <f t="shared" si="52"/>
        <v>0</v>
      </c>
      <c r="K163" s="67"/>
      <c r="L163" s="49">
        <f t="shared" si="53"/>
        <v>0</v>
      </c>
      <c r="M163" s="67"/>
      <c r="N163" s="49">
        <f t="shared" si="54"/>
        <v>0</v>
      </c>
      <c r="O163" s="67"/>
      <c r="P163" s="49">
        <f t="shared" si="55"/>
        <v>0</v>
      </c>
      <c r="Q163" s="67"/>
      <c r="R163" s="49">
        <f t="shared" si="56"/>
        <v>0</v>
      </c>
      <c r="S163" s="67"/>
      <c r="T163" s="49">
        <f t="shared" si="57"/>
        <v>0</v>
      </c>
      <c r="U163" s="67"/>
      <c r="V163" s="49">
        <f t="shared" si="58"/>
        <v>0</v>
      </c>
      <c r="W163" s="67"/>
      <c r="X163" s="49">
        <f t="shared" si="59"/>
        <v>0</v>
      </c>
      <c r="Y163" s="67"/>
      <c r="Z163" s="49">
        <f t="shared" ref="Z163:AB165" si="64">IF(Y$10&lt;&gt;0,Y163/Y$10,"-")</f>
        <v>0</v>
      </c>
      <c r="AA163" s="82">
        <f t="shared" si="48"/>
        <v>0</v>
      </c>
      <c r="AB163" s="49">
        <f t="shared" si="64"/>
        <v>0</v>
      </c>
      <c r="AC163" s="82">
        <f t="shared" si="61"/>
        <v>0</v>
      </c>
      <c r="AD163" s="49">
        <f t="shared" si="62"/>
        <v>0</v>
      </c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</row>
    <row r="164" spans="1:66" x14ac:dyDescent="0.25">
      <c r="A164" s="9">
        <v>6128</v>
      </c>
      <c r="B164" s="10" t="s">
        <v>170</v>
      </c>
      <c r="C164" s="67"/>
      <c r="D164" s="49">
        <f t="shared" si="63"/>
        <v>0</v>
      </c>
      <c r="E164" s="67"/>
      <c r="F164" s="49">
        <f t="shared" si="50"/>
        <v>0</v>
      </c>
      <c r="G164" s="67"/>
      <c r="H164" s="49">
        <f t="shared" si="51"/>
        <v>0</v>
      </c>
      <c r="I164" s="67"/>
      <c r="J164" s="49">
        <f t="shared" si="52"/>
        <v>0</v>
      </c>
      <c r="K164" s="67"/>
      <c r="L164" s="49">
        <f t="shared" si="53"/>
        <v>0</v>
      </c>
      <c r="M164" s="67"/>
      <c r="N164" s="49">
        <f t="shared" si="54"/>
        <v>0</v>
      </c>
      <c r="O164" s="67"/>
      <c r="P164" s="49">
        <f t="shared" si="55"/>
        <v>0</v>
      </c>
      <c r="Q164" s="67"/>
      <c r="R164" s="49">
        <f t="shared" si="56"/>
        <v>0</v>
      </c>
      <c r="S164" s="67"/>
      <c r="T164" s="49">
        <f t="shared" si="57"/>
        <v>0</v>
      </c>
      <c r="U164" s="67"/>
      <c r="V164" s="49">
        <f t="shared" si="58"/>
        <v>0</v>
      </c>
      <c r="W164" s="67"/>
      <c r="X164" s="49">
        <f t="shared" si="59"/>
        <v>0</v>
      </c>
      <c r="Y164" s="67"/>
      <c r="Z164" s="49">
        <f t="shared" si="64"/>
        <v>0</v>
      </c>
      <c r="AA164" s="82">
        <f t="shared" si="48"/>
        <v>0</v>
      </c>
      <c r="AB164" s="49">
        <f t="shared" si="64"/>
        <v>0</v>
      </c>
      <c r="AC164" s="82">
        <f t="shared" si="61"/>
        <v>0</v>
      </c>
      <c r="AD164" s="49">
        <f t="shared" si="62"/>
        <v>0</v>
      </c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</row>
    <row r="165" spans="1:66" x14ac:dyDescent="0.25">
      <c r="A165" s="18">
        <v>7006</v>
      </c>
      <c r="B165" s="19" t="s">
        <v>171</v>
      </c>
      <c r="C165" s="75">
        <f>C161-C162-C163-C164</f>
        <v>974541.90705000004</v>
      </c>
      <c r="D165" s="59">
        <f t="shared" si="63"/>
        <v>5.3362390220455823E-2</v>
      </c>
      <c r="E165" s="75">
        <f>E161-E162-E163-E164</f>
        <v>974541.90705000004</v>
      </c>
      <c r="F165" s="59">
        <f t="shared" si="50"/>
        <v>5.3362390220455823E-2</v>
      </c>
      <c r="G165" s="75">
        <f>G161-G162-G163-G164</f>
        <v>974541.90705000004</v>
      </c>
      <c r="H165" s="59">
        <f t="shared" si="51"/>
        <v>5.3362390220455823E-2</v>
      </c>
      <c r="I165" s="75">
        <f>I161-I162-I163-I164</f>
        <v>974541.90705000004</v>
      </c>
      <c r="J165" s="59">
        <f t="shared" si="52"/>
        <v>5.3362390220455823E-2</v>
      </c>
      <c r="K165" s="75">
        <f>K161-K162-K163-K164</f>
        <v>974541.90705000004</v>
      </c>
      <c r="L165" s="59">
        <f t="shared" si="53"/>
        <v>5.3362390220455823E-2</v>
      </c>
      <c r="M165" s="75">
        <f>M161-M162-M163-M164</f>
        <v>974541.90705000004</v>
      </c>
      <c r="N165" s="59">
        <f t="shared" si="54"/>
        <v>5.3362390220455823E-2</v>
      </c>
      <c r="O165" s="75">
        <f>O161-O162-O163-O164</f>
        <v>974541.90705000004</v>
      </c>
      <c r="P165" s="59">
        <f t="shared" si="55"/>
        <v>5.3362390220455823E-2</v>
      </c>
      <c r="Q165" s="75">
        <f>Q161-Q162-Q163-Q164</f>
        <v>974541.90705000004</v>
      </c>
      <c r="R165" s="59">
        <f t="shared" si="56"/>
        <v>5.3362390220455823E-2</v>
      </c>
      <c r="S165" s="75">
        <f>S161-S162-S163-S164</f>
        <v>974541.90705000004</v>
      </c>
      <c r="T165" s="59">
        <f t="shared" si="57"/>
        <v>5.3362390220455823E-2</v>
      </c>
      <c r="U165" s="75">
        <f>U161-U162-U163-U164</f>
        <v>974541.90705000004</v>
      </c>
      <c r="V165" s="59">
        <f t="shared" si="58"/>
        <v>5.3362390220455823E-2</v>
      </c>
      <c r="W165" s="75">
        <f>W161-W162-W163-W164</f>
        <v>974541.90705000004</v>
      </c>
      <c r="X165" s="59">
        <f t="shared" si="59"/>
        <v>5.3362390220455823E-2</v>
      </c>
      <c r="Y165" s="75">
        <f>Y161-Y162-Y163-Y164</f>
        <v>974541.90705000004</v>
      </c>
      <c r="Z165" s="59">
        <f t="shared" si="64"/>
        <v>5.3362390220455823E-2</v>
      </c>
      <c r="AA165" s="75">
        <f t="shared" si="48"/>
        <v>11694502.884600004</v>
      </c>
      <c r="AB165" s="59">
        <f t="shared" si="64"/>
        <v>5.3362390220455837E-2</v>
      </c>
      <c r="AC165" s="75">
        <f t="shared" si="61"/>
        <v>974541.90705000039</v>
      </c>
      <c r="AD165" s="59">
        <f t="shared" si="62"/>
        <v>5.3362390220455837E-2</v>
      </c>
    </row>
    <row r="166" spans="1:66" s="99" customFormat="1" x14ac:dyDescent="0.25">
      <c r="A166" s="95"/>
      <c r="B166" s="96"/>
      <c r="C166" s="97"/>
      <c r="D166" s="98"/>
      <c r="E166" s="97"/>
      <c r="F166" s="98"/>
      <c r="G166" s="97"/>
      <c r="H166" s="98"/>
      <c r="I166" s="97"/>
      <c r="J166" s="98"/>
      <c r="K166" s="97"/>
      <c r="L166" s="98"/>
      <c r="M166" s="97"/>
      <c r="N166" s="98"/>
      <c r="O166" s="97"/>
      <c r="P166" s="98"/>
      <c r="Q166" s="97"/>
      <c r="R166" s="98"/>
      <c r="S166" s="97"/>
      <c r="T166" s="98"/>
      <c r="U166" s="97"/>
      <c r="V166" s="98"/>
      <c r="W166" s="97"/>
      <c r="X166" s="98"/>
      <c r="Y166" s="97"/>
      <c r="Z166" s="98"/>
      <c r="AA166" s="97"/>
      <c r="AB166" s="98"/>
      <c r="AC166" s="97"/>
      <c r="AD166" s="98"/>
    </row>
    <row r="167" spans="1:66" x14ac:dyDescent="0.25">
      <c r="A167" s="42">
        <v>7007</v>
      </c>
      <c r="B167" s="43" t="s">
        <v>172</v>
      </c>
      <c r="C167" s="81">
        <f>C165</f>
        <v>974541.90705000004</v>
      </c>
      <c r="D167" s="65"/>
      <c r="E167" s="81">
        <f>C167+E165</f>
        <v>1949083.8141000001</v>
      </c>
      <c r="F167" s="65"/>
      <c r="G167" s="81">
        <f>E167+G165</f>
        <v>2923625.7211500001</v>
      </c>
      <c r="H167" s="65"/>
      <c r="I167" s="81">
        <f>G167+I165</f>
        <v>3898167.6282000002</v>
      </c>
      <c r="J167" s="65"/>
      <c r="K167" s="81">
        <f>I167+K165</f>
        <v>4872709.5352500007</v>
      </c>
      <c r="L167" s="65"/>
      <c r="M167" s="81">
        <f>K167+M165</f>
        <v>5847251.4423000012</v>
      </c>
      <c r="N167" s="65"/>
      <c r="O167" s="81">
        <f>M167+O165</f>
        <v>6821793.3493500017</v>
      </c>
      <c r="P167" s="65"/>
      <c r="Q167" s="81">
        <f>O167+Q165</f>
        <v>7796335.2564000022</v>
      </c>
      <c r="R167" s="65"/>
      <c r="S167" s="81">
        <f>Q167+S165</f>
        <v>8770877.1634500027</v>
      </c>
      <c r="T167" s="65"/>
      <c r="U167" s="81">
        <f>S167+U165</f>
        <v>9745419.0705000032</v>
      </c>
      <c r="V167" s="65"/>
      <c r="W167" s="81">
        <f>U167+W165</f>
        <v>10719960.977550004</v>
      </c>
      <c r="X167" s="65"/>
      <c r="Y167" s="81">
        <f>W167+Y165</f>
        <v>11694502.884600004</v>
      </c>
      <c r="Z167" s="65"/>
      <c r="AA167" s="92"/>
      <c r="AB167" s="65"/>
      <c r="AC167" s="20"/>
      <c r="AD167" s="65"/>
    </row>
    <row r="168" spans="1:66" s="41" customFormat="1" x14ac:dyDescent="0.25">
      <c r="A168" s="36"/>
      <c r="B168" s="37"/>
      <c r="C168" s="11"/>
      <c r="D168" s="38"/>
      <c r="E168" s="67"/>
      <c r="F168" s="38"/>
      <c r="G168" s="11"/>
      <c r="H168" s="38"/>
      <c r="I168" s="11"/>
      <c r="J168" s="39"/>
      <c r="K168" s="11"/>
      <c r="L168" s="10"/>
      <c r="M168" s="11"/>
      <c r="N168" s="10"/>
      <c r="O168" s="11"/>
      <c r="P168" s="10"/>
      <c r="Q168" s="11"/>
      <c r="R168" s="10"/>
      <c r="S168" s="11"/>
      <c r="T168" s="10"/>
      <c r="U168" s="11"/>
      <c r="V168" s="10"/>
      <c r="W168" s="11"/>
      <c r="X168" s="10"/>
      <c r="Y168" s="11"/>
      <c r="Z168" s="10"/>
      <c r="AA168" s="40"/>
      <c r="AB168" s="10"/>
      <c r="AC168" s="40"/>
      <c r="AD168" s="10"/>
    </row>
    <row r="169" spans="1:66" x14ac:dyDescent="0.25"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</row>
    <row r="170" spans="1:66" x14ac:dyDescent="0.25">
      <c r="AA170" s="44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</row>
    <row r="171" spans="1:66" x14ac:dyDescent="0.25"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</row>
    <row r="172" spans="1:66" x14ac:dyDescent="0.25"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</row>
    <row r="173" spans="1:66" x14ac:dyDescent="0.25"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</row>
    <row r="174" spans="1:66" x14ac:dyDescent="0.25"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</row>
    <row r="175" spans="1:66" x14ac:dyDescent="0.25"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</row>
    <row r="176" spans="1:66" x14ac:dyDescent="0.25"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</row>
    <row r="177" spans="4:66" x14ac:dyDescent="0.25"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</row>
    <row r="178" spans="4:66" x14ac:dyDescent="0.25">
      <c r="D178"/>
      <c r="H17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</row>
    <row r="179" spans="4:66" x14ac:dyDescent="0.25">
      <c r="D179"/>
      <c r="H179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</row>
    <row r="180" spans="4:66" x14ac:dyDescent="0.25">
      <c r="D180"/>
      <c r="H180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</row>
  </sheetData>
  <mergeCells count="1">
    <mergeCell ref="C1:AD1"/>
  </mergeCells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180"/>
  <sheetViews>
    <sheetView zoomScale="115" zoomScaleNormal="115" workbookViewId="0">
      <pane xSplit="2" ySplit="2" topLeftCell="C3" activePane="bottomRight" state="frozen"/>
      <selection pane="topRight" activeCell="C1" sqref="C1"/>
      <selection pane="bottomLeft" activeCell="A3" sqref="A3"/>
      <selection pane="bottomRight" sqref="A1:XFD1048576"/>
    </sheetView>
  </sheetViews>
  <sheetFormatPr defaultRowHeight="15" x14ac:dyDescent="0.25"/>
  <cols>
    <col min="1" max="1" width="19.28515625" customWidth="1"/>
    <col min="2" max="2" width="43.140625" customWidth="1"/>
    <col min="3" max="3" width="12.28515625" bestFit="1" customWidth="1"/>
    <col min="4" max="4" width="7" style="4" bestFit="1" customWidth="1"/>
    <col min="5" max="5" width="12.28515625" bestFit="1" customWidth="1"/>
    <col min="6" max="6" width="7" bestFit="1" customWidth="1"/>
    <col min="7" max="7" width="12.28515625" bestFit="1" customWidth="1"/>
    <col min="8" max="8" width="7.28515625" style="4" bestFit="1" customWidth="1"/>
    <col min="9" max="9" width="12.28515625" bestFit="1" customWidth="1"/>
    <col min="10" max="10" width="7" bestFit="1" customWidth="1"/>
    <col min="11" max="11" width="12.28515625" bestFit="1" customWidth="1"/>
    <col min="12" max="12" width="7.140625" bestFit="1" customWidth="1"/>
    <col min="13" max="13" width="12.28515625" bestFit="1" customWidth="1"/>
    <col min="14" max="14" width="7" bestFit="1" customWidth="1"/>
    <col min="15" max="15" width="12.28515625" bestFit="1" customWidth="1"/>
    <col min="16" max="16" width="7" bestFit="1" customWidth="1"/>
    <col min="17" max="17" width="12.28515625" bestFit="1" customWidth="1"/>
    <col min="18" max="18" width="7.140625" bestFit="1" customWidth="1"/>
    <col min="19" max="19" width="12.28515625" bestFit="1" customWidth="1"/>
    <col min="20" max="20" width="7" bestFit="1" customWidth="1"/>
    <col min="21" max="21" width="12.28515625" bestFit="1" customWidth="1"/>
    <col min="22" max="22" width="7" bestFit="1" customWidth="1"/>
    <col min="23" max="23" width="12.28515625" bestFit="1" customWidth="1"/>
    <col min="24" max="24" width="7.140625" bestFit="1" customWidth="1"/>
    <col min="25" max="25" width="12.28515625" bestFit="1" customWidth="1"/>
    <col min="26" max="26" width="7" bestFit="1" customWidth="1"/>
    <col min="27" max="27" width="13.42578125" bestFit="1" customWidth="1"/>
    <col min="28" max="28" width="7.85546875" bestFit="1" customWidth="1"/>
    <col min="29" max="29" width="12.28515625" bestFit="1" customWidth="1"/>
    <col min="30" max="30" width="7" bestFit="1" customWidth="1"/>
  </cols>
  <sheetData>
    <row r="1" spans="1:66" ht="18.75" x14ac:dyDescent="0.3">
      <c r="A1" s="22"/>
      <c r="B1" s="23"/>
      <c r="C1" s="100" t="s">
        <v>30</v>
      </c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A1" s="100"/>
      <c r="AB1" s="100"/>
      <c r="AC1" s="100"/>
      <c r="AD1" s="100"/>
    </row>
    <row r="2" spans="1:66" x14ac:dyDescent="0.25">
      <c r="A2" s="21" t="s">
        <v>0</v>
      </c>
      <c r="B2" s="21" t="s">
        <v>1</v>
      </c>
      <c r="C2" s="21" t="s">
        <v>15</v>
      </c>
      <c r="D2" s="48" t="s">
        <v>2</v>
      </c>
      <c r="E2" s="21" t="s">
        <v>16</v>
      </c>
      <c r="F2" s="66" t="s">
        <v>3</v>
      </c>
      <c r="G2" s="21" t="s">
        <v>17</v>
      </c>
      <c r="H2" s="48" t="s">
        <v>4</v>
      </c>
      <c r="I2" s="21" t="s">
        <v>18</v>
      </c>
      <c r="J2" s="48" t="s">
        <v>5</v>
      </c>
      <c r="K2" s="21" t="s">
        <v>19</v>
      </c>
      <c r="L2" s="48" t="s">
        <v>6</v>
      </c>
      <c r="M2" s="21" t="s">
        <v>20</v>
      </c>
      <c r="N2" s="48" t="s">
        <v>7</v>
      </c>
      <c r="O2" s="21" t="s">
        <v>21</v>
      </c>
      <c r="P2" s="48" t="s">
        <v>8</v>
      </c>
      <c r="Q2" s="21" t="s">
        <v>22</v>
      </c>
      <c r="R2" s="48" t="s">
        <v>9</v>
      </c>
      <c r="S2" s="21" t="s">
        <v>23</v>
      </c>
      <c r="T2" s="48" t="s">
        <v>10</v>
      </c>
      <c r="U2" s="21" t="s">
        <v>24</v>
      </c>
      <c r="V2" s="48" t="s">
        <v>11</v>
      </c>
      <c r="W2" s="21" t="s">
        <v>25</v>
      </c>
      <c r="X2" s="48" t="s">
        <v>12</v>
      </c>
      <c r="Y2" s="21" t="s">
        <v>26</v>
      </c>
      <c r="Z2" s="48" t="s">
        <v>13</v>
      </c>
      <c r="AA2" s="21" t="s">
        <v>27</v>
      </c>
      <c r="AB2" s="48" t="s">
        <v>14</v>
      </c>
      <c r="AC2" s="21" t="s">
        <v>28</v>
      </c>
      <c r="AD2" s="48" t="s">
        <v>29</v>
      </c>
    </row>
    <row r="3" spans="1:66" x14ac:dyDescent="0.25">
      <c r="A3" s="9">
        <v>5004</v>
      </c>
      <c r="B3" s="10" t="s">
        <v>31</v>
      </c>
      <c r="C3" s="67">
        <v>18284180.307</v>
      </c>
      <c r="D3" s="49">
        <f>IF(C$3&lt;&gt;0,C3/C$3,"-")</f>
        <v>1</v>
      </c>
      <c r="E3" s="67">
        <v>18284180.307</v>
      </c>
      <c r="F3" s="49">
        <f>IF(E$3&lt;&gt;0,E3/E$3,"-")</f>
        <v>1</v>
      </c>
      <c r="G3" s="67">
        <v>18284180.307</v>
      </c>
      <c r="H3" s="49">
        <f>IF(G$3&lt;&gt;0,G3/G$3,"-")</f>
        <v>1</v>
      </c>
      <c r="I3" s="67">
        <v>18284180.307</v>
      </c>
      <c r="J3" s="49">
        <f>IF(I$3&lt;&gt;0,I3/I$3,"-")</f>
        <v>1</v>
      </c>
      <c r="K3" s="67">
        <v>18284180.307</v>
      </c>
      <c r="L3" s="49">
        <f>IF(K$3&lt;&gt;0,K3/K$3,"-")</f>
        <v>1</v>
      </c>
      <c r="M3" s="67">
        <v>18284180.307</v>
      </c>
      <c r="N3" s="49">
        <f>IF(M$3&lt;&gt;0,M3/M$3,"-")</f>
        <v>1</v>
      </c>
      <c r="O3" s="67">
        <v>18284180.307</v>
      </c>
      <c r="P3" s="49">
        <f>IF(O$3&lt;&gt;0,O3/O$3,"-")</f>
        <v>1</v>
      </c>
      <c r="Q3" s="67">
        <v>18284180.307</v>
      </c>
      <c r="R3" s="49">
        <f>IF(Q$3&lt;&gt;0,Q3/Q$3,"-")</f>
        <v>1</v>
      </c>
      <c r="S3" s="67">
        <v>18284180.307</v>
      </c>
      <c r="T3" s="49">
        <f>IF(S$3&lt;&gt;0,S3/S$3,"-")</f>
        <v>1</v>
      </c>
      <c r="U3" s="67">
        <v>18284180.307</v>
      </c>
      <c r="V3" s="49">
        <f>IF(U$3&lt;&gt;0,U3/U$3,"-")</f>
        <v>1</v>
      </c>
      <c r="W3" s="67">
        <v>18284180.307</v>
      </c>
      <c r="X3" s="49">
        <f>IF(W$3&lt;&gt;0,W3/W$3,"-")</f>
        <v>1</v>
      </c>
      <c r="Y3" s="67">
        <v>18284180.307</v>
      </c>
      <c r="Z3" s="49">
        <f>IF(Y$3&lt;&gt;0,Y3/Y$3,"-")</f>
        <v>1</v>
      </c>
      <c r="AA3" s="82">
        <f t="shared" ref="AA3:AA66" si="0">C3+E3+G3+I3+K3+M3+O3+Q3+S3+U3+W3+Y3</f>
        <v>219410163.68400005</v>
      </c>
      <c r="AB3" s="49">
        <f>IF(AA$3&lt;&gt;0,AA3/AA$3,"-")</f>
        <v>1</v>
      </c>
      <c r="AC3" s="82">
        <f>AA3/12</f>
        <v>18284180.307000004</v>
      </c>
      <c r="AD3" s="49">
        <f>IF(AC$3&lt;&gt;0,AC3/AC$3,"-")</f>
        <v>1</v>
      </c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</row>
    <row r="4" spans="1:66" x14ac:dyDescent="0.25">
      <c r="A4" s="9">
        <v>5005</v>
      </c>
      <c r="B4" s="10" t="s">
        <v>32</v>
      </c>
      <c r="C4" s="67"/>
      <c r="D4" s="49">
        <f t="shared" ref="D4:D10" si="1">IF(C$3&lt;&gt;0,C4/C$3,"-")</f>
        <v>0</v>
      </c>
      <c r="E4" s="67"/>
      <c r="F4" s="49">
        <f t="shared" ref="F4:F10" si="2">IF(E$3&lt;&gt;0,E4/E$3,"-")</f>
        <v>0</v>
      </c>
      <c r="G4" s="67"/>
      <c r="H4" s="49">
        <f t="shared" ref="H4:H10" si="3">IF(G$3&lt;&gt;0,G4/G$3,"-")</f>
        <v>0</v>
      </c>
      <c r="I4" s="67"/>
      <c r="J4" s="49">
        <f t="shared" ref="J4:J10" si="4">IF(I$3&lt;&gt;0,I4/I$3,"-")</f>
        <v>0</v>
      </c>
      <c r="K4" s="67"/>
      <c r="L4" s="49">
        <f t="shared" ref="L4:L10" si="5">IF(K$3&lt;&gt;0,K4/K$3,"-")</f>
        <v>0</v>
      </c>
      <c r="M4" s="67"/>
      <c r="N4" s="49">
        <f t="shared" ref="N4:N10" si="6">IF(M$3&lt;&gt;0,M4/M$3,"-")</f>
        <v>0</v>
      </c>
      <c r="O4" s="67"/>
      <c r="P4" s="49">
        <f t="shared" ref="P4:P10" si="7">IF(O$3&lt;&gt;0,O4/O$3,"-")</f>
        <v>0</v>
      </c>
      <c r="Q4" s="67"/>
      <c r="R4" s="49">
        <f t="shared" ref="R4:R10" si="8">IF(Q$3&lt;&gt;0,Q4/Q$3,"-")</f>
        <v>0</v>
      </c>
      <c r="S4" s="67"/>
      <c r="T4" s="49">
        <f t="shared" ref="T4:T10" si="9">IF(S$3&lt;&gt;0,S4/S$3,"-")</f>
        <v>0</v>
      </c>
      <c r="U4" s="67"/>
      <c r="V4" s="49">
        <f t="shared" ref="V4:V10" si="10">IF(U$3&lt;&gt;0,U4/U$3,"-")</f>
        <v>0</v>
      </c>
      <c r="W4" s="67"/>
      <c r="X4" s="49">
        <f t="shared" ref="X4:X10" si="11">IF(W$3&lt;&gt;0,W4/W$3,"-")</f>
        <v>0</v>
      </c>
      <c r="Y4" s="67"/>
      <c r="Z4" s="49">
        <f t="shared" ref="Z4:AB10" si="12">IF(Y$3&lt;&gt;0,Y4/Y$3,"-")</f>
        <v>0</v>
      </c>
      <c r="AA4" s="82">
        <f t="shared" si="0"/>
        <v>0</v>
      </c>
      <c r="AB4" s="49">
        <f t="shared" si="12"/>
        <v>0</v>
      </c>
      <c r="AC4" s="82">
        <f t="shared" ref="AC4:AC67" si="13">AA4/12</f>
        <v>0</v>
      </c>
      <c r="AD4" s="49">
        <f t="shared" ref="AD4:AD10" si="14">IF(AC$3&lt;&gt;0,AC4/AC$3,"-")</f>
        <v>0</v>
      </c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</row>
    <row r="5" spans="1:66" s="47" customFormat="1" x14ac:dyDescent="0.25">
      <c r="A5" s="45">
        <v>5051</v>
      </c>
      <c r="B5" s="46" t="s">
        <v>33</v>
      </c>
      <c r="C5" s="67">
        <v>1283.0363</v>
      </c>
      <c r="D5" s="49">
        <f t="shared" si="1"/>
        <v>7.017193434199489E-5</v>
      </c>
      <c r="E5" s="67">
        <v>1283.0363</v>
      </c>
      <c r="F5" s="49">
        <f t="shared" si="2"/>
        <v>7.017193434199489E-5</v>
      </c>
      <c r="G5" s="67">
        <v>1283.0363</v>
      </c>
      <c r="H5" s="49">
        <f t="shared" si="3"/>
        <v>7.017193434199489E-5</v>
      </c>
      <c r="I5" s="67">
        <v>1283.0363</v>
      </c>
      <c r="J5" s="49">
        <f t="shared" si="4"/>
        <v>7.017193434199489E-5</v>
      </c>
      <c r="K5" s="67">
        <v>1283.0363</v>
      </c>
      <c r="L5" s="49">
        <f t="shared" si="5"/>
        <v>7.017193434199489E-5</v>
      </c>
      <c r="M5" s="67">
        <v>1283.0363</v>
      </c>
      <c r="N5" s="49">
        <f t="shared" si="6"/>
        <v>7.017193434199489E-5</v>
      </c>
      <c r="O5" s="67">
        <v>1283.0363</v>
      </c>
      <c r="P5" s="49">
        <f t="shared" si="7"/>
        <v>7.017193434199489E-5</v>
      </c>
      <c r="Q5" s="67">
        <v>1283.0363</v>
      </c>
      <c r="R5" s="49">
        <f t="shared" si="8"/>
        <v>7.017193434199489E-5</v>
      </c>
      <c r="S5" s="67">
        <v>1283.0363</v>
      </c>
      <c r="T5" s="49">
        <f t="shared" si="9"/>
        <v>7.017193434199489E-5</v>
      </c>
      <c r="U5" s="67">
        <v>1283.0363</v>
      </c>
      <c r="V5" s="49">
        <f t="shared" si="10"/>
        <v>7.017193434199489E-5</v>
      </c>
      <c r="W5" s="67">
        <v>1283.0363</v>
      </c>
      <c r="X5" s="49">
        <f t="shared" si="11"/>
        <v>7.017193434199489E-5</v>
      </c>
      <c r="Y5" s="67">
        <v>1283.0363</v>
      </c>
      <c r="Z5" s="50">
        <f t="shared" si="12"/>
        <v>7.017193434199489E-5</v>
      </c>
      <c r="AA5" s="83">
        <f t="shared" si="0"/>
        <v>15396.435599999999</v>
      </c>
      <c r="AB5" s="49">
        <f t="shared" si="12"/>
        <v>7.0171934341994876E-5</v>
      </c>
      <c r="AC5" s="83">
        <f t="shared" si="13"/>
        <v>1283.0363</v>
      </c>
      <c r="AD5" s="49">
        <f t="shared" si="14"/>
        <v>7.0171934341994876E-5</v>
      </c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/>
      <c r="AX5" s="30"/>
      <c r="AY5" s="30"/>
      <c r="AZ5" s="30"/>
      <c r="BA5" s="30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0"/>
      <c r="BM5" s="30"/>
      <c r="BN5" s="30"/>
    </row>
    <row r="6" spans="1:66" s="47" customFormat="1" x14ac:dyDescent="0.25">
      <c r="A6" s="45">
        <v>5052</v>
      </c>
      <c r="B6" s="46" t="s">
        <v>34</v>
      </c>
      <c r="C6" s="67">
        <v>13315.05</v>
      </c>
      <c r="D6" s="49">
        <f t="shared" si="1"/>
        <v>7.2822788751992368E-4</v>
      </c>
      <c r="E6" s="67">
        <v>13315.05</v>
      </c>
      <c r="F6" s="49">
        <f t="shared" si="2"/>
        <v>7.2822788751992368E-4</v>
      </c>
      <c r="G6" s="67">
        <v>13315.05</v>
      </c>
      <c r="H6" s="49">
        <f t="shared" si="3"/>
        <v>7.2822788751992368E-4</v>
      </c>
      <c r="I6" s="67">
        <v>13315.05</v>
      </c>
      <c r="J6" s="49">
        <f t="shared" si="4"/>
        <v>7.2822788751992368E-4</v>
      </c>
      <c r="K6" s="67">
        <v>13315.05</v>
      </c>
      <c r="L6" s="49">
        <f t="shared" si="5"/>
        <v>7.2822788751992368E-4</v>
      </c>
      <c r="M6" s="67">
        <v>13315.05</v>
      </c>
      <c r="N6" s="49">
        <f t="shared" si="6"/>
        <v>7.2822788751992368E-4</v>
      </c>
      <c r="O6" s="67">
        <v>13315.05</v>
      </c>
      <c r="P6" s="49">
        <f t="shared" si="7"/>
        <v>7.2822788751992368E-4</v>
      </c>
      <c r="Q6" s="67">
        <v>13315.05</v>
      </c>
      <c r="R6" s="49">
        <f t="shared" si="8"/>
        <v>7.2822788751992368E-4</v>
      </c>
      <c r="S6" s="67">
        <v>13315.05</v>
      </c>
      <c r="T6" s="49">
        <f t="shared" si="9"/>
        <v>7.2822788751992368E-4</v>
      </c>
      <c r="U6" s="67">
        <v>13315.05</v>
      </c>
      <c r="V6" s="49">
        <f t="shared" si="10"/>
        <v>7.2822788751992368E-4</v>
      </c>
      <c r="W6" s="67">
        <v>13315.05</v>
      </c>
      <c r="X6" s="49">
        <f t="shared" si="11"/>
        <v>7.2822788751992368E-4</v>
      </c>
      <c r="Y6" s="67">
        <v>13315.05</v>
      </c>
      <c r="Z6" s="50">
        <f t="shared" si="12"/>
        <v>7.2822788751992368E-4</v>
      </c>
      <c r="AA6" s="83">
        <f t="shared" si="0"/>
        <v>159780.59999999998</v>
      </c>
      <c r="AB6" s="49">
        <f t="shared" si="12"/>
        <v>7.2822788751992346E-4</v>
      </c>
      <c r="AC6" s="83">
        <f t="shared" si="13"/>
        <v>13315.049999999997</v>
      </c>
      <c r="AD6" s="49">
        <f t="shared" si="14"/>
        <v>7.2822788751992346E-4</v>
      </c>
      <c r="AE6" s="30"/>
      <c r="AF6" s="30"/>
      <c r="AG6" s="30"/>
      <c r="AH6" s="30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0"/>
      <c r="AW6" s="30"/>
      <c r="AX6" s="30"/>
      <c r="AY6" s="30"/>
      <c r="AZ6" s="30"/>
      <c r="BA6" s="30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0"/>
      <c r="BM6" s="30"/>
      <c r="BN6" s="30"/>
    </row>
    <row r="7" spans="1:66" x14ac:dyDescent="0.25">
      <c r="A7" s="9">
        <v>5101</v>
      </c>
      <c r="B7" s="10" t="s">
        <v>35</v>
      </c>
      <c r="C7" s="67">
        <v>3916.2921999999999</v>
      </c>
      <c r="D7" s="49">
        <f t="shared" si="1"/>
        <v>2.1419019798774727E-4</v>
      </c>
      <c r="E7" s="67">
        <v>3916.2921999999999</v>
      </c>
      <c r="F7" s="49">
        <f t="shared" si="2"/>
        <v>2.1419019798774727E-4</v>
      </c>
      <c r="G7" s="67">
        <v>3916.2921999999999</v>
      </c>
      <c r="H7" s="49">
        <f t="shared" si="3"/>
        <v>2.1419019798774727E-4</v>
      </c>
      <c r="I7" s="67">
        <v>3916.2921999999999</v>
      </c>
      <c r="J7" s="49">
        <f t="shared" si="4"/>
        <v>2.1419019798774727E-4</v>
      </c>
      <c r="K7" s="67">
        <v>3916.2921999999999</v>
      </c>
      <c r="L7" s="49">
        <f t="shared" si="5"/>
        <v>2.1419019798774727E-4</v>
      </c>
      <c r="M7" s="67">
        <v>3916.2921999999999</v>
      </c>
      <c r="N7" s="49">
        <f t="shared" si="6"/>
        <v>2.1419019798774727E-4</v>
      </c>
      <c r="O7" s="67">
        <v>3916.2921999999999</v>
      </c>
      <c r="P7" s="49">
        <f t="shared" si="7"/>
        <v>2.1419019798774727E-4</v>
      </c>
      <c r="Q7" s="67">
        <v>3916.2921999999999</v>
      </c>
      <c r="R7" s="49">
        <f t="shared" si="8"/>
        <v>2.1419019798774727E-4</v>
      </c>
      <c r="S7" s="67">
        <v>3916.2921999999999</v>
      </c>
      <c r="T7" s="49">
        <f t="shared" si="9"/>
        <v>2.1419019798774727E-4</v>
      </c>
      <c r="U7" s="67">
        <v>3916.2921999999999</v>
      </c>
      <c r="V7" s="49">
        <f t="shared" si="10"/>
        <v>2.1419019798774727E-4</v>
      </c>
      <c r="W7" s="67">
        <v>3916.2921999999999</v>
      </c>
      <c r="X7" s="49">
        <f t="shared" si="11"/>
        <v>2.1419019798774727E-4</v>
      </c>
      <c r="Y7" s="67">
        <v>3916.2921999999999</v>
      </c>
      <c r="Z7" s="49">
        <f t="shared" si="12"/>
        <v>2.1419019798774727E-4</v>
      </c>
      <c r="AA7" s="82">
        <f t="shared" si="0"/>
        <v>46995.506399999984</v>
      </c>
      <c r="AB7" s="49">
        <f t="shared" si="12"/>
        <v>2.1419019798774716E-4</v>
      </c>
      <c r="AC7" s="82">
        <f t="shared" si="13"/>
        <v>3916.2921999999985</v>
      </c>
      <c r="AD7" s="49">
        <f t="shared" si="14"/>
        <v>2.1419019798774716E-4</v>
      </c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</row>
    <row r="8" spans="1:66" x14ac:dyDescent="0.25">
      <c r="A8" s="9">
        <v>5102</v>
      </c>
      <c r="B8" s="10" t="s">
        <v>36</v>
      </c>
      <c r="C8" s="67">
        <v>2955</v>
      </c>
      <c r="D8" s="49">
        <f t="shared" si="1"/>
        <v>1.6161512030532177E-4</v>
      </c>
      <c r="E8" s="67">
        <v>2955</v>
      </c>
      <c r="F8" s="49">
        <f t="shared" si="2"/>
        <v>1.6161512030532177E-4</v>
      </c>
      <c r="G8" s="67">
        <v>2955</v>
      </c>
      <c r="H8" s="49">
        <f t="shared" si="3"/>
        <v>1.6161512030532177E-4</v>
      </c>
      <c r="I8" s="67">
        <v>2955</v>
      </c>
      <c r="J8" s="49">
        <f t="shared" si="4"/>
        <v>1.6161512030532177E-4</v>
      </c>
      <c r="K8" s="67">
        <v>2955</v>
      </c>
      <c r="L8" s="49">
        <f t="shared" si="5"/>
        <v>1.6161512030532177E-4</v>
      </c>
      <c r="M8" s="67">
        <v>2955</v>
      </c>
      <c r="N8" s="49">
        <f t="shared" si="6"/>
        <v>1.6161512030532177E-4</v>
      </c>
      <c r="O8" s="67">
        <v>2955</v>
      </c>
      <c r="P8" s="49">
        <f t="shared" si="7"/>
        <v>1.6161512030532177E-4</v>
      </c>
      <c r="Q8" s="67">
        <v>2955</v>
      </c>
      <c r="R8" s="49">
        <f t="shared" si="8"/>
        <v>1.6161512030532177E-4</v>
      </c>
      <c r="S8" s="67">
        <v>2955</v>
      </c>
      <c r="T8" s="49">
        <f t="shared" si="9"/>
        <v>1.6161512030532177E-4</v>
      </c>
      <c r="U8" s="67">
        <v>2955</v>
      </c>
      <c r="V8" s="49">
        <f t="shared" si="10"/>
        <v>1.6161512030532177E-4</v>
      </c>
      <c r="W8" s="67">
        <v>2955</v>
      </c>
      <c r="X8" s="49">
        <f t="shared" si="11"/>
        <v>1.6161512030532177E-4</v>
      </c>
      <c r="Y8" s="67">
        <v>2955</v>
      </c>
      <c r="Z8" s="49">
        <f t="shared" si="12"/>
        <v>1.6161512030532177E-4</v>
      </c>
      <c r="AA8" s="82">
        <f t="shared" si="0"/>
        <v>35460</v>
      </c>
      <c r="AB8" s="49">
        <f t="shared" si="12"/>
        <v>1.6161512030532174E-4</v>
      </c>
      <c r="AC8" s="82">
        <f t="shared" si="13"/>
        <v>2955</v>
      </c>
      <c r="AD8" s="49">
        <f t="shared" si="14"/>
        <v>1.6161512030532174E-4</v>
      </c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</row>
    <row r="9" spans="1:66" x14ac:dyDescent="0.25">
      <c r="A9" s="9">
        <v>5103</v>
      </c>
      <c r="B9" s="10" t="s">
        <v>37</v>
      </c>
      <c r="C9" s="67"/>
      <c r="D9" s="49">
        <f t="shared" si="1"/>
        <v>0</v>
      </c>
      <c r="E9" s="67"/>
      <c r="F9" s="49">
        <f t="shared" si="2"/>
        <v>0</v>
      </c>
      <c r="G9" s="67"/>
      <c r="H9" s="49">
        <f t="shared" si="3"/>
        <v>0</v>
      </c>
      <c r="I9" s="67"/>
      <c r="J9" s="49">
        <f t="shared" si="4"/>
        <v>0</v>
      </c>
      <c r="K9" s="67"/>
      <c r="L9" s="49">
        <f t="shared" si="5"/>
        <v>0</v>
      </c>
      <c r="M9" s="67"/>
      <c r="N9" s="49">
        <f t="shared" si="6"/>
        <v>0</v>
      </c>
      <c r="O9" s="67"/>
      <c r="P9" s="49">
        <f t="shared" si="7"/>
        <v>0</v>
      </c>
      <c r="Q9" s="67"/>
      <c r="R9" s="49">
        <f t="shared" si="8"/>
        <v>0</v>
      </c>
      <c r="S9" s="67"/>
      <c r="T9" s="49">
        <f t="shared" si="9"/>
        <v>0</v>
      </c>
      <c r="U9" s="67"/>
      <c r="V9" s="49">
        <f t="shared" si="10"/>
        <v>0</v>
      </c>
      <c r="W9" s="67"/>
      <c r="X9" s="49">
        <f t="shared" si="11"/>
        <v>0</v>
      </c>
      <c r="Y9" s="67"/>
      <c r="Z9" s="49">
        <f t="shared" si="12"/>
        <v>0</v>
      </c>
      <c r="AA9" s="82">
        <f t="shared" si="0"/>
        <v>0</v>
      </c>
      <c r="AB9" s="49">
        <f t="shared" si="12"/>
        <v>0</v>
      </c>
      <c r="AC9" s="82">
        <f t="shared" si="13"/>
        <v>0</v>
      </c>
      <c r="AD9" s="49">
        <f t="shared" si="14"/>
        <v>0</v>
      </c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</row>
    <row r="10" spans="1:66" x14ac:dyDescent="0.25">
      <c r="A10" s="13">
        <v>5149</v>
      </c>
      <c r="B10" s="2" t="s">
        <v>38</v>
      </c>
      <c r="C10" s="68">
        <f>C3+C4-C5-C6-C7-C8+C9</f>
        <v>18262710.9285</v>
      </c>
      <c r="D10" s="51">
        <f t="shared" si="1"/>
        <v>0.99882579485984502</v>
      </c>
      <c r="E10" s="68">
        <f>E3+E4-E5-E6-E7-E8+E9</f>
        <v>18262710.9285</v>
      </c>
      <c r="F10" s="51">
        <f t="shared" si="2"/>
        <v>0.99882579485984502</v>
      </c>
      <c r="G10" s="68">
        <f>G3+G4-G5-G6-G7-G8+G9</f>
        <v>18262710.9285</v>
      </c>
      <c r="H10" s="51">
        <f t="shared" si="3"/>
        <v>0.99882579485984502</v>
      </c>
      <c r="I10" s="68">
        <f>I3+I4-I5-I6-I7-I8+I9</f>
        <v>18262710.9285</v>
      </c>
      <c r="J10" s="51">
        <f t="shared" si="4"/>
        <v>0.99882579485984502</v>
      </c>
      <c r="K10" s="68">
        <f>K3+K4-K5-K6-K7-K8+K9</f>
        <v>18262710.9285</v>
      </c>
      <c r="L10" s="51">
        <f t="shared" si="5"/>
        <v>0.99882579485984502</v>
      </c>
      <c r="M10" s="68">
        <f>M3+M4-M5-M6-M7-M8+M9</f>
        <v>18262710.9285</v>
      </c>
      <c r="N10" s="51">
        <f t="shared" si="6"/>
        <v>0.99882579485984502</v>
      </c>
      <c r="O10" s="68">
        <f>O3+O4-O5-O6-O7-O8+O9</f>
        <v>18262710.9285</v>
      </c>
      <c r="P10" s="51">
        <f t="shared" si="7"/>
        <v>0.99882579485984502</v>
      </c>
      <c r="Q10" s="68">
        <f>Q3+Q4-Q5-Q6-Q7-Q8+Q9</f>
        <v>18262710.9285</v>
      </c>
      <c r="R10" s="51">
        <f t="shared" si="8"/>
        <v>0.99882579485984502</v>
      </c>
      <c r="S10" s="68">
        <f>S3+S4-S5-S6-S7-S8+S9</f>
        <v>18262710.9285</v>
      </c>
      <c r="T10" s="51">
        <f t="shared" si="9"/>
        <v>0.99882579485984502</v>
      </c>
      <c r="U10" s="68">
        <f>U3+U4-U5-U6-U7-U8+U9</f>
        <v>18262710.9285</v>
      </c>
      <c r="V10" s="51">
        <f t="shared" si="10"/>
        <v>0.99882579485984502</v>
      </c>
      <c r="W10" s="68">
        <f>W3+W4-W5-W6-W7-W8+W9</f>
        <v>18262710.9285</v>
      </c>
      <c r="X10" s="51">
        <f t="shared" si="11"/>
        <v>0.99882579485984502</v>
      </c>
      <c r="Y10" s="68">
        <f>Y3+Y4-Y5-Y6-Y7-Y8+Y9</f>
        <v>18262710.9285</v>
      </c>
      <c r="Z10" s="51">
        <f t="shared" si="12"/>
        <v>0.99882579485984502</v>
      </c>
      <c r="AA10" s="84">
        <f t="shared" si="0"/>
        <v>219152531.14199999</v>
      </c>
      <c r="AB10" s="51">
        <f t="shared" si="12"/>
        <v>0.9988257948598448</v>
      </c>
      <c r="AC10" s="84">
        <f t="shared" si="13"/>
        <v>18262710.9285</v>
      </c>
      <c r="AD10" s="51">
        <f t="shared" si="14"/>
        <v>0.9988257948598448</v>
      </c>
    </row>
    <row r="11" spans="1:66" s="8" customFormat="1" x14ac:dyDescent="0.25">
      <c r="A11" s="26">
        <v>5151</v>
      </c>
      <c r="B11" s="27" t="s">
        <v>39</v>
      </c>
      <c r="C11" s="69">
        <v>0.03</v>
      </c>
      <c r="D11" s="60">
        <f>IF(C$10&lt;&gt;0,C11/C$10,"-")</f>
        <v>1.642691499496019E-9</v>
      </c>
      <c r="E11" s="69">
        <v>0.03</v>
      </c>
      <c r="F11" s="60">
        <f>IF(E$10&lt;&gt;0,E11/E$10,"-")</f>
        <v>1.642691499496019E-9</v>
      </c>
      <c r="G11" s="69">
        <v>0.03</v>
      </c>
      <c r="H11" s="60">
        <f>IF(G$10&lt;&gt;0,G11/G$10,"-")</f>
        <v>1.642691499496019E-9</v>
      </c>
      <c r="I11" s="69">
        <v>0.03</v>
      </c>
      <c r="J11" s="60">
        <f>IF(I$10&lt;&gt;0,I11/I$10,"-")</f>
        <v>1.642691499496019E-9</v>
      </c>
      <c r="K11" s="69">
        <v>0.03</v>
      </c>
      <c r="L11" s="60">
        <f>IF(K$10&lt;&gt;0,K11/K$10,"-")</f>
        <v>1.642691499496019E-9</v>
      </c>
      <c r="M11" s="69">
        <v>0.03</v>
      </c>
      <c r="N11" s="60">
        <f>IF(M$10&lt;&gt;0,M11/M$10,"-")</f>
        <v>1.642691499496019E-9</v>
      </c>
      <c r="O11" s="69">
        <v>0.03</v>
      </c>
      <c r="P11" s="60">
        <f>IF(O$10&lt;&gt;0,O11/O$10,"-")</f>
        <v>1.642691499496019E-9</v>
      </c>
      <c r="Q11" s="69">
        <v>0.03</v>
      </c>
      <c r="R11" s="60">
        <f>IF(Q$10&lt;&gt;0,Q11/Q$10,"-")</f>
        <v>1.642691499496019E-9</v>
      </c>
      <c r="S11" s="69">
        <v>0.03</v>
      </c>
      <c r="T11" s="60">
        <f>IF(S$10&lt;&gt;0,S11/S$10,"-")</f>
        <v>1.642691499496019E-9</v>
      </c>
      <c r="U11" s="69">
        <v>0.03</v>
      </c>
      <c r="V11" s="60">
        <f>IF(U$10&lt;&gt;0,U11/U$10,"-")</f>
        <v>1.642691499496019E-9</v>
      </c>
      <c r="W11" s="69">
        <v>0.03</v>
      </c>
      <c r="X11" s="60">
        <f>IF(W$10&lt;&gt;0,W11/W$10,"-")</f>
        <v>1.642691499496019E-9</v>
      </c>
      <c r="Y11" s="69">
        <v>0.03</v>
      </c>
      <c r="Z11" s="60">
        <f>IF(Y$10&lt;&gt;0,Y11/Y$10,"-")</f>
        <v>1.642691499496019E-9</v>
      </c>
      <c r="AA11" s="85">
        <f t="shared" si="0"/>
        <v>0.3600000000000001</v>
      </c>
      <c r="AB11" s="60">
        <f>IF(AA$10&lt;&gt;0,AA11/AA$10,"-")</f>
        <v>1.6426914994960196E-9</v>
      </c>
      <c r="AC11" s="85">
        <f t="shared" si="13"/>
        <v>3.0000000000000009E-2</v>
      </c>
      <c r="AD11" s="60">
        <f>IF(AC$10&lt;&gt;0,AC11/AC$10,"-")</f>
        <v>1.6426914994960196E-9</v>
      </c>
    </row>
    <row r="12" spans="1:66" x14ac:dyDescent="0.25">
      <c r="A12" s="9"/>
      <c r="B12" s="10"/>
      <c r="C12" s="67"/>
      <c r="D12" s="49"/>
      <c r="E12" s="67"/>
      <c r="F12" s="49"/>
      <c r="G12" s="67"/>
      <c r="H12" s="49"/>
      <c r="I12" s="67"/>
      <c r="J12" s="49"/>
      <c r="K12" s="67"/>
      <c r="L12" s="49"/>
      <c r="M12" s="67"/>
      <c r="N12" s="49"/>
      <c r="O12" s="67"/>
      <c r="P12" s="49"/>
      <c r="Q12" s="67"/>
      <c r="R12" s="49"/>
      <c r="S12" s="67"/>
      <c r="T12" s="49"/>
      <c r="U12" s="67"/>
      <c r="V12" s="49"/>
      <c r="W12" s="67"/>
      <c r="X12" s="49"/>
      <c r="Y12" s="67"/>
      <c r="Z12" s="49"/>
      <c r="AA12" s="82"/>
      <c r="AB12" s="49"/>
      <c r="AC12" s="82"/>
      <c r="AD12" s="49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</row>
    <row r="13" spans="1:66" s="5" customFormat="1" x14ac:dyDescent="0.25">
      <c r="A13" s="12">
        <v>5198</v>
      </c>
      <c r="B13" s="1" t="s">
        <v>41</v>
      </c>
      <c r="C13" s="70">
        <f>C11+C12</f>
        <v>0.03</v>
      </c>
      <c r="D13" s="53">
        <f t="shared" ref="D13:R80" si="15">IF(C$10&lt;&gt;0,C13/C$10,"-")</f>
        <v>1.642691499496019E-9</v>
      </c>
      <c r="E13" s="70">
        <f>E11+E12</f>
        <v>0.03</v>
      </c>
      <c r="F13" s="53">
        <f t="shared" ref="F13:F80" si="16">IF(E$10&lt;&gt;0,E13/E$10,"-")</f>
        <v>1.642691499496019E-9</v>
      </c>
      <c r="G13" s="70">
        <f>G11+G12</f>
        <v>0.03</v>
      </c>
      <c r="H13" s="53">
        <f t="shared" ref="H13:H80" si="17">IF(G$10&lt;&gt;0,G13/G$10,"-")</f>
        <v>1.642691499496019E-9</v>
      </c>
      <c r="I13" s="70">
        <f>I11+I12</f>
        <v>0.03</v>
      </c>
      <c r="J13" s="53">
        <f t="shared" ref="J13:J80" si="18">IF(I$10&lt;&gt;0,I13/I$10,"-")</f>
        <v>1.642691499496019E-9</v>
      </c>
      <c r="K13" s="70">
        <f>K11+K12</f>
        <v>0.03</v>
      </c>
      <c r="L13" s="53">
        <f t="shared" ref="L13:L80" si="19">IF(K$10&lt;&gt;0,K13/K$10,"-")</f>
        <v>1.642691499496019E-9</v>
      </c>
      <c r="M13" s="70">
        <f>M11+M12</f>
        <v>0.03</v>
      </c>
      <c r="N13" s="53">
        <f t="shared" ref="N13:N80" si="20">IF(M$10&lt;&gt;0,M13/M$10,"-")</f>
        <v>1.642691499496019E-9</v>
      </c>
      <c r="O13" s="70">
        <f>O11+O12</f>
        <v>0.03</v>
      </c>
      <c r="P13" s="53">
        <f t="shared" ref="P13:P80" si="21">IF(O$10&lt;&gt;0,O13/O$10,"-")</f>
        <v>1.642691499496019E-9</v>
      </c>
      <c r="Q13" s="70">
        <f>Q11+Q12</f>
        <v>0.03</v>
      </c>
      <c r="R13" s="53">
        <f t="shared" ref="R13:R80" si="22">IF(Q$10&lt;&gt;0,Q13/Q$10,"-")</f>
        <v>1.642691499496019E-9</v>
      </c>
      <c r="S13" s="70">
        <f>S11+S12</f>
        <v>0.03</v>
      </c>
      <c r="T13" s="53">
        <f t="shared" ref="T13:AD80" si="23">IF(S$10&lt;&gt;0,S13/S$10,"-")</f>
        <v>1.642691499496019E-9</v>
      </c>
      <c r="U13" s="70">
        <f>U11+U12</f>
        <v>0.03</v>
      </c>
      <c r="V13" s="53">
        <f t="shared" ref="V13:V80" si="24">IF(U$10&lt;&gt;0,U13/U$10,"-")</f>
        <v>1.642691499496019E-9</v>
      </c>
      <c r="W13" s="70">
        <f>W11+W12</f>
        <v>0.03</v>
      </c>
      <c r="X13" s="53">
        <f t="shared" ref="X13:X80" si="25">IF(W$10&lt;&gt;0,W13/W$10,"-")</f>
        <v>1.642691499496019E-9</v>
      </c>
      <c r="Y13" s="70">
        <f>Y11+Y12</f>
        <v>0.03</v>
      </c>
      <c r="Z13" s="53">
        <f t="shared" ref="Z13:AB28" si="26">IF(Y$10&lt;&gt;0,Y13/Y$10,"-")</f>
        <v>1.642691499496019E-9</v>
      </c>
      <c r="AA13" s="70">
        <f t="shared" si="0"/>
        <v>0.3600000000000001</v>
      </c>
      <c r="AB13" s="53">
        <f t="shared" si="26"/>
        <v>1.6426914994960196E-9</v>
      </c>
      <c r="AC13" s="93">
        <f t="shared" si="13"/>
        <v>3.0000000000000009E-2</v>
      </c>
      <c r="AD13" s="53">
        <f t="shared" ref="AD13:AD80" si="27">IF(AC$10&lt;&gt;0,AC13/AC$10,"-")</f>
        <v>1.6426914994960196E-9</v>
      </c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</row>
    <row r="14" spans="1:66" x14ac:dyDescent="0.25">
      <c r="A14" s="16">
        <v>5199</v>
      </c>
      <c r="B14" s="17" t="s">
        <v>42</v>
      </c>
      <c r="C14" s="71">
        <f>C10+C13</f>
        <v>18262710.958500002</v>
      </c>
      <c r="D14" s="54">
        <f t="shared" si="15"/>
        <v>1.0000000016426915</v>
      </c>
      <c r="E14" s="71">
        <f>E10+E13</f>
        <v>18262710.958500002</v>
      </c>
      <c r="F14" s="54">
        <f t="shared" si="16"/>
        <v>1.0000000016426915</v>
      </c>
      <c r="G14" s="71">
        <f>G10+G13</f>
        <v>18262710.958500002</v>
      </c>
      <c r="H14" s="54">
        <f t="shared" si="17"/>
        <v>1.0000000016426915</v>
      </c>
      <c r="I14" s="71">
        <f>I10+I13</f>
        <v>18262710.958500002</v>
      </c>
      <c r="J14" s="54">
        <f t="shared" si="18"/>
        <v>1.0000000016426915</v>
      </c>
      <c r="K14" s="71">
        <f>K10+K13</f>
        <v>18262710.958500002</v>
      </c>
      <c r="L14" s="54">
        <f t="shared" si="19"/>
        <v>1.0000000016426915</v>
      </c>
      <c r="M14" s="71">
        <f>M10+M13</f>
        <v>18262710.958500002</v>
      </c>
      <c r="N14" s="54">
        <f t="shared" si="20"/>
        <v>1.0000000016426915</v>
      </c>
      <c r="O14" s="71">
        <f>O10+O13</f>
        <v>18262710.958500002</v>
      </c>
      <c r="P14" s="54">
        <f t="shared" si="21"/>
        <v>1.0000000016426915</v>
      </c>
      <c r="Q14" s="71">
        <f>Q10+Q13</f>
        <v>18262710.958500002</v>
      </c>
      <c r="R14" s="54">
        <f t="shared" si="22"/>
        <v>1.0000000016426915</v>
      </c>
      <c r="S14" s="71">
        <f>S10+S13</f>
        <v>18262710.958500002</v>
      </c>
      <c r="T14" s="54">
        <f t="shared" si="23"/>
        <v>1.0000000016426915</v>
      </c>
      <c r="U14" s="71">
        <f>U10+U13</f>
        <v>18262710.958500002</v>
      </c>
      <c r="V14" s="54">
        <f t="shared" si="24"/>
        <v>1.0000000016426915</v>
      </c>
      <c r="W14" s="71">
        <f>W10+W13</f>
        <v>18262710.958500002</v>
      </c>
      <c r="X14" s="54">
        <f t="shared" si="25"/>
        <v>1.0000000016426915</v>
      </c>
      <c r="Y14" s="71">
        <f>Y10+Y13</f>
        <v>18262710.958500002</v>
      </c>
      <c r="Z14" s="54">
        <f t="shared" si="26"/>
        <v>1.0000000016426915</v>
      </c>
      <c r="AA14" s="86">
        <f t="shared" si="0"/>
        <v>219152531.502</v>
      </c>
      <c r="AB14" s="54">
        <f t="shared" si="26"/>
        <v>1.0000000016426915</v>
      </c>
      <c r="AC14" s="86">
        <f t="shared" si="13"/>
        <v>18262710.958500002</v>
      </c>
      <c r="AD14" s="54">
        <f t="shared" si="27"/>
        <v>1.0000000016426915</v>
      </c>
    </row>
    <row r="15" spans="1:66" s="30" customFormat="1" x14ac:dyDescent="0.25">
      <c r="A15" s="28">
        <v>5502</v>
      </c>
      <c r="B15" s="29" t="s">
        <v>43</v>
      </c>
      <c r="C15" s="72">
        <v>9352069.6687000003</v>
      </c>
      <c r="D15" s="60">
        <f t="shared" si="15"/>
        <v>0.512085511582268</v>
      </c>
      <c r="E15" s="72">
        <v>9352069.6687000003</v>
      </c>
      <c r="F15" s="60">
        <f t="shared" si="16"/>
        <v>0.512085511582268</v>
      </c>
      <c r="G15" s="72">
        <v>9352069.6687000003</v>
      </c>
      <c r="H15" s="60">
        <f t="shared" si="17"/>
        <v>0.512085511582268</v>
      </c>
      <c r="I15" s="72">
        <v>9352069.6687000003</v>
      </c>
      <c r="J15" s="52">
        <f t="shared" si="18"/>
        <v>0.512085511582268</v>
      </c>
      <c r="K15" s="72">
        <v>9352069.6687000003</v>
      </c>
      <c r="L15" s="60">
        <f t="shared" si="19"/>
        <v>0.512085511582268</v>
      </c>
      <c r="M15" s="72">
        <v>9352069.6687000003</v>
      </c>
      <c r="N15" s="60">
        <f t="shared" si="20"/>
        <v>0.512085511582268</v>
      </c>
      <c r="O15" s="72">
        <v>9352069.6687000003</v>
      </c>
      <c r="P15" s="60">
        <f t="shared" si="21"/>
        <v>0.512085511582268</v>
      </c>
      <c r="Q15" s="72">
        <v>9352069.6687000003</v>
      </c>
      <c r="R15" s="60">
        <f t="shared" si="22"/>
        <v>0.512085511582268</v>
      </c>
      <c r="S15" s="72">
        <v>9352069.6687000003</v>
      </c>
      <c r="T15" s="60">
        <f t="shared" si="23"/>
        <v>0.512085511582268</v>
      </c>
      <c r="U15" s="72">
        <v>9352069.6687000003</v>
      </c>
      <c r="V15" s="60">
        <f t="shared" si="24"/>
        <v>0.512085511582268</v>
      </c>
      <c r="W15" s="72">
        <v>9352069.6687000003</v>
      </c>
      <c r="X15" s="60">
        <f t="shared" si="25"/>
        <v>0.512085511582268</v>
      </c>
      <c r="Y15" s="72">
        <v>9352069.6687000003</v>
      </c>
      <c r="Z15" s="52">
        <f t="shared" si="26"/>
        <v>0.512085511582268</v>
      </c>
      <c r="AA15" s="87">
        <f t="shared" si="0"/>
        <v>112224836.02439998</v>
      </c>
      <c r="AB15" s="52">
        <f t="shared" si="26"/>
        <v>0.512085511582268</v>
      </c>
      <c r="AC15" s="87">
        <f t="shared" si="13"/>
        <v>9352069.6686999984</v>
      </c>
      <c r="AD15" s="52">
        <f t="shared" si="27"/>
        <v>0.512085511582268</v>
      </c>
    </row>
    <row r="16" spans="1:66" x14ac:dyDescent="0.25">
      <c r="A16" s="24">
        <v>5503</v>
      </c>
      <c r="B16" s="25" t="s">
        <v>44</v>
      </c>
      <c r="C16" s="73"/>
      <c r="D16" s="55">
        <f t="shared" si="15"/>
        <v>0</v>
      </c>
      <c r="E16" s="73"/>
      <c r="F16" s="55">
        <f t="shared" si="16"/>
        <v>0</v>
      </c>
      <c r="G16" s="73"/>
      <c r="H16" s="55">
        <f t="shared" si="17"/>
        <v>0</v>
      </c>
      <c r="I16" s="73"/>
      <c r="J16" s="55">
        <f t="shared" si="18"/>
        <v>0</v>
      </c>
      <c r="K16" s="73"/>
      <c r="L16" s="55">
        <f t="shared" si="19"/>
        <v>0</v>
      </c>
      <c r="M16" s="73"/>
      <c r="N16" s="55">
        <f t="shared" si="20"/>
        <v>0</v>
      </c>
      <c r="O16" s="73"/>
      <c r="P16" s="55">
        <f t="shared" si="21"/>
        <v>0</v>
      </c>
      <c r="Q16" s="73"/>
      <c r="R16" s="55">
        <f t="shared" si="22"/>
        <v>0</v>
      </c>
      <c r="S16" s="73"/>
      <c r="T16" s="55">
        <f t="shared" si="23"/>
        <v>0</v>
      </c>
      <c r="U16" s="73"/>
      <c r="V16" s="55">
        <f t="shared" si="24"/>
        <v>0</v>
      </c>
      <c r="W16" s="73"/>
      <c r="X16" s="55">
        <f t="shared" si="25"/>
        <v>0</v>
      </c>
      <c r="Y16" s="73"/>
      <c r="Z16" s="55">
        <f t="shared" si="26"/>
        <v>0</v>
      </c>
      <c r="AA16" s="88">
        <f t="shared" si="0"/>
        <v>0</v>
      </c>
      <c r="AB16" s="55">
        <f t="shared" si="26"/>
        <v>0</v>
      </c>
      <c r="AC16" s="88">
        <f t="shared" si="13"/>
        <v>0</v>
      </c>
      <c r="AD16" s="55">
        <f t="shared" si="27"/>
        <v>0</v>
      </c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</row>
    <row r="17" spans="1:66" x14ac:dyDescent="0.25">
      <c r="A17" s="9">
        <v>5504</v>
      </c>
      <c r="B17" s="10" t="s">
        <v>45</v>
      </c>
      <c r="C17" s="67">
        <v>-341.0804</v>
      </c>
      <c r="D17" s="49">
        <f t="shared" si="15"/>
        <v>-1.8676329124156733E-5</v>
      </c>
      <c r="E17" s="67">
        <v>-341.0804</v>
      </c>
      <c r="F17" s="49">
        <f t="shared" si="16"/>
        <v>-1.8676329124156733E-5</v>
      </c>
      <c r="G17" s="67">
        <v>-341.0804</v>
      </c>
      <c r="H17" s="49">
        <f t="shared" si="17"/>
        <v>-1.8676329124156733E-5</v>
      </c>
      <c r="I17" s="67">
        <v>-341.0804</v>
      </c>
      <c r="J17" s="49">
        <f t="shared" si="18"/>
        <v>-1.8676329124156733E-5</v>
      </c>
      <c r="K17" s="67">
        <v>-341.0804</v>
      </c>
      <c r="L17" s="49">
        <f t="shared" si="19"/>
        <v>-1.8676329124156733E-5</v>
      </c>
      <c r="M17" s="67">
        <v>-341.0804</v>
      </c>
      <c r="N17" s="49">
        <f t="shared" si="20"/>
        <v>-1.8676329124156733E-5</v>
      </c>
      <c r="O17" s="67">
        <v>-341.0804</v>
      </c>
      <c r="P17" s="49">
        <f t="shared" si="21"/>
        <v>-1.8676329124156733E-5</v>
      </c>
      <c r="Q17" s="67">
        <v>-341.0804</v>
      </c>
      <c r="R17" s="49">
        <f t="shared" si="22"/>
        <v>-1.8676329124156733E-5</v>
      </c>
      <c r="S17" s="67">
        <v>-341.0804</v>
      </c>
      <c r="T17" s="49">
        <f t="shared" si="23"/>
        <v>-1.8676329124156733E-5</v>
      </c>
      <c r="U17" s="67">
        <v>-341.0804</v>
      </c>
      <c r="V17" s="49">
        <f t="shared" si="24"/>
        <v>-1.8676329124156733E-5</v>
      </c>
      <c r="W17" s="67">
        <v>-341.0804</v>
      </c>
      <c r="X17" s="49">
        <f t="shared" si="25"/>
        <v>-1.8676329124156733E-5</v>
      </c>
      <c r="Y17" s="67">
        <v>-341.0804</v>
      </c>
      <c r="Z17" s="49">
        <f t="shared" si="26"/>
        <v>-1.8676329124156733E-5</v>
      </c>
      <c r="AA17" s="82">
        <f t="shared" si="0"/>
        <v>-4092.9647999999993</v>
      </c>
      <c r="AB17" s="49">
        <f t="shared" si="26"/>
        <v>-1.8676329124156729E-5</v>
      </c>
      <c r="AC17" s="82">
        <f t="shared" si="13"/>
        <v>-341.08039999999994</v>
      </c>
      <c r="AD17" s="49">
        <f t="shared" si="27"/>
        <v>-1.8676329124156729E-5</v>
      </c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</row>
    <row r="18" spans="1:66" x14ac:dyDescent="0.25">
      <c r="A18" s="9">
        <v>5505</v>
      </c>
      <c r="B18" s="10" t="s">
        <v>46</v>
      </c>
      <c r="C18" s="67"/>
      <c r="D18" s="49">
        <f t="shared" si="15"/>
        <v>0</v>
      </c>
      <c r="E18" s="67"/>
      <c r="F18" s="49">
        <f t="shared" si="16"/>
        <v>0</v>
      </c>
      <c r="G18" s="67"/>
      <c r="H18" s="49">
        <f t="shared" si="17"/>
        <v>0</v>
      </c>
      <c r="I18" s="67"/>
      <c r="J18" s="49">
        <f t="shared" si="18"/>
        <v>0</v>
      </c>
      <c r="K18" s="67"/>
      <c r="L18" s="49">
        <f t="shared" si="19"/>
        <v>0</v>
      </c>
      <c r="M18" s="67"/>
      <c r="N18" s="49">
        <f t="shared" si="20"/>
        <v>0</v>
      </c>
      <c r="O18" s="67"/>
      <c r="P18" s="49">
        <f t="shared" si="21"/>
        <v>0</v>
      </c>
      <c r="Q18" s="67"/>
      <c r="R18" s="49">
        <f t="shared" si="22"/>
        <v>0</v>
      </c>
      <c r="S18" s="67"/>
      <c r="T18" s="49">
        <f t="shared" si="23"/>
        <v>0</v>
      </c>
      <c r="U18" s="67"/>
      <c r="V18" s="49">
        <f t="shared" si="24"/>
        <v>0</v>
      </c>
      <c r="W18" s="67"/>
      <c r="X18" s="49">
        <f t="shared" si="25"/>
        <v>0</v>
      </c>
      <c r="Y18" s="67"/>
      <c r="Z18" s="49">
        <f t="shared" si="26"/>
        <v>0</v>
      </c>
      <c r="AA18" s="82">
        <f t="shared" si="0"/>
        <v>0</v>
      </c>
      <c r="AB18" s="49">
        <f t="shared" si="26"/>
        <v>0</v>
      </c>
      <c r="AC18" s="82">
        <f t="shared" si="13"/>
        <v>0</v>
      </c>
      <c r="AD18" s="49">
        <f t="shared" si="27"/>
        <v>0</v>
      </c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</row>
    <row r="19" spans="1:66" x14ac:dyDescent="0.25">
      <c r="A19" s="9">
        <v>5506</v>
      </c>
      <c r="B19" s="10" t="s">
        <v>47</v>
      </c>
      <c r="C19" s="67">
        <v>-203.41235</v>
      </c>
      <c r="D19" s="49">
        <f t="shared" si="15"/>
        <v>-1.1138124607916969E-5</v>
      </c>
      <c r="E19" s="67">
        <v>-203.41235</v>
      </c>
      <c r="F19" s="49">
        <f t="shared" si="16"/>
        <v>-1.1138124607916969E-5</v>
      </c>
      <c r="G19" s="67">
        <v>-203.41235</v>
      </c>
      <c r="H19" s="49">
        <f t="shared" si="17"/>
        <v>-1.1138124607916969E-5</v>
      </c>
      <c r="I19" s="67">
        <v>-203.41235</v>
      </c>
      <c r="J19" s="49">
        <f t="shared" si="18"/>
        <v>-1.1138124607916969E-5</v>
      </c>
      <c r="K19" s="67">
        <v>-203.41235</v>
      </c>
      <c r="L19" s="49">
        <f t="shared" si="19"/>
        <v>-1.1138124607916969E-5</v>
      </c>
      <c r="M19" s="67">
        <v>-203.41235</v>
      </c>
      <c r="N19" s="49">
        <f t="shared" si="20"/>
        <v>-1.1138124607916969E-5</v>
      </c>
      <c r="O19" s="67">
        <v>-203.41235</v>
      </c>
      <c r="P19" s="49">
        <f t="shared" si="21"/>
        <v>-1.1138124607916969E-5</v>
      </c>
      <c r="Q19" s="67">
        <v>-203.41235</v>
      </c>
      <c r="R19" s="49">
        <f t="shared" si="22"/>
        <v>-1.1138124607916969E-5</v>
      </c>
      <c r="S19" s="67">
        <v>-203.41235</v>
      </c>
      <c r="T19" s="49">
        <f t="shared" si="23"/>
        <v>-1.1138124607916969E-5</v>
      </c>
      <c r="U19" s="67">
        <v>-203.41235</v>
      </c>
      <c r="V19" s="49">
        <f t="shared" si="24"/>
        <v>-1.1138124607916969E-5</v>
      </c>
      <c r="W19" s="67">
        <v>-203.41235</v>
      </c>
      <c r="X19" s="49">
        <f t="shared" si="25"/>
        <v>-1.1138124607916969E-5</v>
      </c>
      <c r="Y19" s="67">
        <v>-203.41235</v>
      </c>
      <c r="Z19" s="49">
        <f t="shared" si="26"/>
        <v>-1.1138124607916969E-5</v>
      </c>
      <c r="AA19" s="82">
        <f t="shared" si="0"/>
        <v>-2440.9482000000003</v>
      </c>
      <c r="AB19" s="49">
        <f t="shared" si="26"/>
        <v>-1.1138124607916971E-5</v>
      </c>
      <c r="AC19" s="82">
        <f t="shared" si="13"/>
        <v>-203.41235000000003</v>
      </c>
      <c r="AD19" s="49">
        <f t="shared" si="27"/>
        <v>-1.1138124607916971E-5</v>
      </c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</row>
    <row r="20" spans="1:66" s="5" customFormat="1" x14ac:dyDescent="0.25">
      <c r="A20" s="12">
        <v>5599</v>
      </c>
      <c r="B20" s="1" t="s">
        <v>48</v>
      </c>
      <c r="C20" s="74">
        <f>SUM(C15:C19)</f>
        <v>9351525.1759500001</v>
      </c>
      <c r="D20" s="56">
        <f t="shared" si="15"/>
        <v>0.51205569712853594</v>
      </c>
      <c r="E20" s="74">
        <f>SUM(E15:E19)</f>
        <v>9351525.1759500001</v>
      </c>
      <c r="F20" s="56">
        <f t="shared" si="16"/>
        <v>0.51205569712853594</v>
      </c>
      <c r="G20" s="74">
        <f>SUM(G15:G19)</f>
        <v>9351525.1759500001</v>
      </c>
      <c r="H20" s="56">
        <f t="shared" si="17"/>
        <v>0.51205569712853594</v>
      </c>
      <c r="I20" s="74">
        <f>SUM(I15:I19)</f>
        <v>9351525.1759500001</v>
      </c>
      <c r="J20" s="56">
        <f t="shared" si="18"/>
        <v>0.51205569712853594</v>
      </c>
      <c r="K20" s="74">
        <f>SUM(K15:K19)</f>
        <v>9351525.1759500001</v>
      </c>
      <c r="L20" s="56">
        <f t="shared" si="19"/>
        <v>0.51205569712853594</v>
      </c>
      <c r="M20" s="74">
        <f>SUM(M15:M19)</f>
        <v>9351525.1759500001</v>
      </c>
      <c r="N20" s="56">
        <f t="shared" si="20"/>
        <v>0.51205569712853594</v>
      </c>
      <c r="O20" s="74">
        <f>SUM(O15:O19)</f>
        <v>9351525.1759500001</v>
      </c>
      <c r="P20" s="56">
        <f t="shared" si="21"/>
        <v>0.51205569712853594</v>
      </c>
      <c r="Q20" s="74">
        <f>SUM(Q15:Q19)</f>
        <v>9351525.1759500001</v>
      </c>
      <c r="R20" s="56">
        <f t="shared" si="22"/>
        <v>0.51205569712853594</v>
      </c>
      <c r="S20" s="74">
        <f>SUM(S15:S19)</f>
        <v>9351525.1759500001</v>
      </c>
      <c r="T20" s="56">
        <f t="shared" si="23"/>
        <v>0.51205569712853594</v>
      </c>
      <c r="U20" s="74">
        <f>SUM(U15:U19)</f>
        <v>9351525.1759500001</v>
      </c>
      <c r="V20" s="56">
        <f t="shared" si="24"/>
        <v>0.51205569712853594</v>
      </c>
      <c r="W20" s="74">
        <f>SUM(W15:W19)</f>
        <v>9351525.1759500001</v>
      </c>
      <c r="X20" s="56">
        <f t="shared" si="25"/>
        <v>0.51205569712853594</v>
      </c>
      <c r="Y20" s="74">
        <f>SUM(Y15:Y19)</f>
        <v>9351525.1759500001</v>
      </c>
      <c r="Z20" s="56">
        <f t="shared" si="26"/>
        <v>0.51205569712853594</v>
      </c>
      <c r="AA20" s="70">
        <f t="shared" si="0"/>
        <v>112218302.11140002</v>
      </c>
      <c r="AB20" s="56">
        <f t="shared" si="26"/>
        <v>0.51205569712853616</v>
      </c>
      <c r="AC20" s="93">
        <f t="shared" si="13"/>
        <v>9351525.1759500019</v>
      </c>
      <c r="AD20" s="56">
        <f t="shared" si="27"/>
        <v>0.51205569712853605</v>
      </c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</row>
    <row r="21" spans="1:66" s="8" customFormat="1" x14ac:dyDescent="0.25">
      <c r="A21" s="26">
        <v>5601</v>
      </c>
      <c r="B21" s="27" t="s">
        <v>49</v>
      </c>
      <c r="C21" s="69"/>
      <c r="D21" s="57">
        <f t="shared" si="15"/>
        <v>0</v>
      </c>
      <c r="E21" s="69"/>
      <c r="F21" s="57">
        <f t="shared" si="16"/>
        <v>0</v>
      </c>
      <c r="G21" s="69"/>
      <c r="H21" s="57">
        <f t="shared" si="17"/>
        <v>0</v>
      </c>
      <c r="I21" s="69"/>
      <c r="J21" s="57">
        <f t="shared" si="18"/>
        <v>0</v>
      </c>
      <c r="K21" s="69"/>
      <c r="L21" s="57">
        <f t="shared" si="19"/>
        <v>0</v>
      </c>
      <c r="M21" s="69"/>
      <c r="N21" s="57">
        <f t="shared" si="20"/>
        <v>0</v>
      </c>
      <c r="O21" s="69"/>
      <c r="P21" s="57">
        <f t="shared" si="21"/>
        <v>0</v>
      </c>
      <c r="Q21" s="69"/>
      <c r="R21" s="57">
        <f t="shared" si="22"/>
        <v>0</v>
      </c>
      <c r="S21" s="69"/>
      <c r="T21" s="57">
        <f t="shared" si="23"/>
        <v>0</v>
      </c>
      <c r="U21" s="69"/>
      <c r="V21" s="57">
        <f t="shared" si="24"/>
        <v>0</v>
      </c>
      <c r="W21" s="69"/>
      <c r="X21" s="57">
        <f t="shared" si="25"/>
        <v>0</v>
      </c>
      <c r="Y21" s="69"/>
      <c r="Z21" s="57">
        <f t="shared" si="26"/>
        <v>0</v>
      </c>
      <c r="AA21" s="69">
        <f t="shared" si="0"/>
        <v>0</v>
      </c>
      <c r="AB21" s="57">
        <f t="shared" si="26"/>
        <v>0</v>
      </c>
      <c r="AC21" s="85">
        <f t="shared" si="13"/>
        <v>0</v>
      </c>
      <c r="AD21" s="57">
        <f t="shared" si="27"/>
        <v>0</v>
      </c>
    </row>
    <row r="22" spans="1:66" x14ac:dyDescent="0.25">
      <c r="A22" s="9">
        <v>5602</v>
      </c>
      <c r="B22" s="10" t="s">
        <v>50</v>
      </c>
      <c r="C22" s="67"/>
      <c r="D22" s="49">
        <f t="shared" si="15"/>
        <v>0</v>
      </c>
      <c r="E22" s="67"/>
      <c r="F22" s="49">
        <f t="shared" si="16"/>
        <v>0</v>
      </c>
      <c r="G22" s="67"/>
      <c r="H22" s="49">
        <f t="shared" si="17"/>
        <v>0</v>
      </c>
      <c r="I22" s="67"/>
      <c r="J22" s="49">
        <f t="shared" si="18"/>
        <v>0</v>
      </c>
      <c r="K22" s="67"/>
      <c r="L22" s="49">
        <f t="shared" si="19"/>
        <v>0</v>
      </c>
      <c r="M22" s="67"/>
      <c r="N22" s="49">
        <f t="shared" si="20"/>
        <v>0</v>
      </c>
      <c r="O22" s="67"/>
      <c r="P22" s="49">
        <f t="shared" si="21"/>
        <v>0</v>
      </c>
      <c r="Q22" s="67"/>
      <c r="R22" s="49">
        <f t="shared" si="22"/>
        <v>0</v>
      </c>
      <c r="S22" s="67"/>
      <c r="T22" s="49">
        <f t="shared" si="23"/>
        <v>0</v>
      </c>
      <c r="U22" s="67"/>
      <c r="V22" s="49">
        <f t="shared" si="24"/>
        <v>0</v>
      </c>
      <c r="W22" s="67"/>
      <c r="X22" s="49">
        <f t="shared" si="25"/>
        <v>0</v>
      </c>
      <c r="Y22" s="67"/>
      <c r="Z22" s="49">
        <f t="shared" si="26"/>
        <v>0</v>
      </c>
      <c r="AA22" s="82">
        <f t="shared" si="0"/>
        <v>0</v>
      </c>
      <c r="AB22" s="49">
        <f t="shared" si="26"/>
        <v>0</v>
      </c>
      <c r="AC22" s="82">
        <f t="shared" si="13"/>
        <v>0</v>
      </c>
      <c r="AD22" s="49">
        <f t="shared" si="27"/>
        <v>0</v>
      </c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</row>
    <row r="23" spans="1:66" x14ac:dyDescent="0.25">
      <c r="A23" s="9">
        <v>5603</v>
      </c>
      <c r="B23" s="10" t="s">
        <v>51</v>
      </c>
      <c r="C23" s="67"/>
      <c r="D23" s="49">
        <f t="shared" si="15"/>
        <v>0</v>
      </c>
      <c r="E23" s="67"/>
      <c r="F23" s="49">
        <f t="shared" si="16"/>
        <v>0</v>
      </c>
      <c r="G23" s="67"/>
      <c r="H23" s="49">
        <f t="shared" si="17"/>
        <v>0</v>
      </c>
      <c r="I23" s="67"/>
      <c r="J23" s="49">
        <f t="shared" si="18"/>
        <v>0</v>
      </c>
      <c r="K23" s="67"/>
      <c r="L23" s="49">
        <f t="shared" si="19"/>
        <v>0</v>
      </c>
      <c r="M23" s="67"/>
      <c r="N23" s="49">
        <f t="shared" si="20"/>
        <v>0</v>
      </c>
      <c r="O23" s="67"/>
      <c r="P23" s="49">
        <f t="shared" si="21"/>
        <v>0</v>
      </c>
      <c r="Q23" s="67"/>
      <c r="R23" s="49">
        <f t="shared" si="22"/>
        <v>0</v>
      </c>
      <c r="S23" s="67"/>
      <c r="T23" s="49">
        <f t="shared" si="23"/>
        <v>0</v>
      </c>
      <c r="U23" s="67"/>
      <c r="V23" s="49">
        <f t="shared" si="24"/>
        <v>0</v>
      </c>
      <c r="W23" s="67"/>
      <c r="X23" s="49">
        <f t="shared" si="25"/>
        <v>0</v>
      </c>
      <c r="Y23" s="67"/>
      <c r="Z23" s="49">
        <f t="shared" si="26"/>
        <v>0</v>
      </c>
      <c r="AA23" s="82">
        <f t="shared" si="0"/>
        <v>0</v>
      </c>
      <c r="AB23" s="49">
        <f t="shared" si="26"/>
        <v>0</v>
      </c>
      <c r="AC23" s="82">
        <f t="shared" si="13"/>
        <v>0</v>
      </c>
      <c r="AD23" s="49">
        <f t="shared" si="27"/>
        <v>0</v>
      </c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</row>
    <row r="24" spans="1:66" x14ac:dyDescent="0.25">
      <c r="A24" s="9">
        <v>5604</v>
      </c>
      <c r="B24" s="10" t="s">
        <v>52</v>
      </c>
      <c r="C24" s="67">
        <v>18527.534100000001</v>
      </c>
      <c r="D24" s="49">
        <f t="shared" si="15"/>
        <v>1.0145007590897542E-3</v>
      </c>
      <c r="E24" s="67">
        <v>18527.534100000001</v>
      </c>
      <c r="F24" s="49">
        <f t="shared" si="16"/>
        <v>1.0145007590897542E-3</v>
      </c>
      <c r="G24" s="67">
        <v>18527.534100000001</v>
      </c>
      <c r="H24" s="49">
        <f t="shared" si="17"/>
        <v>1.0145007590897542E-3</v>
      </c>
      <c r="I24" s="67">
        <v>18527.534100000001</v>
      </c>
      <c r="J24" s="49">
        <f t="shared" si="18"/>
        <v>1.0145007590897542E-3</v>
      </c>
      <c r="K24" s="67">
        <v>18527.534100000001</v>
      </c>
      <c r="L24" s="49">
        <f t="shared" si="19"/>
        <v>1.0145007590897542E-3</v>
      </c>
      <c r="M24" s="67">
        <v>18527.534100000001</v>
      </c>
      <c r="N24" s="49">
        <f t="shared" si="20"/>
        <v>1.0145007590897542E-3</v>
      </c>
      <c r="O24" s="67">
        <v>18527.534100000001</v>
      </c>
      <c r="P24" s="49">
        <f t="shared" si="21"/>
        <v>1.0145007590897542E-3</v>
      </c>
      <c r="Q24" s="67">
        <v>18527.534100000001</v>
      </c>
      <c r="R24" s="49">
        <f t="shared" si="22"/>
        <v>1.0145007590897542E-3</v>
      </c>
      <c r="S24" s="67">
        <v>18527.534100000001</v>
      </c>
      <c r="T24" s="49">
        <f t="shared" si="23"/>
        <v>1.0145007590897542E-3</v>
      </c>
      <c r="U24" s="67">
        <v>18527.534100000001</v>
      </c>
      <c r="V24" s="49">
        <f t="shared" si="24"/>
        <v>1.0145007590897542E-3</v>
      </c>
      <c r="W24" s="67">
        <v>18527.534100000001</v>
      </c>
      <c r="X24" s="49">
        <f t="shared" si="25"/>
        <v>1.0145007590897542E-3</v>
      </c>
      <c r="Y24" s="67">
        <v>18527.534100000001</v>
      </c>
      <c r="Z24" s="49">
        <f t="shared" si="26"/>
        <v>1.0145007590897542E-3</v>
      </c>
      <c r="AA24" s="82">
        <f t="shared" si="0"/>
        <v>222330.40919999997</v>
      </c>
      <c r="AB24" s="49">
        <f t="shared" si="26"/>
        <v>1.0145007590897542E-3</v>
      </c>
      <c r="AC24" s="82">
        <f t="shared" si="13"/>
        <v>18527.534099999997</v>
      </c>
      <c r="AD24" s="49">
        <f t="shared" si="27"/>
        <v>1.0145007590897539E-3</v>
      </c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</row>
    <row r="25" spans="1:66" x14ac:dyDescent="0.25">
      <c r="A25" s="9">
        <v>5605</v>
      </c>
      <c r="B25" s="10" t="s">
        <v>53</v>
      </c>
      <c r="C25" s="67"/>
      <c r="D25" s="49">
        <f t="shared" si="15"/>
        <v>0</v>
      </c>
      <c r="E25" s="67"/>
      <c r="F25" s="49">
        <f t="shared" si="16"/>
        <v>0</v>
      </c>
      <c r="G25" s="67"/>
      <c r="H25" s="49">
        <f t="shared" si="17"/>
        <v>0</v>
      </c>
      <c r="I25" s="67"/>
      <c r="J25" s="49">
        <f t="shared" si="18"/>
        <v>0</v>
      </c>
      <c r="K25" s="67"/>
      <c r="L25" s="49">
        <f t="shared" si="19"/>
        <v>0</v>
      </c>
      <c r="M25" s="67"/>
      <c r="N25" s="49">
        <f t="shared" si="20"/>
        <v>0</v>
      </c>
      <c r="O25" s="67"/>
      <c r="P25" s="49">
        <f t="shared" si="21"/>
        <v>0</v>
      </c>
      <c r="Q25" s="67"/>
      <c r="R25" s="49">
        <f t="shared" si="22"/>
        <v>0</v>
      </c>
      <c r="S25" s="67"/>
      <c r="T25" s="49">
        <f t="shared" si="23"/>
        <v>0</v>
      </c>
      <c r="U25" s="67"/>
      <c r="V25" s="49">
        <f t="shared" si="24"/>
        <v>0</v>
      </c>
      <c r="W25" s="67"/>
      <c r="X25" s="49">
        <f t="shared" si="25"/>
        <v>0</v>
      </c>
      <c r="Y25" s="67"/>
      <c r="Z25" s="49">
        <f t="shared" si="26"/>
        <v>0</v>
      </c>
      <c r="AA25" s="82">
        <f t="shared" si="0"/>
        <v>0</v>
      </c>
      <c r="AB25" s="49">
        <f t="shared" si="26"/>
        <v>0</v>
      </c>
      <c r="AC25" s="82">
        <f t="shared" si="13"/>
        <v>0</v>
      </c>
      <c r="AD25" s="49">
        <f t="shared" si="27"/>
        <v>0</v>
      </c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</row>
    <row r="26" spans="1:66" x14ac:dyDescent="0.25">
      <c r="A26" s="9">
        <v>5606</v>
      </c>
      <c r="B26" s="10" t="s">
        <v>54</v>
      </c>
      <c r="C26" s="67">
        <v>40549.181600000004</v>
      </c>
      <c r="D26" s="49">
        <f t="shared" si="15"/>
        <v>2.2203265308613465E-3</v>
      </c>
      <c r="E26" s="67">
        <v>40549.181600000004</v>
      </c>
      <c r="F26" s="49">
        <f t="shared" si="16"/>
        <v>2.2203265308613465E-3</v>
      </c>
      <c r="G26" s="67">
        <v>40549.181600000004</v>
      </c>
      <c r="H26" s="49">
        <f t="shared" si="17"/>
        <v>2.2203265308613465E-3</v>
      </c>
      <c r="I26" s="67">
        <v>40549.181600000004</v>
      </c>
      <c r="J26" s="49">
        <f t="shared" si="18"/>
        <v>2.2203265308613465E-3</v>
      </c>
      <c r="K26" s="67">
        <v>40549.181600000004</v>
      </c>
      <c r="L26" s="49">
        <f t="shared" si="19"/>
        <v>2.2203265308613465E-3</v>
      </c>
      <c r="M26" s="67">
        <v>40549.181600000004</v>
      </c>
      <c r="N26" s="49">
        <f t="shared" si="20"/>
        <v>2.2203265308613465E-3</v>
      </c>
      <c r="O26" s="67">
        <v>40549.181600000004</v>
      </c>
      <c r="P26" s="49">
        <f t="shared" si="21"/>
        <v>2.2203265308613465E-3</v>
      </c>
      <c r="Q26" s="67">
        <v>40549.181600000004</v>
      </c>
      <c r="R26" s="49">
        <f t="shared" si="22"/>
        <v>2.2203265308613465E-3</v>
      </c>
      <c r="S26" s="67">
        <v>40549.181600000004</v>
      </c>
      <c r="T26" s="49">
        <f t="shared" si="23"/>
        <v>2.2203265308613465E-3</v>
      </c>
      <c r="U26" s="67">
        <v>40549.181600000004</v>
      </c>
      <c r="V26" s="49">
        <f t="shared" si="24"/>
        <v>2.2203265308613465E-3</v>
      </c>
      <c r="W26" s="67">
        <v>40549.181600000004</v>
      </c>
      <c r="X26" s="49">
        <f t="shared" si="25"/>
        <v>2.2203265308613465E-3</v>
      </c>
      <c r="Y26" s="67">
        <v>40549.181600000004</v>
      </c>
      <c r="Z26" s="49">
        <f t="shared" si="26"/>
        <v>2.2203265308613465E-3</v>
      </c>
      <c r="AA26" s="82">
        <f t="shared" si="0"/>
        <v>486590.17920000007</v>
      </c>
      <c r="AB26" s="49">
        <f t="shared" si="26"/>
        <v>2.2203265308613465E-3</v>
      </c>
      <c r="AC26" s="82">
        <f t="shared" si="13"/>
        <v>40549.181600000004</v>
      </c>
      <c r="AD26" s="49">
        <f t="shared" si="27"/>
        <v>2.2203265308613465E-3</v>
      </c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</row>
    <row r="27" spans="1:66" x14ac:dyDescent="0.25">
      <c r="A27" s="9">
        <v>5607</v>
      </c>
      <c r="B27" s="10" t="s">
        <v>55</v>
      </c>
      <c r="C27" s="67"/>
      <c r="D27" s="49">
        <f t="shared" si="15"/>
        <v>0</v>
      </c>
      <c r="E27" s="67"/>
      <c r="F27" s="49">
        <f t="shared" si="16"/>
        <v>0</v>
      </c>
      <c r="G27" s="67"/>
      <c r="H27" s="49">
        <f t="shared" si="17"/>
        <v>0</v>
      </c>
      <c r="I27" s="67"/>
      <c r="J27" s="49">
        <f t="shared" si="18"/>
        <v>0</v>
      </c>
      <c r="K27" s="67"/>
      <c r="L27" s="49">
        <f t="shared" si="19"/>
        <v>0</v>
      </c>
      <c r="M27" s="67"/>
      <c r="N27" s="49">
        <f t="shared" si="20"/>
        <v>0</v>
      </c>
      <c r="O27" s="67"/>
      <c r="P27" s="49">
        <f t="shared" si="21"/>
        <v>0</v>
      </c>
      <c r="Q27" s="67"/>
      <c r="R27" s="49">
        <f t="shared" si="22"/>
        <v>0</v>
      </c>
      <c r="S27" s="67"/>
      <c r="T27" s="49">
        <f t="shared" si="23"/>
        <v>0</v>
      </c>
      <c r="U27" s="67"/>
      <c r="V27" s="49">
        <f t="shared" si="24"/>
        <v>0</v>
      </c>
      <c r="W27" s="67"/>
      <c r="X27" s="49">
        <f t="shared" si="25"/>
        <v>0</v>
      </c>
      <c r="Y27" s="67"/>
      <c r="Z27" s="49">
        <f t="shared" si="26"/>
        <v>0</v>
      </c>
      <c r="AA27" s="82">
        <f t="shared" si="0"/>
        <v>0</v>
      </c>
      <c r="AB27" s="49">
        <f t="shared" si="26"/>
        <v>0</v>
      </c>
      <c r="AC27" s="82">
        <f t="shared" si="13"/>
        <v>0</v>
      </c>
      <c r="AD27" s="49">
        <f t="shared" si="27"/>
        <v>0</v>
      </c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</row>
    <row r="28" spans="1:66" x14ac:dyDescent="0.25">
      <c r="A28" s="9">
        <v>5608</v>
      </c>
      <c r="B28" s="10" t="s">
        <v>56</v>
      </c>
      <c r="C28" s="67"/>
      <c r="D28" s="49">
        <f t="shared" si="15"/>
        <v>0</v>
      </c>
      <c r="E28" s="67"/>
      <c r="F28" s="49">
        <f t="shared" si="16"/>
        <v>0</v>
      </c>
      <c r="G28" s="67"/>
      <c r="H28" s="49">
        <f t="shared" si="17"/>
        <v>0</v>
      </c>
      <c r="I28" s="67"/>
      <c r="J28" s="49">
        <f t="shared" si="18"/>
        <v>0</v>
      </c>
      <c r="K28" s="67"/>
      <c r="L28" s="49">
        <f t="shared" si="19"/>
        <v>0</v>
      </c>
      <c r="M28" s="67"/>
      <c r="N28" s="49">
        <f t="shared" si="20"/>
        <v>0</v>
      </c>
      <c r="O28" s="67"/>
      <c r="P28" s="49">
        <f t="shared" si="21"/>
        <v>0</v>
      </c>
      <c r="Q28" s="67"/>
      <c r="R28" s="49">
        <f t="shared" si="22"/>
        <v>0</v>
      </c>
      <c r="S28" s="67"/>
      <c r="T28" s="49">
        <f t="shared" si="23"/>
        <v>0</v>
      </c>
      <c r="U28" s="67"/>
      <c r="V28" s="49">
        <f t="shared" si="24"/>
        <v>0</v>
      </c>
      <c r="W28" s="67"/>
      <c r="X28" s="49">
        <f t="shared" si="25"/>
        <v>0</v>
      </c>
      <c r="Y28" s="67"/>
      <c r="Z28" s="49">
        <f t="shared" si="26"/>
        <v>0</v>
      </c>
      <c r="AA28" s="82">
        <f t="shared" si="0"/>
        <v>0</v>
      </c>
      <c r="AB28" s="49">
        <f t="shared" si="26"/>
        <v>0</v>
      </c>
      <c r="AC28" s="82">
        <f t="shared" si="13"/>
        <v>0</v>
      </c>
      <c r="AD28" s="49">
        <f t="shared" si="27"/>
        <v>0</v>
      </c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</row>
    <row r="29" spans="1:66" x14ac:dyDescent="0.25">
      <c r="A29" s="9">
        <v>5609</v>
      </c>
      <c r="B29" s="10" t="s">
        <v>57</v>
      </c>
      <c r="C29" s="67"/>
      <c r="D29" s="49">
        <f t="shared" si="15"/>
        <v>0</v>
      </c>
      <c r="E29" s="67"/>
      <c r="F29" s="49">
        <f t="shared" si="16"/>
        <v>0</v>
      </c>
      <c r="G29" s="67"/>
      <c r="H29" s="49">
        <f t="shared" si="17"/>
        <v>0</v>
      </c>
      <c r="I29" s="67"/>
      <c r="J29" s="49">
        <f t="shared" si="18"/>
        <v>0</v>
      </c>
      <c r="K29" s="67"/>
      <c r="L29" s="49">
        <f t="shared" si="19"/>
        <v>0</v>
      </c>
      <c r="M29" s="67"/>
      <c r="N29" s="49">
        <f t="shared" si="20"/>
        <v>0</v>
      </c>
      <c r="O29" s="67"/>
      <c r="P29" s="49">
        <f t="shared" si="21"/>
        <v>0</v>
      </c>
      <c r="Q29" s="67"/>
      <c r="R29" s="49">
        <f t="shared" si="22"/>
        <v>0</v>
      </c>
      <c r="S29" s="67"/>
      <c r="T29" s="49">
        <f t="shared" si="23"/>
        <v>0</v>
      </c>
      <c r="U29" s="67"/>
      <c r="V29" s="49">
        <f t="shared" si="24"/>
        <v>0</v>
      </c>
      <c r="W29" s="67"/>
      <c r="X29" s="49">
        <f t="shared" si="25"/>
        <v>0</v>
      </c>
      <c r="Y29" s="67"/>
      <c r="Z29" s="49">
        <f t="shared" ref="Z29:AB44" si="28">IF(Y$10&lt;&gt;0,Y29/Y$10,"-")</f>
        <v>0</v>
      </c>
      <c r="AA29" s="82">
        <f t="shared" si="0"/>
        <v>0</v>
      </c>
      <c r="AB29" s="49">
        <f t="shared" si="28"/>
        <v>0</v>
      </c>
      <c r="AC29" s="82">
        <f t="shared" si="13"/>
        <v>0</v>
      </c>
      <c r="AD29" s="49">
        <f t="shared" si="27"/>
        <v>0</v>
      </c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</row>
    <row r="30" spans="1:66" x14ac:dyDescent="0.25">
      <c r="A30" s="9">
        <v>5610</v>
      </c>
      <c r="B30" s="10" t="s">
        <v>58</v>
      </c>
      <c r="C30" s="67"/>
      <c r="D30" s="49">
        <f t="shared" si="15"/>
        <v>0</v>
      </c>
      <c r="E30" s="67"/>
      <c r="F30" s="49">
        <f t="shared" si="16"/>
        <v>0</v>
      </c>
      <c r="G30" s="67"/>
      <c r="H30" s="49">
        <f t="shared" si="17"/>
        <v>0</v>
      </c>
      <c r="I30" s="67"/>
      <c r="J30" s="49">
        <f t="shared" si="18"/>
        <v>0</v>
      </c>
      <c r="K30" s="67"/>
      <c r="L30" s="49">
        <f t="shared" si="19"/>
        <v>0</v>
      </c>
      <c r="M30" s="67"/>
      <c r="N30" s="49">
        <f t="shared" si="20"/>
        <v>0</v>
      </c>
      <c r="O30" s="67"/>
      <c r="P30" s="49">
        <f t="shared" si="21"/>
        <v>0</v>
      </c>
      <c r="Q30" s="67"/>
      <c r="R30" s="49">
        <f t="shared" si="22"/>
        <v>0</v>
      </c>
      <c r="S30" s="67"/>
      <c r="T30" s="49">
        <f t="shared" si="23"/>
        <v>0</v>
      </c>
      <c r="U30" s="67"/>
      <c r="V30" s="49">
        <f t="shared" si="24"/>
        <v>0</v>
      </c>
      <c r="W30" s="67"/>
      <c r="X30" s="49">
        <f t="shared" si="25"/>
        <v>0</v>
      </c>
      <c r="Y30" s="67"/>
      <c r="Z30" s="49">
        <f t="shared" si="28"/>
        <v>0</v>
      </c>
      <c r="AA30" s="82">
        <f t="shared" si="0"/>
        <v>0</v>
      </c>
      <c r="AB30" s="49">
        <f t="shared" si="28"/>
        <v>0</v>
      </c>
      <c r="AC30" s="82">
        <f t="shared" si="13"/>
        <v>0</v>
      </c>
      <c r="AD30" s="49">
        <f t="shared" si="27"/>
        <v>0</v>
      </c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</row>
    <row r="31" spans="1:66" x14ac:dyDescent="0.25">
      <c r="A31" s="9">
        <v>5611</v>
      </c>
      <c r="B31" s="10" t="s">
        <v>59</v>
      </c>
      <c r="C31" s="67"/>
      <c r="D31" s="49">
        <f t="shared" si="15"/>
        <v>0</v>
      </c>
      <c r="E31" s="67"/>
      <c r="F31" s="49">
        <f t="shared" si="16"/>
        <v>0</v>
      </c>
      <c r="G31" s="67"/>
      <c r="H31" s="49">
        <f t="shared" si="17"/>
        <v>0</v>
      </c>
      <c r="I31" s="67"/>
      <c r="J31" s="49">
        <f t="shared" si="18"/>
        <v>0</v>
      </c>
      <c r="K31" s="67"/>
      <c r="L31" s="49">
        <f t="shared" si="19"/>
        <v>0</v>
      </c>
      <c r="M31" s="67"/>
      <c r="N31" s="49">
        <f t="shared" si="20"/>
        <v>0</v>
      </c>
      <c r="O31" s="67"/>
      <c r="P31" s="49">
        <f t="shared" si="21"/>
        <v>0</v>
      </c>
      <c r="Q31" s="67"/>
      <c r="R31" s="49">
        <f t="shared" si="22"/>
        <v>0</v>
      </c>
      <c r="S31" s="67"/>
      <c r="T31" s="49">
        <f t="shared" si="23"/>
        <v>0</v>
      </c>
      <c r="U31" s="67"/>
      <c r="V31" s="49">
        <f t="shared" si="24"/>
        <v>0</v>
      </c>
      <c r="W31" s="67"/>
      <c r="X31" s="49">
        <f t="shared" si="25"/>
        <v>0</v>
      </c>
      <c r="Y31" s="67"/>
      <c r="Z31" s="49">
        <f t="shared" si="28"/>
        <v>0</v>
      </c>
      <c r="AA31" s="82">
        <f t="shared" si="0"/>
        <v>0</v>
      </c>
      <c r="AB31" s="49">
        <f t="shared" si="28"/>
        <v>0</v>
      </c>
      <c r="AC31" s="82">
        <f t="shared" si="13"/>
        <v>0</v>
      </c>
      <c r="AD31" s="49">
        <f t="shared" si="27"/>
        <v>0</v>
      </c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</row>
    <row r="32" spans="1:66" x14ac:dyDescent="0.25">
      <c r="A32" s="9">
        <v>5612</v>
      </c>
      <c r="B32" s="10" t="s">
        <v>60</v>
      </c>
      <c r="C32" s="67"/>
      <c r="D32" s="49">
        <f t="shared" si="15"/>
        <v>0</v>
      </c>
      <c r="E32" s="67"/>
      <c r="F32" s="49">
        <f t="shared" si="16"/>
        <v>0</v>
      </c>
      <c r="G32" s="67"/>
      <c r="H32" s="49">
        <f t="shared" si="17"/>
        <v>0</v>
      </c>
      <c r="I32" s="67"/>
      <c r="J32" s="49">
        <f t="shared" si="18"/>
        <v>0</v>
      </c>
      <c r="K32" s="67"/>
      <c r="L32" s="49">
        <f t="shared" si="19"/>
        <v>0</v>
      </c>
      <c r="M32" s="67"/>
      <c r="N32" s="49">
        <f t="shared" si="20"/>
        <v>0</v>
      </c>
      <c r="O32" s="67"/>
      <c r="P32" s="49">
        <f t="shared" si="21"/>
        <v>0</v>
      </c>
      <c r="Q32" s="67"/>
      <c r="R32" s="49">
        <f t="shared" si="22"/>
        <v>0</v>
      </c>
      <c r="S32" s="67"/>
      <c r="T32" s="49">
        <f t="shared" si="23"/>
        <v>0</v>
      </c>
      <c r="U32" s="67"/>
      <c r="V32" s="49">
        <f t="shared" si="24"/>
        <v>0</v>
      </c>
      <c r="W32" s="67"/>
      <c r="X32" s="49">
        <f t="shared" si="25"/>
        <v>0</v>
      </c>
      <c r="Y32" s="67"/>
      <c r="Z32" s="49">
        <f t="shared" si="28"/>
        <v>0</v>
      </c>
      <c r="AA32" s="82">
        <f t="shared" si="0"/>
        <v>0</v>
      </c>
      <c r="AB32" s="49">
        <f t="shared" si="28"/>
        <v>0</v>
      </c>
      <c r="AC32" s="82">
        <f t="shared" si="13"/>
        <v>0</v>
      </c>
      <c r="AD32" s="49">
        <f t="shared" si="27"/>
        <v>0</v>
      </c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</row>
    <row r="33" spans="1:66" x14ac:dyDescent="0.25">
      <c r="A33" s="9">
        <v>5613</v>
      </c>
      <c r="B33" s="10" t="s">
        <v>61</v>
      </c>
      <c r="C33" s="67"/>
      <c r="D33" s="49">
        <f t="shared" si="15"/>
        <v>0</v>
      </c>
      <c r="E33" s="67"/>
      <c r="F33" s="49">
        <f t="shared" si="16"/>
        <v>0</v>
      </c>
      <c r="G33" s="67"/>
      <c r="H33" s="49">
        <f t="shared" si="17"/>
        <v>0</v>
      </c>
      <c r="I33" s="67"/>
      <c r="J33" s="49">
        <f t="shared" si="18"/>
        <v>0</v>
      </c>
      <c r="K33" s="67"/>
      <c r="L33" s="49">
        <f t="shared" si="19"/>
        <v>0</v>
      </c>
      <c r="M33" s="67"/>
      <c r="N33" s="49">
        <f t="shared" si="20"/>
        <v>0</v>
      </c>
      <c r="O33" s="67"/>
      <c r="P33" s="49">
        <f t="shared" si="21"/>
        <v>0</v>
      </c>
      <c r="Q33" s="67"/>
      <c r="R33" s="49">
        <f t="shared" si="22"/>
        <v>0</v>
      </c>
      <c r="S33" s="67"/>
      <c r="T33" s="49">
        <f t="shared" si="23"/>
        <v>0</v>
      </c>
      <c r="U33" s="67"/>
      <c r="V33" s="49">
        <f t="shared" si="24"/>
        <v>0</v>
      </c>
      <c r="W33" s="67"/>
      <c r="X33" s="49">
        <f t="shared" si="25"/>
        <v>0</v>
      </c>
      <c r="Y33" s="67"/>
      <c r="Z33" s="49">
        <f t="shared" si="28"/>
        <v>0</v>
      </c>
      <c r="AA33" s="82">
        <f t="shared" si="0"/>
        <v>0</v>
      </c>
      <c r="AB33" s="49">
        <f t="shared" si="28"/>
        <v>0</v>
      </c>
      <c r="AC33" s="82">
        <f t="shared" si="13"/>
        <v>0</v>
      </c>
      <c r="AD33" s="49">
        <f t="shared" si="27"/>
        <v>0</v>
      </c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</row>
    <row r="34" spans="1:66" s="5" customFormat="1" x14ac:dyDescent="0.25">
      <c r="A34" s="12">
        <v>5699</v>
      </c>
      <c r="B34" s="1" t="s">
        <v>62</v>
      </c>
      <c r="C34" s="74">
        <f>SUM(C21:C33)</f>
        <v>59076.715700000001</v>
      </c>
      <c r="D34" s="56">
        <f t="shared" si="15"/>
        <v>3.2348272899511005E-3</v>
      </c>
      <c r="E34" s="74">
        <f>SUM(E21:E33)</f>
        <v>59076.715700000001</v>
      </c>
      <c r="F34" s="56">
        <f t="shared" si="16"/>
        <v>3.2348272899511005E-3</v>
      </c>
      <c r="G34" s="74">
        <f>SUM(G21:G33)</f>
        <v>59076.715700000001</v>
      </c>
      <c r="H34" s="56">
        <f t="shared" si="17"/>
        <v>3.2348272899511005E-3</v>
      </c>
      <c r="I34" s="74">
        <f>SUM(I21:I33)</f>
        <v>59076.715700000001</v>
      </c>
      <c r="J34" s="56">
        <f t="shared" si="18"/>
        <v>3.2348272899511005E-3</v>
      </c>
      <c r="K34" s="74">
        <f>SUM(K21:K33)</f>
        <v>59076.715700000001</v>
      </c>
      <c r="L34" s="56">
        <f t="shared" si="19"/>
        <v>3.2348272899511005E-3</v>
      </c>
      <c r="M34" s="74">
        <f>SUM(M21:M33)</f>
        <v>59076.715700000001</v>
      </c>
      <c r="N34" s="56">
        <f t="shared" si="20"/>
        <v>3.2348272899511005E-3</v>
      </c>
      <c r="O34" s="74">
        <f>SUM(O21:O33)</f>
        <v>59076.715700000001</v>
      </c>
      <c r="P34" s="56">
        <f t="shared" si="21"/>
        <v>3.2348272899511005E-3</v>
      </c>
      <c r="Q34" s="74">
        <f>SUM(Q21:Q33)</f>
        <v>59076.715700000001</v>
      </c>
      <c r="R34" s="56">
        <f t="shared" si="22"/>
        <v>3.2348272899511005E-3</v>
      </c>
      <c r="S34" s="74">
        <f>SUM(S21:S33)</f>
        <v>59076.715700000001</v>
      </c>
      <c r="T34" s="56">
        <f t="shared" si="23"/>
        <v>3.2348272899511005E-3</v>
      </c>
      <c r="U34" s="74">
        <f>SUM(U21:U33)</f>
        <v>59076.715700000001</v>
      </c>
      <c r="V34" s="56">
        <f t="shared" si="24"/>
        <v>3.2348272899511005E-3</v>
      </c>
      <c r="W34" s="74">
        <f>SUM(W21:W33)</f>
        <v>59076.715700000001</v>
      </c>
      <c r="X34" s="56">
        <f t="shared" si="25"/>
        <v>3.2348272899511005E-3</v>
      </c>
      <c r="Y34" s="74">
        <f>SUM(Y21:Y33)</f>
        <v>59076.715700000001</v>
      </c>
      <c r="Z34" s="56">
        <f t="shared" si="28"/>
        <v>3.2348272899511005E-3</v>
      </c>
      <c r="AA34" s="74">
        <f t="shared" si="0"/>
        <v>708920.58840000024</v>
      </c>
      <c r="AB34" s="56">
        <f t="shared" si="28"/>
        <v>3.2348272899511018E-3</v>
      </c>
      <c r="AC34" s="94">
        <f t="shared" si="13"/>
        <v>59076.715700000022</v>
      </c>
      <c r="AD34" s="56">
        <f t="shared" si="27"/>
        <v>3.2348272899511018E-3</v>
      </c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</row>
    <row r="35" spans="1:66" x14ac:dyDescent="0.25">
      <c r="A35" s="13">
        <v>5999</v>
      </c>
      <c r="B35" s="2" t="s">
        <v>63</v>
      </c>
      <c r="C35" s="68">
        <f>C20+C34</f>
        <v>9410601.8916500006</v>
      </c>
      <c r="D35" s="58">
        <f t="shared" si="15"/>
        <v>0.51529052441848711</v>
      </c>
      <c r="E35" s="68">
        <f>E20+E34</f>
        <v>9410601.8916500006</v>
      </c>
      <c r="F35" s="58">
        <f t="shared" si="16"/>
        <v>0.51529052441848711</v>
      </c>
      <c r="G35" s="68">
        <f>G20+G34</f>
        <v>9410601.8916500006</v>
      </c>
      <c r="H35" s="58">
        <f t="shared" si="17"/>
        <v>0.51529052441848711</v>
      </c>
      <c r="I35" s="68">
        <f>I20+I34</f>
        <v>9410601.8916500006</v>
      </c>
      <c r="J35" s="58">
        <f t="shared" si="18"/>
        <v>0.51529052441848711</v>
      </c>
      <c r="K35" s="68">
        <f>K20+K34</f>
        <v>9410601.8916500006</v>
      </c>
      <c r="L35" s="58">
        <f t="shared" si="19"/>
        <v>0.51529052441848711</v>
      </c>
      <c r="M35" s="68">
        <f>M20+M34</f>
        <v>9410601.8916500006</v>
      </c>
      <c r="N35" s="58">
        <f t="shared" si="20"/>
        <v>0.51529052441848711</v>
      </c>
      <c r="O35" s="68">
        <f>O20+O34</f>
        <v>9410601.8916500006</v>
      </c>
      <c r="P35" s="58">
        <f t="shared" si="21"/>
        <v>0.51529052441848711</v>
      </c>
      <c r="Q35" s="68">
        <f>Q20+Q34</f>
        <v>9410601.8916500006</v>
      </c>
      <c r="R35" s="58">
        <f t="shared" si="22"/>
        <v>0.51529052441848711</v>
      </c>
      <c r="S35" s="68">
        <f>S20+S34</f>
        <v>9410601.8916500006</v>
      </c>
      <c r="T35" s="58">
        <f t="shared" si="23"/>
        <v>0.51529052441848711</v>
      </c>
      <c r="U35" s="68">
        <f>U20+U34</f>
        <v>9410601.8916500006</v>
      </c>
      <c r="V35" s="58">
        <f t="shared" si="24"/>
        <v>0.51529052441848711</v>
      </c>
      <c r="W35" s="68">
        <f>W20+W34</f>
        <v>9410601.8916500006</v>
      </c>
      <c r="X35" s="58">
        <f t="shared" si="25"/>
        <v>0.51529052441848711</v>
      </c>
      <c r="Y35" s="68">
        <f>Y20+Y34</f>
        <v>9410601.8916500006</v>
      </c>
      <c r="Z35" s="58">
        <f t="shared" si="28"/>
        <v>0.51529052441848711</v>
      </c>
      <c r="AA35" s="84">
        <f t="shared" si="0"/>
        <v>112927222.69980003</v>
      </c>
      <c r="AB35" s="58">
        <f t="shared" si="28"/>
        <v>0.51529052441848722</v>
      </c>
      <c r="AC35" s="84">
        <f t="shared" si="13"/>
        <v>9410601.8916500024</v>
      </c>
      <c r="AD35" s="58">
        <f t="shared" si="27"/>
        <v>0.51529052441848722</v>
      </c>
    </row>
    <row r="36" spans="1:66" x14ac:dyDescent="0.25">
      <c r="A36" s="18">
        <v>7000</v>
      </c>
      <c r="B36" s="19" t="s">
        <v>64</v>
      </c>
      <c r="C36" s="75">
        <f>C14-C35</f>
        <v>8852109.066850001</v>
      </c>
      <c r="D36" s="59">
        <f t="shared" si="15"/>
        <v>0.48470947722420449</v>
      </c>
      <c r="E36" s="75">
        <f>E14-E35</f>
        <v>8852109.066850001</v>
      </c>
      <c r="F36" s="59">
        <f t="shared" si="16"/>
        <v>0.48470947722420449</v>
      </c>
      <c r="G36" s="75">
        <f>G14-G35</f>
        <v>8852109.066850001</v>
      </c>
      <c r="H36" s="59">
        <f t="shared" si="17"/>
        <v>0.48470947722420449</v>
      </c>
      <c r="I36" s="75">
        <f>I14-I35</f>
        <v>8852109.066850001</v>
      </c>
      <c r="J36" s="59">
        <f t="shared" si="18"/>
        <v>0.48470947722420449</v>
      </c>
      <c r="K36" s="75">
        <f>K14-K35</f>
        <v>8852109.066850001</v>
      </c>
      <c r="L36" s="59">
        <f t="shared" si="19"/>
        <v>0.48470947722420449</v>
      </c>
      <c r="M36" s="75">
        <f>M14-M35</f>
        <v>8852109.066850001</v>
      </c>
      <c r="N36" s="59">
        <f t="shared" si="20"/>
        <v>0.48470947722420449</v>
      </c>
      <c r="O36" s="75">
        <f>O14-O35</f>
        <v>8852109.066850001</v>
      </c>
      <c r="P36" s="59">
        <f t="shared" si="21"/>
        <v>0.48470947722420449</v>
      </c>
      <c r="Q36" s="75">
        <f>Q14-Q35</f>
        <v>8852109.066850001</v>
      </c>
      <c r="R36" s="59">
        <f t="shared" si="22"/>
        <v>0.48470947722420449</v>
      </c>
      <c r="S36" s="75">
        <f>S14-S35</f>
        <v>8852109.066850001</v>
      </c>
      <c r="T36" s="59">
        <f t="shared" si="23"/>
        <v>0.48470947722420449</v>
      </c>
      <c r="U36" s="75">
        <f>U14-U35</f>
        <v>8852109.066850001</v>
      </c>
      <c r="V36" s="59">
        <f t="shared" si="24"/>
        <v>0.48470947722420449</v>
      </c>
      <c r="W36" s="75">
        <f>W14-W35</f>
        <v>8852109.066850001</v>
      </c>
      <c r="X36" s="59">
        <f t="shared" si="25"/>
        <v>0.48470947722420449</v>
      </c>
      <c r="Y36" s="75">
        <f>Y14-Y35</f>
        <v>8852109.066850001</v>
      </c>
      <c r="Z36" s="59">
        <f t="shared" si="28"/>
        <v>0.48470947722420449</v>
      </c>
      <c r="AA36" s="75">
        <f t="shared" si="0"/>
        <v>106225308.80220003</v>
      </c>
      <c r="AB36" s="59">
        <f t="shared" si="28"/>
        <v>0.4847094772242046</v>
      </c>
      <c r="AC36" s="75">
        <f t="shared" si="13"/>
        <v>8852109.0668500029</v>
      </c>
      <c r="AD36" s="59">
        <f t="shared" si="27"/>
        <v>0.48470947722420454</v>
      </c>
    </row>
    <row r="37" spans="1:66" s="30" customFormat="1" x14ac:dyDescent="0.25">
      <c r="A37" s="31">
        <v>6002</v>
      </c>
      <c r="B37" s="32" t="s">
        <v>65</v>
      </c>
      <c r="C37" s="76"/>
      <c r="D37" s="60">
        <f t="shared" si="15"/>
        <v>0</v>
      </c>
      <c r="E37" s="76"/>
      <c r="F37" s="60">
        <f t="shared" si="16"/>
        <v>0</v>
      </c>
      <c r="G37" s="76"/>
      <c r="H37" s="60">
        <f t="shared" si="17"/>
        <v>0</v>
      </c>
      <c r="I37" s="76"/>
      <c r="J37" s="60">
        <f t="shared" si="18"/>
        <v>0</v>
      </c>
      <c r="K37" s="76"/>
      <c r="L37" s="60">
        <f t="shared" si="19"/>
        <v>0</v>
      </c>
      <c r="M37" s="76"/>
      <c r="N37" s="60">
        <f t="shared" si="20"/>
        <v>0</v>
      </c>
      <c r="O37" s="76"/>
      <c r="P37" s="60">
        <f t="shared" si="21"/>
        <v>0</v>
      </c>
      <c r="Q37" s="76"/>
      <c r="R37" s="60">
        <f t="shared" si="22"/>
        <v>0</v>
      </c>
      <c r="S37" s="76"/>
      <c r="T37" s="60">
        <f t="shared" si="23"/>
        <v>0</v>
      </c>
      <c r="U37" s="76"/>
      <c r="V37" s="60">
        <f t="shared" si="24"/>
        <v>0</v>
      </c>
      <c r="W37" s="76"/>
      <c r="X37" s="60">
        <f t="shared" si="25"/>
        <v>0</v>
      </c>
      <c r="Y37" s="76"/>
      <c r="Z37" s="60">
        <f t="shared" si="28"/>
        <v>0</v>
      </c>
      <c r="AA37" s="76">
        <f t="shared" si="0"/>
        <v>0</v>
      </c>
      <c r="AB37" s="60">
        <f t="shared" si="28"/>
        <v>0</v>
      </c>
      <c r="AC37" s="76">
        <f t="shared" si="13"/>
        <v>0</v>
      </c>
      <c r="AD37" s="60">
        <f t="shared" si="27"/>
        <v>0</v>
      </c>
    </row>
    <row r="38" spans="1:66" x14ac:dyDescent="0.25">
      <c r="A38" s="9">
        <v>6003</v>
      </c>
      <c r="B38" s="10" t="s">
        <v>66</v>
      </c>
      <c r="C38" s="67">
        <v>36500</v>
      </c>
      <c r="D38" s="49">
        <f t="shared" si="15"/>
        <v>1.99860799105349E-3</v>
      </c>
      <c r="E38" s="67">
        <v>36500</v>
      </c>
      <c r="F38" s="49">
        <f t="shared" si="16"/>
        <v>1.99860799105349E-3</v>
      </c>
      <c r="G38" s="67">
        <v>36500</v>
      </c>
      <c r="H38" s="49">
        <f t="shared" si="17"/>
        <v>1.99860799105349E-3</v>
      </c>
      <c r="I38" s="67">
        <v>36500</v>
      </c>
      <c r="J38" s="49">
        <f t="shared" si="18"/>
        <v>1.99860799105349E-3</v>
      </c>
      <c r="K38" s="67">
        <v>36500</v>
      </c>
      <c r="L38" s="49">
        <f t="shared" si="19"/>
        <v>1.99860799105349E-3</v>
      </c>
      <c r="M38" s="67">
        <v>36500</v>
      </c>
      <c r="N38" s="49">
        <f t="shared" si="20"/>
        <v>1.99860799105349E-3</v>
      </c>
      <c r="O38" s="67">
        <v>36500</v>
      </c>
      <c r="P38" s="49">
        <f t="shared" si="21"/>
        <v>1.99860799105349E-3</v>
      </c>
      <c r="Q38" s="67">
        <v>36500</v>
      </c>
      <c r="R38" s="49">
        <f t="shared" si="22"/>
        <v>1.99860799105349E-3</v>
      </c>
      <c r="S38" s="67">
        <v>36500</v>
      </c>
      <c r="T38" s="49">
        <f t="shared" si="23"/>
        <v>1.99860799105349E-3</v>
      </c>
      <c r="U38" s="67">
        <v>36500</v>
      </c>
      <c r="V38" s="49">
        <f t="shared" si="24"/>
        <v>1.99860799105349E-3</v>
      </c>
      <c r="W38" s="67">
        <v>36500</v>
      </c>
      <c r="X38" s="49">
        <f t="shared" si="25"/>
        <v>1.99860799105349E-3</v>
      </c>
      <c r="Y38" s="67">
        <v>36500</v>
      </c>
      <c r="Z38" s="49">
        <f t="shared" si="28"/>
        <v>1.99860799105349E-3</v>
      </c>
      <c r="AA38" s="82">
        <f t="shared" si="0"/>
        <v>438000</v>
      </c>
      <c r="AB38" s="49">
        <f t="shared" si="28"/>
        <v>1.99860799105349E-3</v>
      </c>
      <c r="AC38" s="82">
        <f t="shared" si="13"/>
        <v>36500</v>
      </c>
      <c r="AD38" s="49">
        <f t="shared" si="27"/>
        <v>1.99860799105349E-3</v>
      </c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</row>
    <row r="39" spans="1:66" x14ac:dyDescent="0.25">
      <c r="A39" s="9">
        <v>6004</v>
      </c>
      <c r="B39" s="10" t="s">
        <v>67</v>
      </c>
      <c r="C39" s="67"/>
      <c r="D39" s="49">
        <f t="shared" si="15"/>
        <v>0</v>
      </c>
      <c r="E39" s="67"/>
      <c r="F39" s="49">
        <f t="shared" si="16"/>
        <v>0</v>
      </c>
      <c r="G39" s="67"/>
      <c r="H39" s="49">
        <f t="shared" si="17"/>
        <v>0</v>
      </c>
      <c r="I39" s="67"/>
      <c r="J39" s="49">
        <f t="shared" si="18"/>
        <v>0</v>
      </c>
      <c r="K39" s="67"/>
      <c r="L39" s="49">
        <f t="shared" si="19"/>
        <v>0</v>
      </c>
      <c r="M39" s="67"/>
      <c r="N39" s="49">
        <f t="shared" si="20"/>
        <v>0</v>
      </c>
      <c r="O39" s="67"/>
      <c r="P39" s="49">
        <f t="shared" si="21"/>
        <v>0</v>
      </c>
      <c r="Q39" s="67"/>
      <c r="R39" s="49">
        <f t="shared" si="22"/>
        <v>0</v>
      </c>
      <c r="S39" s="67"/>
      <c r="T39" s="49">
        <f t="shared" si="23"/>
        <v>0</v>
      </c>
      <c r="U39" s="67"/>
      <c r="V39" s="49">
        <f t="shared" si="24"/>
        <v>0</v>
      </c>
      <c r="W39" s="67"/>
      <c r="X39" s="49">
        <f t="shared" si="25"/>
        <v>0</v>
      </c>
      <c r="Y39" s="67"/>
      <c r="Z39" s="49">
        <f t="shared" si="28"/>
        <v>0</v>
      </c>
      <c r="AA39" s="82">
        <f t="shared" si="0"/>
        <v>0</v>
      </c>
      <c r="AB39" s="49">
        <f t="shared" si="28"/>
        <v>0</v>
      </c>
      <c r="AC39" s="82">
        <f t="shared" si="13"/>
        <v>0</v>
      </c>
      <c r="AD39" s="49">
        <f t="shared" si="27"/>
        <v>0</v>
      </c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</row>
    <row r="40" spans="1:66" s="5" customFormat="1" x14ac:dyDescent="0.25">
      <c r="A40" s="12">
        <v>6099</v>
      </c>
      <c r="B40" s="1" t="s">
        <v>68</v>
      </c>
      <c r="C40" s="74">
        <f>SUM(C37:C39)</f>
        <v>36500</v>
      </c>
      <c r="D40" s="56">
        <f t="shared" si="15"/>
        <v>1.99860799105349E-3</v>
      </c>
      <c r="E40" s="74">
        <f>SUM(E37:E39)</f>
        <v>36500</v>
      </c>
      <c r="F40" s="56">
        <f t="shared" si="16"/>
        <v>1.99860799105349E-3</v>
      </c>
      <c r="G40" s="74">
        <f>SUM(G37:G39)</f>
        <v>36500</v>
      </c>
      <c r="H40" s="56">
        <f t="shared" si="17"/>
        <v>1.99860799105349E-3</v>
      </c>
      <c r="I40" s="74">
        <f>SUM(I37:I39)</f>
        <v>36500</v>
      </c>
      <c r="J40" s="56">
        <f t="shared" si="18"/>
        <v>1.99860799105349E-3</v>
      </c>
      <c r="K40" s="74">
        <f>SUM(K37:K39)</f>
        <v>36500</v>
      </c>
      <c r="L40" s="56">
        <f t="shared" si="19"/>
        <v>1.99860799105349E-3</v>
      </c>
      <c r="M40" s="74">
        <f>SUM(M37:M39)</f>
        <v>36500</v>
      </c>
      <c r="N40" s="56">
        <f t="shared" si="20"/>
        <v>1.99860799105349E-3</v>
      </c>
      <c r="O40" s="74">
        <f>SUM(O37:O39)</f>
        <v>36500</v>
      </c>
      <c r="P40" s="56">
        <f t="shared" si="21"/>
        <v>1.99860799105349E-3</v>
      </c>
      <c r="Q40" s="74">
        <f>SUM(Q37:Q39)</f>
        <v>36500</v>
      </c>
      <c r="R40" s="56">
        <f t="shared" si="22"/>
        <v>1.99860799105349E-3</v>
      </c>
      <c r="S40" s="74">
        <f>SUM(S37:S39)</f>
        <v>36500</v>
      </c>
      <c r="T40" s="56">
        <f t="shared" si="23"/>
        <v>1.99860799105349E-3</v>
      </c>
      <c r="U40" s="74">
        <f>SUM(U37:U39)</f>
        <v>36500</v>
      </c>
      <c r="V40" s="56">
        <f t="shared" si="24"/>
        <v>1.99860799105349E-3</v>
      </c>
      <c r="W40" s="74">
        <f>SUM(W37:W39)</f>
        <v>36500</v>
      </c>
      <c r="X40" s="56">
        <f t="shared" si="25"/>
        <v>1.99860799105349E-3</v>
      </c>
      <c r="Y40" s="74">
        <f>SUM(Y37:Y39)</f>
        <v>36500</v>
      </c>
      <c r="Z40" s="56">
        <f t="shared" si="28"/>
        <v>1.99860799105349E-3</v>
      </c>
      <c r="AA40" s="74">
        <f t="shared" si="0"/>
        <v>438000</v>
      </c>
      <c r="AB40" s="56">
        <f t="shared" si="28"/>
        <v>1.99860799105349E-3</v>
      </c>
      <c r="AC40" s="94">
        <f t="shared" si="13"/>
        <v>36500</v>
      </c>
      <c r="AD40" s="56">
        <f t="shared" si="27"/>
        <v>1.99860799105349E-3</v>
      </c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</row>
    <row r="41" spans="1:66" s="8" customFormat="1" x14ac:dyDescent="0.25">
      <c r="A41" s="26">
        <v>6101</v>
      </c>
      <c r="B41" s="27" t="s">
        <v>69</v>
      </c>
      <c r="C41" s="69">
        <v>2133555.66395</v>
      </c>
      <c r="D41" s="57">
        <f t="shared" si="15"/>
        <v>0.11682579176240833</v>
      </c>
      <c r="E41" s="69">
        <v>2133555.66395</v>
      </c>
      <c r="F41" s="57">
        <f t="shared" si="16"/>
        <v>0.11682579176240833</v>
      </c>
      <c r="G41" s="69">
        <v>2133555.66395</v>
      </c>
      <c r="H41" s="57">
        <f t="shared" si="17"/>
        <v>0.11682579176240833</v>
      </c>
      <c r="I41" s="69">
        <v>2133555.66395</v>
      </c>
      <c r="J41" s="57">
        <f t="shared" si="18"/>
        <v>0.11682579176240833</v>
      </c>
      <c r="K41" s="69">
        <v>2133555.66395</v>
      </c>
      <c r="L41" s="57">
        <f t="shared" si="19"/>
        <v>0.11682579176240833</v>
      </c>
      <c r="M41" s="69">
        <v>2133555.66395</v>
      </c>
      <c r="N41" s="57">
        <f t="shared" si="20"/>
        <v>0.11682579176240833</v>
      </c>
      <c r="O41" s="69">
        <v>2133555.66395</v>
      </c>
      <c r="P41" s="57">
        <f t="shared" si="21"/>
        <v>0.11682579176240833</v>
      </c>
      <c r="Q41" s="69">
        <v>2133555.66395</v>
      </c>
      <c r="R41" s="57">
        <f t="shared" si="22"/>
        <v>0.11682579176240833</v>
      </c>
      <c r="S41" s="69">
        <v>2133555.66395</v>
      </c>
      <c r="T41" s="57">
        <f t="shared" si="23"/>
        <v>0.11682579176240833</v>
      </c>
      <c r="U41" s="69">
        <v>2133555.66395</v>
      </c>
      <c r="V41" s="57">
        <f t="shared" si="24"/>
        <v>0.11682579176240833</v>
      </c>
      <c r="W41" s="69">
        <v>2133555.66395</v>
      </c>
      <c r="X41" s="57">
        <f t="shared" si="25"/>
        <v>0.11682579176240833</v>
      </c>
      <c r="Y41" s="69">
        <v>2133555.66395</v>
      </c>
      <c r="Z41" s="57">
        <f t="shared" si="28"/>
        <v>0.11682579176240833</v>
      </c>
      <c r="AA41" s="69">
        <f t="shared" si="0"/>
        <v>25602667.967399999</v>
      </c>
      <c r="AB41" s="57">
        <f t="shared" si="28"/>
        <v>0.11682579176240834</v>
      </c>
      <c r="AC41" s="85">
        <f t="shared" si="13"/>
        <v>2133555.66395</v>
      </c>
      <c r="AD41" s="57">
        <f t="shared" si="27"/>
        <v>0.11682579176240833</v>
      </c>
    </row>
    <row r="42" spans="1:66" x14ac:dyDescent="0.25">
      <c r="A42" s="9">
        <v>6102</v>
      </c>
      <c r="B42" s="10" t="s">
        <v>70</v>
      </c>
      <c r="C42" s="67">
        <v>240155.33825</v>
      </c>
      <c r="D42" s="49">
        <f t="shared" si="15"/>
        <v>1.3150037756728872E-2</v>
      </c>
      <c r="E42" s="67">
        <v>240155.33825</v>
      </c>
      <c r="F42" s="49">
        <f t="shared" si="16"/>
        <v>1.3150037756728872E-2</v>
      </c>
      <c r="G42" s="67">
        <v>240155.33825</v>
      </c>
      <c r="H42" s="49">
        <f t="shared" si="17"/>
        <v>1.3150037756728872E-2</v>
      </c>
      <c r="I42" s="67">
        <v>240155.33825</v>
      </c>
      <c r="J42" s="49">
        <f t="shared" si="18"/>
        <v>1.3150037756728872E-2</v>
      </c>
      <c r="K42" s="67">
        <v>240155.33825</v>
      </c>
      <c r="L42" s="49">
        <f t="shared" si="19"/>
        <v>1.3150037756728872E-2</v>
      </c>
      <c r="M42" s="67">
        <v>240155.33825</v>
      </c>
      <c r="N42" s="49">
        <f t="shared" si="20"/>
        <v>1.3150037756728872E-2</v>
      </c>
      <c r="O42" s="67">
        <v>240155.33825</v>
      </c>
      <c r="P42" s="49">
        <f t="shared" si="21"/>
        <v>1.3150037756728872E-2</v>
      </c>
      <c r="Q42" s="67">
        <v>240155.33825</v>
      </c>
      <c r="R42" s="49">
        <f t="shared" si="22"/>
        <v>1.3150037756728872E-2</v>
      </c>
      <c r="S42" s="67">
        <v>240155.33825</v>
      </c>
      <c r="T42" s="49">
        <f t="shared" si="23"/>
        <v>1.3150037756728872E-2</v>
      </c>
      <c r="U42" s="67">
        <v>240155.33825</v>
      </c>
      <c r="V42" s="49">
        <f t="shared" si="24"/>
        <v>1.3150037756728872E-2</v>
      </c>
      <c r="W42" s="67">
        <v>240155.33825</v>
      </c>
      <c r="X42" s="49">
        <f t="shared" si="25"/>
        <v>1.3150037756728872E-2</v>
      </c>
      <c r="Y42" s="67">
        <v>240155.33825</v>
      </c>
      <c r="Z42" s="49">
        <f t="shared" si="28"/>
        <v>1.3150037756728872E-2</v>
      </c>
      <c r="AA42" s="82">
        <f t="shared" si="0"/>
        <v>2881864.0589999999</v>
      </c>
      <c r="AB42" s="49">
        <f t="shared" si="28"/>
        <v>1.3150037756728872E-2</v>
      </c>
      <c r="AC42" s="82">
        <f t="shared" si="13"/>
        <v>240155.33825</v>
      </c>
      <c r="AD42" s="49">
        <f t="shared" si="27"/>
        <v>1.3150037756728872E-2</v>
      </c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</row>
    <row r="43" spans="1:66" x14ac:dyDescent="0.25">
      <c r="A43" s="9">
        <v>6103</v>
      </c>
      <c r="B43" s="10" t="s">
        <v>71</v>
      </c>
      <c r="C43" s="67">
        <v>147.50819999999999</v>
      </c>
      <c r="D43" s="49">
        <f t="shared" si="15"/>
        <v>8.0770155415319548E-6</v>
      </c>
      <c r="E43" s="67">
        <v>147.50819999999999</v>
      </c>
      <c r="F43" s="49">
        <f t="shared" si="16"/>
        <v>8.0770155415319548E-6</v>
      </c>
      <c r="G43" s="67">
        <v>147.50819999999999</v>
      </c>
      <c r="H43" s="49">
        <f t="shared" si="17"/>
        <v>8.0770155415319548E-6</v>
      </c>
      <c r="I43" s="67">
        <v>147.50819999999999</v>
      </c>
      <c r="J43" s="49">
        <f t="shared" si="18"/>
        <v>8.0770155415319548E-6</v>
      </c>
      <c r="K43" s="67">
        <v>147.50819999999999</v>
      </c>
      <c r="L43" s="49">
        <f t="shared" si="19"/>
        <v>8.0770155415319548E-6</v>
      </c>
      <c r="M43" s="67">
        <v>147.50819999999999</v>
      </c>
      <c r="N43" s="49">
        <f t="shared" si="20"/>
        <v>8.0770155415319548E-6</v>
      </c>
      <c r="O43" s="67">
        <v>147.50819999999999</v>
      </c>
      <c r="P43" s="49">
        <f t="shared" si="21"/>
        <v>8.0770155415319548E-6</v>
      </c>
      <c r="Q43" s="67">
        <v>147.50819999999999</v>
      </c>
      <c r="R43" s="49">
        <f t="shared" si="22"/>
        <v>8.0770155415319548E-6</v>
      </c>
      <c r="S43" s="67">
        <v>147.50819999999999</v>
      </c>
      <c r="T43" s="49">
        <f t="shared" si="23"/>
        <v>8.0770155415319548E-6</v>
      </c>
      <c r="U43" s="67">
        <v>147.50819999999999</v>
      </c>
      <c r="V43" s="49">
        <f t="shared" si="24"/>
        <v>8.0770155415319548E-6</v>
      </c>
      <c r="W43" s="67">
        <v>147.50819999999999</v>
      </c>
      <c r="X43" s="49">
        <f t="shared" si="25"/>
        <v>8.0770155415319548E-6</v>
      </c>
      <c r="Y43" s="67">
        <v>147.50819999999999</v>
      </c>
      <c r="Z43" s="49">
        <f t="shared" si="28"/>
        <v>8.0770155415319548E-6</v>
      </c>
      <c r="AA43" s="82">
        <f t="shared" si="0"/>
        <v>1770.0983999999999</v>
      </c>
      <c r="AB43" s="49">
        <f t="shared" si="28"/>
        <v>8.0770155415319565E-6</v>
      </c>
      <c r="AC43" s="82">
        <f t="shared" si="13"/>
        <v>147.50819999999999</v>
      </c>
      <c r="AD43" s="49">
        <f t="shared" si="27"/>
        <v>8.0770155415319548E-6</v>
      </c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</row>
    <row r="44" spans="1:66" x14ac:dyDescent="0.25">
      <c r="A44" s="9">
        <v>6104</v>
      </c>
      <c r="B44" s="10" t="s">
        <v>72</v>
      </c>
      <c r="C44" s="67">
        <v>47343.078600000001</v>
      </c>
      <c r="D44" s="49">
        <f t="shared" si="15"/>
        <v>2.5923357592063964E-3</v>
      </c>
      <c r="E44" s="67">
        <v>47343.078600000001</v>
      </c>
      <c r="F44" s="49">
        <f t="shared" si="16"/>
        <v>2.5923357592063964E-3</v>
      </c>
      <c r="G44" s="67">
        <v>47343.078600000001</v>
      </c>
      <c r="H44" s="49">
        <f t="shared" si="17"/>
        <v>2.5923357592063964E-3</v>
      </c>
      <c r="I44" s="67">
        <v>47343.078600000001</v>
      </c>
      <c r="J44" s="49">
        <f t="shared" si="18"/>
        <v>2.5923357592063964E-3</v>
      </c>
      <c r="K44" s="67">
        <v>47343.078600000001</v>
      </c>
      <c r="L44" s="49">
        <f t="shared" si="19"/>
        <v>2.5923357592063964E-3</v>
      </c>
      <c r="M44" s="67">
        <v>47343.078600000001</v>
      </c>
      <c r="N44" s="49">
        <f t="shared" si="20"/>
        <v>2.5923357592063964E-3</v>
      </c>
      <c r="O44" s="67">
        <v>47343.078600000001</v>
      </c>
      <c r="P44" s="49">
        <f t="shared" si="21"/>
        <v>2.5923357592063964E-3</v>
      </c>
      <c r="Q44" s="67">
        <v>47343.078600000001</v>
      </c>
      <c r="R44" s="49">
        <f t="shared" si="22"/>
        <v>2.5923357592063964E-3</v>
      </c>
      <c r="S44" s="67">
        <v>47343.078600000001</v>
      </c>
      <c r="T44" s="49">
        <f t="shared" si="23"/>
        <v>2.5923357592063964E-3</v>
      </c>
      <c r="U44" s="67">
        <v>47343.078600000001</v>
      </c>
      <c r="V44" s="49">
        <f t="shared" si="24"/>
        <v>2.5923357592063964E-3</v>
      </c>
      <c r="W44" s="67">
        <v>47343.078600000001</v>
      </c>
      <c r="X44" s="49">
        <f t="shared" si="25"/>
        <v>2.5923357592063964E-3</v>
      </c>
      <c r="Y44" s="67">
        <v>47343.078600000001</v>
      </c>
      <c r="Z44" s="49">
        <f t="shared" si="28"/>
        <v>2.5923357592063964E-3</v>
      </c>
      <c r="AA44" s="82">
        <f t="shared" si="0"/>
        <v>568116.94319999998</v>
      </c>
      <c r="AB44" s="49">
        <f t="shared" si="28"/>
        <v>2.5923357592063964E-3</v>
      </c>
      <c r="AC44" s="82">
        <f t="shared" si="13"/>
        <v>47343.078600000001</v>
      </c>
      <c r="AD44" s="49">
        <f t="shared" si="27"/>
        <v>2.5923357592063964E-3</v>
      </c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</row>
    <row r="45" spans="1:66" x14ac:dyDescent="0.25">
      <c r="A45" s="9">
        <v>6105</v>
      </c>
      <c r="B45" s="10" t="s">
        <v>73</v>
      </c>
      <c r="C45" s="67">
        <v>22871.266599999999</v>
      </c>
      <c r="D45" s="49">
        <f t="shared" si="15"/>
        <v>1.2523478408842405E-3</v>
      </c>
      <c r="E45" s="67">
        <v>22871.266599999999</v>
      </c>
      <c r="F45" s="49">
        <f t="shared" si="16"/>
        <v>1.2523478408842405E-3</v>
      </c>
      <c r="G45" s="67">
        <v>22871.266599999999</v>
      </c>
      <c r="H45" s="49">
        <f t="shared" si="17"/>
        <v>1.2523478408842405E-3</v>
      </c>
      <c r="I45" s="67">
        <v>22871.266599999999</v>
      </c>
      <c r="J45" s="49">
        <f t="shared" si="18"/>
        <v>1.2523478408842405E-3</v>
      </c>
      <c r="K45" s="67">
        <v>22871.266599999999</v>
      </c>
      <c r="L45" s="49">
        <f t="shared" si="19"/>
        <v>1.2523478408842405E-3</v>
      </c>
      <c r="M45" s="67">
        <v>22871.266599999999</v>
      </c>
      <c r="N45" s="49">
        <f t="shared" si="20"/>
        <v>1.2523478408842405E-3</v>
      </c>
      <c r="O45" s="67">
        <v>22871.266599999999</v>
      </c>
      <c r="P45" s="49">
        <f t="shared" si="21"/>
        <v>1.2523478408842405E-3</v>
      </c>
      <c r="Q45" s="67">
        <v>22871.266599999999</v>
      </c>
      <c r="R45" s="49">
        <f t="shared" si="22"/>
        <v>1.2523478408842405E-3</v>
      </c>
      <c r="S45" s="67">
        <v>22871.266599999999</v>
      </c>
      <c r="T45" s="49">
        <f t="shared" si="23"/>
        <v>1.2523478408842405E-3</v>
      </c>
      <c r="U45" s="67">
        <v>22871.266599999999</v>
      </c>
      <c r="V45" s="49">
        <f t="shared" si="24"/>
        <v>1.2523478408842405E-3</v>
      </c>
      <c r="W45" s="67">
        <v>22871.266599999999</v>
      </c>
      <c r="X45" s="49">
        <f t="shared" si="25"/>
        <v>1.2523478408842405E-3</v>
      </c>
      <c r="Y45" s="67">
        <v>22871.266599999999</v>
      </c>
      <c r="Z45" s="49">
        <f t="shared" ref="Z45:AB60" si="29">IF(Y$10&lt;&gt;0,Y45/Y$10,"-")</f>
        <v>1.2523478408842405E-3</v>
      </c>
      <c r="AA45" s="82">
        <f t="shared" si="0"/>
        <v>274455.19919999997</v>
      </c>
      <c r="AB45" s="49">
        <f t="shared" si="29"/>
        <v>1.2523478408842405E-3</v>
      </c>
      <c r="AC45" s="82">
        <f t="shared" si="13"/>
        <v>22871.266599999999</v>
      </c>
      <c r="AD45" s="49">
        <f t="shared" si="27"/>
        <v>1.2523478408842405E-3</v>
      </c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</row>
    <row r="46" spans="1:66" x14ac:dyDescent="0.25">
      <c r="A46" s="9">
        <v>6106</v>
      </c>
      <c r="B46" s="10" t="s">
        <v>74</v>
      </c>
      <c r="C46" s="67">
        <v>14021.615</v>
      </c>
      <c r="D46" s="49">
        <f t="shared" si="15"/>
        <v>7.6777292565686247E-4</v>
      </c>
      <c r="E46" s="67">
        <v>14021.615</v>
      </c>
      <c r="F46" s="49">
        <f t="shared" si="16"/>
        <v>7.6777292565686247E-4</v>
      </c>
      <c r="G46" s="67">
        <v>14021.615</v>
      </c>
      <c r="H46" s="49">
        <f t="shared" si="17"/>
        <v>7.6777292565686247E-4</v>
      </c>
      <c r="I46" s="67">
        <v>14021.615</v>
      </c>
      <c r="J46" s="49">
        <f t="shared" si="18"/>
        <v>7.6777292565686247E-4</v>
      </c>
      <c r="K46" s="67">
        <v>14021.615</v>
      </c>
      <c r="L46" s="49">
        <f t="shared" si="19"/>
        <v>7.6777292565686247E-4</v>
      </c>
      <c r="M46" s="67">
        <v>14021.615</v>
      </c>
      <c r="N46" s="49">
        <f t="shared" si="20"/>
        <v>7.6777292565686247E-4</v>
      </c>
      <c r="O46" s="67">
        <v>14021.615</v>
      </c>
      <c r="P46" s="49">
        <f t="shared" si="21"/>
        <v>7.6777292565686247E-4</v>
      </c>
      <c r="Q46" s="67">
        <v>14021.615</v>
      </c>
      <c r="R46" s="49">
        <f t="shared" si="22"/>
        <v>7.6777292565686247E-4</v>
      </c>
      <c r="S46" s="67">
        <v>14021.615</v>
      </c>
      <c r="T46" s="49">
        <f t="shared" si="23"/>
        <v>7.6777292565686247E-4</v>
      </c>
      <c r="U46" s="67">
        <v>14021.615</v>
      </c>
      <c r="V46" s="49">
        <f t="shared" si="24"/>
        <v>7.6777292565686247E-4</v>
      </c>
      <c r="W46" s="67">
        <v>14021.615</v>
      </c>
      <c r="X46" s="49">
        <f t="shared" si="25"/>
        <v>7.6777292565686247E-4</v>
      </c>
      <c r="Y46" s="67">
        <v>14021.615</v>
      </c>
      <c r="Z46" s="49">
        <f t="shared" si="29"/>
        <v>7.6777292565686247E-4</v>
      </c>
      <c r="AA46" s="82">
        <f t="shared" si="0"/>
        <v>168259.38</v>
      </c>
      <c r="AB46" s="49">
        <f t="shared" si="29"/>
        <v>7.6777292565686247E-4</v>
      </c>
      <c r="AC46" s="82">
        <f t="shared" si="13"/>
        <v>14021.615</v>
      </c>
      <c r="AD46" s="49">
        <f t="shared" si="27"/>
        <v>7.6777292565686247E-4</v>
      </c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</row>
    <row r="47" spans="1:66" x14ac:dyDescent="0.25">
      <c r="A47" s="9">
        <v>6107</v>
      </c>
      <c r="B47" s="10" t="s">
        <v>75</v>
      </c>
      <c r="C47" s="67">
        <v>4575</v>
      </c>
      <c r="D47" s="49">
        <f t="shared" si="15"/>
        <v>2.505104536731429E-4</v>
      </c>
      <c r="E47" s="67">
        <v>4575</v>
      </c>
      <c r="F47" s="49">
        <f t="shared" si="16"/>
        <v>2.505104536731429E-4</v>
      </c>
      <c r="G47" s="67">
        <v>4575</v>
      </c>
      <c r="H47" s="49">
        <f t="shared" si="17"/>
        <v>2.505104536731429E-4</v>
      </c>
      <c r="I47" s="67">
        <v>4575</v>
      </c>
      <c r="J47" s="49">
        <f t="shared" si="18"/>
        <v>2.505104536731429E-4</v>
      </c>
      <c r="K47" s="67">
        <v>4575</v>
      </c>
      <c r="L47" s="49">
        <f t="shared" si="19"/>
        <v>2.505104536731429E-4</v>
      </c>
      <c r="M47" s="67">
        <v>4575</v>
      </c>
      <c r="N47" s="49">
        <f t="shared" si="20"/>
        <v>2.505104536731429E-4</v>
      </c>
      <c r="O47" s="67">
        <v>4575</v>
      </c>
      <c r="P47" s="49">
        <f t="shared" si="21"/>
        <v>2.505104536731429E-4</v>
      </c>
      <c r="Q47" s="67">
        <v>4575</v>
      </c>
      <c r="R47" s="49">
        <f t="shared" si="22"/>
        <v>2.505104536731429E-4</v>
      </c>
      <c r="S47" s="67">
        <v>4575</v>
      </c>
      <c r="T47" s="49">
        <f t="shared" si="23"/>
        <v>2.505104536731429E-4</v>
      </c>
      <c r="U47" s="67">
        <v>4575</v>
      </c>
      <c r="V47" s="49">
        <f t="shared" si="24"/>
        <v>2.505104536731429E-4</v>
      </c>
      <c r="W47" s="67">
        <v>4575</v>
      </c>
      <c r="X47" s="49">
        <f t="shared" si="25"/>
        <v>2.505104536731429E-4</v>
      </c>
      <c r="Y47" s="67">
        <v>4575</v>
      </c>
      <c r="Z47" s="49">
        <f t="shared" si="29"/>
        <v>2.505104536731429E-4</v>
      </c>
      <c r="AA47" s="82">
        <f t="shared" si="0"/>
        <v>54900</v>
      </c>
      <c r="AB47" s="49">
        <f t="shared" si="29"/>
        <v>2.505104536731429E-4</v>
      </c>
      <c r="AC47" s="82">
        <f t="shared" si="13"/>
        <v>4575</v>
      </c>
      <c r="AD47" s="49">
        <f t="shared" si="27"/>
        <v>2.505104536731429E-4</v>
      </c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</row>
    <row r="48" spans="1:66" x14ac:dyDescent="0.25">
      <c r="A48" s="9">
        <v>6108</v>
      </c>
      <c r="B48" s="10" t="s">
        <v>76</v>
      </c>
      <c r="C48" s="67">
        <v>5359</v>
      </c>
      <c r="D48" s="49">
        <f t="shared" si="15"/>
        <v>2.9343945819330556E-4</v>
      </c>
      <c r="E48" s="67">
        <v>5359</v>
      </c>
      <c r="F48" s="49">
        <f t="shared" si="16"/>
        <v>2.9343945819330556E-4</v>
      </c>
      <c r="G48" s="67">
        <v>5359</v>
      </c>
      <c r="H48" s="49">
        <f t="shared" si="17"/>
        <v>2.9343945819330556E-4</v>
      </c>
      <c r="I48" s="67">
        <v>5359</v>
      </c>
      <c r="J48" s="49">
        <f t="shared" si="18"/>
        <v>2.9343945819330556E-4</v>
      </c>
      <c r="K48" s="67">
        <v>5359</v>
      </c>
      <c r="L48" s="49">
        <f t="shared" si="19"/>
        <v>2.9343945819330556E-4</v>
      </c>
      <c r="M48" s="67">
        <v>5359</v>
      </c>
      <c r="N48" s="49">
        <f t="shared" si="20"/>
        <v>2.9343945819330556E-4</v>
      </c>
      <c r="O48" s="67">
        <v>5359</v>
      </c>
      <c r="P48" s="49">
        <f t="shared" si="21"/>
        <v>2.9343945819330556E-4</v>
      </c>
      <c r="Q48" s="67">
        <v>5359</v>
      </c>
      <c r="R48" s="49">
        <f t="shared" si="22"/>
        <v>2.9343945819330556E-4</v>
      </c>
      <c r="S48" s="67">
        <v>5359</v>
      </c>
      <c r="T48" s="49">
        <f t="shared" si="23"/>
        <v>2.9343945819330556E-4</v>
      </c>
      <c r="U48" s="67">
        <v>5359</v>
      </c>
      <c r="V48" s="49">
        <f t="shared" si="24"/>
        <v>2.9343945819330556E-4</v>
      </c>
      <c r="W48" s="67">
        <v>5359</v>
      </c>
      <c r="X48" s="49">
        <f t="shared" si="25"/>
        <v>2.9343945819330556E-4</v>
      </c>
      <c r="Y48" s="67">
        <v>5359</v>
      </c>
      <c r="Z48" s="49">
        <f t="shared" si="29"/>
        <v>2.9343945819330556E-4</v>
      </c>
      <c r="AA48" s="82">
        <f t="shared" si="0"/>
        <v>64308</v>
      </c>
      <c r="AB48" s="49">
        <f t="shared" si="29"/>
        <v>2.9343945819330556E-4</v>
      </c>
      <c r="AC48" s="82">
        <f t="shared" si="13"/>
        <v>5359</v>
      </c>
      <c r="AD48" s="49">
        <f t="shared" si="27"/>
        <v>2.9343945819330556E-4</v>
      </c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</row>
    <row r="49" spans="1:66" x14ac:dyDescent="0.25">
      <c r="A49" s="9">
        <v>6109</v>
      </c>
      <c r="B49" s="10" t="s">
        <v>77</v>
      </c>
      <c r="C49" s="67">
        <v>2286</v>
      </c>
      <c r="D49" s="49">
        <f t="shared" si="15"/>
        <v>1.2517309226159665E-4</v>
      </c>
      <c r="E49" s="67">
        <v>2286</v>
      </c>
      <c r="F49" s="49">
        <f t="shared" si="16"/>
        <v>1.2517309226159665E-4</v>
      </c>
      <c r="G49" s="67">
        <v>2286</v>
      </c>
      <c r="H49" s="49">
        <f t="shared" si="17"/>
        <v>1.2517309226159665E-4</v>
      </c>
      <c r="I49" s="67">
        <v>2286</v>
      </c>
      <c r="J49" s="49">
        <f t="shared" si="18"/>
        <v>1.2517309226159665E-4</v>
      </c>
      <c r="K49" s="67">
        <v>2286</v>
      </c>
      <c r="L49" s="49">
        <f t="shared" si="19"/>
        <v>1.2517309226159665E-4</v>
      </c>
      <c r="M49" s="67">
        <v>2286</v>
      </c>
      <c r="N49" s="49">
        <f t="shared" si="20"/>
        <v>1.2517309226159665E-4</v>
      </c>
      <c r="O49" s="67">
        <v>2286</v>
      </c>
      <c r="P49" s="49">
        <f t="shared" si="21"/>
        <v>1.2517309226159665E-4</v>
      </c>
      <c r="Q49" s="67">
        <v>2286</v>
      </c>
      <c r="R49" s="49">
        <f t="shared" si="22"/>
        <v>1.2517309226159665E-4</v>
      </c>
      <c r="S49" s="67">
        <v>2286</v>
      </c>
      <c r="T49" s="49">
        <f t="shared" si="23"/>
        <v>1.2517309226159665E-4</v>
      </c>
      <c r="U49" s="67">
        <v>2286</v>
      </c>
      <c r="V49" s="49">
        <f t="shared" si="24"/>
        <v>1.2517309226159665E-4</v>
      </c>
      <c r="W49" s="67">
        <v>2286</v>
      </c>
      <c r="X49" s="49">
        <f t="shared" si="25"/>
        <v>1.2517309226159665E-4</v>
      </c>
      <c r="Y49" s="67">
        <v>2286</v>
      </c>
      <c r="Z49" s="49">
        <f t="shared" si="29"/>
        <v>1.2517309226159665E-4</v>
      </c>
      <c r="AA49" s="82">
        <f t="shared" si="0"/>
        <v>27432</v>
      </c>
      <c r="AB49" s="49">
        <f t="shared" si="29"/>
        <v>1.2517309226159665E-4</v>
      </c>
      <c r="AC49" s="82">
        <f t="shared" si="13"/>
        <v>2286</v>
      </c>
      <c r="AD49" s="49">
        <f t="shared" si="27"/>
        <v>1.2517309226159665E-4</v>
      </c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</row>
    <row r="50" spans="1:66" x14ac:dyDescent="0.25">
      <c r="A50" s="9">
        <v>6110</v>
      </c>
      <c r="B50" s="10" t="s">
        <v>78</v>
      </c>
      <c r="C50" s="67">
        <v>1882.432</v>
      </c>
      <c r="D50" s="49">
        <f t="shared" si="15"/>
        <v>1.0307516815930968E-4</v>
      </c>
      <c r="E50" s="67">
        <v>1882.432</v>
      </c>
      <c r="F50" s="49">
        <f t="shared" si="16"/>
        <v>1.0307516815930968E-4</v>
      </c>
      <c r="G50" s="67">
        <v>1882.432</v>
      </c>
      <c r="H50" s="49">
        <f t="shared" si="17"/>
        <v>1.0307516815930968E-4</v>
      </c>
      <c r="I50" s="67">
        <v>1882.432</v>
      </c>
      <c r="J50" s="49">
        <f t="shared" si="18"/>
        <v>1.0307516815930968E-4</v>
      </c>
      <c r="K50" s="67">
        <v>1882.432</v>
      </c>
      <c r="L50" s="49">
        <f t="shared" si="19"/>
        <v>1.0307516815930968E-4</v>
      </c>
      <c r="M50" s="67">
        <v>1882.432</v>
      </c>
      <c r="N50" s="49">
        <f t="shared" si="20"/>
        <v>1.0307516815930968E-4</v>
      </c>
      <c r="O50" s="67">
        <v>1882.432</v>
      </c>
      <c r="P50" s="49">
        <f t="shared" si="21"/>
        <v>1.0307516815930968E-4</v>
      </c>
      <c r="Q50" s="67">
        <v>1882.432</v>
      </c>
      <c r="R50" s="49">
        <f t="shared" si="22"/>
        <v>1.0307516815930968E-4</v>
      </c>
      <c r="S50" s="67">
        <v>1882.432</v>
      </c>
      <c r="T50" s="49">
        <f t="shared" si="23"/>
        <v>1.0307516815930968E-4</v>
      </c>
      <c r="U50" s="67">
        <v>1882.432</v>
      </c>
      <c r="V50" s="49">
        <f t="shared" si="24"/>
        <v>1.0307516815930968E-4</v>
      </c>
      <c r="W50" s="67">
        <v>1882.432</v>
      </c>
      <c r="X50" s="49">
        <f t="shared" si="25"/>
        <v>1.0307516815930968E-4</v>
      </c>
      <c r="Y50" s="67">
        <v>1882.432</v>
      </c>
      <c r="Z50" s="49">
        <f t="shared" si="29"/>
        <v>1.0307516815930968E-4</v>
      </c>
      <c r="AA50" s="82">
        <f t="shared" si="0"/>
        <v>22589.184000000005</v>
      </c>
      <c r="AB50" s="49">
        <f t="shared" si="29"/>
        <v>1.030751681593097E-4</v>
      </c>
      <c r="AC50" s="82">
        <f t="shared" si="13"/>
        <v>1882.4320000000005</v>
      </c>
      <c r="AD50" s="49">
        <f t="shared" si="27"/>
        <v>1.0307516815930969E-4</v>
      </c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</row>
    <row r="51" spans="1:66" x14ac:dyDescent="0.25">
      <c r="A51" s="9">
        <v>6111</v>
      </c>
      <c r="B51" s="10" t="s">
        <v>79</v>
      </c>
      <c r="C51" s="67">
        <v>533052.09750000003</v>
      </c>
      <c r="D51" s="49">
        <f t="shared" si="15"/>
        <v>2.918800497839244E-2</v>
      </c>
      <c r="E51" s="67">
        <v>533052.09750000003</v>
      </c>
      <c r="F51" s="49">
        <f t="shared" si="16"/>
        <v>2.918800497839244E-2</v>
      </c>
      <c r="G51" s="67">
        <v>533052.09750000003</v>
      </c>
      <c r="H51" s="49">
        <f t="shared" si="17"/>
        <v>2.918800497839244E-2</v>
      </c>
      <c r="I51" s="67">
        <v>533052.09750000003</v>
      </c>
      <c r="J51" s="49">
        <f t="shared" si="18"/>
        <v>2.918800497839244E-2</v>
      </c>
      <c r="K51" s="67">
        <v>533052.09750000003</v>
      </c>
      <c r="L51" s="49">
        <f t="shared" si="19"/>
        <v>2.918800497839244E-2</v>
      </c>
      <c r="M51" s="67">
        <v>533052.09750000003</v>
      </c>
      <c r="N51" s="49">
        <f t="shared" si="20"/>
        <v>2.918800497839244E-2</v>
      </c>
      <c r="O51" s="67">
        <v>533052.09750000003</v>
      </c>
      <c r="P51" s="49">
        <f t="shared" si="21"/>
        <v>2.918800497839244E-2</v>
      </c>
      <c r="Q51" s="67">
        <v>533052.09750000003</v>
      </c>
      <c r="R51" s="49">
        <f t="shared" si="22"/>
        <v>2.918800497839244E-2</v>
      </c>
      <c r="S51" s="67">
        <v>533052.09750000003</v>
      </c>
      <c r="T51" s="49">
        <f t="shared" si="23"/>
        <v>2.918800497839244E-2</v>
      </c>
      <c r="U51" s="67">
        <v>533052.09750000003</v>
      </c>
      <c r="V51" s="49">
        <f t="shared" si="24"/>
        <v>2.918800497839244E-2</v>
      </c>
      <c r="W51" s="67">
        <v>533052.09750000003</v>
      </c>
      <c r="X51" s="49">
        <f t="shared" si="25"/>
        <v>2.918800497839244E-2</v>
      </c>
      <c r="Y51" s="67">
        <v>533052.09750000003</v>
      </c>
      <c r="Z51" s="49">
        <f t="shared" si="29"/>
        <v>2.918800497839244E-2</v>
      </c>
      <c r="AA51" s="82">
        <f t="shared" si="0"/>
        <v>6396625.1700000009</v>
      </c>
      <c r="AB51" s="49">
        <f t="shared" si="29"/>
        <v>2.9188004978392443E-2</v>
      </c>
      <c r="AC51" s="82">
        <f t="shared" si="13"/>
        <v>533052.09750000003</v>
      </c>
      <c r="AD51" s="49">
        <f t="shared" si="27"/>
        <v>2.918800497839244E-2</v>
      </c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</row>
    <row r="52" spans="1:66" x14ac:dyDescent="0.25">
      <c r="A52" s="9">
        <v>6112</v>
      </c>
      <c r="B52" s="10" t="s">
        <v>80</v>
      </c>
      <c r="C52" s="67">
        <v>55738.8</v>
      </c>
      <c r="D52" s="49">
        <f t="shared" si="15"/>
        <v>3.0520550984036239E-3</v>
      </c>
      <c r="E52" s="67">
        <v>55738.8</v>
      </c>
      <c r="F52" s="49">
        <f t="shared" si="16"/>
        <v>3.0520550984036239E-3</v>
      </c>
      <c r="G52" s="67">
        <v>55738.8</v>
      </c>
      <c r="H52" s="49">
        <f t="shared" si="17"/>
        <v>3.0520550984036239E-3</v>
      </c>
      <c r="I52" s="67">
        <v>55738.8</v>
      </c>
      <c r="J52" s="49">
        <f t="shared" si="18"/>
        <v>3.0520550984036239E-3</v>
      </c>
      <c r="K52" s="67">
        <v>55738.8</v>
      </c>
      <c r="L52" s="49">
        <f t="shared" si="19"/>
        <v>3.0520550984036239E-3</v>
      </c>
      <c r="M52" s="67">
        <v>55738.8</v>
      </c>
      <c r="N52" s="49">
        <f t="shared" si="20"/>
        <v>3.0520550984036239E-3</v>
      </c>
      <c r="O52" s="67">
        <v>55738.8</v>
      </c>
      <c r="P52" s="49">
        <f t="shared" si="21"/>
        <v>3.0520550984036239E-3</v>
      </c>
      <c r="Q52" s="67">
        <v>55738.8</v>
      </c>
      <c r="R52" s="49">
        <f t="shared" si="22"/>
        <v>3.0520550984036239E-3</v>
      </c>
      <c r="S52" s="67">
        <v>55738.8</v>
      </c>
      <c r="T52" s="49">
        <f t="shared" si="23"/>
        <v>3.0520550984036239E-3</v>
      </c>
      <c r="U52" s="67">
        <v>55738.8</v>
      </c>
      <c r="V52" s="49">
        <f t="shared" si="24"/>
        <v>3.0520550984036239E-3</v>
      </c>
      <c r="W52" s="67">
        <v>55738.8</v>
      </c>
      <c r="X52" s="49">
        <f t="shared" si="25"/>
        <v>3.0520550984036239E-3</v>
      </c>
      <c r="Y52" s="67">
        <v>55738.8</v>
      </c>
      <c r="Z52" s="49">
        <f t="shared" si="29"/>
        <v>3.0520550984036239E-3</v>
      </c>
      <c r="AA52" s="82">
        <f t="shared" si="0"/>
        <v>668865.60000000009</v>
      </c>
      <c r="AB52" s="49">
        <f t="shared" si="29"/>
        <v>3.0520550984036244E-3</v>
      </c>
      <c r="AC52" s="82">
        <f t="shared" si="13"/>
        <v>55738.80000000001</v>
      </c>
      <c r="AD52" s="49">
        <f t="shared" si="27"/>
        <v>3.0520550984036239E-3</v>
      </c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</row>
    <row r="53" spans="1:66" x14ac:dyDescent="0.25">
      <c r="A53" s="9">
        <v>6113</v>
      </c>
      <c r="B53" s="10" t="s">
        <v>81</v>
      </c>
      <c r="C53" s="67">
        <v>18252.599999999999</v>
      </c>
      <c r="D53" s="49">
        <f t="shared" si="15"/>
        <v>9.9944636212336794E-4</v>
      </c>
      <c r="E53" s="67">
        <v>18252.599999999999</v>
      </c>
      <c r="F53" s="49">
        <f t="shared" si="16"/>
        <v>9.9944636212336794E-4</v>
      </c>
      <c r="G53" s="67">
        <v>18252.599999999999</v>
      </c>
      <c r="H53" s="49">
        <f t="shared" si="17"/>
        <v>9.9944636212336794E-4</v>
      </c>
      <c r="I53" s="67">
        <v>18252.599999999999</v>
      </c>
      <c r="J53" s="49">
        <f t="shared" si="18"/>
        <v>9.9944636212336794E-4</v>
      </c>
      <c r="K53" s="67">
        <v>18252.599999999999</v>
      </c>
      <c r="L53" s="49">
        <f t="shared" si="19"/>
        <v>9.9944636212336794E-4</v>
      </c>
      <c r="M53" s="67">
        <v>18252.599999999999</v>
      </c>
      <c r="N53" s="49">
        <f t="shared" si="20"/>
        <v>9.9944636212336794E-4</v>
      </c>
      <c r="O53" s="67">
        <v>18252.599999999999</v>
      </c>
      <c r="P53" s="49">
        <f t="shared" si="21"/>
        <v>9.9944636212336794E-4</v>
      </c>
      <c r="Q53" s="67">
        <v>18252.599999999999</v>
      </c>
      <c r="R53" s="49">
        <f t="shared" si="22"/>
        <v>9.9944636212336794E-4</v>
      </c>
      <c r="S53" s="67">
        <v>18252.599999999999</v>
      </c>
      <c r="T53" s="49">
        <f t="shared" si="23"/>
        <v>9.9944636212336794E-4</v>
      </c>
      <c r="U53" s="67">
        <v>18252.599999999999</v>
      </c>
      <c r="V53" s="49">
        <f t="shared" si="24"/>
        <v>9.9944636212336794E-4</v>
      </c>
      <c r="W53" s="67">
        <v>18252.599999999999</v>
      </c>
      <c r="X53" s="49">
        <f t="shared" si="25"/>
        <v>9.9944636212336794E-4</v>
      </c>
      <c r="Y53" s="67">
        <v>18252.599999999999</v>
      </c>
      <c r="Z53" s="49">
        <f t="shared" si="29"/>
        <v>9.9944636212336794E-4</v>
      </c>
      <c r="AA53" s="82">
        <f t="shared" si="0"/>
        <v>219031.20000000004</v>
      </c>
      <c r="AB53" s="49">
        <f t="shared" si="29"/>
        <v>9.9944636212336816E-4</v>
      </c>
      <c r="AC53" s="82">
        <f t="shared" si="13"/>
        <v>18252.600000000002</v>
      </c>
      <c r="AD53" s="49">
        <f t="shared" si="27"/>
        <v>9.9944636212336794E-4</v>
      </c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</row>
    <row r="54" spans="1:66" x14ac:dyDescent="0.25">
      <c r="A54" s="9">
        <v>6114</v>
      </c>
      <c r="B54" s="10" t="s">
        <v>82</v>
      </c>
      <c r="C54" s="67">
        <v>37359.57475</v>
      </c>
      <c r="D54" s="49">
        <f t="shared" si="15"/>
        <v>2.0456751955537037E-3</v>
      </c>
      <c r="E54" s="67">
        <v>37359.57475</v>
      </c>
      <c r="F54" s="49">
        <f t="shared" si="16"/>
        <v>2.0456751955537037E-3</v>
      </c>
      <c r="G54" s="67">
        <v>37359.57475</v>
      </c>
      <c r="H54" s="49">
        <f t="shared" si="17"/>
        <v>2.0456751955537037E-3</v>
      </c>
      <c r="I54" s="67">
        <v>37359.57475</v>
      </c>
      <c r="J54" s="49">
        <f t="shared" si="18"/>
        <v>2.0456751955537037E-3</v>
      </c>
      <c r="K54" s="67">
        <v>37359.57475</v>
      </c>
      <c r="L54" s="49">
        <f t="shared" si="19"/>
        <v>2.0456751955537037E-3</v>
      </c>
      <c r="M54" s="67">
        <v>37359.57475</v>
      </c>
      <c r="N54" s="49">
        <f t="shared" si="20"/>
        <v>2.0456751955537037E-3</v>
      </c>
      <c r="O54" s="67">
        <v>37359.57475</v>
      </c>
      <c r="P54" s="49">
        <f t="shared" si="21"/>
        <v>2.0456751955537037E-3</v>
      </c>
      <c r="Q54" s="67">
        <v>37359.57475</v>
      </c>
      <c r="R54" s="49">
        <f t="shared" si="22"/>
        <v>2.0456751955537037E-3</v>
      </c>
      <c r="S54" s="67">
        <v>37359.57475</v>
      </c>
      <c r="T54" s="49">
        <f t="shared" si="23"/>
        <v>2.0456751955537037E-3</v>
      </c>
      <c r="U54" s="67">
        <v>37359.57475</v>
      </c>
      <c r="V54" s="49">
        <f t="shared" si="24"/>
        <v>2.0456751955537037E-3</v>
      </c>
      <c r="W54" s="67">
        <v>37359.57475</v>
      </c>
      <c r="X54" s="49">
        <f t="shared" si="25"/>
        <v>2.0456751955537037E-3</v>
      </c>
      <c r="Y54" s="67">
        <v>37359.57475</v>
      </c>
      <c r="Z54" s="49">
        <f t="shared" si="29"/>
        <v>2.0456751955537037E-3</v>
      </c>
      <c r="AA54" s="82">
        <f t="shared" si="0"/>
        <v>448314.89700000011</v>
      </c>
      <c r="AB54" s="49">
        <f t="shared" si="29"/>
        <v>2.0456751955537041E-3</v>
      </c>
      <c r="AC54" s="82">
        <f t="shared" si="13"/>
        <v>37359.574750000007</v>
      </c>
      <c r="AD54" s="49">
        <f t="shared" si="27"/>
        <v>2.0456751955537041E-3</v>
      </c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</row>
    <row r="55" spans="1:66" x14ac:dyDescent="0.25">
      <c r="A55" s="9">
        <v>6115</v>
      </c>
      <c r="B55" s="10" t="s">
        <v>83</v>
      </c>
      <c r="C55" s="67">
        <v>2633.9811500000001</v>
      </c>
      <c r="D55" s="49">
        <f t="shared" si="15"/>
        <v>1.4422728149792496E-4</v>
      </c>
      <c r="E55" s="67">
        <v>2633.9811500000001</v>
      </c>
      <c r="F55" s="49">
        <f t="shared" si="16"/>
        <v>1.4422728149792496E-4</v>
      </c>
      <c r="G55" s="67">
        <v>2633.9811500000001</v>
      </c>
      <c r="H55" s="49">
        <f t="shared" si="17"/>
        <v>1.4422728149792496E-4</v>
      </c>
      <c r="I55" s="67">
        <v>2633.9811500000001</v>
      </c>
      <c r="J55" s="49">
        <f t="shared" si="18"/>
        <v>1.4422728149792496E-4</v>
      </c>
      <c r="K55" s="67">
        <v>2633.9811500000001</v>
      </c>
      <c r="L55" s="49">
        <f t="shared" si="19"/>
        <v>1.4422728149792496E-4</v>
      </c>
      <c r="M55" s="67">
        <v>2633.9811500000001</v>
      </c>
      <c r="N55" s="49">
        <f t="shared" si="20"/>
        <v>1.4422728149792496E-4</v>
      </c>
      <c r="O55" s="67">
        <v>2633.9811500000001</v>
      </c>
      <c r="P55" s="49">
        <f t="shared" si="21"/>
        <v>1.4422728149792496E-4</v>
      </c>
      <c r="Q55" s="67">
        <v>2633.9811500000001</v>
      </c>
      <c r="R55" s="49">
        <f t="shared" si="22"/>
        <v>1.4422728149792496E-4</v>
      </c>
      <c r="S55" s="67">
        <v>2633.9811500000001</v>
      </c>
      <c r="T55" s="49">
        <f t="shared" si="23"/>
        <v>1.4422728149792496E-4</v>
      </c>
      <c r="U55" s="67">
        <v>2633.9811500000001</v>
      </c>
      <c r="V55" s="49">
        <f t="shared" si="24"/>
        <v>1.4422728149792496E-4</v>
      </c>
      <c r="W55" s="67">
        <v>2633.9811500000001</v>
      </c>
      <c r="X55" s="49">
        <f t="shared" si="25"/>
        <v>1.4422728149792496E-4</v>
      </c>
      <c r="Y55" s="67">
        <v>2633.9811500000001</v>
      </c>
      <c r="Z55" s="49">
        <f t="shared" si="29"/>
        <v>1.4422728149792496E-4</v>
      </c>
      <c r="AA55" s="82">
        <f t="shared" si="0"/>
        <v>31607.773799999999</v>
      </c>
      <c r="AB55" s="49">
        <f t="shared" si="29"/>
        <v>1.4422728149792496E-4</v>
      </c>
      <c r="AC55" s="82">
        <f t="shared" si="13"/>
        <v>2633.9811500000001</v>
      </c>
      <c r="AD55" s="49">
        <f t="shared" si="27"/>
        <v>1.4422728149792496E-4</v>
      </c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</row>
    <row r="56" spans="1:66" x14ac:dyDescent="0.25">
      <c r="A56" s="9">
        <v>6116</v>
      </c>
      <c r="B56" s="10" t="s">
        <v>53</v>
      </c>
      <c r="C56" s="67">
        <v>49479.155850000003</v>
      </c>
      <c r="D56" s="49">
        <f t="shared" si="15"/>
        <v>2.7092996239011244E-3</v>
      </c>
      <c r="E56" s="67">
        <v>49479.155850000003</v>
      </c>
      <c r="F56" s="49">
        <f t="shared" si="16"/>
        <v>2.7092996239011244E-3</v>
      </c>
      <c r="G56" s="67">
        <v>49479.155850000003</v>
      </c>
      <c r="H56" s="49">
        <f t="shared" si="17"/>
        <v>2.7092996239011244E-3</v>
      </c>
      <c r="I56" s="67">
        <v>49479.155850000003</v>
      </c>
      <c r="J56" s="49">
        <f t="shared" si="18"/>
        <v>2.7092996239011244E-3</v>
      </c>
      <c r="K56" s="67">
        <v>49479.155850000003</v>
      </c>
      <c r="L56" s="49">
        <f t="shared" si="19"/>
        <v>2.7092996239011244E-3</v>
      </c>
      <c r="M56" s="67">
        <v>49479.155850000003</v>
      </c>
      <c r="N56" s="49">
        <f t="shared" si="20"/>
        <v>2.7092996239011244E-3</v>
      </c>
      <c r="O56" s="67">
        <v>49479.155850000003</v>
      </c>
      <c r="P56" s="49">
        <f t="shared" si="21"/>
        <v>2.7092996239011244E-3</v>
      </c>
      <c r="Q56" s="67">
        <v>49479.155850000003</v>
      </c>
      <c r="R56" s="49">
        <f t="shared" si="22"/>
        <v>2.7092996239011244E-3</v>
      </c>
      <c r="S56" s="67">
        <v>49479.155850000003</v>
      </c>
      <c r="T56" s="49">
        <f t="shared" si="23"/>
        <v>2.7092996239011244E-3</v>
      </c>
      <c r="U56" s="67">
        <v>49479.155850000003</v>
      </c>
      <c r="V56" s="49">
        <f t="shared" si="24"/>
        <v>2.7092996239011244E-3</v>
      </c>
      <c r="W56" s="67">
        <v>49479.155850000003</v>
      </c>
      <c r="X56" s="49">
        <f t="shared" si="25"/>
        <v>2.7092996239011244E-3</v>
      </c>
      <c r="Y56" s="67">
        <v>49479.155850000003</v>
      </c>
      <c r="Z56" s="49">
        <f t="shared" si="29"/>
        <v>2.7092996239011244E-3</v>
      </c>
      <c r="AA56" s="82">
        <f t="shared" si="0"/>
        <v>593749.87019999989</v>
      </c>
      <c r="AB56" s="49">
        <f t="shared" si="29"/>
        <v>2.709299623901124E-3</v>
      </c>
      <c r="AC56" s="82">
        <f t="shared" si="13"/>
        <v>49479.155849999988</v>
      </c>
      <c r="AD56" s="49">
        <f t="shared" si="27"/>
        <v>2.7092996239011236E-3</v>
      </c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</row>
    <row r="57" spans="1:66" x14ac:dyDescent="0.25">
      <c r="A57" s="9">
        <v>6117</v>
      </c>
      <c r="B57" s="10" t="s">
        <v>84</v>
      </c>
      <c r="C57" s="67"/>
      <c r="D57" s="49">
        <f t="shared" si="15"/>
        <v>0</v>
      </c>
      <c r="E57" s="67"/>
      <c r="F57" s="49">
        <f t="shared" si="16"/>
        <v>0</v>
      </c>
      <c r="G57" s="67"/>
      <c r="H57" s="49">
        <f t="shared" si="17"/>
        <v>0</v>
      </c>
      <c r="I57" s="67"/>
      <c r="J57" s="49">
        <f t="shared" si="18"/>
        <v>0</v>
      </c>
      <c r="K57" s="67"/>
      <c r="L57" s="49">
        <f t="shared" si="19"/>
        <v>0</v>
      </c>
      <c r="M57" s="67"/>
      <c r="N57" s="49">
        <f t="shared" si="20"/>
        <v>0</v>
      </c>
      <c r="O57" s="67"/>
      <c r="P57" s="49">
        <f t="shared" si="21"/>
        <v>0</v>
      </c>
      <c r="Q57" s="67"/>
      <c r="R57" s="49">
        <f t="shared" si="22"/>
        <v>0</v>
      </c>
      <c r="S57" s="67"/>
      <c r="T57" s="49">
        <f t="shared" si="23"/>
        <v>0</v>
      </c>
      <c r="U57" s="67"/>
      <c r="V57" s="49">
        <f t="shared" si="24"/>
        <v>0</v>
      </c>
      <c r="W57" s="67"/>
      <c r="X57" s="49">
        <f t="shared" si="25"/>
        <v>0</v>
      </c>
      <c r="Y57" s="67"/>
      <c r="Z57" s="49">
        <f t="shared" si="29"/>
        <v>0</v>
      </c>
      <c r="AA57" s="82">
        <f t="shared" si="0"/>
        <v>0</v>
      </c>
      <c r="AB57" s="49">
        <f t="shared" si="29"/>
        <v>0</v>
      </c>
      <c r="AC57" s="82">
        <f t="shared" si="13"/>
        <v>0</v>
      </c>
      <c r="AD57" s="49">
        <f t="shared" si="27"/>
        <v>0</v>
      </c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</row>
    <row r="58" spans="1:66" x14ac:dyDescent="0.25">
      <c r="A58" s="9">
        <v>6118</v>
      </c>
      <c r="B58" s="10" t="s">
        <v>85</v>
      </c>
      <c r="C58" s="67">
        <v>192889.89689999999</v>
      </c>
      <c r="D58" s="49">
        <f t="shared" si="15"/>
        <v>1.0561953132543116E-2</v>
      </c>
      <c r="E58" s="67">
        <v>192889.89689999999</v>
      </c>
      <c r="F58" s="49">
        <f t="shared" si="16"/>
        <v>1.0561953132543116E-2</v>
      </c>
      <c r="G58" s="67">
        <v>192889.89689999999</v>
      </c>
      <c r="H58" s="49">
        <f t="shared" si="17"/>
        <v>1.0561953132543116E-2</v>
      </c>
      <c r="I58" s="67">
        <v>192889.89689999999</v>
      </c>
      <c r="J58" s="49">
        <f t="shared" si="18"/>
        <v>1.0561953132543116E-2</v>
      </c>
      <c r="K58" s="67">
        <v>192889.89689999999</v>
      </c>
      <c r="L58" s="49">
        <f t="shared" si="19"/>
        <v>1.0561953132543116E-2</v>
      </c>
      <c r="M58" s="67">
        <v>192889.89689999999</v>
      </c>
      <c r="N58" s="49">
        <f t="shared" si="20"/>
        <v>1.0561953132543116E-2</v>
      </c>
      <c r="O58" s="67">
        <v>192889.89689999999</v>
      </c>
      <c r="P58" s="49">
        <f t="shared" si="21"/>
        <v>1.0561953132543116E-2</v>
      </c>
      <c r="Q58" s="67">
        <v>192889.89689999999</v>
      </c>
      <c r="R58" s="49">
        <f t="shared" si="22"/>
        <v>1.0561953132543116E-2</v>
      </c>
      <c r="S58" s="67">
        <v>192889.89689999999</v>
      </c>
      <c r="T58" s="49">
        <f t="shared" si="23"/>
        <v>1.0561953132543116E-2</v>
      </c>
      <c r="U58" s="67">
        <v>192889.89689999999</v>
      </c>
      <c r="V58" s="49">
        <f t="shared" si="24"/>
        <v>1.0561953132543116E-2</v>
      </c>
      <c r="W58" s="67">
        <v>192889.89689999999</v>
      </c>
      <c r="X58" s="49">
        <f t="shared" si="25"/>
        <v>1.0561953132543116E-2</v>
      </c>
      <c r="Y58" s="67">
        <v>192889.89689999999</v>
      </c>
      <c r="Z58" s="49">
        <f t="shared" si="29"/>
        <v>1.0561953132543116E-2</v>
      </c>
      <c r="AA58" s="82">
        <f t="shared" si="0"/>
        <v>2314678.7628000001</v>
      </c>
      <c r="AB58" s="49">
        <f t="shared" si="29"/>
        <v>1.0561953132543118E-2</v>
      </c>
      <c r="AC58" s="82">
        <f t="shared" si="13"/>
        <v>192889.89690000002</v>
      </c>
      <c r="AD58" s="49">
        <f t="shared" si="27"/>
        <v>1.0561953132543118E-2</v>
      </c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</row>
    <row r="59" spans="1:66" x14ac:dyDescent="0.25">
      <c r="A59" s="9">
        <v>6119</v>
      </c>
      <c r="B59" s="10" t="s">
        <v>86</v>
      </c>
      <c r="C59" s="67">
        <v>1050</v>
      </c>
      <c r="D59" s="49">
        <f t="shared" si="15"/>
        <v>5.7494202482360667E-5</v>
      </c>
      <c r="E59" s="67">
        <v>1050</v>
      </c>
      <c r="F59" s="49">
        <f t="shared" si="16"/>
        <v>5.7494202482360667E-5</v>
      </c>
      <c r="G59" s="67">
        <v>1050</v>
      </c>
      <c r="H59" s="49">
        <f t="shared" si="17"/>
        <v>5.7494202482360667E-5</v>
      </c>
      <c r="I59" s="67">
        <v>1050</v>
      </c>
      <c r="J59" s="49">
        <f t="shared" si="18"/>
        <v>5.7494202482360667E-5</v>
      </c>
      <c r="K59" s="67">
        <v>1050</v>
      </c>
      <c r="L59" s="49">
        <f t="shared" si="19"/>
        <v>5.7494202482360667E-5</v>
      </c>
      <c r="M59" s="67">
        <v>1050</v>
      </c>
      <c r="N59" s="49">
        <f t="shared" si="20"/>
        <v>5.7494202482360667E-5</v>
      </c>
      <c r="O59" s="67">
        <v>1050</v>
      </c>
      <c r="P59" s="49">
        <f t="shared" si="21"/>
        <v>5.7494202482360667E-5</v>
      </c>
      <c r="Q59" s="67">
        <v>1050</v>
      </c>
      <c r="R59" s="49">
        <f t="shared" si="22"/>
        <v>5.7494202482360667E-5</v>
      </c>
      <c r="S59" s="67">
        <v>1050</v>
      </c>
      <c r="T59" s="49">
        <f t="shared" si="23"/>
        <v>5.7494202482360667E-5</v>
      </c>
      <c r="U59" s="67">
        <v>1050</v>
      </c>
      <c r="V59" s="49">
        <f t="shared" si="24"/>
        <v>5.7494202482360667E-5</v>
      </c>
      <c r="W59" s="67">
        <v>1050</v>
      </c>
      <c r="X59" s="49">
        <f t="shared" si="25"/>
        <v>5.7494202482360667E-5</v>
      </c>
      <c r="Y59" s="67">
        <v>1050</v>
      </c>
      <c r="Z59" s="49">
        <f t="shared" si="29"/>
        <v>5.7494202482360667E-5</v>
      </c>
      <c r="AA59" s="82">
        <f t="shared" si="0"/>
        <v>12600</v>
      </c>
      <c r="AB59" s="49">
        <f t="shared" si="29"/>
        <v>5.7494202482360674E-5</v>
      </c>
      <c r="AC59" s="82">
        <f t="shared" si="13"/>
        <v>1050</v>
      </c>
      <c r="AD59" s="49">
        <f t="shared" si="27"/>
        <v>5.7494202482360667E-5</v>
      </c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</row>
    <row r="60" spans="1:66" x14ac:dyDescent="0.25">
      <c r="A60" s="9">
        <v>6120</v>
      </c>
      <c r="B60" s="10" t="s">
        <v>87</v>
      </c>
      <c r="C60" s="67"/>
      <c r="D60" s="49">
        <f t="shared" si="15"/>
        <v>0</v>
      </c>
      <c r="E60" s="67"/>
      <c r="F60" s="49">
        <f t="shared" si="16"/>
        <v>0</v>
      </c>
      <c r="G60" s="67"/>
      <c r="H60" s="49">
        <f t="shared" si="17"/>
        <v>0</v>
      </c>
      <c r="I60" s="67"/>
      <c r="J60" s="49">
        <f t="shared" si="18"/>
        <v>0</v>
      </c>
      <c r="K60" s="67"/>
      <c r="L60" s="49">
        <f t="shared" si="19"/>
        <v>0</v>
      </c>
      <c r="M60" s="67"/>
      <c r="N60" s="49">
        <f t="shared" si="20"/>
        <v>0</v>
      </c>
      <c r="O60" s="67"/>
      <c r="P60" s="49">
        <f t="shared" si="21"/>
        <v>0</v>
      </c>
      <c r="Q60" s="67"/>
      <c r="R60" s="49">
        <f t="shared" si="22"/>
        <v>0</v>
      </c>
      <c r="S60" s="67"/>
      <c r="T60" s="49">
        <f t="shared" si="23"/>
        <v>0</v>
      </c>
      <c r="U60" s="67"/>
      <c r="V60" s="49">
        <f t="shared" si="24"/>
        <v>0</v>
      </c>
      <c r="W60" s="67"/>
      <c r="X60" s="49">
        <f t="shared" si="25"/>
        <v>0</v>
      </c>
      <c r="Y60" s="67"/>
      <c r="Z60" s="49">
        <f t="shared" si="29"/>
        <v>0</v>
      </c>
      <c r="AA60" s="82">
        <f t="shared" si="0"/>
        <v>0</v>
      </c>
      <c r="AB60" s="49">
        <f t="shared" si="29"/>
        <v>0</v>
      </c>
      <c r="AC60" s="82">
        <f t="shared" si="13"/>
        <v>0</v>
      </c>
      <c r="AD60" s="49">
        <f t="shared" si="27"/>
        <v>0</v>
      </c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</row>
    <row r="61" spans="1:66" x14ac:dyDescent="0.25">
      <c r="A61" s="9">
        <v>6121</v>
      </c>
      <c r="B61" s="10" t="s">
        <v>88</v>
      </c>
      <c r="C61" s="67">
        <v>6273.8078999999998</v>
      </c>
      <c r="D61" s="49">
        <f t="shared" si="15"/>
        <v>3.4353103022669902E-4</v>
      </c>
      <c r="E61" s="67">
        <v>6273.8078999999998</v>
      </c>
      <c r="F61" s="49">
        <f t="shared" si="16"/>
        <v>3.4353103022669902E-4</v>
      </c>
      <c r="G61" s="67">
        <v>6273.8078999999998</v>
      </c>
      <c r="H61" s="49">
        <f t="shared" si="17"/>
        <v>3.4353103022669902E-4</v>
      </c>
      <c r="I61" s="67">
        <v>6273.8078999999998</v>
      </c>
      <c r="J61" s="49">
        <f t="shared" si="18"/>
        <v>3.4353103022669902E-4</v>
      </c>
      <c r="K61" s="67">
        <v>6273.8078999999998</v>
      </c>
      <c r="L61" s="49">
        <f t="shared" si="19"/>
        <v>3.4353103022669902E-4</v>
      </c>
      <c r="M61" s="67">
        <v>6273.8078999999998</v>
      </c>
      <c r="N61" s="49">
        <f t="shared" si="20"/>
        <v>3.4353103022669902E-4</v>
      </c>
      <c r="O61" s="67">
        <v>6273.8078999999998</v>
      </c>
      <c r="P61" s="49">
        <f t="shared" si="21"/>
        <v>3.4353103022669902E-4</v>
      </c>
      <c r="Q61" s="67">
        <v>6273.8078999999998</v>
      </c>
      <c r="R61" s="49">
        <f t="shared" si="22"/>
        <v>3.4353103022669902E-4</v>
      </c>
      <c r="S61" s="67">
        <v>6273.8078999999998</v>
      </c>
      <c r="T61" s="49">
        <f t="shared" si="23"/>
        <v>3.4353103022669902E-4</v>
      </c>
      <c r="U61" s="67">
        <v>6273.8078999999998</v>
      </c>
      <c r="V61" s="49">
        <f t="shared" si="24"/>
        <v>3.4353103022669902E-4</v>
      </c>
      <c r="W61" s="67">
        <v>6273.8078999999998</v>
      </c>
      <c r="X61" s="49">
        <f t="shared" si="25"/>
        <v>3.4353103022669902E-4</v>
      </c>
      <c r="Y61" s="67">
        <v>6273.8078999999998</v>
      </c>
      <c r="Z61" s="49">
        <f t="shared" ref="Z61:AB80" si="30">IF(Y$10&lt;&gt;0,Y61/Y$10,"-")</f>
        <v>3.4353103022669902E-4</v>
      </c>
      <c r="AA61" s="82">
        <f t="shared" si="0"/>
        <v>75285.694799999997</v>
      </c>
      <c r="AB61" s="49">
        <f t="shared" si="30"/>
        <v>3.4353103022669902E-4</v>
      </c>
      <c r="AC61" s="82">
        <f t="shared" si="13"/>
        <v>6273.8078999999998</v>
      </c>
      <c r="AD61" s="49">
        <f t="shared" si="27"/>
        <v>3.4353103022669902E-4</v>
      </c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</row>
    <row r="62" spans="1:66" x14ac:dyDescent="0.25">
      <c r="A62" s="9">
        <v>6122</v>
      </c>
      <c r="B62" s="10" t="s">
        <v>89</v>
      </c>
      <c r="C62" s="67">
        <v>5294.3651499999996</v>
      </c>
      <c r="D62" s="49">
        <f t="shared" si="15"/>
        <v>2.8990028757109882E-4</v>
      </c>
      <c r="E62" s="67">
        <v>5294.3651499999996</v>
      </c>
      <c r="F62" s="49">
        <f t="shared" si="16"/>
        <v>2.8990028757109882E-4</v>
      </c>
      <c r="G62" s="67">
        <v>5294.3651499999996</v>
      </c>
      <c r="H62" s="49">
        <f t="shared" si="17"/>
        <v>2.8990028757109882E-4</v>
      </c>
      <c r="I62" s="67">
        <v>5294.3651499999996</v>
      </c>
      <c r="J62" s="49">
        <f t="shared" si="18"/>
        <v>2.8990028757109882E-4</v>
      </c>
      <c r="K62" s="67">
        <v>5294.3651499999996</v>
      </c>
      <c r="L62" s="49">
        <f t="shared" si="19"/>
        <v>2.8990028757109882E-4</v>
      </c>
      <c r="M62" s="67">
        <v>5294.3651499999996</v>
      </c>
      <c r="N62" s="49">
        <f t="shared" si="20"/>
        <v>2.8990028757109882E-4</v>
      </c>
      <c r="O62" s="67">
        <v>5294.3651499999996</v>
      </c>
      <c r="P62" s="49">
        <f t="shared" si="21"/>
        <v>2.8990028757109882E-4</v>
      </c>
      <c r="Q62" s="67">
        <v>5294.3651499999996</v>
      </c>
      <c r="R62" s="49">
        <f t="shared" si="22"/>
        <v>2.8990028757109882E-4</v>
      </c>
      <c r="S62" s="67">
        <v>5294.3651499999996</v>
      </c>
      <c r="T62" s="49">
        <f t="shared" si="23"/>
        <v>2.8990028757109882E-4</v>
      </c>
      <c r="U62" s="67">
        <v>5294.3651499999996</v>
      </c>
      <c r="V62" s="49">
        <f t="shared" si="24"/>
        <v>2.8990028757109882E-4</v>
      </c>
      <c r="W62" s="67">
        <v>5294.3651499999996</v>
      </c>
      <c r="X62" s="49">
        <f t="shared" si="25"/>
        <v>2.8990028757109882E-4</v>
      </c>
      <c r="Y62" s="67">
        <v>5294.3651499999996</v>
      </c>
      <c r="Z62" s="49">
        <f t="shared" si="30"/>
        <v>2.8990028757109882E-4</v>
      </c>
      <c r="AA62" s="82">
        <f t="shared" si="0"/>
        <v>63532.381799999981</v>
      </c>
      <c r="AB62" s="49">
        <f t="shared" si="30"/>
        <v>2.8990028757109877E-4</v>
      </c>
      <c r="AC62" s="82">
        <f t="shared" si="13"/>
        <v>5294.3651499999987</v>
      </c>
      <c r="AD62" s="49">
        <f t="shared" si="27"/>
        <v>2.8990028757109877E-4</v>
      </c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</row>
    <row r="63" spans="1:66" x14ac:dyDescent="0.25">
      <c r="A63" s="9">
        <v>6123</v>
      </c>
      <c r="B63" s="10" t="s">
        <v>90</v>
      </c>
      <c r="C63" s="67"/>
      <c r="D63" s="49">
        <f t="shared" si="15"/>
        <v>0</v>
      </c>
      <c r="E63" s="67"/>
      <c r="F63" s="49">
        <f t="shared" si="16"/>
        <v>0</v>
      </c>
      <c r="G63" s="67"/>
      <c r="H63" s="49">
        <f t="shared" si="17"/>
        <v>0</v>
      </c>
      <c r="I63" s="67"/>
      <c r="J63" s="49">
        <f t="shared" si="18"/>
        <v>0</v>
      </c>
      <c r="K63" s="67"/>
      <c r="L63" s="49">
        <f t="shared" si="19"/>
        <v>0</v>
      </c>
      <c r="M63" s="67"/>
      <c r="N63" s="49">
        <f t="shared" si="20"/>
        <v>0</v>
      </c>
      <c r="O63" s="67"/>
      <c r="P63" s="49">
        <f t="shared" si="21"/>
        <v>0</v>
      </c>
      <c r="Q63" s="67"/>
      <c r="R63" s="49">
        <f t="shared" si="22"/>
        <v>0</v>
      </c>
      <c r="S63" s="67"/>
      <c r="T63" s="49">
        <f t="shared" si="23"/>
        <v>0</v>
      </c>
      <c r="U63" s="67"/>
      <c r="V63" s="49">
        <f t="shared" si="24"/>
        <v>0</v>
      </c>
      <c r="W63" s="67"/>
      <c r="X63" s="49">
        <f t="shared" si="25"/>
        <v>0</v>
      </c>
      <c r="Y63" s="67"/>
      <c r="Z63" s="49">
        <f t="shared" si="30"/>
        <v>0</v>
      </c>
      <c r="AA63" s="82">
        <f t="shared" si="0"/>
        <v>0</v>
      </c>
      <c r="AB63" s="49">
        <f t="shared" si="30"/>
        <v>0</v>
      </c>
      <c r="AC63" s="82">
        <f t="shared" si="13"/>
        <v>0</v>
      </c>
      <c r="AD63" s="49">
        <f t="shared" si="27"/>
        <v>0</v>
      </c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</row>
    <row r="64" spans="1:66" x14ac:dyDescent="0.25">
      <c r="A64" s="9">
        <v>6124</v>
      </c>
      <c r="B64" s="10" t="s">
        <v>91</v>
      </c>
      <c r="C64" s="67">
        <v>165388.19575000001</v>
      </c>
      <c r="D64" s="49">
        <f t="shared" si="15"/>
        <v>9.0560594425169554E-3</v>
      </c>
      <c r="E64" s="67">
        <v>165388.19575000001</v>
      </c>
      <c r="F64" s="49">
        <f t="shared" si="16"/>
        <v>9.0560594425169554E-3</v>
      </c>
      <c r="G64" s="67">
        <v>165388.19575000001</v>
      </c>
      <c r="H64" s="49">
        <f t="shared" si="17"/>
        <v>9.0560594425169554E-3</v>
      </c>
      <c r="I64" s="67">
        <v>165388.19575000001</v>
      </c>
      <c r="J64" s="49">
        <f t="shared" si="18"/>
        <v>9.0560594425169554E-3</v>
      </c>
      <c r="K64" s="67">
        <v>165388.19575000001</v>
      </c>
      <c r="L64" s="49">
        <f t="shared" si="19"/>
        <v>9.0560594425169554E-3</v>
      </c>
      <c r="M64" s="67">
        <v>165388.19575000001</v>
      </c>
      <c r="N64" s="49">
        <f t="shared" si="20"/>
        <v>9.0560594425169554E-3</v>
      </c>
      <c r="O64" s="67">
        <v>165388.19575000001</v>
      </c>
      <c r="P64" s="49">
        <f t="shared" si="21"/>
        <v>9.0560594425169554E-3</v>
      </c>
      <c r="Q64" s="67">
        <v>165388.19575000001</v>
      </c>
      <c r="R64" s="49">
        <f t="shared" si="22"/>
        <v>9.0560594425169554E-3</v>
      </c>
      <c r="S64" s="67">
        <v>165388.19575000001</v>
      </c>
      <c r="T64" s="49">
        <f t="shared" si="23"/>
        <v>9.0560594425169554E-3</v>
      </c>
      <c r="U64" s="67">
        <v>165388.19575000001</v>
      </c>
      <c r="V64" s="49">
        <f t="shared" si="24"/>
        <v>9.0560594425169554E-3</v>
      </c>
      <c r="W64" s="67">
        <v>165388.19575000001</v>
      </c>
      <c r="X64" s="49">
        <f t="shared" si="25"/>
        <v>9.0560594425169554E-3</v>
      </c>
      <c r="Y64" s="67">
        <v>165388.19575000001</v>
      </c>
      <c r="Z64" s="49">
        <f t="shared" si="30"/>
        <v>9.0560594425169554E-3</v>
      </c>
      <c r="AA64" s="82">
        <f t="shared" si="0"/>
        <v>1984658.3489999997</v>
      </c>
      <c r="AB64" s="49">
        <f t="shared" si="30"/>
        <v>9.0560594425169536E-3</v>
      </c>
      <c r="AC64" s="82">
        <f t="shared" si="13"/>
        <v>165388.19574999998</v>
      </c>
      <c r="AD64" s="49">
        <f t="shared" si="27"/>
        <v>9.0560594425169536E-3</v>
      </c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</row>
    <row r="65" spans="1:66" x14ac:dyDescent="0.25">
      <c r="A65" s="9">
        <v>6125</v>
      </c>
      <c r="B65" s="10" t="s">
        <v>92</v>
      </c>
      <c r="C65" s="67">
        <v>16911.027849999999</v>
      </c>
      <c r="D65" s="49">
        <f t="shared" si="15"/>
        <v>9.2598672323118128E-4</v>
      </c>
      <c r="E65" s="67">
        <v>16911.027849999999</v>
      </c>
      <c r="F65" s="49">
        <f t="shared" si="16"/>
        <v>9.2598672323118128E-4</v>
      </c>
      <c r="G65" s="67">
        <v>16911.027849999999</v>
      </c>
      <c r="H65" s="49">
        <f t="shared" si="17"/>
        <v>9.2598672323118128E-4</v>
      </c>
      <c r="I65" s="67">
        <v>16911.027849999999</v>
      </c>
      <c r="J65" s="49">
        <f t="shared" si="18"/>
        <v>9.2598672323118128E-4</v>
      </c>
      <c r="K65" s="67">
        <v>16911.027849999999</v>
      </c>
      <c r="L65" s="49">
        <f t="shared" si="19"/>
        <v>9.2598672323118128E-4</v>
      </c>
      <c r="M65" s="67">
        <v>16911.027849999999</v>
      </c>
      <c r="N65" s="49">
        <f t="shared" si="20"/>
        <v>9.2598672323118128E-4</v>
      </c>
      <c r="O65" s="67">
        <v>16911.027849999999</v>
      </c>
      <c r="P65" s="49">
        <f t="shared" si="21"/>
        <v>9.2598672323118128E-4</v>
      </c>
      <c r="Q65" s="67">
        <v>16911.027849999999</v>
      </c>
      <c r="R65" s="49">
        <f t="shared" si="22"/>
        <v>9.2598672323118128E-4</v>
      </c>
      <c r="S65" s="67">
        <v>16911.027849999999</v>
      </c>
      <c r="T65" s="49">
        <f t="shared" si="23"/>
        <v>9.2598672323118128E-4</v>
      </c>
      <c r="U65" s="67">
        <v>16911.027849999999</v>
      </c>
      <c r="V65" s="49">
        <f t="shared" si="24"/>
        <v>9.2598672323118128E-4</v>
      </c>
      <c r="W65" s="67">
        <v>16911.027849999999</v>
      </c>
      <c r="X65" s="49">
        <f t="shared" si="25"/>
        <v>9.2598672323118128E-4</v>
      </c>
      <c r="Y65" s="67">
        <v>16911.027849999999</v>
      </c>
      <c r="Z65" s="49">
        <f t="shared" si="30"/>
        <v>9.2598672323118128E-4</v>
      </c>
      <c r="AA65" s="82">
        <f t="shared" si="0"/>
        <v>202932.33420000004</v>
      </c>
      <c r="AB65" s="49">
        <f t="shared" si="30"/>
        <v>9.259867232311816E-4</v>
      </c>
      <c r="AC65" s="82">
        <f t="shared" si="13"/>
        <v>16911.027850000002</v>
      </c>
      <c r="AD65" s="49">
        <f t="shared" si="27"/>
        <v>9.2598672323118139E-4</v>
      </c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</row>
    <row r="66" spans="1:66" x14ac:dyDescent="0.25">
      <c r="A66" s="9">
        <v>6126</v>
      </c>
      <c r="B66" s="10" t="s">
        <v>93</v>
      </c>
      <c r="C66" s="67">
        <v>1903</v>
      </c>
      <c r="D66" s="49">
        <f t="shared" si="15"/>
        <v>1.0420139745136414E-4</v>
      </c>
      <c r="E66" s="67">
        <v>1903</v>
      </c>
      <c r="F66" s="49">
        <f t="shared" si="16"/>
        <v>1.0420139745136414E-4</v>
      </c>
      <c r="G66" s="67">
        <v>1903</v>
      </c>
      <c r="H66" s="49">
        <f t="shared" si="17"/>
        <v>1.0420139745136414E-4</v>
      </c>
      <c r="I66" s="67">
        <v>1903</v>
      </c>
      <c r="J66" s="49">
        <f t="shared" si="18"/>
        <v>1.0420139745136414E-4</v>
      </c>
      <c r="K66" s="67">
        <v>1903</v>
      </c>
      <c r="L66" s="49">
        <f t="shared" si="19"/>
        <v>1.0420139745136414E-4</v>
      </c>
      <c r="M66" s="67">
        <v>1903</v>
      </c>
      <c r="N66" s="49">
        <f t="shared" si="20"/>
        <v>1.0420139745136414E-4</v>
      </c>
      <c r="O66" s="67">
        <v>1903</v>
      </c>
      <c r="P66" s="49">
        <f t="shared" si="21"/>
        <v>1.0420139745136414E-4</v>
      </c>
      <c r="Q66" s="67">
        <v>1903</v>
      </c>
      <c r="R66" s="49">
        <f t="shared" si="22"/>
        <v>1.0420139745136414E-4</v>
      </c>
      <c r="S66" s="67">
        <v>1903</v>
      </c>
      <c r="T66" s="49">
        <f t="shared" si="23"/>
        <v>1.0420139745136414E-4</v>
      </c>
      <c r="U66" s="67">
        <v>1903</v>
      </c>
      <c r="V66" s="49">
        <f t="shared" si="24"/>
        <v>1.0420139745136414E-4</v>
      </c>
      <c r="W66" s="67">
        <v>1903</v>
      </c>
      <c r="X66" s="49">
        <f t="shared" si="25"/>
        <v>1.0420139745136414E-4</v>
      </c>
      <c r="Y66" s="67">
        <v>1903</v>
      </c>
      <c r="Z66" s="49">
        <f t="shared" si="30"/>
        <v>1.0420139745136414E-4</v>
      </c>
      <c r="AA66" s="82">
        <f t="shared" si="0"/>
        <v>22836</v>
      </c>
      <c r="AB66" s="49">
        <f t="shared" si="30"/>
        <v>1.0420139745136415E-4</v>
      </c>
      <c r="AC66" s="82">
        <f t="shared" si="13"/>
        <v>1903</v>
      </c>
      <c r="AD66" s="49">
        <f t="shared" si="27"/>
        <v>1.0420139745136414E-4</v>
      </c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</row>
    <row r="67" spans="1:66" x14ac:dyDescent="0.25">
      <c r="A67" s="9">
        <v>6127</v>
      </c>
      <c r="B67" s="10" t="s">
        <v>94</v>
      </c>
      <c r="C67" s="67">
        <v>18684.87355</v>
      </c>
      <c r="D67" s="49">
        <f t="shared" si="15"/>
        <v>1.0231160983247669E-3</v>
      </c>
      <c r="E67" s="67">
        <v>18684.87355</v>
      </c>
      <c r="F67" s="49">
        <f t="shared" si="16"/>
        <v>1.0231160983247669E-3</v>
      </c>
      <c r="G67" s="67">
        <v>18684.87355</v>
      </c>
      <c r="H67" s="49">
        <f t="shared" si="17"/>
        <v>1.0231160983247669E-3</v>
      </c>
      <c r="I67" s="67">
        <v>18684.87355</v>
      </c>
      <c r="J67" s="49">
        <f t="shared" si="18"/>
        <v>1.0231160983247669E-3</v>
      </c>
      <c r="K67" s="67">
        <v>18684.87355</v>
      </c>
      <c r="L67" s="49">
        <f t="shared" si="19"/>
        <v>1.0231160983247669E-3</v>
      </c>
      <c r="M67" s="67">
        <v>18684.87355</v>
      </c>
      <c r="N67" s="49">
        <f t="shared" si="20"/>
        <v>1.0231160983247669E-3</v>
      </c>
      <c r="O67" s="67">
        <v>18684.87355</v>
      </c>
      <c r="P67" s="49">
        <f t="shared" si="21"/>
        <v>1.0231160983247669E-3</v>
      </c>
      <c r="Q67" s="67">
        <v>18684.87355</v>
      </c>
      <c r="R67" s="49">
        <f t="shared" si="22"/>
        <v>1.0231160983247669E-3</v>
      </c>
      <c r="S67" s="67">
        <v>18684.87355</v>
      </c>
      <c r="T67" s="49">
        <f t="shared" si="23"/>
        <v>1.0231160983247669E-3</v>
      </c>
      <c r="U67" s="67">
        <v>18684.87355</v>
      </c>
      <c r="V67" s="49">
        <f t="shared" si="24"/>
        <v>1.0231160983247669E-3</v>
      </c>
      <c r="W67" s="67">
        <v>18684.87355</v>
      </c>
      <c r="X67" s="49">
        <f t="shared" si="25"/>
        <v>1.0231160983247669E-3</v>
      </c>
      <c r="Y67" s="67">
        <v>18684.87355</v>
      </c>
      <c r="Z67" s="49">
        <f t="shared" si="30"/>
        <v>1.0231160983247669E-3</v>
      </c>
      <c r="AA67" s="82">
        <f t="shared" ref="AA67:AA134" si="31">C67+E67+G67+I67+K67+M67+O67+Q67+S67+U67+W67+Y67</f>
        <v>224218.48259999996</v>
      </c>
      <c r="AB67" s="49">
        <f t="shared" si="30"/>
        <v>1.0231160983247666E-3</v>
      </c>
      <c r="AC67" s="82">
        <f t="shared" si="13"/>
        <v>18684.873549999997</v>
      </c>
      <c r="AD67" s="49">
        <f t="shared" si="27"/>
        <v>1.0231160983247666E-3</v>
      </c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</row>
    <row r="68" spans="1:66" x14ac:dyDescent="0.25">
      <c r="A68" s="9">
        <v>6131</v>
      </c>
      <c r="B68" s="10" t="s">
        <v>95</v>
      </c>
      <c r="C68" s="67">
        <v>5725.6821</v>
      </c>
      <c r="D68" s="49">
        <f t="shared" si="15"/>
        <v>3.1351764381621716E-4</v>
      </c>
      <c r="E68" s="67">
        <v>5725.6821</v>
      </c>
      <c r="F68" s="49">
        <f t="shared" si="16"/>
        <v>3.1351764381621716E-4</v>
      </c>
      <c r="G68" s="67">
        <v>5725.6821</v>
      </c>
      <c r="H68" s="49">
        <f t="shared" si="17"/>
        <v>3.1351764381621716E-4</v>
      </c>
      <c r="I68" s="67">
        <v>5725.6821</v>
      </c>
      <c r="J68" s="49">
        <f t="shared" si="18"/>
        <v>3.1351764381621716E-4</v>
      </c>
      <c r="K68" s="67">
        <v>5725.6821</v>
      </c>
      <c r="L68" s="49">
        <f t="shared" si="19"/>
        <v>3.1351764381621716E-4</v>
      </c>
      <c r="M68" s="67">
        <v>5725.6821</v>
      </c>
      <c r="N68" s="49">
        <f t="shared" si="20"/>
        <v>3.1351764381621716E-4</v>
      </c>
      <c r="O68" s="67">
        <v>5725.6821</v>
      </c>
      <c r="P68" s="49">
        <f t="shared" si="21"/>
        <v>3.1351764381621716E-4</v>
      </c>
      <c r="Q68" s="67">
        <v>5725.6821</v>
      </c>
      <c r="R68" s="49">
        <f t="shared" si="22"/>
        <v>3.1351764381621716E-4</v>
      </c>
      <c r="S68" s="67">
        <v>5725.6821</v>
      </c>
      <c r="T68" s="49">
        <f t="shared" si="23"/>
        <v>3.1351764381621716E-4</v>
      </c>
      <c r="U68" s="67">
        <v>5725.6821</v>
      </c>
      <c r="V68" s="49">
        <f t="shared" si="24"/>
        <v>3.1351764381621716E-4</v>
      </c>
      <c r="W68" s="67">
        <v>5725.6821</v>
      </c>
      <c r="X68" s="49">
        <f t="shared" si="25"/>
        <v>3.1351764381621716E-4</v>
      </c>
      <c r="Y68" s="67">
        <v>5725.6821</v>
      </c>
      <c r="Z68" s="49">
        <f t="shared" si="30"/>
        <v>3.1351764381621716E-4</v>
      </c>
      <c r="AA68" s="82">
        <f t="shared" si="31"/>
        <v>68708.185199999993</v>
      </c>
      <c r="AB68" s="49">
        <f t="shared" si="30"/>
        <v>3.1351764381621716E-4</v>
      </c>
      <c r="AC68" s="82">
        <f t="shared" ref="AC68:AC141" si="32">AA68/12</f>
        <v>5725.6820999999991</v>
      </c>
      <c r="AD68" s="49">
        <f t="shared" si="27"/>
        <v>3.1351764381621711E-4</v>
      </c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</row>
    <row r="69" spans="1:66" x14ac:dyDescent="0.25">
      <c r="A69" s="9">
        <v>6132</v>
      </c>
      <c r="B69" s="10" t="s">
        <v>96</v>
      </c>
      <c r="C69" s="67"/>
      <c r="D69" s="49">
        <f t="shared" si="15"/>
        <v>0</v>
      </c>
      <c r="E69" s="67"/>
      <c r="F69" s="49">
        <f t="shared" si="16"/>
        <v>0</v>
      </c>
      <c r="G69" s="67"/>
      <c r="H69" s="49">
        <f t="shared" si="17"/>
        <v>0</v>
      </c>
      <c r="I69" s="67"/>
      <c r="J69" s="49">
        <f t="shared" si="18"/>
        <v>0</v>
      </c>
      <c r="K69" s="67"/>
      <c r="L69" s="49">
        <f t="shared" si="19"/>
        <v>0</v>
      </c>
      <c r="M69" s="67"/>
      <c r="N69" s="49">
        <f t="shared" si="20"/>
        <v>0</v>
      </c>
      <c r="O69" s="67"/>
      <c r="P69" s="49">
        <f t="shared" si="21"/>
        <v>0</v>
      </c>
      <c r="Q69" s="67"/>
      <c r="R69" s="49">
        <f t="shared" si="22"/>
        <v>0</v>
      </c>
      <c r="S69" s="67"/>
      <c r="T69" s="49">
        <f t="shared" si="23"/>
        <v>0</v>
      </c>
      <c r="U69" s="67"/>
      <c r="V69" s="49">
        <f t="shared" si="24"/>
        <v>0</v>
      </c>
      <c r="W69" s="67"/>
      <c r="X69" s="49">
        <f t="shared" si="25"/>
        <v>0</v>
      </c>
      <c r="Y69" s="67"/>
      <c r="Z69" s="49">
        <f t="shared" si="30"/>
        <v>0</v>
      </c>
      <c r="AA69" s="82">
        <f t="shared" si="31"/>
        <v>0</v>
      </c>
      <c r="AB69" s="49">
        <f t="shared" si="30"/>
        <v>0</v>
      </c>
      <c r="AC69" s="82">
        <f t="shared" si="32"/>
        <v>0</v>
      </c>
      <c r="AD69" s="49">
        <f t="shared" si="27"/>
        <v>0</v>
      </c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</row>
    <row r="70" spans="1:66" x14ac:dyDescent="0.25">
      <c r="A70" s="9">
        <v>6133</v>
      </c>
      <c r="B70" s="10" t="s">
        <v>97</v>
      </c>
      <c r="C70" s="67"/>
      <c r="D70" s="49">
        <f t="shared" si="15"/>
        <v>0</v>
      </c>
      <c r="E70" s="67"/>
      <c r="F70" s="49">
        <f t="shared" si="16"/>
        <v>0</v>
      </c>
      <c r="G70" s="67"/>
      <c r="H70" s="49">
        <f t="shared" si="17"/>
        <v>0</v>
      </c>
      <c r="I70" s="67"/>
      <c r="J70" s="49">
        <f t="shared" si="18"/>
        <v>0</v>
      </c>
      <c r="K70" s="67"/>
      <c r="L70" s="49">
        <f t="shared" si="19"/>
        <v>0</v>
      </c>
      <c r="M70" s="67"/>
      <c r="N70" s="49">
        <f t="shared" si="20"/>
        <v>0</v>
      </c>
      <c r="O70" s="67"/>
      <c r="P70" s="49">
        <f t="shared" si="21"/>
        <v>0</v>
      </c>
      <c r="Q70" s="67"/>
      <c r="R70" s="49">
        <f t="shared" si="22"/>
        <v>0</v>
      </c>
      <c r="S70" s="67"/>
      <c r="T70" s="49">
        <f t="shared" si="23"/>
        <v>0</v>
      </c>
      <c r="U70" s="67"/>
      <c r="V70" s="49">
        <f t="shared" si="24"/>
        <v>0</v>
      </c>
      <c r="W70" s="67"/>
      <c r="X70" s="49">
        <f t="shared" si="25"/>
        <v>0</v>
      </c>
      <c r="Y70" s="67"/>
      <c r="Z70" s="49">
        <f t="shared" si="30"/>
        <v>0</v>
      </c>
      <c r="AA70" s="82">
        <f t="shared" si="31"/>
        <v>0</v>
      </c>
      <c r="AB70" s="49">
        <f t="shared" si="30"/>
        <v>0</v>
      </c>
      <c r="AC70" s="82">
        <f t="shared" si="32"/>
        <v>0</v>
      </c>
      <c r="AD70" s="49">
        <f t="shared" si="27"/>
        <v>0</v>
      </c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</row>
    <row r="71" spans="1:66" x14ac:dyDescent="0.25">
      <c r="A71" s="9">
        <v>6134</v>
      </c>
      <c r="B71" s="10" t="s">
        <v>98</v>
      </c>
      <c r="C71" s="67"/>
      <c r="D71" s="49">
        <f t="shared" si="15"/>
        <v>0</v>
      </c>
      <c r="E71" s="67"/>
      <c r="F71" s="49">
        <f t="shared" si="16"/>
        <v>0</v>
      </c>
      <c r="G71" s="67"/>
      <c r="H71" s="49">
        <f t="shared" si="17"/>
        <v>0</v>
      </c>
      <c r="I71" s="67"/>
      <c r="J71" s="49">
        <f t="shared" si="18"/>
        <v>0</v>
      </c>
      <c r="K71" s="67"/>
      <c r="L71" s="49">
        <f t="shared" si="19"/>
        <v>0</v>
      </c>
      <c r="M71" s="67"/>
      <c r="N71" s="49">
        <f t="shared" si="20"/>
        <v>0</v>
      </c>
      <c r="O71" s="67"/>
      <c r="P71" s="49">
        <f t="shared" si="21"/>
        <v>0</v>
      </c>
      <c r="Q71" s="67"/>
      <c r="R71" s="49">
        <f t="shared" si="22"/>
        <v>0</v>
      </c>
      <c r="S71" s="67"/>
      <c r="T71" s="49">
        <f t="shared" si="23"/>
        <v>0</v>
      </c>
      <c r="U71" s="67"/>
      <c r="V71" s="49">
        <f t="shared" si="24"/>
        <v>0</v>
      </c>
      <c r="W71" s="67"/>
      <c r="X71" s="49">
        <f t="shared" si="25"/>
        <v>0</v>
      </c>
      <c r="Y71" s="67"/>
      <c r="Z71" s="49">
        <f t="shared" si="30"/>
        <v>0</v>
      </c>
      <c r="AA71" s="82">
        <f t="shared" si="31"/>
        <v>0</v>
      </c>
      <c r="AB71" s="49">
        <f t="shared" si="30"/>
        <v>0</v>
      </c>
      <c r="AC71" s="82">
        <f t="shared" si="32"/>
        <v>0</v>
      </c>
      <c r="AD71" s="49">
        <f t="shared" si="27"/>
        <v>0</v>
      </c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</row>
    <row r="72" spans="1:66" x14ac:dyDescent="0.25">
      <c r="A72" s="9">
        <v>6135</v>
      </c>
      <c r="B72" s="10" t="s">
        <v>99</v>
      </c>
      <c r="C72" s="67"/>
      <c r="D72" s="49">
        <f t="shared" si="15"/>
        <v>0</v>
      </c>
      <c r="E72" s="67"/>
      <c r="F72" s="49">
        <f t="shared" si="16"/>
        <v>0</v>
      </c>
      <c r="G72" s="67"/>
      <c r="H72" s="49">
        <f t="shared" si="17"/>
        <v>0</v>
      </c>
      <c r="I72" s="67"/>
      <c r="J72" s="49">
        <f t="shared" si="18"/>
        <v>0</v>
      </c>
      <c r="K72" s="67"/>
      <c r="L72" s="49">
        <f t="shared" si="19"/>
        <v>0</v>
      </c>
      <c r="M72" s="67"/>
      <c r="N72" s="49">
        <f t="shared" si="20"/>
        <v>0</v>
      </c>
      <c r="O72" s="67"/>
      <c r="P72" s="49">
        <f t="shared" si="21"/>
        <v>0</v>
      </c>
      <c r="Q72" s="67"/>
      <c r="R72" s="49">
        <f t="shared" si="22"/>
        <v>0</v>
      </c>
      <c r="S72" s="67"/>
      <c r="T72" s="49">
        <f t="shared" si="23"/>
        <v>0</v>
      </c>
      <c r="U72" s="67"/>
      <c r="V72" s="49">
        <f t="shared" si="24"/>
        <v>0</v>
      </c>
      <c r="W72" s="67"/>
      <c r="X72" s="49">
        <f t="shared" si="25"/>
        <v>0</v>
      </c>
      <c r="Y72" s="67"/>
      <c r="Z72" s="49">
        <f t="shared" si="30"/>
        <v>0</v>
      </c>
      <c r="AA72" s="82">
        <f t="shared" si="31"/>
        <v>0</v>
      </c>
      <c r="AB72" s="49">
        <f t="shared" si="30"/>
        <v>0</v>
      </c>
      <c r="AC72" s="82">
        <f t="shared" si="32"/>
        <v>0</v>
      </c>
      <c r="AD72" s="49">
        <f t="shared" si="27"/>
        <v>0</v>
      </c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</row>
    <row r="73" spans="1:66" x14ac:dyDescent="0.25">
      <c r="A73" s="9">
        <v>6136</v>
      </c>
      <c r="B73" s="10" t="s">
        <v>100</v>
      </c>
      <c r="C73" s="67">
        <v>17764.062249999999</v>
      </c>
      <c r="D73" s="49">
        <f t="shared" si="15"/>
        <v>9.7269580181977083E-4</v>
      </c>
      <c r="E73" s="67">
        <v>17764.062249999999</v>
      </c>
      <c r="F73" s="49">
        <f t="shared" si="16"/>
        <v>9.7269580181977083E-4</v>
      </c>
      <c r="G73" s="67">
        <v>17764.062249999999</v>
      </c>
      <c r="H73" s="49">
        <f t="shared" si="17"/>
        <v>9.7269580181977083E-4</v>
      </c>
      <c r="I73" s="67">
        <v>17764.062249999999</v>
      </c>
      <c r="J73" s="49">
        <f t="shared" si="18"/>
        <v>9.7269580181977083E-4</v>
      </c>
      <c r="K73" s="67">
        <v>17764.062249999999</v>
      </c>
      <c r="L73" s="49">
        <f t="shared" si="19"/>
        <v>9.7269580181977083E-4</v>
      </c>
      <c r="M73" s="67">
        <v>17764.062249999999</v>
      </c>
      <c r="N73" s="49">
        <f t="shared" si="20"/>
        <v>9.7269580181977083E-4</v>
      </c>
      <c r="O73" s="67">
        <v>17764.062249999999</v>
      </c>
      <c r="P73" s="49">
        <f t="shared" si="21"/>
        <v>9.7269580181977083E-4</v>
      </c>
      <c r="Q73" s="67">
        <v>17764.062249999999</v>
      </c>
      <c r="R73" s="49">
        <f t="shared" si="22"/>
        <v>9.7269580181977083E-4</v>
      </c>
      <c r="S73" s="67">
        <v>17764.062249999999</v>
      </c>
      <c r="T73" s="49">
        <f t="shared" si="23"/>
        <v>9.7269580181977083E-4</v>
      </c>
      <c r="U73" s="67">
        <v>17764.062249999999</v>
      </c>
      <c r="V73" s="49">
        <f t="shared" si="24"/>
        <v>9.7269580181977083E-4</v>
      </c>
      <c r="W73" s="67">
        <v>17764.062249999999</v>
      </c>
      <c r="X73" s="49">
        <f t="shared" si="25"/>
        <v>9.7269580181977083E-4</v>
      </c>
      <c r="Y73" s="67">
        <v>17764.062249999999</v>
      </c>
      <c r="Z73" s="49">
        <f t="shared" si="30"/>
        <v>9.7269580181977083E-4</v>
      </c>
      <c r="AA73" s="82">
        <f t="shared" si="31"/>
        <v>213168.74699999994</v>
      </c>
      <c r="AB73" s="49">
        <f t="shared" si="30"/>
        <v>9.7269580181977072E-4</v>
      </c>
      <c r="AC73" s="82">
        <f t="shared" si="32"/>
        <v>17764.062249999995</v>
      </c>
      <c r="AD73" s="49">
        <f t="shared" si="27"/>
        <v>9.7269580181977061E-4</v>
      </c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</row>
    <row r="74" spans="1:66" x14ac:dyDescent="0.25">
      <c r="A74" s="9">
        <v>6137</v>
      </c>
      <c r="B74" s="10"/>
      <c r="C74" s="67"/>
      <c r="D74" s="49">
        <f t="shared" si="15"/>
        <v>0</v>
      </c>
      <c r="E74" s="67"/>
      <c r="F74" s="49">
        <f t="shared" si="15"/>
        <v>0</v>
      </c>
      <c r="G74" s="67"/>
      <c r="H74" s="49">
        <f t="shared" si="15"/>
        <v>0</v>
      </c>
      <c r="I74" s="67"/>
      <c r="J74" s="49">
        <f t="shared" si="15"/>
        <v>0</v>
      </c>
      <c r="K74" s="67"/>
      <c r="L74" s="49">
        <f t="shared" si="15"/>
        <v>0</v>
      </c>
      <c r="M74" s="67"/>
      <c r="N74" s="49">
        <f t="shared" si="15"/>
        <v>0</v>
      </c>
      <c r="O74" s="67"/>
      <c r="P74" s="49">
        <f t="shared" si="15"/>
        <v>0</v>
      </c>
      <c r="Q74" s="67"/>
      <c r="R74" s="49">
        <f t="shared" si="15"/>
        <v>0</v>
      </c>
      <c r="S74" s="67"/>
      <c r="T74" s="49">
        <f t="shared" si="23"/>
        <v>0</v>
      </c>
      <c r="U74" s="67"/>
      <c r="V74" s="49">
        <f t="shared" si="23"/>
        <v>0</v>
      </c>
      <c r="W74" s="67"/>
      <c r="X74" s="49">
        <f t="shared" si="23"/>
        <v>0</v>
      </c>
      <c r="Y74" s="67"/>
      <c r="Z74" s="49">
        <f t="shared" si="23"/>
        <v>0</v>
      </c>
      <c r="AA74" s="82"/>
      <c r="AB74" s="49">
        <f t="shared" si="23"/>
        <v>0</v>
      </c>
      <c r="AC74" s="82"/>
      <c r="AD74" s="49">
        <f t="shared" si="23"/>
        <v>0</v>
      </c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</row>
    <row r="75" spans="1:66" x14ac:dyDescent="0.25">
      <c r="A75" s="9">
        <v>6138</v>
      </c>
      <c r="B75" s="10"/>
      <c r="C75" s="67"/>
      <c r="D75" s="49">
        <f t="shared" si="15"/>
        <v>0</v>
      </c>
      <c r="E75" s="67"/>
      <c r="F75" s="49">
        <f t="shared" si="15"/>
        <v>0</v>
      </c>
      <c r="G75" s="67"/>
      <c r="H75" s="49">
        <f t="shared" si="15"/>
        <v>0</v>
      </c>
      <c r="I75" s="67"/>
      <c r="J75" s="49">
        <f t="shared" si="15"/>
        <v>0</v>
      </c>
      <c r="K75" s="67"/>
      <c r="L75" s="49">
        <f t="shared" si="15"/>
        <v>0</v>
      </c>
      <c r="M75" s="67"/>
      <c r="N75" s="49">
        <f t="shared" si="15"/>
        <v>0</v>
      </c>
      <c r="O75" s="67"/>
      <c r="P75" s="49">
        <f t="shared" si="15"/>
        <v>0</v>
      </c>
      <c r="Q75" s="67"/>
      <c r="R75" s="49">
        <f t="shared" si="15"/>
        <v>0</v>
      </c>
      <c r="S75" s="67"/>
      <c r="T75" s="49">
        <f t="shared" si="23"/>
        <v>0</v>
      </c>
      <c r="U75" s="67"/>
      <c r="V75" s="49">
        <f t="shared" si="23"/>
        <v>0</v>
      </c>
      <c r="W75" s="67"/>
      <c r="X75" s="49">
        <f t="shared" si="23"/>
        <v>0</v>
      </c>
      <c r="Y75" s="67"/>
      <c r="Z75" s="49">
        <f t="shared" si="23"/>
        <v>0</v>
      </c>
      <c r="AA75" s="82"/>
      <c r="AB75" s="49">
        <f t="shared" si="23"/>
        <v>0</v>
      </c>
      <c r="AC75" s="82"/>
      <c r="AD75" s="49">
        <f t="shared" si="23"/>
        <v>0</v>
      </c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</row>
    <row r="76" spans="1:66" x14ac:dyDescent="0.25">
      <c r="A76" s="9">
        <v>6139</v>
      </c>
      <c r="B76" s="10"/>
      <c r="C76" s="67"/>
      <c r="D76" s="49">
        <f t="shared" si="15"/>
        <v>0</v>
      </c>
      <c r="E76" s="67"/>
      <c r="F76" s="49">
        <f t="shared" si="15"/>
        <v>0</v>
      </c>
      <c r="G76" s="67"/>
      <c r="H76" s="49">
        <f t="shared" si="15"/>
        <v>0</v>
      </c>
      <c r="I76" s="67"/>
      <c r="J76" s="49">
        <f t="shared" si="15"/>
        <v>0</v>
      </c>
      <c r="K76" s="67"/>
      <c r="L76" s="49">
        <f t="shared" si="15"/>
        <v>0</v>
      </c>
      <c r="M76" s="67"/>
      <c r="N76" s="49">
        <f t="shared" si="15"/>
        <v>0</v>
      </c>
      <c r="O76" s="67"/>
      <c r="P76" s="49">
        <f t="shared" si="15"/>
        <v>0</v>
      </c>
      <c r="Q76" s="67"/>
      <c r="R76" s="49">
        <f t="shared" si="15"/>
        <v>0</v>
      </c>
      <c r="S76" s="67"/>
      <c r="T76" s="49">
        <f t="shared" si="23"/>
        <v>0</v>
      </c>
      <c r="U76" s="67"/>
      <c r="V76" s="49">
        <f t="shared" si="23"/>
        <v>0</v>
      </c>
      <c r="W76" s="67"/>
      <c r="X76" s="49">
        <f t="shared" si="23"/>
        <v>0</v>
      </c>
      <c r="Y76" s="67"/>
      <c r="Z76" s="49">
        <f t="shared" si="23"/>
        <v>0</v>
      </c>
      <c r="AA76" s="82"/>
      <c r="AB76" s="49">
        <f t="shared" si="23"/>
        <v>0</v>
      </c>
      <c r="AC76" s="82"/>
      <c r="AD76" s="49">
        <f t="shared" si="23"/>
        <v>0</v>
      </c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</row>
    <row r="77" spans="1:66" x14ac:dyDescent="0.25">
      <c r="A77" s="9">
        <v>6140</v>
      </c>
      <c r="B77" s="10"/>
      <c r="C77" s="67"/>
      <c r="D77" s="49">
        <f t="shared" si="15"/>
        <v>0</v>
      </c>
      <c r="E77" s="67"/>
      <c r="F77" s="49">
        <f t="shared" si="15"/>
        <v>0</v>
      </c>
      <c r="G77" s="67"/>
      <c r="H77" s="49">
        <f t="shared" si="15"/>
        <v>0</v>
      </c>
      <c r="I77" s="67"/>
      <c r="J77" s="49">
        <f t="shared" si="15"/>
        <v>0</v>
      </c>
      <c r="K77" s="67"/>
      <c r="L77" s="49">
        <f t="shared" si="15"/>
        <v>0</v>
      </c>
      <c r="M77" s="67"/>
      <c r="N77" s="49">
        <f t="shared" si="15"/>
        <v>0</v>
      </c>
      <c r="O77" s="67"/>
      <c r="P77" s="49">
        <f t="shared" si="15"/>
        <v>0</v>
      </c>
      <c r="Q77" s="67"/>
      <c r="R77" s="49">
        <f t="shared" si="15"/>
        <v>0</v>
      </c>
      <c r="S77" s="67"/>
      <c r="T77" s="49">
        <f t="shared" si="23"/>
        <v>0</v>
      </c>
      <c r="U77" s="67"/>
      <c r="V77" s="49">
        <f t="shared" si="23"/>
        <v>0</v>
      </c>
      <c r="W77" s="67"/>
      <c r="X77" s="49">
        <f t="shared" si="23"/>
        <v>0</v>
      </c>
      <c r="Y77" s="67"/>
      <c r="Z77" s="49">
        <f t="shared" si="23"/>
        <v>0</v>
      </c>
      <c r="AA77" s="82"/>
      <c r="AB77" s="49">
        <f t="shared" si="23"/>
        <v>0</v>
      </c>
      <c r="AC77" s="82"/>
      <c r="AD77" s="49">
        <f t="shared" si="23"/>
        <v>0</v>
      </c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</row>
    <row r="78" spans="1:66" s="5" customFormat="1" x14ac:dyDescent="0.25">
      <c r="A78" s="12">
        <v>6199</v>
      </c>
      <c r="B78" s="1" t="s">
        <v>101</v>
      </c>
      <c r="C78" s="74">
        <f>SUM(C41:C77)</f>
        <v>3600598.0233000009</v>
      </c>
      <c r="D78" s="56">
        <f t="shared" si="15"/>
        <v>0.19715572553256935</v>
      </c>
      <c r="E78" s="74">
        <f>SUM(E41:E77)</f>
        <v>3600598.0233000009</v>
      </c>
      <c r="F78" s="56">
        <f t="shared" si="16"/>
        <v>0.19715572553256935</v>
      </c>
      <c r="G78" s="74">
        <f>SUM(G41:G77)</f>
        <v>3600598.0233000009</v>
      </c>
      <c r="H78" s="56">
        <f t="shared" si="17"/>
        <v>0.19715572553256935</v>
      </c>
      <c r="I78" s="74">
        <f>SUM(I41:I77)</f>
        <v>3600598.0233000009</v>
      </c>
      <c r="J78" s="56">
        <f t="shared" si="18"/>
        <v>0.19715572553256935</v>
      </c>
      <c r="K78" s="74">
        <f>SUM(K41:K77)</f>
        <v>3600598.0233000009</v>
      </c>
      <c r="L78" s="56">
        <f t="shared" si="19"/>
        <v>0.19715572553256935</v>
      </c>
      <c r="M78" s="74">
        <f>SUM(M41:M77)</f>
        <v>3600598.0233000009</v>
      </c>
      <c r="N78" s="56">
        <f t="shared" si="20"/>
        <v>0.19715572553256935</v>
      </c>
      <c r="O78" s="74">
        <f>SUM(O41:O77)</f>
        <v>3600598.0233000009</v>
      </c>
      <c r="P78" s="56">
        <f t="shared" si="21"/>
        <v>0.19715572553256935</v>
      </c>
      <c r="Q78" s="74">
        <f>SUM(Q41:Q77)</f>
        <v>3600598.0233000009</v>
      </c>
      <c r="R78" s="56">
        <f t="shared" si="22"/>
        <v>0.19715572553256935</v>
      </c>
      <c r="S78" s="74">
        <f>SUM(S41:S77)</f>
        <v>3600598.0233000009</v>
      </c>
      <c r="T78" s="56">
        <f t="shared" si="23"/>
        <v>0.19715572553256935</v>
      </c>
      <c r="U78" s="74">
        <f>SUM(U41:U77)</f>
        <v>3600598.0233000009</v>
      </c>
      <c r="V78" s="56">
        <f t="shared" si="24"/>
        <v>0.19715572553256935</v>
      </c>
      <c r="W78" s="74">
        <f>SUM(W41:W77)</f>
        <v>3600598.0233000009</v>
      </c>
      <c r="X78" s="56">
        <f t="shared" si="25"/>
        <v>0.19715572553256935</v>
      </c>
      <c r="Y78" s="74">
        <f>SUM(Y41:Y77)</f>
        <v>3600598.0233000009</v>
      </c>
      <c r="Z78" s="56">
        <f t="shared" si="30"/>
        <v>0.19715572553256935</v>
      </c>
      <c r="AA78" s="74">
        <f t="shared" si="31"/>
        <v>43207176.279600002</v>
      </c>
      <c r="AB78" s="56">
        <f t="shared" si="30"/>
        <v>0.19715572553256933</v>
      </c>
      <c r="AC78" s="94">
        <f t="shared" si="32"/>
        <v>3600598.0233</v>
      </c>
      <c r="AD78" s="56">
        <f t="shared" si="27"/>
        <v>0.1971557255325693</v>
      </c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</row>
    <row r="79" spans="1:66" s="8" customFormat="1" x14ac:dyDescent="0.25">
      <c r="A79" s="26">
        <v>6201</v>
      </c>
      <c r="B79" s="27" t="s">
        <v>102</v>
      </c>
      <c r="C79" s="69">
        <v>1108447.4173999999</v>
      </c>
      <c r="D79" s="57">
        <f t="shared" si="15"/>
        <v>6.0694571673376517E-2</v>
      </c>
      <c r="E79" s="69">
        <v>1108447.4173999999</v>
      </c>
      <c r="F79" s="57">
        <f t="shared" si="16"/>
        <v>6.0694571673376517E-2</v>
      </c>
      <c r="G79" s="69">
        <v>1108447.4173999999</v>
      </c>
      <c r="H79" s="57">
        <f t="shared" si="17"/>
        <v>6.0694571673376517E-2</v>
      </c>
      <c r="I79" s="69">
        <v>1108447.4173999999</v>
      </c>
      <c r="J79" s="57">
        <f t="shared" si="18"/>
        <v>6.0694571673376517E-2</v>
      </c>
      <c r="K79" s="69">
        <v>1108447.4173999999</v>
      </c>
      <c r="L79" s="57">
        <f t="shared" si="19"/>
        <v>6.0694571673376517E-2</v>
      </c>
      <c r="M79" s="69">
        <v>1108447.4173999999</v>
      </c>
      <c r="N79" s="57">
        <f t="shared" si="20"/>
        <v>6.0694571673376517E-2</v>
      </c>
      <c r="O79" s="69">
        <v>1108447.4173999999</v>
      </c>
      <c r="P79" s="57">
        <f t="shared" si="21"/>
        <v>6.0694571673376517E-2</v>
      </c>
      <c r="Q79" s="69">
        <v>1108447.4173999999</v>
      </c>
      <c r="R79" s="57">
        <f t="shared" si="22"/>
        <v>6.0694571673376517E-2</v>
      </c>
      <c r="S79" s="69">
        <v>1108447.4173999999</v>
      </c>
      <c r="T79" s="57">
        <f t="shared" si="23"/>
        <v>6.0694571673376517E-2</v>
      </c>
      <c r="U79" s="69">
        <v>1108447.4173999999</v>
      </c>
      <c r="V79" s="57">
        <f t="shared" si="24"/>
        <v>6.0694571673376517E-2</v>
      </c>
      <c r="W79" s="69">
        <v>1108447.4173999999</v>
      </c>
      <c r="X79" s="57">
        <f t="shared" si="25"/>
        <v>6.0694571673376517E-2</v>
      </c>
      <c r="Y79" s="69">
        <v>1108447.4173999999</v>
      </c>
      <c r="Z79" s="57">
        <f t="shared" si="30"/>
        <v>6.0694571673376517E-2</v>
      </c>
      <c r="AA79" s="69">
        <f t="shared" si="31"/>
        <v>13301369.008800002</v>
      </c>
      <c r="AB79" s="57">
        <f t="shared" si="30"/>
        <v>6.0694571673376538E-2</v>
      </c>
      <c r="AC79" s="85">
        <f t="shared" si="32"/>
        <v>1108447.4174000002</v>
      </c>
      <c r="AD79" s="57">
        <f t="shared" si="27"/>
        <v>6.0694571673376531E-2</v>
      </c>
    </row>
    <row r="80" spans="1:66" x14ac:dyDescent="0.25">
      <c r="A80" s="9">
        <v>6202</v>
      </c>
      <c r="B80" s="10" t="s">
        <v>103</v>
      </c>
      <c r="C80" s="67">
        <v>456495.73090000002</v>
      </c>
      <c r="D80" s="49">
        <f t="shared" si="15"/>
        <v>2.4996055223521742E-2</v>
      </c>
      <c r="E80" s="67">
        <v>456495.73090000002</v>
      </c>
      <c r="F80" s="49">
        <f t="shared" si="16"/>
        <v>2.4996055223521742E-2</v>
      </c>
      <c r="G80" s="67">
        <v>456495.73090000002</v>
      </c>
      <c r="H80" s="49">
        <f t="shared" si="17"/>
        <v>2.4996055223521742E-2</v>
      </c>
      <c r="I80" s="67">
        <v>456495.73090000002</v>
      </c>
      <c r="J80" s="49">
        <f t="shared" si="18"/>
        <v>2.4996055223521742E-2</v>
      </c>
      <c r="K80" s="67">
        <v>456495.73090000002</v>
      </c>
      <c r="L80" s="49">
        <f t="shared" si="19"/>
        <v>2.4996055223521742E-2</v>
      </c>
      <c r="M80" s="67">
        <v>456495.73090000002</v>
      </c>
      <c r="N80" s="49">
        <f t="shared" si="20"/>
        <v>2.4996055223521742E-2</v>
      </c>
      <c r="O80" s="67">
        <v>456495.73090000002</v>
      </c>
      <c r="P80" s="49">
        <f t="shared" si="21"/>
        <v>2.4996055223521742E-2</v>
      </c>
      <c r="Q80" s="67">
        <v>456495.73090000002</v>
      </c>
      <c r="R80" s="49">
        <f t="shared" si="22"/>
        <v>2.4996055223521742E-2</v>
      </c>
      <c r="S80" s="67">
        <v>456495.73090000002</v>
      </c>
      <c r="T80" s="49">
        <f t="shared" si="23"/>
        <v>2.4996055223521742E-2</v>
      </c>
      <c r="U80" s="67">
        <v>456495.73090000002</v>
      </c>
      <c r="V80" s="49">
        <f t="shared" si="24"/>
        <v>2.4996055223521742E-2</v>
      </c>
      <c r="W80" s="67">
        <v>456495.73090000002</v>
      </c>
      <c r="X80" s="49">
        <f t="shared" si="25"/>
        <v>2.4996055223521742E-2</v>
      </c>
      <c r="Y80" s="67">
        <v>456495.73090000002</v>
      </c>
      <c r="Z80" s="49">
        <f t="shared" si="30"/>
        <v>2.4996055223521742E-2</v>
      </c>
      <c r="AA80" s="82">
        <f t="shared" si="31"/>
        <v>5477948.7707999991</v>
      </c>
      <c r="AB80" s="49">
        <f t="shared" si="30"/>
        <v>2.4996055223521739E-2</v>
      </c>
      <c r="AC80" s="82">
        <f t="shared" si="32"/>
        <v>456495.73089999991</v>
      </c>
      <c r="AD80" s="49">
        <f t="shared" si="27"/>
        <v>2.4996055223521736E-2</v>
      </c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</row>
    <row r="81" spans="1:66" x14ac:dyDescent="0.25">
      <c r="A81" s="9">
        <v>6203</v>
      </c>
      <c r="B81" s="10" t="s">
        <v>104</v>
      </c>
      <c r="C81" s="67">
        <v>169990.63605</v>
      </c>
      <c r="D81" s="49">
        <f t="shared" ref="D81:R156" si="33">IF(C$10&lt;&gt;0,C81/C$10,"-")</f>
        <v>9.3080724277752186E-3</v>
      </c>
      <c r="E81" s="67">
        <v>169990.63605</v>
      </c>
      <c r="F81" s="49">
        <f t="shared" ref="F81:F141" si="34">IF(E$10&lt;&gt;0,E81/E$10,"-")</f>
        <v>9.3080724277752186E-3</v>
      </c>
      <c r="G81" s="67">
        <v>169990.63605</v>
      </c>
      <c r="H81" s="49">
        <f t="shared" ref="H81:H141" si="35">IF(G$10&lt;&gt;0,G81/G$10,"-")</f>
        <v>9.3080724277752186E-3</v>
      </c>
      <c r="I81" s="67">
        <v>169990.63605</v>
      </c>
      <c r="J81" s="49">
        <f t="shared" ref="J81:J141" si="36">IF(I$10&lt;&gt;0,I81/I$10,"-")</f>
        <v>9.3080724277752186E-3</v>
      </c>
      <c r="K81" s="67">
        <v>169990.63605</v>
      </c>
      <c r="L81" s="49">
        <f t="shared" ref="L81:L141" si="37">IF(K$10&lt;&gt;0,K81/K$10,"-")</f>
        <v>9.3080724277752186E-3</v>
      </c>
      <c r="M81" s="67">
        <v>169990.63605</v>
      </c>
      <c r="N81" s="49">
        <f t="shared" ref="N81:N141" si="38">IF(M$10&lt;&gt;0,M81/M$10,"-")</f>
        <v>9.3080724277752186E-3</v>
      </c>
      <c r="O81" s="67">
        <v>169990.63605</v>
      </c>
      <c r="P81" s="49">
        <f t="shared" ref="P81:P141" si="39">IF(O$10&lt;&gt;0,O81/O$10,"-")</f>
        <v>9.3080724277752186E-3</v>
      </c>
      <c r="Q81" s="67">
        <v>169990.63605</v>
      </c>
      <c r="R81" s="49">
        <f t="shared" ref="R81:R141" si="40">IF(Q$10&lt;&gt;0,Q81/Q$10,"-")</f>
        <v>9.3080724277752186E-3</v>
      </c>
      <c r="S81" s="67">
        <v>169990.63605</v>
      </c>
      <c r="T81" s="49">
        <f t="shared" ref="T81:AD141" si="41">IF(S$10&lt;&gt;0,S81/S$10,"-")</f>
        <v>9.3080724277752186E-3</v>
      </c>
      <c r="U81" s="67">
        <v>169990.63605</v>
      </c>
      <c r="V81" s="49">
        <f t="shared" ref="V81:V141" si="42">IF(U$10&lt;&gt;0,U81/U$10,"-")</f>
        <v>9.3080724277752186E-3</v>
      </c>
      <c r="W81" s="67">
        <v>169990.63605</v>
      </c>
      <c r="X81" s="49">
        <f t="shared" ref="X81:X141" si="43">IF(W$10&lt;&gt;0,W81/W$10,"-")</f>
        <v>9.3080724277752186E-3</v>
      </c>
      <c r="Y81" s="67">
        <v>169990.63605</v>
      </c>
      <c r="Z81" s="49">
        <f t="shared" ref="Z81:AB100" si="44">IF(Y$10&lt;&gt;0,Y81/Y$10,"-")</f>
        <v>9.3080724277752186E-3</v>
      </c>
      <c r="AA81" s="82">
        <f t="shared" si="31"/>
        <v>2039887.6326000004</v>
      </c>
      <c r="AB81" s="49">
        <f t="shared" si="44"/>
        <v>9.3080724277752203E-3</v>
      </c>
      <c r="AC81" s="82">
        <f t="shared" si="32"/>
        <v>169990.63605000003</v>
      </c>
      <c r="AD81" s="49">
        <f t="shared" ref="AD81:AD141" si="45">IF(AC$10&lt;&gt;0,AC81/AC$10,"-")</f>
        <v>9.3080724277752186E-3</v>
      </c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</row>
    <row r="82" spans="1:66" x14ac:dyDescent="0.25">
      <c r="A82" s="9">
        <v>6204</v>
      </c>
      <c r="B82" s="10" t="s">
        <v>105</v>
      </c>
      <c r="C82" s="67">
        <v>5033.6400000000003</v>
      </c>
      <c r="D82" s="49">
        <f t="shared" si="33"/>
        <v>2.7562392131743804E-4</v>
      </c>
      <c r="E82" s="67">
        <v>5033.6400000000003</v>
      </c>
      <c r="F82" s="49">
        <f t="shared" si="34"/>
        <v>2.7562392131743804E-4</v>
      </c>
      <c r="G82" s="67">
        <v>5033.6400000000003</v>
      </c>
      <c r="H82" s="49">
        <f t="shared" si="35"/>
        <v>2.7562392131743804E-4</v>
      </c>
      <c r="I82" s="67">
        <v>5033.6400000000003</v>
      </c>
      <c r="J82" s="49">
        <f t="shared" si="36"/>
        <v>2.7562392131743804E-4</v>
      </c>
      <c r="K82" s="67">
        <v>5033.6400000000003</v>
      </c>
      <c r="L82" s="49">
        <f t="shared" si="37"/>
        <v>2.7562392131743804E-4</v>
      </c>
      <c r="M82" s="67">
        <v>5033.6400000000003</v>
      </c>
      <c r="N82" s="49">
        <f t="shared" si="38"/>
        <v>2.7562392131743804E-4</v>
      </c>
      <c r="O82" s="67">
        <v>5033.6400000000003</v>
      </c>
      <c r="P82" s="49">
        <f t="shared" si="39"/>
        <v>2.7562392131743804E-4</v>
      </c>
      <c r="Q82" s="67">
        <v>5033.6400000000003</v>
      </c>
      <c r="R82" s="49">
        <f t="shared" si="40"/>
        <v>2.7562392131743804E-4</v>
      </c>
      <c r="S82" s="67">
        <v>5033.6400000000003</v>
      </c>
      <c r="T82" s="49">
        <f t="shared" si="41"/>
        <v>2.7562392131743804E-4</v>
      </c>
      <c r="U82" s="67">
        <v>5033.6400000000003</v>
      </c>
      <c r="V82" s="49">
        <f t="shared" si="42"/>
        <v>2.7562392131743804E-4</v>
      </c>
      <c r="W82" s="67">
        <v>5033.6400000000003</v>
      </c>
      <c r="X82" s="49">
        <f t="shared" si="43"/>
        <v>2.7562392131743804E-4</v>
      </c>
      <c r="Y82" s="67">
        <v>5033.6400000000003</v>
      </c>
      <c r="Z82" s="49">
        <f t="shared" si="44"/>
        <v>2.7562392131743804E-4</v>
      </c>
      <c r="AA82" s="82">
        <f t="shared" si="31"/>
        <v>60403.68</v>
      </c>
      <c r="AB82" s="49">
        <f t="shared" si="44"/>
        <v>2.7562392131743804E-4</v>
      </c>
      <c r="AC82" s="82">
        <f t="shared" si="32"/>
        <v>5033.6400000000003</v>
      </c>
      <c r="AD82" s="49">
        <f t="shared" si="45"/>
        <v>2.7562392131743804E-4</v>
      </c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</row>
    <row r="83" spans="1:66" x14ac:dyDescent="0.25">
      <c r="A83" s="9">
        <v>6205</v>
      </c>
      <c r="B83" s="10" t="s">
        <v>106</v>
      </c>
      <c r="C83" s="67">
        <v>8342.5</v>
      </c>
      <c r="D83" s="49">
        <f t="shared" si="33"/>
        <v>4.5680512781818465E-4</v>
      </c>
      <c r="E83" s="67">
        <v>8342.5</v>
      </c>
      <c r="F83" s="49">
        <f t="shared" si="34"/>
        <v>4.5680512781818465E-4</v>
      </c>
      <c r="G83" s="67">
        <v>8342.5</v>
      </c>
      <c r="H83" s="49">
        <f t="shared" si="35"/>
        <v>4.5680512781818465E-4</v>
      </c>
      <c r="I83" s="67">
        <v>8342.5</v>
      </c>
      <c r="J83" s="49">
        <f t="shared" si="36"/>
        <v>4.5680512781818465E-4</v>
      </c>
      <c r="K83" s="67">
        <v>8342.5</v>
      </c>
      <c r="L83" s="49">
        <f t="shared" si="37"/>
        <v>4.5680512781818465E-4</v>
      </c>
      <c r="M83" s="67">
        <v>8342.5</v>
      </c>
      <c r="N83" s="49">
        <f t="shared" si="38"/>
        <v>4.5680512781818465E-4</v>
      </c>
      <c r="O83" s="67">
        <v>8342.5</v>
      </c>
      <c r="P83" s="49">
        <f t="shared" si="39"/>
        <v>4.5680512781818465E-4</v>
      </c>
      <c r="Q83" s="67">
        <v>8342.5</v>
      </c>
      <c r="R83" s="49">
        <f t="shared" si="40"/>
        <v>4.5680512781818465E-4</v>
      </c>
      <c r="S83" s="67">
        <v>8342.5</v>
      </c>
      <c r="T83" s="49">
        <f t="shared" si="41"/>
        <v>4.5680512781818465E-4</v>
      </c>
      <c r="U83" s="67">
        <v>8342.5</v>
      </c>
      <c r="V83" s="49">
        <f t="shared" si="42"/>
        <v>4.5680512781818465E-4</v>
      </c>
      <c r="W83" s="67">
        <v>8342.5</v>
      </c>
      <c r="X83" s="49">
        <f t="shared" si="43"/>
        <v>4.5680512781818465E-4</v>
      </c>
      <c r="Y83" s="67">
        <v>8342.5</v>
      </c>
      <c r="Z83" s="49">
        <f t="shared" si="44"/>
        <v>4.5680512781818465E-4</v>
      </c>
      <c r="AA83" s="82">
        <f t="shared" si="31"/>
        <v>100110</v>
      </c>
      <c r="AB83" s="49">
        <f t="shared" si="44"/>
        <v>4.5680512781818465E-4</v>
      </c>
      <c r="AC83" s="82">
        <f t="shared" si="32"/>
        <v>8342.5</v>
      </c>
      <c r="AD83" s="49">
        <f t="shared" si="45"/>
        <v>4.5680512781818465E-4</v>
      </c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</row>
    <row r="84" spans="1:66" x14ac:dyDescent="0.25">
      <c r="A84" s="9">
        <v>6206</v>
      </c>
      <c r="B84" s="10" t="s">
        <v>107</v>
      </c>
      <c r="C84" s="67">
        <v>18619.813900000001</v>
      </c>
      <c r="D84" s="49">
        <f t="shared" si="33"/>
        <v>1.0195536671909274E-3</v>
      </c>
      <c r="E84" s="67">
        <v>18619.813900000001</v>
      </c>
      <c r="F84" s="49">
        <f t="shared" si="34"/>
        <v>1.0195536671909274E-3</v>
      </c>
      <c r="G84" s="67">
        <v>18619.813900000001</v>
      </c>
      <c r="H84" s="49">
        <f t="shared" si="35"/>
        <v>1.0195536671909274E-3</v>
      </c>
      <c r="I84" s="67">
        <v>18619.813900000001</v>
      </c>
      <c r="J84" s="49">
        <f t="shared" si="36"/>
        <v>1.0195536671909274E-3</v>
      </c>
      <c r="K84" s="67">
        <v>18619.813900000001</v>
      </c>
      <c r="L84" s="49">
        <f t="shared" si="37"/>
        <v>1.0195536671909274E-3</v>
      </c>
      <c r="M84" s="67">
        <v>18619.813900000001</v>
      </c>
      <c r="N84" s="49">
        <f t="shared" si="38"/>
        <v>1.0195536671909274E-3</v>
      </c>
      <c r="O84" s="67">
        <v>18619.813900000001</v>
      </c>
      <c r="P84" s="49">
        <f t="shared" si="39"/>
        <v>1.0195536671909274E-3</v>
      </c>
      <c r="Q84" s="67">
        <v>18619.813900000001</v>
      </c>
      <c r="R84" s="49">
        <f t="shared" si="40"/>
        <v>1.0195536671909274E-3</v>
      </c>
      <c r="S84" s="67">
        <v>18619.813900000001</v>
      </c>
      <c r="T84" s="49">
        <f t="shared" si="41"/>
        <v>1.0195536671909274E-3</v>
      </c>
      <c r="U84" s="67">
        <v>18619.813900000001</v>
      </c>
      <c r="V84" s="49">
        <f t="shared" si="42"/>
        <v>1.0195536671909274E-3</v>
      </c>
      <c r="W84" s="67">
        <v>18619.813900000001</v>
      </c>
      <c r="X84" s="49">
        <f t="shared" si="43"/>
        <v>1.0195536671909274E-3</v>
      </c>
      <c r="Y84" s="67">
        <v>18619.813900000001</v>
      </c>
      <c r="Z84" s="49">
        <f t="shared" si="44"/>
        <v>1.0195536671909274E-3</v>
      </c>
      <c r="AA84" s="82">
        <f t="shared" si="31"/>
        <v>223437.76680000007</v>
      </c>
      <c r="AB84" s="49">
        <f t="shared" si="44"/>
        <v>1.0195536671909276E-3</v>
      </c>
      <c r="AC84" s="82">
        <f t="shared" si="32"/>
        <v>18619.813900000005</v>
      </c>
      <c r="AD84" s="49">
        <f t="shared" si="45"/>
        <v>1.0195536671909276E-3</v>
      </c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</row>
    <row r="85" spans="1:66" x14ac:dyDescent="0.25">
      <c r="A85" s="9">
        <v>6207</v>
      </c>
      <c r="B85" s="10" t="s">
        <v>108</v>
      </c>
      <c r="C85" s="67">
        <v>69618.509999999995</v>
      </c>
      <c r="D85" s="49">
        <f t="shared" si="33"/>
        <v>3.8120578194859528E-3</v>
      </c>
      <c r="E85" s="67">
        <v>69618.509999999995</v>
      </c>
      <c r="F85" s="49">
        <f t="shared" si="34"/>
        <v>3.8120578194859528E-3</v>
      </c>
      <c r="G85" s="67">
        <v>69618.509999999995</v>
      </c>
      <c r="H85" s="49">
        <f t="shared" si="35"/>
        <v>3.8120578194859528E-3</v>
      </c>
      <c r="I85" s="67">
        <v>69618.509999999995</v>
      </c>
      <c r="J85" s="49">
        <f t="shared" si="36"/>
        <v>3.8120578194859528E-3</v>
      </c>
      <c r="K85" s="67">
        <v>69618.509999999995</v>
      </c>
      <c r="L85" s="49">
        <f t="shared" si="37"/>
        <v>3.8120578194859528E-3</v>
      </c>
      <c r="M85" s="67">
        <v>69618.509999999995</v>
      </c>
      <c r="N85" s="49">
        <f t="shared" si="38"/>
        <v>3.8120578194859528E-3</v>
      </c>
      <c r="O85" s="67">
        <v>69618.509999999995</v>
      </c>
      <c r="P85" s="49">
        <f t="shared" si="39"/>
        <v>3.8120578194859528E-3</v>
      </c>
      <c r="Q85" s="67">
        <v>69618.509999999995</v>
      </c>
      <c r="R85" s="49">
        <f t="shared" si="40"/>
        <v>3.8120578194859528E-3</v>
      </c>
      <c r="S85" s="67">
        <v>69618.509999999995</v>
      </c>
      <c r="T85" s="49">
        <f t="shared" si="41"/>
        <v>3.8120578194859528E-3</v>
      </c>
      <c r="U85" s="67">
        <v>69618.509999999995</v>
      </c>
      <c r="V85" s="49">
        <f t="shared" si="42"/>
        <v>3.8120578194859528E-3</v>
      </c>
      <c r="W85" s="67">
        <v>69618.509999999995</v>
      </c>
      <c r="X85" s="49">
        <f t="shared" si="43"/>
        <v>3.8120578194859528E-3</v>
      </c>
      <c r="Y85" s="67">
        <v>69618.509999999995</v>
      </c>
      <c r="Z85" s="49">
        <f t="shared" si="44"/>
        <v>3.8120578194859528E-3</v>
      </c>
      <c r="AA85" s="82">
        <f t="shared" si="31"/>
        <v>835422.12</v>
      </c>
      <c r="AB85" s="49">
        <f t="shared" si="44"/>
        <v>3.8120578194859537E-3</v>
      </c>
      <c r="AC85" s="82">
        <f t="shared" si="32"/>
        <v>69618.509999999995</v>
      </c>
      <c r="AD85" s="49">
        <f t="shared" si="45"/>
        <v>3.8120578194859528E-3</v>
      </c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</row>
    <row r="86" spans="1:66" x14ac:dyDescent="0.25">
      <c r="A86" s="9">
        <v>6208</v>
      </c>
      <c r="B86" s="10" t="s">
        <v>109</v>
      </c>
      <c r="C86" s="67"/>
      <c r="D86" s="49">
        <f t="shared" si="33"/>
        <v>0</v>
      </c>
      <c r="E86" s="67"/>
      <c r="F86" s="49">
        <f t="shared" si="34"/>
        <v>0</v>
      </c>
      <c r="G86" s="67"/>
      <c r="H86" s="49">
        <f t="shared" si="35"/>
        <v>0</v>
      </c>
      <c r="I86" s="67"/>
      <c r="J86" s="49">
        <f t="shared" si="36"/>
        <v>0</v>
      </c>
      <c r="K86" s="67"/>
      <c r="L86" s="49">
        <f t="shared" si="37"/>
        <v>0</v>
      </c>
      <c r="M86" s="67"/>
      <c r="N86" s="49">
        <f t="shared" si="38"/>
        <v>0</v>
      </c>
      <c r="O86" s="67"/>
      <c r="P86" s="49">
        <f t="shared" si="39"/>
        <v>0</v>
      </c>
      <c r="Q86" s="67"/>
      <c r="R86" s="49">
        <f t="shared" si="40"/>
        <v>0</v>
      </c>
      <c r="S86" s="67"/>
      <c r="T86" s="49">
        <f t="shared" si="41"/>
        <v>0</v>
      </c>
      <c r="U86" s="67"/>
      <c r="V86" s="49">
        <f t="shared" si="42"/>
        <v>0</v>
      </c>
      <c r="W86" s="67"/>
      <c r="X86" s="49">
        <f t="shared" si="43"/>
        <v>0</v>
      </c>
      <c r="Y86" s="67"/>
      <c r="Z86" s="49">
        <f t="shared" si="44"/>
        <v>0</v>
      </c>
      <c r="AA86" s="82">
        <f t="shared" si="31"/>
        <v>0</v>
      </c>
      <c r="AB86" s="49">
        <f t="shared" si="44"/>
        <v>0</v>
      </c>
      <c r="AC86" s="82">
        <f t="shared" si="32"/>
        <v>0</v>
      </c>
      <c r="AD86" s="49">
        <f t="shared" si="45"/>
        <v>0</v>
      </c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</row>
    <row r="87" spans="1:66" x14ac:dyDescent="0.25">
      <c r="A87" s="9">
        <v>6209</v>
      </c>
      <c r="B87" s="10" t="s">
        <v>110</v>
      </c>
      <c r="C87" s="67">
        <v>154073.30059999999</v>
      </c>
      <c r="D87" s="49">
        <f t="shared" si="33"/>
        <v>8.4364967064971628E-3</v>
      </c>
      <c r="E87" s="67">
        <v>154073.30059999999</v>
      </c>
      <c r="F87" s="49">
        <f t="shared" si="34"/>
        <v>8.4364967064971628E-3</v>
      </c>
      <c r="G87" s="67">
        <v>154073.30059999999</v>
      </c>
      <c r="H87" s="49">
        <f t="shared" si="35"/>
        <v>8.4364967064971628E-3</v>
      </c>
      <c r="I87" s="67">
        <v>154073.30059999999</v>
      </c>
      <c r="J87" s="49">
        <f t="shared" si="36"/>
        <v>8.4364967064971628E-3</v>
      </c>
      <c r="K87" s="67">
        <v>154073.30059999999</v>
      </c>
      <c r="L87" s="49">
        <f t="shared" si="37"/>
        <v>8.4364967064971628E-3</v>
      </c>
      <c r="M87" s="67">
        <v>154073.30059999999</v>
      </c>
      <c r="N87" s="49">
        <f t="shared" si="38"/>
        <v>8.4364967064971628E-3</v>
      </c>
      <c r="O87" s="67">
        <v>154073.30059999999</v>
      </c>
      <c r="P87" s="49">
        <f t="shared" si="39"/>
        <v>8.4364967064971628E-3</v>
      </c>
      <c r="Q87" s="67">
        <v>154073.30059999999</v>
      </c>
      <c r="R87" s="49">
        <f t="shared" si="40"/>
        <v>8.4364967064971628E-3</v>
      </c>
      <c r="S87" s="67">
        <v>154073.30059999999</v>
      </c>
      <c r="T87" s="49">
        <f t="shared" si="41"/>
        <v>8.4364967064971628E-3</v>
      </c>
      <c r="U87" s="67">
        <v>154073.30059999999</v>
      </c>
      <c r="V87" s="49">
        <f t="shared" si="42"/>
        <v>8.4364967064971628E-3</v>
      </c>
      <c r="W87" s="67">
        <v>154073.30059999999</v>
      </c>
      <c r="X87" s="49">
        <f t="shared" si="43"/>
        <v>8.4364967064971628E-3</v>
      </c>
      <c r="Y87" s="67">
        <v>154073.30059999999</v>
      </c>
      <c r="Z87" s="49">
        <f t="shared" si="44"/>
        <v>8.4364967064971628E-3</v>
      </c>
      <c r="AA87" s="82">
        <f t="shared" si="31"/>
        <v>1848879.6071999997</v>
      </c>
      <c r="AB87" s="49">
        <f t="shared" si="44"/>
        <v>8.4364967064971628E-3</v>
      </c>
      <c r="AC87" s="82">
        <f t="shared" si="32"/>
        <v>154073.30059999999</v>
      </c>
      <c r="AD87" s="49">
        <f t="shared" si="45"/>
        <v>8.4364967064971628E-3</v>
      </c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</row>
    <row r="88" spans="1:66" x14ac:dyDescent="0.25">
      <c r="A88" s="9">
        <v>6210</v>
      </c>
      <c r="B88" s="10" t="s">
        <v>111</v>
      </c>
      <c r="C88" s="67">
        <v>162239.85440000001</v>
      </c>
      <c r="D88" s="49">
        <f t="shared" si="33"/>
        <v>8.8836676567450607E-3</v>
      </c>
      <c r="E88" s="67">
        <v>162239.85440000001</v>
      </c>
      <c r="F88" s="49">
        <f t="shared" si="34"/>
        <v>8.8836676567450607E-3</v>
      </c>
      <c r="G88" s="67">
        <v>162239.85440000001</v>
      </c>
      <c r="H88" s="49">
        <f t="shared" si="35"/>
        <v>8.8836676567450607E-3</v>
      </c>
      <c r="I88" s="67">
        <v>162239.85440000001</v>
      </c>
      <c r="J88" s="49">
        <f t="shared" si="36"/>
        <v>8.8836676567450607E-3</v>
      </c>
      <c r="K88" s="67">
        <v>162239.85440000001</v>
      </c>
      <c r="L88" s="49">
        <f t="shared" si="37"/>
        <v>8.8836676567450607E-3</v>
      </c>
      <c r="M88" s="67">
        <v>162239.85440000001</v>
      </c>
      <c r="N88" s="49">
        <f t="shared" si="38"/>
        <v>8.8836676567450607E-3</v>
      </c>
      <c r="O88" s="67">
        <v>162239.85440000001</v>
      </c>
      <c r="P88" s="49">
        <f t="shared" si="39"/>
        <v>8.8836676567450607E-3</v>
      </c>
      <c r="Q88" s="67">
        <v>162239.85440000001</v>
      </c>
      <c r="R88" s="49">
        <f t="shared" si="40"/>
        <v>8.8836676567450607E-3</v>
      </c>
      <c r="S88" s="67">
        <v>162239.85440000001</v>
      </c>
      <c r="T88" s="49">
        <f t="shared" si="41"/>
        <v>8.8836676567450607E-3</v>
      </c>
      <c r="U88" s="67">
        <v>162239.85440000001</v>
      </c>
      <c r="V88" s="49">
        <f t="shared" si="42"/>
        <v>8.8836676567450607E-3</v>
      </c>
      <c r="W88" s="67">
        <v>162239.85440000001</v>
      </c>
      <c r="X88" s="49">
        <f t="shared" si="43"/>
        <v>8.8836676567450607E-3</v>
      </c>
      <c r="Y88" s="67">
        <v>162239.85440000001</v>
      </c>
      <c r="Z88" s="49">
        <f t="shared" si="44"/>
        <v>8.8836676567450607E-3</v>
      </c>
      <c r="AA88" s="82">
        <f t="shared" si="31"/>
        <v>1946878.2528000006</v>
      </c>
      <c r="AB88" s="49">
        <f t="shared" si="44"/>
        <v>8.8836676567450642E-3</v>
      </c>
      <c r="AC88" s="82">
        <f t="shared" si="32"/>
        <v>162239.85440000004</v>
      </c>
      <c r="AD88" s="49">
        <f t="shared" si="45"/>
        <v>8.8836676567450625E-3</v>
      </c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</row>
    <row r="89" spans="1:66" x14ac:dyDescent="0.25">
      <c r="A89" s="9">
        <v>6211</v>
      </c>
      <c r="B89" s="10" t="s">
        <v>112</v>
      </c>
      <c r="C89" s="67">
        <v>55387.9107</v>
      </c>
      <c r="D89" s="49">
        <f t="shared" si="33"/>
        <v>3.0328416693911533E-3</v>
      </c>
      <c r="E89" s="67">
        <v>55387.9107</v>
      </c>
      <c r="F89" s="49">
        <f t="shared" si="34"/>
        <v>3.0328416693911533E-3</v>
      </c>
      <c r="G89" s="67">
        <v>55387.9107</v>
      </c>
      <c r="H89" s="49">
        <f t="shared" si="35"/>
        <v>3.0328416693911533E-3</v>
      </c>
      <c r="I89" s="67">
        <v>55387.9107</v>
      </c>
      <c r="J89" s="49">
        <f t="shared" si="36"/>
        <v>3.0328416693911533E-3</v>
      </c>
      <c r="K89" s="67">
        <v>55387.9107</v>
      </c>
      <c r="L89" s="49">
        <f t="shared" si="37"/>
        <v>3.0328416693911533E-3</v>
      </c>
      <c r="M89" s="67">
        <v>55387.9107</v>
      </c>
      <c r="N89" s="49">
        <f t="shared" si="38"/>
        <v>3.0328416693911533E-3</v>
      </c>
      <c r="O89" s="67">
        <v>55387.9107</v>
      </c>
      <c r="P89" s="49">
        <f t="shared" si="39"/>
        <v>3.0328416693911533E-3</v>
      </c>
      <c r="Q89" s="67">
        <v>55387.9107</v>
      </c>
      <c r="R89" s="49">
        <f t="shared" si="40"/>
        <v>3.0328416693911533E-3</v>
      </c>
      <c r="S89" s="67">
        <v>55387.9107</v>
      </c>
      <c r="T89" s="49">
        <f t="shared" si="41"/>
        <v>3.0328416693911533E-3</v>
      </c>
      <c r="U89" s="67">
        <v>55387.9107</v>
      </c>
      <c r="V89" s="49">
        <f t="shared" si="42"/>
        <v>3.0328416693911533E-3</v>
      </c>
      <c r="W89" s="67">
        <v>55387.9107</v>
      </c>
      <c r="X89" s="49">
        <f t="shared" si="43"/>
        <v>3.0328416693911533E-3</v>
      </c>
      <c r="Y89" s="67">
        <v>55387.9107</v>
      </c>
      <c r="Z89" s="49">
        <f t="shared" si="44"/>
        <v>3.0328416693911533E-3</v>
      </c>
      <c r="AA89" s="82">
        <f t="shared" si="31"/>
        <v>664654.92839999998</v>
      </c>
      <c r="AB89" s="49">
        <f t="shared" si="44"/>
        <v>3.0328416693911533E-3</v>
      </c>
      <c r="AC89" s="82">
        <f t="shared" si="32"/>
        <v>55387.9107</v>
      </c>
      <c r="AD89" s="49">
        <f t="shared" si="45"/>
        <v>3.0328416693911533E-3</v>
      </c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</row>
    <row r="90" spans="1:66" x14ac:dyDescent="0.25">
      <c r="A90" s="9">
        <v>6212</v>
      </c>
      <c r="B90" s="10" t="s">
        <v>113</v>
      </c>
      <c r="C90" s="67"/>
      <c r="D90" s="49">
        <f t="shared" si="33"/>
        <v>0</v>
      </c>
      <c r="E90" s="67"/>
      <c r="F90" s="49">
        <f t="shared" si="34"/>
        <v>0</v>
      </c>
      <c r="G90" s="67"/>
      <c r="H90" s="49">
        <f t="shared" si="35"/>
        <v>0</v>
      </c>
      <c r="I90" s="67"/>
      <c r="J90" s="49">
        <f t="shared" si="36"/>
        <v>0</v>
      </c>
      <c r="K90" s="67"/>
      <c r="L90" s="49">
        <f t="shared" si="37"/>
        <v>0</v>
      </c>
      <c r="M90" s="67"/>
      <c r="N90" s="49">
        <f t="shared" si="38"/>
        <v>0</v>
      </c>
      <c r="O90" s="67"/>
      <c r="P90" s="49">
        <f t="shared" si="39"/>
        <v>0</v>
      </c>
      <c r="Q90" s="67"/>
      <c r="R90" s="49">
        <f t="shared" si="40"/>
        <v>0</v>
      </c>
      <c r="S90" s="67"/>
      <c r="T90" s="49">
        <f t="shared" si="41"/>
        <v>0</v>
      </c>
      <c r="U90" s="67"/>
      <c r="V90" s="49">
        <f t="shared" si="42"/>
        <v>0</v>
      </c>
      <c r="W90" s="67"/>
      <c r="X90" s="49">
        <f t="shared" si="43"/>
        <v>0</v>
      </c>
      <c r="Y90" s="67"/>
      <c r="Z90" s="49">
        <f t="shared" si="44"/>
        <v>0</v>
      </c>
      <c r="AA90" s="82">
        <f t="shared" si="31"/>
        <v>0</v>
      </c>
      <c r="AB90" s="49">
        <f t="shared" si="44"/>
        <v>0</v>
      </c>
      <c r="AC90" s="82">
        <f t="shared" si="32"/>
        <v>0</v>
      </c>
      <c r="AD90" s="49">
        <f t="shared" si="45"/>
        <v>0</v>
      </c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</row>
    <row r="91" spans="1:66" x14ac:dyDescent="0.25">
      <c r="A91" s="9">
        <v>6213</v>
      </c>
      <c r="B91" s="10" t="s">
        <v>114</v>
      </c>
      <c r="C91" s="67">
        <v>4154.7124999999996</v>
      </c>
      <c r="D91" s="49">
        <f t="shared" si="33"/>
        <v>2.2749703021999511E-4</v>
      </c>
      <c r="E91" s="67">
        <v>4154.7124999999996</v>
      </c>
      <c r="F91" s="49">
        <f t="shared" si="34"/>
        <v>2.2749703021999511E-4</v>
      </c>
      <c r="G91" s="67">
        <v>4154.7124999999996</v>
      </c>
      <c r="H91" s="49">
        <f t="shared" si="35"/>
        <v>2.2749703021999511E-4</v>
      </c>
      <c r="I91" s="67">
        <v>4154.7124999999996</v>
      </c>
      <c r="J91" s="49">
        <f t="shared" si="36"/>
        <v>2.2749703021999511E-4</v>
      </c>
      <c r="K91" s="67">
        <v>4154.7124999999996</v>
      </c>
      <c r="L91" s="49">
        <f t="shared" si="37"/>
        <v>2.2749703021999511E-4</v>
      </c>
      <c r="M91" s="67">
        <v>4154.7124999999996</v>
      </c>
      <c r="N91" s="49">
        <f t="shared" si="38"/>
        <v>2.2749703021999511E-4</v>
      </c>
      <c r="O91" s="67">
        <v>4154.7124999999996</v>
      </c>
      <c r="P91" s="49">
        <f t="shared" si="39"/>
        <v>2.2749703021999511E-4</v>
      </c>
      <c r="Q91" s="67">
        <v>4154.7124999999996</v>
      </c>
      <c r="R91" s="49">
        <f t="shared" si="40"/>
        <v>2.2749703021999511E-4</v>
      </c>
      <c r="S91" s="67">
        <v>4154.7124999999996</v>
      </c>
      <c r="T91" s="49">
        <f t="shared" si="41"/>
        <v>2.2749703021999511E-4</v>
      </c>
      <c r="U91" s="67">
        <v>4154.7124999999996</v>
      </c>
      <c r="V91" s="49">
        <f t="shared" si="42"/>
        <v>2.2749703021999511E-4</v>
      </c>
      <c r="W91" s="67">
        <v>4154.7124999999996</v>
      </c>
      <c r="X91" s="49">
        <f t="shared" si="43"/>
        <v>2.2749703021999511E-4</v>
      </c>
      <c r="Y91" s="67">
        <v>4154.7124999999996</v>
      </c>
      <c r="Z91" s="49">
        <f t="shared" si="44"/>
        <v>2.2749703021999511E-4</v>
      </c>
      <c r="AA91" s="82">
        <f t="shared" si="31"/>
        <v>49856.55000000001</v>
      </c>
      <c r="AB91" s="49">
        <f t="shared" si="44"/>
        <v>2.2749703021999519E-4</v>
      </c>
      <c r="AC91" s="82">
        <f t="shared" si="32"/>
        <v>4154.7125000000005</v>
      </c>
      <c r="AD91" s="49">
        <f t="shared" si="45"/>
        <v>2.2749703021999516E-4</v>
      </c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</row>
    <row r="92" spans="1:66" x14ac:dyDescent="0.25">
      <c r="A92" s="9">
        <v>6214</v>
      </c>
      <c r="B92" s="10" t="s">
        <v>115</v>
      </c>
      <c r="C92" s="67">
        <v>35492.519999999997</v>
      </c>
      <c r="D92" s="49">
        <f t="shared" si="33"/>
        <v>1.943442029989748E-3</v>
      </c>
      <c r="E92" s="67">
        <v>35492.519999999997</v>
      </c>
      <c r="F92" s="49">
        <f t="shared" si="34"/>
        <v>1.943442029989748E-3</v>
      </c>
      <c r="G92" s="67">
        <v>35492.519999999997</v>
      </c>
      <c r="H92" s="49">
        <f t="shared" si="35"/>
        <v>1.943442029989748E-3</v>
      </c>
      <c r="I92" s="67">
        <v>35492.519999999997</v>
      </c>
      <c r="J92" s="49">
        <f t="shared" si="36"/>
        <v>1.943442029989748E-3</v>
      </c>
      <c r="K92" s="67">
        <v>35492.519999999997</v>
      </c>
      <c r="L92" s="49">
        <f t="shared" si="37"/>
        <v>1.943442029989748E-3</v>
      </c>
      <c r="M92" s="67">
        <v>35492.519999999997</v>
      </c>
      <c r="N92" s="49">
        <f t="shared" si="38"/>
        <v>1.943442029989748E-3</v>
      </c>
      <c r="O92" s="67">
        <v>35492.519999999997</v>
      </c>
      <c r="P92" s="49">
        <f t="shared" si="39"/>
        <v>1.943442029989748E-3</v>
      </c>
      <c r="Q92" s="67">
        <v>35492.519999999997</v>
      </c>
      <c r="R92" s="49">
        <f t="shared" si="40"/>
        <v>1.943442029989748E-3</v>
      </c>
      <c r="S92" s="67">
        <v>35492.519999999997</v>
      </c>
      <c r="T92" s="49">
        <f t="shared" si="41"/>
        <v>1.943442029989748E-3</v>
      </c>
      <c r="U92" s="67">
        <v>35492.519999999997</v>
      </c>
      <c r="V92" s="49">
        <f t="shared" si="42"/>
        <v>1.943442029989748E-3</v>
      </c>
      <c r="W92" s="67">
        <v>35492.519999999997</v>
      </c>
      <c r="X92" s="49">
        <f t="shared" si="43"/>
        <v>1.943442029989748E-3</v>
      </c>
      <c r="Y92" s="67">
        <v>35492.519999999997</v>
      </c>
      <c r="Z92" s="49">
        <f t="shared" si="44"/>
        <v>1.943442029989748E-3</v>
      </c>
      <c r="AA92" s="82">
        <f t="shared" si="31"/>
        <v>425910.24000000005</v>
      </c>
      <c r="AB92" s="49">
        <f t="shared" si="44"/>
        <v>1.9434420299897486E-3</v>
      </c>
      <c r="AC92" s="82">
        <f t="shared" si="32"/>
        <v>35492.520000000004</v>
      </c>
      <c r="AD92" s="49">
        <f t="shared" si="45"/>
        <v>1.9434420299897484E-3</v>
      </c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</row>
    <row r="93" spans="1:66" x14ac:dyDescent="0.25">
      <c r="A93" s="9">
        <v>6215</v>
      </c>
      <c r="B93" s="10" t="s">
        <v>116</v>
      </c>
      <c r="C93" s="67">
        <v>25004.726699999999</v>
      </c>
      <c r="D93" s="49">
        <f t="shared" si="33"/>
        <v>1.3691683999103713E-3</v>
      </c>
      <c r="E93" s="67">
        <v>25004.726699999999</v>
      </c>
      <c r="F93" s="49">
        <f t="shared" si="34"/>
        <v>1.3691683999103713E-3</v>
      </c>
      <c r="G93" s="67">
        <v>25004.726699999999</v>
      </c>
      <c r="H93" s="49">
        <f t="shared" si="35"/>
        <v>1.3691683999103713E-3</v>
      </c>
      <c r="I93" s="67">
        <v>25004.726699999999</v>
      </c>
      <c r="J93" s="49">
        <f t="shared" si="36"/>
        <v>1.3691683999103713E-3</v>
      </c>
      <c r="K93" s="67">
        <v>25004.726699999999</v>
      </c>
      <c r="L93" s="49">
        <f t="shared" si="37"/>
        <v>1.3691683999103713E-3</v>
      </c>
      <c r="M93" s="67">
        <v>25004.726699999999</v>
      </c>
      <c r="N93" s="49">
        <f t="shared" si="38"/>
        <v>1.3691683999103713E-3</v>
      </c>
      <c r="O93" s="67">
        <v>25004.726699999999</v>
      </c>
      <c r="P93" s="49">
        <f t="shared" si="39"/>
        <v>1.3691683999103713E-3</v>
      </c>
      <c r="Q93" s="67">
        <v>25004.726699999999</v>
      </c>
      <c r="R93" s="49">
        <f t="shared" si="40"/>
        <v>1.3691683999103713E-3</v>
      </c>
      <c r="S93" s="67">
        <v>25004.726699999999</v>
      </c>
      <c r="T93" s="49">
        <f t="shared" si="41"/>
        <v>1.3691683999103713E-3</v>
      </c>
      <c r="U93" s="67">
        <v>25004.726699999999</v>
      </c>
      <c r="V93" s="49">
        <f t="shared" si="42"/>
        <v>1.3691683999103713E-3</v>
      </c>
      <c r="W93" s="67">
        <v>25004.726699999999</v>
      </c>
      <c r="X93" s="49">
        <f t="shared" si="43"/>
        <v>1.3691683999103713E-3</v>
      </c>
      <c r="Y93" s="67">
        <v>25004.726699999999</v>
      </c>
      <c r="Z93" s="49">
        <f t="shared" si="44"/>
        <v>1.3691683999103713E-3</v>
      </c>
      <c r="AA93" s="82">
        <f t="shared" si="31"/>
        <v>300056.72039999999</v>
      </c>
      <c r="AB93" s="49">
        <f t="shared" si="44"/>
        <v>1.3691683999103716E-3</v>
      </c>
      <c r="AC93" s="82">
        <f t="shared" si="32"/>
        <v>25004.726699999999</v>
      </c>
      <c r="AD93" s="49">
        <f t="shared" si="45"/>
        <v>1.3691683999103713E-3</v>
      </c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</row>
    <row r="94" spans="1:66" x14ac:dyDescent="0.25">
      <c r="A94" s="9">
        <v>6216</v>
      </c>
      <c r="B94" s="10" t="s">
        <v>117</v>
      </c>
      <c r="C94" s="67">
        <v>4875</v>
      </c>
      <c r="D94" s="49">
        <f t="shared" si="33"/>
        <v>2.6693736866810312E-4</v>
      </c>
      <c r="E94" s="67">
        <v>4875</v>
      </c>
      <c r="F94" s="49">
        <f t="shared" si="34"/>
        <v>2.6693736866810312E-4</v>
      </c>
      <c r="G94" s="67">
        <v>4875</v>
      </c>
      <c r="H94" s="49">
        <f t="shared" si="35"/>
        <v>2.6693736866810312E-4</v>
      </c>
      <c r="I94" s="67">
        <v>4875</v>
      </c>
      <c r="J94" s="49">
        <f t="shared" si="36"/>
        <v>2.6693736866810312E-4</v>
      </c>
      <c r="K94" s="67">
        <v>4875</v>
      </c>
      <c r="L94" s="49">
        <f t="shared" si="37"/>
        <v>2.6693736866810312E-4</v>
      </c>
      <c r="M94" s="67">
        <v>4875</v>
      </c>
      <c r="N94" s="49">
        <f t="shared" si="38"/>
        <v>2.6693736866810312E-4</v>
      </c>
      <c r="O94" s="67">
        <v>4875</v>
      </c>
      <c r="P94" s="49">
        <f t="shared" si="39"/>
        <v>2.6693736866810312E-4</v>
      </c>
      <c r="Q94" s="67">
        <v>4875</v>
      </c>
      <c r="R94" s="49">
        <f t="shared" si="40"/>
        <v>2.6693736866810312E-4</v>
      </c>
      <c r="S94" s="67">
        <v>4875</v>
      </c>
      <c r="T94" s="49">
        <f t="shared" si="41"/>
        <v>2.6693736866810312E-4</v>
      </c>
      <c r="U94" s="67">
        <v>4875</v>
      </c>
      <c r="V94" s="49">
        <f t="shared" si="42"/>
        <v>2.6693736866810312E-4</v>
      </c>
      <c r="W94" s="67">
        <v>4875</v>
      </c>
      <c r="X94" s="49">
        <f t="shared" si="43"/>
        <v>2.6693736866810312E-4</v>
      </c>
      <c r="Y94" s="67">
        <v>4875</v>
      </c>
      <c r="Z94" s="49">
        <f t="shared" si="44"/>
        <v>2.6693736866810312E-4</v>
      </c>
      <c r="AA94" s="82">
        <f t="shared" si="31"/>
        <v>58500</v>
      </c>
      <c r="AB94" s="49">
        <f t="shared" si="44"/>
        <v>2.6693736866810312E-4</v>
      </c>
      <c r="AC94" s="82">
        <f t="shared" si="32"/>
        <v>4875</v>
      </c>
      <c r="AD94" s="49">
        <f t="shared" si="45"/>
        <v>2.6693736866810312E-4</v>
      </c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</row>
    <row r="95" spans="1:66" x14ac:dyDescent="0.25">
      <c r="A95" s="9">
        <v>6217</v>
      </c>
      <c r="B95" s="10"/>
      <c r="C95" s="67"/>
      <c r="D95" s="49">
        <f t="shared" si="33"/>
        <v>0</v>
      </c>
      <c r="E95" s="67"/>
      <c r="F95" s="49">
        <f t="shared" si="33"/>
        <v>0</v>
      </c>
      <c r="G95" s="67"/>
      <c r="H95" s="49">
        <f t="shared" si="33"/>
        <v>0</v>
      </c>
      <c r="I95" s="67"/>
      <c r="J95" s="49">
        <f t="shared" si="33"/>
        <v>0</v>
      </c>
      <c r="K95" s="67"/>
      <c r="L95" s="49">
        <f t="shared" si="33"/>
        <v>0</v>
      </c>
      <c r="M95" s="67"/>
      <c r="N95" s="49">
        <f t="shared" si="33"/>
        <v>0</v>
      </c>
      <c r="O95" s="67"/>
      <c r="P95" s="49">
        <f t="shared" si="33"/>
        <v>0</v>
      </c>
      <c r="Q95" s="67"/>
      <c r="R95" s="49">
        <f t="shared" si="33"/>
        <v>0</v>
      </c>
      <c r="S95" s="67"/>
      <c r="T95" s="49">
        <f t="shared" si="41"/>
        <v>0</v>
      </c>
      <c r="U95" s="67"/>
      <c r="V95" s="49">
        <f t="shared" si="41"/>
        <v>0</v>
      </c>
      <c r="W95" s="67"/>
      <c r="X95" s="49">
        <f t="shared" si="41"/>
        <v>0</v>
      </c>
      <c r="Y95" s="67"/>
      <c r="Z95" s="49">
        <f t="shared" si="41"/>
        <v>0</v>
      </c>
      <c r="AA95" s="82"/>
      <c r="AB95" s="49">
        <f t="shared" si="41"/>
        <v>0</v>
      </c>
      <c r="AC95" s="82"/>
      <c r="AD95" s="49">
        <f t="shared" si="41"/>
        <v>0</v>
      </c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</row>
    <row r="96" spans="1:66" x14ac:dyDescent="0.25">
      <c r="A96" s="9">
        <v>6218</v>
      </c>
      <c r="B96" s="10"/>
      <c r="C96" s="67"/>
      <c r="D96" s="49">
        <f t="shared" si="33"/>
        <v>0</v>
      </c>
      <c r="E96" s="67"/>
      <c r="F96" s="49">
        <f t="shared" si="33"/>
        <v>0</v>
      </c>
      <c r="G96" s="67"/>
      <c r="H96" s="49">
        <f t="shared" si="33"/>
        <v>0</v>
      </c>
      <c r="I96" s="67"/>
      <c r="J96" s="49">
        <f t="shared" si="33"/>
        <v>0</v>
      </c>
      <c r="K96" s="67"/>
      <c r="L96" s="49">
        <f t="shared" si="33"/>
        <v>0</v>
      </c>
      <c r="M96" s="67"/>
      <c r="N96" s="49">
        <f t="shared" si="33"/>
        <v>0</v>
      </c>
      <c r="O96" s="67"/>
      <c r="P96" s="49">
        <f t="shared" si="33"/>
        <v>0</v>
      </c>
      <c r="Q96" s="67"/>
      <c r="R96" s="49">
        <f t="shared" si="33"/>
        <v>0</v>
      </c>
      <c r="S96" s="67"/>
      <c r="T96" s="49">
        <f t="shared" si="41"/>
        <v>0</v>
      </c>
      <c r="U96" s="67"/>
      <c r="V96" s="49">
        <f t="shared" si="41"/>
        <v>0</v>
      </c>
      <c r="W96" s="67"/>
      <c r="X96" s="49">
        <f t="shared" si="41"/>
        <v>0</v>
      </c>
      <c r="Y96" s="67"/>
      <c r="Z96" s="49">
        <f t="shared" si="41"/>
        <v>0</v>
      </c>
      <c r="AA96" s="82"/>
      <c r="AB96" s="49">
        <f t="shared" si="41"/>
        <v>0</v>
      </c>
      <c r="AC96" s="82"/>
      <c r="AD96" s="49">
        <f t="shared" si="41"/>
        <v>0</v>
      </c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</row>
    <row r="97" spans="1:66" x14ac:dyDescent="0.25">
      <c r="A97" s="9">
        <v>6219</v>
      </c>
      <c r="B97" s="10"/>
      <c r="C97" s="67"/>
      <c r="D97" s="49">
        <f t="shared" si="33"/>
        <v>0</v>
      </c>
      <c r="E97" s="67"/>
      <c r="F97" s="49">
        <f t="shared" si="33"/>
        <v>0</v>
      </c>
      <c r="G97" s="67"/>
      <c r="H97" s="49">
        <f t="shared" si="33"/>
        <v>0</v>
      </c>
      <c r="I97" s="67"/>
      <c r="J97" s="49">
        <f t="shared" si="33"/>
        <v>0</v>
      </c>
      <c r="K97" s="67"/>
      <c r="L97" s="49">
        <f t="shared" si="33"/>
        <v>0</v>
      </c>
      <c r="M97" s="67"/>
      <c r="N97" s="49">
        <f t="shared" si="33"/>
        <v>0</v>
      </c>
      <c r="O97" s="67"/>
      <c r="P97" s="49">
        <f t="shared" si="33"/>
        <v>0</v>
      </c>
      <c r="Q97" s="67"/>
      <c r="R97" s="49">
        <f t="shared" si="33"/>
        <v>0</v>
      </c>
      <c r="S97" s="67"/>
      <c r="T97" s="49">
        <f t="shared" si="41"/>
        <v>0</v>
      </c>
      <c r="U97" s="67"/>
      <c r="V97" s="49">
        <f t="shared" si="41"/>
        <v>0</v>
      </c>
      <c r="W97" s="67"/>
      <c r="X97" s="49">
        <f t="shared" si="41"/>
        <v>0</v>
      </c>
      <c r="Y97" s="67"/>
      <c r="Z97" s="49">
        <f t="shared" si="41"/>
        <v>0</v>
      </c>
      <c r="AA97" s="82"/>
      <c r="AB97" s="49">
        <f t="shared" si="41"/>
        <v>0</v>
      </c>
      <c r="AC97" s="82"/>
      <c r="AD97" s="49">
        <f t="shared" si="41"/>
        <v>0</v>
      </c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</row>
    <row r="98" spans="1:66" x14ac:dyDescent="0.25">
      <c r="A98" s="9">
        <v>6220</v>
      </c>
      <c r="B98" s="10"/>
      <c r="C98" s="67"/>
      <c r="D98" s="49">
        <f t="shared" si="33"/>
        <v>0</v>
      </c>
      <c r="E98" s="67"/>
      <c r="F98" s="49">
        <f t="shared" si="33"/>
        <v>0</v>
      </c>
      <c r="G98" s="67"/>
      <c r="H98" s="49">
        <f t="shared" si="33"/>
        <v>0</v>
      </c>
      <c r="I98" s="67"/>
      <c r="J98" s="49">
        <f t="shared" si="33"/>
        <v>0</v>
      </c>
      <c r="K98" s="67"/>
      <c r="L98" s="49">
        <f t="shared" si="33"/>
        <v>0</v>
      </c>
      <c r="M98" s="67"/>
      <c r="N98" s="49">
        <f t="shared" si="33"/>
        <v>0</v>
      </c>
      <c r="O98" s="67"/>
      <c r="P98" s="49">
        <f t="shared" si="33"/>
        <v>0</v>
      </c>
      <c r="Q98" s="67"/>
      <c r="R98" s="49">
        <f t="shared" si="33"/>
        <v>0</v>
      </c>
      <c r="S98" s="67"/>
      <c r="T98" s="49">
        <f t="shared" si="41"/>
        <v>0</v>
      </c>
      <c r="U98" s="67"/>
      <c r="V98" s="49">
        <f t="shared" si="41"/>
        <v>0</v>
      </c>
      <c r="W98" s="67"/>
      <c r="X98" s="49">
        <f t="shared" si="41"/>
        <v>0</v>
      </c>
      <c r="Y98" s="67"/>
      <c r="Z98" s="49">
        <f t="shared" si="41"/>
        <v>0</v>
      </c>
      <c r="AA98" s="82"/>
      <c r="AB98" s="49">
        <f t="shared" si="41"/>
        <v>0</v>
      </c>
      <c r="AC98" s="82"/>
      <c r="AD98" s="49">
        <f t="shared" si="41"/>
        <v>0</v>
      </c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</row>
    <row r="99" spans="1:66" s="5" customFormat="1" x14ac:dyDescent="0.25">
      <c r="A99" s="12">
        <v>6299</v>
      </c>
      <c r="B99" s="1" t="s">
        <v>118</v>
      </c>
      <c r="C99" s="74">
        <f>SUM(C79:C98)</f>
        <v>2277776.2731499998</v>
      </c>
      <c r="D99" s="56">
        <f t="shared" si="33"/>
        <v>0.12472279072190756</v>
      </c>
      <c r="E99" s="74">
        <f>SUM(E79:E98)</f>
        <v>2277776.2731499998</v>
      </c>
      <c r="F99" s="56">
        <f t="shared" si="34"/>
        <v>0.12472279072190756</v>
      </c>
      <c r="G99" s="74">
        <f>SUM(G79:G98)</f>
        <v>2277776.2731499998</v>
      </c>
      <c r="H99" s="56">
        <f t="shared" si="35"/>
        <v>0.12472279072190756</v>
      </c>
      <c r="I99" s="74">
        <f>SUM(I79:I98)</f>
        <v>2277776.2731499998</v>
      </c>
      <c r="J99" s="56">
        <f t="shared" si="36"/>
        <v>0.12472279072190756</v>
      </c>
      <c r="K99" s="74">
        <f>SUM(K79:K98)</f>
        <v>2277776.2731499998</v>
      </c>
      <c r="L99" s="56">
        <f t="shared" si="37"/>
        <v>0.12472279072190756</v>
      </c>
      <c r="M99" s="74">
        <f>SUM(M79:M98)</f>
        <v>2277776.2731499998</v>
      </c>
      <c r="N99" s="56">
        <f t="shared" si="38"/>
        <v>0.12472279072190756</v>
      </c>
      <c r="O99" s="74">
        <f>SUM(O79:O98)</f>
        <v>2277776.2731499998</v>
      </c>
      <c r="P99" s="56">
        <f t="shared" si="39"/>
        <v>0.12472279072190756</v>
      </c>
      <c r="Q99" s="74">
        <f>SUM(Q79:Q98)</f>
        <v>2277776.2731499998</v>
      </c>
      <c r="R99" s="56">
        <f t="shared" si="40"/>
        <v>0.12472279072190756</v>
      </c>
      <c r="S99" s="74">
        <f>SUM(S79:S98)</f>
        <v>2277776.2731499998</v>
      </c>
      <c r="T99" s="56">
        <f t="shared" si="41"/>
        <v>0.12472279072190756</v>
      </c>
      <c r="U99" s="74">
        <f>SUM(U79:U98)</f>
        <v>2277776.2731499998</v>
      </c>
      <c r="V99" s="56">
        <f t="shared" si="42"/>
        <v>0.12472279072190756</v>
      </c>
      <c r="W99" s="74">
        <f>SUM(W79:W98)</f>
        <v>2277776.2731499998</v>
      </c>
      <c r="X99" s="56">
        <f t="shared" si="43"/>
        <v>0.12472279072190756</v>
      </c>
      <c r="Y99" s="74">
        <f>SUM(Y79:Y98)</f>
        <v>2277776.2731499998</v>
      </c>
      <c r="Z99" s="56">
        <f t="shared" si="44"/>
        <v>0.12472279072190756</v>
      </c>
      <c r="AA99" s="74">
        <f t="shared" si="31"/>
        <v>27333315.277800005</v>
      </c>
      <c r="AB99" s="56">
        <f t="shared" si="44"/>
        <v>0.12472279072190762</v>
      </c>
      <c r="AC99" s="94">
        <f t="shared" si="32"/>
        <v>2277776.2731500003</v>
      </c>
      <c r="AD99" s="56">
        <f t="shared" si="45"/>
        <v>0.12472279072190759</v>
      </c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</row>
    <row r="100" spans="1:66" s="8" customFormat="1" x14ac:dyDescent="0.25">
      <c r="A100" s="26">
        <v>6301</v>
      </c>
      <c r="B100" s="27" t="s">
        <v>119</v>
      </c>
      <c r="C100" s="69"/>
      <c r="D100" s="57">
        <f t="shared" si="33"/>
        <v>0</v>
      </c>
      <c r="E100" s="69"/>
      <c r="F100" s="57">
        <f t="shared" si="34"/>
        <v>0</v>
      </c>
      <c r="G100" s="69"/>
      <c r="H100" s="57">
        <f t="shared" si="35"/>
        <v>0</v>
      </c>
      <c r="I100" s="69"/>
      <c r="J100" s="57">
        <f t="shared" si="36"/>
        <v>0</v>
      </c>
      <c r="K100" s="69"/>
      <c r="L100" s="57">
        <f t="shared" si="37"/>
        <v>0</v>
      </c>
      <c r="M100" s="69"/>
      <c r="N100" s="57">
        <f t="shared" si="38"/>
        <v>0</v>
      </c>
      <c r="O100" s="69"/>
      <c r="P100" s="57">
        <f t="shared" si="39"/>
        <v>0</v>
      </c>
      <c r="Q100" s="69"/>
      <c r="R100" s="57">
        <f t="shared" si="40"/>
        <v>0</v>
      </c>
      <c r="S100" s="69"/>
      <c r="T100" s="57">
        <f t="shared" si="41"/>
        <v>0</v>
      </c>
      <c r="U100" s="69"/>
      <c r="V100" s="57">
        <f t="shared" si="42"/>
        <v>0</v>
      </c>
      <c r="W100" s="69"/>
      <c r="X100" s="57">
        <f t="shared" si="43"/>
        <v>0</v>
      </c>
      <c r="Y100" s="69"/>
      <c r="Z100" s="57">
        <f t="shared" si="44"/>
        <v>0</v>
      </c>
      <c r="AA100" s="69">
        <f t="shared" si="31"/>
        <v>0</v>
      </c>
      <c r="AB100" s="57">
        <f t="shared" si="44"/>
        <v>0</v>
      </c>
      <c r="AC100" s="85">
        <f t="shared" si="32"/>
        <v>0</v>
      </c>
      <c r="AD100" s="57">
        <f t="shared" si="45"/>
        <v>0</v>
      </c>
    </row>
    <row r="101" spans="1:66" x14ac:dyDescent="0.25">
      <c r="A101" s="9">
        <v>6302</v>
      </c>
      <c r="B101" s="10" t="s">
        <v>120</v>
      </c>
      <c r="C101" s="67">
        <v>29998.517199999998</v>
      </c>
      <c r="D101" s="49">
        <f t="shared" si="33"/>
        <v>1.6426103067308372E-3</v>
      </c>
      <c r="E101" s="67">
        <v>29998.517199999998</v>
      </c>
      <c r="F101" s="49">
        <f t="shared" si="34"/>
        <v>1.6426103067308372E-3</v>
      </c>
      <c r="G101" s="67">
        <v>29998.517199999998</v>
      </c>
      <c r="H101" s="49">
        <f t="shared" si="35"/>
        <v>1.6426103067308372E-3</v>
      </c>
      <c r="I101" s="67">
        <v>29998.517199999998</v>
      </c>
      <c r="J101" s="49">
        <f t="shared" si="36"/>
        <v>1.6426103067308372E-3</v>
      </c>
      <c r="K101" s="67">
        <v>29998.517199999998</v>
      </c>
      <c r="L101" s="49">
        <f t="shared" si="37"/>
        <v>1.6426103067308372E-3</v>
      </c>
      <c r="M101" s="67">
        <v>29998.517199999998</v>
      </c>
      <c r="N101" s="49">
        <f t="shared" si="38"/>
        <v>1.6426103067308372E-3</v>
      </c>
      <c r="O101" s="67">
        <v>29998.517199999998</v>
      </c>
      <c r="P101" s="49">
        <f t="shared" si="39"/>
        <v>1.6426103067308372E-3</v>
      </c>
      <c r="Q101" s="67">
        <v>29998.517199999998</v>
      </c>
      <c r="R101" s="49">
        <f t="shared" si="40"/>
        <v>1.6426103067308372E-3</v>
      </c>
      <c r="S101" s="67">
        <v>29998.517199999998</v>
      </c>
      <c r="T101" s="49">
        <f t="shared" si="41"/>
        <v>1.6426103067308372E-3</v>
      </c>
      <c r="U101" s="67">
        <v>29998.517199999998</v>
      </c>
      <c r="V101" s="49">
        <f t="shared" si="42"/>
        <v>1.6426103067308372E-3</v>
      </c>
      <c r="W101" s="67">
        <v>29998.517199999998</v>
      </c>
      <c r="X101" s="49">
        <f t="shared" si="43"/>
        <v>1.6426103067308372E-3</v>
      </c>
      <c r="Y101" s="67">
        <v>29998.517199999998</v>
      </c>
      <c r="Z101" s="49">
        <f t="shared" ref="Z101:AB116" si="46">IF(Y$10&lt;&gt;0,Y101/Y$10,"-")</f>
        <v>1.6426103067308372E-3</v>
      </c>
      <c r="AA101" s="82">
        <f t="shared" si="31"/>
        <v>359982.20639999997</v>
      </c>
      <c r="AB101" s="49">
        <f t="shared" si="46"/>
        <v>1.6426103067308372E-3</v>
      </c>
      <c r="AC101" s="82">
        <f t="shared" si="32"/>
        <v>29998.517199999998</v>
      </c>
      <c r="AD101" s="49">
        <f t="shared" si="45"/>
        <v>1.6426103067308372E-3</v>
      </c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</row>
    <row r="102" spans="1:66" x14ac:dyDescent="0.25">
      <c r="A102" s="9">
        <v>6303</v>
      </c>
      <c r="B102" s="10" t="s">
        <v>121</v>
      </c>
      <c r="C102" s="67">
        <v>13235.2</v>
      </c>
      <c r="D102" s="49">
        <f t="shared" si="33"/>
        <v>7.2471168447099036E-4</v>
      </c>
      <c r="E102" s="67">
        <v>13235.2</v>
      </c>
      <c r="F102" s="49">
        <f t="shared" si="34"/>
        <v>7.2471168447099036E-4</v>
      </c>
      <c r="G102" s="67">
        <v>13235.2</v>
      </c>
      <c r="H102" s="49">
        <f t="shared" si="35"/>
        <v>7.2471168447099036E-4</v>
      </c>
      <c r="I102" s="67">
        <v>13235.2</v>
      </c>
      <c r="J102" s="49">
        <f t="shared" si="36"/>
        <v>7.2471168447099036E-4</v>
      </c>
      <c r="K102" s="67">
        <v>13235.2</v>
      </c>
      <c r="L102" s="49">
        <f t="shared" si="37"/>
        <v>7.2471168447099036E-4</v>
      </c>
      <c r="M102" s="67">
        <v>13235.2</v>
      </c>
      <c r="N102" s="49">
        <f t="shared" si="38"/>
        <v>7.2471168447099036E-4</v>
      </c>
      <c r="O102" s="67">
        <v>13235.2</v>
      </c>
      <c r="P102" s="49">
        <f t="shared" si="39"/>
        <v>7.2471168447099036E-4</v>
      </c>
      <c r="Q102" s="67">
        <v>13235.2</v>
      </c>
      <c r="R102" s="49">
        <f t="shared" si="40"/>
        <v>7.2471168447099036E-4</v>
      </c>
      <c r="S102" s="67">
        <v>13235.2</v>
      </c>
      <c r="T102" s="49">
        <f t="shared" si="41"/>
        <v>7.2471168447099036E-4</v>
      </c>
      <c r="U102" s="67">
        <v>13235.2</v>
      </c>
      <c r="V102" s="49">
        <f t="shared" si="42"/>
        <v>7.2471168447099036E-4</v>
      </c>
      <c r="W102" s="67">
        <v>13235.2</v>
      </c>
      <c r="X102" s="49">
        <f t="shared" si="43"/>
        <v>7.2471168447099036E-4</v>
      </c>
      <c r="Y102" s="67">
        <v>13235.2</v>
      </c>
      <c r="Z102" s="49">
        <f t="shared" si="46"/>
        <v>7.2471168447099036E-4</v>
      </c>
      <c r="AA102" s="82">
        <f t="shared" si="31"/>
        <v>158822.40000000002</v>
      </c>
      <c r="AB102" s="49">
        <f t="shared" si="46"/>
        <v>7.2471168447099058E-4</v>
      </c>
      <c r="AC102" s="82">
        <f t="shared" si="32"/>
        <v>13235.200000000003</v>
      </c>
      <c r="AD102" s="49">
        <f t="shared" si="45"/>
        <v>7.2471168447099047E-4</v>
      </c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</row>
    <row r="103" spans="1:66" x14ac:dyDescent="0.25">
      <c r="A103" s="9">
        <v>6304</v>
      </c>
      <c r="B103" s="10" t="s">
        <v>122</v>
      </c>
      <c r="C103" s="67">
        <v>3418.02</v>
      </c>
      <c r="D103" s="49">
        <f t="shared" si="33"/>
        <v>1.8715841330357944E-4</v>
      </c>
      <c r="E103" s="67">
        <v>3418.02</v>
      </c>
      <c r="F103" s="49">
        <f t="shared" si="34"/>
        <v>1.8715841330357944E-4</v>
      </c>
      <c r="G103" s="67">
        <v>3418.02</v>
      </c>
      <c r="H103" s="49">
        <f t="shared" si="35"/>
        <v>1.8715841330357944E-4</v>
      </c>
      <c r="I103" s="67">
        <v>3418.02</v>
      </c>
      <c r="J103" s="49">
        <f t="shared" si="36"/>
        <v>1.8715841330357944E-4</v>
      </c>
      <c r="K103" s="67">
        <v>3418.02</v>
      </c>
      <c r="L103" s="49">
        <f t="shared" si="37"/>
        <v>1.8715841330357944E-4</v>
      </c>
      <c r="M103" s="67">
        <v>3418.02</v>
      </c>
      <c r="N103" s="49">
        <f t="shared" si="38"/>
        <v>1.8715841330357944E-4</v>
      </c>
      <c r="O103" s="67">
        <v>3418.02</v>
      </c>
      <c r="P103" s="49">
        <f t="shared" si="39"/>
        <v>1.8715841330357944E-4</v>
      </c>
      <c r="Q103" s="67">
        <v>3418.02</v>
      </c>
      <c r="R103" s="49">
        <f t="shared" si="40"/>
        <v>1.8715841330357944E-4</v>
      </c>
      <c r="S103" s="67">
        <v>3418.02</v>
      </c>
      <c r="T103" s="49">
        <f t="shared" si="41"/>
        <v>1.8715841330357944E-4</v>
      </c>
      <c r="U103" s="67">
        <v>3418.02</v>
      </c>
      <c r="V103" s="49">
        <f t="shared" si="42"/>
        <v>1.8715841330357944E-4</v>
      </c>
      <c r="W103" s="67">
        <v>3418.02</v>
      </c>
      <c r="X103" s="49">
        <f t="shared" si="43"/>
        <v>1.8715841330357944E-4</v>
      </c>
      <c r="Y103" s="67">
        <v>3418.02</v>
      </c>
      <c r="Z103" s="49">
        <f t="shared" si="46"/>
        <v>1.8715841330357944E-4</v>
      </c>
      <c r="AA103" s="82">
        <f t="shared" si="31"/>
        <v>41016.239999999991</v>
      </c>
      <c r="AB103" s="49">
        <f t="shared" si="46"/>
        <v>1.8715841330357942E-4</v>
      </c>
      <c r="AC103" s="82">
        <f t="shared" si="32"/>
        <v>3418.0199999999991</v>
      </c>
      <c r="AD103" s="49">
        <f t="shared" si="45"/>
        <v>1.8715841330357939E-4</v>
      </c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</row>
    <row r="104" spans="1:66" x14ac:dyDescent="0.25">
      <c r="A104" s="9">
        <v>6305</v>
      </c>
      <c r="B104" s="10" t="s">
        <v>73</v>
      </c>
      <c r="C104" s="67"/>
      <c r="D104" s="49">
        <f t="shared" si="33"/>
        <v>0</v>
      </c>
      <c r="E104" s="67"/>
      <c r="F104" s="49">
        <f t="shared" si="34"/>
        <v>0</v>
      </c>
      <c r="G104" s="67"/>
      <c r="H104" s="49">
        <f t="shared" si="35"/>
        <v>0</v>
      </c>
      <c r="I104" s="67"/>
      <c r="J104" s="49">
        <f t="shared" si="36"/>
        <v>0</v>
      </c>
      <c r="K104" s="67"/>
      <c r="L104" s="49">
        <f t="shared" si="37"/>
        <v>0</v>
      </c>
      <c r="M104" s="67"/>
      <c r="N104" s="49">
        <f t="shared" si="38"/>
        <v>0</v>
      </c>
      <c r="O104" s="67"/>
      <c r="P104" s="49">
        <f t="shared" si="39"/>
        <v>0</v>
      </c>
      <c r="Q104" s="67"/>
      <c r="R104" s="49">
        <f t="shared" si="40"/>
        <v>0</v>
      </c>
      <c r="S104" s="67"/>
      <c r="T104" s="49">
        <f t="shared" si="41"/>
        <v>0</v>
      </c>
      <c r="U104" s="67"/>
      <c r="V104" s="49">
        <f t="shared" si="42"/>
        <v>0</v>
      </c>
      <c r="W104" s="67"/>
      <c r="X104" s="49">
        <f t="shared" si="43"/>
        <v>0</v>
      </c>
      <c r="Y104" s="67"/>
      <c r="Z104" s="49">
        <f t="shared" si="46"/>
        <v>0</v>
      </c>
      <c r="AA104" s="82">
        <f t="shared" si="31"/>
        <v>0</v>
      </c>
      <c r="AB104" s="49">
        <f t="shared" si="46"/>
        <v>0</v>
      </c>
      <c r="AC104" s="82">
        <f t="shared" si="32"/>
        <v>0</v>
      </c>
      <c r="AD104" s="49">
        <f t="shared" si="45"/>
        <v>0</v>
      </c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</row>
    <row r="105" spans="1:66" x14ac:dyDescent="0.25">
      <c r="A105" s="9">
        <v>6306</v>
      </c>
      <c r="B105" s="10" t="s">
        <v>123</v>
      </c>
      <c r="C105" s="67"/>
      <c r="D105" s="49">
        <f t="shared" si="33"/>
        <v>0</v>
      </c>
      <c r="E105" s="67"/>
      <c r="F105" s="49">
        <f t="shared" si="34"/>
        <v>0</v>
      </c>
      <c r="G105" s="67"/>
      <c r="H105" s="49">
        <f t="shared" si="35"/>
        <v>0</v>
      </c>
      <c r="I105" s="67"/>
      <c r="J105" s="49">
        <f t="shared" si="36"/>
        <v>0</v>
      </c>
      <c r="K105" s="67"/>
      <c r="L105" s="49">
        <f t="shared" si="37"/>
        <v>0</v>
      </c>
      <c r="M105" s="67"/>
      <c r="N105" s="49">
        <f t="shared" si="38"/>
        <v>0</v>
      </c>
      <c r="O105" s="67"/>
      <c r="P105" s="49">
        <f t="shared" si="39"/>
        <v>0</v>
      </c>
      <c r="Q105" s="67"/>
      <c r="R105" s="49">
        <f t="shared" si="40"/>
        <v>0</v>
      </c>
      <c r="S105" s="67"/>
      <c r="T105" s="49">
        <f t="shared" si="41"/>
        <v>0</v>
      </c>
      <c r="U105" s="67"/>
      <c r="V105" s="49">
        <f t="shared" si="42"/>
        <v>0</v>
      </c>
      <c r="W105" s="67"/>
      <c r="X105" s="49">
        <f t="shared" si="43"/>
        <v>0</v>
      </c>
      <c r="Y105" s="67"/>
      <c r="Z105" s="49">
        <f t="shared" si="46"/>
        <v>0</v>
      </c>
      <c r="AA105" s="82">
        <f t="shared" si="31"/>
        <v>0</v>
      </c>
      <c r="AB105" s="49">
        <f t="shared" si="46"/>
        <v>0</v>
      </c>
      <c r="AC105" s="82">
        <f t="shared" si="32"/>
        <v>0</v>
      </c>
      <c r="AD105" s="49">
        <f t="shared" si="45"/>
        <v>0</v>
      </c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</row>
    <row r="106" spans="1:66" x14ac:dyDescent="0.25">
      <c r="A106" s="9">
        <v>6307</v>
      </c>
      <c r="B106" s="10" t="s">
        <v>124</v>
      </c>
      <c r="C106" s="67"/>
      <c r="D106" s="49">
        <f t="shared" si="33"/>
        <v>0</v>
      </c>
      <c r="E106" s="67"/>
      <c r="F106" s="49">
        <f t="shared" si="34"/>
        <v>0</v>
      </c>
      <c r="G106" s="67"/>
      <c r="H106" s="49">
        <f t="shared" si="35"/>
        <v>0</v>
      </c>
      <c r="I106" s="67"/>
      <c r="J106" s="49">
        <f t="shared" si="36"/>
        <v>0</v>
      </c>
      <c r="K106" s="67"/>
      <c r="L106" s="49">
        <f t="shared" si="37"/>
        <v>0</v>
      </c>
      <c r="M106" s="67"/>
      <c r="N106" s="49">
        <f t="shared" si="38"/>
        <v>0</v>
      </c>
      <c r="O106" s="67"/>
      <c r="P106" s="49">
        <f t="shared" si="39"/>
        <v>0</v>
      </c>
      <c r="Q106" s="67"/>
      <c r="R106" s="49">
        <f t="shared" si="40"/>
        <v>0</v>
      </c>
      <c r="S106" s="67"/>
      <c r="T106" s="49">
        <f t="shared" si="41"/>
        <v>0</v>
      </c>
      <c r="U106" s="67"/>
      <c r="V106" s="49">
        <f t="shared" si="42"/>
        <v>0</v>
      </c>
      <c r="W106" s="67"/>
      <c r="X106" s="49">
        <f t="shared" si="43"/>
        <v>0</v>
      </c>
      <c r="Y106" s="67"/>
      <c r="Z106" s="49">
        <f t="shared" si="46"/>
        <v>0</v>
      </c>
      <c r="AA106" s="82">
        <f t="shared" si="31"/>
        <v>0</v>
      </c>
      <c r="AB106" s="49">
        <f t="shared" si="46"/>
        <v>0</v>
      </c>
      <c r="AC106" s="82">
        <f t="shared" si="32"/>
        <v>0</v>
      </c>
      <c r="AD106" s="49">
        <f t="shared" si="45"/>
        <v>0</v>
      </c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</row>
    <row r="107" spans="1:66" x14ac:dyDescent="0.25">
      <c r="A107" s="9">
        <v>6308</v>
      </c>
      <c r="B107" s="10" t="s">
        <v>125</v>
      </c>
      <c r="C107" s="67"/>
      <c r="D107" s="49">
        <f t="shared" si="33"/>
        <v>0</v>
      </c>
      <c r="E107" s="67"/>
      <c r="F107" s="49">
        <f t="shared" si="34"/>
        <v>0</v>
      </c>
      <c r="G107" s="67"/>
      <c r="H107" s="49">
        <f t="shared" si="35"/>
        <v>0</v>
      </c>
      <c r="I107" s="67"/>
      <c r="J107" s="49">
        <f t="shared" si="36"/>
        <v>0</v>
      </c>
      <c r="K107" s="67"/>
      <c r="L107" s="49">
        <f t="shared" si="37"/>
        <v>0</v>
      </c>
      <c r="M107" s="67"/>
      <c r="N107" s="49">
        <f t="shared" si="38"/>
        <v>0</v>
      </c>
      <c r="O107" s="67"/>
      <c r="P107" s="49">
        <f t="shared" si="39"/>
        <v>0</v>
      </c>
      <c r="Q107" s="67"/>
      <c r="R107" s="49">
        <f t="shared" si="40"/>
        <v>0</v>
      </c>
      <c r="S107" s="67"/>
      <c r="T107" s="49">
        <f t="shared" si="41"/>
        <v>0</v>
      </c>
      <c r="U107" s="67"/>
      <c r="V107" s="49">
        <f t="shared" si="42"/>
        <v>0</v>
      </c>
      <c r="W107" s="67"/>
      <c r="X107" s="49">
        <f t="shared" si="43"/>
        <v>0</v>
      </c>
      <c r="Y107" s="67"/>
      <c r="Z107" s="49">
        <f t="shared" si="46"/>
        <v>0</v>
      </c>
      <c r="AA107" s="82">
        <f t="shared" si="31"/>
        <v>0</v>
      </c>
      <c r="AB107" s="49">
        <f t="shared" si="46"/>
        <v>0</v>
      </c>
      <c r="AC107" s="82">
        <f t="shared" si="32"/>
        <v>0</v>
      </c>
      <c r="AD107" s="49">
        <f t="shared" si="45"/>
        <v>0</v>
      </c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</row>
    <row r="108" spans="1:66" x14ac:dyDescent="0.25">
      <c r="A108" s="9">
        <v>6309</v>
      </c>
      <c r="B108" s="10" t="s">
        <v>126</v>
      </c>
      <c r="C108" s="67">
        <v>37861.698250000001</v>
      </c>
      <c r="D108" s="49">
        <f t="shared" si="33"/>
        <v>2.0731696623919435E-3</v>
      </c>
      <c r="E108" s="67">
        <v>37861.698250000001</v>
      </c>
      <c r="F108" s="49">
        <f t="shared" si="34"/>
        <v>2.0731696623919435E-3</v>
      </c>
      <c r="G108" s="67">
        <v>37861.698250000001</v>
      </c>
      <c r="H108" s="49">
        <f t="shared" si="35"/>
        <v>2.0731696623919435E-3</v>
      </c>
      <c r="I108" s="67">
        <v>37861.698250000001</v>
      </c>
      <c r="J108" s="49">
        <f t="shared" si="36"/>
        <v>2.0731696623919435E-3</v>
      </c>
      <c r="K108" s="67">
        <v>37861.698250000001</v>
      </c>
      <c r="L108" s="49">
        <f t="shared" si="37"/>
        <v>2.0731696623919435E-3</v>
      </c>
      <c r="M108" s="67">
        <v>37861.698250000001</v>
      </c>
      <c r="N108" s="49">
        <f t="shared" si="38"/>
        <v>2.0731696623919435E-3</v>
      </c>
      <c r="O108" s="67">
        <v>37861.698250000001</v>
      </c>
      <c r="P108" s="49">
        <f t="shared" si="39"/>
        <v>2.0731696623919435E-3</v>
      </c>
      <c r="Q108" s="67">
        <v>37861.698250000001</v>
      </c>
      <c r="R108" s="49">
        <f t="shared" si="40"/>
        <v>2.0731696623919435E-3</v>
      </c>
      <c r="S108" s="67">
        <v>37861.698250000001</v>
      </c>
      <c r="T108" s="49">
        <f t="shared" si="41"/>
        <v>2.0731696623919435E-3</v>
      </c>
      <c r="U108" s="67">
        <v>37861.698250000001</v>
      </c>
      <c r="V108" s="49">
        <f t="shared" si="42"/>
        <v>2.0731696623919435E-3</v>
      </c>
      <c r="W108" s="67">
        <v>37861.698250000001</v>
      </c>
      <c r="X108" s="49">
        <f t="shared" si="43"/>
        <v>2.0731696623919435E-3</v>
      </c>
      <c r="Y108" s="67">
        <v>37861.698250000001</v>
      </c>
      <c r="Z108" s="49">
        <f t="shared" si="46"/>
        <v>2.0731696623919435E-3</v>
      </c>
      <c r="AA108" s="82">
        <f t="shared" si="31"/>
        <v>454340.37900000013</v>
      </c>
      <c r="AB108" s="49">
        <f t="shared" si="46"/>
        <v>2.073169662391944E-3</v>
      </c>
      <c r="AC108" s="82">
        <f t="shared" si="32"/>
        <v>37861.698250000009</v>
      </c>
      <c r="AD108" s="49">
        <f t="shared" si="45"/>
        <v>2.073169662391944E-3</v>
      </c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</row>
    <row r="109" spans="1:66" x14ac:dyDescent="0.25">
      <c r="A109" s="9">
        <v>6310</v>
      </c>
      <c r="B109" s="10" t="s">
        <v>127</v>
      </c>
      <c r="C109" s="67">
        <v>8530.1</v>
      </c>
      <c r="D109" s="49">
        <f t="shared" si="33"/>
        <v>4.6707742532836643E-4</v>
      </c>
      <c r="E109" s="67">
        <v>8530.1</v>
      </c>
      <c r="F109" s="49">
        <f t="shared" si="34"/>
        <v>4.6707742532836643E-4</v>
      </c>
      <c r="G109" s="67">
        <v>8530.1</v>
      </c>
      <c r="H109" s="49">
        <f t="shared" si="35"/>
        <v>4.6707742532836643E-4</v>
      </c>
      <c r="I109" s="67">
        <v>8530.1</v>
      </c>
      <c r="J109" s="49">
        <f t="shared" si="36"/>
        <v>4.6707742532836643E-4</v>
      </c>
      <c r="K109" s="67">
        <v>8530.1</v>
      </c>
      <c r="L109" s="49">
        <f t="shared" si="37"/>
        <v>4.6707742532836643E-4</v>
      </c>
      <c r="M109" s="67">
        <v>8530.1</v>
      </c>
      <c r="N109" s="49">
        <f t="shared" si="38"/>
        <v>4.6707742532836643E-4</v>
      </c>
      <c r="O109" s="67">
        <v>8530.1</v>
      </c>
      <c r="P109" s="49">
        <f t="shared" si="39"/>
        <v>4.6707742532836643E-4</v>
      </c>
      <c r="Q109" s="67">
        <v>8530.1</v>
      </c>
      <c r="R109" s="49">
        <f t="shared" si="40"/>
        <v>4.6707742532836643E-4</v>
      </c>
      <c r="S109" s="67">
        <v>8530.1</v>
      </c>
      <c r="T109" s="49">
        <f t="shared" si="41"/>
        <v>4.6707742532836643E-4</v>
      </c>
      <c r="U109" s="67">
        <v>8530.1</v>
      </c>
      <c r="V109" s="49">
        <f t="shared" si="42"/>
        <v>4.6707742532836643E-4</v>
      </c>
      <c r="W109" s="67">
        <v>8530.1</v>
      </c>
      <c r="X109" s="49">
        <f t="shared" si="43"/>
        <v>4.6707742532836643E-4</v>
      </c>
      <c r="Y109" s="67">
        <v>8530.1</v>
      </c>
      <c r="Z109" s="49">
        <f t="shared" si="46"/>
        <v>4.6707742532836643E-4</v>
      </c>
      <c r="AA109" s="82">
        <f t="shared" si="31"/>
        <v>102361.20000000003</v>
      </c>
      <c r="AB109" s="49">
        <f t="shared" si="46"/>
        <v>4.6707742532836653E-4</v>
      </c>
      <c r="AC109" s="82">
        <f t="shared" si="32"/>
        <v>8530.1000000000022</v>
      </c>
      <c r="AD109" s="49">
        <f t="shared" si="45"/>
        <v>4.6707742532836653E-4</v>
      </c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</row>
    <row r="110" spans="1:66" x14ac:dyDescent="0.25">
      <c r="A110" s="9">
        <v>6311</v>
      </c>
      <c r="B110" s="10" t="s">
        <v>128</v>
      </c>
      <c r="C110" s="67"/>
      <c r="D110" s="49">
        <f t="shared" si="33"/>
        <v>0</v>
      </c>
      <c r="E110" s="67"/>
      <c r="F110" s="49">
        <f t="shared" si="34"/>
        <v>0</v>
      </c>
      <c r="G110" s="67"/>
      <c r="H110" s="49">
        <f t="shared" si="35"/>
        <v>0</v>
      </c>
      <c r="I110" s="67"/>
      <c r="J110" s="49">
        <f t="shared" si="36"/>
        <v>0</v>
      </c>
      <c r="K110" s="67"/>
      <c r="L110" s="49">
        <f t="shared" si="37"/>
        <v>0</v>
      </c>
      <c r="M110" s="67"/>
      <c r="N110" s="49">
        <f t="shared" si="38"/>
        <v>0</v>
      </c>
      <c r="O110" s="67"/>
      <c r="P110" s="49">
        <f t="shared" si="39"/>
        <v>0</v>
      </c>
      <c r="Q110" s="67"/>
      <c r="R110" s="49">
        <f t="shared" si="40"/>
        <v>0</v>
      </c>
      <c r="S110" s="67"/>
      <c r="T110" s="49">
        <f t="shared" si="41"/>
        <v>0</v>
      </c>
      <c r="U110" s="67"/>
      <c r="V110" s="49">
        <f t="shared" si="42"/>
        <v>0</v>
      </c>
      <c r="W110" s="67"/>
      <c r="X110" s="49">
        <f t="shared" si="43"/>
        <v>0</v>
      </c>
      <c r="Y110" s="67"/>
      <c r="Z110" s="49">
        <f t="shared" si="46"/>
        <v>0</v>
      </c>
      <c r="AA110" s="82">
        <f t="shared" si="31"/>
        <v>0</v>
      </c>
      <c r="AB110" s="49">
        <f t="shared" si="46"/>
        <v>0</v>
      </c>
      <c r="AC110" s="82">
        <f t="shared" si="32"/>
        <v>0</v>
      </c>
      <c r="AD110" s="49">
        <f t="shared" si="45"/>
        <v>0</v>
      </c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</row>
    <row r="111" spans="1:66" x14ac:dyDescent="0.25">
      <c r="A111" s="9">
        <v>6312</v>
      </c>
      <c r="B111" s="10" t="s">
        <v>129</v>
      </c>
      <c r="C111" s="67"/>
      <c r="D111" s="49">
        <f t="shared" si="33"/>
        <v>0</v>
      </c>
      <c r="E111" s="67"/>
      <c r="F111" s="49">
        <f t="shared" si="34"/>
        <v>0</v>
      </c>
      <c r="G111" s="67"/>
      <c r="H111" s="49">
        <f t="shared" si="35"/>
        <v>0</v>
      </c>
      <c r="I111" s="67"/>
      <c r="J111" s="49">
        <f t="shared" si="36"/>
        <v>0</v>
      </c>
      <c r="K111" s="67"/>
      <c r="L111" s="49">
        <f t="shared" si="37"/>
        <v>0</v>
      </c>
      <c r="M111" s="67"/>
      <c r="N111" s="49">
        <f t="shared" si="38"/>
        <v>0</v>
      </c>
      <c r="O111" s="67"/>
      <c r="P111" s="49">
        <f t="shared" si="39"/>
        <v>0</v>
      </c>
      <c r="Q111" s="67"/>
      <c r="R111" s="49">
        <f t="shared" si="40"/>
        <v>0</v>
      </c>
      <c r="S111" s="67"/>
      <c r="T111" s="49">
        <f t="shared" si="41"/>
        <v>0</v>
      </c>
      <c r="U111" s="67"/>
      <c r="V111" s="49">
        <f t="shared" si="42"/>
        <v>0</v>
      </c>
      <c r="W111" s="67"/>
      <c r="X111" s="49">
        <f t="shared" si="43"/>
        <v>0</v>
      </c>
      <c r="Y111" s="67"/>
      <c r="Z111" s="49">
        <f t="shared" si="46"/>
        <v>0</v>
      </c>
      <c r="AA111" s="82">
        <f t="shared" si="31"/>
        <v>0</v>
      </c>
      <c r="AB111" s="49">
        <f t="shared" si="46"/>
        <v>0</v>
      </c>
      <c r="AC111" s="82">
        <f t="shared" si="32"/>
        <v>0</v>
      </c>
      <c r="AD111" s="49">
        <f t="shared" si="45"/>
        <v>0</v>
      </c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</row>
    <row r="112" spans="1:66" x14ac:dyDescent="0.25">
      <c r="A112" s="9">
        <v>6313</v>
      </c>
      <c r="B112" s="10" t="s">
        <v>130</v>
      </c>
      <c r="C112" s="67"/>
      <c r="D112" s="49">
        <f t="shared" si="33"/>
        <v>0</v>
      </c>
      <c r="E112" s="67"/>
      <c r="F112" s="49">
        <f t="shared" si="34"/>
        <v>0</v>
      </c>
      <c r="G112" s="67"/>
      <c r="H112" s="49">
        <f t="shared" si="35"/>
        <v>0</v>
      </c>
      <c r="I112" s="67"/>
      <c r="J112" s="49">
        <f t="shared" si="36"/>
        <v>0</v>
      </c>
      <c r="K112" s="67"/>
      <c r="L112" s="49">
        <f t="shared" si="37"/>
        <v>0</v>
      </c>
      <c r="M112" s="67"/>
      <c r="N112" s="49">
        <f t="shared" si="38"/>
        <v>0</v>
      </c>
      <c r="O112" s="67"/>
      <c r="P112" s="49">
        <f t="shared" si="39"/>
        <v>0</v>
      </c>
      <c r="Q112" s="67"/>
      <c r="R112" s="49">
        <f t="shared" si="40"/>
        <v>0</v>
      </c>
      <c r="S112" s="67"/>
      <c r="T112" s="49">
        <f t="shared" si="41"/>
        <v>0</v>
      </c>
      <c r="U112" s="67"/>
      <c r="V112" s="49">
        <f t="shared" si="42"/>
        <v>0</v>
      </c>
      <c r="W112" s="67"/>
      <c r="X112" s="49">
        <f t="shared" si="43"/>
        <v>0</v>
      </c>
      <c r="Y112" s="67"/>
      <c r="Z112" s="49">
        <f t="shared" si="46"/>
        <v>0</v>
      </c>
      <c r="AA112" s="82">
        <f t="shared" si="31"/>
        <v>0</v>
      </c>
      <c r="AB112" s="49">
        <f t="shared" si="46"/>
        <v>0</v>
      </c>
      <c r="AC112" s="82">
        <f t="shared" si="32"/>
        <v>0</v>
      </c>
      <c r="AD112" s="49">
        <f t="shared" si="45"/>
        <v>0</v>
      </c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</row>
    <row r="113" spans="1:66" x14ac:dyDescent="0.25">
      <c r="A113" s="9">
        <v>6314</v>
      </c>
      <c r="B113" s="10" t="s">
        <v>131</v>
      </c>
      <c r="C113" s="67">
        <v>229340.83004999999</v>
      </c>
      <c r="D113" s="49">
        <f t="shared" si="33"/>
        <v>1.2557874400349871E-2</v>
      </c>
      <c r="E113" s="67">
        <v>229340.83004999999</v>
      </c>
      <c r="F113" s="49">
        <f t="shared" si="34"/>
        <v>1.2557874400349871E-2</v>
      </c>
      <c r="G113" s="67">
        <v>229340.83004999999</v>
      </c>
      <c r="H113" s="49">
        <f t="shared" si="35"/>
        <v>1.2557874400349871E-2</v>
      </c>
      <c r="I113" s="67">
        <v>229340.83004999999</v>
      </c>
      <c r="J113" s="49">
        <f t="shared" si="36"/>
        <v>1.2557874400349871E-2</v>
      </c>
      <c r="K113" s="67">
        <v>229340.83004999999</v>
      </c>
      <c r="L113" s="49">
        <f t="shared" si="37"/>
        <v>1.2557874400349871E-2</v>
      </c>
      <c r="M113" s="67">
        <v>229340.83004999999</v>
      </c>
      <c r="N113" s="49">
        <f t="shared" si="38"/>
        <v>1.2557874400349871E-2</v>
      </c>
      <c r="O113" s="67">
        <v>229340.83004999999</v>
      </c>
      <c r="P113" s="49">
        <f t="shared" si="39"/>
        <v>1.2557874400349871E-2</v>
      </c>
      <c r="Q113" s="67">
        <v>229340.83004999999</v>
      </c>
      <c r="R113" s="49">
        <f t="shared" si="40"/>
        <v>1.2557874400349871E-2</v>
      </c>
      <c r="S113" s="67">
        <v>229340.83004999999</v>
      </c>
      <c r="T113" s="49">
        <f t="shared" si="41"/>
        <v>1.2557874400349871E-2</v>
      </c>
      <c r="U113" s="67">
        <v>229340.83004999999</v>
      </c>
      <c r="V113" s="49">
        <f t="shared" si="42"/>
        <v>1.2557874400349871E-2</v>
      </c>
      <c r="W113" s="67">
        <v>229340.83004999999</v>
      </c>
      <c r="X113" s="49">
        <f t="shared" si="43"/>
        <v>1.2557874400349871E-2</v>
      </c>
      <c r="Y113" s="67">
        <v>229340.83004999999</v>
      </c>
      <c r="Z113" s="49">
        <f t="shared" si="46"/>
        <v>1.2557874400349871E-2</v>
      </c>
      <c r="AA113" s="82">
        <f t="shared" si="31"/>
        <v>2752089.9605999999</v>
      </c>
      <c r="AB113" s="49">
        <f t="shared" si="46"/>
        <v>1.2557874400349873E-2</v>
      </c>
      <c r="AC113" s="82">
        <f t="shared" si="32"/>
        <v>229340.83004999999</v>
      </c>
      <c r="AD113" s="49">
        <f t="shared" si="45"/>
        <v>1.2557874400349871E-2</v>
      </c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</row>
    <row r="114" spans="1:66" x14ac:dyDescent="0.25">
      <c r="A114" s="9">
        <v>6315</v>
      </c>
      <c r="B114" s="10" t="s">
        <v>132</v>
      </c>
      <c r="C114" s="67">
        <v>295.83499999999998</v>
      </c>
      <c r="D114" s="49">
        <f t="shared" si="33"/>
        <v>1.6198854658446824E-5</v>
      </c>
      <c r="E114" s="67">
        <v>295.83499999999998</v>
      </c>
      <c r="F114" s="49">
        <f t="shared" si="34"/>
        <v>1.6198854658446824E-5</v>
      </c>
      <c r="G114" s="67">
        <v>295.83499999999998</v>
      </c>
      <c r="H114" s="49">
        <f t="shared" si="35"/>
        <v>1.6198854658446824E-5</v>
      </c>
      <c r="I114" s="67">
        <v>295.83499999999998</v>
      </c>
      <c r="J114" s="49">
        <f t="shared" si="36"/>
        <v>1.6198854658446824E-5</v>
      </c>
      <c r="K114" s="67">
        <v>295.83499999999998</v>
      </c>
      <c r="L114" s="49">
        <f t="shared" si="37"/>
        <v>1.6198854658446824E-5</v>
      </c>
      <c r="M114" s="67">
        <v>295.83499999999998</v>
      </c>
      <c r="N114" s="49">
        <f t="shared" si="38"/>
        <v>1.6198854658446824E-5</v>
      </c>
      <c r="O114" s="67">
        <v>295.83499999999998</v>
      </c>
      <c r="P114" s="49">
        <f t="shared" si="39"/>
        <v>1.6198854658446824E-5</v>
      </c>
      <c r="Q114" s="67">
        <v>295.83499999999998</v>
      </c>
      <c r="R114" s="49">
        <f t="shared" si="40"/>
        <v>1.6198854658446824E-5</v>
      </c>
      <c r="S114" s="67">
        <v>295.83499999999998</v>
      </c>
      <c r="T114" s="49">
        <f t="shared" si="41"/>
        <v>1.6198854658446824E-5</v>
      </c>
      <c r="U114" s="67">
        <v>295.83499999999998</v>
      </c>
      <c r="V114" s="49">
        <f t="shared" si="42"/>
        <v>1.6198854658446824E-5</v>
      </c>
      <c r="W114" s="67">
        <v>295.83499999999998</v>
      </c>
      <c r="X114" s="49">
        <f t="shared" si="43"/>
        <v>1.6198854658446824E-5</v>
      </c>
      <c r="Y114" s="67">
        <v>295.83499999999998</v>
      </c>
      <c r="Z114" s="49">
        <f t="shared" si="46"/>
        <v>1.6198854658446824E-5</v>
      </c>
      <c r="AA114" s="82">
        <f t="shared" si="31"/>
        <v>3550.02</v>
      </c>
      <c r="AB114" s="49">
        <f t="shared" si="46"/>
        <v>1.6198854658446827E-5</v>
      </c>
      <c r="AC114" s="82">
        <f t="shared" si="32"/>
        <v>295.83499999999998</v>
      </c>
      <c r="AD114" s="49">
        <f t="shared" si="45"/>
        <v>1.6198854658446824E-5</v>
      </c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</row>
    <row r="115" spans="1:66" x14ac:dyDescent="0.25">
      <c r="A115" s="9">
        <v>6316</v>
      </c>
      <c r="B115" s="10" t="s">
        <v>133</v>
      </c>
      <c r="C115" s="67"/>
      <c r="D115" s="49">
        <f t="shared" si="33"/>
        <v>0</v>
      </c>
      <c r="E115" s="67"/>
      <c r="F115" s="49">
        <f t="shared" si="34"/>
        <v>0</v>
      </c>
      <c r="G115" s="67"/>
      <c r="H115" s="49">
        <f t="shared" si="35"/>
        <v>0</v>
      </c>
      <c r="I115" s="67"/>
      <c r="J115" s="49">
        <f t="shared" si="36"/>
        <v>0</v>
      </c>
      <c r="K115" s="67"/>
      <c r="L115" s="49">
        <f t="shared" si="37"/>
        <v>0</v>
      </c>
      <c r="M115" s="67"/>
      <c r="N115" s="49">
        <f t="shared" si="38"/>
        <v>0</v>
      </c>
      <c r="O115" s="67"/>
      <c r="P115" s="49">
        <f t="shared" si="39"/>
        <v>0</v>
      </c>
      <c r="Q115" s="67"/>
      <c r="R115" s="49">
        <f t="shared" si="40"/>
        <v>0</v>
      </c>
      <c r="S115" s="67"/>
      <c r="T115" s="49">
        <f t="shared" si="41"/>
        <v>0</v>
      </c>
      <c r="U115" s="67"/>
      <c r="V115" s="49">
        <f t="shared" si="42"/>
        <v>0</v>
      </c>
      <c r="W115" s="67"/>
      <c r="X115" s="49">
        <f t="shared" si="43"/>
        <v>0</v>
      </c>
      <c r="Y115" s="67"/>
      <c r="Z115" s="49">
        <f t="shared" si="46"/>
        <v>0</v>
      </c>
      <c r="AA115" s="82">
        <f t="shared" si="31"/>
        <v>0</v>
      </c>
      <c r="AB115" s="49">
        <f t="shared" si="46"/>
        <v>0</v>
      </c>
      <c r="AC115" s="82">
        <f t="shared" si="32"/>
        <v>0</v>
      </c>
      <c r="AD115" s="49">
        <f t="shared" si="45"/>
        <v>0</v>
      </c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</row>
    <row r="116" spans="1:66" x14ac:dyDescent="0.25">
      <c r="A116" s="9">
        <v>6317</v>
      </c>
      <c r="B116" s="10" t="s">
        <v>134</v>
      </c>
      <c r="C116" s="67">
        <v>2678.6927000000001</v>
      </c>
      <c r="D116" s="49">
        <f t="shared" si="33"/>
        <v>1.4667552426840134E-4</v>
      </c>
      <c r="E116" s="67">
        <v>2678.6927000000001</v>
      </c>
      <c r="F116" s="49">
        <f t="shared" si="34"/>
        <v>1.4667552426840134E-4</v>
      </c>
      <c r="G116" s="67">
        <v>2678.6927000000001</v>
      </c>
      <c r="H116" s="49">
        <f t="shared" si="35"/>
        <v>1.4667552426840134E-4</v>
      </c>
      <c r="I116" s="67">
        <v>2678.6927000000001</v>
      </c>
      <c r="J116" s="49">
        <f t="shared" si="36"/>
        <v>1.4667552426840134E-4</v>
      </c>
      <c r="K116" s="67">
        <v>2678.6927000000001</v>
      </c>
      <c r="L116" s="49">
        <f t="shared" si="37"/>
        <v>1.4667552426840134E-4</v>
      </c>
      <c r="M116" s="67">
        <v>2678.6927000000001</v>
      </c>
      <c r="N116" s="49">
        <f t="shared" si="38"/>
        <v>1.4667552426840134E-4</v>
      </c>
      <c r="O116" s="67">
        <v>2678.6927000000001</v>
      </c>
      <c r="P116" s="49">
        <f t="shared" si="39"/>
        <v>1.4667552426840134E-4</v>
      </c>
      <c r="Q116" s="67">
        <v>2678.6927000000001</v>
      </c>
      <c r="R116" s="49">
        <f t="shared" si="40"/>
        <v>1.4667552426840134E-4</v>
      </c>
      <c r="S116" s="67">
        <v>2678.6927000000001</v>
      </c>
      <c r="T116" s="49">
        <f t="shared" si="41"/>
        <v>1.4667552426840134E-4</v>
      </c>
      <c r="U116" s="67">
        <v>2678.6927000000001</v>
      </c>
      <c r="V116" s="49">
        <f t="shared" si="42"/>
        <v>1.4667552426840134E-4</v>
      </c>
      <c r="W116" s="67">
        <v>2678.6927000000001</v>
      </c>
      <c r="X116" s="49">
        <f t="shared" si="43"/>
        <v>1.4667552426840134E-4</v>
      </c>
      <c r="Y116" s="67">
        <v>2678.6927000000001</v>
      </c>
      <c r="Z116" s="49">
        <f t="shared" si="46"/>
        <v>1.4667552426840134E-4</v>
      </c>
      <c r="AA116" s="82">
        <f t="shared" si="31"/>
        <v>32144.312399999999</v>
      </c>
      <c r="AB116" s="49">
        <f t="shared" si="46"/>
        <v>1.4667552426840134E-4</v>
      </c>
      <c r="AC116" s="82">
        <f t="shared" si="32"/>
        <v>2678.6927000000001</v>
      </c>
      <c r="AD116" s="49">
        <f t="shared" si="45"/>
        <v>1.4667552426840134E-4</v>
      </c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</row>
    <row r="117" spans="1:66" x14ac:dyDescent="0.25">
      <c r="A117" s="9">
        <v>6318</v>
      </c>
      <c r="B117" s="10" t="s">
        <v>135</v>
      </c>
      <c r="C117" s="67">
        <v>6510.85</v>
      </c>
      <c r="D117" s="49">
        <f t="shared" si="33"/>
        <v>3.5651059831645523E-4</v>
      </c>
      <c r="E117" s="67">
        <v>6510.85</v>
      </c>
      <c r="F117" s="49">
        <f t="shared" si="34"/>
        <v>3.5651059831645523E-4</v>
      </c>
      <c r="G117" s="67">
        <v>6510.85</v>
      </c>
      <c r="H117" s="49">
        <f t="shared" si="35"/>
        <v>3.5651059831645523E-4</v>
      </c>
      <c r="I117" s="67">
        <v>6510.85</v>
      </c>
      <c r="J117" s="49">
        <f t="shared" si="36"/>
        <v>3.5651059831645523E-4</v>
      </c>
      <c r="K117" s="67">
        <v>6510.85</v>
      </c>
      <c r="L117" s="49">
        <f t="shared" si="37"/>
        <v>3.5651059831645523E-4</v>
      </c>
      <c r="M117" s="67">
        <v>6510.85</v>
      </c>
      <c r="N117" s="49">
        <f t="shared" si="38"/>
        <v>3.5651059831645523E-4</v>
      </c>
      <c r="O117" s="67">
        <v>6510.85</v>
      </c>
      <c r="P117" s="49">
        <f t="shared" si="39"/>
        <v>3.5651059831645523E-4</v>
      </c>
      <c r="Q117" s="67">
        <v>6510.85</v>
      </c>
      <c r="R117" s="49">
        <f t="shared" si="40"/>
        <v>3.5651059831645523E-4</v>
      </c>
      <c r="S117" s="67">
        <v>6510.85</v>
      </c>
      <c r="T117" s="49">
        <f t="shared" si="41"/>
        <v>3.5651059831645523E-4</v>
      </c>
      <c r="U117" s="67">
        <v>6510.85</v>
      </c>
      <c r="V117" s="49">
        <f t="shared" si="42"/>
        <v>3.5651059831645523E-4</v>
      </c>
      <c r="W117" s="67">
        <v>6510.85</v>
      </c>
      <c r="X117" s="49">
        <f t="shared" si="43"/>
        <v>3.5651059831645523E-4</v>
      </c>
      <c r="Y117" s="67">
        <v>6510.85</v>
      </c>
      <c r="Z117" s="49">
        <f t="shared" ref="Z117:AB136" si="47">IF(Y$10&lt;&gt;0,Y117/Y$10,"-")</f>
        <v>3.5651059831645523E-4</v>
      </c>
      <c r="AA117" s="82">
        <f t="shared" si="31"/>
        <v>78130.2</v>
      </c>
      <c r="AB117" s="49">
        <f t="shared" si="47"/>
        <v>3.5651059831645518E-4</v>
      </c>
      <c r="AC117" s="82">
        <f t="shared" si="32"/>
        <v>6510.8499999999995</v>
      </c>
      <c r="AD117" s="49">
        <f t="shared" si="45"/>
        <v>3.5651059831645518E-4</v>
      </c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</row>
    <row r="118" spans="1:66" x14ac:dyDescent="0.25">
      <c r="A118" s="9">
        <v>6319</v>
      </c>
      <c r="B118" s="10" t="s">
        <v>136</v>
      </c>
      <c r="C118" s="67"/>
      <c r="D118" s="49">
        <f t="shared" si="33"/>
        <v>0</v>
      </c>
      <c r="E118" s="67"/>
      <c r="F118" s="49">
        <f t="shared" si="34"/>
        <v>0</v>
      </c>
      <c r="G118" s="67"/>
      <c r="H118" s="49">
        <f t="shared" si="35"/>
        <v>0</v>
      </c>
      <c r="I118" s="67"/>
      <c r="J118" s="49">
        <f t="shared" si="36"/>
        <v>0</v>
      </c>
      <c r="K118" s="67"/>
      <c r="L118" s="49">
        <f t="shared" si="37"/>
        <v>0</v>
      </c>
      <c r="M118" s="67"/>
      <c r="N118" s="49">
        <f t="shared" si="38"/>
        <v>0</v>
      </c>
      <c r="O118" s="67"/>
      <c r="P118" s="49">
        <f t="shared" si="39"/>
        <v>0</v>
      </c>
      <c r="Q118" s="67"/>
      <c r="R118" s="49">
        <f t="shared" si="40"/>
        <v>0</v>
      </c>
      <c r="S118" s="67"/>
      <c r="T118" s="49">
        <f t="shared" si="41"/>
        <v>0</v>
      </c>
      <c r="U118" s="67"/>
      <c r="V118" s="49">
        <f t="shared" si="42"/>
        <v>0</v>
      </c>
      <c r="W118" s="67"/>
      <c r="X118" s="49">
        <f t="shared" si="43"/>
        <v>0</v>
      </c>
      <c r="Y118" s="67"/>
      <c r="Z118" s="49">
        <f t="shared" si="47"/>
        <v>0</v>
      </c>
      <c r="AA118" s="82">
        <f t="shared" si="31"/>
        <v>0</v>
      </c>
      <c r="AB118" s="49">
        <f t="shared" si="47"/>
        <v>0</v>
      </c>
      <c r="AC118" s="82">
        <f t="shared" si="32"/>
        <v>0</v>
      </c>
      <c r="AD118" s="49">
        <f t="shared" si="45"/>
        <v>0</v>
      </c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</row>
    <row r="119" spans="1:66" x14ac:dyDescent="0.25">
      <c r="A119" s="9">
        <v>6320</v>
      </c>
      <c r="B119" s="10" t="s">
        <v>137</v>
      </c>
      <c r="C119" s="67"/>
      <c r="D119" s="49">
        <f t="shared" si="33"/>
        <v>0</v>
      </c>
      <c r="E119" s="67"/>
      <c r="F119" s="49">
        <f t="shared" si="34"/>
        <v>0</v>
      </c>
      <c r="G119" s="67"/>
      <c r="H119" s="49">
        <f t="shared" si="35"/>
        <v>0</v>
      </c>
      <c r="I119" s="67"/>
      <c r="J119" s="49">
        <f t="shared" si="36"/>
        <v>0</v>
      </c>
      <c r="K119" s="67"/>
      <c r="L119" s="49">
        <f t="shared" si="37"/>
        <v>0</v>
      </c>
      <c r="M119" s="67"/>
      <c r="N119" s="49">
        <f t="shared" si="38"/>
        <v>0</v>
      </c>
      <c r="O119" s="67"/>
      <c r="P119" s="49">
        <f t="shared" si="39"/>
        <v>0</v>
      </c>
      <c r="Q119" s="67"/>
      <c r="R119" s="49">
        <f t="shared" si="40"/>
        <v>0</v>
      </c>
      <c r="S119" s="67"/>
      <c r="T119" s="49">
        <f t="shared" si="41"/>
        <v>0</v>
      </c>
      <c r="U119" s="67"/>
      <c r="V119" s="49">
        <f t="shared" si="42"/>
        <v>0</v>
      </c>
      <c r="W119" s="67"/>
      <c r="X119" s="49">
        <f t="shared" si="43"/>
        <v>0</v>
      </c>
      <c r="Y119" s="67"/>
      <c r="Z119" s="49">
        <f t="shared" si="47"/>
        <v>0</v>
      </c>
      <c r="AA119" s="82">
        <f t="shared" si="31"/>
        <v>0</v>
      </c>
      <c r="AB119" s="49">
        <f t="shared" si="47"/>
        <v>0</v>
      </c>
      <c r="AC119" s="82">
        <f t="shared" si="32"/>
        <v>0</v>
      </c>
      <c r="AD119" s="49">
        <f t="shared" si="45"/>
        <v>0</v>
      </c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</row>
    <row r="120" spans="1:66" x14ac:dyDescent="0.25">
      <c r="A120" s="9">
        <v>6321</v>
      </c>
      <c r="B120" s="10" t="s">
        <v>138</v>
      </c>
      <c r="C120" s="67">
        <v>73959.850000000006</v>
      </c>
      <c r="D120" s="49">
        <f t="shared" si="33"/>
        <v>4.0497738966333548E-3</v>
      </c>
      <c r="E120" s="67">
        <v>73959.850000000006</v>
      </c>
      <c r="F120" s="49">
        <f t="shared" si="34"/>
        <v>4.0497738966333548E-3</v>
      </c>
      <c r="G120" s="67">
        <v>73959.850000000006</v>
      </c>
      <c r="H120" s="49">
        <f t="shared" si="35"/>
        <v>4.0497738966333548E-3</v>
      </c>
      <c r="I120" s="67">
        <v>73959.850000000006</v>
      </c>
      <c r="J120" s="49">
        <f t="shared" si="36"/>
        <v>4.0497738966333548E-3</v>
      </c>
      <c r="K120" s="67">
        <v>73959.850000000006</v>
      </c>
      <c r="L120" s="49">
        <f t="shared" si="37"/>
        <v>4.0497738966333548E-3</v>
      </c>
      <c r="M120" s="67">
        <v>73959.850000000006</v>
      </c>
      <c r="N120" s="49">
        <f t="shared" si="38"/>
        <v>4.0497738966333548E-3</v>
      </c>
      <c r="O120" s="67">
        <v>73959.850000000006</v>
      </c>
      <c r="P120" s="49">
        <f t="shared" si="39"/>
        <v>4.0497738966333548E-3</v>
      </c>
      <c r="Q120" s="67">
        <v>73959.850000000006</v>
      </c>
      <c r="R120" s="49">
        <f t="shared" si="40"/>
        <v>4.0497738966333548E-3</v>
      </c>
      <c r="S120" s="67">
        <v>73959.850000000006</v>
      </c>
      <c r="T120" s="49">
        <f t="shared" si="41"/>
        <v>4.0497738966333548E-3</v>
      </c>
      <c r="U120" s="67">
        <v>73959.850000000006</v>
      </c>
      <c r="V120" s="49">
        <f t="shared" si="42"/>
        <v>4.0497738966333548E-3</v>
      </c>
      <c r="W120" s="67">
        <v>73959.850000000006</v>
      </c>
      <c r="X120" s="49">
        <f t="shared" si="43"/>
        <v>4.0497738966333548E-3</v>
      </c>
      <c r="Y120" s="67">
        <v>73959.850000000006</v>
      </c>
      <c r="Z120" s="49">
        <f t="shared" si="47"/>
        <v>4.0497738966333548E-3</v>
      </c>
      <c r="AA120" s="82">
        <f t="shared" si="31"/>
        <v>887518.19999999984</v>
      </c>
      <c r="AB120" s="49">
        <f t="shared" si="47"/>
        <v>4.0497738966333539E-3</v>
      </c>
      <c r="AC120" s="82">
        <f t="shared" si="32"/>
        <v>73959.849999999991</v>
      </c>
      <c r="AD120" s="49">
        <f t="shared" si="45"/>
        <v>4.0497738966333539E-3</v>
      </c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</row>
    <row r="121" spans="1:66" x14ac:dyDescent="0.25">
      <c r="A121" s="9">
        <v>6322</v>
      </c>
      <c r="B121" s="10"/>
      <c r="C121" s="67"/>
      <c r="D121" s="49">
        <f t="shared" si="33"/>
        <v>0</v>
      </c>
      <c r="E121" s="67"/>
      <c r="F121" s="49">
        <f t="shared" si="33"/>
        <v>0</v>
      </c>
      <c r="G121" s="67"/>
      <c r="H121" s="49">
        <f t="shared" si="33"/>
        <v>0</v>
      </c>
      <c r="I121" s="67"/>
      <c r="J121" s="49">
        <f t="shared" si="33"/>
        <v>0</v>
      </c>
      <c r="K121" s="67"/>
      <c r="L121" s="49">
        <f t="shared" si="33"/>
        <v>0</v>
      </c>
      <c r="M121" s="67"/>
      <c r="N121" s="49">
        <f t="shared" si="33"/>
        <v>0</v>
      </c>
      <c r="O121" s="67"/>
      <c r="P121" s="49">
        <f t="shared" si="33"/>
        <v>0</v>
      </c>
      <c r="Q121" s="67"/>
      <c r="R121" s="49">
        <f t="shared" si="33"/>
        <v>0</v>
      </c>
      <c r="S121" s="67"/>
      <c r="T121" s="49">
        <f t="shared" si="41"/>
        <v>0</v>
      </c>
      <c r="U121" s="67"/>
      <c r="V121" s="49">
        <f t="shared" si="41"/>
        <v>0</v>
      </c>
      <c r="W121" s="67"/>
      <c r="X121" s="49">
        <f t="shared" si="41"/>
        <v>0</v>
      </c>
      <c r="Y121" s="67"/>
      <c r="Z121" s="49">
        <f t="shared" si="41"/>
        <v>0</v>
      </c>
      <c r="AA121" s="82"/>
      <c r="AB121" s="49">
        <f t="shared" si="41"/>
        <v>0</v>
      </c>
      <c r="AC121" s="82"/>
      <c r="AD121" s="49">
        <f t="shared" si="41"/>
        <v>0</v>
      </c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</row>
    <row r="122" spans="1:66" x14ac:dyDescent="0.25">
      <c r="A122" s="9">
        <v>6323</v>
      </c>
      <c r="B122" s="10"/>
      <c r="C122" s="67"/>
      <c r="D122" s="49">
        <f t="shared" si="33"/>
        <v>0</v>
      </c>
      <c r="E122" s="67"/>
      <c r="F122" s="49">
        <f t="shared" si="33"/>
        <v>0</v>
      </c>
      <c r="G122" s="67"/>
      <c r="H122" s="49">
        <f t="shared" si="33"/>
        <v>0</v>
      </c>
      <c r="I122" s="67"/>
      <c r="J122" s="49">
        <f t="shared" si="33"/>
        <v>0</v>
      </c>
      <c r="K122" s="67"/>
      <c r="L122" s="49">
        <f t="shared" si="33"/>
        <v>0</v>
      </c>
      <c r="M122" s="67"/>
      <c r="N122" s="49">
        <f t="shared" si="33"/>
        <v>0</v>
      </c>
      <c r="O122" s="67"/>
      <c r="P122" s="49">
        <f t="shared" si="33"/>
        <v>0</v>
      </c>
      <c r="Q122" s="67"/>
      <c r="R122" s="49">
        <f t="shared" si="33"/>
        <v>0</v>
      </c>
      <c r="S122" s="67"/>
      <c r="T122" s="49">
        <f t="shared" si="41"/>
        <v>0</v>
      </c>
      <c r="U122" s="67"/>
      <c r="V122" s="49">
        <f t="shared" si="41"/>
        <v>0</v>
      </c>
      <c r="W122" s="67"/>
      <c r="X122" s="49">
        <f t="shared" si="41"/>
        <v>0</v>
      </c>
      <c r="Y122" s="67"/>
      <c r="Z122" s="49">
        <f t="shared" si="41"/>
        <v>0</v>
      </c>
      <c r="AA122" s="82"/>
      <c r="AB122" s="49">
        <f t="shared" si="41"/>
        <v>0</v>
      </c>
      <c r="AC122" s="82"/>
      <c r="AD122" s="49">
        <f t="shared" si="41"/>
        <v>0</v>
      </c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</row>
    <row r="123" spans="1:66" x14ac:dyDescent="0.25">
      <c r="A123" s="9">
        <v>6324</v>
      </c>
      <c r="B123" s="10"/>
      <c r="C123" s="67"/>
      <c r="D123" s="49">
        <f t="shared" si="33"/>
        <v>0</v>
      </c>
      <c r="E123" s="67"/>
      <c r="F123" s="49">
        <f t="shared" si="33"/>
        <v>0</v>
      </c>
      <c r="G123" s="67"/>
      <c r="H123" s="49">
        <f t="shared" si="33"/>
        <v>0</v>
      </c>
      <c r="I123" s="67"/>
      <c r="J123" s="49">
        <f t="shared" si="33"/>
        <v>0</v>
      </c>
      <c r="K123" s="67"/>
      <c r="L123" s="49">
        <f t="shared" si="33"/>
        <v>0</v>
      </c>
      <c r="M123" s="67"/>
      <c r="N123" s="49">
        <f t="shared" si="33"/>
        <v>0</v>
      </c>
      <c r="O123" s="67"/>
      <c r="P123" s="49">
        <f t="shared" si="33"/>
        <v>0</v>
      </c>
      <c r="Q123" s="67"/>
      <c r="R123" s="49">
        <f t="shared" si="33"/>
        <v>0</v>
      </c>
      <c r="S123" s="67"/>
      <c r="T123" s="49">
        <f t="shared" si="41"/>
        <v>0</v>
      </c>
      <c r="U123" s="67"/>
      <c r="V123" s="49">
        <f t="shared" si="41"/>
        <v>0</v>
      </c>
      <c r="W123" s="67"/>
      <c r="X123" s="49">
        <f t="shared" si="41"/>
        <v>0</v>
      </c>
      <c r="Y123" s="67"/>
      <c r="Z123" s="49">
        <f t="shared" si="41"/>
        <v>0</v>
      </c>
      <c r="AA123" s="82"/>
      <c r="AB123" s="49">
        <f t="shared" si="41"/>
        <v>0</v>
      </c>
      <c r="AC123" s="82"/>
      <c r="AD123" s="49">
        <f t="shared" si="41"/>
        <v>0</v>
      </c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</row>
    <row r="124" spans="1:66" x14ac:dyDescent="0.25">
      <c r="A124" s="9">
        <v>6325</v>
      </c>
      <c r="B124" s="10"/>
      <c r="C124" s="67"/>
      <c r="D124" s="49">
        <f t="shared" si="33"/>
        <v>0</v>
      </c>
      <c r="E124" s="67"/>
      <c r="F124" s="49">
        <f t="shared" si="33"/>
        <v>0</v>
      </c>
      <c r="G124" s="67"/>
      <c r="H124" s="49">
        <f t="shared" si="33"/>
        <v>0</v>
      </c>
      <c r="I124" s="67"/>
      <c r="J124" s="49">
        <f t="shared" si="33"/>
        <v>0</v>
      </c>
      <c r="K124" s="67"/>
      <c r="L124" s="49">
        <f t="shared" si="33"/>
        <v>0</v>
      </c>
      <c r="M124" s="67"/>
      <c r="N124" s="49">
        <f t="shared" si="33"/>
        <v>0</v>
      </c>
      <c r="O124" s="67"/>
      <c r="P124" s="49">
        <f t="shared" si="33"/>
        <v>0</v>
      </c>
      <c r="Q124" s="67"/>
      <c r="R124" s="49">
        <f t="shared" si="33"/>
        <v>0</v>
      </c>
      <c r="S124" s="67"/>
      <c r="T124" s="49">
        <f t="shared" si="41"/>
        <v>0</v>
      </c>
      <c r="U124" s="67"/>
      <c r="V124" s="49">
        <f t="shared" si="41"/>
        <v>0</v>
      </c>
      <c r="W124" s="67"/>
      <c r="X124" s="49">
        <f t="shared" si="41"/>
        <v>0</v>
      </c>
      <c r="Y124" s="67"/>
      <c r="Z124" s="49">
        <f t="shared" si="41"/>
        <v>0</v>
      </c>
      <c r="AA124" s="82"/>
      <c r="AB124" s="49">
        <f t="shared" si="41"/>
        <v>0</v>
      </c>
      <c r="AC124" s="82"/>
      <c r="AD124" s="49">
        <f t="shared" si="41"/>
        <v>0</v>
      </c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</row>
    <row r="125" spans="1:66" s="5" customFormat="1" x14ac:dyDescent="0.25">
      <c r="A125" s="12">
        <v>6399</v>
      </c>
      <c r="B125" s="1" t="s">
        <v>139</v>
      </c>
      <c r="C125" s="74">
        <f>SUM(C100:C124)</f>
        <v>405829.5932</v>
      </c>
      <c r="D125" s="56">
        <f t="shared" si="33"/>
        <v>2.2221760766452249E-2</v>
      </c>
      <c r="E125" s="74">
        <f>SUM(E100:E124)</f>
        <v>405829.5932</v>
      </c>
      <c r="F125" s="56">
        <f t="shared" si="34"/>
        <v>2.2221760766452249E-2</v>
      </c>
      <c r="G125" s="74">
        <f>SUM(G100:G124)</f>
        <v>405829.5932</v>
      </c>
      <c r="H125" s="56">
        <f t="shared" si="35"/>
        <v>2.2221760766452249E-2</v>
      </c>
      <c r="I125" s="74">
        <f>SUM(I100:I124)</f>
        <v>405829.5932</v>
      </c>
      <c r="J125" s="56">
        <f t="shared" si="36"/>
        <v>2.2221760766452249E-2</v>
      </c>
      <c r="K125" s="74">
        <f>SUM(K100:K124)</f>
        <v>405829.5932</v>
      </c>
      <c r="L125" s="56">
        <f t="shared" si="37"/>
        <v>2.2221760766452249E-2</v>
      </c>
      <c r="M125" s="74">
        <f>SUM(M100:M124)</f>
        <v>405829.5932</v>
      </c>
      <c r="N125" s="56">
        <f t="shared" si="38"/>
        <v>2.2221760766452249E-2</v>
      </c>
      <c r="O125" s="74">
        <f>SUM(O100:O124)</f>
        <v>405829.5932</v>
      </c>
      <c r="P125" s="56">
        <f t="shared" si="39"/>
        <v>2.2221760766452249E-2</v>
      </c>
      <c r="Q125" s="74">
        <f>SUM(Q100:Q124)</f>
        <v>405829.5932</v>
      </c>
      <c r="R125" s="56">
        <f t="shared" si="40"/>
        <v>2.2221760766452249E-2</v>
      </c>
      <c r="S125" s="74">
        <f>SUM(S100:S124)</f>
        <v>405829.5932</v>
      </c>
      <c r="T125" s="56">
        <f t="shared" si="41"/>
        <v>2.2221760766452249E-2</v>
      </c>
      <c r="U125" s="74">
        <f>SUM(U100:U124)</f>
        <v>405829.5932</v>
      </c>
      <c r="V125" s="56">
        <f t="shared" si="42"/>
        <v>2.2221760766452249E-2</v>
      </c>
      <c r="W125" s="74">
        <f>SUM(W100:W124)</f>
        <v>405829.5932</v>
      </c>
      <c r="X125" s="56">
        <f t="shared" si="43"/>
        <v>2.2221760766452249E-2</v>
      </c>
      <c r="Y125" s="74">
        <f>SUM(Y100:Y124)</f>
        <v>405829.5932</v>
      </c>
      <c r="Z125" s="56">
        <f t="shared" si="47"/>
        <v>2.2221760766452249E-2</v>
      </c>
      <c r="AA125" s="74">
        <f t="shared" si="31"/>
        <v>4869955.1184</v>
      </c>
      <c r="AB125" s="56">
        <f t="shared" si="47"/>
        <v>2.2221760766452249E-2</v>
      </c>
      <c r="AC125" s="94">
        <f t="shared" si="32"/>
        <v>405829.5932</v>
      </c>
      <c r="AD125" s="56">
        <f t="shared" si="45"/>
        <v>2.2221760766452249E-2</v>
      </c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</row>
    <row r="126" spans="1:66" s="8" customFormat="1" x14ac:dyDescent="0.25">
      <c r="A126" s="26">
        <v>6401</v>
      </c>
      <c r="B126" s="27" t="s">
        <v>140</v>
      </c>
      <c r="C126" s="69"/>
      <c r="D126" s="57">
        <f t="shared" si="33"/>
        <v>0</v>
      </c>
      <c r="E126" s="69"/>
      <c r="F126" s="57">
        <f t="shared" si="34"/>
        <v>0</v>
      </c>
      <c r="G126" s="69"/>
      <c r="H126" s="57">
        <f t="shared" si="35"/>
        <v>0</v>
      </c>
      <c r="I126" s="69"/>
      <c r="J126" s="57">
        <f t="shared" si="36"/>
        <v>0</v>
      </c>
      <c r="K126" s="69"/>
      <c r="L126" s="57">
        <f t="shared" si="37"/>
        <v>0</v>
      </c>
      <c r="M126" s="69"/>
      <c r="N126" s="57">
        <f t="shared" si="38"/>
        <v>0</v>
      </c>
      <c r="O126" s="69"/>
      <c r="P126" s="57">
        <f t="shared" si="39"/>
        <v>0</v>
      </c>
      <c r="Q126" s="69"/>
      <c r="R126" s="57">
        <f t="shared" si="40"/>
        <v>0</v>
      </c>
      <c r="S126" s="69"/>
      <c r="T126" s="57">
        <f t="shared" si="41"/>
        <v>0</v>
      </c>
      <c r="U126" s="69"/>
      <c r="V126" s="57">
        <f t="shared" si="42"/>
        <v>0</v>
      </c>
      <c r="W126" s="69"/>
      <c r="X126" s="57">
        <f t="shared" si="43"/>
        <v>0</v>
      </c>
      <c r="Y126" s="69"/>
      <c r="Z126" s="57">
        <f t="shared" si="47"/>
        <v>0</v>
      </c>
      <c r="AA126" s="69">
        <f t="shared" si="31"/>
        <v>0</v>
      </c>
      <c r="AB126" s="57">
        <f t="shared" si="47"/>
        <v>0</v>
      </c>
      <c r="AC126" s="85">
        <f t="shared" si="32"/>
        <v>0</v>
      </c>
      <c r="AD126" s="57">
        <f t="shared" si="45"/>
        <v>0</v>
      </c>
    </row>
    <row r="127" spans="1:66" x14ac:dyDescent="0.25">
      <c r="A127" s="9">
        <v>6402</v>
      </c>
      <c r="B127" s="10" t="s">
        <v>141</v>
      </c>
      <c r="C127" s="67">
        <v>-236416.39415000001</v>
      </c>
      <c r="D127" s="49">
        <f t="shared" si="33"/>
        <v>-1.294530670039018E-2</v>
      </c>
      <c r="E127" s="67">
        <v>-236416.39415000001</v>
      </c>
      <c r="F127" s="49">
        <f t="shared" si="34"/>
        <v>-1.294530670039018E-2</v>
      </c>
      <c r="G127" s="67">
        <v>-236416.39415000001</v>
      </c>
      <c r="H127" s="49">
        <f t="shared" si="35"/>
        <v>-1.294530670039018E-2</v>
      </c>
      <c r="I127" s="67">
        <v>-236416.39415000001</v>
      </c>
      <c r="J127" s="49">
        <f t="shared" si="36"/>
        <v>-1.294530670039018E-2</v>
      </c>
      <c r="K127" s="67">
        <v>-236416.39415000001</v>
      </c>
      <c r="L127" s="49">
        <f t="shared" si="37"/>
        <v>-1.294530670039018E-2</v>
      </c>
      <c r="M127" s="67">
        <v>-236416.39415000001</v>
      </c>
      <c r="N127" s="49">
        <f t="shared" si="38"/>
        <v>-1.294530670039018E-2</v>
      </c>
      <c r="O127" s="67">
        <v>-236416.39415000001</v>
      </c>
      <c r="P127" s="49">
        <f t="shared" si="39"/>
        <v>-1.294530670039018E-2</v>
      </c>
      <c r="Q127" s="67">
        <v>-236416.39415000001</v>
      </c>
      <c r="R127" s="49">
        <f t="shared" si="40"/>
        <v>-1.294530670039018E-2</v>
      </c>
      <c r="S127" s="67">
        <v>-236416.39415000001</v>
      </c>
      <c r="T127" s="49">
        <f t="shared" si="41"/>
        <v>-1.294530670039018E-2</v>
      </c>
      <c r="U127" s="67">
        <v>-236416.39415000001</v>
      </c>
      <c r="V127" s="49">
        <f t="shared" si="42"/>
        <v>-1.294530670039018E-2</v>
      </c>
      <c r="W127" s="67">
        <v>-236416.39415000001</v>
      </c>
      <c r="X127" s="49">
        <f t="shared" si="43"/>
        <v>-1.294530670039018E-2</v>
      </c>
      <c r="Y127" s="67">
        <v>-236416.39415000001</v>
      </c>
      <c r="Z127" s="49">
        <f t="shared" si="47"/>
        <v>-1.294530670039018E-2</v>
      </c>
      <c r="AA127" s="82">
        <f t="shared" si="31"/>
        <v>-2836996.7298000003</v>
      </c>
      <c r="AB127" s="49">
        <f t="shared" si="47"/>
        <v>-1.2945306700390182E-2</v>
      </c>
      <c r="AC127" s="82">
        <f t="shared" si="32"/>
        <v>-236416.39415000004</v>
      </c>
      <c r="AD127" s="49">
        <f t="shared" si="45"/>
        <v>-1.294530670039018E-2</v>
      </c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</row>
    <row r="128" spans="1:66" x14ac:dyDescent="0.25">
      <c r="A128" s="9">
        <v>6403</v>
      </c>
      <c r="B128" s="10" t="s">
        <v>142</v>
      </c>
      <c r="C128" s="67">
        <v>163687.19820000001</v>
      </c>
      <c r="D128" s="49">
        <f t="shared" si="33"/>
        <v>8.9629189686486702E-3</v>
      </c>
      <c r="E128" s="67">
        <v>163687.19820000001</v>
      </c>
      <c r="F128" s="49">
        <f t="shared" si="34"/>
        <v>8.9629189686486702E-3</v>
      </c>
      <c r="G128" s="67">
        <v>163687.19820000001</v>
      </c>
      <c r="H128" s="49">
        <f t="shared" si="35"/>
        <v>8.9629189686486702E-3</v>
      </c>
      <c r="I128" s="67">
        <v>163687.19820000001</v>
      </c>
      <c r="J128" s="49">
        <f t="shared" si="36"/>
        <v>8.9629189686486702E-3</v>
      </c>
      <c r="K128" s="67">
        <v>163687.19820000001</v>
      </c>
      <c r="L128" s="49">
        <f t="shared" si="37"/>
        <v>8.9629189686486702E-3</v>
      </c>
      <c r="M128" s="67">
        <v>163687.19820000001</v>
      </c>
      <c r="N128" s="49">
        <f t="shared" si="38"/>
        <v>8.9629189686486702E-3</v>
      </c>
      <c r="O128" s="67">
        <v>163687.19820000001</v>
      </c>
      <c r="P128" s="49">
        <f t="shared" si="39"/>
        <v>8.9629189686486702E-3</v>
      </c>
      <c r="Q128" s="67">
        <v>163687.19820000001</v>
      </c>
      <c r="R128" s="49">
        <f t="shared" si="40"/>
        <v>8.9629189686486702E-3</v>
      </c>
      <c r="S128" s="67">
        <v>163687.19820000001</v>
      </c>
      <c r="T128" s="49">
        <f t="shared" si="41"/>
        <v>8.9629189686486702E-3</v>
      </c>
      <c r="U128" s="67">
        <v>163687.19820000001</v>
      </c>
      <c r="V128" s="49">
        <f t="shared" si="42"/>
        <v>8.9629189686486702E-3</v>
      </c>
      <c r="W128" s="67">
        <v>163687.19820000001</v>
      </c>
      <c r="X128" s="49">
        <f t="shared" si="43"/>
        <v>8.9629189686486702E-3</v>
      </c>
      <c r="Y128" s="67">
        <v>163687.19820000001</v>
      </c>
      <c r="Z128" s="49">
        <f t="shared" si="47"/>
        <v>8.9629189686486702E-3</v>
      </c>
      <c r="AA128" s="82">
        <f t="shared" si="31"/>
        <v>1964246.3784</v>
      </c>
      <c r="AB128" s="49">
        <f t="shared" si="47"/>
        <v>8.9629189686486702E-3</v>
      </c>
      <c r="AC128" s="82">
        <f t="shared" si="32"/>
        <v>163687.19820000001</v>
      </c>
      <c r="AD128" s="49">
        <f t="shared" si="45"/>
        <v>8.9629189686486702E-3</v>
      </c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</row>
    <row r="129" spans="1:66" x14ac:dyDescent="0.25">
      <c r="A129" s="9">
        <v>6404</v>
      </c>
      <c r="B129" s="10" t="s">
        <v>143</v>
      </c>
      <c r="C129" s="67">
        <v>25081.5</v>
      </c>
      <c r="D129" s="49">
        <f t="shared" si="33"/>
        <v>1.3733722281536467E-3</v>
      </c>
      <c r="E129" s="67">
        <v>25081.5</v>
      </c>
      <c r="F129" s="49">
        <f t="shared" si="34"/>
        <v>1.3733722281536467E-3</v>
      </c>
      <c r="G129" s="67">
        <v>25081.5</v>
      </c>
      <c r="H129" s="49">
        <f t="shared" si="35"/>
        <v>1.3733722281536467E-3</v>
      </c>
      <c r="I129" s="67">
        <v>25081.5</v>
      </c>
      <c r="J129" s="49">
        <f t="shared" si="36"/>
        <v>1.3733722281536467E-3</v>
      </c>
      <c r="K129" s="67">
        <v>25081.5</v>
      </c>
      <c r="L129" s="49">
        <f t="shared" si="37"/>
        <v>1.3733722281536467E-3</v>
      </c>
      <c r="M129" s="67">
        <v>25081.5</v>
      </c>
      <c r="N129" s="49">
        <f t="shared" si="38"/>
        <v>1.3733722281536467E-3</v>
      </c>
      <c r="O129" s="67">
        <v>25081.5</v>
      </c>
      <c r="P129" s="49">
        <f t="shared" si="39"/>
        <v>1.3733722281536467E-3</v>
      </c>
      <c r="Q129" s="67">
        <v>25081.5</v>
      </c>
      <c r="R129" s="49">
        <f t="shared" si="40"/>
        <v>1.3733722281536467E-3</v>
      </c>
      <c r="S129" s="67">
        <v>25081.5</v>
      </c>
      <c r="T129" s="49">
        <f t="shared" si="41"/>
        <v>1.3733722281536467E-3</v>
      </c>
      <c r="U129" s="67">
        <v>25081.5</v>
      </c>
      <c r="V129" s="49">
        <f t="shared" si="42"/>
        <v>1.3733722281536467E-3</v>
      </c>
      <c r="W129" s="67">
        <v>25081.5</v>
      </c>
      <c r="X129" s="49">
        <f t="shared" si="43"/>
        <v>1.3733722281536467E-3</v>
      </c>
      <c r="Y129" s="67">
        <v>25081.5</v>
      </c>
      <c r="Z129" s="49">
        <f t="shared" si="47"/>
        <v>1.3733722281536467E-3</v>
      </c>
      <c r="AA129" s="82">
        <f t="shared" si="31"/>
        <v>300978</v>
      </c>
      <c r="AB129" s="49">
        <f t="shared" si="47"/>
        <v>1.3733722281536469E-3</v>
      </c>
      <c r="AC129" s="82">
        <f t="shared" si="32"/>
        <v>25081.5</v>
      </c>
      <c r="AD129" s="49">
        <f t="shared" si="45"/>
        <v>1.3733722281536467E-3</v>
      </c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</row>
    <row r="130" spans="1:66" x14ac:dyDescent="0.25">
      <c r="A130" s="9">
        <v>6406</v>
      </c>
      <c r="B130" s="10" t="s">
        <v>144</v>
      </c>
      <c r="C130" s="67">
        <v>-1321.2790500000001</v>
      </c>
      <c r="D130" s="49">
        <f t="shared" si="33"/>
        <v>-7.2348462129905855E-5</v>
      </c>
      <c r="E130" s="67">
        <v>-1321.2790500000001</v>
      </c>
      <c r="F130" s="49">
        <f t="shared" si="34"/>
        <v>-7.2348462129905855E-5</v>
      </c>
      <c r="G130" s="67">
        <v>-1321.2790500000001</v>
      </c>
      <c r="H130" s="49">
        <f t="shared" si="35"/>
        <v>-7.2348462129905855E-5</v>
      </c>
      <c r="I130" s="67">
        <v>-1321.2790500000001</v>
      </c>
      <c r="J130" s="49">
        <f t="shared" si="36"/>
        <v>-7.2348462129905855E-5</v>
      </c>
      <c r="K130" s="67">
        <v>-1321.2790500000001</v>
      </c>
      <c r="L130" s="49">
        <f t="shared" si="37"/>
        <v>-7.2348462129905855E-5</v>
      </c>
      <c r="M130" s="67">
        <v>-1321.2790500000001</v>
      </c>
      <c r="N130" s="49">
        <f t="shared" si="38"/>
        <v>-7.2348462129905855E-5</v>
      </c>
      <c r="O130" s="67">
        <v>-1321.2790500000001</v>
      </c>
      <c r="P130" s="49">
        <f t="shared" si="39"/>
        <v>-7.2348462129905855E-5</v>
      </c>
      <c r="Q130" s="67">
        <v>-1321.2790500000001</v>
      </c>
      <c r="R130" s="49">
        <f t="shared" si="40"/>
        <v>-7.2348462129905855E-5</v>
      </c>
      <c r="S130" s="67">
        <v>-1321.2790500000001</v>
      </c>
      <c r="T130" s="49">
        <f t="shared" si="41"/>
        <v>-7.2348462129905855E-5</v>
      </c>
      <c r="U130" s="67">
        <v>-1321.2790500000001</v>
      </c>
      <c r="V130" s="49">
        <f t="shared" si="42"/>
        <v>-7.2348462129905855E-5</v>
      </c>
      <c r="W130" s="67">
        <v>-1321.2790500000001</v>
      </c>
      <c r="X130" s="49">
        <f t="shared" si="43"/>
        <v>-7.2348462129905855E-5</v>
      </c>
      <c r="Y130" s="67">
        <v>-1321.2790500000001</v>
      </c>
      <c r="Z130" s="49">
        <f t="shared" si="47"/>
        <v>-7.2348462129905855E-5</v>
      </c>
      <c r="AA130" s="82">
        <f t="shared" si="31"/>
        <v>-15855.348600000005</v>
      </c>
      <c r="AB130" s="49">
        <f t="shared" si="47"/>
        <v>-7.2348462129905882E-5</v>
      </c>
      <c r="AC130" s="82">
        <f t="shared" si="32"/>
        <v>-1321.2790500000003</v>
      </c>
      <c r="AD130" s="49">
        <f t="shared" si="45"/>
        <v>-7.2348462129905868E-5</v>
      </c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</row>
    <row r="131" spans="1:66" x14ac:dyDescent="0.25">
      <c r="A131" s="9">
        <v>6407</v>
      </c>
      <c r="B131" s="10" t="s">
        <v>145</v>
      </c>
      <c r="C131" s="67">
        <v>-651.53465000000006</v>
      </c>
      <c r="D131" s="49">
        <f t="shared" si="33"/>
        <v>-3.5675681039403799E-5</v>
      </c>
      <c r="E131" s="67">
        <v>-651.53465000000006</v>
      </c>
      <c r="F131" s="49">
        <f t="shared" si="34"/>
        <v>-3.5675681039403799E-5</v>
      </c>
      <c r="G131" s="67">
        <v>-651.53465000000006</v>
      </c>
      <c r="H131" s="49">
        <f t="shared" si="35"/>
        <v>-3.5675681039403799E-5</v>
      </c>
      <c r="I131" s="67">
        <v>-651.53465000000006</v>
      </c>
      <c r="J131" s="49">
        <f t="shared" si="36"/>
        <v>-3.5675681039403799E-5</v>
      </c>
      <c r="K131" s="67">
        <v>-651.53465000000006</v>
      </c>
      <c r="L131" s="49">
        <f t="shared" si="37"/>
        <v>-3.5675681039403799E-5</v>
      </c>
      <c r="M131" s="67">
        <v>-651.53465000000006</v>
      </c>
      <c r="N131" s="49">
        <f t="shared" si="38"/>
        <v>-3.5675681039403799E-5</v>
      </c>
      <c r="O131" s="67">
        <v>-651.53465000000006</v>
      </c>
      <c r="P131" s="49">
        <f t="shared" si="39"/>
        <v>-3.5675681039403799E-5</v>
      </c>
      <c r="Q131" s="67">
        <v>-651.53465000000006</v>
      </c>
      <c r="R131" s="49">
        <f t="shared" si="40"/>
        <v>-3.5675681039403799E-5</v>
      </c>
      <c r="S131" s="67">
        <v>-651.53465000000006</v>
      </c>
      <c r="T131" s="49">
        <f t="shared" si="41"/>
        <v>-3.5675681039403799E-5</v>
      </c>
      <c r="U131" s="67">
        <v>-651.53465000000006</v>
      </c>
      <c r="V131" s="49">
        <f t="shared" si="42"/>
        <v>-3.5675681039403799E-5</v>
      </c>
      <c r="W131" s="67">
        <v>-651.53465000000006</v>
      </c>
      <c r="X131" s="49">
        <f t="shared" si="43"/>
        <v>-3.5675681039403799E-5</v>
      </c>
      <c r="Y131" s="67">
        <v>-651.53465000000006</v>
      </c>
      <c r="Z131" s="49">
        <f t="shared" si="47"/>
        <v>-3.5675681039403799E-5</v>
      </c>
      <c r="AA131" s="82">
        <f t="shared" si="31"/>
        <v>-7818.4157999999989</v>
      </c>
      <c r="AB131" s="49">
        <f t="shared" si="47"/>
        <v>-3.5675681039403792E-5</v>
      </c>
      <c r="AC131" s="82">
        <f t="shared" si="32"/>
        <v>-651.53464999999994</v>
      </c>
      <c r="AD131" s="49">
        <f t="shared" si="45"/>
        <v>-3.5675681039403792E-5</v>
      </c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</row>
    <row r="132" spans="1:66" x14ac:dyDescent="0.25">
      <c r="A132" s="9">
        <v>6408</v>
      </c>
      <c r="B132" s="10" t="s">
        <v>146</v>
      </c>
      <c r="C132" s="67">
        <v>-161.8252</v>
      </c>
      <c r="D132" s="49">
        <f t="shared" si="33"/>
        <v>-8.8609626814747721E-6</v>
      </c>
      <c r="E132" s="67">
        <v>-161.8252</v>
      </c>
      <c r="F132" s="49">
        <f t="shared" si="34"/>
        <v>-8.8609626814747721E-6</v>
      </c>
      <c r="G132" s="67">
        <v>-161.8252</v>
      </c>
      <c r="H132" s="49">
        <f t="shared" si="35"/>
        <v>-8.8609626814747721E-6</v>
      </c>
      <c r="I132" s="67">
        <v>-161.8252</v>
      </c>
      <c r="J132" s="49">
        <f t="shared" si="36"/>
        <v>-8.8609626814747721E-6</v>
      </c>
      <c r="K132" s="67">
        <v>-161.8252</v>
      </c>
      <c r="L132" s="49">
        <f t="shared" si="37"/>
        <v>-8.8609626814747721E-6</v>
      </c>
      <c r="M132" s="67">
        <v>-161.8252</v>
      </c>
      <c r="N132" s="49">
        <f t="shared" si="38"/>
        <v>-8.8609626814747721E-6</v>
      </c>
      <c r="O132" s="67">
        <v>-161.8252</v>
      </c>
      <c r="P132" s="49">
        <f t="shared" si="39"/>
        <v>-8.8609626814747721E-6</v>
      </c>
      <c r="Q132" s="67">
        <v>-161.8252</v>
      </c>
      <c r="R132" s="49">
        <f t="shared" si="40"/>
        <v>-8.8609626814747721E-6</v>
      </c>
      <c r="S132" s="67">
        <v>-161.8252</v>
      </c>
      <c r="T132" s="49">
        <f t="shared" si="41"/>
        <v>-8.8609626814747721E-6</v>
      </c>
      <c r="U132" s="67">
        <v>-161.8252</v>
      </c>
      <c r="V132" s="49">
        <f t="shared" si="42"/>
        <v>-8.8609626814747721E-6</v>
      </c>
      <c r="W132" s="67">
        <v>-161.8252</v>
      </c>
      <c r="X132" s="49">
        <f t="shared" si="43"/>
        <v>-8.8609626814747721E-6</v>
      </c>
      <c r="Y132" s="67">
        <v>-161.8252</v>
      </c>
      <c r="Z132" s="49">
        <f t="shared" si="47"/>
        <v>-8.8609626814747721E-6</v>
      </c>
      <c r="AA132" s="82">
        <f t="shared" si="31"/>
        <v>-1941.9023999999999</v>
      </c>
      <c r="AB132" s="49">
        <f t="shared" si="47"/>
        <v>-8.8609626814747738E-6</v>
      </c>
      <c r="AC132" s="82">
        <f t="shared" si="32"/>
        <v>-161.8252</v>
      </c>
      <c r="AD132" s="49">
        <f t="shared" si="45"/>
        <v>-8.8609626814747721E-6</v>
      </c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</row>
    <row r="133" spans="1:66" x14ac:dyDescent="0.25">
      <c r="A133" s="9">
        <v>6409</v>
      </c>
      <c r="B133" s="10" t="s">
        <v>147</v>
      </c>
      <c r="C133" s="67">
        <v>0</v>
      </c>
      <c r="D133" s="49">
        <f t="shared" si="33"/>
        <v>0</v>
      </c>
      <c r="E133" s="67">
        <v>0</v>
      </c>
      <c r="F133" s="49">
        <f t="shared" si="34"/>
        <v>0</v>
      </c>
      <c r="G133" s="67">
        <v>0</v>
      </c>
      <c r="H133" s="49">
        <f t="shared" si="35"/>
        <v>0</v>
      </c>
      <c r="I133" s="67">
        <v>0</v>
      </c>
      <c r="J133" s="49">
        <f t="shared" si="36"/>
        <v>0</v>
      </c>
      <c r="K133" s="67">
        <v>0</v>
      </c>
      <c r="L133" s="49">
        <f t="shared" si="37"/>
        <v>0</v>
      </c>
      <c r="M133" s="67">
        <v>0</v>
      </c>
      <c r="N133" s="49">
        <f t="shared" si="38"/>
        <v>0</v>
      </c>
      <c r="O133" s="67">
        <v>0</v>
      </c>
      <c r="P133" s="49">
        <f t="shared" si="39"/>
        <v>0</v>
      </c>
      <c r="Q133" s="67">
        <v>0</v>
      </c>
      <c r="R133" s="49">
        <f t="shared" si="40"/>
        <v>0</v>
      </c>
      <c r="S133" s="67">
        <v>0</v>
      </c>
      <c r="T133" s="49">
        <f t="shared" si="41"/>
        <v>0</v>
      </c>
      <c r="U133" s="67">
        <v>0</v>
      </c>
      <c r="V133" s="49">
        <f t="shared" si="42"/>
        <v>0</v>
      </c>
      <c r="W133" s="67">
        <v>0</v>
      </c>
      <c r="X133" s="49">
        <f t="shared" si="43"/>
        <v>0</v>
      </c>
      <c r="Y133" s="67">
        <v>0</v>
      </c>
      <c r="Z133" s="49">
        <f t="shared" si="47"/>
        <v>0</v>
      </c>
      <c r="AA133" s="82">
        <f t="shared" si="31"/>
        <v>0</v>
      </c>
      <c r="AB133" s="49">
        <f t="shared" si="47"/>
        <v>0</v>
      </c>
      <c r="AC133" s="82">
        <f t="shared" si="32"/>
        <v>0</v>
      </c>
      <c r="AD133" s="49">
        <f t="shared" si="45"/>
        <v>0</v>
      </c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</row>
    <row r="134" spans="1:66" x14ac:dyDescent="0.25">
      <c r="A134" s="9">
        <v>6410</v>
      </c>
      <c r="B134" s="10" t="s">
        <v>148</v>
      </c>
      <c r="C134" s="67">
        <v>17223</v>
      </c>
      <c r="D134" s="49">
        <f t="shared" si="33"/>
        <v>9.4306918986066456E-4</v>
      </c>
      <c r="E134" s="67">
        <v>17223</v>
      </c>
      <c r="F134" s="49">
        <f t="shared" si="34"/>
        <v>9.4306918986066456E-4</v>
      </c>
      <c r="G134" s="67">
        <v>17223</v>
      </c>
      <c r="H134" s="49">
        <f t="shared" si="35"/>
        <v>9.4306918986066456E-4</v>
      </c>
      <c r="I134" s="67">
        <v>17223</v>
      </c>
      <c r="J134" s="49">
        <f t="shared" si="36"/>
        <v>9.4306918986066456E-4</v>
      </c>
      <c r="K134" s="67">
        <v>17223</v>
      </c>
      <c r="L134" s="49">
        <f t="shared" si="37"/>
        <v>9.4306918986066456E-4</v>
      </c>
      <c r="M134" s="67">
        <v>17223</v>
      </c>
      <c r="N134" s="49">
        <f t="shared" si="38"/>
        <v>9.4306918986066456E-4</v>
      </c>
      <c r="O134" s="67">
        <v>17223</v>
      </c>
      <c r="P134" s="49">
        <f t="shared" si="39"/>
        <v>9.4306918986066456E-4</v>
      </c>
      <c r="Q134" s="67">
        <v>17223</v>
      </c>
      <c r="R134" s="49">
        <f t="shared" si="40"/>
        <v>9.4306918986066456E-4</v>
      </c>
      <c r="S134" s="67">
        <v>17223</v>
      </c>
      <c r="T134" s="49">
        <f t="shared" si="41"/>
        <v>9.4306918986066456E-4</v>
      </c>
      <c r="U134" s="67">
        <v>17223</v>
      </c>
      <c r="V134" s="49">
        <f t="shared" si="42"/>
        <v>9.4306918986066456E-4</v>
      </c>
      <c r="W134" s="67">
        <v>17223</v>
      </c>
      <c r="X134" s="49">
        <f t="shared" si="43"/>
        <v>9.4306918986066456E-4</v>
      </c>
      <c r="Y134" s="67">
        <v>17223</v>
      </c>
      <c r="Z134" s="49">
        <f t="shared" si="47"/>
        <v>9.4306918986066456E-4</v>
      </c>
      <c r="AA134" s="82">
        <f t="shared" si="31"/>
        <v>206676</v>
      </c>
      <c r="AB134" s="49">
        <f t="shared" si="47"/>
        <v>9.4306918986066456E-4</v>
      </c>
      <c r="AC134" s="82">
        <f t="shared" si="32"/>
        <v>17223</v>
      </c>
      <c r="AD134" s="49">
        <f t="shared" si="45"/>
        <v>9.4306918986066456E-4</v>
      </c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</row>
    <row r="135" spans="1:66" x14ac:dyDescent="0.25">
      <c r="A135" s="9">
        <v>6411</v>
      </c>
      <c r="B135" s="10" t="s">
        <v>149</v>
      </c>
      <c r="C135" s="67">
        <v>13658.15</v>
      </c>
      <c r="D135" s="49">
        <f t="shared" si="33"/>
        <v>7.4787089679471844E-4</v>
      </c>
      <c r="E135" s="67">
        <v>13658.15</v>
      </c>
      <c r="F135" s="49">
        <f t="shared" si="34"/>
        <v>7.4787089679471844E-4</v>
      </c>
      <c r="G135" s="67">
        <v>13658.15</v>
      </c>
      <c r="H135" s="49">
        <f t="shared" si="35"/>
        <v>7.4787089679471844E-4</v>
      </c>
      <c r="I135" s="67">
        <v>13658.15</v>
      </c>
      <c r="J135" s="49">
        <f t="shared" si="36"/>
        <v>7.4787089679471844E-4</v>
      </c>
      <c r="K135" s="67">
        <v>13658.15</v>
      </c>
      <c r="L135" s="49">
        <f t="shared" si="37"/>
        <v>7.4787089679471844E-4</v>
      </c>
      <c r="M135" s="67">
        <v>13658.15</v>
      </c>
      <c r="N135" s="49">
        <f t="shared" si="38"/>
        <v>7.4787089679471844E-4</v>
      </c>
      <c r="O135" s="67">
        <v>13658.15</v>
      </c>
      <c r="P135" s="49">
        <f t="shared" si="39"/>
        <v>7.4787089679471844E-4</v>
      </c>
      <c r="Q135" s="67">
        <v>13658.15</v>
      </c>
      <c r="R135" s="49">
        <f t="shared" si="40"/>
        <v>7.4787089679471844E-4</v>
      </c>
      <c r="S135" s="67">
        <v>13658.15</v>
      </c>
      <c r="T135" s="49">
        <f t="shared" si="41"/>
        <v>7.4787089679471844E-4</v>
      </c>
      <c r="U135" s="67">
        <v>13658.15</v>
      </c>
      <c r="V135" s="49">
        <f t="shared" si="42"/>
        <v>7.4787089679471844E-4</v>
      </c>
      <c r="W135" s="67">
        <v>13658.15</v>
      </c>
      <c r="X135" s="49">
        <f t="shared" si="43"/>
        <v>7.4787089679471844E-4</v>
      </c>
      <c r="Y135" s="67">
        <v>13658.15</v>
      </c>
      <c r="Z135" s="49">
        <f t="shared" si="47"/>
        <v>7.4787089679471844E-4</v>
      </c>
      <c r="AA135" s="82">
        <f t="shared" ref="AA135:AA165" si="48">C135+E135+G135+I135+K135+M135+O135+Q135+S135+U135+W135+Y135</f>
        <v>163897.79999999996</v>
      </c>
      <c r="AB135" s="49">
        <f t="shared" si="47"/>
        <v>7.4787089679471833E-4</v>
      </c>
      <c r="AC135" s="82">
        <f t="shared" si="32"/>
        <v>13658.149999999996</v>
      </c>
      <c r="AD135" s="49">
        <f t="shared" si="45"/>
        <v>7.4787089679471822E-4</v>
      </c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</row>
    <row r="136" spans="1:66" x14ac:dyDescent="0.25">
      <c r="A136" s="9">
        <v>6413</v>
      </c>
      <c r="B136" s="10" t="s">
        <v>150</v>
      </c>
      <c r="C136" s="67">
        <v>168490.57519999999</v>
      </c>
      <c r="D136" s="49">
        <f t="shared" si="33"/>
        <v>9.225934520874491E-3</v>
      </c>
      <c r="E136" s="67">
        <v>168490.57519999999</v>
      </c>
      <c r="F136" s="49">
        <f t="shared" si="34"/>
        <v>9.225934520874491E-3</v>
      </c>
      <c r="G136" s="67">
        <v>168490.57519999999</v>
      </c>
      <c r="H136" s="49">
        <f t="shared" si="35"/>
        <v>9.225934520874491E-3</v>
      </c>
      <c r="I136" s="67">
        <v>168490.57519999999</v>
      </c>
      <c r="J136" s="49">
        <f t="shared" si="36"/>
        <v>9.225934520874491E-3</v>
      </c>
      <c r="K136" s="67">
        <v>168490.57519999999</v>
      </c>
      <c r="L136" s="49">
        <f t="shared" si="37"/>
        <v>9.225934520874491E-3</v>
      </c>
      <c r="M136" s="67">
        <v>168490.57519999999</v>
      </c>
      <c r="N136" s="49">
        <f t="shared" si="38"/>
        <v>9.225934520874491E-3</v>
      </c>
      <c r="O136" s="67">
        <v>168490.57519999999</v>
      </c>
      <c r="P136" s="49">
        <f t="shared" si="39"/>
        <v>9.225934520874491E-3</v>
      </c>
      <c r="Q136" s="67">
        <v>168490.57519999999</v>
      </c>
      <c r="R136" s="49">
        <f t="shared" si="40"/>
        <v>9.225934520874491E-3</v>
      </c>
      <c r="S136" s="67">
        <v>168490.57519999999</v>
      </c>
      <c r="T136" s="49">
        <f t="shared" si="41"/>
        <v>9.225934520874491E-3</v>
      </c>
      <c r="U136" s="67">
        <v>168490.57519999999</v>
      </c>
      <c r="V136" s="49">
        <f t="shared" si="42"/>
        <v>9.225934520874491E-3</v>
      </c>
      <c r="W136" s="67">
        <v>168490.57519999999</v>
      </c>
      <c r="X136" s="49">
        <f t="shared" si="43"/>
        <v>9.225934520874491E-3</v>
      </c>
      <c r="Y136" s="67">
        <v>168490.57519999999</v>
      </c>
      <c r="Z136" s="49">
        <f t="shared" si="47"/>
        <v>9.225934520874491E-3</v>
      </c>
      <c r="AA136" s="82">
        <f t="shared" si="48"/>
        <v>2021886.9024000003</v>
      </c>
      <c r="AB136" s="49">
        <f t="shared" si="47"/>
        <v>9.2259345208744944E-3</v>
      </c>
      <c r="AC136" s="82">
        <f t="shared" si="32"/>
        <v>168490.57520000002</v>
      </c>
      <c r="AD136" s="49">
        <f t="shared" si="45"/>
        <v>9.2259345208744927E-3</v>
      </c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</row>
    <row r="137" spans="1:66" x14ac:dyDescent="0.25">
      <c r="A137" s="9">
        <v>6414</v>
      </c>
      <c r="B137" s="10" t="s">
        <v>151</v>
      </c>
      <c r="C137" s="67">
        <v>24802.06165</v>
      </c>
      <c r="D137" s="49">
        <f t="shared" si="33"/>
        <v>1.3580711947477069E-3</v>
      </c>
      <c r="E137" s="67">
        <v>24802.06165</v>
      </c>
      <c r="F137" s="49">
        <f t="shared" si="34"/>
        <v>1.3580711947477069E-3</v>
      </c>
      <c r="G137" s="67">
        <v>24802.06165</v>
      </c>
      <c r="H137" s="49">
        <f t="shared" si="35"/>
        <v>1.3580711947477069E-3</v>
      </c>
      <c r="I137" s="67">
        <v>24802.06165</v>
      </c>
      <c r="J137" s="49">
        <f t="shared" si="36"/>
        <v>1.3580711947477069E-3</v>
      </c>
      <c r="K137" s="67">
        <v>24802.06165</v>
      </c>
      <c r="L137" s="49">
        <f t="shared" si="37"/>
        <v>1.3580711947477069E-3</v>
      </c>
      <c r="M137" s="67">
        <v>24802.06165</v>
      </c>
      <c r="N137" s="49">
        <f t="shared" si="38"/>
        <v>1.3580711947477069E-3</v>
      </c>
      <c r="O137" s="67">
        <v>24802.06165</v>
      </c>
      <c r="P137" s="49">
        <f t="shared" si="39"/>
        <v>1.3580711947477069E-3</v>
      </c>
      <c r="Q137" s="67">
        <v>24802.06165</v>
      </c>
      <c r="R137" s="49">
        <f t="shared" si="40"/>
        <v>1.3580711947477069E-3</v>
      </c>
      <c r="S137" s="67">
        <v>24802.06165</v>
      </c>
      <c r="T137" s="49">
        <f t="shared" si="41"/>
        <v>1.3580711947477069E-3</v>
      </c>
      <c r="U137" s="67">
        <v>24802.06165</v>
      </c>
      <c r="V137" s="49">
        <f t="shared" si="42"/>
        <v>1.3580711947477069E-3</v>
      </c>
      <c r="W137" s="67">
        <v>24802.06165</v>
      </c>
      <c r="X137" s="49">
        <f t="shared" si="43"/>
        <v>1.3580711947477069E-3</v>
      </c>
      <c r="Y137" s="67">
        <v>24802.06165</v>
      </c>
      <c r="Z137" s="49">
        <f t="shared" ref="Z137:AB141" si="49">IF(Y$10&lt;&gt;0,Y137/Y$10,"-")</f>
        <v>1.3580711947477069E-3</v>
      </c>
      <c r="AA137" s="82">
        <f t="shared" si="48"/>
        <v>297624.73979999992</v>
      </c>
      <c r="AB137" s="49">
        <f t="shared" si="49"/>
        <v>1.3580711947477067E-3</v>
      </c>
      <c r="AC137" s="82">
        <f t="shared" si="32"/>
        <v>24802.061649999992</v>
      </c>
      <c r="AD137" s="49">
        <f t="shared" si="45"/>
        <v>1.3580711947477064E-3</v>
      </c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</row>
    <row r="138" spans="1:66" x14ac:dyDescent="0.25">
      <c r="A138" s="9">
        <v>6415</v>
      </c>
      <c r="B138" s="10" t="s">
        <v>152</v>
      </c>
      <c r="C138" s="67">
        <v>209.81</v>
      </c>
      <c r="D138" s="49">
        <f t="shared" si="33"/>
        <v>1.1488436783641993E-5</v>
      </c>
      <c r="E138" s="67">
        <v>209.81</v>
      </c>
      <c r="F138" s="49">
        <f t="shared" si="34"/>
        <v>1.1488436783641993E-5</v>
      </c>
      <c r="G138" s="67">
        <v>209.81</v>
      </c>
      <c r="H138" s="49">
        <f t="shared" si="35"/>
        <v>1.1488436783641993E-5</v>
      </c>
      <c r="I138" s="67">
        <v>209.81</v>
      </c>
      <c r="J138" s="49">
        <f t="shared" si="36"/>
        <v>1.1488436783641993E-5</v>
      </c>
      <c r="K138" s="67">
        <v>209.81</v>
      </c>
      <c r="L138" s="49">
        <f t="shared" si="37"/>
        <v>1.1488436783641993E-5</v>
      </c>
      <c r="M138" s="67">
        <v>209.81</v>
      </c>
      <c r="N138" s="49">
        <f t="shared" si="38"/>
        <v>1.1488436783641993E-5</v>
      </c>
      <c r="O138" s="67">
        <v>209.81</v>
      </c>
      <c r="P138" s="49">
        <f t="shared" si="39"/>
        <v>1.1488436783641993E-5</v>
      </c>
      <c r="Q138" s="67">
        <v>209.81</v>
      </c>
      <c r="R138" s="49">
        <f t="shared" si="40"/>
        <v>1.1488436783641993E-5</v>
      </c>
      <c r="S138" s="67">
        <v>209.81</v>
      </c>
      <c r="T138" s="49">
        <f t="shared" si="41"/>
        <v>1.1488436783641993E-5</v>
      </c>
      <c r="U138" s="67">
        <v>209.81</v>
      </c>
      <c r="V138" s="49">
        <f t="shared" si="42"/>
        <v>1.1488436783641993E-5</v>
      </c>
      <c r="W138" s="67">
        <v>209.81</v>
      </c>
      <c r="X138" s="49">
        <f t="shared" si="43"/>
        <v>1.1488436783641993E-5</v>
      </c>
      <c r="Y138" s="67">
        <v>209.81</v>
      </c>
      <c r="Z138" s="49">
        <f t="shared" si="49"/>
        <v>1.1488436783641993E-5</v>
      </c>
      <c r="AA138" s="82">
        <f t="shared" si="48"/>
        <v>2517.7199999999998</v>
      </c>
      <c r="AB138" s="49">
        <f t="shared" si="49"/>
        <v>1.1488436783641991E-5</v>
      </c>
      <c r="AC138" s="82">
        <f t="shared" si="32"/>
        <v>209.80999999999997</v>
      </c>
      <c r="AD138" s="49">
        <f t="shared" si="45"/>
        <v>1.1488436783641991E-5</v>
      </c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</row>
    <row r="139" spans="1:66" s="5" customFormat="1" x14ac:dyDescent="0.25">
      <c r="A139" s="12">
        <v>6499</v>
      </c>
      <c r="B139" s="1" t="s">
        <v>153</v>
      </c>
      <c r="C139" s="74">
        <f>SUM(C126:C138)</f>
        <v>174601.26199999999</v>
      </c>
      <c r="D139" s="56">
        <f t="shared" si="33"/>
        <v>9.5605336296225758E-3</v>
      </c>
      <c r="E139" s="74">
        <f>SUM(E126:E138)</f>
        <v>174601.26199999999</v>
      </c>
      <c r="F139" s="56">
        <f t="shared" si="34"/>
        <v>9.5605336296225758E-3</v>
      </c>
      <c r="G139" s="74">
        <f>SUM(G126:G138)</f>
        <v>174601.26199999999</v>
      </c>
      <c r="H139" s="56">
        <f t="shared" si="35"/>
        <v>9.5605336296225758E-3</v>
      </c>
      <c r="I139" s="74">
        <f>SUM(I126:I138)</f>
        <v>174601.26199999999</v>
      </c>
      <c r="J139" s="56">
        <f t="shared" si="36"/>
        <v>9.5605336296225758E-3</v>
      </c>
      <c r="K139" s="74">
        <f>SUM(K126:K138)</f>
        <v>174601.26199999999</v>
      </c>
      <c r="L139" s="56">
        <f t="shared" si="37"/>
        <v>9.5605336296225758E-3</v>
      </c>
      <c r="M139" s="74">
        <f>SUM(M126:M138)</f>
        <v>174601.26199999999</v>
      </c>
      <c r="N139" s="56">
        <f t="shared" si="38"/>
        <v>9.5605336296225758E-3</v>
      </c>
      <c r="O139" s="74">
        <f>SUM(O126:O138)</f>
        <v>174601.26199999999</v>
      </c>
      <c r="P139" s="56">
        <f t="shared" si="39"/>
        <v>9.5605336296225758E-3</v>
      </c>
      <c r="Q139" s="74">
        <f>SUM(Q126:Q138)</f>
        <v>174601.26199999999</v>
      </c>
      <c r="R139" s="56">
        <f t="shared" si="40"/>
        <v>9.5605336296225758E-3</v>
      </c>
      <c r="S139" s="74">
        <f>SUM(S126:S138)</f>
        <v>174601.26199999999</v>
      </c>
      <c r="T139" s="56">
        <f t="shared" si="41"/>
        <v>9.5605336296225758E-3</v>
      </c>
      <c r="U139" s="74">
        <f>SUM(U126:U138)</f>
        <v>174601.26199999999</v>
      </c>
      <c r="V139" s="56">
        <f t="shared" si="42"/>
        <v>9.5605336296225758E-3</v>
      </c>
      <c r="W139" s="74">
        <f>SUM(W126:W138)</f>
        <v>174601.26199999999</v>
      </c>
      <c r="X139" s="56">
        <f t="shared" si="43"/>
        <v>9.5605336296225758E-3</v>
      </c>
      <c r="Y139" s="74">
        <f>SUM(Y126:Y138)</f>
        <v>174601.26199999999</v>
      </c>
      <c r="Z139" s="56">
        <f t="shared" si="49"/>
        <v>9.5605336296225758E-3</v>
      </c>
      <c r="AA139" s="74">
        <f t="shared" si="48"/>
        <v>2095215.1440000003</v>
      </c>
      <c r="AB139" s="56">
        <f t="shared" si="49"/>
        <v>9.5605336296225793E-3</v>
      </c>
      <c r="AC139" s="94">
        <f t="shared" si="32"/>
        <v>174601.26200000002</v>
      </c>
      <c r="AD139" s="56">
        <f t="shared" si="45"/>
        <v>9.5605336296225776E-3</v>
      </c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</row>
    <row r="140" spans="1:66" s="8" customFormat="1" x14ac:dyDescent="0.25">
      <c r="A140" s="26"/>
      <c r="B140" s="27"/>
      <c r="C140" s="69"/>
      <c r="D140" s="57">
        <f t="shared" si="33"/>
        <v>0</v>
      </c>
      <c r="E140" s="69"/>
      <c r="F140" s="57">
        <f t="shared" si="34"/>
        <v>0</v>
      </c>
      <c r="G140" s="69"/>
      <c r="H140" s="57">
        <f t="shared" si="35"/>
        <v>0</v>
      </c>
      <c r="I140" s="69"/>
      <c r="J140" s="57">
        <f t="shared" si="36"/>
        <v>0</v>
      </c>
      <c r="K140" s="69"/>
      <c r="L140" s="57">
        <f t="shared" si="37"/>
        <v>0</v>
      </c>
      <c r="M140" s="69"/>
      <c r="N140" s="57">
        <f t="shared" si="38"/>
        <v>0</v>
      </c>
      <c r="O140" s="69"/>
      <c r="P140" s="57">
        <f t="shared" si="39"/>
        <v>0</v>
      </c>
      <c r="Q140" s="69"/>
      <c r="R140" s="57">
        <f t="shared" si="40"/>
        <v>0</v>
      </c>
      <c r="S140" s="69"/>
      <c r="T140" s="57">
        <f t="shared" si="41"/>
        <v>0</v>
      </c>
      <c r="U140" s="69"/>
      <c r="V140" s="57">
        <f t="shared" si="42"/>
        <v>0</v>
      </c>
      <c r="W140" s="69"/>
      <c r="X140" s="57">
        <f t="shared" si="43"/>
        <v>0</v>
      </c>
      <c r="Y140" s="69"/>
      <c r="Z140" s="57">
        <f t="shared" si="49"/>
        <v>0</v>
      </c>
      <c r="AA140" s="69">
        <f t="shared" si="48"/>
        <v>0</v>
      </c>
      <c r="AB140" s="57">
        <f t="shared" si="49"/>
        <v>0</v>
      </c>
      <c r="AC140" s="85">
        <f t="shared" si="32"/>
        <v>0</v>
      </c>
      <c r="AD140" s="57">
        <f t="shared" si="45"/>
        <v>0</v>
      </c>
    </row>
    <row r="141" spans="1:66" x14ac:dyDescent="0.25">
      <c r="A141" s="18">
        <v>7001</v>
      </c>
      <c r="B141" s="19" t="s">
        <v>154</v>
      </c>
      <c r="C141" s="75">
        <f>C36-C40-C78-C99-C125-C139</f>
        <v>2356803.9151999997</v>
      </c>
      <c r="D141" s="59">
        <f t="shared" si="33"/>
        <v>0.12905005858259921</v>
      </c>
      <c r="E141" s="75">
        <f>E36-E40-E78-E99-E125-E139</f>
        <v>2356803.9151999997</v>
      </c>
      <c r="F141" s="59">
        <f t="shared" si="34"/>
        <v>0.12905005858259921</v>
      </c>
      <c r="G141" s="75">
        <f>G36-G40-G78-G99-G125-G139</f>
        <v>2356803.9151999997</v>
      </c>
      <c r="H141" s="59">
        <f t="shared" si="35"/>
        <v>0.12905005858259921</v>
      </c>
      <c r="I141" s="75">
        <f>I36-I40-I78-I99-I125-I139</f>
        <v>2356803.9151999997</v>
      </c>
      <c r="J141" s="59">
        <f t="shared" si="36"/>
        <v>0.12905005858259921</v>
      </c>
      <c r="K141" s="75">
        <f>K36-K40-K78-K99-K125-K139</f>
        <v>2356803.9151999997</v>
      </c>
      <c r="L141" s="59">
        <f t="shared" si="37"/>
        <v>0.12905005858259921</v>
      </c>
      <c r="M141" s="75">
        <f>M36-M40-M78-M99-M125-M139</f>
        <v>2356803.9151999997</v>
      </c>
      <c r="N141" s="59">
        <f t="shared" si="38"/>
        <v>0.12905005858259921</v>
      </c>
      <c r="O141" s="75">
        <f>O36-O40-O78-O99-O125-O139</f>
        <v>2356803.9151999997</v>
      </c>
      <c r="P141" s="59">
        <f t="shared" si="39"/>
        <v>0.12905005858259921</v>
      </c>
      <c r="Q141" s="75">
        <f>Q36-Q40-Q78-Q99-Q125-Q139</f>
        <v>2356803.9151999997</v>
      </c>
      <c r="R141" s="59">
        <f t="shared" si="40"/>
        <v>0.12905005858259921</v>
      </c>
      <c r="S141" s="75">
        <f>S36-S40-S78-S99-S125-S139</f>
        <v>2356803.9151999997</v>
      </c>
      <c r="T141" s="59">
        <f t="shared" si="41"/>
        <v>0.12905005858259921</v>
      </c>
      <c r="U141" s="75">
        <f>U36-U40-U78-U99-U125-U139</f>
        <v>2356803.9151999997</v>
      </c>
      <c r="V141" s="59">
        <f t="shared" si="42"/>
        <v>0.12905005858259921</v>
      </c>
      <c r="W141" s="75">
        <f>W36-W40-W78-W99-W125-W139</f>
        <v>2356803.9151999997</v>
      </c>
      <c r="X141" s="59">
        <f t="shared" si="43"/>
        <v>0.12905005858259921</v>
      </c>
      <c r="Y141" s="75">
        <f>Y36-Y40-Y78-Y99-Y125-Y139</f>
        <v>2356803.9151999997</v>
      </c>
      <c r="Z141" s="59">
        <f t="shared" si="49"/>
        <v>0.12905005858259921</v>
      </c>
      <c r="AA141" s="75">
        <f t="shared" si="48"/>
        <v>28281646.982399989</v>
      </c>
      <c r="AB141" s="59">
        <f t="shared" si="49"/>
        <v>0.12905005858259919</v>
      </c>
      <c r="AC141" s="75">
        <f t="shared" si="32"/>
        <v>2356803.9151999992</v>
      </c>
      <c r="AD141" s="59">
        <f t="shared" si="45"/>
        <v>0.12905005858259919</v>
      </c>
    </row>
    <row r="142" spans="1:66" s="30" customFormat="1" x14ac:dyDescent="0.25">
      <c r="A142" s="31"/>
      <c r="B142" s="32"/>
      <c r="C142" s="76"/>
      <c r="D142" s="60"/>
      <c r="E142" s="76"/>
      <c r="F142" s="60"/>
      <c r="G142" s="76"/>
      <c r="H142" s="60"/>
      <c r="I142" s="76"/>
      <c r="J142" s="60"/>
      <c r="K142" s="76"/>
      <c r="L142" s="60"/>
      <c r="M142" s="76"/>
      <c r="N142" s="60"/>
      <c r="O142" s="76"/>
      <c r="P142" s="60"/>
      <c r="Q142" s="76"/>
      <c r="R142" s="60"/>
      <c r="S142" s="76"/>
      <c r="T142" s="60"/>
      <c r="U142" s="76"/>
      <c r="V142" s="60"/>
      <c r="W142" s="76"/>
      <c r="X142" s="60"/>
      <c r="Y142" s="76"/>
      <c r="Z142" s="60"/>
      <c r="AA142" s="76"/>
      <c r="AB142" s="60"/>
      <c r="AC142" s="76"/>
      <c r="AD142" s="60"/>
    </row>
    <row r="143" spans="1:66" s="7" customFormat="1" x14ac:dyDescent="0.25">
      <c r="A143" s="15">
        <v>6412</v>
      </c>
      <c r="B143" s="6" t="s">
        <v>155</v>
      </c>
      <c r="C143" s="77">
        <v>160808.44</v>
      </c>
      <c r="D143" s="61">
        <f t="shared" si="33"/>
        <v>8.8052885811738535E-3</v>
      </c>
      <c r="E143" s="77">
        <v>160808.44</v>
      </c>
      <c r="F143" s="61">
        <f t="shared" ref="F143:F165" si="50">IF(E$10&lt;&gt;0,E143/E$10,"-")</f>
        <v>8.8052885811738535E-3</v>
      </c>
      <c r="G143" s="77">
        <v>160808.44</v>
      </c>
      <c r="H143" s="61">
        <f t="shared" ref="H143:H165" si="51">IF(G$10&lt;&gt;0,G143/G$10,"-")</f>
        <v>8.8052885811738535E-3</v>
      </c>
      <c r="I143" s="77">
        <v>160808.44</v>
      </c>
      <c r="J143" s="61">
        <f t="shared" ref="J143:J165" si="52">IF(I$10&lt;&gt;0,I143/I$10,"-")</f>
        <v>8.8052885811738535E-3</v>
      </c>
      <c r="K143" s="77">
        <v>160808.44</v>
      </c>
      <c r="L143" s="61">
        <f t="shared" ref="L143:L165" si="53">IF(K$10&lt;&gt;0,K143/K$10,"-")</f>
        <v>8.8052885811738535E-3</v>
      </c>
      <c r="M143" s="77">
        <v>160808.44</v>
      </c>
      <c r="N143" s="61">
        <f t="shared" ref="N143:N165" si="54">IF(M$10&lt;&gt;0,M143/M$10,"-")</f>
        <v>8.8052885811738535E-3</v>
      </c>
      <c r="O143" s="77">
        <v>160808.44</v>
      </c>
      <c r="P143" s="61">
        <f t="shared" ref="P143:P165" si="55">IF(O$10&lt;&gt;0,O143/O$10,"-")</f>
        <v>8.8052885811738535E-3</v>
      </c>
      <c r="Q143" s="77">
        <v>160808.44</v>
      </c>
      <c r="R143" s="61">
        <f t="shared" ref="R143:R165" si="56">IF(Q$10&lt;&gt;0,Q143/Q$10,"-")</f>
        <v>8.8052885811738535E-3</v>
      </c>
      <c r="S143" s="77">
        <v>160808.44</v>
      </c>
      <c r="T143" s="61">
        <f t="shared" ref="T143:AD165" si="57">IF(S$10&lt;&gt;0,S143/S$10,"-")</f>
        <v>8.8052885811738535E-3</v>
      </c>
      <c r="U143" s="77">
        <v>160808.44</v>
      </c>
      <c r="V143" s="61">
        <f t="shared" ref="V143:V165" si="58">IF(U$10&lt;&gt;0,U143/U$10,"-")</f>
        <v>8.8052885811738535E-3</v>
      </c>
      <c r="W143" s="77">
        <v>160808.44</v>
      </c>
      <c r="X143" s="61">
        <f t="shared" ref="X143:X165" si="59">IF(W$10&lt;&gt;0,W143/W$10,"-")</f>
        <v>8.8052885811738535E-3</v>
      </c>
      <c r="Y143" s="77">
        <v>160808.44</v>
      </c>
      <c r="Z143" s="61">
        <f t="shared" ref="Z143:AB162" si="60">IF(Y$10&lt;&gt;0,Y143/Y$10,"-")</f>
        <v>8.8052885811738535E-3</v>
      </c>
      <c r="AA143" s="89">
        <f t="shared" si="48"/>
        <v>1929701.2799999996</v>
      </c>
      <c r="AB143" s="61">
        <f t="shared" si="60"/>
        <v>8.8052885811738518E-3</v>
      </c>
      <c r="AC143" s="89">
        <f t="shared" ref="AC143:AC165" si="61">AA143/12</f>
        <v>160808.43999999997</v>
      </c>
      <c r="AD143" s="61">
        <f t="shared" ref="AD143:AD165" si="62">IF(AC$10&lt;&gt;0,AC143/AC$10,"-")</f>
        <v>8.8052885811738518E-3</v>
      </c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</row>
    <row r="144" spans="1:66" s="35" customFormat="1" x14ac:dyDescent="0.25">
      <c r="A144" s="33"/>
      <c r="B144" s="34"/>
      <c r="C144" s="78"/>
      <c r="D144" s="62">
        <f t="shared" si="33"/>
        <v>0</v>
      </c>
      <c r="E144" s="78"/>
      <c r="F144" s="62">
        <f t="shared" si="50"/>
        <v>0</v>
      </c>
      <c r="G144" s="78"/>
      <c r="H144" s="62">
        <f t="shared" si="51"/>
        <v>0</v>
      </c>
      <c r="I144" s="78"/>
      <c r="J144" s="62">
        <f t="shared" si="52"/>
        <v>0</v>
      </c>
      <c r="K144" s="78"/>
      <c r="L144" s="62">
        <f t="shared" si="53"/>
        <v>0</v>
      </c>
      <c r="M144" s="78"/>
      <c r="N144" s="62">
        <f t="shared" si="54"/>
        <v>0</v>
      </c>
      <c r="O144" s="78"/>
      <c r="P144" s="62">
        <f t="shared" si="55"/>
        <v>0</v>
      </c>
      <c r="Q144" s="78"/>
      <c r="R144" s="62">
        <f t="shared" si="56"/>
        <v>0</v>
      </c>
      <c r="S144" s="78"/>
      <c r="T144" s="62">
        <f t="shared" si="57"/>
        <v>0</v>
      </c>
      <c r="U144" s="78"/>
      <c r="V144" s="62">
        <f t="shared" si="58"/>
        <v>0</v>
      </c>
      <c r="W144" s="78"/>
      <c r="X144" s="62">
        <f t="shared" si="59"/>
        <v>0</v>
      </c>
      <c r="Y144" s="78"/>
      <c r="Z144" s="62">
        <f t="shared" si="60"/>
        <v>0</v>
      </c>
      <c r="AA144" s="90">
        <f t="shared" si="48"/>
        <v>0</v>
      </c>
      <c r="AB144" s="62">
        <f t="shared" si="60"/>
        <v>0</v>
      </c>
      <c r="AC144" s="90">
        <f t="shared" si="61"/>
        <v>0</v>
      </c>
      <c r="AD144" s="62">
        <f t="shared" si="62"/>
        <v>0</v>
      </c>
    </row>
    <row r="145" spans="1:66" x14ac:dyDescent="0.25">
      <c r="A145" s="18">
        <v>7002</v>
      </c>
      <c r="B145" s="19" t="s">
        <v>156</v>
      </c>
      <c r="C145" s="75">
        <f>C141-C143</f>
        <v>2195995.4751999998</v>
      </c>
      <c r="D145" s="59">
        <f t="shared" si="33"/>
        <v>0.12024477000142535</v>
      </c>
      <c r="E145" s="75">
        <f>E141-E143</f>
        <v>2195995.4751999998</v>
      </c>
      <c r="F145" s="59">
        <f t="shared" si="50"/>
        <v>0.12024477000142535</v>
      </c>
      <c r="G145" s="75">
        <f>G141-G143</f>
        <v>2195995.4751999998</v>
      </c>
      <c r="H145" s="59">
        <f t="shared" si="51"/>
        <v>0.12024477000142535</v>
      </c>
      <c r="I145" s="75">
        <f>I141-I143</f>
        <v>2195995.4751999998</v>
      </c>
      <c r="J145" s="59">
        <f t="shared" si="52"/>
        <v>0.12024477000142535</v>
      </c>
      <c r="K145" s="75">
        <f>K141-K143</f>
        <v>2195995.4751999998</v>
      </c>
      <c r="L145" s="59">
        <f t="shared" si="53"/>
        <v>0.12024477000142535</v>
      </c>
      <c r="M145" s="75">
        <f>M141-M143</f>
        <v>2195995.4751999998</v>
      </c>
      <c r="N145" s="59">
        <f t="shared" si="54"/>
        <v>0.12024477000142535</v>
      </c>
      <c r="O145" s="75">
        <f>O141-O143</f>
        <v>2195995.4751999998</v>
      </c>
      <c r="P145" s="59">
        <f t="shared" si="55"/>
        <v>0.12024477000142535</v>
      </c>
      <c r="Q145" s="75">
        <f>Q141-Q143</f>
        <v>2195995.4751999998</v>
      </c>
      <c r="R145" s="59">
        <f t="shared" si="56"/>
        <v>0.12024477000142535</v>
      </c>
      <c r="S145" s="75">
        <f>S141-S143</f>
        <v>2195995.4751999998</v>
      </c>
      <c r="T145" s="59">
        <f t="shared" si="57"/>
        <v>0.12024477000142535</v>
      </c>
      <c r="U145" s="75">
        <f>U141-U143</f>
        <v>2195995.4751999998</v>
      </c>
      <c r="V145" s="59">
        <f t="shared" si="58"/>
        <v>0.12024477000142535</v>
      </c>
      <c r="W145" s="75">
        <f>W141-W143</f>
        <v>2195995.4751999998</v>
      </c>
      <c r="X145" s="59">
        <f t="shared" si="59"/>
        <v>0.12024477000142535</v>
      </c>
      <c r="Y145" s="75">
        <f>Y141-Y143</f>
        <v>2195995.4751999998</v>
      </c>
      <c r="Z145" s="59">
        <f t="shared" si="60"/>
        <v>0.12024477000142535</v>
      </c>
      <c r="AA145" s="75">
        <f t="shared" si="48"/>
        <v>26351945.702400003</v>
      </c>
      <c r="AB145" s="59">
        <f t="shared" si="60"/>
        <v>0.12024477000142539</v>
      </c>
      <c r="AC145" s="75">
        <f t="shared" si="61"/>
        <v>2195995.4752000002</v>
      </c>
      <c r="AD145" s="59">
        <f t="shared" si="62"/>
        <v>0.12024477000142537</v>
      </c>
    </row>
    <row r="146" spans="1:66" s="30" customFormat="1" x14ac:dyDescent="0.25">
      <c r="A146" s="31">
        <v>6501</v>
      </c>
      <c r="B146" s="32" t="s">
        <v>157</v>
      </c>
      <c r="C146" s="76"/>
      <c r="D146" s="60">
        <f t="shared" si="33"/>
        <v>0</v>
      </c>
      <c r="E146" s="76"/>
      <c r="F146" s="60">
        <f t="shared" si="50"/>
        <v>0</v>
      </c>
      <c r="G146" s="76"/>
      <c r="H146" s="60">
        <f t="shared" si="51"/>
        <v>0</v>
      </c>
      <c r="I146" s="76"/>
      <c r="J146" s="60">
        <f t="shared" si="52"/>
        <v>0</v>
      </c>
      <c r="K146" s="76"/>
      <c r="L146" s="60">
        <f t="shared" si="53"/>
        <v>0</v>
      </c>
      <c r="M146" s="76"/>
      <c r="N146" s="60">
        <f t="shared" si="54"/>
        <v>0</v>
      </c>
      <c r="O146" s="76"/>
      <c r="P146" s="60">
        <f t="shared" si="55"/>
        <v>0</v>
      </c>
      <c r="Q146" s="76"/>
      <c r="R146" s="60">
        <f t="shared" si="56"/>
        <v>0</v>
      </c>
      <c r="S146" s="76"/>
      <c r="T146" s="60">
        <f t="shared" si="57"/>
        <v>0</v>
      </c>
      <c r="U146" s="76"/>
      <c r="V146" s="60">
        <f t="shared" si="58"/>
        <v>0</v>
      </c>
      <c r="W146" s="76"/>
      <c r="X146" s="60">
        <f t="shared" si="59"/>
        <v>0</v>
      </c>
      <c r="Y146" s="76"/>
      <c r="Z146" s="60">
        <f t="shared" si="60"/>
        <v>0</v>
      </c>
      <c r="AA146" s="76">
        <f t="shared" si="48"/>
        <v>0</v>
      </c>
      <c r="AB146" s="60">
        <f t="shared" si="60"/>
        <v>0</v>
      </c>
      <c r="AC146" s="76">
        <f t="shared" si="61"/>
        <v>0</v>
      </c>
      <c r="AD146" s="60">
        <f t="shared" si="62"/>
        <v>0</v>
      </c>
    </row>
    <row r="147" spans="1:66" x14ac:dyDescent="0.25">
      <c r="A147" s="9">
        <v>6502</v>
      </c>
      <c r="B147" s="10" t="s">
        <v>158</v>
      </c>
      <c r="C147" s="67">
        <v>1041556.93065</v>
      </c>
      <c r="D147" s="49">
        <f t="shared" si="33"/>
        <v>5.7031890540663988E-2</v>
      </c>
      <c r="E147" s="67">
        <v>1041556.93065</v>
      </c>
      <c r="F147" s="49">
        <f t="shared" si="50"/>
        <v>5.7031890540663988E-2</v>
      </c>
      <c r="G147" s="67">
        <v>1041556.93065</v>
      </c>
      <c r="H147" s="49">
        <f t="shared" si="51"/>
        <v>5.7031890540663988E-2</v>
      </c>
      <c r="I147" s="67">
        <v>1041556.93065</v>
      </c>
      <c r="J147" s="49">
        <f t="shared" si="52"/>
        <v>5.7031890540663988E-2</v>
      </c>
      <c r="K147" s="67">
        <v>1041556.93065</v>
      </c>
      <c r="L147" s="49">
        <f t="shared" si="53"/>
        <v>5.7031890540663988E-2</v>
      </c>
      <c r="M147" s="67">
        <v>1041556.93065</v>
      </c>
      <c r="N147" s="49">
        <f t="shared" si="54"/>
        <v>5.7031890540663988E-2</v>
      </c>
      <c r="O147" s="67">
        <v>1041556.93065</v>
      </c>
      <c r="P147" s="49">
        <f t="shared" si="55"/>
        <v>5.7031890540663988E-2</v>
      </c>
      <c r="Q147" s="67">
        <v>1041556.93065</v>
      </c>
      <c r="R147" s="49">
        <f t="shared" si="56"/>
        <v>5.7031890540663988E-2</v>
      </c>
      <c r="S147" s="67">
        <v>1041556.93065</v>
      </c>
      <c r="T147" s="49">
        <f t="shared" si="57"/>
        <v>5.7031890540663988E-2</v>
      </c>
      <c r="U147" s="67">
        <v>1041556.93065</v>
      </c>
      <c r="V147" s="49">
        <f t="shared" si="58"/>
        <v>5.7031890540663988E-2</v>
      </c>
      <c r="W147" s="67">
        <v>1041556.93065</v>
      </c>
      <c r="X147" s="49">
        <f t="shared" si="59"/>
        <v>5.7031890540663988E-2</v>
      </c>
      <c r="Y147" s="67">
        <v>1041556.93065</v>
      </c>
      <c r="Z147" s="49">
        <f t="shared" si="60"/>
        <v>5.7031890540663988E-2</v>
      </c>
      <c r="AA147" s="82">
        <f t="shared" si="48"/>
        <v>12498683.167799996</v>
      </c>
      <c r="AB147" s="49">
        <f t="shared" si="60"/>
        <v>5.7031890540663974E-2</v>
      </c>
      <c r="AC147" s="82">
        <f t="shared" si="61"/>
        <v>1041556.9306499996</v>
      </c>
      <c r="AD147" s="49">
        <f t="shared" si="62"/>
        <v>5.7031890540663967E-2</v>
      </c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</row>
    <row r="148" spans="1:66" x14ac:dyDescent="0.25">
      <c r="A148" s="9">
        <v>6503</v>
      </c>
      <c r="B148" s="10" t="s">
        <v>159</v>
      </c>
      <c r="C148" s="67">
        <v>94178.289950000006</v>
      </c>
      <c r="D148" s="49">
        <f t="shared" si="33"/>
        <v>5.1568625445978789E-3</v>
      </c>
      <c r="E148" s="67">
        <v>94178.289950000006</v>
      </c>
      <c r="F148" s="49">
        <f t="shared" si="50"/>
        <v>5.1568625445978789E-3</v>
      </c>
      <c r="G148" s="67">
        <v>94178.289950000006</v>
      </c>
      <c r="H148" s="49">
        <f t="shared" si="51"/>
        <v>5.1568625445978789E-3</v>
      </c>
      <c r="I148" s="67">
        <v>94178.289950000006</v>
      </c>
      <c r="J148" s="49">
        <f t="shared" si="52"/>
        <v>5.1568625445978789E-3</v>
      </c>
      <c r="K148" s="67">
        <v>94178.289950000006</v>
      </c>
      <c r="L148" s="49">
        <f t="shared" si="53"/>
        <v>5.1568625445978789E-3</v>
      </c>
      <c r="M148" s="67">
        <v>94178.289950000006</v>
      </c>
      <c r="N148" s="49">
        <f t="shared" si="54"/>
        <v>5.1568625445978789E-3</v>
      </c>
      <c r="O148" s="67">
        <v>94178.289950000006</v>
      </c>
      <c r="P148" s="49">
        <f t="shared" si="55"/>
        <v>5.1568625445978789E-3</v>
      </c>
      <c r="Q148" s="67">
        <v>94178.289950000006</v>
      </c>
      <c r="R148" s="49">
        <f t="shared" si="56"/>
        <v>5.1568625445978789E-3</v>
      </c>
      <c r="S148" s="67">
        <v>94178.289950000006</v>
      </c>
      <c r="T148" s="49">
        <f t="shared" si="57"/>
        <v>5.1568625445978789E-3</v>
      </c>
      <c r="U148" s="67">
        <v>94178.289950000006</v>
      </c>
      <c r="V148" s="49">
        <f t="shared" si="58"/>
        <v>5.1568625445978789E-3</v>
      </c>
      <c r="W148" s="67">
        <v>94178.289950000006</v>
      </c>
      <c r="X148" s="49">
        <f t="shared" si="59"/>
        <v>5.1568625445978789E-3</v>
      </c>
      <c r="Y148" s="67">
        <v>94178.289950000006</v>
      </c>
      <c r="Z148" s="49">
        <f t="shared" si="60"/>
        <v>5.1568625445978789E-3</v>
      </c>
      <c r="AA148" s="82">
        <f t="shared" si="48"/>
        <v>1130139.4794000001</v>
      </c>
      <c r="AB148" s="49">
        <f t="shared" si="60"/>
        <v>5.1568625445978797E-3</v>
      </c>
      <c r="AC148" s="82">
        <f t="shared" si="61"/>
        <v>94178.289950000006</v>
      </c>
      <c r="AD148" s="49">
        <f t="shared" si="62"/>
        <v>5.1568625445978789E-3</v>
      </c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</row>
    <row r="149" spans="1:66" x14ac:dyDescent="0.25">
      <c r="A149" s="9">
        <v>6504</v>
      </c>
      <c r="B149" s="10" t="s">
        <v>160</v>
      </c>
      <c r="C149" s="67">
        <v>2249.2637500000001</v>
      </c>
      <c r="D149" s="49">
        <f t="shared" si="33"/>
        <v>1.2316154807498464E-4</v>
      </c>
      <c r="E149" s="67">
        <v>2249.2637500000001</v>
      </c>
      <c r="F149" s="49">
        <f t="shared" si="50"/>
        <v>1.2316154807498464E-4</v>
      </c>
      <c r="G149" s="67">
        <v>2249.2637500000001</v>
      </c>
      <c r="H149" s="49">
        <f t="shared" si="51"/>
        <v>1.2316154807498464E-4</v>
      </c>
      <c r="I149" s="67">
        <v>2249.2637500000001</v>
      </c>
      <c r="J149" s="49">
        <f t="shared" si="52"/>
        <v>1.2316154807498464E-4</v>
      </c>
      <c r="K149" s="67">
        <v>2249.2637500000001</v>
      </c>
      <c r="L149" s="49">
        <f t="shared" si="53"/>
        <v>1.2316154807498464E-4</v>
      </c>
      <c r="M149" s="67">
        <v>2249.2637500000001</v>
      </c>
      <c r="N149" s="49">
        <f t="shared" si="54"/>
        <v>1.2316154807498464E-4</v>
      </c>
      <c r="O149" s="67">
        <v>2249.2637500000001</v>
      </c>
      <c r="P149" s="49">
        <f t="shared" si="55"/>
        <v>1.2316154807498464E-4</v>
      </c>
      <c r="Q149" s="67">
        <v>2249.2637500000001</v>
      </c>
      <c r="R149" s="49">
        <f t="shared" si="56"/>
        <v>1.2316154807498464E-4</v>
      </c>
      <c r="S149" s="67">
        <v>2249.2637500000001</v>
      </c>
      <c r="T149" s="49">
        <f t="shared" si="57"/>
        <v>1.2316154807498464E-4</v>
      </c>
      <c r="U149" s="67">
        <v>2249.2637500000001</v>
      </c>
      <c r="V149" s="49">
        <f t="shared" si="58"/>
        <v>1.2316154807498464E-4</v>
      </c>
      <c r="W149" s="67">
        <v>2249.2637500000001</v>
      </c>
      <c r="X149" s="49">
        <f t="shared" si="59"/>
        <v>1.2316154807498464E-4</v>
      </c>
      <c r="Y149" s="67">
        <v>2249.2637500000001</v>
      </c>
      <c r="Z149" s="49">
        <f t="shared" si="60"/>
        <v>1.2316154807498464E-4</v>
      </c>
      <c r="AA149" s="82">
        <f t="shared" si="48"/>
        <v>26991.164999999994</v>
      </c>
      <c r="AB149" s="49">
        <f t="shared" si="60"/>
        <v>1.2316154807498462E-4</v>
      </c>
      <c r="AC149" s="82">
        <f t="shared" si="61"/>
        <v>2249.2637499999996</v>
      </c>
      <c r="AD149" s="49">
        <f t="shared" si="62"/>
        <v>1.2316154807498462E-4</v>
      </c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</row>
    <row r="150" spans="1:66" x14ac:dyDescent="0.25">
      <c r="A150" s="9">
        <v>6505</v>
      </c>
      <c r="B150" s="10" t="s">
        <v>161</v>
      </c>
      <c r="C150" s="67"/>
      <c r="D150" s="49">
        <f t="shared" si="33"/>
        <v>0</v>
      </c>
      <c r="E150" s="67"/>
      <c r="F150" s="49">
        <f t="shared" si="50"/>
        <v>0</v>
      </c>
      <c r="G150" s="67"/>
      <c r="H150" s="49">
        <f t="shared" si="51"/>
        <v>0</v>
      </c>
      <c r="I150" s="67"/>
      <c r="J150" s="49">
        <f t="shared" si="52"/>
        <v>0</v>
      </c>
      <c r="K150" s="67"/>
      <c r="L150" s="49">
        <f t="shared" si="53"/>
        <v>0</v>
      </c>
      <c r="M150" s="67"/>
      <c r="N150" s="49">
        <f t="shared" si="54"/>
        <v>0</v>
      </c>
      <c r="O150" s="67"/>
      <c r="P150" s="49">
        <f t="shared" si="55"/>
        <v>0</v>
      </c>
      <c r="Q150" s="67"/>
      <c r="R150" s="49">
        <f t="shared" si="56"/>
        <v>0</v>
      </c>
      <c r="S150" s="67"/>
      <c r="T150" s="49">
        <f t="shared" si="57"/>
        <v>0</v>
      </c>
      <c r="U150" s="67"/>
      <c r="V150" s="49">
        <f t="shared" si="58"/>
        <v>0</v>
      </c>
      <c r="W150" s="67"/>
      <c r="X150" s="49">
        <f t="shared" si="59"/>
        <v>0</v>
      </c>
      <c r="Y150" s="67"/>
      <c r="Z150" s="49">
        <f t="shared" si="60"/>
        <v>0</v>
      </c>
      <c r="AA150" s="82">
        <f t="shared" si="48"/>
        <v>0</v>
      </c>
      <c r="AB150" s="49">
        <f t="shared" si="60"/>
        <v>0</v>
      </c>
      <c r="AC150" s="82">
        <f t="shared" si="61"/>
        <v>0</v>
      </c>
      <c r="AD150" s="49">
        <f t="shared" si="62"/>
        <v>0</v>
      </c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</row>
    <row r="151" spans="1:66" x14ac:dyDescent="0.25">
      <c r="A151" s="9">
        <v>6506</v>
      </c>
      <c r="B151" s="10" t="s">
        <v>162</v>
      </c>
      <c r="C151" s="67"/>
      <c r="D151" s="49">
        <f t="shared" si="33"/>
        <v>0</v>
      </c>
      <c r="E151" s="67"/>
      <c r="F151" s="49">
        <f t="shared" si="50"/>
        <v>0</v>
      </c>
      <c r="G151" s="67"/>
      <c r="H151" s="49">
        <f t="shared" si="51"/>
        <v>0</v>
      </c>
      <c r="I151" s="67"/>
      <c r="J151" s="49">
        <f t="shared" si="52"/>
        <v>0</v>
      </c>
      <c r="K151" s="67"/>
      <c r="L151" s="49">
        <f t="shared" si="53"/>
        <v>0</v>
      </c>
      <c r="M151" s="67"/>
      <c r="N151" s="49">
        <f t="shared" si="54"/>
        <v>0</v>
      </c>
      <c r="O151" s="67"/>
      <c r="P151" s="49">
        <f t="shared" si="55"/>
        <v>0</v>
      </c>
      <c r="Q151" s="67"/>
      <c r="R151" s="49">
        <f t="shared" si="56"/>
        <v>0</v>
      </c>
      <c r="S151" s="67"/>
      <c r="T151" s="49">
        <f t="shared" si="57"/>
        <v>0</v>
      </c>
      <c r="U151" s="67"/>
      <c r="V151" s="49">
        <f t="shared" si="58"/>
        <v>0</v>
      </c>
      <c r="W151" s="67"/>
      <c r="X151" s="49">
        <f t="shared" si="59"/>
        <v>0</v>
      </c>
      <c r="Y151" s="67"/>
      <c r="Z151" s="49">
        <f t="shared" si="60"/>
        <v>0</v>
      </c>
      <c r="AA151" s="82">
        <f t="shared" si="48"/>
        <v>0</v>
      </c>
      <c r="AB151" s="49">
        <f t="shared" si="60"/>
        <v>0</v>
      </c>
      <c r="AC151" s="82">
        <f t="shared" si="61"/>
        <v>0</v>
      </c>
      <c r="AD151" s="49">
        <f t="shared" si="62"/>
        <v>0</v>
      </c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</row>
    <row r="152" spans="1:66" x14ac:dyDescent="0.25">
      <c r="A152" s="9">
        <v>6507</v>
      </c>
      <c r="B152" s="10"/>
      <c r="C152" s="67"/>
      <c r="D152" s="49">
        <f t="shared" si="33"/>
        <v>0</v>
      </c>
      <c r="E152" s="67"/>
      <c r="F152" s="49">
        <f t="shared" si="33"/>
        <v>0</v>
      </c>
      <c r="G152" s="67"/>
      <c r="H152" s="49">
        <f t="shared" si="33"/>
        <v>0</v>
      </c>
      <c r="I152" s="67"/>
      <c r="J152" s="49">
        <f t="shared" si="33"/>
        <v>0</v>
      </c>
      <c r="K152" s="67"/>
      <c r="L152" s="49">
        <f t="shared" si="33"/>
        <v>0</v>
      </c>
      <c r="M152" s="67"/>
      <c r="N152" s="49">
        <f t="shared" si="33"/>
        <v>0</v>
      </c>
      <c r="O152" s="67"/>
      <c r="P152" s="49">
        <f t="shared" si="33"/>
        <v>0</v>
      </c>
      <c r="Q152" s="67"/>
      <c r="R152" s="49">
        <f t="shared" si="33"/>
        <v>0</v>
      </c>
      <c r="S152" s="67"/>
      <c r="T152" s="49">
        <f t="shared" si="57"/>
        <v>0</v>
      </c>
      <c r="U152" s="67"/>
      <c r="V152" s="49">
        <f t="shared" si="57"/>
        <v>0</v>
      </c>
      <c r="W152" s="67"/>
      <c r="X152" s="49">
        <f t="shared" si="57"/>
        <v>0</v>
      </c>
      <c r="Y152" s="67"/>
      <c r="Z152" s="49">
        <f t="shared" si="57"/>
        <v>0</v>
      </c>
      <c r="AA152" s="82"/>
      <c r="AB152" s="49">
        <f t="shared" si="57"/>
        <v>0</v>
      </c>
      <c r="AC152" s="82"/>
      <c r="AD152" s="49">
        <f t="shared" si="57"/>
        <v>0</v>
      </c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</row>
    <row r="153" spans="1:66" x14ac:dyDescent="0.25">
      <c r="A153" s="9">
        <v>6508</v>
      </c>
      <c r="B153" s="10"/>
      <c r="C153" s="67"/>
      <c r="D153" s="49">
        <f t="shared" si="33"/>
        <v>0</v>
      </c>
      <c r="E153" s="67"/>
      <c r="F153" s="49">
        <f t="shared" si="33"/>
        <v>0</v>
      </c>
      <c r="G153" s="67"/>
      <c r="H153" s="49">
        <f t="shared" si="33"/>
        <v>0</v>
      </c>
      <c r="I153" s="67"/>
      <c r="J153" s="49">
        <f t="shared" si="33"/>
        <v>0</v>
      </c>
      <c r="K153" s="67"/>
      <c r="L153" s="49">
        <f t="shared" si="33"/>
        <v>0</v>
      </c>
      <c r="M153" s="67"/>
      <c r="N153" s="49">
        <f t="shared" si="33"/>
        <v>0</v>
      </c>
      <c r="O153" s="67"/>
      <c r="P153" s="49">
        <f t="shared" si="33"/>
        <v>0</v>
      </c>
      <c r="Q153" s="67"/>
      <c r="R153" s="49">
        <f t="shared" si="33"/>
        <v>0</v>
      </c>
      <c r="S153" s="67"/>
      <c r="T153" s="49">
        <f t="shared" si="57"/>
        <v>0</v>
      </c>
      <c r="U153" s="67"/>
      <c r="V153" s="49">
        <f t="shared" si="57"/>
        <v>0</v>
      </c>
      <c r="W153" s="67"/>
      <c r="X153" s="49">
        <f t="shared" si="57"/>
        <v>0</v>
      </c>
      <c r="Y153" s="67"/>
      <c r="Z153" s="49">
        <f t="shared" si="57"/>
        <v>0</v>
      </c>
      <c r="AA153" s="82"/>
      <c r="AB153" s="49">
        <f t="shared" si="57"/>
        <v>0</v>
      </c>
      <c r="AC153" s="82"/>
      <c r="AD153" s="49">
        <f t="shared" si="57"/>
        <v>0</v>
      </c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</row>
    <row r="154" spans="1:66" x14ac:dyDescent="0.25">
      <c r="A154" s="9">
        <v>6509</v>
      </c>
      <c r="B154" s="10"/>
      <c r="C154" s="67"/>
      <c r="D154" s="49">
        <f t="shared" si="33"/>
        <v>0</v>
      </c>
      <c r="E154" s="67"/>
      <c r="F154" s="49">
        <f t="shared" si="33"/>
        <v>0</v>
      </c>
      <c r="G154" s="67"/>
      <c r="H154" s="49">
        <f t="shared" si="33"/>
        <v>0</v>
      </c>
      <c r="I154" s="67"/>
      <c r="J154" s="49">
        <f t="shared" si="33"/>
        <v>0</v>
      </c>
      <c r="K154" s="67"/>
      <c r="L154" s="49">
        <f t="shared" si="33"/>
        <v>0</v>
      </c>
      <c r="M154" s="67"/>
      <c r="N154" s="49">
        <f t="shared" si="33"/>
        <v>0</v>
      </c>
      <c r="O154" s="67"/>
      <c r="P154" s="49">
        <f t="shared" si="33"/>
        <v>0</v>
      </c>
      <c r="Q154" s="67"/>
      <c r="R154" s="49">
        <f t="shared" si="33"/>
        <v>0</v>
      </c>
      <c r="S154" s="67"/>
      <c r="T154" s="49">
        <f t="shared" si="57"/>
        <v>0</v>
      </c>
      <c r="U154" s="67"/>
      <c r="V154" s="49">
        <f t="shared" si="57"/>
        <v>0</v>
      </c>
      <c r="W154" s="67"/>
      <c r="X154" s="49">
        <f t="shared" si="57"/>
        <v>0</v>
      </c>
      <c r="Y154" s="67"/>
      <c r="Z154" s="49">
        <f t="shared" si="57"/>
        <v>0</v>
      </c>
      <c r="AA154" s="82"/>
      <c r="AB154" s="49">
        <f t="shared" si="57"/>
        <v>0</v>
      </c>
      <c r="AC154" s="82"/>
      <c r="AD154" s="49">
        <f t="shared" si="57"/>
        <v>0</v>
      </c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</row>
    <row r="155" spans="1:66" x14ac:dyDescent="0.25">
      <c r="A155" s="9">
        <v>6510</v>
      </c>
      <c r="B155" s="10"/>
      <c r="C155" s="67"/>
      <c r="D155" s="49">
        <f t="shared" si="33"/>
        <v>0</v>
      </c>
      <c r="E155" s="67"/>
      <c r="F155" s="49">
        <f t="shared" si="33"/>
        <v>0</v>
      </c>
      <c r="G155" s="67"/>
      <c r="H155" s="49">
        <f t="shared" si="33"/>
        <v>0</v>
      </c>
      <c r="I155" s="67"/>
      <c r="J155" s="49">
        <f t="shared" si="33"/>
        <v>0</v>
      </c>
      <c r="K155" s="67"/>
      <c r="L155" s="49">
        <f t="shared" si="33"/>
        <v>0</v>
      </c>
      <c r="M155" s="67"/>
      <c r="N155" s="49">
        <f t="shared" si="33"/>
        <v>0</v>
      </c>
      <c r="O155" s="67"/>
      <c r="P155" s="49">
        <f t="shared" si="33"/>
        <v>0</v>
      </c>
      <c r="Q155" s="67"/>
      <c r="R155" s="49">
        <f t="shared" si="33"/>
        <v>0</v>
      </c>
      <c r="S155" s="67"/>
      <c r="T155" s="49">
        <f t="shared" si="57"/>
        <v>0</v>
      </c>
      <c r="U155" s="67"/>
      <c r="V155" s="49">
        <f t="shared" si="57"/>
        <v>0</v>
      </c>
      <c r="W155" s="67"/>
      <c r="X155" s="49">
        <f t="shared" si="57"/>
        <v>0</v>
      </c>
      <c r="Y155" s="67"/>
      <c r="Z155" s="49">
        <f t="shared" si="57"/>
        <v>0</v>
      </c>
      <c r="AA155" s="82"/>
      <c r="AB155" s="49">
        <f t="shared" si="57"/>
        <v>0</v>
      </c>
      <c r="AC155" s="82"/>
      <c r="AD155" s="49">
        <f t="shared" si="57"/>
        <v>0</v>
      </c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</row>
    <row r="156" spans="1:66" x14ac:dyDescent="0.25">
      <c r="A156" s="9">
        <v>6604</v>
      </c>
      <c r="B156" s="10" t="s">
        <v>163</v>
      </c>
      <c r="C156" s="67"/>
      <c r="D156" s="49">
        <f t="shared" si="33"/>
        <v>0</v>
      </c>
      <c r="E156" s="67"/>
      <c r="F156" s="49">
        <f t="shared" si="50"/>
        <v>0</v>
      </c>
      <c r="G156" s="67"/>
      <c r="H156" s="49">
        <f t="shared" si="51"/>
        <v>0</v>
      </c>
      <c r="I156" s="67"/>
      <c r="J156" s="49">
        <f t="shared" si="52"/>
        <v>0</v>
      </c>
      <c r="K156" s="67"/>
      <c r="L156" s="49">
        <f t="shared" si="53"/>
        <v>0</v>
      </c>
      <c r="M156" s="67"/>
      <c r="N156" s="49">
        <f t="shared" si="54"/>
        <v>0</v>
      </c>
      <c r="O156" s="67"/>
      <c r="P156" s="49">
        <f t="shared" si="55"/>
        <v>0</v>
      </c>
      <c r="Q156" s="67"/>
      <c r="R156" s="49">
        <f t="shared" si="56"/>
        <v>0</v>
      </c>
      <c r="S156" s="67"/>
      <c r="T156" s="49">
        <f t="shared" si="57"/>
        <v>0</v>
      </c>
      <c r="U156" s="67"/>
      <c r="V156" s="49">
        <f t="shared" si="58"/>
        <v>0</v>
      </c>
      <c r="W156" s="67"/>
      <c r="X156" s="49">
        <f t="shared" si="59"/>
        <v>0</v>
      </c>
      <c r="Y156" s="67"/>
      <c r="Z156" s="49">
        <f t="shared" si="60"/>
        <v>0</v>
      </c>
      <c r="AA156" s="82">
        <f t="shared" si="48"/>
        <v>0</v>
      </c>
      <c r="AB156" s="49">
        <f t="shared" si="60"/>
        <v>0</v>
      </c>
      <c r="AC156" s="82">
        <f t="shared" si="61"/>
        <v>0</v>
      </c>
      <c r="AD156" s="49">
        <f t="shared" si="62"/>
        <v>0</v>
      </c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</row>
    <row r="157" spans="1:66" x14ac:dyDescent="0.25">
      <c r="A157" s="9">
        <v>6701</v>
      </c>
      <c r="B157" s="10" t="s">
        <v>164</v>
      </c>
      <c r="C157" s="67">
        <v>800203.61699999997</v>
      </c>
      <c r="D157" s="49">
        <f t="shared" ref="D157:D165" si="63">IF(C$10&lt;&gt;0,C157/C$10,"-")</f>
        <v>4.3816255983728937E-2</v>
      </c>
      <c r="E157" s="67">
        <v>800203.61699999997</v>
      </c>
      <c r="F157" s="49">
        <f t="shared" si="50"/>
        <v>4.3816255983728937E-2</v>
      </c>
      <c r="G157" s="67">
        <v>800203.61699999997</v>
      </c>
      <c r="H157" s="49">
        <f t="shared" si="51"/>
        <v>4.3816255983728937E-2</v>
      </c>
      <c r="I157" s="67">
        <v>800203.61699999997</v>
      </c>
      <c r="J157" s="49">
        <f t="shared" si="52"/>
        <v>4.3816255983728937E-2</v>
      </c>
      <c r="K157" s="67">
        <v>800203.61699999997</v>
      </c>
      <c r="L157" s="49">
        <f t="shared" si="53"/>
        <v>4.3816255983728937E-2</v>
      </c>
      <c r="M157" s="67">
        <v>800203.61699999997</v>
      </c>
      <c r="N157" s="49">
        <f t="shared" si="54"/>
        <v>4.3816255983728937E-2</v>
      </c>
      <c r="O157" s="67">
        <v>800203.61699999997</v>
      </c>
      <c r="P157" s="49">
        <f t="shared" si="55"/>
        <v>4.3816255983728937E-2</v>
      </c>
      <c r="Q157" s="67">
        <v>800203.61699999997</v>
      </c>
      <c r="R157" s="49">
        <f t="shared" si="56"/>
        <v>4.3816255983728937E-2</v>
      </c>
      <c r="S157" s="67">
        <v>800203.61699999997</v>
      </c>
      <c r="T157" s="49">
        <f t="shared" si="57"/>
        <v>4.3816255983728937E-2</v>
      </c>
      <c r="U157" s="67">
        <v>800203.61699999997</v>
      </c>
      <c r="V157" s="49">
        <f t="shared" si="58"/>
        <v>4.3816255983728937E-2</v>
      </c>
      <c r="W157" s="67">
        <v>800203.61699999997</v>
      </c>
      <c r="X157" s="49">
        <f t="shared" si="59"/>
        <v>4.3816255983728937E-2</v>
      </c>
      <c r="Y157" s="67">
        <v>800203.61699999997</v>
      </c>
      <c r="Z157" s="49">
        <f t="shared" si="60"/>
        <v>4.3816255983728937E-2</v>
      </c>
      <c r="AA157" s="82">
        <f t="shared" si="48"/>
        <v>9602443.4039999992</v>
      </c>
      <c r="AB157" s="49">
        <f t="shared" si="60"/>
        <v>4.3816255983728937E-2</v>
      </c>
      <c r="AC157" s="82">
        <f t="shared" si="61"/>
        <v>800203.61699999997</v>
      </c>
      <c r="AD157" s="49">
        <f t="shared" si="62"/>
        <v>4.3816255983728937E-2</v>
      </c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</row>
    <row r="158" spans="1:66" x14ac:dyDescent="0.25">
      <c r="A158" s="9">
        <v>5152</v>
      </c>
      <c r="B158" s="10" t="s">
        <v>40</v>
      </c>
      <c r="C158" s="67">
        <v>-800000</v>
      </c>
      <c r="D158" s="49">
        <f t="shared" si="63"/>
        <v>-4.3805106653227177E-2</v>
      </c>
      <c r="E158" s="67">
        <v>-800000</v>
      </c>
      <c r="F158" s="49">
        <f t="shared" si="50"/>
        <v>-4.3805106653227177E-2</v>
      </c>
      <c r="G158" s="67">
        <v>-800000</v>
      </c>
      <c r="H158" s="49">
        <f t="shared" si="51"/>
        <v>-4.3805106653227177E-2</v>
      </c>
      <c r="I158" s="67">
        <v>-800000</v>
      </c>
      <c r="J158" s="49">
        <f t="shared" si="52"/>
        <v>-4.3805106653227177E-2</v>
      </c>
      <c r="K158" s="67">
        <v>-800000</v>
      </c>
      <c r="L158" s="49">
        <f t="shared" si="53"/>
        <v>-4.3805106653227177E-2</v>
      </c>
      <c r="M158" s="67">
        <v>-800000</v>
      </c>
      <c r="N158" s="49">
        <f t="shared" si="54"/>
        <v>-4.3805106653227177E-2</v>
      </c>
      <c r="O158" s="67">
        <v>-800000</v>
      </c>
      <c r="P158" s="49">
        <f t="shared" si="55"/>
        <v>-4.3805106653227177E-2</v>
      </c>
      <c r="Q158" s="67">
        <v>-800000</v>
      </c>
      <c r="R158" s="49">
        <f t="shared" si="56"/>
        <v>-4.3805106653227177E-2</v>
      </c>
      <c r="S158" s="67">
        <v>-800000</v>
      </c>
      <c r="T158" s="49">
        <f t="shared" si="57"/>
        <v>-4.3805106653227177E-2</v>
      </c>
      <c r="U158" s="67">
        <v>-800000</v>
      </c>
      <c r="V158" s="49">
        <f t="shared" si="58"/>
        <v>-4.3805106653227177E-2</v>
      </c>
      <c r="W158" s="67">
        <v>-800000</v>
      </c>
      <c r="X158" s="49">
        <f t="shared" si="59"/>
        <v>-4.3805106653227177E-2</v>
      </c>
      <c r="Y158" s="67">
        <v>-800000</v>
      </c>
      <c r="Z158" s="49">
        <f t="shared" si="60"/>
        <v>-4.3805106653227177E-2</v>
      </c>
      <c r="AA158" s="91">
        <f t="shared" si="48"/>
        <v>-9600000</v>
      </c>
      <c r="AB158" s="49">
        <f t="shared" si="60"/>
        <v>-4.3805106653227177E-2</v>
      </c>
      <c r="AC158" s="82">
        <f t="shared" si="61"/>
        <v>-800000</v>
      </c>
      <c r="AD158" s="49">
        <f t="shared" si="62"/>
        <v>-4.3805106653227177E-2</v>
      </c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</row>
    <row r="159" spans="1:66" s="5" customFormat="1" x14ac:dyDescent="0.25">
      <c r="A159" s="12">
        <v>7003</v>
      </c>
      <c r="B159" s="1" t="s">
        <v>165</v>
      </c>
      <c r="C159" s="74">
        <f>SUM(C146:C158)</f>
        <v>1138188.1013500001</v>
      </c>
      <c r="D159" s="56">
        <f t="shared" si="63"/>
        <v>6.2323063963838618E-2</v>
      </c>
      <c r="E159" s="74">
        <f>SUM(E146:E158)</f>
        <v>1138188.1013500001</v>
      </c>
      <c r="F159" s="56">
        <f t="shared" si="50"/>
        <v>6.2323063963838618E-2</v>
      </c>
      <c r="G159" s="74">
        <f>SUM(G146:G158)</f>
        <v>1138188.1013500001</v>
      </c>
      <c r="H159" s="56">
        <f t="shared" si="51"/>
        <v>6.2323063963838618E-2</v>
      </c>
      <c r="I159" s="74">
        <f>SUM(I146:I158)</f>
        <v>1138188.1013500001</v>
      </c>
      <c r="J159" s="56">
        <f t="shared" si="52"/>
        <v>6.2323063963838618E-2</v>
      </c>
      <c r="K159" s="74">
        <f>SUM(K146:K158)</f>
        <v>1138188.1013500001</v>
      </c>
      <c r="L159" s="56">
        <f t="shared" si="53"/>
        <v>6.2323063963838618E-2</v>
      </c>
      <c r="M159" s="74">
        <f>SUM(M146:M158)</f>
        <v>1138188.1013500001</v>
      </c>
      <c r="N159" s="56">
        <f t="shared" si="54"/>
        <v>6.2323063963838618E-2</v>
      </c>
      <c r="O159" s="74">
        <f>SUM(O146:O158)</f>
        <v>1138188.1013500001</v>
      </c>
      <c r="P159" s="56">
        <f t="shared" si="55"/>
        <v>6.2323063963838618E-2</v>
      </c>
      <c r="Q159" s="74">
        <f>SUM(Q146:Q158)</f>
        <v>1138188.1013500001</v>
      </c>
      <c r="R159" s="56">
        <f t="shared" si="56"/>
        <v>6.2323063963838618E-2</v>
      </c>
      <c r="S159" s="74">
        <f>SUM(S146:S158)</f>
        <v>1138188.1013500001</v>
      </c>
      <c r="T159" s="56">
        <f t="shared" si="57"/>
        <v>6.2323063963838618E-2</v>
      </c>
      <c r="U159" s="74">
        <f>SUM(U146:U158)</f>
        <v>1138188.1013500001</v>
      </c>
      <c r="V159" s="56">
        <f t="shared" si="58"/>
        <v>6.2323063963838618E-2</v>
      </c>
      <c r="W159" s="74">
        <f>SUM(W146:W158)</f>
        <v>1138188.1013500001</v>
      </c>
      <c r="X159" s="56">
        <f t="shared" si="59"/>
        <v>6.2323063963838618E-2</v>
      </c>
      <c r="Y159" s="74">
        <f>SUM(Y146:Y158)</f>
        <v>1138188.1013500001</v>
      </c>
      <c r="Z159" s="56">
        <f t="shared" si="60"/>
        <v>6.2323063963838618E-2</v>
      </c>
      <c r="AA159" s="74">
        <f t="shared" si="48"/>
        <v>13658257.216200002</v>
      </c>
      <c r="AB159" s="56">
        <f t="shared" si="60"/>
        <v>6.2323063963838625E-2</v>
      </c>
      <c r="AC159" s="94">
        <f t="shared" si="61"/>
        <v>1138188.1013500001</v>
      </c>
      <c r="AD159" s="56">
        <f t="shared" si="62"/>
        <v>6.2323063963838618E-2</v>
      </c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</row>
    <row r="160" spans="1:66" x14ac:dyDescent="0.25">
      <c r="A160" s="16">
        <v>7004</v>
      </c>
      <c r="B160" s="17" t="s">
        <v>166</v>
      </c>
      <c r="C160" s="79">
        <f>C40+C78+C99+C125+C139+C143+C159</f>
        <v>7794301.6930000009</v>
      </c>
      <c r="D160" s="63">
        <f t="shared" si="63"/>
        <v>0.4267877711866177</v>
      </c>
      <c r="E160" s="79">
        <f>E40+E78+E99+E125+E139+E143+E159</f>
        <v>7794301.6930000009</v>
      </c>
      <c r="F160" s="63">
        <f t="shared" si="50"/>
        <v>0.4267877711866177</v>
      </c>
      <c r="G160" s="79">
        <f>G40+G78+G99+G125+G139+G143+G159</f>
        <v>7794301.6930000009</v>
      </c>
      <c r="H160" s="63">
        <f t="shared" si="51"/>
        <v>0.4267877711866177</v>
      </c>
      <c r="I160" s="79">
        <f>I40+I78+I99+I125+I139+I143+I159</f>
        <v>7794301.6930000009</v>
      </c>
      <c r="J160" s="63">
        <f t="shared" si="52"/>
        <v>0.4267877711866177</v>
      </c>
      <c r="K160" s="79">
        <f>K40+K78+K99+K125+K139+K143+K159</f>
        <v>7794301.6930000009</v>
      </c>
      <c r="L160" s="63">
        <f t="shared" si="53"/>
        <v>0.4267877711866177</v>
      </c>
      <c r="M160" s="79">
        <f>M40+M78+M99+M125+M139+M143+M159</f>
        <v>7794301.6930000009</v>
      </c>
      <c r="N160" s="63">
        <f t="shared" si="54"/>
        <v>0.4267877711866177</v>
      </c>
      <c r="O160" s="79">
        <f>O40+O78+O99+O125+O139+O143+O159</f>
        <v>7794301.6930000009</v>
      </c>
      <c r="P160" s="63">
        <f t="shared" si="55"/>
        <v>0.4267877711866177</v>
      </c>
      <c r="Q160" s="79">
        <f>Q40+Q78+Q99+Q125+Q139+Q143+Q159</f>
        <v>7794301.6930000009</v>
      </c>
      <c r="R160" s="63">
        <f t="shared" si="56"/>
        <v>0.4267877711866177</v>
      </c>
      <c r="S160" s="79">
        <f>S40+S78+S99+S125+S139+S143+S159</f>
        <v>7794301.6930000009</v>
      </c>
      <c r="T160" s="63">
        <f t="shared" si="57"/>
        <v>0.4267877711866177</v>
      </c>
      <c r="U160" s="79">
        <f>U40+U78+U99+U125+U139+U143+U159</f>
        <v>7794301.6930000009</v>
      </c>
      <c r="V160" s="63">
        <f t="shared" si="58"/>
        <v>0.4267877711866177</v>
      </c>
      <c r="W160" s="79">
        <f>W40+W78+W99+W125+W139+W143+W159</f>
        <v>7794301.6930000009</v>
      </c>
      <c r="X160" s="63">
        <f t="shared" si="59"/>
        <v>0.4267877711866177</v>
      </c>
      <c r="Y160" s="79">
        <f>Y40+Y78+Y99+Y125+Y139+Y143+Y159</f>
        <v>7794301.6930000009</v>
      </c>
      <c r="Z160" s="63">
        <f t="shared" si="60"/>
        <v>0.4267877711866177</v>
      </c>
      <c r="AA160" s="86">
        <f t="shared" si="48"/>
        <v>93531620.316000029</v>
      </c>
      <c r="AB160" s="63">
        <f t="shared" si="60"/>
        <v>0.42678777118661781</v>
      </c>
      <c r="AC160" s="86">
        <f t="shared" si="61"/>
        <v>7794301.6930000028</v>
      </c>
      <c r="AD160" s="63">
        <f t="shared" si="62"/>
        <v>0.42678777118661781</v>
      </c>
    </row>
    <row r="161" spans="1:66" x14ac:dyDescent="0.25">
      <c r="A161" s="14">
        <v>7005</v>
      </c>
      <c r="B161" s="3" t="s">
        <v>167</v>
      </c>
      <c r="C161" s="80">
        <f>C36-C160</f>
        <v>1057807.3738500001</v>
      </c>
      <c r="D161" s="64">
        <f t="shared" si="63"/>
        <v>5.7921706037586757E-2</v>
      </c>
      <c r="E161" s="80">
        <f>E36-E160</f>
        <v>1057807.3738500001</v>
      </c>
      <c r="F161" s="64">
        <f t="shared" si="50"/>
        <v>5.7921706037586757E-2</v>
      </c>
      <c r="G161" s="80">
        <f>G36-G160</f>
        <v>1057807.3738500001</v>
      </c>
      <c r="H161" s="64">
        <f t="shared" si="51"/>
        <v>5.7921706037586757E-2</v>
      </c>
      <c r="I161" s="80">
        <f>I36-I160</f>
        <v>1057807.3738500001</v>
      </c>
      <c r="J161" s="64">
        <f t="shared" si="52"/>
        <v>5.7921706037586757E-2</v>
      </c>
      <c r="K161" s="80">
        <f>K36-K160</f>
        <v>1057807.3738500001</v>
      </c>
      <c r="L161" s="64">
        <f t="shared" si="53"/>
        <v>5.7921706037586757E-2</v>
      </c>
      <c r="M161" s="80">
        <f>M36-M160</f>
        <v>1057807.3738500001</v>
      </c>
      <c r="N161" s="64">
        <f t="shared" si="54"/>
        <v>5.7921706037586757E-2</v>
      </c>
      <c r="O161" s="80">
        <f>O36-O160</f>
        <v>1057807.3738500001</v>
      </c>
      <c r="P161" s="64">
        <f t="shared" si="55"/>
        <v>5.7921706037586757E-2</v>
      </c>
      <c r="Q161" s="80">
        <f>Q36-Q160</f>
        <v>1057807.3738500001</v>
      </c>
      <c r="R161" s="64">
        <f t="shared" si="56"/>
        <v>5.7921706037586757E-2</v>
      </c>
      <c r="S161" s="80">
        <f>S36-S160</f>
        <v>1057807.3738500001</v>
      </c>
      <c r="T161" s="64">
        <f t="shared" si="57"/>
        <v>5.7921706037586757E-2</v>
      </c>
      <c r="U161" s="80">
        <f>U36-U160</f>
        <v>1057807.3738500001</v>
      </c>
      <c r="V161" s="64">
        <f t="shared" si="58"/>
        <v>5.7921706037586757E-2</v>
      </c>
      <c r="W161" s="80">
        <f>W36-W160</f>
        <v>1057807.3738500001</v>
      </c>
      <c r="X161" s="64">
        <f t="shared" si="59"/>
        <v>5.7921706037586757E-2</v>
      </c>
      <c r="Y161" s="80">
        <f>Y36-Y160</f>
        <v>1057807.3738500001</v>
      </c>
      <c r="Z161" s="64">
        <f t="shared" si="60"/>
        <v>5.7921706037586757E-2</v>
      </c>
      <c r="AA161" s="80">
        <f t="shared" si="48"/>
        <v>12693688.486199997</v>
      </c>
      <c r="AB161" s="64">
        <f t="shared" si="60"/>
        <v>5.7921706037586743E-2</v>
      </c>
      <c r="AC161" s="80">
        <f t="shared" si="61"/>
        <v>1057807.3738499999</v>
      </c>
      <c r="AD161" s="64">
        <f t="shared" si="62"/>
        <v>5.7921706037586743E-2</v>
      </c>
    </row>
    <row r="162" spans="1:66" s="8" customFormat="1" x14ac:dyDescent="0.25">
      <c r="A162" s="26">
        <v>6602</v>
      </c>
      <c r="B162" s="27" t="s">
        <v>168</v>
      </c>
      <c r="C162" s="69">
        <v>83265.466799999995</v>
      </c>
      <c r="D162" s="60">
        <f t="shared" si="63"/>
        <v>4.5593158171309328E-3</v>
      </c>
      <c r="E162" s="69">
        <v>83265.466799999995</v>
      </c>
      <c r="F162" s="60">
        <f t="shared" si="50"/>
        <v>4.5593158171309328E-3</v>
      </c>
      <c r="G162" s="69">
        <v>83265.466799999995</v>
      </c>
      <c r="H162" s="60">
        <f t="shared" si="51"/>
        <v>4.5593158171309328E-3</v>
      </c>
      <c r="I162" s="69">
        <v>83265.466799999995</v>
      </c>
      <c r="J162" s="60">
        <f t="shared" si="52"/>
        <v>4.5593158171309328E-3</v>
      </c>
      <c r="K162" s="69">
        <v>83265.466799999995</v>
      </c>
      <c r="L162" s="60">
        <f t="shared" si="53"/>
        <v>4.5593158171309328E-3</v>
      </c>
      <c r="M162" s="69">
        <v>83265.466799999995</v>
      </c>
      <c r="N162" s="60">
        <f t="shared" si="54"/>
        <v>4.5593158171309328E-3</v>
      </c>
      <c r="O162" s="69">
        <v>83265.466799999995</v>
      </c>
      <c r="P162" s="60">
        <f t="shared" si="55"/>
        <v>4.5593158171309328E-3</v>
      </c>
      <c r="Q162" s="69">
        <v>83265.466799999995</v>
      </c>
      <c r="R162" s="60">
        <f t="shared" si="56"/>
        <v>4.5593158171309328E-3</v>
      </c>
      <c r="S162" s="69">
        <v>83265.466799999995</v>
      </c>
      <c r="T162" s="60">
        <f t="shared" si="57"/>
        <v>4.5593158171309328E-3</v>
      </c>
      <c r="U162" s="69">
        <v>83265.466799999995</v>
      </c>
      <c r="V162" s="60">
        <f t="shared" si="58"/>
        <v>4.5593158171309328E-3</v>
      </c>
      <c r="W162" s="69">
        <v>83265.466799999995</v>
      </c>
      <c r="X162" s="60">
        <f t="shared" si="59"/>
        <v>4.5593158171309328E-3</v>
      </c>
      <c r="Y162" s="69">
        <v>83265.466799999995</v>
      </c>
      <c r="Z162" s="60">
        <f t="shared" si="60"/>
        <v>4.5593158171309328E-3</v>
      </c>
      <c r="AA162" s="69">
        <f t="shared" si="48"/>
        <v>999185.60160000017</v>
      </c>
      <c r="AB162" s="60">
        <f t="shared" si="60"/>
        <v>4.5593158171309345E-3</v>
      </c>
      <c r="AC162" s="69">
        <f t="shared" si="61"/>
        <v>83265.466800000009</v>
      </c>
      <c r="AD162" s="60">
        <f t="shared" si="62"/>
        <v>4.5593158171309336E-3</v>
      </c>
    </row>
    <row r="163" spans="1:66" x14ac:dyDescent="0.25">
      <c r="A163" s="9">
        <v>6603</v>
      </c>
      <c r="B163" s="10" t="s">
        <v>169</v>
      </c>
      <c r="C163" s="67"/>
      <c r="D163" s="49">
        <f t="shared" si="63"/>
        <v>0</v>
      </c>
      <c r="E163" s="67"/>
      <c r="F163" s="49">
        <f t="shared" si="50"/>
        <v>0</v>
      </c>
      <c r="G163" s="67"/>
      <c r="H163" s="49">
        <f t="shared" si="51"/>
        <v>0</v>
      </c>
      <c r="I163" s="67"/>
      <c r="J163" s="49">
        <f t="shared" si="52"/>
        <v>0</v>
      </c>
      <c r="K163" s="67"/>
      <c r="L163" s="49">
        <f t="shared" si="53"/>
        <v>0</v>
      </c>
      <c r="M163" s="67"/>
      <c r="N163" s="49">
        <f t="shared" si="54"/>
        <v>0</v>
      </c>
      <c r="O163" s="67"/>
      <c r="P163" s="49">
        <f t="shared" si="55"/>
        <v>0</v>
      </c>
      <c r="Q163" s="67"/>
      <c r="R163" s="49">
        <f t="shared" si="56"/>
        <v>0</v>
      </c>
      <c r="S163" s="67"/>
      <c r="T163" s="49">
        <f t="shared" si="57"/>
        <v>0</v>
      </c>
      <c r="U163" s="67"/>
      <c r="V163" s="49">
        <f t="shared" si="58"/>
        <v>0</v>
      </c>
      <c r="W163" s="67"/>
      <c r="X163" s="49">
        <f t="shared" si="59"/>
        <v>0</v>
      </c>
      <c r="Y163" s="67"/>
      <c r="Z163" s="49">
        <f t="shared" ref="Z163:AB165" si="64">IF(Y$10&lt;&gt;0,Y163/Y$10,"-")</f>
        <v>0</v>
      </c>
      <c r="AA163" s="82">
        <f t="shared" si="48"/>
        <v>0</v>
      </c>
      <c r="AB163" s="49">
        <f t="shared" si="64"/>
        <v>0</v>
      </c>
      <c r="AC163" s="82">
        <f t="shared" si="61"/>
        <v>0</v>
      </c>
      <c r="AD163" s="49">
        <f t="shared" si="62"/>
        <v>0</v>
      </c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</row>
    <row r="164" spans="1:66" x14ac:dyDescent="0.25">
      <c r="A164" s="9">
        <v>6128</v>
      </c>
      <c r="B164" s="10" t="s">
        <v>170</v>
      </c>
      <c r="C164" s="67"/>
      <c r="D164" s="49">
        <f t="shared" si="63"/>
        <v>0</v>
      </c>
      <c r="E164" s="67"/>
      <c r="F164" s="49">
        <f t="shared" si="50"/>
        <v>0</v>
      </c>
      <c r="G164" s="67"/>
      <c r="H164" s="49">
        <f t="shared" si="51"/>
        <v>0</v>
      </c>
      <c r="I164" s="67"/>
      <c r="J164" s="49">
        <f t="shared" si="52"/>
        <v>0</v>
      </c>
      <c r="K164" s="67"/>
      <c r="L164" s="49">
        <f t="shared" si="53"/>
        <v>0</v>
      </c>
      <c r="M164" s="67"/>
      <c r="N164" s="49">
        <f t="shared" si="54"/>
        <v>0</v>
      </c>
      <c r="O164" s="67"/>
      <c r="P164" s="49">
        <f t="shared" si="55"/>
        <v>0</v>
      </c>
      <c r="Q164" s="67"/>
      <c r="R164" s="49">
        <f t="shared" si="56"/>
        <v>0</v>
      </c>
      <c r="S164" s="67"/>
      <c r="T164" s="49">
        <f t="shared" si="57"/>
        <v>0</v>
      </c>
      <c r="U164" s="67"/>
      <c r="V164" s="49">
        <f t="shared" si="58"/>
        <v>0</v>
      </c>
      <c r="W164" s="67"/>
      <c r="X164" s="49">
        <f t="shared" si="59"/>
        <v>0</v>
      </c>
      <c r="Y164" s="67"/>
      <c r="Z164" s="49">
        <f t="shared" si="64"/>
        <v>0</v>
      </c>
      <c r="AA164" s="82">
        <f t="shared" si="48"/>
        <v>0</v>
      </c>
      <c r="AB164" s="49">
        <f t="shared" si="64"/>
        <v>0</v>
      </c>
      <c r="AC164" s="82">
        <f t="shared" si="61"/>
        <v>0</v>
      </c>
      <c r="AD164" s="49">
        <f t="shared" si="62"/>
        <v>0</v>
      </c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</row>
    <row r="165" spans="1:66" x14ac:dyDescent="0.25">
      <c r="A165" s="18">
        <v>7006</v>
      </c>
      <c r="B165" s="19" t="s">
        <v>171</v>
      </c>
      <c r="C165" s="75">
        <f>C161-C162-C163-C164</f>
        <v>974541.90705000004</v>
      </c>
      <c r="D165" s="59">
        <f t="shared" si="63"/>
        <v>5.3362390220455823E-2</v>
      </c>
      <c r="E165" s="75">
        <f>E161-E162-E163-E164</f>
        <v>974541.90705000004</v>
      </c>
      <c r="F165" s="59">
        <f t="shared" si="50"/>
        <v>5.3362390220455823E-2</v>
      </c>
      <c r="G165" s="75">
        <f>G161-G162-G163-G164</f>
        <v>974541.90705000004</v>
      </c>
      <c r="H165" s="59">
        <f t="shared" si="51"/>
        <v>5.3362390220455823E-2</v>
      </c>
      <c r="I165" s="75">
        <f>I161-I162-I163-I164</f>
        <v>974541.90705000004</v>
      </c>
      <c r="J165" s="59">
        <f t="shared" si="52"/>
        <v>5.3362390220455823E-2</v>
      </c>
      <c r="K165" s="75">
        <f>K161-K162-K163-K164</f>
        <v>974541.90705000004</v>
      </c>
      <c r="L165" s="59">
        <f t="shared" si="53"/>
        <v>5.3362390220455823E-2</v>
      </c>
      <c r="M165" s="75">
        <f>M161-M162-M163-M164</f>
        <v>974541.90705000004</v>
      </c>
      <c r="N165" s="59">
        <f t="shared" si="54"/>
        <v>5.3362390220455823E-2</v>
      </c>
      <c r="O165" s="75">
        <f>O161-O162-O163-O164</f>
        <v>974541.90705000004</v>
      </c>
      <c r="P165" s="59">
        <f t="shared" si="55"/>
        <v>5.3362390220455823E-2</v>
      </c>
      <c r="Q165" s="75">
        <f>Q161-Q162-Q163-Q164</f>
        <v>974541.90705000004</v>
      </c>
      <c r="R165" s="59">
        <f t="shared" si="56"/>
        <v>5.3362390220455823E-2</v>
      </c>
      <c r="S165" s="75">
        <f>S161-S162-S163-S164</f>
        <v>974541.90705000004</v>
      </c>
      <c r="T165" s="59">
        <f t="shared" si="57"/>
        <v>5.3362390220455823E-2</v>
      </c>
      <c r="U165" s="75">
        <f>U161-U162-U163-U164</f>
        <v>974541.90705000004</v>
      </c>
      <c r="V165" s="59">
        <f t="shared" si="58"/>
        <v>5.3362390220455823E-2</v>
      </c>
      <c r="W165" s="75">
        <f>W161-W162-W163-W164</f>
        <v>974541.90705000004</v>
      </c>
      <c r="X165" s="59">
        <f t="shared" si="59"/>
        <v>5.3362390220455823E-2</v>
      </c>
      <c r="Y165" s="75">
        <f>Y161-Y162-Y163-Y164</f>
        <v>974541.90705000004</v>
      </c>
      <c r="Z165" s="59">
        <f t="shared" si="64"/>
        <v>5.3362390220455823E-2</v>
      </c>
      <c r="AA165" s="75">
        <f t="shared" si="48"/>
        <v>11694502.884600004</v>
      </c>
      <c r="AB165" s="59">
        <f t="shared" si="64"/>
        <v>5.3362390220455837E-2</v>
      </c>
      <c r="AC165" s="75">
        <f t="shared" si="61"/>
        <v>974541.90705000039</v>
      </c>
      <c r="AD165" s="59">
        <f t="shared" si="62"/>
        <v>5.3362390220455837E-2</v>
      </c>
    </row>
    <row r="166" spans="1:66" s="99" customFormat="1" x14ac:dyDescent="0.25">
      <c r="A166" s="95"/>
      <c r="B166" s="96"/>
      <c r="C166" s="97"/>
      <c r="D166" s="98"/>
      <c r="E166" s="97"/>
      <c r="F166" s="98"/>
      <c r="G166" s="97"/>
      <c r="H166" s="98"/>
      <c r="I166" s="97"/>
      <c r="J166" s="98"/>
      <c r="K166" s="97"/>
      <c r="L166" s="98"/>
      <c r="M166" s="97"/>
      <c r="N166" s="98"/>
      <c r="O166" s="97"/>
      <c r="P166" s="98"/>
      <c r="Q166" s="97"/>
      <c r="R166" s="98"/>
      <c r="S166" s="97"/>
      <c r="T166" s="98"/>
      <c r="U166" s="97"/>
      <c r="V166" s="98"/>
      <c r="W166" s="97"/>
      <c r="X166" s="98"/>
      <c r="Y166" s="97"/>
      <c r="Z166" s="98"/>
      <c r="AA166" s="97"/>
      <c r="AB166" s="98"/>
      <c r="AC166" s="97"/>
      <c r="AD166" s="98"/>
    </row>
    <row r="167" spans="1:66" x14ac:dyDescent="0.25">
      <c r="A167" s="42">
        <v>7007</v>
      </c>
      <c r="B167" s="43" t="s">
        <v>172</v>
      </c>
      <c r="C167" s="81">
        <f>C165</f>
        <v>974541.90705000004</v>
      </c>
      <c r="D167" s="65"/>
      <c r="E167" s="81">
        <f>C167+E165</f>
        <v>1949083.8141000001</v>
      </c>
      <c r="F167" s="65"/>
      <c r="G167" s="81">
        <f>E167+G165</f>
        <v>2923625.7211500001</v>
      </c>
      <c r="H167" s="65"/>
      <c r="I167" s="81">
        <f>G167+I165</f>
        <v>3898167.6282000002</v>
      </c>
      <c r="J167" s="65"/>
      <c r="K167" s="81">
        <f>I167+K165</f>
        <v>4872709.5352500007</v>
      </c>
      <c r="L167" s="65"/>
      <c r="M167" s="81">
        <f>K167+M165</f>
        <v>5847251.4423000012</v>
      </c>
      <c r="N167" s="65"/>
      <c r="O167" s="81">
        <f>M167+O165</f>
        <v>6821793.3493500017</v>
      </c>
      <c r="P167" s="65"/>
      <c r="Q167" s="81">
        <f>O167+Q165</f>
        <v>7796335.2564000022</v>
      </c>
      <c r="R167" s="65"/>
      <c r="S167" s="81">
        <f>Q167+S165</f>
        <v>8770877.1634500027</v>
      </c>
      <c r="T167" s="65"/>
      <c r="U167" s="81">
        <f>S167+U165</f>
        <v>9745419.0705000032</v>
      </c>
      <c r="V167" s="65"/>
      <c r="W167" s="81">
        <f>U167+W165</f>
        <v>10719960.977550004</v>
      </c>
      <c r="X167" s="65"/>
      <c r="Y167" s="81">
        <f>W167+Y165</f>
        <v>11694502.884600004</v>
      </c>
      <c r="Z167" s="65"/>
      <c r="AA167" s="92"/>
      <c r="AB167" s="65"/>
      <c r="AC167" s="20"/>
      <c r="AD167" s="65"/>
    </row>
    <row r="168" spans="1:66" s="41" customFormat="1" x14ac:dyDescent="0.25">
      <c r="A168" s="36"/>
      <c r="B168" s="37"/>
      <c r="C168" s="11"/>
      <c r="D168" s="38"/>
      <c r="E168" s="67"/>
      <c r="F168" s="38"/>
      <c r="G168" s="11"/>
      <c r="H168" s="38"/>
      <c r="I168" s="11"/>
      <c r="J168" s="39"/>
      <c r="K168" s="11"/>
      <c r="L168" s="10"/>
      <c r="M168" s="11"/>
      <c r="N168" s="10"/>
      <c r="O168" s="11"/>
      <c r="P168" s="10"/>
      <c r="Q168" s="11"/>
      <c r="R168" s="10"/>
      <c r="S168" s="11"/>
      <c r="T168" s="10"/>
      <c r="U168" s="11"/>
      <c r="V168" s="10"/>
      <c r="W168" s="11"/>
      <c r="X168" s="10"/>
      <c r="Y168" s="11"/>
      <c r="Z168" s="10"/>
      <c r="AA168" s="40"/>
      <c r="AB168" s="10"/>
      <c r="AC168" s="40"/>
      <c r="AD168" s="10"/>
    </row>
    <row r="169" spans="1:66" x14ac:dyDescent="0.25"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</row>
    <row r="170" spans="1:66" x14ac:dyDescent="0.25">
      <c r="AA170" s="44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</row>
    <row r="171" spans="1:66" x14ac:dyDescent="0.25"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</row>
    <row r="172" spans="1:66" x14ac:dyDescent="0.25"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</row>
    <row r="173" spans="1:66" x14ac:dyDescent="0.25"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</row>
    <row r="174" spans="1:66" x14ac:dyDescent="0.25"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</row>
    <row r="175" spans="1:66" x14ac:dyDescent="0.25"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</row>
    <row r="176" spans="1:66" x14ac:dyDescent="0.25"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</row>
    <row r="177" spans="4:66" x14ac:dyDescent="0.25"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</row>
    <row r="178" spans="4:66" x14ac:dyDescent="0.25">
      <c r="D178"/>
      <c r="H17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</row>
    <row r="179" spans="4:66" x14ac:dyDescent="0.25">
      <c r="D179"/>
      <c r="H179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</row>
    <row r="180" spans="4:66" x14ac:dyDescent="0.25">
      <c r="D180"/>
      <c r="H180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</row>
  </sheetData>
  <mergeCells count="1">
    <mergeCell ref="C1:AD1"/>
  </mergeCells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180"/>
  <sheetViews>
    <sheetView zoomScale="115" zoomScaleNormal="115" workbookViewId="0">
      <pane xSplit="2" ySplit="2" topLeftCell="C3" activePane="bottomRight" state="frozen"/>
      <selection pane="topRight" activeCell="C1" sqref="C1"/>
      <selection pane="bottomLeft" activeCell="A3" sqref="A3"/>
      <selection pane="bottomRight" sqref="A1:XFD1048576"/>
    </sheetView>
  </sheetViews>
  <sheetFormatPr defaultRowHeight="15" x14ac:dyDescent="0.25"/>
  <cols>
    <col min="1" max="1" width="19.28515625" customWidth="1"/>
    <col min="2" max="2" width="43.140625" customWidth="1"/>
    <col min="3" max="3" width="12.28515625" bestFit="1" customWidth="1"/>
    <col min="4" max="4" width="7" style="4" bestFit="1" customWidth="1"/>
    <col min="5" max="5" width="12.28515625" bestFit="1" customWidth="1"/>
    <col min="6" max="6" width="7" bestFit="1" customWidth="1"/>
    <col min="7" max="7" width="12.28515625" bestFit="1" customWidth="1"/>
    <col min="8" max="8" width="7.28515625" style="4" bestFit="1" customWidth="1"/>
    <col min="9" max="9" width="12.28515625" bestFit="1" customWidth="1"/>
    <col min="10" max="10" width="7" bestFit="1" customWidth="1"/>
    <col min="11" max="11" width="12.28515625" bestFit="1" customWidth="1"/>
    <col min="12" max="12" width="7.140625" bestFit="1" customWidth="1"/>
    <col min="13" max="13" width="12.28515625" bestFit="1" customWidth="1"/>
    <col min="14" max="14" width="7" bestFit="1" customWidth="1"/>
    <col min="15" max="15" width="12.28515625" bestFit="1" customWidth="1"/>
    <col min="16" max="16" width="7" bestFit="1" customWidth="1"/>
    <col min="17" max="17" width="12.28515625" bestFit="1" customWidth="1"/>
    <col min="18" max="18" width="7.140625" bestFit="1" customWidth="1"/>
    <col min="19" max="19" width="12.28515625" bestFit="1" customWidth="1"/>
    <col min="20" max="20" width="7" bestFit="1" customWidth="1"/>
    <col min="21" max="21" width="12.28515625" bestFit="1" customWidth="1"/>
    <col min="22" max="22" width="7" bestFit="1" customWidth="1"/>
    <col min="23" max="23" width="12.28515625" bestFit="1" customWidth="1"/>
    <col min="24" max="24" width="7.140625" bestFit="1" customWidth="1"/>
    <col min="25" max="25" width="12.28515625" bestFit="1" customWidth="1"/>
    <col min="26" max="26" width="7" bestFit="1" customWidth="1"/>
    <col min="27" max="27" width="13.42578125" bestFit="1" customWidth="1"/>
    <col min="28" max="28" width="7.85546875" bestFit="1" customWidth="1"/>
    <col min="29" max="29" width="12.28515625" bestFit="1" customWidth="1"/>
    <col min="30" max="30" width="7" bestFit="1" customWidth="1"/>
  </cols>
  <sheetData>
    <row r="1" spans="1:66" ht="18.75" x14ac:dyDescent="0.3">
      <c r="A1" s="22"/>
      <c r="B1" s="23"/>
      <c r="C1" s="100" t="s">
        <v>30</v>
      </c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A1" s="100"/>
      <c r="AB1" s="100"/>
      <c r="AC1" s="100"/>
      <c r="AD1" s="100"/>
    </row>
    <row r="2" spans="1:66" x14ac:dyDescent="0.25">
      <c r="A2" s="21" t="s">
        <v>0</v>
      </c>
      <c r="B2" s="21" t="s">
        <v>1</v>
      </c>
      <c r="C2" s="21" t="s">
        <v>15</v>
      </c>
      <c r="D2" s="48" t="s">
        <v>2</v>
      </c>
      <c r="E2" s="21" t="s">
        <v>16</v>
      </c>
      <c r="F2" s="66" t="s">
        <v>3</v>
      </c>
      <c r="G2" s="21" t="s">
        <v>17</v>
      </c>
      <c r="H2" s="48" t="s">
        <v>4</v>
      </c>
      <c r="I2" s="21" t="s">
        <v>18</v>
      </c>
      <c r="J2" s="48" t="s">
        <v>5</v>
      </c>
      <c r="K2" s="21" t="s">
        <v>19</v>
      </c>
      <c r="L2" s="48" t="s">
        <v>6</v>
      </c>
      <c r="M2" s="21" t="s">
        <v>20</v>
      </c>
      <c r="N2" s="48" t="s">
        <v>7</v>
      </c>
      <c r="O2" s="21" t="s">
        <v>21</v>
      </c>
      <c r="P2" s="48" t="s">
        <v>8</v>
      </c>
      <c r="Q2" s="21" t="s">
        <v>22</v>
      </c>
      <c r="R2" s="48" t="s">
        <v>9</v>
      </c>
      <c r="S2" s="21" t="s">
        <v>23</v>
      </c>
      <c r="T2" s="48" t="s">
        <v>10</v>
      </c>
      <c r="U2" s="21" t="s">
        <v>24</v>
      </c>
      <c r="V2" s="48" t="s">
        <v>11</v>
      </c>
      <c r="W2" s="21" t="s">
        <v>25</v>
      </c>
      <c r="X2" s="48" t="s">
        <v>12</v>
      </c>
      <c r="Y2" s="21" t="s">
        <v>26</v>
      </c>
      <c r="Z2" s="48" t="s">
        <v>13</v>
      </c>
      <c r="AA2" s="21" t="s">
        <v>27</v>
      </c>
      <c r="AB2" s="48" t="s">
        <v>14</v>
      </c>
      <c r="AC2" s="21" t="s">
        <v>28</v>
      </c>
      <c r="AD2" s="48" t="s">
        <v>29</v>
      </c>
    </row>
    <row r="3" spans="1:66" x14ac:dyDescent="0.25">
      <c r="A3" s="9">
        <v>5004</v>
      </c>
      <c r="B3" s="10" t="s">
        <v>31</v>
      </c>
      <c r="C3" s="67">
        <v>18284180.307</v>
      </c>
      <c r="D3" s="49">
        <f>IF(C$3&lt;&gt;0,C3/C$3,"-")</f>
        <v>1</v>
      </c>
      <c r="E3" s="67">
        <v>18284180.307</v>
      </c>
      <c r="F3" s="49">
        <f>IF(E$3&lt;&gt;0,E3/E$3,"-")</f>
        <v>1</v>
      </c>
      <c r="G3" s="67">
        <v>18284180.307</v>
      </c>
      <c r="H3" s="49">
        <f>IF(G$3&lt;&gt;0,G3/G$3,"-")</f>
        <v>1</v>
      </c>
      <c r="I3" s="67">
        <v>18284180.307</v>
      </c>
      <c r="J3" s="49">
        <f>IF(I$3&lt;&gt;0,I3/I$3,"-")</f>
        <v>1</v>
      </c>
      <c r="K3" s="67">
        <v>18284180.307</v>
      </c>
      <c r="L3" s="49">
        <f>IF(K$3&lt;&gt;0,K3/K$3,"-")</f>
        <v>1</v>
      </c>
      <c r="M3" s="67">
        <v>18284180.307</v>
      </c>
      <c r="N3" s="49">
        <f>IF(M$3&lt;&gt;0,M3/M$3,"-")</f>
        <v>1</v>
      </c>
      <c r="O3" s="67">
        <v>18284180.307</v>
      </c>
      <c r="P3" s="49">
        <f>IF(O$3&lt;&gt;0,O3/O$3,"-")</f>
        <v>1</v>
      </c>
      <c r="Q3" s="67">
        <v>18284180.307</v>
      </c>
      <c r="R3" s="49">
        <f>IF(Q$3&lt;&gt;0,Q3/Q$3,"-")</f>
        <v>1</v>
      </c>
      <c r="S3" s="67">
        <v>18284180.307</v>
      </c>
      <c r="T3" s="49">
        <f>IF(S$3&lt;&gt;0,S3/S$3,"-")</f>
        <v>1</v>
      </c>
      <c r="U3" s="67">
        <v>18284180.307</v>
      </c>
      <c r="V3" s="49">
        <f>IF(U$3&lt;&gt;0,U3/U$3,"-")</f>
        <v>1</v>
      </c>
      <c r="W3" s="67">
        <v>18284180.307</v>
      </c>
      <c r="X3" s="49">
        <f>IF(W$3&lt;&gt;0,W3/W$3,"-")</f>
        <v>1</v>
      </c>
      <c r="Y3" s="67">
        <v>18284180.307</v>
      </c>
      <c r="Z3" s="49">
        <f>IF(Y$3&lt;&gt;0,Y3/Y$3,"-")</f>
        <v>1</v>
      </c>
      <c r="AA3" s="82">
        <f t="shared" ref="AA3:AA66" si="0">C3+E3+G3+I3+K3+M3+O3+Q3+S3+U3+W3+Y3</f>
        <v>219410163.68400005</v>
      </c>
      <c r="AB3" s="49">
        <f>IF(AA$3&lt;&gt;0,AA3/AA$3,"-")</f>
        <v>1</v>
      </c>
      <c r="AC3" s="82">
        <f>AA3/12</f>
        <v>18284180.307000004</v>
      </c>
      <c r="AD3" s="49">
        <f>IF(AC$3&lt;&gt;0,AC3/AC$3,"-")</f>
        <v>1</v>
      </c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</row>
    <row r="4" spans="1:66" x14ac:dyDescent="0.25">
      <c r="A4" s="9">
        <v>5005</v>
      </c>
      <c r="B4" s="10" t="s">
        <v>32</v>
      </c>
      <c r="C4" s="67"/>
      <c r="D4" s="49">
        <f t="shared" ref="D4:D10" si="1">IF(C$3&lt;&gt;0,C4/C$3,"-")</f>
        <v>0</v>
      </c>
      <c r="E4" s="67"/>
      <c r="F4" s="49">
        <f t="shared" ref="F4:F10" si="2">IF(E$3&lt;&gt;0,E4/E$3,"-")</f>
        <v>0</v>
      </c>
      <c r="G4" s="67"/>
      <c r="H4" s="49">
        <f t="shared" ref="H4:H10" si="3">IF(G$3&lt;&gt;0,G4/G$3,"-")</f>
        <v>0</v>
      </c>
      <c r="I4" s="67"/>
      <c r="J4" s="49">
        <f t="shared" ref="J4:J10" si="4">IF(I$3&lt;&gt;0,I4/I$3,"-")</f>
        <v>0</v>
      </c>
      <c r="K4" s="67"/>
      <c r="L4" s="49">
        <f t="shared" ref="L4:L10" si="5">IF(K$3&lt;&gt;0,K4/K$3,"-")</f>
        <v>0</v>
      </c>
      <c r="M4" s="67"/>
      <c r="N4" s="49">
        <f t="shared" ref="N4:N10" si="6">IF(M$3&lt;&gt;0,M4/M$3,"-")</f>
        <v>0</v>
      </c>
      <c r="O4" s="67"/>
      <c r="P4" s="49">
        <f t="shared" ref="P4:P10" si="7">IF(O$3&lt;&gt;0,O4/O$3,"-")</f>
        <v>0</v>
      </c>
      <c r="Q4" s="67"/>
      <c r="R4" s="49">
        <f t="shared" ref="R4:R10" si="8">IF(Q$3&lt;&gt;0,Q4/Q$3,"-")</f>
        <v>0</v>
      </c>
      <c r="S4" s="67"/>
      <c r="T4" s="49">
        <f t="shared" ref="T4:T10" si="9">IF(S$3&lt;&gt;0,S4/S$3,"-")</f>
        <v>0</v>
      </c>
      <c r="U4" s="67"/>
      <c r="V4" s="49">
        <f t="shared" ref="V4:V10" si="10">IF(U$3&lt;&gt;0,U4/U$3,"-")</f>
        <v>0</v>
      </c>
      <c r="W4" s="67"/>
      <c r="X4" s="49">
        <f t="shared" ref="X4:X10" si="11">IF(W$3&lt;&gt;0,W4/W$3,"-")</f>
        <v>0</v>
      </c>
      <c r="Y4" s="67"/>
      <c r="Z4" s="49">
        <f t="shared" ref="Z4:AB10" si="12">IF(Y$3&lt;&gt;0,Y4/Y$3,"-")</f>
        <v>0</v>
      </c>
      <c r="AA4" s="82">
        <f t="shared" si="0"/>
        <v>0</v>
      </c>
      <c r="AB4" s="49">
        <f t="shared" si="12"/>
        <v>0</v>
      </c>
      <c r="AC4" s="82">
        <f t="shared" ref="AC4:AC67" si="13">AA4/12</f>
        <v>0</v>
      </c>
      <c r="AD4" s="49">
        <f t="shared" ref="AD4:AD10" si="14">IF(AC$3&lt;&gt;0,AC4/AC$3,"-")</f>
        <v>0</v>
      </c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</row>
    <row r="5" spans="1:66" s="47" customFormat="1" x14ac:dyDescent="0.25">
      <c r="A5" s="45">
        <v>5051</v>
      </c>
      <c r="B5" s="46" t="s">
        <v>33</v>
      </c>
      <c r="C5" s="67">
        <v>1283.0363</v>
      </c>
      <c r="D5" s="49">
        <f t="shared" si="1"/>
        <v>7.017193434199489E-5</v>
      </c>
      <c r="E5" s="67">
        <v>1283.0363</v>
      </c>
      <c r="F5" s="49">
        <f t="shared" si="2"/>
        <v>7.017193434199489E-5</v>
      </c>
      <c r="G5" s="67">
        <v>1283.0363</v>
      </c>
      <c r="H5" s="49">
        <f t="shared" si="3"/>
        <v>7.017193434199489E-5</v>
      </c>
      <c r="I5" s="67">
        <v>1283.0363</v>
      </c>
      <c r="J5" s="49">
        <f t="shared" si="4"/>
        <v>7.017193434199489E-5</v>
      </c>
      <c r="K5" s="67">
        <v>1283.0363</v>
      </c>
      <c r="L5" s="49">
        <f t="shared" si="5"/>
        <v>7.017193434199489E-5</v>
      </c>
      <c r="M5" s="67">
        <v>1283.0363</v>
      </c>
      <c r="N5" s="49">
        <f t="shared" si="6"/>
        <v>7.017193434199489E-5</v>
      </c>
      <c r="O5" s="67">
        <v>1283.0363</v>
      </c>
      <c r="P5" s="49">
        <f t="shared" si="7"/>
        <v>7.017193434199489E-5</v>
      </c>
      <c r="Q5" s="67">
        <v>1283.0363</v>
      </c>
      <c r="R5" s="49">
        <f t="shared" si="8"/>
        <v>7.017193434199489E-5</v>
      </c>
      <c r="S5" s="67">
        <v>1283.0363</v>
      </c>
      <c r="T5" s="49">
        <f t="shared" si="9"/>
        <v>7.017193434199489E-5</v>
      </c>
      <c r="U5" s="67">
        <v>1283.0363</v>
      </c>
      <c r="V5" s="49">
        <f t="shared" si="10"/>
        <v>7.017193434199489E-5</v>
      </c>
      <c r="W5" s="67">
        <v>1283.0363</v>
      </c>
      <c r="X5" s="49">
        <f t="shared" si="11"/>
        <v>7.017193434199489E-5</v>
      </c>
      <c r="Y5" s="67">
        <v>1283.0363</v>
      </c>
      <c r="Z5" s="50">
        <f t="shared" si="12"/>
        <v>7.017193434199489E-5</v>
      </c>
      <c r="AA5" s="83">
        <f t="shared" si="0"/>
        <v>15396.435599999999</v>
      </c>
      <c r="AB5" s="49">
        <f t="shared" si="12"/>
        <v>7.0171934341994876E-5</v>
      </c>
      <c r="AC5" s="83">
        <f t="shared" si="13"/>
        <v>1283.0363</v>
      </c>
      <c r="AD5" s="49">
        <f t="shared" si="14"/>
        <v>7.0171934341994876E-5</v>
      </c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/>
      <c r="AX5" s="30"/>
      <c r="AY5" s="30"/>
      <c r="AZ5" s="30"/>
      <c r="BA5" s="30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0"/>
      <c r="BM5" s="30"/>
      <c r="BN5" s="30"/>
    </row>
    <row r="6" spans="1:66" s="47" customFormat="1" x14ac:dyDescent="0.25">
      <c r="A6" s="45">
        <v>5052</v>
      </c>
      <c r="B6" s="46" t="s">
        <v>34</v>
      </c>
      <c r="C6" s="67">
        <v>13315.05</v>
      </c>
      <c r="D6" s="49">
        <f t="shared" si="1"/>
        <v>7.2822788751992368E-4</v>
      </c>
      <c r="E6" s="67">
        <v>13315.05</v>
      </c>
      <c r="F6" s="49">
        <f t="shared" si="2"/>
        <v>7.2822788751992368E-4</v>
      </c>
      <c r="G6" s="67">
        <v>13315.05</v>
      </c>
      <c r="H6" s="49">
        <f t="shared" si="3"/>
        <v>7.2822788751992368E-4</v>
      </c>
      <c r="I6" s="67">
        <v>13315.05</v>
      </c>
      <c r="J6" s="49">
        <f t="shared" si="4"/>
        <v>7.2822788751992368E-4</v>
      </c>
      <c r="K6" s="67">
        <v>13315.05</v>
      </c>
      <c r="L6" s="49">
        <f t="shared" si="5"/>
        <v>7.2822788751992368E-4</v>
      </c>
      <c r="M6" s="67">
        <v>13315.05</v>
      </c>
      <c r="N6" s="49">
        <f t="shared" si="6"/>
        <v>7.2822788751992368E-4</v>
      </c>
      <c r="O6" s="67">
        <v>13315.05</v>
      </c>
      <c r="P6" s="49">
        <f t="shared" si="7"/>
        <v>7.2822788751992368E-4</v>
      </c>
      <c r="Q6" s="67">
        <v>13315.05</v>
      </c>
      <c r="R6" s="49">
        <f t="shared" si="8"/>
        <v>7.2822788751992368E-4</v>
      </c>
      <c r="S6" s="67">
        <v>13315.05</v>
      </c>
      <c r="T6" s="49">
        <f t="shared" si="9"/>
        <v>7.2822788751992368E-4</v>
      </c>
      <c r="U6" s="67">
        <v>13315.05</v>
      </c>
      <c r="V6" s="49">
        <f t="shared" si="10"/>
        <v>7.2822788751992368E-4</v>
      </c>
      <c r="W6" s="67">
        <v>13315.05</v>
      </c>
      <c r="X6" s="49">
        <f t="shared" si="11"/>
        <v>7.2822788751992368E-4</v>
      </c>
      <c r="Y6" s="67">
        <v>13315.05</v>
      </c>
      <c r="Z6" s="50">
        <f t="shared" si="12"/>
        <v>7.2822788751992368E-4</v>
      </c>
      <c r="AA6" s="83">
        <f t="shared" si="0"/>
        <v>159780.59999999998</v>
      </c>
      <c r="AB6" s="49">
        <f t="shared" si="12"/>
        <v>7.2822788751992346E-4</v>
      </c>
      <c r="AC6" s="83">
        <f t="shared" si="13"/>
        <v>13315.049999999997</v>
      </c>
      <c r="AD6" s="49">
        <f t="shared" si="14"/>
        <v>7.2822788751992346E-4</v>
      </c>
      <c r="AE6" s="30"/>
      <c r="AF6" s="30"/>
      <c r="AG6" s="30"/>
      <c r="AH6" s="30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0"/>
      <c r="AW6" s="30"/>
      <c r="AX6" s="30"/>
      <c r="AY6" s="30"/>
      <c r="AZ6" s="30"/>
      <c r="BA6" s="30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0"/>
      <c r="BM6" s="30"/>
      <c r="BN6" s="30"/>
    </row>
    <row r="7" spans="1:66" x14ac:dyDescent="0.25">
      <c r="A7" s="9">
        <v>5101</v>
      </c>
      <c r="B7" s="10" t="s">
        <v>35</v>
      </c>
      <c r="C7" s="67">
        <v>3916.2921999999999</v>
      </c>
      <c r="D7" s="49">
        <f t="shared" si="1"/>
        <v>2.1419019798774727E-4</v>
      </c>
      <c r="E7" s="67">
        <v>3916.2921999999999</v>
      </c>
      <c r="F7" s="49">
        <f t="shared" si="2"/>
        <v>2.1419019798774727E-4</v>
      </c>
      <c r="G7" s="67">
        <v>3916.2921999999999</v>
      </c>
      <c r="H7" s="49">
        <f t="shared" si="3"/>
        <v>2.1419019798774727E-4</v>
      </c>
      <c r="I7" s="67">
        <v>3916.2921999999999</v>
      </c>
      <c r="J7" s="49">
        <f t="shared" si="4"/>
        <v>2.1419019798774727E-4</v>
      </c>
      <c r="K7" s="67">
        <v>3916.2921999999999</v>
      </c>
      <c r="L7" s="49">
        <f t="shared" si="5"/>
        <v>2.1419019798774727E-4</v>
      </c>
      <c r="M7" s="67">
        <v>3916.2921999999999</v>
      </c>
      <c r="N7" s="49">
        <f t="shared" si="6"/>
        <v>2.1419019798774727E-4</v>
      </c>
      <c r="O7" s="67">
        <v>3916.2921999999999</v>
      </c>
      <c r="P7" s="49">
        <f t="shared" si="7"/>
        <v>2.1419019798774727E-4</v>
      </c>
      <c r="Q7" s="67">
        <v>3916.2921999999999</v>
      </c>
      <c r="R7" s="49">
        <f t="shared" si="8"/>
        <v>2.1419019798774727E-4</v>
      </c>
      <c r="S7" s="67">
        <v>3916.2921999999999</v>
      </c>
      <c r="T7" s="49">
        <f t="shared" si="9"/>
        <v>2.1419019798774727E-4</v>
      </c>
      <c r="U7" s="67">
        <v>3916.2921999999999</v>
      </c>
      <c r="V7" s="49">
        <f t="shared" si="10"/>
        <v>2.1419019798774727E-4</v>
      </c>
      <c r="W7" s="67">
        <v>3916.2921999999999</v>
      </c>
      <c r="X7" s="49">
        <f t="shared" si="11"/>
        <v>2.1419019798774727E-4</v>
      </c>
      <c r="Y7" s="67">
        <v>3916.2921999999999</v>
      </c>
      <c r="Z7" s="49">
        <f t="shared" si="12"/>
        <v>2.1419019798774727E-4</v>
      </c>
      <c r="AA7" s="82">
        <f t="shared" si="0"/>
        <v>46995.506399999984</v>
      </c>
      <c r="AB7" s="49">
        <f t="shared" si="12"/>
        <v>2.1419019798774716E-4</v>
      </c>
      <c r="AC7" s="82">
        <f t="shared" si="13"/>
        <v>3916.2921999999985</v>
      </c>
      <c r="AD7" s="49">
        <f t="shared" si="14"/>
        <v>2.1419019798774716E-4</v>
      </c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</row>
    <row r="8" spans="1:66" x14ac:dyDescent="0.25">
      <c r="A8" s="9">
        <v>5102</v>
      </c>
      <c r="B8" s="10" t="s">
        <v>36</v>
      </c>
      <c r="C8" s="67">
        <v>2955</v>
      </c>
      <c r="D8" s="49">
        <f t="shared" si="1"/>
        <v>1.6161512030532177E-4</v>
      </c>
      <c r="E8" s="67">
        <v>2955</v>
      </c>
      <c r="F8" s="49">
        <f t="shared" si="2"/>
        <v>1.6161512030532177E-4</v>
      </c>
      <c r="G8" s="67">
        <v>2955</v>
      </c>
      <c r="H8" s="49">
        <f t="shared" si="3"/>
        <v>1.6161512030532177E-4</v>
      </c>
      <c r="I8" s="67">
        <v>2955</v>
      </c>
      <c r="J8" s="49">
        <f t="shared" si="4"/>
        <v>1.6161512030532177E-4</v>
      </c>
      <c r="K8" s="67">
        <v>2955</v>
      </c>
      <c r="L8" s="49">
        <f t="shared" si="5"/>
        <v>1.6161512030532177E-4</v>
      </c>
      <c r="M8" s="67">
        <v>2955</v>
      </c>
      <c r="N8" s="49">
        <f t="shared" si="6"/>
        <v>1.6161512030532177E-4</v>
      </c>
      <c r="O8" s="67">
        <v>2955</v>
      </c>
      <c r="P8" s="49">
        <f t="shared" si="7"/>
        <v>1.6161512030532177E-4</v>
      </c>
      <c r="Q8" s="67">
        <v>2955</v>
      </c>
      <c r="R8" s="49">
        <f t="shared" si="8"/>
        <v>1.6161512030532177E-4</v>
      </c>
      <c r="S8" s="67">
        <v>2955</v>
      </c>
      <c r="T8" s="49">
        <f t="shared" si="9"/>
        <v>1.6161512030532177E-4</v>
      </c>
      <c r="U8" s="67">
        <v>2955</v>
      </c>
      <c r="V8" s="49">
        <f t="shared" si="10"/>
        <v>1.6161512030532177E-4</v>
      </c>
      <c r="W8" s="67">
        <v>2955</v>
      </c>
      <c r="X8" s="49">
        <f t="shared" si="11"/>
        <v>1.6161512030532177E-4</v>
      </c>
      <c r="Y8" s="67">
        <v>2955</v>
      </c>
      <c r="Z8" s="49">
        <f t="shared" si="12"/>
        <v>1.6161512030532177E-4</v>
      </c>
      <c r="AA8" s="82">
        <f t="shared" si="0"/>
        <v>35460</v>
      </c>
      <c r="AB8" s="49">
        <f t="shared" si="12"/>
        <v>1.6161512030532174E-4</v>
      </c>
      <c r="AC8" s="82">
        <f t="shared" si="13"/>
        <v>2955</v>
      </c>
      <c r="AD8" s="49">
        <f t="shared" si="14"/>
        <v>1.6161512030532174E-4</v>
      </c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</row>
    <row r="9" spans="1:66" x14ac:dyDescent="0.25">
      <c r="A9" s="9">
        <v>5103</v>
      </c>
      <c r="B9" s="10" t="s">
        <v>37</v>
      </c>
      <c r="C9" s="67"/>
      <c r="D9" s="49">
        <f t="shared" si="1"/>
        <v>0</v>
      </c>
      <c r="E9" s="67"/>
      <c r="F9" s="49">
        <f t="shared" si="2"/>
        <v>0</v>
      </c>
      <c r="G9" s="67"/>
      <c r="H9" s="49">
        <f t="shared" si="3"/>
        <v>0</v>
      </c>
      <c r="I9" s="67"/>
      <c r="J9" s="49">
        <f t="shared" si="4"/>
        <v>0</v>
      </c>
      <c r="K9" s="67"/>
      <c r="L9" s="49">
        <f t="shared" si="5"/>
        <v>0</v>
      </c>
      <c r="M9" s="67"/>
      <c r="N9" s="49">
        <f t="shared" si="6"/>
        <v>0</v>
      </c>
      <c r="O9" s="67"/>
      <c r="P9" s="49">
        <f t="shared" si="7"/>
        <v>0</v>
      </c>
      <c r="Q9" s="67"/>
      <c r="R9" s="49">
        <f t="shared" si="8"/>
        <v>0</v>
      </c>
      <c r="S9" s="67"/>
      <c r="T9" s="49">
        <f t="shared" si="9"/>
        <v>0</v>
      </c>
      <c r="U9" s="67"/>
      <c r="V9" s="49">
        <f t="shared" si="10"/>
        <v>0</v>
      </c>
      <c r="W9" s="67"/>
      <c r="X9" s="49">
        <f t="shared" si="11"/>
        <v>0</v>
      </c>
      <c r="Y9" s="67"/>
      <c r="Z9" s="49">
        <f t="shared" si="12"/>
        <v>0</v>
      </c>
      <c r="AA9" s="82">
        <f t="shared" si="0"/>
        <v>0</v>
      </c>
      <c r="AB9" s="49">
        <f t="shared" si="12"/>
        <v>0</v>
      </c>
      <c r="AC9" s="82">
        <f t="shared" si="13"/>
        <v>0</v>
      </c>
      <c r="AD9" s="49">
        <f t="shared" si="14"/>
        <v>0</v>
      </c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</row>
    <row r="10" spans="1:66" x14ac:dyDescent="0.25">
      <c r="A10" s="13">
        <v>5149</v>
      </c>
      <c r="B10" s="2" t="s">
        <v>38</v>
      </c>
      <c r="C10" s="68">
        <f>C3+C4-C5-C6-C7-C8+C9</f>
        <v>18262710.9285</v>
      </c>
      <c r="D10" s="51">
        <f t="shared" si="1"/>
        <v>0.99882579485984502</v>
      </c>
      <c r="E10" s="68">
        <f>E3+E4-E5-E6-E7-E8+E9</f>
        <v>18262710.9285</v>
      </c>
      <c r="F10" s="51">
        <f t="shared" si="2"/>
        <v>0.99882579485984502</v>
      </c>
      <c r="G10" s="68">
        <f>G3+G4-G5-G6-G7-G8+G9</f>
        <v>18262710.9285</v>
      </c>
      <c r="H10" s="51">
        <f t="shared" si="3"/>
        <v>0.99882579485984502</v>
      </c>
      <c r="I10" s="68">
        <f>I3+I4-I5-I6-I7-I8+I9</f>
        <v>18262710.9285</v>
      </c>
      <c r="J10" s="51">
        <f t="shared" si="4"/>
        <v>0.99882579485984502</v>
      </c>
      <c r="K10" s="68">
        <f>K3+K4-K5-K6-K7-K8+K9</f>
        <v>18262710.9285</v>
      </c>
      <c r="L10" s="51">
        <f t="shared" si="5"/>
        <v>0.99882579485984502</v>
      </c>
      <c r="M10" s="68">
        <f>M3+M4-M5-M6-M7-M8+M9</f>
        <v>18262710.9285</v>
      </c>
      <c r="N10" s="51">
        <f t="shared" si="6"/>
        <v>0.99882579485984502</v>
      </c>
      <c r="O10" s="68">
        <f>O3+O4-O5-O6-O7-O8+O9</f>
        <v>18262710.9285</v>
      </c>
      <c r="P10" s="51">
        <f t="shared" si="7"/>
        <v>0.99882579485984502</v>
      </c>
      <c r="Q10" s="68">
        <f>Q3+Q4-Q5-Q6-Q7-Q8+Q9</f>
        <v>18262710.9285</v>
      </c>
      <c r="R10" s="51">
        <f t="shared" si="8"/>
        <v>0.99882579485984502</v>
      </c>
      <c r="S10" s="68">
        <f>S3+S4-S5-S6-S7-S8+S9</f>
        <v>18262710.9285</v>
      </c>
      <c r="T10" s="51">
        <f t="shared" si="9"/>
        <v>0.99882579485984502</v>
      </c>
      <c r="U10" s="68">
        <f>U3+U4-U5-U6-U7-U8+U9</f>
        <v>18262710.9285</v>
      </c>
      <c r="V10" s="51">
        <f t="shared" si="10"/>
        <v>0.99882579485984502</v>
      </c>
      <c r="W10" s="68">
        <f>W3+W4-W5-W6-W7-W8+W9</f>
        <v>18262710.9285</v>
      </c>
      <c r="X10" s="51">
        <f t="shared" si="11"/>
        <v>0.99882579485984502</v>
      </c>
      <c r="Y10" s="68">
        <f>Y3+Y4-Y5-Y6-Y7-Y8+Y9</f>
        <v>18262710.9285</v>
      </c>
      <c r="Z10" s="51">
        <f t="shared" si="12"/>
        <v>0.99882579485984502</v>
      </c>
      <c r="AA10" s="84">
        <f t="shared" si="0"/>
        <v>219152531.14199999</v>
      </c>
      <c r="AB10" s="51">
        <f t="shared" si="12"/>
        <v>0.9988257948598448</v>
      </c>
      <c r="AC10" s="84">
        <f t="shared" si="13"/>
        <v>18262710.9285</v>
      </c>
      <c r="AD10" s="51">
        <f t="shared" si="14"/>
        <v>0.9988257948598448</v>
      </c>
    </row>
    <row r="11" spans="1:66" s="8" customFormat="1" x14ac:dyDescent="0.25">
      <c r="A11" s="26">
        <v>5151</v>
      </c>
      <c r="B11" s="27" t="s">
        <v>39</v>
      </c>
      <c r="C11" s="69">
        <v>0.03</v>
      </c>
      <c r="D11" s="60">
        <f>IF(C$10&lt;&gt;0,C11/C$10,"-")</f>
        <v>1.642691499496019E-9</v>
      </c>
      <c r="E11" s="69">
        <v>0.03</v>
      </c>
      <c r="F11" s="60">
        <f>IF(E$10&lt;&gt;0,E11/E$10,"-")</f>
        <v>1.642691499496019E-9</v>
      </c>
      <c r="G11" s="69">
        <v>0.03</v>
      </c>
      <c r="H11" s="60">
        <f>IF(G$10&lt;&gt;0,G11/G$10,"-")</f>
        <v>1.642691499496019E-9</v>
      </c>
      <c r="I11" s="69">
        <v>0.03</v>
      </c>
      <c r="J11" s="60">
        <f>IF(I$10&lt;&gt;0,I11/I$10,"-")</f>
        <v>1.642691499496019E-9</v>
      </c>
      <c r="K11" s="69">
        <v>0.03</v>
      </c>
      <c r="L11" s="60">
        <f>IF(K$10&lt;&gt;0,K11/K$10,"-")</f>
        <v>1.642691499496019E-9</v>
      </c>
      <c r="M11" s="69">
        <v>0.03</v>
      </c>
      <c r="N11" s="60">
        <f>IF(M$10&lt;&gt;0,M11/M$10,"-")</f>
        <v>1.642691499496019E-9</v>
      </c>
      <c r="O11" s="69">
        <v>0.03</v>
      </c>
      <c r="P11" s="60">
        <f>IF(O$10&lt;&gt;0,O11/O$10,"-")</f>
        <v>1.642691499496019E-9</v>
      </c>
      <c r="Q11" s="69">
        <v>0.03</v>
      </c>
      <c r="R11" s="60">
        <f>IF(Q$10&lt;&gt;0,Q11/Q$10,"-")</f>
        <v>1.642691499496019E-9</v>
      </c>
      <c r="S11" s="69">
        <v>0.03</v>
      </c>
      <c r="T11" s="60">
        <f>IF(S$10&lt;&gt;0,S11/S$10,"-")</f>
        <v>1.642691499496019E-9</v>
      </c>
      <c r="U11" s="69">
        <v>0.03</v>
      </c>
      <c r="V11" s="60">
        <f>IF(U$10&lt;&gt;0,U11/U$10,"-")</f>
        <v>1.642691499496019E-9</v>
      </c>
      <c r="W11" s="69">
        <v>0.03</v>
      </c>
      <c r="X11" s="60">
        <f>IF(W$10&lt;&gt;0,W11/W$10,"-")</f>
        <v>1.642691499496019E-9</v>
      </c>
      <c r="Y11" s="69">
        <v>0.03</v>
      </c>
      <c r="Z11" s="60">
        <f>IF(Y$10&lt;&gt;0,Y11/Y$10,"-")</f>
        <v>1.642691499496019E-9</v>
      </c>
      <c r="AA11" s="85">
        <f t="shared" si="0"/>
        <v>0.3600000000000001</v>
      </c>
      <c r="AB11" s="60">
        <f>IF(AA$10&lt;&gt;0,AA11/AA$10,"-")</f>
        <v>1.6426914994960196E-9</v>
      </c>
      <c r="AC11" s="85">
        <f t="shared" si="13"/>
        <v>3.0000000000000009E-2</v>
      </c>
      <c r="AD11" s="60">
        <f>IF(AC$10&lt;&gt;0,AC11/AC$10,"-")</f>
        <v>1.6426914994960196E-9</v>
      </c>
    </row>
    <row r="12" spans="1:66" x14ac:dyDescent="0.25">
      <c r="A12" s="9"/>
      <c r="B12" s="10"/>
      <c r="C12" s="67"/>
      <c r="D12" s="49"/>
      <c r="E12" s="67"/>
      <c r="F12" s="49"/>
      <c r="G12" s="67"/>
      <c r="H12" s="49"/>
      <c r="I12" s="67"/>
      <c r="J12" s="49"/>
      <c r="K12" s="67"/>
      <c r="L12" s="49"/>
      <c r="M12" s="67"/>
      <c r="N12" s="49"/>
      <c r="O12" s="67"/>
      <c r="P12" s="49"/>
      <c r="Q12" s="67"/>
      <c r="R12" s="49"/>
      <c r="S12" s="67"/>
      <c r="T12" s="49"/>
      <c r="U12" s="67"/>
      <c r="V12" s="49"/>
      <c r="W12" s="67"/>
      <c r="X12" s="49"/>
      <c r="Y12" s="67"/>
      <c r="Z12" s="49"/>
      <c r="AA12" s="82"/>
      <c r="AB12" s="49"/>
      <c r="AC12" s="82"/>
      <c r="AD12" s="49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</row>
    <row r="13" spans="1:66" s="5" customFormat="1" x14ac:dyDescent="0.25">
      <c r="A13" s="12">
        <v>5198</v>
      </c>
      <c r="B13" s="1" t="s">
        <v>41</v>
      </c>
      <c r="C13" s="70">
        <f>C11+C12</f>
        <v>0.03</v>
      </c>
      <c r="D13" s="53">
        <f t="shared" ref="D13:R80" si="15">IF(C$10&lt;&gt;0,C13/C$10,"-")</f>
        <v>1.642691499496019E-9</v>
      </c>
      <c r="E13" s="70">
        <f>E11+E12</f>
        <v>0.03</v>
      </c>
      <c r="F13" s="53">
        <f t="shared" ref="F13:F80" si="16">IF(E$10&lt;&gt;0,E13/E$10,"-")</f>
        <v>1.642691499496019E-9</v>
      </c>
      <c r="G13" s="70">
        <f>G11+G12</f>
        <v>0.03</v>
      </c>
      <c r="H13" s="53">
        <f t="shared" ref="H13:H80" si="17">IF(G$10&lt;&gt;0,G13/G$10,"-")</f>
        <v>1.642691499496019E-9</v>
      </c>
      <c r="I13" s="70">
        <f>I11+I12</f>
        <v>0.03</v>
      </c>
      <c r="J13" s="53">
        <f t="shared" ref="J13:J80" si="18">IF(I$10&lt;&gt;0,I13/I$10,"-")</f>
        <v>1.642691499496019E-9</v>
      </c>
      <c r="K13" s="70">
        <f>K11+K12</f>
        <v>0.03</v>
      </c>
      <c r="L13" s="53">
        <f t="shared" ref="L13:L80" si="19">IF(K$10&lt;&gt;0,K13/K$10,"-")</f>
        <v>1.642691499496019E-9</v>
      </c>
      <c r="M13" s="70">
        <f>M11+M12</f>
        <v>0.03</v>
      </c>
      <c r="N13" s="53">
        <f t="shared" ref="N13:N80" si="20">IF(M$10&lt;&gt;0,M13/M$10,"-")</f>
        <v>1.642691499496019E-9</v>
      </c>
      <c r="O13" s="70">
        <f>O11+O12</f>
        <v>0.03</v>
      </c>
      <c r="P13" s="53">
        <f t="shared" ref="P13:P80" si="21">IF(O$10&lt;&gt;0,O13/O$10,"-")</f>
        <v>1.642691499496019E-9</v>
      </c>
      <c r="Q13" s="70">
        <f>Q11+Q12</f>
        <v>0.03</v>
      </c>
      <c r="R13" s="53">
        <f t="shared" ref="R13:R80" si="22">IF(Q$10&lt;&gt;0,Q13/Q$10,"-")</f>
        <v>1.642691499496019E-9</v>
      </c>
      <c r="S13" s="70">
        <f>S11+S12</f>
        <v>0.03</v>
      </c>
      <c r="T13" s="53">
        <f t="shared" ref="T13:AD80" si="23">IF(S$10&lt;&gt;0,S13/S$10,"-")</f>
        <v>1.642691499496019E-9</v>
      </c>
      <c r="U13" s="70">
        <f>U11+U12</f>
        <v>0.03</v>
      </c>
      <c r="V13" s="53">
        <f t="shared" ref="V13:V80" si="24">IF(U$10&lt;&gt;0,U13/U$10,"-")</f>
        <v>1.642691499496019E-9</v>
      </c>
      <c r="W13" s="70">
        <f>W11+W12</f>
        <v>0.03</v>
      </c>
      <c r="X13" s="53">
        <f t="shared" ref="X13:X80" si="25">IF(W$10&lt;&gt;0,W13/W$10,"-")</f>
        <v>1.642691499496019E-9</v>
      </c>
      <c r="Y13" s="70">
        <f>Y11+Y12</f>
        <v>0.03</v>
      </c>
      <c r="Z13" s="53">
        <f t="shared" ref="Z13:AB28" si="26">IF(Y$10&lt;&gt;0,Y13/Y$10,"-")</f>
        <v>1.642691499496019E-9</v>
      </c>
      <c r="AA13" s="70">
        <f t="shared" si="0"/>
        <v>0.3600000000000001</v>
      </c>
      <c r="AB13" s="53">
        <f t="shared" si="26"/>
        <v>1.6426914994960196E-9</v>
      </c>
      <c r="AC13" s="93">
        <f t="shared" si="13"/>
        <v>3.0000000000000009E-2</v>
      </c>
      <c r="AD13" s="53">
        <f t="shared" ref="AD13:AD80" si="27">IF(AC$10&lt;&gt;0,AC13/AC$10,"-")</f>
        <v>1.6426914994960196E-9</v>
      </c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</row>
    <row r="14" spans="1:66" x14ac:dyDescent="0.25">
      <c r="A14" s="16">
        <v>5199</v>
      </c>
      <c r="B14" s="17" t="s">
        <v>42</v>
      </c>
      <c r="C14" s="71">
        <f>C10+C13</f>
        <v>18262710.958500002</v>
      </c>
      <c r="D14" s="54">
        <f t="shared" si="15"/>
        <v>1.0000000016426915</v>
      </c>
      <c r="E14" s="71">
        <f>E10+E13</f>
        <v>18262710.958500002</v>
      </c>
      <c r="F14" s="54">
        <f t="shared" si="16"/>
        <v>1.0000000016426915</v>
      </c>
      <c r="G14" s="71">
        <f>G10+G13</f>
        <v>18262710.958500002</v>
      </c>
      <c r="H14" s="54">
        <f t="shared" si="17"/>
        <v>1.0000000016426915</v>
      </c>
      <c r="I14" s="71">
        <f>I10+I13</f>
        <v>18262710.958500002</v>
      </c>
      <c r="J14" s="54">
        <f t="shared" si="18"/>
        <v>1.0000000016426915</v>
      </c>
      <c r="K14" s="71">
        <f>K10+K13</f>
        <v>18262710.958500002</v>
      </c>
      <c r="L14" s="54">
        <f t="shared" si="19"/>
        <v>1.0000000016426915</v>
      </c>
      <c r="M14" s="71">
        <f>M10+M13</f>
        <v>18262710.958500002</v>
      </c>
      <c r="N14" s="54">
        <f t="shared" si="20"/>
        <v>1.0000000016426915</v>
      </c>
      <c r="O14" s="71">
        <f>O10+O13</f>
        <v>18262710.958500002</v>
      </c>
      <c r="P14" s="54">
        <f t="shared" si="21"/>
        <v>1.0000000016426915</v>
      </c>
      <c r="Q14" s="71">
        <f>Q10+Q13</f>
        <v>18262710.958500002</v>
      </c>
      <c r="R14" s="54">
        <f t="shared" si="22"/>
        <v>1.0000000016426915</v>
      </c>
      <c r="S14" s="71">
        <f>S10+S13</f>
        <v>18262710.958500002</v>
      </c>
      <c r="T14" s="54">
        <f t="shared" si="23"/>
        <v>1.0000000016426915</v>
      </c>
      <c r="U14" s="71">
        <f>U10+U13</f>
        <v>18262710.958500002</v>
      </c>
      <c r="V14" s="54">
        <f t="shared" si="24"/>
        <v>1.0000000016426915</v>
      </c>
      <c r="W14" s="71">
        <f>W10+W13</f>
        <v>18262710.958500002</v>
      </c>
      <c r="X14" s="54">
        <f t="shared" si="25"/>
        <v>1.0000000016426915</v>
      </c>
      <c r="Y14" s="71">
        <f>Y10+Y13</f>
        <v>18262710.958500002</v>
      </c>
      <c r="Z14" s="54">
        <f t="shared" si="26"/>
        <v>1.0000000016426915</v>
      </c>
      <c r="AA14" s="86">
        <f t="shared" si="0"/>
        <v>219152531.502</v>
      </c>
      <c r="AB14" s="54">
        <f t="shared" si="26"/>
        <v>1.0000000016426915</v>
      </c>
      <c r="AC14" s="86">
        <f t="shared" si="13"/>
        <v>18262710.958500002</v>
      </c>
      <c r="AD14" s="54">
        <f t="shared" si="27"/>
        <v>1.0000000016426915</v>
      </c>
    </row>
    <row r="15" spans="1:66" s="30" customFormat="1" x14ac:dyDescent="0.25">
      <c r="A15" s="28">
        <v>5502</v>
      </c>
      <c r="B15" s="29" t="s">
        <v>43</v>
      </c>
      <c r="C15" s="72">
        <v>9352069.6687000003</v>
      </c>
      <c r="D15" s="60">
        <f t="shared" si="15"/>
        <v>0.512085511582268</v>
      </c>
      <c r="E15" s="72">
        <v>9352069.6687000003</v>
      </c>
      <c r="F15" s="60">
        <f t="shared" si="16"/>
        <v>0.512085511582268</v>
      </c>
      <c r="G15" s="72">
        <v>9352069.6687000003</v>
      </c>
      <c r="H15" s="60">
        <f t="shared" si="17"/>
        <v>0.512085511582268</v>
      </c>
      <c r="I15" s="72">
        <v>9352069.6687000003</v>
      </c>
      <c r="J15" s="52">
        <f t="shared" si="18"/>
        <v>0.512085511582268</v>
      </c>
      <c r="K15" s="72">
        <v>9352069.6687000003</v>
      </c>
      <c r="L15" s="60">
        <f t="shared" si="19"/>
        <v>0.512085511582268</v>
      </c>
      <c r="M15" s="72">
        <v>9352069.6687000003</v>
      </c>
      <c r="N15" s="60">
        <f t="shared" si="20"/>
        <v>0.512085511582268</v>
      </c>
      <c r="O15" s="72">
        <v>9352069.6687000003</v>
      </c>
      <c r="P15" s="60">
        <f t="shared" si="21"/>
        <v>0.512085511582268</v>
      </c>
      <c r="Q15" s="72">
        <v>9352069.6687000003</v>
      </c>
      <c r="R15" s="60">
        <f t="shared" si="22"/>
        <v>0.512085511582268</v>
      </c>
      <c r="S15" s="72">
        <v>9352069.6687000003</v>
      </c>
      <c r="T15" s="60">
        <f t="shared" si="23"/>
        <v>0.512085511582268</v>
      </c>
      <c r="U15" s="72">
        <v>9352069.6687000003</v>
      </c>
      <c r="V15" s="60">
        <f t="shared" si="24"/>
        <v>0.512085511582268</v>
      </c>
      <c r="W15" s="72">
        <v>9352069.6687000003</v>
      </c>
      <c r="X15" s="60">
        <f t="shared" si="25"/>
        <v>0.512085511582268</v>
      </c>
      <c r="Y15" s="72">
        <v>9352069.6687000003</v>
      </c>
      <c r="Z15" s="52">
        <f t="shared" si="26"/>
        <v>0.512085511582268</v>
      </c>
      <c r="AA15" s="87">
        <f t="shared" si="0"/>
        <v>112224836.02439998</v>
      </c>
      <c r="AB15" s="52">
        <f t="shared" si="26"/>
        <v>0.512085511582268</v>
      </c>
      <c r="AC15" s="87">
        <f t="shared" si="13"/>
        <v>9352069.6686999984</v>
      </c>
      <c r="AD15" s="52">
        <f t="shared" si="27"/>
        <v>0.512085511582268</v>
      </c>
    </row>
    <row r="16" spans="1:66" x14ac:dyDescent="0.25">
      <c r="A16" s="24">
        <v>5503</v>
      </c>
      <c r="B16" s="25" t="s">
        <v>44</v>
      </c>
      <c r="C16" s="73"/>
      <c r="D16" s="55">
        <f t="shared" si="15"/>
        <v>0</v>
      </c>
      <c r="E16" s="73"/>
      <c r="F16" s="55">
        <f t="shared" si="16"/>
        <v>0</v>
      </c>
      <c r="G16" s="73"/>
      <c r="H16" s="55">
        <f t="shared" si="17"/>
        <v>0</v>
      </c>
      <c r="I16" s="73"/>
      <c r="J16" s="55">
        <f t="shared" si="18"/>
        <v>0</v>
      </c>
      <c r="K16" s="73"/>
      <c r="L16" s="55">
        <f t="shared" si="19"/>
        <v>0</v>
      </c>
      <c r="M16" s="73"/>
      <c r="N16" s="55">
        <f t="shared" si="20"/>
        <v>0</v>
      </c>
      <c r="O16" s="73"/>
      <c r="P16" s="55">
        <f t="shared" si="21"/>
        <v>0</v>
      </c>
      <c r="Q16" s="73"/>
      <c r="R16" s="55">
        <f t="shared" si="22"/>
        <v>0</v>
      </c>
      <c r="S16" s="73"/>
      <c r="T16" s="55">
        <f t="shared" si="23"/>
        <v>0</v>
      </c>
      <c r="U16" s="73"/>
      <c r="V16" s="55">
        <f t="shared" si="24"/>
        <v>0</v>
      </c>
      <c r="W16" s="73"/>
      <c r="X16" s="55">
        <f t="shared" si="25"/>
        <v>0</v>
      </c>
      <c r="Y16" s="73"/>
      <c r="Z16" s="55">
        <f t="shared" si="26"/>
        <v>0</v>
      </c>
      <c r="AA16" s="88">
        <f t="shared" si="0"/>
        <v>0</v>
      </c>
      <c r="AB16" s="55">
        <f t="shared" si="26"/>
        <v>0</v>
      </c>
      <c r="AC16" s="88">
        <f t="shared" si="13"/>
        <v>0</v>
      </c>
      <c r="AD16" s="55">
        <f t="shared" si="27"/>
        <v>0</v>
      </c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</row>
    <row r="17" spans="1:66" x14ac:dyDescent="0.25">
      <c r="A17" s="9">
        <v>5504</v>
      </c>
      <c r="B17" s="10" t="s">
        <v>45</v>
      </c>
      <c r="C17" s="67">
        <v>-341.0804</v>
      </c>
      <c r="D17" s="49">
        <f t="shared" si="15"/>
        <v>-1.8676329124156733E-5</v>
      </c>
      <c r="E17" s="67">
        <v>-341.0804</v>
      </c>
      <c r="F17" s="49">
        <f t="shared" si="16"/>
        <v>-1.8676329124156733E-5</v>
      </c>
      <c r="G17" s="67">
        <v>-341.0804</v>
      </c>
      <c r="H17" s="49">
        <f t="shared" si="17"/>
        <v>-1.8676329124156733E-5</v>
      </c>
      <c r="I17" s="67">
        <v>-341.0804</v>
      </c>
      <c r="J17" s="49">
        <f t="shared" si="18"/>
        <v>-1.8676329124156733E-5</v>
      </c>
      <c r="K17" s="67">
        <v>-341.0804</v>
      </c>
      <c r="L17" s="49">
        <f t="shared" si="19"/>
        <v>-1.8676329124156733E-5</v>
      </c>
      <c r="M17" s="67">
        <v>-341.0804</v>
      </c>
      <c r="N17" s="49">
        <f t="shared" si="20"/>
        <v>-1.8676329124156733E-5</v>
      </c>
      <c r="O17" s="67">
        <v>-341.0804</v>
      </c>
      <c r="P17" s="49">
        <f t="shared" si="21"/>
        <v>-1.8676329124156733E-5</v>
      </c>
      <c r="Q17" s="67">
        <v>-341.0804</v>
      </c>
      <c r="R17" s="49">
        <f t="shared" si="22"/>
        <v>-1.8676329124156733E-5</v>
      </c>
      <c r="S17" s="67">
        <v>-341.0804</v>
      </c>
      <c r="T17" s="49">
        <f t="shared" si="23"/>
        <v>-1.8676329124156733E-5</v>
      </c>
      <c r="U17" s="67">
        <v>-341.0804</v>
      </c>
      <c r="V17" s="49">
        <f t="shared" si="24"/>
        <v>-1.8676329124156733E-5</v>
      </c>
      <c r="W17" s="67">
        <v>-341.0804</v>
      </c>
      <c r="X17" s="49">
        <f t="shared" si="25"/>
        <v>-1.8676329124156733E-5</v>
      </c>
      <c r="Y17" s="67">
        <v>-341.0804</v>
      </c>
      <c r="Z17" s="49">
        <f t="shared" si="26"/>
        <v>-1.8676329124156733E-5</v>
      </c>
      <c r="AA17" s="82">
        <f t="shared" si="0"/>
        <v>-4092.9647999999993</v>
      </c>
      <c r="AB17" s="49">
        <f t="shared" si="26"/>
        <v>-1.8676329124156729E-5</v>
      </c>
      <c r="AC17" s="82">
        <f t="shared" si="13"/>
        <v>-341.08039999999994</v>
      </c>
      <c r="AD17" s="49">
        <f t="shared" si="27"/>
        <v>-1.8676329124156729E-5</v>
      </c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</row>
    <row r="18" spans="1:66" x14ac:dyDescent="0.25">
      <c r="A18" s="9">
        <v>5505</v>
      </c>
      <c r="B18" s="10" t="s">
        <v>46</v>
      </c>
      <c r="C18" s="67"/>
      <c r="D18" s="49">
        <f t="shared" si="15"/>
        <v>0</v>
      </c>
      <c r="E18" s="67"/>
      <c r="F18" s="49">
        <f t="shared" si="16"/>
        <v>0</v>
      </c>
      <c r="G18" s="67"/>
      <c r="H18" s="49">
        <f t="shared" si="17"/>
        <v>0</v>
      </c>
      <c r="I18" s="67"/>
      <c r="J18" s="49">
        <f t="shared" si="18"/>
        <v>0</v>
      </c>
      <c r="K18" s="67"/>
      <c r="L18" s="49">
        <f t="shared" si="19"/>
        <v>0</v>
      </c>
      <c r="M18" s="67"/>
      <c r="N18" s="49">
        <f t="shared" si="20"/>
        <v>0</v>
      </c>
      <c r="O18" s="67"/>
      <c r="P18" s="49">
        <f t="shared" si="21"/>
        <v>0</v>
      </c>
      <c r="Q18" s="67"/>
      <c r="R18" s="49">
        <f t="shared" si="22"/>
        <v>0</v>
      </c>
      <c r="S18" s="67"/>
      <c r="T18" s="49">
        <f t="shared" si="23"/>
        <v>0</v>
      </c>
      <c r="U18" s="67"/>
      <c r="V18" s="49">
        <f t="shared" si="24"/>
        <v>0</v>
      </c>
      <c r="W18" s="67"/>
      <c r="X18" s="49">
        <f t="shared" si="25"/>
        <v>0</v>
      </c>
      <c r="Y18" s="67"/>
      <c r="Z18" s="49">
        <f t="shared" si="26"/>
        <v>0</v>
      </c>
      <c r="AA18" s="82">
        <f t="shared" si="0"/>
        <v>0</v>
      </c>
      <c r="AB18" s="49">
        <f t="shared" si="26"/>
        <v>0</v>
      </c>
      <c r="AC18" s="82">
        <f t="shared" si="13"/>
        <v>0</v>
      </c>
      <c r="AD18" s="49">
        <f t="shared" si="27"/>
        <v>0</v>
      </c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</row>
    <row r="19" spans="1:66" x14ac:dyDescent="0.25">
      <c r="A19" s="9">
        <v>5506</v>
      </c>
      <c r="B19" s="10" t="s">
        <v>47</v>
      </c>
      <c r="C19" s="67">
        <v>-203.41235</v>
      </c>
      <c r="D19" s="49">
        <f t="shared" si="15"/>
        <v>-1.1138124607916969E-5</v>
      </c>
      <c r="E19" s="67">
        <v>-203.41235</v>
      </c>
      <c r="F19" s="49">
        <f t="shared" si="16"/>
        <v>-1.1138124607916969E-5</v>
      </c>
      <c r="G19" s="67">
        <v>-203.41235</v>
      </c>
      <c r="H19" s="49">
        <f t="shared" si="17"/>
        <v>-1.1138124607916969E-5</v>
      </c>
      <c r="I19" s="67">
        <v>-203.41235</v>
      </c>
      <c r="J19" s="49">
        <f t="shared" si="18"/>
        <v>-1.1138124607916969E-5</v>
      </c>
      <c r="K19" s="67">
        <v>-203.41235</v>
      </c>
      <c r="L19" s="49">
        <f t="shared" si="19"/>
        <v>-1.1138124607916969E-5</v>
      </c>
      <c r="M19" s="67">
        <v>-203.41235</v>
      </c>
      <c r="N19" s="49">
        <f t="shared" si="20"/>
        <v>-1.1138124607916969E-5</v>
      </c>
      <c r="O19" s="67">
        <v>-203.41235</v>
      </c>
      <c r="P19" s="49">
        <f t="shared" si="21"/>
        <v>-1.1138124607916969E-5</v>
      </c>
      <c r="Q19" s="67">
        <v>-203.41235</v>
      </c>
      <c r="R19" s="49">
        <f t="shared" si="22"/>
        <v>-1.1138124607916969E-5</v>
      </c>
      <c r="S19" s="67">
        <v>-203.41235</v>
      </c>
      <c r="T19" s="49">
        <f t="shared" si="23"/>
        <v>-1.1138124607916969E-5</v>
      </c>
      <c r="U19" s="67">
        <v>-203.41235</v>
      </c>
      <c r="V19" s="49">
        <f t="shared" si="24"/>
        <v>-1.1138124607916969E-5</v>
      </c>
      <c r="W19" s="67">
        <v>-203.41235</v>
      </c>
      <c r="X19" s="49">
        <f t="shared" si="25"/>
        <v>-1.1138124607916969E-5</v>
      </c>
      <c r="Y19" s="67">
        <v>-203.41235</v>
      </c>
      <c r="Z19" s="49">
        <f t="shared" si="26"/>
        <v>-1.1138124607916969E-5</v>
      </c>
      <c r="AA19" s="82">
        <f t="shared" si="0"/>
        <v>-2440.9482000000003</v>
      </c>
      <c r="AB19" s="49">
        <f t="shared" si="26"/>
        <v>-1.1138124607916971E-5</v>
      </c>
      <c r="AC19" s="82">
        <f t="shared" si="13"/>
        <v>-203.41235000000003</v>
      </c>
      <c r="AD19" s="49">
        <f t="shared" si="27"/>
        <v>-1.1138124607916971E-5</v>
      </c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</row>
    <row r="20" spans="1:66" s="5" customFormat="1" x14ac:dyDescent="0.25">
      <c r="A20" s="12">
        <v>5599</v>
      </c>
      <c r="B20" s="1" t="s">
        <v>48</v>
      </c>
      <c r="C20" s="74">
        <f>SUM(C15:C19)</f>
        <v>9351525.1759500001</v>
      </c>
      <c r="D20" s="56">
        <f t="shared" si="15"/>
        <v>0.51205569712853594</v>
      </c>
      <c r="E20" s="74">
        <f>SUM(E15:E19)</f>
        <v>9351525.1759500001</v>
      </c>
      <c r="F20" s="56">
        <f t="shared" si="16"/>
        <v>0.51205569712853594</v>
      </c>
      <c r="G20" s="74">
        <f>SUM(G15:G19)</f>
        <v>9351525.1759500001</v>
      </c>
      <c r="H20" s="56">
        <f t="shared" si="17"/>
        <v>0.51205569712853594</v>
      </c>
      <c r="I20" s="74">
        <f>SUM(I15:I19)</f>
        <v>9351525.1759500001</v>
      </c>
      <c r="J20" s="56">
        <f t="shared" si="18"/>
        <v>0.51205569712853594</v>
      </c>
      <c r="K20" s="74">
        <f>SUM(K15:K19)</f>
        <v>9351525.1759500001</v>
      </c>
      <c r="L20" s="56">
        <f t="shared" si="19"/>
        <v>0.51205569712853594</v>
      </c>
      <c r="M20" s="74">
        <f>SUM(M15:M19)</f>
        <v>9351525.1759500001</v>
      </c>
      <c r="N20" s="56">
        <f t="shared" si="20"/>
        <v>0.51205569712853594</v>
      </c>
      <c r="O20" s="74">
        <f>SUM(O15:O19)</f>
        <v>9351525.1759500001</v>
      </c>
      <c r="P20" s="56">
        <f t="shared" si="21"/>
        <v>0.51205569712853594</v>
      </c>
      <c r="Q20" s="74">
        <f>SUM(Q15:Q19)</f>
        <v>9351525.1759500001</v>
      </c>
      <c r="R20" s="56">
        <f t="shared" si="22"/>
        <v>0.51205569712853594</v>
      </c>
      <c r="S20" s="74">
        <f>SUM(S15:S19)</f>
        <v>9351525.1759500001</v>
      </c>
      <c r="T20" s="56">
        <f t="shared" si="23"/>
        <v>0.51205569712853594</v>
      </c>
      <c r="U20" s="74">
        <f>SUM(U15:U19)</f>
        <v>9351525.1759500001</v>
      </c>
      <c r="V20" s="56">
        <f t="shared" si="24"/>
        <v>0.51205569712853594</v>
      </c>
      <c r="W20" s="74">
        <f>SUM(W15:W19)</f>
        <v>9351525.1759500001</v>
      </c>
      <c r="X20" s="56">
        <f t="shared" si="25"/>
        <v>0.51205569712853594</v>
      </c>
      <c r="Y20" s="74">
        <f>SUM(Y15:Y19)</f>
        <v>9351525.1759500001</v>
      </c>
      <c r="Z20" s="56">
        <f t="shared" si="26"/>
        <v>0.51205569712853594</v>
      </c>
      <c r="AA20" s="70">
        <f t="shared" si="0"/>
        <v>112218302.11140002</v>
      </c>
      <c r="AB20" s="56">
        <f t="shared" si="26"/>
        <v>0.51205569712853616</v>
      </c>
      <c r="AC20" s="93">
        <f t="shared" si="13"/>
        <v>9351525.1759500019</v>
      </c>
      <c r="AD20" s="56">
        <f t="shared" si="27"/>
        <v>0.51205569712853605</v>
      </c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</row>
    <row r="21" spans="1:66" s="8" customFormat="1" x14ac:dyDescent="0.25">
      <c r="A21" s="26">
        <v>5601</v>
      </c>
      <c r="B21" s="27" t="s">
        <v>49</v>
      </c>
      <c r="C21" s="69"/>
      <c r="D21" s="57">
        <f t="shared" si="15"/>
        <v>0</v>
      </c>
      <c r="E21" s="69"/>
      <c r="F21" s="57">
        <f t="shared" si="16"/>
        <v>0</v>
      </c>
      <c r="G21" s="69"/>
      <c r="H21" s="57">
        <f t="shared" si="17"/>
        <v>0</v>
      </c>
      <c r="I21" s="69"/>
      <c r="J21" s="57">
        <f t="shared" si="18"/>
        <v>0</v>
      </c>
      <c r="K21" s="69"/>
      <c r="L21" s="57">
        <f t="shared" si="19"/>
        <v>0</v>
      </c>
      <c r="M21" s="69"/>
      <c r="N21" s="57">
        <f t="shared" si="20"/>
        <v>0</v>
      </c>
      <c r="O21" s="69"/>
      <c r="P21" s="57">
        <f t="shared" si="21"/>
        <v>0</v>
      </c>
      <c r="Q21" s="69"/>
      <c r="R21" s="57">
        <f t="shared" si="22"/>
        <v>0</v>
      </c>
      <c r="S21" s="69"/>
      <c r="T21" s="57">
        <f t="shared" si="23"/>
        <v>0</v>
      </c>
      <c r="U21" s="69"/>
      <c r="V21" s="57">
        <f t="shared" si="24"/>
        <v>0</v>
      </c>
      <c r="W21" s="69"/>
      <c r="X21" s="57">
        <f t="shared" si="25"/>
        <v>0</v>
      </c>
      <c r="Y21" s="69"/>
      <c r="Z21" s="57">
        <f t="shared" si="26"/>
        <v>0</v>
      </c>
      <c r="AA21" s="69">
        <f t="shared" si="0"/>
        <v>0</v>
      </c>
      <c r="AB21" s="57">
        <f t="shared" si="26"/>
        <v>0</v>
      </c>
      <c r="AC21" s="85">
        <f t="shared" si="13"/>
        <v>0</v>
      </c>
      <c r="AD21" s="57">
        <f t="shared" si="27"/>
        <v>0</v>
      </c>
    </row>
    <row r="22" spans="1:66" x14ac:dyDescent="0.25">
      <c r="A22" s="9">
        <v>5602</v>
      </c>
      <c r="B22" s="10" t="s">
        <v>50</v>
      </c>
      <c r="C22" s="67"/>
      <c r="D22" s="49">
        <f t="shared" si="15"/>
        <v>0</v>
      </c>
      <c r="E22" s="67"/>
      <c r="F22" s="49">
        <f t="shared" si="16"/>
        <v>0</v>
      </c>
      <c r="G22" s="67"/>
      <c r="H22" s="49">
        <f t="shared" si="17"/>
        <v>0</v>
      </c>
      <c r="I22" s="67"/>
      <c r="J22" s="49">
        <f t="shared" si="18"/>
        <v>0</v>
      </c>
      <c r="K22" s="67"/>
      <c r="L22" s="49">
        <f t="shared" si="19"/>
        <v>0</v>
      </c>
      <c r="M22" s="67"/>
      <c r="N22" s="49">
        <f t="shared" si="20"/>
        <v>0</v>
      </c>
      <c r="O22" s="67"/>
      <c r="P22" s="49">
        <f t="shared" si="21"/>
        <v>0</v>
      </c>
      <c r="Q22" s="67"/>
      <c r="R22" s="49">
        <f t="shared" si="22"/>
        <v>0</v>
      </c>
      <c r="S22" s="67"/>
      <c r="T22" s="49">
        <f t="shared" si="23"/>
        <v>0</v>
      </c>
      <c r="U22" s="67"/>
      <c r="V22" s="49">
        <f t="shared" si="24"/>
        <v>0</v>
      </c>
      <c r="W22" s="67"/>
      <c r="X22" s="49">
        <f t="shared" si="25"/>
        <v>0</v>
      </c>
      <c r="Y22" s="67"/>
      <c r="Z22" s="49">
        <f t="shared" si="26"/>
        <v>0</v>
      </c>
      <c r="AA22" s="82">
        <f t="shared" si="0"/>
        <v>0</v>
      </c>
      <c r="AB22" s="49">
        <f t="shared" si="26"/>
        <v>0</v>
      </c>
      <c r="AC22" s="82">
        <f t="shared" si="13"/>
        <v>0</v>
      </c>
      <c r="AD22" s="49">
        <f t="shared" si="27"/>
        <v>0</v>
      </c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</row>
    <row r="23" spans="1:66" x14ac:dyDescent="0.25">
      <c r="A23" s="9">
        <v>5603</v>
      </c>
      <c r="B23" s="10" t="s">
        <v>51</v>
      </c>
      <c r="C23" s="67"/>
      <c r="D23" s="49">
        <f t="shared" si="15"/>
        <v>0</v>
      </c>
      <c r="E23" s="67"/>
      <c r="F23" s="49">
        <f t="shared" si="16"/>
        <v>0</v>
      </c>
      <c r="G23" s="67"/>
      <c r="H23" s="49">
        <f t="shared" si="17"/>
        <v>0</v>
      </c>
      <c r="I23" s="67"/>
      <c r="J23" s="49">
        <f t="shared" si="18"/>
        <v>0</v>
      </c>
      <c r="K23" s="67"/>
      <c r="L23" s="49">
        <f t="shared" si="19"/>
        <v>0</v>
      </c>
      <c r="M23" s="67"/>
      <c r="N23" s="49">
        <f t="shared" si="20"/>
        <v>0</v>
      </c>
      <c r="O23" s="67"/>
      <c r="P23" s="49">
        <f t="shared" si="21"/>
        <v>0</v>
      </c>
      <c r="Q23" s="67"/>
      <c r="R23" s="49">
        <f t="shared" si="22"/>
        <v>0</v>
      </c>
      <c r="S23" s="67"/>
      <c r="T23" s="49">
        <f t="shared" si="23"/>
        <v>0</v>
      </c>
      <c r="U23" s="67"/>
      <c r="V23" s="49">
        <f t="shared" si="24"/>
        <v>0</v>
      </c>
      <c r="W23" s="67"/>
      <c r="X23" s="49">
        <f t="shared" si="25"/>
        <v>0</v>
      </c>
      <c r="Y23" s="67"/>
      <c r="Z23" s="49">
        <f t="shared" si="26"/>
        <v>0</v>
      </c>
      <c r="AA23" s="82">
        <f t="shared" si="0"/>
        <v>0</v>
      </c>
      <c r="AB23" s="49">
        <f t="shared" si="26"/>
        <v>0</v>
      </c>
      <c r="AC23" s="82">
        <f t="shared" si="13"/>
        <v>0</v>
      </c>
      <c r="AD23" s="49">
        <f t="shared" si="27"/>
        <v>0</v>
      </c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</row>
    <row r="24" spans="1:66" x14ac:dyDescent="0.25">
      <c r="A24" s="9">
        <v>5604</v>
      </c>
      <c r="B24" s="10" t="s">
        <v>52</v>
      </c>
      <c r="C24" s="67">
        <v>18527.534100000001</v>
      </c>
      <c r="D24" s="49">
        <f t="shared" si="15"/>
        <v>1.0145007590897542E-3</v>
      </c>
      <c r="E24" s="67">
        <v>18527.534100000001</v>
      </c>
      <c r="F24" s="49">
        <f t="shared" si="16"/>
        <v>1.0145007590897542E-3</v>
      </c>
      <c r="G24" s="67">
        <v>18527.534100000001</v>
      </c>
      <c r="H24" s="49">
        <f t="shared" si="17"/>
        <v>1.0145007590897542E-3</v>
      </c>
      <c r="I24" s="67">
        <v>18527.534100000001</v>
      </c>
      <c r="J24" s="49">
        <f t="shared" si="18"/>
        <v>1.0145007590897542E-3</v>
      </c>
      <c r="K24" s="67">
        <v>18527.534100000001</v>
      </c>
      <c r="L24" s="49">
        <f t="shared" si="19"/>
        <v>1.0145007590897542E-3</v>
      </c>
      <c r="M24" s="67">
        <v>18527.534100000001</v>
      </c>
      <c r="N24" s="49">
        <f t="shared" si="20"/>
        <v>1.0145007590897542E-3</v>
      </c>
      <c r="O24" s="67">
        <v>18527.534100000001</v>
      </c>
      <c r="P24" s="49">
        <f t="shared" si="21"/>
        <v>1.0145007590897542E-3</v>
      </c>
      <c r="Q24" s="67">
        <v>18527.534100000001</v>
      </c>
      <c r="R24" s="49">
        <f t="shared" si="22"/>
        <v>1.0145007590897542E-3</v>
      </c>
      <c r="S24" s="67">
        <v>18527.534100000001</v>
      </c>
      <c r="T24" s="49">
        <f t="shared" si="23"/>
        <v>1.0145007590897542E-3</v>
      </c>
      <c r="U24" s="67">
        <v>18527.534100000001</v>
      </c>
      <c r="V24" s="49">
        <f t="shared" si="24"/>
        <v>1.0145007590897542E-3</v>
      </c>
      <c r="W24" s="67">
        <v>18527.534100000001</v>
      </c>
      <c r="X24" s="49">
        <f t="shared" si="25"/>
        <v>1.0145007590897542E-3</v>
      </c>
      <c r="Y24" s="67">
        <v>18527.534100000001</v>
      </c>
      <c r="Z24" s="49">
        <f t="shared" si="26"/>
        <v>1.0145007590897542E-3</v>
      </c>
      <c r="AA24" s="82">
        <f t="shared" si="0"/>
        <v>222330.40919999997</v>
      </c>
      <c r="AB24" s="49">
        <f t="shared" si="26"/>
        <v>1.0145007590897542E-3</v>
      </c>
      <c r="AC24" s="82">
        <f t="shared" si="13"/>
        <v>18527.534099999997</v>
      </c>
      <c r="AD24" s="49">
        <f t="shared" si="27"/>
        <v>1.0145007590897539E-3</v>
      </c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</row>
    <row r="25" spans="1:66" x14ac:dyDescent="0.25">
      <c r="A25" s="9">
        <v>5605</v>
      </c>
      <c r="B25" s="10" t="s">
        <v>53</v>
      </c>
      <c r="C25" s="67"/>
      <c r="D25" s="49">
        <f t="shared" si="15"/>
        <v>0</v>
      </c>
      <c r="E25" s="67"/>
      <c r="F25" s="49">
        <f t="shared" si="16"/>
        <v>0</v>
      </c>
      <c r="G25" s="67"/>
      <c r="H25" s="49">
        <f t="shared" si="17"/>
        <v>0</v>
      </c>
      <c r="I25" s="67"/>
      <c r="J25" s="49">
        <f t="shared" si="18"/>
        <v>0</v>
      </c>
      <c r="K25" s="67"/>
      <c r="L25" s="49">
        <f t="shared" si="19"/>
        <v>0</v>
      </c>
      <c r="M25" s="67"/>
      <c r="N25" s="49">
        <f t="shared" si="20"/>
        <v>0</v>
      </c>
      <c r="O25" s="67"/>
      <c r="P25" s="49">
        <f t="shared" si="21"/>
        <v>0</v>
      </c>
      <c r="Q25" s="67"/>
      <c r="R25" s="49">
        <f t="shared" si="22"/>
        <v>0</v>
      </c>
      <c r="S25" s="67"/>
      <c r="T25" s="49">
        <f t="shared" si="23"/>
        <v>0</v>
      </c>
      <c r="U25" s="67"/>
      <c r="V25" s="49">
        <f t="shared" si="24"/>
        <v>0</v>
      </c>
      <c r="W25" s="67"/>
      <c r="X25" s="49">
        <f t="shared" si="25"/>
        <v>0</v>
      </c>
      <c r="Y25" s="67"/>
      <c r="Z25" s="49">
        <f t="shared" si="26"/>
        <v>0</v>
      </c>
      <c r="AA25" s="82">
        <f t="shared" si="0"/>
        <v>0</v>
      </c>
      <c r="AB25" s="49">
        <f t="shared" si="26"/>
        <v>0</v>
      </c>
      <c r="AC25" s="82">
        <f t="shared" si="13"/>
        <v>0</v>
      </c>
      <c r="AD25" s="49">
        <f t="shared" si="27"/>
        <v>0</v>
      </c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</row>
    <row r="26" spans="1:66" x14ac:dyDescent="0.25">
      <c r="A26" s="9">
        <v>5606</v>
      </c>
      <c r="B26" s="10" t="s">
        <v>54</v>
      </c>
      <c r="C26" s="67">
        <v>40549.181600000004</v>
      </c>
      <c r="D26" s="49">
        <f t="shared" si="15"/>
        <v>2.2203265308613465E-3</v>
      </c>
      <c r="E26" s="67">
        <v>40549.181600000004</v>
      </c>
      <c r="F26" s="49">
        <f t="shared" si="16"/>
        <v>2.2203265308613465E-3</v>
      </c>
      <c r="G26" s="67">
        <v>40549.181600000004</v>
      </c>
      <c r="H26" s="49">
        <f t="shared" si="17"/>
        <v>2.2203265308613465E-3</v>
      </c>
      <c r="I26" s="67">
        <v>40549.181600000004</v>
      </c>
      <c r="J26" s="49">
        <f t="shared" si="18"/>
        <v>2.2203265308613465E-3</v>
      </c>
      <c r="K26" s="67">
        <v>40549.181600000004</v>
      </c>
      <c r="L26" s="49">
        <f t="shared" si="19"/>
        <v>2.2203265308613465E-3</v>
      </c>
      <c r="M26" s="67">
        <v>40549.181600000004</v>
      </c>
      <c r="N26" s="49">
        <f t="shared" si="20"/>
        <v>2.2203265308613465E-3</v>
      </c>
      <c r="O26" s="67">
        <v>40549.181600000004</v>
      </c>
      <c r="P26" s="49">
        <f t="shared" si="21"/>
        <v>2.2203265308613465E-3</v>
      </c>
      <c r="Q26" s="67">
        <v>40549.181600000004</v>
      </c>
      <c r="R26" s="49">
        <f t="shared" si="22"/>
        <v>2.2203265308613465E-3</v>
      </c>
      <c r="S26" s="67">
        <v>40549.181600000004</v>
      </c>
      <c r="T26" s="49">
        <f t="shared" si="23"/>
        <v>2.2203265308613465E-3</v>
      </c>
      <c r="U26" s="67">
        <v>40549.181600000004</v>
      </c>
      <c r="V26" s="49">
        <f t="shared" si="24"/>
        <v>2.2203265308613465E-3</v>
      </c>
      <c r="W26" s="67">
        <v>40549.181600000004</v>
      </c>
      <c r="X26" s="49">
        <f t="shared" si="25"/>
        <v>2.2203265308613465E-3</v>
      </c>
      <c r="Y26" s="67">
        <v>40549.181600000004</v>
      </c>
      <c r="Z26" s="49">
        <f t="shared" si="26"/>
        <v>2.2203265308613465E-3</v>
      </c>
      <c r="AA26" s="82">
        <f t="shared" si="0"/>
        <v>486590.17920000007</v>
      </c>
      <c r="AB26" s="49">
        <f t="shared" si="26"/>
        <v>2.2203265308613465E-3</v>
      </c>
      <c r="AC26" s="82">
        <f t="shared" si="13"/>
        <v>40549.181600000004</v>
      </c>
      <c r="AD26" s="49">
        <f t="shared" si="27"/>
        <v>2.2203265308613465E-3</v>
      </c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</row>
    <row r="27" spans="1:66" x14ac:dyDescent="0.25">
      <c r="A27" s="9">
        <v>5607</v>
      </c>
      <c r="B27" s="10" t="s">
        <v>55</v>
      </c>
      <c r="C27" s="67"/>
      <c r="D27" s="49">
        <f t="shared" si="15"/>
        <v>0</v>
      </c>
      <c r="E27" s="67"/>
      <c r="F27" s="49">
        <f t="shared" si="16"/>
        <v>0</v>
      </c>
      <c r="G27" s="67"/>
      <c r="H27" s="49">
        <f t="shared" si="17"/>
        <v>0</v>
      </c>
      <c r="I27" s="67"/>
      <c r="J27" s="49">
        <f t="shared" si="18"/>
        <v>0</v>
      </c>
      <c r="K27" s="67"/>
      <c r="L27" s="49">
        <f t="shared" si="19"/>
        <v>0</v>
      </c>
      <c r="M27" s="67"/>
      <c r="N27" s="49">
        <f t="shared" si="20"/>
        <v>0</v>
      </c>
      <c r="O27" s="67"/>
      <c r="P27" s="49">
        <f t="shared" si="21"/>
        <v>0</v>
      </c>
      <c r="Q27" s="67"/>
      <c r="R27" s="49">
        <f t="shared" si="22"/>
        <v>0</v>
      </c>
      <c r="S27" s="67"/>
      <c r="T27" s="49">
        <f t="shared" si="23"/>
        <v>0</v>
      </c>
      <c r="U27" s="67"/>
      <c r="V27" s="49">
        <f t="shared" si="24"/>
        <v>0</v>
      </c>
      <c r="W27" s="67"/>
      <c r="X27" s="49">
        <f t="shared" si="25"/>
        <v>0</v>
      </c>
      <c r="Y27" s="67"/>
      <c r="Z27" s="49">
        <f t="shared" si="26"/>
        <v>0</v>
      </c>
      <c r="AA27" s="82">
        <f t="shared" si="0"/>
        <v>0</v>
      </c>
      <c r="AB27" s="49">
        <f t="shared" si="26"/>
        <v>0</v>
      </c>
      <c r="AC27" s="82">
        <f t="shared" si="13"/>
        <v>0</v>
      </c>
      <c r="AD27" s="49">
        <f t="shared" si="27"/>
        <v>0</v>
      </c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</row>
    <row r="28" spans="1:66" x14ac:dyDescent="0.25">
      <c r="A28" s="9">
        <v>5608</v>
      </c>
      <c r="B28" s="10" t="s">
        <v>56</v>
      </c>
      <c r="C28" s="67"/>
      <c r="D28" s="49">
        <f t="shared" si="15"/>
        <v>0</v>
      </c>
      <c r="E28" s="67"/>
      <c r="F28" s="49">
        <f t="shared" si="16"/>
        <v>0</v>
      </c>
      <c r="G28" s="67"/>
      <c r="H28" s="49">
        <f t="shared" si="17"/>
        <v>0</v>
      </c>
      <c r="I28" s="67"/>
      <c r="J28" s="49">
        <f t="shared" si="18"/>
        <v>0</v>
      </c>
      <c r="K28" s="67"/>
      <c r="L28" s="49">
        <f t="shared" si="19"/>
        <v>0</v>
      </c>
      <c r="M28" s="67"/>
      <c r="N28" s="49">
        <f t="shared" si="20"/>
        <v>0</v>
      </c>
      <c r="O28" s="67"/>
      <c r="P28" s="49">
        <f t="shared" si="21"/>
        <v>0</v>
      </c>
      <c r="Q28" s="67"/>
      <c r="R28" s="49">
        <f t="shared" si="22"/>
        <v>0</v>
      </c>
      <c r="S28" s="67"/>
      <c r="T28" s="49">
        <f t="shared" si="23"/>
        <v>0</v>
      </c>
      <c r="U28" s="67"/>
      <c r="V28" s="49">
        <f t="shared" si="24"/>
        <v>0</v>
      </c>
      <c r="W28" s="67"/>
      <c r="X28" s="49">
        <f t="shared" si="25"/>
        <v>0</v>
      </c>
      <c r="Y28" s="67"/>
      <c r="Z28" s="49">
        <f t="shared" si="26"/>
        <v>0</v>
      </c>
      <c r="AA28" s="82">
        <f t="shared" si="0"/>
        <v>0</v>
      </c>
      <c r="AB28" s="49">
        <f t="shared" si="26"/>
        <v>0</v>
      </c>
      <c r="AC28" s="82">
        <f t="shared" si="13"/>
        <v>0</v>
      </c>
      <c r="AD28" s="49">
        <f t="shared" si="27"/>
        <v>0</v>
      </c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</row>
    <row r="29" spans="1:66" x14ac:dyDescent="0.25">
      <c r="A29" s="9">
        <v>5609</v>
      </c>
      <c r="B29" s="10" t="s">
        <v>57</v>
      </c>
      <c r="C29" s="67"/>
      <c r="D29" s="49">
        <f t="shared" si="15"/>
        <v>0</v>
      </c>
      <c r="E29" s="67"/>
      <c r="F29" s="49">
        <f t="shared" si="16"/>
        <v>0</v>
      </c>
      <c r="G29" s="67"/>
      <c r="H29" s="49">
        <f t="shared" si="17"/>
        <v>0</v>
      </c>
      <c r="I29" s="67"/>
      <c r="J29" s="49">
        <f t="shared" si="18"/>
        <v>0</v>
      </c>
      <c r="K29" s="67"/>
      <c r="L29" s="49">
        <f t="shared" si="19"/>
        <v>0</v>
      </c>
      <c r="M29" s="67"/>
      <c r="N29" s="49">
        <f t="shared" si="20"/>
        <v>0</v>
      </c>
      <c r="O29" s="67"/>
      <c r="P29" s="49">
        <f t="shared" si="21"/>
        <v>0</v>
      </c>
      <c r="Q29" s="67"/>
      <c r="R29" s="49">
        <f t="shared" si="22"/>
        <v>0</v>
      </c>
      <c r="S29" s="67"/>
      <c r="T29" s="49">
        <f t="shared" si="23"/>
        <v>0</v>
      </c>
      <c r="U29" s="67"/>
      <c r="V29" s="49">
        <f t="shared" si="24"/>
        <v>0</v>
      </c>
      <c r="W29" s="67"/>
      <c r="X29" s="49">
        <f t="shared" si="25"/>
        <v>0</v>
      </c>
      <c r="Y29" s="67"/>
      <c r="Z29" s="49">
        <f t="shared" ref="Z29:AB44" si="28">IF(Y$10&lt;&gt;0,Y29/Y$10,"-")</f>
        <v>0</v>
      </c>
      <c r="AA29" s="82">
        <f t="shared" si="0"/>
        <v>0</v>
      </c>
      <c r="AB29" s="49">
        <f t="shared" si="28"/>
        <v>0</v>
      </c>
      <c r="AC29" s="82">
        <f t="shared" si="13"/>
        <v>0</v>
      </c>
      <c r="AD29" s="49">
        <f t="shared" si="27"/>
        <v>0</v>
      </c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</row>
    <row r="30" spans="1:66" x14ac:dyDescent="0.25">
      <c r="A30" s="9">
        <v>5610</v>
      </c>
      <c r="B30" s="10" t="s">
        <v>58</v>
      </c>
      <c r="C30" s="67"/>
      <c r="D30" s="49">
        <f t="shared" si="15"/>
        <v>0</v>
      </c>
      <c r="E30" s="67"/>
      <c r="F30" s="49">
        <f t="shared" si="16"/>
        <v>0</v>
      </c>
      <c r="G30" s="67"/>
      <c r="H30" s="49">
        <f t="shared" si="17"/>
        <v>0</v>
      </c>
      <c r="I30" s="67"/>
      <c r="J30" s="49">
        <f t="shared" si="18"/>
        <v>0</v>
      </c>
      <c r="K30" s="67"/>
      <c r="L30" s="49">
        <f t="shared" si="19"/>
        <v>0</v>
      </c>
      <c r="M30" s="67"/>
      <c r="N30" s="49">
        <f t="shared" si="20"/>
        <v>0</v>
      </c>
      <c r="O30" s="67"/>
      <c r="P30" s="49">
        <f t="shared" si="21"/>
        <v>0</v>
      </c>
      <c r="Q30" s="67"/>
      <c r="R30" s="49">
        <f t="shared" si="22"/>
        <v>0</v>
      </c>
      <c r="S30" s="67"/>
      <c r="T30" s="49">
        <f t="shared" si="23"/>
        <v>0</v>
      </c>
      <c r="U30" s="67"/>
      <c r="V30" s="49">
        <f t="shared" si="24"/>
        <v>0</v>
      </c>
      <c r="W30" s="67"/>
      <c r="X30" s="49">
        <f t="shared" si="25"/>
        <v>0</v>
      </c>
      <c r="Y30" s="67"/>
      <c r="Z30" s="49">
        <f t="shared" si="28"/>
        <v>0</v>
      </c>
      <c r="AA30" s="82">
        <f t="shared" si="0"/>
        <v>0</v>
      </c>
      <c r="AB30" s="49">
        <f t="shared" si="28"/>
        <v>0</v>
      </c>
      <c r="AC30" s="82">
        <f t="shared" si="13"/>
        <v>0</v>
      </c>
      <c r="AD30" s="49">
        <f t="shared" si="27"/>
        <v>0</v>
      </c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</row>
    <row r="31" spans="1:66" x14ac:dyDescent="0.25">
      <c r="A31" s="9">
        <v>5611</v>
      </c>
      <c r="B31" s="10" t="s">
        <v>59</v>
      </c>
      <c r="C31" s="67"/>
      <c r="D31" s="49">
        <f t="shared" si="15"/>
        <v>0</v>
      </c>
      <c r="E31" s="67"/>
      <c r="F31" s="49">
        <f t="shared" si="16"/>
        <v>0</v>
      </c>
      <c r="G31" s="67"/>
      <c r="H31" s="49">
        <f t="shared" si="17"/>
        <v>0</v>
      </c>
      <c r="I31" s="67"/>
      <c r="J31" s="49">
        <f t="shared" si="18"/>
        <v>0</v>
      </c>
      <c r="K31" s="67"/>
      <c r="L31" s="49">
        <f t="shared" si="19"/>
        <v>0</v>
      </c>
      <c r="M31" s="67"/>
      <c r="N31" s="49">
        <f t="shared" si="20"/>
        <v>0</v>
      </c>
      <c r="O31" s="67"/>
      <c r="P31" s="49">
        <f t="shared" si="21"/>
        <v>0</v>
      </c>
      <c r="Q31" s="67"/>
      <c r="R31" s="49">
        <f t="shared" si="22"/>
        <v>0</v>
      </c>
      <c r="S31" s="67"/>
      <c r="T31" s="49">
        <f t="shared" si="23"/>
        <v>0</v>
      </c>
      <c r="U31" s="67"/>
      <c r="V31" s="49">
        <f t="shared" si="24"/>
        <v>0</v>
      </c>
      <c r="W31" s="67"/>
      <c r="X31" s="49">
        <f t="shared" si="25"/>
        <v>0</v>
      </c>
      <c r="Y31" s="67"/>
      <c r="Z31" s="49">
        <f t="shared" si="28"/>
        <v>0</v>
      </c>
      <c r="AA31" s="82">
        <f t="shared" si="0"/>
        <v>0</v>
      </c>
      <c r="AB31" s="49">
        <f t="shared" si="28"/>
        <v>0</v>
      </c>
      <c r="AC31" s="82">
        <f t="shared" si="13"/>
        <v>0</v>
      </c>
      <c r="AD31" s="49">
        <f t="shared" si="27"/>
        <v>0</v>
      </c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</row>
    <row r="32" spans="1:66" x14ac:dyDescent="0.25">
      <c r="A32" s="9">
        <v>5612</v>
      </c>
      <c r="B32" s="10" t="s">
        <v>60</v>
      </c>
      <c r="C32" s="67"/>
      <c r="D32" s="49">
        <f t="shared" si="15"/>
        <v>0</v>
      </c>
      <c r="E32" s="67"/>
      <c r="F32" s="49">
        <f t="shared" si="16"/>
        <v>0</v>
      </c>
      <c r="G32" s="67"/>
      <c r="H32" s="49">
        <f t="shared" si="17"/>
        <v>0</v>
      </c>
      <c r="I32" s="67"/>
      <c r="J32" s="49">
        <f t="shared" si="18"/>
        <v>0</v>
      </c>
      <c r="K32" s="67"/>
      <c r="L32" s="49">
        <f t="shared" si="19"/>
        <v>0</v>
      </c>
      <c r="M32" s="67"/>
      <c r="N32" s="49">
        <f t="shared" si="20"/>
        <v>0</v>
      </c>
      <c r="O32" s="67"/>
      <c r="P32" s="49">
        <f t="shared" si="21"/>
        <v>0</v>
      </c>
      <c r="Q32" s="67"/>
      <c r="R32" s="49">
        <f t="shared" si="22"/>
        <v>0</v>
      </c>
      <c r="S32" s="67"/>
      <c r="T32" s="49">
        <f t="shared" si="23"/>
        <v>0</v>
      </c>
      <c r="U32" s="67"/>
      <c r="V32" s="49">
        <f t="shared" si="24"/>
        <v>0</v>
      </c>
      <c r="W32" s="67"/>
      <c r="X32" s="49">
        <f t="shared" si="25"/>
        <v>0</v>
      </c>
      <c r="Y32" s="67"/>
      <c r="Z32" s="49">
        <f t="shared" si="28"/>
        <v>0</v>
      </c>
      <c r="AA32" s="82">
        <f t="shared" si="0"/>
        <v>0</v>
      </c>
      <c r="AB32" s="49">
        <f t="shared" si="28"/>
        <v>0</v>
      </c>
      <c r="AC32" s="82">
        <f t="shared" si="13"/>
        <v>0</v>
      </c>
      <c r="AD32" s="49">
        <f t="shared" si="27"/>
        <v>0</v>
      </c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</row>
    <row r="33" spans="1:66" x14ac:dyDescent="0.25">
      <c r="A33" s="9">
        <v>5613</v>
      </c>
      <c r="B33" s="10" t="s">
        <v>61</v>
      </c>
      <c r="C33" s="67"/>
      <c r="D33" s="49">
        <f t="shared" si="15"/>
        <v>0</v>
      </c>
      <c r="E33" s="67"/>
      <c r="F33" s="49">
        <f t="shared" si="16"/>
        <v>0</v>
      </c>
      <c r="G33" s="67"/>
      <c r="H33" s="49">
        <f t="shared" si="17"/>
        <v>0</v>
      </c>
      <c r="I33" s="67"/>
      <c r="J33" s="49">
        <f t="shared" si="18"/>
        <v>0</v>
      </c>
      <c r="K33" s="67"/>
      <c r="L33" s="49">
        <f t="shared" si="19"/>
        <v>0</v>
      </c>
      <c r="M33" s="67"/>
      <c r="N33" s="49">
        <f t="shared" si="20"/>
        <v>0</v>
      </c>
      <c r="O33" s="67"/>
      <c r="P33" s="49">
        <f t="shared" si="21"/>
        <v>0</v>
      </c>
      <c r="Q33" s="67"/>
      <c r="R33" s="49">
        <f t="shared" si="22"/>
        <v>0</v>
      </c>
      <c r="S33" s="67"/>
      <c r="T33" s="49">
        <f t="shared" si="23"/>
        <v>0</v>
      </c>
      <c r="U33" s="67"/>
      <c r="V33" s="49">
        <f t="shared" si="24"/>
        <v>0</v>
      </c>
      <c r="W33" s="67"/>
      <c r="X33" s="49">
        <f t="shared" si="25"/>
        <v>0</v>
      </c>
      <c r="Y33" s="67"/>
      <c r="Z33" s="49">
        <f t="shared" si="28"/>
        <v>0</v>
      </c>
      <c r="AA33" s="82">
        <f t="shared" si="0"/>
        <v>0</v>
      </c>
      <c r="AB33" s="49">
        <f t="shared" si="28"/>
        <v>0</v>
      </c>
      <c r="AC33" s="82">
        <f t="shared" si="13"/>
        <v>0</v>
      </c>
      <c r="AD33" s="49">
        <f t="shared" si="27"/>
        <v>0</v>
      </c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</row>
    <row r="34" spans="1:66" s="5" customFormat="1" x14ac:dyDescent="0.25">
      <c r="A34" s="12">
        <v>5699</v>
      </c>
      <c r="B34" s="1" t="s">
        <v>62</v>
      </c>
      <c r="C34" s="74">
        <f>SUM(C21:C33)</f>
        <v>59076.715700000001</v>
      </c>
      <c r="D34" s="56">
        <f t="shared" si="15"/>
        <v>3.2348272899511005E-3</v>
      </c>
      <c r="E34" s="74">
        <f>SUM(E21:E33)</f>
        <v>59076.715700000001</v>
      </c>
      <c r="F34" s="56">
        <f t="shared" si="16"/>
        <v>3.2348272899511005E-3</v>
      </c>
      <c r="G34" s="74">
        <f>SUM(G21:G33)</f>
        <v>59076.715700000001</v>
      </c>
      <c r="H34" s="56">
        <f t="shared" si="17"/>
        <v>3.2348272899511005E-3</v>
      </c>
      <c r="I34" s="74">
        <f>SUM(I21:I33)</f>
        <v>59076.715700000001</v>
      </c>
      <c r="J34" s="56">
        <f t="shared" si="18"/>
        <v>3.2348272899511005E-3</v>
      </c>
      <c r="K34" s="74">
        <f>SUM(K21:K33)</f>
        <v>59076.715700000001</v>
      </c>
      <c r="L34" s="56">
        <f t="shared" si="19"/>
        <v>3.2348272899511005E-3</v>
      </c>
      <c r="M34" s="74">
        <f>SUM(M21:M33)</f>
        <v>59076.715700000001</v>
      </c>
      <c r="N34" s="56">
        <f t="shared" si="20"/>
        <v>3.2348272899511005E-3</v>
      </c>
      <c r="O34" s="74">
        <f>SUM(O21:O33)</f>
        <v>59076.715700000001</v>
      </c>
      <c r="P34" s="56">
        <f t="shared" si="21"/>
        <v>3.2348272899511005E-3</v>
      </c>
      <c r="Q34" s="74">
        <f>SUM(Q21:Q33)</f>
        <v>59076.715700000001</v>
      </c>
      <c r="R34" s="56">
        <f t="shared" si="22"/>
        <v>3.2348272899511005E-3</v>
      </c>
      <c r="S34" s="74">
        <f>SUM(S21:S33)</f>
        <v>59076.715700000001</v>
      </c>
      <c r="T34" s="56">
        <f t="shared" si="23"/>
        <v>3.2348272899511005E-3</v>
      </c>
      <c r="U34" s="74">
        <f>SUM(U21:U33)</f>
        <v>59076.715700000001</v>
      </c>
      <c r="V34" s="56">
        <f t="shared" si="24"/>
        <v>3.2348272899511005E-3</v>
      </c>
      <c r="W34" s="74">
        <f>SUM(W21:W33)</f>
        <v>59076.715700000001</v>
      </c>
      <c r="X34" s="56">
        <f t="shared" si="25"/>
        <v>3.2348272899511005E-3</v>
      </c>
      <c r="Y34" s="74">
        <f>SUM(Y21:Y33)</f>
        <v>59076.715700000001</v>
      </c>
      <c r="Z34" s="56">
        <f t="shared" si="28"/>
        <v>3.2348272899511005E-3</v>
      </c>
      <c r="AA34" s="74">
        <f t="shared" si="0"/>
        <v>708920.58840000024</v>
      </c>
      <c r="AB34" s="56">
        <f t="shared" si="28"/>
        <v>3.2348272899511018E-3</v>
      </c>
      <c r="AC34" s="94">
        <f t="shared" si="13"/>
        <v>59076.715700000022</v>
      </c>
      <c r="AD34" s="56">
        <f t="shared" si="27"/>
        <v>3.2348272899511018E-3</v>
      </c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</row>
    <row r="35" spans="1:66" x14ac:dyDescent="0.25">
      <c r="A35" s="13">
        <v>5999</v>
      </c>
      <c r="B35" s="2" t="s">
        <v>63</v>
      </c>
      <c r="C35" s="68">
        <f>C20+C34</f>
        <v>9410601.8916500006</v>
      </c>
      <c r="D35" s="58">
        <f t="shared" si="15"/>
        <v>0.51529052441848711</v>
      </c>
      <c r="E35" s="68">
        <f>E20+E34</f>
        <v>9410601.8916500006</v>
      </c>
      <c r="F35" s="58">
        <f t="shared" si="16"/>
        <v>0.51529052441848711</v>
      </c>
      <c r="G35" s="68">
        <f>G20+G34</f>
        <v>9410601.8916500006</v>
      </c>
      <c r="H35" s="58">
        <f t="shared" si="17"/>
        <v>0.51529052441848711</v>
      </c>
      <c r="I35" s="68">
        <f>I20+I34</f>
        <v>9410601.8916500006</v>
      </c>
      <c r="J35" s="58">
        <f t="shared" si="18"/>
        <v>0.51529052441848711</v>
      </c>
      <c r="K35" s="68">
        <f>K20+K34</f>
        <v>9410601.8916500006</v>
      </c>
      <c r="L35" s="58">
        <f t="shared" si="19"/>
        <v>0.51529052441848711</v>
      </c>
      <c r="M35" s="68">
        <f>M20+M34</f>
        <v>9410601.8916500006</v>
      </c>
      <c r="N35" s="58">
        <f t="shared" si="20"/>
        <v>0.51529052441848711</v>
      </c>
      <c r="O35" s="68">
        <f>O20+O34</f>
        <v>9410601.8916500006</v>
      </c>
      <c r="P35" s="58">
        <f t="shared" si="21"/>
        <v>0.51529052441848711</v>
      </c>
      <c r="Q35" s="68">
        <f>Q20+Q34</f>
        <v>9410601.8916500006</v>
      </c>
      <c r="R35" s="58">
        <f t="shared" si="22"/>
        <v>0.51529052441848711</v>
      </c>
      <c r="S35" s="68">
        <f>S20+S34</f>
        <v>9410601.8916500006</v>
      </c>
      <c r="T35" s="58">
        <f t="shared" si="23"/>
        <v>0.51529052441848711</v>
      </c>
      <c r="U35" s="68">
        <f>U20+U34</f>
        <v>9410601.8916500006</v>
      </c>
      <c r="V35" s="58">
        <f t="shared" si="24"/>
        <v>0.51529052441848711</v>
      </c>
      <c r="W35" s="68">
        <f>W20+W34</f>
        <v>9410601.8916500006</v>
      </c>
      <c r="X35" s="58">
        <f t="shared" si="25"/>
        <v>0.51529052441848711</v>
      </c>
      <c r="Y35" s="68">
        <f>Y20+Y34</f>
        <v>9410601.8916500006</v>
      </c>
      <c r="Z35" s="58">
        <f t="shared" si="28"/>
        <v>0.51529052441848711</v>
      </c>
      <c r="AA35" s="84">
        <f t="shared" si="0"/>
        <v>112927222.69980003</v>
      </c>
      <c r="AB35" s="58">
        <f t="shared" si="28"/>
        <v>0.51529052441848722</v>
      </c>
      <c r="AC35" s="84">
        <f t="shared" si="13"/>
        <v>9410601.8916500024</v>
      </c>
      <c r="AD35" s="58">
        <f t="shared" si="27"/>
        <v>0.51529052441848722</v>
      </c>
    </row>
    <row r="36" spans="1:66" x14ac:dyDescent="0.25">
      <c r="A36" s="18">
        <v>7000</v>
      </c>
      <c r="B36" s="19" t="s">
        <v>64</v>
      </c>
      <c r="C36" s="75">
        <f>C14-C35</f>
        <v>8852109.066850001</v>
      </c>
      <c r="D36" s="59">
        <f t="shared" si="15"/>
        <v>0.48470947722420449</v>
      </c>
      <c r="E36" s="75">
        <f>E14-E35</f>
        <v>8852109.066850001</v>
      </c>
      <c r="F36" s="59">
        <f t="shared" si="16"/>
        <v>0.48470947722420449</v>
      </c>
      <c r="G36" s="75">
        <f>G14-G35</f>
        <v>8852109.066850001</v>
      </c>
      <c r="H36" s="59">
        <f t="shared" si="17"/>
        <v>0.48470947722420449</v>
      </c>
      <c r="I36" s="75">
        <f>I14-I35</f>
        <v>8852109.066850001</v>
      </c>
      <c r="J36" s="59">
        <f t="shared" si="18"/>
        <v>0.48470947722420449</v>
      </c>
      <c r="K36" s="75">
        <f>K14-K35</f>
        <v>8852109.066850001</v>
      </c>
      <c r="L36" s="59">
        <f t="shared" si="19"/>
        <v>0.48470947722420449</v>
      </c>
      <c r="M36" s="75">
        <f>M14-M35</f>
        <v>8852109.066850001</v>
      </c>
      <c r="N36" s="59">
        <f t="shared" si="20"/>
        <v>0.48470947722420449</v>
      </c>
      <c r="O36" s="75">
        <f>O14-O35</f>
        <v>8852109.066850001</v>
      </c>
      <c r="P36" s="59">
        <f t="shared" si="21"/>
        <v>0.48470947722420449</v>
      </c>
      <c r="Q36" s="75">
        <f>Q14-Q35</f>
        <v>8852109.066850001</v>
      </c>
      <c r="R36" s="59">
        <f t="shared" si="22"/>
        <v>0.48470947722420449</v>
      </c>
      <c r="S36" s="75">
        <f>S14-S35</f>
        <v>8852109.066850001</v>
      </c>
      <c r="T36" s="59">
        <f t="shared" si="23"/>
        <v>0.48470947722420449</v>
      </c>
      <c r="U36" s="75">
        <f>U14-U35</f>
        <v>8852109.066850001</v>
      </c>
      <c r="V36" s="59">
        <f t="shared" si="24"/>
        <v>0.48470947722420449</v>
      </c>
      <c r="W36" s="75">
        <f>W14-W35</f>
        <v>8852109.066850001</v>
      </c>
      <c r="X36" s="59">
        <f t="shared" si="25"/>
        <v>0.48470947722420449</v>
      </c>
      <c r="Y36" s="75">
        <f>Y14-Y35</f>
        <v>8852109.066850001</v>
      </c>
      <c r="Z36" s="59">
        <f t="shared" si="28"/>
        <v>0.48470947722420449</v>
      </c>
      <c r="AA36" s="75">
        <f t="shared" si="0"/>
        <v>106225308.80220003</v>
      </c>
      <c r="AB36" s="59">
        <f t="shared" si="28"/>
        <v>0.4847094772242046</v>
      </c>
      <c r="AC36" s="75">
        <f t="shared" si="13"/>
        <v>8852109.0668500029</v>
      </c>
      <c r="AD36" s="59">
        <f t="shared" si="27"/>
        <v>0.48470947722420454</v>
      </c>
    </row>
    <row r="37" spans="1:66" s="30" customFormat="1" x14ac:dyDescent="0.25">
      <c r="A37" s="31">
        <v>6002</v>
      </c>
      <c r="B37" s="32" t="s">
        <v>65</v>
      </c>
      <c r="C37" s="76"/>
      <c r="D37" s="60">
        <f t="shared" si="15"/>
        <v>0</v>
      </c>
      <c r="E37" s="76"/>
      <c r="F37" s="60">
        <f t="shared" si="16"/>
        <v>0</v>
      </c>
      <c r="G37" s="76"/>
      <c r="H37" s="60">
        <f t="shared" si="17"/>
        <v>0</v>
      </c>
      <c r="I37" s="76"/>
      <c r="J37" s="60">
        <f t="shared" si="18"/>
        <v>0</v>
      </c>
      <c r="K37" s="76"/>
      <c r="L37" s="60">
        <f t="shared" si="19"/>
        <v>0</v>
      </c>
      <c r="M37" s="76"/>
      <c r="N37" s="60">
        <f t="shared" si="20"/>
        <v>0</v>
      </c>
      <c r="O37" s="76"/>
      <c r="P37" s="60">
        <f t="shared" si="21"/>
        <v>0</v>
      </c>
      <c r="Q37" s="76"/>
      <c r="R37" s="60">
        <f t="shared" si="22"/>
        <v>0</v>
      </c>
      <c r="S37" s="76"/>
      <c r="T37" s="60">
        <f t="shared" si="23"/>
        <v>0</v>
      </c>
      <c r="U37" s="76"/>
      <c r="V37" s="60">
        <f t="shared" si="24"/>
        <v>0</v>
      </c>
      <c r="W37" s="76"/>
      <c r="X37" s="60">
        <f t="shared" si="25"/>
        <v>0</v>
      </c>
      <c r="Y37" s="76"/>
      <c r="Z37" s="60">
        <f t="shared" si="28"/>
        <v>0</v>
      </c>
      <c r="AA37" s="76">
        <f t="shared" si="0"/>
        <v>0</v>
      </c>
      <c r="AB37" s="60">
        <f t="shared" si="28"/>
        <v>0</v>
      </c>
      <c r="AC37" s="76">
        <f t="shared" si="13"/>
        <v>0</v>
      </c>
      <c r="AD37" s="60">
        <f t="shared" si="27"/>
        <v>0</v>
      </c>
    </row>
    <row r="38" spans="1:66" x14ac:dyDescent="0.25">
      <c r="A38" s="9">
        <v>6003</v>
      </c>
      <c r="B38" s="10" t="s">
        <v>66</v>
      </c>
      <c r="C38" s="67">
        <v>36500</v>
      </c>
      <c r="D38" s="49">
        <f t="shared" si="15"/>
        <v>1.99860799105349E-3</v>
      </c>
      <c r="E38" s="67">
        <v>36500</v>
      </c>
      <c r="F38" s="49">
        <f t="shared" si="16"/>
        <v>1.99860799105349E-3</v>
      </c>
      <c r="G38" s="67">
        <v>36500</v>
      </c>
      <c r="H38" s="49">
        <f t="shared" si="17"/>
        <v>1.99860799105349E-3</v>
      </c>
      <c r="I38" s="67">
        <v>36500</v>
      </c>
      <c r="J38" s="49">
        <f t="shared" si="18"/>
        <v>1.99860799105349E-3</v>
      </c>
      <c r="K38" s="67">
        <v>36500</v>
      </c>
      <c r="L38" s="49">
        <f t="shared" si="19"/>
        <v>1.99860799105349E-3</v>
      </c>
      <c r="M38" s="67">
        <v>36500</v>
      </c>
      <c r="N38" s="49">
        <f t="shared" si="20"/>
        <v>1.99860799105349E-3</v>
      </c>
      <c r="O38" s="67">
        <v>36500</v>
      </c>
      <c r="P38" s="49">
        <f t="shared" si="21"/>
        <v>1.99860799105349E-3</v>
      </c>
      <c r="Q38" s="67">
        <v>36500</v>
      </c>
      <c r="R38" s="49">
        <f t="shared" si="22"/>
        <v>1.99860799105349E-3</v>
      </c>
      <c r="S38" s="67">
        <v>36500</v>
      </c>
      <c r="T38" s="49">
        <f t="shared" si="23"/>
        <v>1.99860799105349E-3</v>
      </c>
      <c r="U38" s="67">
        <v>36500</v>
      </c>
      <c r="V38" s="49">
        <f t="shared" si="24"/>
        <v>1.99860799105349E-3</v>
      </c>
      <c r="W38" s="67">
        <v>36500</v>
      </c>
      <c r="X38" s="49">
        <f t="shared" si="25"/>
        <v>1.99860799105349E-3</v>
      </c>
      <c r="Y38" s="67">
        <v>36500</v>
      </c>
      <c r="Z38" s="49">
        <f t="shared" si="28"/>
        <v>1.99860799105349E-3</v>
      </c>
      <c r="AA38" s="82">
        <f t="shared" si="0"/>
        <v>438000</v>
      </c>
      <c r="AB38" s="49">
        <f t="shared" si="28"/>
        <v>1.99860799105349E-3</v>
      </c>
      <c r="AC38" s="82">
        <f t="shared" si="13"/>
        <v>36500</v>
      </c>
      <c r="AD38" s="49">
        <f t="shared" si="27"/>
        <v>1.99860799105349E-3</v>
      </c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</row>
    <row r="39" spans="1:66" x14ac:dyDescent="0.25">
      <c r="A39" s="9">
        <v>6004</v>
      </c>
      <c r="B39" s="10" t="s">
        <v>67</v>
      </c>
      <c r="C39" s="67"/>
      <c r="D39" s="49">
        <f t="shared" si="15"/>
        <v>0</v>
      </c>
      <c r="E39" s="67"/>
      <c r="F39" s="49">
        <f t="shared" si="16"/>
        <v>0</v>
      </c>
      <c r="G39" s="67"/>
      <c r="H39" s="49">
        <f t="shared" si="17"/>
        <v>0</v>
      </c>
      <c r="I39" s="67"/>
      <c r="J39" s="49">
        <f t="shared" si="18"/>
        <v>0</v>
      </c>
      <c r="K39" s="67"/>
      <c r="L39" s="49">
        <f t="shared" si="19"/>
        <v>0</v>
      </c>
      <c r="M39" s="67"/>
      <c r="N39" s="49">
        <f t="shared" si="20"/>
        <v>0</v>
      </c>
      <c r="O39" s="67"/>
      <c r="P39" s="49">
        <f t="shared" si="21"/>
        <v>0</v>
      </c>
      <c r="Q39" s="67"/>
      <c r="R39" s="49">
        <f t="shared" si="22"/>
        <v>0</v>
      </c>
      <c r="S39" s="67"/>
      <c r="T39" s="49">
        <f t="shared" si="23"/>
        <v>0</v>
      </c>
      <c r="U39" s="67"/>
      <c r="V39" s="49">
        <f t="shared" si="24"/>
        <v>0</v>
      </c>
      <c r="W39" s="67"/>
      <c r="X39" s="49">
        <f t="shared" si="25"/>
        <v>0</v>
      </c>
      <c r="Y39" s="67"/>
      <c r="Z39" s="49">
        <f t="shared" si="28"/>
        <v>0</v>
      </c>
      <c r="AA39" s="82">
        <f t="shared" si="0"/>
        <v>0</v>
      </c>
      <c r="AB39" s="49">
        <f t="shared" si="28"/>
        <v>0</v>
      </c>
      <c r="AC39" s="82">
        <f t="shared" si="13"/>
        <v>0</v>
      </c>
      <c r="AD39" s="49">
        <f t="shared" si="27"/>
        <v>0</v>
      </c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</row>
    <row r="40" spans="1:66" s="5" customFormat="1" x14ac:dyDescent="0.25">
      <c r="A40" s="12">
        <v>6099</v>
      </c>
      <c r="B40" s="1" t="s">
        <v>68</v>
      </c>
      <c r="C40" s="74">
        <f>SUM(C37:C39)</f>
        <v>36500</v>
      </c>
      <c r="D40" s="56">
        <f t="shared" si="15"/>
        <v>1.99860799105349E-3</v>
      </c>
      <c r="E40" s="74">
        <f>SUM(E37:E39)</f>
        <v>36500</v>
      </c>
      <c r="F40" s="56">
        <f t="shared" si="16"/>
        <v>1.99860799105349E-3</v>
      </c>
      <c r="G40" s="74">
        <f>SUM(G37:G39)</f>
        <v>36500</v>
      </c>
      <c r="H40" s="56">
        <f t="shared" si="17"/>
        <v>1.99860799105349E-3</v>
      </c>
      <c r="I40" s="74">
        <f>SUM(I37:I39)</f>
        <v>36500</v>
      </c>
      <c r="J40" s="56">
        <f t="shared" si="18"/>
        <v>1.99860799105349E-3</v>
      </c>
      <c r="K40" s="74">
        <f>SUM(K37:K39)</f>
        <v>36500</v>
      </c>
      <c r="L40" s="56">
        <f t="shared" si="19"/>
        <v>1.99860799105349E-3</v>
      </c>
      <c r="M40" s="74">
        <f>SUM(M37:M39)</f>
        <v>36500</v>
      </c>
      <c r="N40" s="56">
        <f t="shared" si="20"/>
        <v>1.99860799105349E-3</v>
      </c>
      <c r="O40" s="74">
        <f>SUM(O37:O39)</f>
        <v>36500</v>
      </c>
      <c r="P40" s="56">
        <f t="shared" si="21"/>
        <v>1.99860799105349E-3</v>
      </c>
      <c r="Q40" s="74">
        <f>SUM(Q37:Q39)</f>
        <v>36500</v>
      </c>
      <c r="R40" s="56">
        <f t="shared" si="22"/>
        <v>1.99860799105349E-3</v>
      </c>
      <c r="S40" s="74">
        <f>SUM(S37:S39)</f>
        <v>36500</v>
      </c>
      <c r="T40" s="56">
        <f t="shared" si="23"/>
        <v>1.99860799105349E-3</v>
      </c>
      <c r="U40" s="74">
        <f>SUM(U37:U39)</f>
        <v>36500</v>
      </c>
      <c r="V40" s="56">
        <f t="shared" si="24"/>
        <v>1.99860799105349E-3</v>
      </c>
      <c r="W40" s="74">
        <f>SUM(W37:W39)</f>
        <v>36500</v>
      </c>
      <c r="X40" s="56">
        <f t="shared" si="25"/>
        <v>1.99860799105349E-3</v>
      </c>
      <c r="Y40" s="74">
        <f>SUM(Y37:Y39)</f>
        <v>36500</v>
      </c>
      <c r="Z40" s="56">
        <f t="shared" si="28"/>
        <v>1.99860799105349E-3</v>
      </c>
      <c r="AA40" s="74">
        <f t="shared" si="0"/>
        <v>438000</v>
      </c>
      <c r="AB40" s="56">
        <f t="shared" si="28"/>
        <v>1.99860799105349E-3</v>
      </c>
      <c r="AC40" s="94">
        <f t="shared" si="13"/>
        <v>36500</v>
      </c>
      <c r="AD40" s="56">
        <f t="shared" si="27"/>
        <v>1.99860799105349E-3</v>
      </c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</row>
    <row r="41" spans="1:66" s="8" customFormat="1" x14ac:dyDescent="0.25">
      <c r="A41" s="26">
        <v>6101</v>
      </c>
      <c r="B41" s="27" t="s">
        <v>69</v>
      </c>
      <c r="C41" s="69">
        <v>2133555.66395</v>
      </c>
      <c r="D41" s="57">
        <f t="shared" si="15"/>
        <v>0.11682579176240833</v>
      </c>
      <c r="E41" s="69">
        <v>2133555.66395</v>
      </c>
      <c r="F41" s="57">
        <f t="shared" si="16"/>
        <v>0.11682579176240833</v>
      </c>
      <c r="G41" s="69">
        <v>2133555.66395</v>
      </c>
      <c r="H41" s="57">
        <f t="shared" si="17"/>
        <v>0.11682579176240833</v>
      </c>
      <c r="I41" s="69">
        <v>2133555.66395</v>
      </c>
      <c r="J41" s="57">
        <f t="shared" si="18"/>
        <v>0.11682579176240833</v>
      </c>
      <c r="K41" s="69">
        <v>2133555.66395</v>
      </c>
      <c r="L41" s="57">
        <f t="shared" si="19"/>
        <v>0.11682579176240833</v>
      </c>
      <c r="M41" s="69">
        <v>2133555.66395</v>
      </c>
      <c r="N41" s="57">
        <f t="shared" si="20"/>
        <v>0.11682579176240833</v>
      </c>
      <c r="O41" s="69">
        <v>2133555.66395</v>
      </c>
      <c r="P41" s="57">
        <f t="shared" si="21"/>
        <v>0.11682579176240833</v>
      </c>
      <c r="Q41" s="69">
        <v>2133555.66395</v>
      </c>
      <c r="R41" s="57">
        <f t="shared" si="22"/>
        <v>0.11682579176240833</v>
      </c>
      <c r="S41" s="69">
        <v>2133555.66395</v>
      </c>
      <c r="T41" s="57">
        <f t="shared" si="23"/>
        <v>0.11682579176240833</v>
      </c>
      <c r="U41" s="69">
        <v>2133555.66395</v>
      </c>
      <c r="V41" s="57">
        <f t="shared" si="24"/>
        <v>0.11682579176240833</v>
      </c>
      <c r="W41" s="69">
        <v>2133555.66395</v>
      </c>
      <c r="X41" s="57">
        <f t="shared" si="25"/>
        <v>0.11682579176240833</v>
      </c>
      <c r="Y41" s="69">
        <v>2133555.66395</v>
      </c>
      <c r="Z41" s="57">
        <f t="shared" si="28"/>
        <v>0.11682579176240833</v>
      </c>
      <c r="AA41" s="69">
        <f t="shared" si="0"/>
        <v>25602667.967399999</v>
      </c>
      <c r="AB41" s="57">
        <f t="shared" si="28"/>
        <v>0.11682579176240834</v>
      </c>
      <c r="AC41" s="85">
        <f t="shared" si="13"/>
        <v>2133555.66395</v>
      </c>
      <c r="AD41" s="57">
        <f t="shared" si="27"/>
        <v>0.11682579176240833</v>
      </c>
    </row>
    <row r="42" spans="1:66" x14ac:dyDescent="0.25">
      <c r="A42" s="9">
        <v>6102</v>
      </c>
      <c r="B42" s="10" t="s">
        <v>70</v>
      </c>
      <c r="C42" s="67">
        <v>240155.33825</v>
      </c>
      <c r="D42" s="49">
        <f t="shared" si="15"/>
        <v>1.3150037756728872E-2</v>
      </c>
      <c r="E42" s="67">
        <v>240155.33825</v>
      </c>
      <c r="F42" s="49">
        <f t="shared" si="16"/>
        <v>1.3150037756728872E-2</v>
      </c>
      <c r="G42" s="67">
        <v>240155.33825</v>
      </c>
      <c r="H42" s="49">
        <f t="shared" si="17"/>
        <v>1.3150037756728872E-2</v>
      </c>
      <c r="I42" s="67">
        <v>240155.33825</v>
      </c>
      <c r="J42" s="49">
        <f t="shared" si="18"/>
        <v>1.3150037756728872E-2</v>
      </c>
      <c r="K42" s="67">
        <v>240155.33825</v>
      </c>
      <c r="L42" s="49">
        <f t="shared" si="19"/>
        <v>1.3150037756728872E-2</v>
      </c>
      <c r="M42" s="67">
        <v>240155.33825</v>
      </c>
      <c r="N42" s="49">
        <f t="shared" si="20"/>
        <v>1.3150037756728872E-2</v>
      </c>
      <c r="O42" s="67">
        <v>240155.33825</v>
      </c>
      <c r="P42" s="49">
        <f t="shared" si="21"/>
        <v>1.3150037756728872E-2</v>
      </c>
      <c r="Q42" s="67">
        <v>240155.33825</v>
      </c>
      <c r="R42" s="49">
        <f t="shared" si="22"/>
        <v>1.3150037756728872E-2</v>
      </c>
      <c r="S42" s="67">
        <v>240155.33825</v>
      </c>
      <c r="T42" s="49">
        <f t="shared" si="23"/>
        <v>1.3150037756728872E-2</v>
      </c>
      <c r="U42" s="67">
        <v>240155.33825</v>
      </c>
      <c r="V42" s="49">
        <f t="shared" si="24"/>
        <v>1.3150037756728872E-2</v>
      </c>
      <c r="W42" s="67">
        <v>240155.33825</v>
      </c>
      <c r="X42" s="49">
        <f t="shared" si="25"/>
        <v>1.3150037756728872E-2</v>
      </c>
      <c r="Y42" s="67">
        <v>240155.33825</v>
      </c>
      <c r="Z42" s="49">
        <f t="shared" si="28"/>
        <v>1.3150037756728872E-2</v>
      </c>
      <c r="AA42" s="82">
        <f t="shared" si="0"/>
        <v>2881864.0589999999</v>
      </c>
      <c r="AB42" s="49">
        <f t="shared" si="28"/>
        <v>1.3150037756728872E-2</v>
      </c>
      <c r="AC42" s="82">
        <f t="shared" si="13"/>
        <v>240155.33825</v>
      </c>
      <c r="AD42" s="49">
        <f t="shared" si="27"/>
        <v>1.3150037756728872E-2</v>
      </c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</row>
    <row r="43" spans="1:66" x14ac:dyDescent="0.25">
      <c r="A43" s="9">
        <v>6103</v>
      </c>
      <c r="B43" s="10" t="s">
        <v>71</v>
      </c>
      <c r="C43" s="67">
        <v>147.50819999999999</v>
      </c>
      <c r="D43" s="49">
        <f t="shared" si="15"/>
        <v>8.0770155415319548E-6</v>
      </c>
      <c r="E43" s="67">
        <v>147.50819999999999</v>
      </c>
      <c r="F43" s="49">
        <f t="shared" si="16"/>
        <v>8.0770155415319548E-6</v>
      </c>
      <c r="G43" s="67">
        <v>147.50819999999999</v>
      </c>
      <c r="H43" s="49">
        <f t="shared" si="17"/>
        <v>8.0770155415319548E-6</v>
      </c>
      <c r="I43" s="67">
        <v>147.50819999999999</v>
      </c>
      <c r="J43" s="49">
        <f t="shared" si="18"/>
        <v>8.0770155415319548E-6</v>
      </c>
      <c r="K43" s="67">
        <v>147.50819999999999</v>
      </c>
      <c r="L43" s="49">
        <f t="shared" si="19"/>
        <v>8.0770155415319548E-6</v>
      </c>
      <c r="M43" s="67">
        <v>147.50819999999999</v>
      </c>
      <c r="N43" s="49">
        <f t="shared" si="20"/>
        <v>8.0770155415319548E-6</v>
      </c>
      <c r="O43" s="67">
        <v>147.50819999999999</v>
      </c>
      <c r="P43" s="49">
        <f t="shared" si="21"/>
        <v>8.0770155415319548E-6</v>
      </c>
      <c r="Q43" s="67">
        <v>147.50819999999999</v>
      </c>
      <c r="R43" s="49">
        <f t="shared" si="22"/>
        <v>8.0770155415319548E-6</v>
      </c>
      <c r="S43" s="67">
        <v>147.50819999999999</v>
      </c>
      <c r="T43" s="49">
        <f t="shared" si="23"/>
        <v>8.0770155415319548E-6</v>
      </c>
      <c r="U43" s="67">
        <v>147.50819999999999</v>
      </c>
      <c r="V43" s="49">
        <f t="shared" si="24"/>
        <v>8.0770155415319548E-6</v>
      </c>
      <c r="W43" s="67">
        <v>147.50819999999999</v>
      </c>
      <c r="X43" s="49">
        <f t="shared" si="25"/>
        <v>8.0770155415319548E-6</v>
      </c>
      <c r="Y43" s="67">
        <v>147.50819999999999</v>
      </c>
      <c r="Z43" s="49">
        <f t="shared" si="28"/>
        <v>8.0770155415319548E-6</v>
      </c>
      <c r="AA43" s="82">
        <f t="shared" si="0"/>
        <v>1770.0983999999999</v>
      </c>
      <c r="AB43" s="49">
        <f t="shared" si="28"/>
        <v>8.0770155415319565E-6</v>
      </c>
      <c r="AC43" s="82">
        <f t="shared" si="13"/>
        <v>147.50819999999999</v>
      </c>
      <c r="AD43" s="49">
        <f t="shared" si="27"/>
        <v>8.0770155415319548E-6</v>
      </c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</row>
    <row r="44" spans="1:66" x14ac:dyDescent="0.25">
      <c r="A44" s="9">
        <v>6104</v>
      </c>
      <c r="B44" s="10" t="s">
        <v>72</v>
      </c>
      <c r="C44" s="67">
        <v>47343.078600000001</v>
      </c>
      <c r="D44" s="49">
        <f t="shared" si="15"/>
        <v>2.5923357592063964E-3</v>
      </c>
      <c r="E44" s="67">
        <v>47343.078600000001</v>
      </c>
      <c r="F44" s="49">
        <f t="shared" si="16"/>
        <v>2.5923357592063964E-3</v>
      </c>
      <c r="G44" s="67">
        <v>47343.078600000001</v>
      </c>
      <c r="H44" s="49">
        <f t="shared" si="17"/>
        <v>2.5923357592063964E-3</v>
      </c>
      <c r="I44" s="67">
        <v>47343.078600000001</v>
      </c>
      <c r="J44" s="49">
        <f t="shared" si="18"/>
        <v>2.5923357592063964E-3</v>
      </c>
      <c r="K44" s="67">
        <v>47343.078600000001</v>
      </c>
      <c r="L44" s="49">
        <f t="shared" si="19"/>
        <v>2.5923357592063964E-3</v>
      </c>
      <c r="M44" s="67">
        <v>47343.078600000001</v>
      </c>
      <c r="N44" s="49">
        <f t="shared" si="20"/>
        <v>2.5923357592063964E-3</v>
      </c>
      <c r="O44" s="67">
        <v>47343.078600000001</v>
      </c>
      <c r="P44" s="49">
        <f t="shared" si="21"/>
        <v>2.5923357592063964E-3</v>
      </c>
      <c r="Q44" s="67">
        <v>47343.078600000001</v>
      </c>
      <c r="R44" s="49">
        <f t="shared" si="22"/>
        <v>2.5923357592063964E-3</v>
      </c>
      <c r="S44" s="67">
        <v>47343.078600000001</v>
      </c>
      <c r="T44" s="49">
        <f t="shared" si="23"/>
        <v>2.5923357592063964E-3</v>
      </c>
      <c r="U44" s="67">
        <v>47343.078600000001</v>
      </c>
      <c r="V44" s="49">
        <f t="shared" si="24"/>
        <v>2.5923357592063964E-3</v>
      </c>
      <c r="W44" s="67">
        <v>47343.078600000001</v>
      </c>
      <c r="X44" s="49">
        <f t="shared" si="25"/>
        <v>2.5923357592063964E-3</v>
      </c>
      <c r="Y44" s="67">
        <v>47343.078600000001</v>
      </c>
      <c r="Z44" s="49">
        <f t="shared" si="28"/>
        <v>2.5923357592063964E-3</v>
      </c>
      <c r="AA44" s="82">
        <f t="shared" si="0"/>
        <v>568116.94319999998</v>
      </c>
      <c r="AB44" s="49">
        <f t="shared" si="28"/>
        <v>2.5923357592063964E-3</v>
      </c>
      <c r="AC44" s="82">
        <f t="shared" si="13"/>
        <v>47343.078600000001</v>
      </c>
      <c r="AD44" s="49">
        <f t="shared" si="27"/>
        <v>2.5923357592063964E-3</v>
      </c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</row>
    <row r="45" spans="1:66" x14ac:dyDescent="0.25">
      <c r="A45" s="9">
        <v>6105</v>
      </c>
      <c r="B45" s="10" t="s">
        <v>73</v>
      </c>
      <c r="C45" s="67">
        <v>22871.266599999999</v>
      </c>
      <c r="D45" s="49">
        <f t="shared" si="15"/>
        <v>1.2523478408842405E-3</v>
      </c>
      <c r="E45" s="67">
        <v>22871.266599999999</v>
      </c>
      <c r="F45" s="49">
        <f t="shared" si="16"/>
        <v>1.2523478408842405E-3</v>
      </c>
      <c r="G45" s="67">
        <v>22871.266599999999</v>
      </c>
      <c r="H45" s="49">
        <f t="shared" si="17"/>
        <v>1.2523478408842405E-3</v>
      </c>
      <c r="I45" s="67">
        <v>22871.266599999999</v>
      </c>
      <c r="J45" s="49">
        <f t="shared" si="18"/>
        <v>1.2523478408842405E-3</v>
      </c>
      <c r="K45" s="67">
        <v>22871.266599999999</v>
      </c>
      <c r="L45" s="49">
        <f t="shared" si="19"/>
        <v>1.2523478408842405E-3</v>
      </c>
      <c r="M45" s="67">
        <v>22871.266599999999</v>
      </c>
      <c r="N45" s="49">
        <f t="shared" si="20"/>
        <v>1.2523478408842405E-3</v>
      </c>
      <c r="O45" s="67">
        <v>22871.266599999999</v>
      </c>
      <c r="P45" s="49">
        <f t="shared" si="21"/>
        <v>1.2523478408842405E-3</v>
      </c>
      <c r="Q45" s="67">
        <v>22871.266599999999</v>
      </c>
      <c r="R45" s="49">
        <f t="shared" si="22"/>
        <v>1.2523478408842405E-3</v>
      </c>
      <c r="S45" s="67">
        <v>22871.266599999999</v>
      </c>
      <c r="T45" s="49">
        <f t="shared" si="23"/>
        <v>1.2523478408842405E-3</v>
      </c>
      <c r="U45" s="67">
        <v>22871.266599999999</v>
      </c>
      <c r="V45" s="49">
        <f t="shared" si="24"/>
        <v>1.2523478408842405E-3</v>
      </c>
      <c r="W45" s="67">
        <v>22871.266599999999</v>
      </c>
      <c r="X45" s="49">
        <f t="shared" si="25"/>
        <v>1.2523478408842405E-3</v>
      </c>
      <c r="Y45" s="67">
        <v>22871.266599999999</v>
      </c>
      <c r="Z45" s="49">
        <f t="shared" ref="Z45:AB60" si="29">IF(Y$10&lt;&gt;0,Y45/Y$10,"-")</f>
        <v>1.2523478408842405E-3</v>
      </c>
      <c r="AA45" s="82">
        <f t="shared" si="0"/>
        <v>274455.19919999997</v>
      </c>
      <c r="AB45" s="49">
        <f t="shared" si="29"/>
        <v>1.2523478408842405E-3</v>
      </c>
      <c r="AC45" s="82">
        <f t="shared" si="13"/>
        <v>22871.266599999999</v>
      </c>
      <c r="AD45" s="49">
        <f t="shared" si="27"/>
        <v>1.2523478408842405E-3</v>
      </c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</row>
    <row r="46" spans="1:66" x14ac:dyDescent="0.25">
      <c r="A46" s="9">
        <v>6106</v>
      </c>
      <c r="B46" s="10" t="s">
        <v>74</v>
      </c>
      <c r="C46" s="67">
        <v>14021.615</v>
      </c>
      <c r="D46" s="49">
        <f t="shared" si="15"/>
        <v>7.6777292565686247E-4</v>
      </c>
      <c r="E46" s="67">
        <v>14021.615</v>
      </c>
      <c r="F46" s="49">
        <f t="shared" si="16"/>
        <v>7.6777292565686247E-4</v>
      </c>
      <c r="G46" s="67">
        <v>14021.615</v>
      </c>
      <c r="H46" s="49">
        <f t="shared" si="17"/>
        <v>7.6777292565686247E-4</v>
      </c>
      <c r="I46" s="67">
        <v>14021.615</v>
      </c>
      <c r="J46" s="49">
        <f t="shared" si="18"/>
        <v>7.6777292565686247E-4</v>
      </c>
      <c r="K46" s="67">
        <v>14021.615</v>
      </c>
      <c r="L46" s="49">
        <f t="shared" si="19"/>
        <v>7.6777292565686247E-4</v>
      </c>
      <c r="M46" s="67">
        <v>14021.615</v>
      </c>
      <c r="N46" s="49">
        <f t="shared" si="20"/>
        <v>7.6777292565686247E-4</v>
      </c>
      <c r="O46" s="67">
        <v>14021.615</v>
      </c>
      <c r="P46" s="49">
        <f t="shared" si="21"/>
        <v>7.6777292565686247E-4</v>
      </c>
      <c r="Q46" s="67">
        <v>14021.615</v>
      </c>
      <c r="R46" s="49">
        <f t="shared" si="22"/>
        <v>7.6777292565686247E-4</v>
      </c>
      <c r="S46" s="67">
        <v>14021.615</v>
      </c>
      <c r="T46" s="49">
        <f t="shared" si="23"/>
        <v>7.6777292565686247E-4</v>
      </c>
      <c r="U46" s="67">
        <v>14021.615</v>
      </c>
      <c r="V46" s="49">
        <f t="shared" si="24"/>
        <v>7.6777292565686247E-4</v>
      </c>
      <c r="W46" s="67">
        <v>14021.615</v>
      </c>
      <c r="X46" s="49">
        <f t="shared" si="25"/>
        <v>7.6777292565686247E-4</v>
      </c>
      <c r="Y46" s="67">
        <v>14021.615</v>
      </c>
      <c r="Z46" s="49">
        <f t="shared" si="29"/>
        <v>7.6777292565686247E-4</v>
      </c>
      <c r="AA46" s="82">
        <f t="shared" si="0"/>
        <v>168259.38</v>
      </c>
      <c r="AB46" s="49">
        <f t="shared" si="29"/>
        <v>7.6777292565686247E-4</v>
      </c>
      <c r="AC46" s="82">
        <f t="shared" si="13"/>
        <v>14021.615</v>
      </c>
      <c r="AD46" s="49">
        <f t="shared" si="27"/>
        <v>7.6777292565686247E-4</v>
      </c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</row>
    <row r="47" spans="1:66" x14ac:dyDescent="0.25">
      <c r="A47" s="9">
        <v>6107</v>
      </c>
      <c r="B47" s="10" t="s">
        <v>75</v>
      </c>
      <c r="C47" s="67">
        <v>4575</v>
      </c>
      <c r="D47" s="49">
        <f t="shared" si="15"/>
        <v>2.505104536731429E-4</v>
      </c>
      <c r="E47" s="67">
        <v>4575</v>
      </c>
      <c r="F47" s="49">
        <f t="shared" si="16"/>
        <v>2.505104536731429E-4</v>
      </c>
      <c r="G47" s="67">
        <v>4575</v>
      </c>
      <c r="H47" s="49">
        <f t="shared" si="17"/>
        <v>2.505104536731429E-4</v>
      </c>
      <c r="I47" s="67">
        <v>4575</v>
      </c>
      <c r="J47" s="49">
        <f t="shared" si="18"/>
        <v>2.505104536731429E-4</v>
      </c>
      <c r="K47" s="67">
        <v>4575</v>
      </c>
      <c r="L47" s="49">
        <f t="shared" si="19"/>
        <v>2.505104536731429E-4</v>
      </c>
      <c r="M47" s="67">
        <v>4575</v>
      </c>
      <c r="N47" s="49">
        <f t="shared" si="20"/>
        <v>2.505104536731429E-4</v>
      </c>
      <c r="O47" s="67">
        <v>4575</v>
      </c>
      <c r="P47" s="49">
        <f t="shared" si="21"/>
        <v>2.505104536731429E-4</v>
      </c>
      <c r="Q47" s="67">
        <v>4575</v>
      </c>
      <c r="R47" s="49">
        <f t="shared" si="22"/>
        <v>2.505104536731429E-4</v>
      </c>
      <c r="S47" s="67">
        <v>4575</v>
      </c>
      <c r="T47" s="49">
        <f t="shared" si="23"/>
        <v>2.505104536731429E-4</v>
      </c>
      <c r="U47" s="67">
        <v>4575</v>
      </c>
      <c r="V47" s="49">
        <f t="shared" si="24"/>
        <v>2.505104536731429E-4</v>
      </c>
      <c r="W47" s="67">
        <v>4575</v>
      </c>
      <c r="X47" s="49">
        <f t="shared" si="25"/>
        <v>2.505104536731429E-4</v>
      </c>
      <c r="Y47" s="67">
        <v>4575</v>
      </c>
      <c r="Z47" s="49">
        <f t="shared" si="29"/>
        <v>2.505104536731429E-4</v>
      </c>
      <c r="AA47" s="82">
        <f t="shared" si="0"/>
        <v>54900</v>
      </c>
      <c r="AB47" s="49">
        <f t="shared" si="29"/>
        <v>2.505104536731429E-4</v>
      </c>
      <c r="AC47" s="82">
        <f t="shared" si="13"/>
        <v>4575</v>
      </c>
      <c r="AD47" s="49">
        <f t="shared" si="27"/>
        <v>2.505104536731429E-4</v>
      </c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</row>
    <row r="48" spans="1:66" x14ac:dyDescent="0.25">
      <c r="A48" s="9">
        <v>6108</v>
      </c>
      <c r="B48" s="10" t="s">
        <v>76</v>
      </c>
      <c r="C48" s="67">
        <v>5359</v>
      </c>
      <c r="D48" s="49">
        <f t="shared" si="15"/>
        <v>2.9343945819330556E-4</v>
      </c>
      <c r="E48" s="67">
        <v>5359</v>
      </c>
      <c r="F48" s="49">
        <f t="shared" si="16"/>
        <v>2.9343945819330556E-4</v>
      </c>
      <c r="G48" s="67">
        <v>5359</v>
      </c>
      <c r="H48" s="49">
        <f t="shared" si="17"/>
        <v>2.9343945819330556E-4</v>
      </c>
      <c r="I48" s="67">
        <v>5359</v>
      </c>
      <c r="J48" s="49">
        <f t="shared" si="18"/>
        <v>2.9343945819330556E-4</v>
      </c>
      <c r="K48" s="67">
        <v>5359</v>
      </c>
      <c r="L48" s="49">
        <f t="shared" si="19"/>
        <v>2.9343945819330556E-4</v>
      </c>
      <c r="M48" s="67">
        <v>5359</v>
      </c>
      <c r="N48" s="49">
        <f t="shared" si="20"/>
        <v>2.9343945819330556E-4</v>
      </c>
      <c r="O48" s="67">
        <v>5359</v>
      </c>
      <c r="P48" s="49">
        <f t="shared" si="21"/>
        <v>2.9343945819330556E-4</v>
      </c>
      <c r="Q48" s="67">
        <v>5359</v>
      </c>
      <c r="R48" s="49">
        <f t="shared" si="22"/>
        <v>2.9343945819330556E-4</v>
      </c>
      <c r="S48" s="67">
        <v>5359</v>
      </c>
      <c r="T48" s="49">
        <f t="shared" si="23"/>
        <v>2.9343945819330556E-4</v>
      </c>
      <c r="U48" s="67">
        <v>5359</v>
      </c>
      <c r="V48" s="49">
        <f t="shared" si="24"/>
        <v>2.9343945819330556E-4</v>
      </c>
      <c r="W48" s="67">
        <v>5359</v>
      </c>
      <c r="X48" s="49">
        <f t="shared" si="25"/>
        <v>2.9343945819330556E-4</v>
      </c>
      <c r="Y48" s="67">
        <v>5359</v>
      </c>
      <c r="Z48" s="49">
        <f t="shared" si="29"/>
        <v>2.9343945819330556E-4</v>
      </c>
      <c r="AA48" s="82">
        <f t="shared" si="0"/>
        <v>64308</v>
      </c>
      <c r="AB48" s="49">
        <f t="shared" si="29"/>
        <v>2.9343945819330556E-4</v>
      </c>
      <c r="AC48" s="82">
        <f t="shared" si="13"/>
        <v>5359</v>
      </c>
      <c r="AD48" s="49">
        <f t="shared" si="27"/>
        <v>2.9343945819330556E-4</v>
      </c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</row>
    <row r="49" spans="1:66" x14ac:dyDescent="0.25">
      <c r="A49" s="9">
        <v>6109</v>
      </c>
      <c r="B49" s="10" t="s">
        <v>77</v>
      </c>
      <c r="C49" s="67">
        <v>2286</v>
      </c>
      <c r="D49" s="49">
        <f t="shared" si="15"/>
        <v>1.2517309226159665E-4</v>
      </c>
      <c r="E49" s="67">
        <v>2286</v>
      </c>
      <c r="F49" s="49">
        <f t="shared" si="16"/>
        <v>1.2517309226159665E-4</v>
      </c>
      <c r="G49" s="67">
        <v>2286</v>
      </c>
      <c r="H49" s="49">
        <f t="shared" si="17"/>
        <v>1.2517309226159665E-4</v>
      </c>
      <c r="I49" s="67">
        <v>2286</v>
      </c>
      <c r="J49" s="49">
        <f t="shared" si="18"/>
        <v>1.2517309226159665E-4</v>
      </c>
      <c r="K49" s="67">
        <v>2286</v>
      </c>
      <c r="L49" s="49">
        <f t="shared" si="19"/>
        <v>1.2517309226159665E-4</v>
      </c>
      <c r="M49" s="67">
        <v>2286</v>
      </c>
      <c r="N49" s="49">
        <f t="shared" si="20"/>
        <v>1.2517309226159665E-4</v>
      </c>
      <c r="O49" s="67">
        <v>2286</v>
      </c>
      <c r="P49" s="49">
        <f t="shared" si="21"/>
        <v>1.2517309226159665E-4</v>
      </c>
      <c r="Q49" s="67">
        <v>2286</v>
      </c>
      <c r="R49" s="49">
        <f t="shared" si="22"/>
        <v>1.2517309226159665E-4</v>
      </c>
      <c r="S49" s="67">
        <v>2286</v>
      </c>
      <c r="T49" s="49">
        <f t="shared" si="23"/>
        <v>1.2517309226159665E-4</v>
      </c>
      <c r="U49" s="67">
        <v>2286</v>
      </c>
      <c r="V49" s="49">
        <f t="shared" si="24"/>
        <v>1.2517309226159665E-4</v>
      </c>
      <c r="W49" s="67">
        <v>2286</v>
      </c>
      <c r="X49" s="49">
        <f t="shared" si="25"/>
        <v>1.2517309226159665E-4</v>
      </c>
      <c r="Y49" s="67">
        <v>2286</v>
      </c>
      <c r="Z49" s="49">
        <f t="shared" si="29"/>
        <v>1.2517309226159665E-4</v>
      </c>
      <c r="AA49" s="82">
        <f t="shared" si="0"/>
        <v>27432</v>
      </c>
      <c r="AB49" s="49">
        <f t="shared" si="29"/>
        <v>1.2517309226159665E-4</v>
      </c>
      <c r="AC49" s="82">
        <f t="shared" si="13"/>
        <v>2286</v>
      </c>
      <c r="AD49" s="49">
        <f t="shared" si="27"/>
        <v>1.2517309226159665E-4</v>
      </c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</row>
    <row r="50" spans="1:66" x14ac:dyDescent="0.25">
      <c r="A50" s="9">
        <v>6110</v>
      </c>
      <c r="B50" s="10" t="s">
        <v>78</v>
      </c>
      <c r="C50" s="67">
        <v>1882.432</v>
      </c>
      <c r="D50" s="49">
        <f t="shared" si="15"/>
        <v>1.0307516815930968E-4</v>
      </c>
      <c r="E50" s="67">
        <v>1882.432</v>
      </c>
      <c r="F50" s="49">
        <f t="shared" si="16"/>
        <v>1.0307516815930968E-4</v>
      </c>
      <c r="G50" s="67">
        <v>1882.432</v>
      </c>
      <c r="H50" s="49">
        <f t="shared" si="17"/>
        <v>1.0307516815930968E-4</v>
      </c>
      <c r="I50" s="67">
        <v>1882.432</v>
      </c>
      <c r="J50" s="49">
        <f t="shared" si="18"/>
        <v>1.0307516815930968E-4</v>
      </c>
      <c r="K50" s="67">
        <v>1882.432</v>
      </c>
      <c r="L50" s="49">
        <f t="shared" si="19"/>
        <v>1.0307516815930968E-4</v>
      </c>
      <c r="M50" s="67">
        <v>1882.432</v>
      </c>
      <c r="N50" s="49">
        <f t="shared" si="20"/>
        <v>1.0307516815930968E-4</v>
      </c>
      <c r="O50" s="67">
        <v>1882.432</v>
      </c>
      <c r="P50" s="49">
        <f t="shared" si="21"/>
        <v>1.0307516815930968E-4</v>
      </c>
      <c r="Q50" s="67">
        <v>1882.432</v>
      </c>
      <c r="R50" s="49">
        <f t="shared" si="22"/>
        <v>1.0307516815930968E-4</v>
      </c>
      <c r="S50" s="67">
        <v>1882.432</v>
      </c>
      <c r="T50" s="49">
        <f t="shared" si="23"/>
        <v>1.0307516815930968E-4</v>
      </c>
      <c r="U50" s="67">
        <v>1882.432</v>
      </c>
      <c r="V50" s="49">
        <f t="shared" si="24"/>
        <v>1.0307516815930968E-4</v>
      </c>
      <c r="W50" s="67">
        <v>1882.432</v>
      </c>
      <c r="X50" s="49">
        <f t="shared" si="25"/>
        <v>1.0307516815930968E-4</v>
      </c>
      <c r="Y50" s="67">
        <v>1882.432</v>
      </c>
      <c r="Z50" s="49">
        <f t="shared" si="29"/>
        <v>1.0307516815930968E-4</v>
      </c>
      <c r="AA50" s="82">
        <f t="shared" si="0"/>
        <v>22589.184000000005</v>
      </c>
      <c r="AB50" s="49">
        <f t="shared" si="29"/>
        <v>1.030751681593097E-4</v>
      </c>
      <c r="AC50" s="82">
        <f t="shared" si="13"/>
        <v>1882.4320000000005</v>
      </c>
      <c r="AD50" s="49">
        <f t="shared" si="27"/>
        <v>1.0307516815930969E-4</v>
      </c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</row>
    <row r="51" spans="1:66" x14ac:dyDescent="0.25">
      <c r="A51" s="9">
        <v>6111</v>
      </c>
      <c r="B51" s="10" t="s">
        <v>79</v>
      </c>
      <c r="C51" s="67">
        <v>533052.09750000003</v>
      </c>
      <c r="D51" s="49">
        <f t="shared" si="15"/>
        <v>2.918800497839244E-2</v>
      </c>
      <c r="E51" s="67">
        <v>533052.09750000003</v>
      </c>
      <c r="F51" s="49">
        <f t="shared" si="16"/>
        <v>2.918800497839244E-2</v>
      </c>
      <c r="G51" s="67">
        <v>533052.09750000003</v>
      </c>
      <c r="H51" s="49">
        <f t="shared" si="17"/>
        <v>2.918800497839244E-2</v>
      </c>
      <c r="I51" s="67">
        <v>533052.09750000003</v>
      </c>
      <c r="J51" s="49">
        <f t="shared" si="18"/>
        <v>2.918800497839244E-2</v>
      </c>
      <c r="K51" s="67">
        <v>533052.09750000003</v>
      </c>
      <c r="L51" s="49">
        <f t="shared" si="19"/>
        <v>2.918800497839244E-2</v>
      </c>
      <c r="M51" s="67">
        <v>533052.09750000003</v>
      </c>
      <c r="N51" s="49">
        <f t="shared" si="20"/>
        <v>2.918800497839244E-2</v>
      </c>
      <c r="O51" s="67">
        <v>533052.09750000003</v>
      </c>
      <c r="P51" s="49">
        <f t="shared" si="21"/>
        <v>2.918800497839244E-2</v>
      </c>
      <c r="Q51" s="67">
        <v>533052.09750000003</v>
      </c>
      <c r="R51" s="49">
        <f t="shared" si="22"/>
        <v>2.918800497839244E-2</v>
      </c>
      <c r="S51" s="67">
        <v>533052.09750000003</v>
      </c>
      <c r="T51" s="49">
        <f t="shared" si="23"/>
        <v>2.918800497839244E-2</v>
      </c>
      <c r="U51" s="67">
        <v>533052.09750000003</v>
      </c>
      <c r="V51" s="49">
        <f t="shared" si="24"/>
        <v>2.918800497839244E-2</v>
      </c>
      <c r="W51" s="67">
        <v>533052.09750000003</v>
      </c>
      <c r="X51" s="49">
        <f t="shared" si="25"/>
        <v>2.918800497839244E-2</v>
      </c>
      <c r="Y51" s="67">
        <v>533052.09750000003</v>
      </c>
      <c r="Z51" s="49">
        <f t="shared" si="29"/>
        <v>2.918800497839244E-2</v>
      </c>
      <c r="AA51" s="82">
        <f t="shared" si="0"/>
        <v>6396625.1700000009</v>
      </c>
      <c r="AB51" s="49">
        <f t="shared" si="29"/>
        <v>2.9188004978392443E-2</v>
      </c>
      <c r="AC51" s="82">
        <f t="shared" si="13"/>
        <v>533052.09750000003</v>
      </c>
      <c r="AD51" s="49">
        <f t="shared" si="27"/>
        <v>2.918800497839244E-2</v>
      </c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</row>
    <row r="52" spans="1:66" x14ac:dyDescent="0.25">
      <c r="A52" s="9">
        <v>6112</v>
      </c>
      <c r="B52" s="10" t="s">
        <v>80</v>
      </c>
      <c r="C52" s="67">
        <v>55738.8</v>
      </c>
      <c r="D52" s="49">
        <f t="shared" si="15"/>
        <v>3.0520550984036239E-3</v>
      </c>
      <c r="E52" s="67">
        <v>55738.8</v>
      </c>
      <c r="F52" s="49">
        <f t="shared" si="16"/>
        <v>3.0520550984036239E-3</v>
      </c>
      <c r="G52" s="67">
        <v>55738.8</v>
      </c>
      <c r="H52" s="49">
        <f t="shared" si="17"/>
        <v>3.0520550984036239E-3</v>
      </c>
      <c r="I52" s="67">
        <v>55738.8</v>
      </c>
      <c r="J52" s="49">
        <f t="shared" si="18"/>
        <v>3.0520550984036239E-3</v>
      </c>
      <c r="K52" s="67">
        <v>55738.8</v>
      </c>
      <c r="L52" s="49">
        <f t="shared" si="19"/>
        <v>3.0520550984036239E-3</v>
      </c>
      <c r="M52" s="67">
        <v>55738.8</v>
      </c>
      <c r="N52" s="49">
        <f t="shared" si="20"/>
        <v>3.0520550984036239E-3</v>
      </c>
      <c r="O52" s="67">
        <v>55738.8</v>
      </c>
      <c r="P52" s="49">
        <f t="shared" si="21"/>
        <v>3.0520550984036239E-3</v>
      </c>
      <c r="Q52" s="67">
        <v>55738.8</v>
      </c>
      <c r="R52" s="49">
        <f t="shared" si="22"/>
        <v>3.0520550984036239E-3</v>
      </c>
      <c r="S52" s="67">
        <v>55738.8</v>
      </c>
      <c r="T52" s="49">
        <f t="shared" si="23"/>
        <v>3.0520550984036239E-3</v>
      </c>
      <c r="U52" s="67">
        <v>55738.8</v>
      </c>
      <c r="V52" s="49">
        <f t="shared" si="24"/>
        <v>3.0520550984036239E-3</v>
      </c>
      <c r="W52" s="67">
        <v>55738.8</v>
      </c>
      <c r="X52" s="49">
        <f t="shared" si="25"/>
        <v>3.0520550984036239E-3</v>
      </c>
      <c r="Y52" s="67">
        <v>55738.8</v>
      </c>
      <c r="Z52" s="49">
        <f t="shared" si="29"/>
        <v>3.0520550984036239E-3</v>
      </c>
      <c r="AA52" s="82">
        <f t="shared" si="0"/>
        <v>668865.60000000009</v>
      </c>
      <c r="AB52" s="49">
        <f t="shared" si="29"/>
        <v>3.0520550984036244E-3</v>
      </c>
      <c r="AC52" s="82">
        <f t="shared" si="13"/>
        <v>55738.80000000001</v>
      </c>
      <c r="AD52" s="49">
        <f t="shared" si="27"/>
        <v>3.0520550984036239E-3</v>
      </c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</row>
    <row r="53" spans="1:66" x14ac:dyDescent="0.25">
      <c r="A53" s="9">
        <v>6113</v>
      </c>
      <c r="B53" s="10" t="s">
        <v>81</v>
      </c>
      <c r="C53" s="67">
        <v>18252.599999999999</v>
      </c>
      <c r="D53" s="49">
        <f t="shared" si="15"/>
        <v>9.9944636212336794E-4</v>
      </c>
      <c r="E53" s="67">
        <v>18252.599999999999</v>
      </c>
      <c r="F53" s="49">
        <f t="shared" si="16"/>
        <v>9.9944636212336794E-4</v>
      </c>
      <c r="G53" s="67">
        <v>18252.599999999999</v>
      </c>
      <c r="H53" s="49">
        <f t="shared" si="17"/>
        <v>9.9944636212336794E-4</v>
      </c>
      <c r="I53" s="67">
        <v>18252.599999999999</v>
      </c>
      <c r="J53" s="49">
        <f t="shared" si="18"/>
        <v>9.9944636212336794E-4</v>
      </c>
      <c r="K53" s="67">
        <v>18252.599999999999</v>
      </c>
      <c r="L53" s="49">
        <f t="shared" si="19"/>
        <v>9.9944636212336794E-4</v>
      </c>
      <c r="M53" s="67">
        <v>18252.599999999999</v>
      </c>
      <c r="N53" s="49">
        <f t="shared" si="20"/>
        <v>9.9944636212336794E-4</v>
      </c>
      <c r="O53" s="67">
        <v>18252.599999999999</v>
      </c>
      <c r="P53" s="49">
        <f t="shared" si="21"/>
        <v>9.9944636212336794E-4</v>
      </c>
      <c r="Q53" s="67">
        <v>18252.599999999999</v>
      </c>
      <c r="R53" s="49">
        <f t="shared" si="22"/>
        <v>9.9944636212336794E-4</v>
      </c>
      <c r="S53" s="67">
        <v>18252.599999999999</v>
      </c>
      <c r="T53" s="49">
        <f t="shared" si="23"/>
        <v>9.9944636212336794E-4</v>
      </c>
      <c r="U53" s="67">
        <v>18252.599999999999</v>
      </c>
      <c r="V53" s="49">
        <f t="shared" si="24"/>
        <v>9.9944636212336794E-4</v>
      </c>
      <c r="W53" s="67">
        <v>18252.599999999999</v>
      </c>
      <c r="X53" s="49">
        <f t="shared" si="25"/>
        <v>9.9944636212336794E-4</v>
      </c>
      <c r="Y53" s="67">
        <v>18252.599999999999</v>
      </c>
      <c r="Z53" s="49">
        <f t="shared" si="29"/>
        <v>9.9944636212336794E-4</v>
      </c>
      <c r="AA53" s="82">
        <f t="shared" si="0"/>
        <v>219031.20000000004</v>
      </c>
      <c r="AB53" s="49">
        <f t="shared" si="29"/>
        <v>9.9944636212336816E-4</v>
      </c>
      <c r="AC53" s="82">
        <f t="shared" si="13"/>
        <v>18252.600000000002</v>
      </c>
      <c r="AD53" s="49">
        <f t="shared" si="27"/>
        <v>9.9944636212336794E-4</v>
      </c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</row>
    <row r="54" spans="1:66" x14ac:dyDescent="0.25">
      <c r="A54" s="9">
        <v>6114</v>
      </c>
      <c r="B54" s="10" t="s">
        <v>82</v>
      </c>
      <c r="C54" s="67">
        <v>37359.57475</v>
      </c>
      <c r="D54" s="49">
        <f t="shared" si="15"/>
        <v>2.0456751955537037E-3</v>
      </c>
      <c r="E54" s="67">
        <v>37359.57475</v>
      </c>
      <c r="F54" s="49">
        <f t="shared" si="16"/>
        <v>2.0456751955537037E-3</v>
      </c>
      <c r="G54" s="67">
        <v>37359.57475</v>
      </c>
      <c r="H54" s="49">
        <f t="shared" si="17"/>
        <v>2.0456751955537037E-3</v>
      </c>
      <c r="I54" s="67">
        <v>37359.57475</v>
      </c>
      <c r="J54" s="49">
        <f t="shared" si="18"/>
        <v>2.0456751955537037E-3</v>
      </c>
      <c r="K54" s="67">
        <v>37359.57475</v>
      </c>
      <c r="L54" s="49">
        <f t="shared" si="19"/>
        <v>2.0456751955537037E-3</v>
      </c>
      <c r="M54" s="67">
        <v>37359.57475</v>
      </c>
      <c r="N54" s="49">
        <f t="shared" si="20"/>
        <v>2.0456751955537037E-3</v>
      </c>
      <c r="O54" s="67">
        <v>37359.57475</v>
      </c>
      <c r="P54" s="49">
        <f t="shared" si="21"/>
        <v>2.0456751955537037E-3</v>
      </c>
      <c r="Q54" s="67">
        <v>37359.57475</v>
      </c>
      <c r="R54" s="49">
        <f t="shared" si="22"/>
        <v>2.0456751955537037E-3</v>
      </c>
      <c r="S54" s="67">
        <v>37359.57475</v>
      </c>
      <c r="T54" s="49">
        <f t="shared" si="23"/>
        <v>2.0456751955537037E-3</v>
      </c>
      <c r="U54" s="67">
        <v>37359.57475</v>
      </c>
      <c r="V54" s="49">
        <f t="shared" si="24"/>
        <v>2.0456751955537037E-3</v>
      </c>
      <c r="W54" s="67">
        <v>37359.57475</v>
      </c>
      <c r="X54" s="49">
        <f t="shared" si="25"/>
        <v>2.0456751955537037E-3</v>
      </c>
      <c r="Y54" s="67">
        <v>37359.57475</v>
      </c>
      <c r="Z54" s="49">
        <f t="shared" si="29"/>
        <v>2.0456751955537037E-3</v>
      </c>
      <c r="AA54" s="82">
        <f t="shared" si="0"/>
        <v>448314.89700000011</v>
      </c>
      <c r="AB54" s="49">
        <f t="shared" si="29"/>
        <v>2.0456751955537041E-3</v>
      </c>
      <c r="AC54" s="82">
        <f t="shared" si="13"/>
        <v>37359.574750000007</v>
      </c>
      <c r="AD54" s="49">
        <f t="shared" si="27"/>
        <v>2.0456751955537041E-3</v>
      </c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</row>
    <row r="55" spans="1:66" x14ac:dyDescent="0.25">
      <c r="A55" s="9">
        <v>6115</v>
      </c>
      <c r="B55" s="10" t="s">
        <v>83</v>
      </c>
      <c r="C55" s="67">
        <v>2633.9811500000001</v>
      </c>
      <c r="D55" s="49">
        <f t="shared" si="15"/>
        <v>1.4422728149792496E-4</v>
      </c>
      <c r="E55" s="67">
        <v>2633.9811500000001</v>
      </c>
      <c r="F55" s="49">
        <f t="shared" si="16"/>
        <v>1.4422728149792496E-4</v>
      </c>
      <c r="G55" s="67">
        <v>2633.9811500000001</v>
      </c>
      <c r="H55" s="49">
        <f t="shared" si="17"/>
        <v>1.4422728149792496E-4</v>
      </c>
      <c r="I55" s="67">
        <v>2633.9811500000001</v>
      </c>
      <c r="J55" s="49">
        <f t="shared" si="18"/>
        <v>1.4422728149792496E-4</v>
      </c>
      <c r="K55" s="67">
        <v>2633.9811500000001</v>
      </c>
      <c r="L55" s="49">
        <f t="shared" si="19"/>
        <v>1.4422728149792496E-4</v>
      </c>
      <c r="M55" s="67">
        <v>2633.9811500000001</v>
      </c>
      <c r="N55" s="49">
        <f t="shared" si="20"/>
        <v>1.4422728149792496E-4</v>
      </c>
      <c r="O55" s="67">
        <v>2633.9811500000001</v>
      </c>
      <c r="P55" s="49">
        <f t="shared" si="21"/>
        <v>1.4422728149792496E-4</v>
      </c>
      <c r="Q55" s="67">
        <v>2633.9811500000001</v>
      </c>
      <c r="R55" s="49">
        <f t="shared" si="22"/>
        <v>1.4422728149792496E-4</v>
      </c>
      <c r="S55" s="67">
        <v>2633.9811500000001</v>
      </c>
      <c r="T55" s="49">
        <f t="shared" si="23"/>
        <v>1.4422728149792496E-4</v>
      </c>
      <c r="U55" s="67">
        <v>2633.9811500000001</v>
      </c>
      <c r="V55" s="49">
        <f t="shared" si="24"/>
        <v>1.4422728149792496E-4</v>
      </c>
      <c r="W55" s="67">
        <v>2633.9811500000001</v>
      </c>
      <c r="X55" s="49">
        <f t="shared" si="25"/>
        <v>1.4422728149792496E-4</v>
      </c>
      <c r="Y55" s="67">
        <v>2633.9811500000001</v>
      </c>
      <c r="Z55" s="49">
        <f t="shared" si="29"/>
        <v>1.4422728149792496E-4</v>
      </c>
      <c r="AA55" s="82">
        <f t="shared" si="0"/>
        <v>31607.773799999999</v>
      </c>
      <c r="AB55" s="49">
        <f t="shared" si="29"/>
        <v>1.4422728149792496E-4</v>
      </c>
      <c r="AC55" s="82">
        <f t="shared" si="13"/>
        <v>2633.9811500000001</v>
      </c>
      <c r="AD55" s="49">
        <f t="shared" si="27"/>
        <v>1.4422728149792496E-4</v>
      </c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</row>
    <row r="56" spans="1:66" x14ac:dyDescent="0.25">
      <c r="A56" s="9">
        <v>6116</v>
      </c>
      <c r="B56" s="10" t="s">
        <v>53</v>
      </c>
      <c r="C56" s="67">
        <v>49479.155850000003</v>
      </c>
      <c r="D56" s="49">
        <f t="shared" si="15"/>
        <v>2.7092996239011244E-3</v>
      </c>
      <c r="E56" s="67">
        <v>49479.155850000003</v>
      </c>
      <c r="F56" s="49">
        <f t="shared" si="16"/>
        <v>2.7092996239011244E-3</v>
      </c>
      <c r="G56" s="67">
        <v>49479.155850000003</v>
      </c>
      <c r="H56" s="49">
        <f t="shared" si="17"/>
        <v>2.7092996239011244E-3</v>
      </c>
      <c r="I56" s="67">
        <v>49479.155850000003</v>
      </c>
      <c r="J56" s="49">
        <f t="shared" si="18"/>
        <v>2.7092996239011244E-3</v>
      </c>
      <c r="K56" s="67">
        <v>49479.155850000003</v>
      </c>
      <c r="L56" s="49">
        <f t="shared" si="19"/>
        <v>2.7092996239011244E-3</v>
      </c>
      <c r="M56" s="67">
        <v>49479.155850000003</v>
      </c>
      <c r="N56" s="49">
        <f t="shared" si="20"/>
        <v>2.7092996239011244E-3</v>
      </c>
      <c r="O56" s="67">
        <v>49479.155850000003</v>
      </c>
      <c r="P56" s="49">
        <f t="shared" si="21"/>
        <v>2.7092996239011244E-3</v>
      </c>
      <c r="Q56" s="67">
        <v>49479.155850000003</v>
      </c>
      <c r="R56" s="49">
        <f t="shared" si="22"/>
        <v>2.7092996239011244E-3</v>
      </c>
      <c r="S56" s="67">
        <v>49479.155850000003</v>
      </c>
      <c r="T56" s="49">
        <f t="shared" si="23"/>
        <v>2.7092996239011244E-3</v>
      </c>
      <c r="U56" s="67">
        <v>49479.155850000003</v>
      </c>
      <c r="V56" s="49">
        <f t="shared" si="24"/>
        <v>2.7092996239011244E-3</v>
      </c>
      <c r="W56" s="67">
        <v>49479.155850000003</v>
      </c>
      <c r="X56" s="49">
        <f t="shared" si="25"/>
        <v>2.7092996239011244E-3</v>
      </c>
      <c r="Y56" s="67">
        <v>49479.155850000003</v>
      </c>
      <c r="Z56" s="49">
        <f t="shared" si="29"/>
        <v>2.7092996239011244E-3</v>
      </c>
      <c r="AA56" s="82">
        <f t="shared" si="0"/>
        <v>593749.87019999989</v>
      </c>
      <c r="AB56" s="49">
        <f t="shared" si="29"/>
        <v>2.709299623901124E-3</v>
      </c>
      <c r="AC56" s="82">
        <f t="shared" si="13"/>
        <v>49479.155849999988</v>
      </c>
      <c r="AD56" s="49">
        <f t="shared" si="27"/>
        <v>2.7092996239011236E-3</v>
      </c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</row>
    <row r="57" spans="1:66" x14ac:dyDescent="0.25">
      <c r="A57" s="9">
        <v>6117</v>
      </c>
      <c r="B57" s="10" t="s">
        <v>84</v>
      </c>
      <c r="C57" s="67"/>
      <c r="D57" s="49">
        <f t="shared" si="15"/>
        <v>0</v>
      </c>
      <c r="E57" s="67"/>
      <c r="F57" s="49">
        <f t="shared" si="16"/>
        <v>0</v>
      </c>
      <c r="G57" s="67"/>
      <c r="H57" s="49">
        <f t="shared" si="17"/>
        <v>0</v>
      </c>
      <c r="I57" s="67"/>
      <c r="J57" s="49">
        <f t="shared" si="18"/>
        <v>0</v>
      </c>
      <c r="K57" s="67"/>
      <c r="L57" s="49">
        <f t="shared" si="19"/>
        <v>0</v>
      </c>
      <c r="M57" s="67"/>
      <c r="N57" s="49">
        <f t="shared" si="20"/>
        <v>0</v>
      </c>
      <c r="O57" s="67"/>
      <c r="P57" s="49">
        <f t="shared" si="21"/>
        <v>0</v>
      </c>
      <c r="Q57" s="67"/>
      <c r="R57" s="49">
        <f t="shared" si="22"/>
        <v>0</v>
      </c>
      <c r="S57" s="67"/>
      <c r="T57" s="49">
        <f t="shared" si="23"/>
        <v>0</v>
      </c>
      <c r="U57" s="67"/>
      <c r="V57" s="49">
        <f t="shared" si="24"/>
        <v>0</v>
      </c>
      <c r="W57" s="67"/>
      <c r="X57" s="49">
        <f t="shared" si="25"/>
        <v>0</v>
      </c>
      <c r="Y57" s="67"/>
      <c r="Z57" s="49">
        <f t="shared" si="29"/>
        <v>0</v>
      </c>
      <c r="AA57" s="82">
        <f t="shared" si="0"/>
        <v>0</v>
      </c>
      <c r="AB57" s="49">
        <f t="shared" si="29"/>
        <v>0</v>
      </c>
      <c r="AC57" s="82">
        <f t="shared" si="13"/>
        <v>0</v>
      </c>
      <c r="AD57" s="49">
        <f t="shared" si="27"/>
        <v>0</v>
      </c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</row>
    <row r="58" spans="1:66" x14ac:dyDescent="0.25">
      <c r="A58" s="9">
        <v>6118</v>
      </c>
      <c r="B58" s="10" t="s">
        <v>85</v>
      </c>
      <c r="C58" s="67">
        <v>192889.89689999999</v>
      </c>
      <c r="D58" s="49">
        <f t="shared" si="15"/>
        <v>1.0561953132543116E-2</v>
      </c>
      <c r="E58" s="67">
        <v>192889.89689999999</v>
      </c>
      <c r="F58" s="49">
        <f t="shared" si="16"/>
        <v>1.0561953132543116E-2</v>
      </c>
      <c r="G58" s="67">
        <v>192889.89689999999</v>
      </c>
      <c r="H58" s="49">
        <f t="shared" si="17"/>
        <v>1.0561953132543116E-2</v>
      </c>
      <c r="I58" s="67">
        <v>192889.89689999999</v>
      </c>
      <c r="J58" s="49">
        <f t="shared" si="18"/>
        <v>1.0561953132543116E-2</v>
      </c>
      <c r="K58" s="67">
        <v>192889.89689999999</v>
      </c>
      <c r="L58" s="49">
        <f t="shared" si="19"/>
        <v>1.0561953132543116E-2</v>
      </c>
      <c r="M58" s="67">
        <v>192889.89689999999</v>
      </c>
      <c r="N58" s="49">
        <f t="shared" si="20"/>
        <v>1.0561953132543116E-2</v>
      </c>
      <c r="O58" s="67">
        <v>192889.89689999999</v>
      </c>
      <c r="P58" s="49">
        <f t="shared" si="21"/>
        <v>1.0561953132543116E-2</v>
      </c>
      <c r="Q58" s="67">
        <v>192889.89689999999</v>
      </c>
      <c r="R58" s="49">
        <f t="shared" si="22"/>
        <v>1.0561953132543116E-2</v>
      </c>
      <c r="S58" s="67">
        <v>192889.89689999999</v>
      </c>
      <c r="T58" s="49">
        <f t="shared" si="23"/>
        <v>1.0561953132543116E-2</v>
      </c>
      <c r="U58" s="67">
        <v>192889.89689999999</v>
      </c>
      <c r="V58" s="49">
        <f t="shared" si="24"/>
        <v>1.0561953132543116E-2</v>
      </c>
      <c r="W58" s="67">
        <v>192889.89689999999</v>
      </c>
      <c r="X58" s="49">
        <f t="shared" si="25"/>
        <v>1.0561953132543116E-2</v>
      </c>
      <c r="Y58" s="67">
        <v>192889.89689999999</v>
      </c>
      <c r="Z58" s="49">
        <f t="shared" si="29"/>
        <v>1.0561953132543116E-2</v>
      </c>
      <c r="AA58" s="82">
        <f t="shared" si="0"/>
        <v>2314678.7628000001</v>
      </c>
      <c r="AB58" s="49">
        <f t="shared" si="29"/>
        <v>1.0561953132543118E-2</v>
      </c>
      <c r="AC58" s="82">
        <f t="shared" si="13"/>
        <v>192889.89690000002</v>
      </c>
      <c r="AD58" s="49">
        <f t="shared" si="27"/>
        <v>1.0561953132543118E-2</v>
      </c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</row>
    <row r="59" spans="1:66" x14ac:dyDescent="0.25">
      <c r="A59" s="9">
        <v>6119</v>
      </c>
      <c r="B59" s="10" t="s">
        <v>86</v>
      </c>
      <c r="C59" s="67">
        <v>1050</v>
      </c>
      <c r="D59" s="49">
        <f t="shared" si="15"/>
        <v>5.7494202482360667E-5</v>
      </c>
      <c r="E59" s="67">
        <v>1050</v>
      </c>
      <c r="F59" s="49">
        <f t="shared" si="16"/>
        <v>5.7494202482360667E-5</v>
      </c>
      <c r="G59" s="67">
        <v>1050</v>
      </c>
      <c r="H59" s="49">
        <f t="shared" si="17"/>
        <v>5.7494202482360667E-5</v>
      </c>
      <c r="I59" s="67">
        <v>1050</v>
      </c>
      <c r="J59" s="49">
        <f t="shared" si="18"/>
        <v>5.7494202482360667E-5</v>
      </c>
      <c r="K59" s="67">
        <v>1050</v>
      </c>
      <c r="L59" s="49">
        <f t="shared" si="19"/>
        <v>5.7494202482360667E-5</v>
      </c>
      <c r="M59" s="67">
        <v>1050</v>
      </c>
      <c r="N59" s="49">
        <f t="shared" si="20"/>
        <v>5.7494202482360667E-5</v>
      </c>
      <c r="O59" s="67">
        <v>1050</v>
      </c>
      <c r="P59" s="49">
        <f t="shared" si="21"/>
        <v>5.7494202482360667E-5</v>
      </c>
      <c r="Q59" s="67">
        <v>1050</v>
      </c>
      <c r="R59" s="49">
        <f t="shared" si="22"/>
        <v>5.7494202482360667E-5</v>
      </c>
      <c r="S59" s="67">
        <v>1050</v>
      </c>
      <c r="T59" s="49">
        <f t="shared" si="23"/>
        <v>5.7494202482360667E-5</v>
      </c>
      <c r="U59" s="67">
        <v>1050</v>
      </c>
      <c r="V59" s="49">
        <f t="shared" si="24"/>
        <v>5.7494202482360667E-5</v>
      </c>
      <c r="W59" s="67">
        <v>1050</v>
      </c>
      <c r="X59" s="49">
        <f t="shared" si="25"/>
        <v>5.7494202482360667E-5</v>
      </c>
      <c r="Y59" s="67">
        <v>1050</v>
      </c>
      <c r="Z59" s="49">
        <f t="shared" si="29"/>
        <v>5.7494202482360667E-5</v>
      </c>
      <c r="AA59" s="82">
        <f t="shared" si="0"/>
        <v>12600</v>
      </c>
      <c r="AB59" s="49">
        <f t="shared" si="29"/>
        <v>5.7494202482360674E-5</v>
      </c>
      <c r="AC59" s="82">
        <f t="shared" si="13"/>
        <v>1050</v>
      </c>
      <c r="AD59" s="49">
        <f t="shared" si="27"/>
        <v>5.7494202482360667E-5</v>
      </c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</row>
    <row r="60" spans="1:66" x14ac:dyDescent="0.25">
      <c r="A60" s="9">
        <v>6120</v>
      </c>
      <c r="B60" s="10" t="s">
        <v>87</v>
      </c>
      <c r="C60" s="67"/>
      <c r="D60" s="49">
        <f t="shared" si="15"/>
        <v>0</v>
      </c>
      <c r="E60" s="67"/>
      <c r="F60" s="49">
        <f t="shared" si="16"/>
        <v>0</v>
      </c>
      <c r="G60" s="67"/>
      <c r="H60" s="49">
        <f t="shared" si="17"/>
        <v>0</v>
      </c>
      <c r="I60" s="67"/>
      <c r="J60" s="49">
        <f t="shared" si="18"/>
        <v>0</v>
      </c>
      <c r="K60" s="67"/>
      <c r="L60" s="49">
        <f t="shared" si="19"/>
        <v>0</v>
      </c>
      <c r="M60" s="67"/>
      <c r="N60" s="49">
        <f t="shared" si="20"/>
        <v>0</v>
      </c>
      <c r="O60" s="67"/>
      <c r="P60" s="49">
        <f t="shared" si="21"/>
        <v>0</v>
      </c>
      <c r="Q60" s="67"/>
      <c r="R60" s="49">
        <f t="shared" si="22"/>
        <v>0</v>
      </c>
      <c r="S60" s="67"/>
      <c r="T60" s="49">
        <f t="shared" si="23"/>
        <v>0</v>
      </c>
      <c r="U60" s="67"/>
      <c r="V60" s="49">
        <f t="shared" si="24"/>
        <v>0</v>
      </c>
      <c r="W60" s="67"/>
      <c r="X60" s="49">
        <f t="shared" si="25"/>
        <v>0</v>
      </c>
      <c r="Y60" s="67"/>
      <c r="Z60" s="49">
        <f t="shared" si="29"/>
        <v>0</v>
      </c>
      <c r="AA60" s="82">
        <f t="shared" si="0"/>
        <v>0</v>
      </c>
      <c r="AB60" s="49">
        <f t="shared" si="29"/>
        <v>0</v>
      </c>
      <c r="AC60" s="82">
        <f t="shared" si="13"/>
        <v>0</v>
      </c>
      <c r="AD60" s="49">
        <f t="shared" si="27"/>
        <v>0</v>
      </c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</row>
    <row r="61" spans="1:66" x14ac:dyDescent="0.25">
      <c r="A61" s="9">
        <v>6121</v>
      </c>
      <c r="B61" s="10" t="s">
        <v>88</v>
      </c>
      <c r="C61" s="67">
        <v>6273.8078999999998</v>
      </c>
      <c r="D61" s="49">
        <f t="shared" si="15"/>
        <v>3.4353103022669902E-4</v>
      </c>
      <c r="E61" s="67">
        <v>6273.8078999999998</v>
      </c>
      <c r="F61" s="49">
        <f t="shared" si="16"/>
        <v>3.4353103022669902E-4</v>
      </c>
      <c r="G61" s="67">
        <v>6273.8078999999998</v>
      </c>
      <c r="H61" s="49">
        <f t="shared" si="17"/>
        <v>3.4353103022669902E-4</v>
      </c>
      <c r="I61" s="67">
        <v>6273.8078999999998</v>
      </c>
      <c r="J61" s="49">
        <f t="shared" si="18"/>
        <v>3.4353103022669902E-4</v>
      </c>
      <c r="K61" s="67">
        <v>6273.8078999999998</v>
      </c>
      <c r="L61" s="49">
        <f t="shared" si="19"/>
        <v>3.4353103022669902E-4</v>
      </c>
      <c r="M61" s="67">
        <v>6273.8078999999998</v>
      </c>
      <c r="N61" s="49">
        <f t="shared" si="20"/>
        <v>3.4353103022669902E-4</v>
      </c>
      <c r="O61" s="67">
        <v>6273.8078999999998</v>
      </c>
      <c r="P61" s="49">
        <f t="shared" si="21"/>
        <v>3.4353103022669902E-4</v>
      </c>
      <c r="Q61" s="67">
        <v>6273.8078999999998</v>
      </c>
      <c r="R61" s="49">
        <f t="shared" si="22"/>
        <v>3.4353103022669902E-4</v>
      </c>
      <c r="S61" s="67">
        <v>6273.8078999999998</v>
      </c>
      <c r="T61" s="49">
        <f t="shared" si="23"/>
        <v>3.4353103022669902E-4</v>
      </c>
      <c r="U61" s="67">
        <v>6273.8078999999998</v>
      </c>
      <c r="V61" s="49">
        <f t="shared" si="24"/>
        <v>3.4353103022669902E-4</v>
      </c>
      <c r="W61" s="67">
        <v>6273.8078999999998</v>
      </c>
      <c r="X61" s="49">
        <f t="shared" si="25"/>
        <v>3.4353103022669902E-4</v>
      </c>
      <c r="Y61" s="67">
        <v>6273.8078999999998</v>
      </c>
      <c r="Z61" s="49">
        <f t="shared" ref="Z61:AB80" si="30">IF(Y$10&lt;&gt;0,Y61/Y$10,"-")</f>
        <v>3.4353103022669902E-4</v>
      </c>
      <c r="AA61" s="82">
        <f t="shared" si="0"/>
        <v>75285.694799999997</v>
      </c>
      <c r="AB61" s="49">
        <f t="shared" si="30"/>
        <v>3.4353103022669902E-4</v>
      </c>
      <c r="AC61" s="82">
        <f t="shared" si="13"/>
        <v>6273.8078999999998</v>
      </c>
      <c r="AD61" s="49">
        <f t="shared" si="27"/>
        <v>3.4353103022669902E-4</v>
      </c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</row>
    <row r="62" spans="1:66" x14ac:dyDescent="0.25">
      <c r="A62" s="9">
        <v>6122</v>
      </c>
      <c r="B62" s="10" t="s">
        <v>89</v>
      </c>
      <c r="C62" s="67">
        <v>5294.3651499999996</v>
      </c>
      <c r="D62" s="49">
        <f t="shared" si="15"/>
        <v>2.8990028757109882E-4</v>
      </c>
      <c r="E62" s="67">
        <v>5294.3651499999996</v>
      </c>
      <c r="F62" s="49">
        <f t="shared" si="16"/>
        <v>2.8990028757109882E-4</v>
      </c>
      <c r="G62" s="67">
        <v>5294.3651499999996</v>
      </c>
      <c r="H62" s="49">
        <f t="shared" si="17"/>
        <v>2.8990028757109882E-4</v>
      </c>
      <c r="I62" s="67">
        <v>5294.3651499999996</v>
      </c>
      <c r="J62" s="49">
        <f t="shared" si="18"/>
        <v>2.8990028757109882E-4</v>
      </c>
      <c r="K62" s="67">
        <v>5294.3651499999996</v>
      </c>
      <c r="L62" s="49">
        <f t="shared" si="19"/>
        <v>2.8990028757109882E-4</v>
      </c>
      <c r="M62" s="67">
        <v>5294.3651499999996</v>
      </c>
      <c r="N62" s="49">
        <f t="shared" si="20"/>
        <v>2.8990028757109882E-4</v>
      </c>
      <c r="O62" s="67">
        <v>5294.3651499999996</v>
      </c>
      <c r="P62" s="49">
        <f t="shared" si="21"/>
        <v>2.8990028757109882E-4</v>
      </c>
      <c r="Q62" s="67">
        <v>5294.3651499999996</v>
      </c>
      <c r="R62" s="49">
        <f t="shared" si="22"/>
        <v>2.8990028757109882E-4</v>
      </c>
      <c r="S62" s="67">
        <v>5294.3651499999996</v>
      </c>
      <c r="T62" s="49">
        <f t="shared" si="23"/>
        <v>2.8990028757109882E-4</v>
      </c>
      <c r="U62" s="67">
        <v>5294.3651499999996</v>
      </c>
      <c r="V62" s="49">
        <f t="shared" si="24"/>
        <v>2.8990028757109882E-4</v>
      </c>
      <c r="W62" s="67">
        <v>5294.3651499999996</v>
      </c>
      <c r="X62" s="49">
        <f t="shared" si="25"/>
        <v>2.8990028757109882E-4</v>
      </c>
      <c r="Y62" s="67">
        <v>5294.3651499999996</v>
      </c>
      <c r="Z62" s="49">
        <f t="shared" si="30"/>
        <v>2.8990028757109882E-4</v>
      </c>
      <c r="AA62" s="82">
        <f t="shared" si="0"/>
        <v>63532.381799999981</v>
      </c>
      <c r="AB62" s="49">
        <f t="shared" si="30"/>
        <v>2.8990028757109877E-4</v>
      </c>
      <c r="AC62" s="82">
        <f t="shared" si="13"/>
        <v>5294.3651499999987</v>
      </c>
      <c r="AD62" s="49">
        <f t="shared" si="27"/>
        <v>2.8990028757109877E-4</v>
      </c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</row>
    <row r="63" spans="1:66" x14ac:dyDescent="0.25">
      <c r="A63" s="9">
        <v>6123</v>
      </c>
      <c r="B63" s="10" t="s">
        <v>90</v>
      </c>
      <c r="C63" s="67"/>
      <c r="D63" s="49">
        <f t="shared" si="15"/>
        <v>0</v>
      </c>
      <c r="E63" s="67"/>
      <c r="F63" s="49">
        <f t="shared" si="16"/>
        <v>0</v>
      </c>
      <c r="G63" s="67"/>
      <c r="H63" s="49">
        <f t="shared" si="17"/>
        <v>0</v>
      </c>
      <c r="I63" s="67"/>
      <c r="J63" s="49">
        <f t="shared" si="18"/>
        <v>0</v>
      </c>
      <c r="K63" s="67"/>
      <c r="L63" s="49">
        <f t="shared" si="19"/>
        <v>0</v>
      </c>
      <c r="M63" s="67"/>
      <c r="N63" s="49">
        <f t="shared" si="20"/>
        <v>0</v>
      </c>
      <c r="O63" s="67"/>
      <c r="P63" s="49">
        <f t="shared" si="21"/>
        <v>0</v>
      </c>
      <c r="Q63" s="67"/>
      <c r="R63" s="49">
        <f t="shared" si="22"/>
        <v>0</v>
      </c>
      <c r="S63" s="67"/>
      <c r="T63" s="49">
        <f t="shared" si="23"/>
        <v>0</v>
      </c>
      <c r="U63" s="67"/>
      <c r="V63" s="49">
        <f t="shared" si="24"/>
        <v>0</v>
      </c>
      <c r="W63" s="67"/>
      <c r="X63" s="49">
        <f t="shared" si="25"/>
        <v>0</v>
      </c>
      <c r="Y63" s="67"/>
      <c r="Z63" s="49">
        <f t="shared" si="30"/>
        <v>0</v>
      </c>
      <c r="AA63" s="82">
        <f t="shared" si="0"/>
        <v>0</v>
      </c>
      <c r="AB63" s="49">
        <f t="shared" si="30"/>
        <v>0</v>
      </c>
      <c r="AC63" s="82">
        <f t="shared" si="13"/>
        <v>0</v>
      </c>
      <c r="AD63" s="49">
        <f t="shared" si="27"/>
        <v>0</v>
      </c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</row>
    <row r="64" spans="1:66" x14ac:dyDescent="0.25">
      <c r="A64" s="9">
        <v>6124</v>
      </c>
      <c r="B64" s="10" t="s">
        <v>91</v>
      </c>
      <c r="C64" s="67">
        <v>165388.19575000001</v>
      </c>
      <c r="D64" s="49">
        <f t="shared" si="15"/>
        <v>9.0560594425169554E-3</v>
      </c>
      <c r="E64" s="67">
        <v>165388.19575000001</v>
      </c>
      <c r="F64" s="49">
        <f t="shared" si="16"/>
        <v>9.0560594425169554E-3</v>
      </c>
      <c r="G64" s="67">
        <v>165388.19575000001</v>
      </c>
      <c r="H64" s="49">
        <f t="shared" si="17"/>
        <v>9.0560594425169554E-3</v>
      </c>
      <c r="I64" s="67">
        <v>165388.19575000001</v>
      </c>
      <c r="J64" s="49">
        <f t="shared" si="18"/>
        <v>9.0560594425169554E-3</v>
      </c>
      <c r="K64" s="67">
        <v>165388.19575000001</v>
      </c>
      <c r="L64" s="49">
        <f t="shared" si="19"/>
        <v>9.0560594425169554E-3</v>
      </c>
      <c r="M64" s="67">
        <v>165388.19575000001</v>
      </c>
      <c r="N64" s="49">
        <f t="shared" si="20"/>
        <v>9.0560594425169554E-3</v>
      </c>
      <c r="O64" s="67">
        <v>165388.19575000001</v>
      </c>
      <c r="P64" s="49">
        <f t="shared" si="21"/>
        <v>9.0560594425169554E-3</v>
      </c>
      <c r="Q64" s="67">
        <v>165388.19575000001</v>
      </c>
      <c r="R64" s="49">
        <f t="shared" si="22"/>
        <v>9.0560594425169554E-3</v>
      </c>
      <c r="S64" s="67">
        <v>165388.19575000001</v>
      </c>
      <c r="T64" s="49">
        <f t="shared" si="23"/>
        <v>9.0560594425169554E-3</v>
      </c>
      <c r="U64" s="67">
        <v>165388.19575000001</v>
      </c>
      <c r="V64" s="49">
        <f t="shared" si="24"/>
        <v>9.0560594425169554E-3</v>
      </c>
      <c r="W64" s="67">
        <v>165388.19575000001</v>
      </c>
      <c r="X64" s="49">
        <f t="shared" si="25"/>
        <v>9.0560594425169554E-3</v>
      </c>
      <c r="Y64" s="67">
        <v>165388.19575000001</v>
      </c>
      <c r="Z64" s="49">
        <f t="shared" si="30"/>
        <v>9.0560594425169554E-3</v>
      </c>
      <c r="AA64" s="82">
        <f t="shared" si="0"/>
        <v>1984658.3489999997</v>
      </c>
      <c r="AB64" s="49">
        <f t="shared" si="30"/>
        <v>9.0560594425169536E-3</v>
      </c>
      <c r="AC64" s="82">
        <f t="shared" si="13"/>
        <v>165388.19574999998</v>
      </c>
      <c r="AD64" s="49">
        <f t="shared" si="27"/>
        <v>9.0560594425169536E-3</v>
      </c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</row>
    <row r="65" spans="1:66" x14ac:dyDescent="0.25">
      <c r="A65" s="9">
        <v>6125</v>
      </c>
      <c r="B65" s="10" t="s">
        <v>92</v>
      </c>
      <c r="C65" s="67">
        <v>16911.027849999999</v>
      </c>
      <c r="D65" s="49">
        <f t="shared" si="15"/>
        <v>9.2598672323118128E-4</v>
      </c>
      <c r="E65" s="67">
        <v>16911.027849999999</v>
      </c>
      <c r="F65" s="49">
        <f t="shared" si="16"/>
        <v>9.2598672323118128E-4</v>
      </c>
      <c r="G65" s="67">
        <v>16911.027849999999</v>
      </c>
      <c r="H65" s="49">
        <f t="shared" si="17"/>
        <v>9.2598672323118128E-4</v>
      </c>
      <c r="I65" s="67">
        <v>16911.027849999999</v>
      </c>
      <c r="J65" s="49">
        <f t="shared" si="18"/>
        <v>9.2598672323118128E-4</v>
      </c>
      <c r="K65" s="67">
        <v>16911.027849999999</v>
      </c>
      <c r="L65" s="49">
        <f t="shared" si="19"/>
        <v>9.2598672323118128E-4</v>
      </c>
      <c r="M65" s="67">
        <v>16911.027849999999</v>
      </c>
      <c r="N65" s="49">
        <f t="shared" si="20"/>
        <v>9.2598672323118128E-4</v>
      </c>
      <c r="O65" s="67">
        <v>16911.027849999999</v>
      </c>
      <c r="P65" s="49">
        <f t="shared" si="21"/>
        <v>9.2598672323118128E-4</v>
      </c>
      <c r="Q65" s="67">
        <v>16911.027849999999</v>
      </c>
      <c r="R65" s="49">
        <f t="shared" si="22"/>
        <v>9.2598672323118128E-4</v>
      </c>
      <c r="S65" s="67">
        <v>16911.027849999999</v>
      </c>
      <c r="T65" s="49">
        <f t="shared" si="23"/>
        <v>9.2598672323118128E-4</v>
      </c>
      <c r="U65" s="67">
        <v>16911.027849999999</v>
      </c>
      <c r="V65" s="49">
        <f t="shared" si="24"/>
        <v>9.2598672323118128E-4</v>
      </c>
      <c r="W65" s="67">
        <v>16911.027849999999</v>
      </c>
      <c r="X65" s="49">
        <f t="shared" si="25"/>
        <v>9.2598672323118128E-4</v>
      </c>
      <c r="Y65" s="67">
        <v>16911.027849999999</v>
      </c>
      <c r="Z65" s="49">
        <f t="shared" si="30"/>
        <v>9.2598672323118128E-4</v>
      </c>
      <c r="AA65" s="82">
        <f t="shared" si="0"/>
        <v>202932.33420000004</v>
      </c>
      <c r="AB65" s="49">
        <f t="shared" si="30"/>
        <v>9.259867232311816E-4</v>
      </c>
      <c r="AC65" s="82">
        <f t="shared" si="13"/>
        <v>16911.027850000002</v>
      </c>
      <c r="AD65" s="49">
        <f t="shared" si="27"/>
        <v>9.2598672323118139E-4</v>
      </c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</row>
    <row r="66" spans="1:66" x14ac:dyDescent="0.25">
      <c r="A66" s="9">
        <v>6126</v>
      </c>
      <c r="B66" s="10" t="s">
        <v>93</v>
      </c>
      <c r="C66" s="67">
        <v>1903</v>
      </c>
      <c r="D66" s="49">
        <f t="shared" si="15"/>
        <v>1.0420139745136414E-4</v>
      </c>
      <c r="E66" s="67">
        <v>1903</v>
      </c>
      <c r="F66" s="49">
        <f t="shared" si="16"/>
        <v>1.0420139745136414E-4</v>
      </c>
      <c r="G66" s="67">
        <v>1903</v>
      </c>
      <c r="H66" s="49">
        <f t="shared" si="17"/>
        <v>1.0420139745136414E-4</v>
      </c>
      <c r="I66" s="67">
        <v>1903</v>
      </c>
      <c r="J66" s="49">
        <f t="shared" si="18"/>
        <v>1.0420139745136414E-4</v>
      </c>
      <c r="K66" s="67">
        <v>1903</v>
      </c>
      <c r="L66" s="49">
        <f t="shared" si="19"/>
        <v>1.0420139745136414E-4</v>
      </c>
      <c r="M66" s="67">
        <v>1903</v>
      </c>
      <c r="N66" s="49">
        <f t="shared" si="20"/>
        <v>1.0420139745136414E-4</v>
      </c>
      <c r="O66" s="67">
        <v>1903</v>
      </c>
      <c r="P66" s="49">
        <f t="shared" si="21"/>
        <v>1.0420139745136414E-4</v>
      </c>
      <c r="Q66" s="67">
        <v>1903</v>
      </c>
      <c r="R66" s="49">
        <f t="shared" si="22"/>
        <v>1.0420139745136414E-4</v>
      </c>
      <c r="S66" s="67">
        <v>1903</v>
      </c>
      <c r="T66" s="49">
        <f t="shared" si="23"/>
        <v>1.0420139745136414E-4</v>
      </c>
      <c r="U66" s="67">
        <v>1903</v>
      </c>
      <c r="V66" s="49">
        <f t="shared" si="24"/>
        <v>1.0420139745136414E-4</v>
      </c>
      <c r="W66" s="67">
        <v>1903</v>
      </c>
      <c r="X66" s="49">
        <f t="shared" si="25"/>
        <v>1.0420139745136414E-4</v>
      </c>
      <c r="Y66" s="67">
        <v>1903</v>
      </c>
      <c r="Z66" s="49">
        <f t="shared" si="30"/>
        <v>1.0420139745136414E-4</v>
      </c>
      <c r="AA66" s="82">
        <f t="shared" si="0"/>
        <v>22836</v>
      </c>
      <c r="AB66" s="49">
        <f t="shared" si="30"/>
        <v>1.0420139745136415E-4</v>
      </c>
      <c r="AC66" s="82">
        <f t="shared" si="13"/>
        <v>1903</v>
      </c>
      <c r="AD66" s="49">
        <f t="shared" si="27"/>
        <v>1.0420139745136414E-4</v>
      </c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</row>
    <row r="67" spans="1:66" x14ac:dyDescent="0.25">
      <c r="A67" s="9">
        <v>6127</v>
      </c>
      <c r="B67" s="10" t="s">
        <v>94</v>
      </c>
      <c r="C67" s="67">
        <v>18684.87355</v>
      </c>
      <c r="D67" s="49">
        <f t="shared" si="15"/>
        <v>1.0231160983247669E-3</v>
      </c>
      <c r="E67" s="67">
        <v>18684.87355</v>
      </c>
      <c r="F67" s="49">
        <f t="shared" si="16"/>
        <v>1.0231160983247669E-3</v>
      </c>
      <c r="G67" s="67">
        <v>18684.87355</v>
      </c>
      <c r="H67" s="49">
        <f t="shared" si="17"/>
        <v>1.0231160983247669E-3</v>
      </c>
      <c r="I67" s="67">
        <v>18684.87355</v>
      </c>
      <c r="J67" s="49">
        <f t="shared" si="18"/>
        <v>1.0231160983247669E-3</v>
      </c>
      <c r="K67" s="67">
        <v>18684.87355</v>
      </c>
      <c r="L67" s="49">
        <f t="shared" si="19"/>
        <v>1.0231160983247669E-3</v>
      </c>
      <c r="M67" s="67">
        <v>18684.87355</v>
      </c>
      <c r="N67" s="49">
        <f t="shared" si="20"/>
        <v>1.0231160983247669E-3</v>
      </c>
      <c r="O67" s="67">
        <v>18684.87355</v>
      </c>
      <c r="P67" s="49">
        <f t="shared" si="21"/>
        <v>1.0231160983247669E-3</v>
      </c>
      <c r="Q67" s="67">
        <v>18684.87355</v>
      </c>
      <c r="R67" s="49">
        <f t="shared" si="22"/>
        <v>1.0231160983247669E-3</v>
      </c>
      <c r="S67" s="67">
        <v>18684.87355</v>
      </c>
      <c r="T67" s="49">
        <f t="shared" si="23"/>
        <v>1.0231160983247669E-3</v>
      </c>
      <c r="U67" s="67">
        <v>18684.87355</v>
      </c>
      <c r="V67" s="49">
        <f t="shared" si="24"/>
        <v>1.0231160983247669E-3</v>
      </c>
      <c r="W67" s="67">
        <v>18684.87355</v>
      </c>
      <c r="X67" s="49">
        <f t="shared" si="25"/>
        <v>1.0231160983247669E-3</v>
      </c>
      <c r="Y67" s="67">
        <v>18684.87355</v>
      </c>
      <c r="Z67" s="49">
        <f t="shared" si="30"/>
        <v>1.0231160983247669E-3</v>
      </c>
      <c r="AA67" s="82">
        <f t="shared" ref="AA67:AA134" si="31">C67+E67+G67+I67+K67+M67+O67+Q67+S67+U67+W67+Y67</f>
        <v>224218.48259999996</v>
      </c>
      <c r="AB67" s="49">
        <f t="shared" si="30"/>
        <v>1.0231160983247666E-3</v>
      </c>
      <c r="AC67" s="82">
        <f t="shared" si="13"/>
        <v>18684.873549999997</v>
      </c>
      <c r="AD67" s="49">
        <f t="shared" si="27"/>
        <v>1.0231160983247666E-3</v>
      </c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</row>
    <row r="68" spans="1:66" x14ac:dyDescent="0.25">
      <c r="A68" s="9">
        <v>6131</v>
      </c>
      <c r="B68" s="10" t="s">
        <v>95</v>
      </c>
      <c r="C68" s="67">
        <v>5725.6821</v>
      </c>
      <c r="D68" s="49">
        <f t="shared" si="15"/>
        <v>3.1351764381621716E-4</v>
      </c>
      <c r="E68" s="67">
        <v>5725.6821</v>
      </c>
      <c r="F68" s="49">
        <f t="shared" si="16"/>
        <v>3.1351764381621716E-4</v>
      </c>
      <c r="G68" s="67">
        <v>5725.6821</v>
      </c>
      <c r="H68" s="49">
        <f t="shared" si="17"/>
        <v>3.1351764381621716E-4</v>
      </c>
      <c r="I68" s="67">
        <v>5725.6821</v>
      </c>
      <c r="J68" s="49">
        <f t="shared" si="18"/>
        <v>3.1351764381621716E-4</v>
      </c>
      <c r="K68" s="67">
        <v>5725.6821</v>
      </c>
      <c r="L68" s="49">
        <f t="shared" si="19"/>
        <v>3.1351764381621716E-4</v>
      </c>
      <c r="M68" s="67">
        <v>5725.6821</v>
      </c>
      <c r="N68" s="49">
        <f t="shared" si="20"/>
        <v>3.1351764381621716E-4</v>
      </c>
      <c r="O68" s="67">
        <v>5725.6821</v>
      </c>
      <c r="P68" s="49">
        <f t="shared" si="21"/>
        <v>3.1351764381621716E-4</v>
      </c>
      <c r="Q68" s="67">
        <v>5725.6821</v>
      </c>
      <c r="R68" s="49">
        <f t="shared" si="22"/>
        <v>3.1351764381621716E-4</v>
      </c>
      <c r="S68" s="67">
        <v>5725.6821</v>
      </c>
      <c r="T68" s="49">
        <f t="shared" si="23"/>
        <v>3.1351764381621716E-4</v>
      </c>
      <c r="U68" s="67">
        <v>5725.6821</v>
      </c>
      <c r="V68" s="49">
        <f t="shared" si="24"/>
        <v>3.1351764381621716E-4</v>
      </c>
      <c r="W68" s="67">
        <v>5725.6821</v>
      </c>
      <c r="X68" s="49">
        <f t="shared" si="25"/>
        <v>3.1351764381621716E-4</v>
      </c>
      <c r="Y68" s="67">
        <v>5725.6821</v>
      </c>
      <c r="Z68" s="49">
        <f t="shared" si="30"/>
        <v>3.1351764381621716E-4</v>
      </c>
      <c r="AA68" s="82">
        <f t="shared" si="31"/>
        <v>68708.185199999993</v>
      </c>
      <c r="AB68" s="49">
        <f t="shared" si="30"/>
        <v>3.1351764381621716E-4</v>
      </c>
      <c r="AC68" s="82">
        <f t="shared" ref="AC68:AC141" si="32">AA68/12</f>
        <v>5725.6820999999991</v>
      </c>
      <c r="AD68" s="49">
        <f t="shared" si="27"/>
        <v>3.1351764381621711E-4</v>
      </c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</row>
    <row r="69" spans="1:66" x14ac:dyDescent="0.25">
      <c r="A69" s="9">
        <v>6132</v>
      </c>
      <c r="B69" s="10" t="s">
        <v>96</v>
      </c>
      <c r="C69" s="67"/>
      <c r="D69" s="49">
        <f t="shared" si="15"/>
        <v>0</v>
      </c>
      <c r="E69" s="67"/>
      <c r="F69" s="49">
        <f t="shared" si="16"/>
        <v>0</v>
      </c>
      <c r="G69" s="67"/>
      <c r="H69" s="49">
        <f t="shared" si="17"/>
        <v>0</v>
      </c>
      <c r="I69" s="67"/>
      <c r="J69" s="49">
        <f t="shared" si="18"/>
        <v>0</v>
      </c>
      <c r="K69" s="67"/>
      <c r="L69" s="49">
        <f t="shared" si="19"/>
        <v>0</v>
      </c>
      <c r="M69" s="67"/>
      <c r="N69" s="49">
        <f t="shared" si="20"/>
        <v>0</v>
      </c>
      <c r="O69" s="67"/>
      <c r="P69" s="49">
        <f t="shared" si="21"/>
        <v>0</v>
      </c>
      <c r="Q69" s="67"/>
      <c r="R69" s="49">
        <f t="shared" si="22"/>
        <v>0</v>
      </c>
      <c r="S69" s="67"/>
      <c r="T69" s="49">
        <f t="shared" si="23"/>
        <v>0</v>
      </c>
      <c r="U69" s="67"/>
      <c r="V69" s="49">
        <f t="shared" si="24"/>
        <v>0</v>
      </c>
      <c r="W69" s="67"/>
      <c r="X69" s="49">
        <f t="shared" si="25"/>
        <v>0</v>
      </c>
      <c r="Y69" s="67"/>
      <c r="Z69" s="49">
        <f t="shared" si="30"/>
        <v>0</v>
      </c>
      <c r="AA69" s="82">
        <f t="shared" si="31"/>
        <v>0</v>
      </c>
      <c r="AB69" s="49">
        <f t="shared" si="30"/>
        <v>0</v>
      </c>
      <c r="AC69" s="82">
        <f t="shared" si="32"/>
        <v>0</v>
      </c>
      <c r="AD69" s="49">
        <f t="shared" si="27"/>
        <v>0</v>
      </c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</row>
    <row r="70" spans="1:66" x14ac:dyDescent="0.25">
      <c r="A70" s="9">
        <v>6133</v>
      </c>
      <c r="B70" s="10" t="s">
        <v>97</v>
      </c>
      <c r="C70" s="67"/>
      <c r="D70" s="49">
        <f t="shared" si="15"/>
        <v>0</v>
      </c>
      <c r="E70" s="67"/>
      <c r="F70" s="49">
        <f t="shared" si="16"/>
        <v>0</v>
      </c>
      <c r="G70" s="67"/>
      <c r="H70" s="49">
        <f t="shared" si="17"/>
        <v>0</v>
      </c>
      <c r="I70" s="67"/>
      <c r="J70" s="49">
        <f t="shared" si="18"/>
        <v>0</v>
      </c>
      <c r="K70" s="67"/>
      <c r="L70" s="49">
        <f t="shared" si="19"/>
        <v>0</v>
      </c>
      <c r="M70" s="67"/>
      <c r="N70" s="49">
        <f t="shared" si="20"/>
        <v>0</v>
      </c>
      <c r="O70" s="67"/>
      <c r="P70" s="49">
        <f t="shared" si="21"/>
        <v>0</v>
      </c>
      <c r="Q70" s="67"/>
      <c r="R70" s="49">
        <f t="shared" si="22"/>
        <v>0</v>
      </c>
      <c r="S70" s="67"/>
      <c r="T70" s="49">
        <f t="shared" si="23"/>
        <v>0</v>
      </c>
      <c r="U70" s="67"/>
      <c r="V70" s="49">
        <f t="shared" si="24"/>
        <v>0</v>
      </c>
      <c r="W70" s="67"/>
      <c r="X70" s="49">
        <f t="shared" si="25"/>
        <v>0</v>
      </c>
      <c r="Y70" s="67"/>
      <c r="Z70" s="49">
        <f t="shared" si="30"/>
        <v>0</v>
      </c>
      <c r="AA70" s="82">
        <f t="shared" si="31"/>
        <v>0</v>
      </c>
      <c r="AB70" s="49">
        <f t="shared" si="30"/>
        <v>0</v>
      </c>
      <c r="AC70" s="82">
        <f t="shared" si="32"/>
        <v>0</v>
      </c>
      <c r="AD70" s="49">
        <f t="shared" si="27"/>
        <v>0</v>
      </c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</row>
    <row r="71" spans="1:66" x14ac:dyDescent="0.25">
      <c r="A71" s="9">
        <v>6134</v>
      </c>
      <c r="B71" s="10" t="s">
        <v>98</v>
      </c>
      <c r="C71" s="67"/>
      <c r="D71" s="49">
        <f t="shared" si="15"/>
        <v>0</v>
      </c>
      <c r="E71" s="67"/>
      <c r="F71" s="49">
        <f t="shared" si="16"/>
        <v>0</v>
      </c>
      <c r="G71" s="67"/>
      <c r="H71" s="49">
        <f t="shared" si="17"/>
        <v>0</v>
      </c>
      <c r="I71" s="67"/>
      <c r="J71" s="49">
        <f t="shared" si="18"/>
        <v>0</v>
      </c>
      <c r="K71" s="67"/>
      <c r="L71" s="49">
        <f t="shared" si="19"/>
        <v>0</v>
      </c>
      <c r="M71" s="67"/>
      <c r="N71" s="49">
        <f t="shared" si="20"/>
        <v>0</v>
      </c>
      <c r="O71" s="67"/>
      <c r="P71" s="49">
        <f t="shared" si="21"/>
        <v>0</v>
      </c>
      <c r="Q71" s="67"/>
      <c r="R71" s="49">
        <f t="shared" si="22"/>
        <v>0</v>
      </c>
      <c r="S71" s="67"/>
      <c r="T71" s="49">
        <f t="shared" si="23"/>
        <v>0</v>
      </c>
      <c r="U71" s="67"/>
      <c r="V71" s="49">
        <f t="shared" si="24"/>
        <v>0</v>
      </c>
      <c r="W71" s="67"/>
      <c r="X71" s="49">
        <f t="shared" si="25"/>
        <v>0</v>
      </c>
      <c r="Y71" s="67"/>
      <c r="Z71" s="49">
        <f t="shared" si="30"/>
        <v>0</v>
      </c>
      <c r="AA71" s="82">
        <f t="shared" si="31"/>
        <v>0</v>
      </c>
      <c r="AB71" s="49">
        <f t="shared" si="30"/>
        <v>0</v>
      </c>
      <c r="AC71" s="82">
        <f t="shared" si="32"/>
        <v>0</v>
      </c>
      <c r="AD71" s="49">
        <f t="shared" si="27"/>
        <v>0</v>
      </c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</row>
    <row r="72" spans="1:66" x14ac:dyDescent="0.25">
      <c r="A72" s="9">
        <v>6135</v>
      </c>
      <c r="B72" s="10" t="s">
        <v>99</v>
      </c>
      <c r="C72" s="67"/>
      <c r="D72" s="49">
        <f t="shared" si="15"/>
        <v>0</v>
      </c>
      <c r="E72" s="67"/>
      <c r="F72" s="49">
        <f t="shared" si="16"/>
        <v>0</v>
      </c>
      <c r="G72" s="67"/>
      <c r="H72" s="49">
        <f t="shared" si="17"/>
        <v>0</v>
      </c>
      <c r="I72" s="67"/>
      <c r="J72" s="49">
        <f t="shared" si="18"/>
        <v>0</v>
      </c>
      <c r="K72" s="67"/>
      <c r="L72" s="49">
        <f t="shared" si="19"/>
        <v>0</v>
      </c>
      <c r="M72" s="67"/>
      <c r="N72" s="49">
        <f t="shared" si="20"/>
        <v>0</v>
      </c>
      <c r="O72" s="67"/>
      <c r="P72" s="49">
        <f t="shared" si="21"/>
        <v>0</v>
      </c>
      <c r="Q72" s="67"/>
      <c r="R72" s="49">
        <f t="shared" si="22"/>
        <v>0</v>
      </c>
      <c r="S72" s="67"/>
      <c r="T72" s="49">
        <f t="shared" si="23"/>
        <v>0</v>
      </c>
      <c r="U72" s="67"/>
      <c r="V72" s="49">
        <f t="shared" si="24"/>
        <v>0</v>
      </c>
      <c r="W72" s="67"/>
      <c r="X72" s="49">
        <f t="shared" si="25"/>
        <v>0</v>
      </c>
      <c r="Y72" s="67"/>
      <c r="Z72" s="49">
        <f t="shared" si="30"/>
        <v>0</v>
      </c>
      <c r="AA72" s="82">
        <f t="shared" si="31"/>
        <v>0</v>
      </c>
      <c r="AB72" s="49">
        <f t="shared" si="30"/>
        <v>0</v>
      </c>
      <c r="AC72" s="82">
        <f t="shared" si="32"/>
        <v>0</v>
      </c>
      <c r="AD72" s="49">
        <f t="shared" si="27"/>
        <v>0</v>
      </c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</row>
    <row r="73" spans="1:66" x14ac:dyDescent="0.25">
      <c r="A73" s="9">
        <v>6136</v>
      </c>
      <c r="B73" s="10" t="s">
        <v>100</v>
      </c>
      <c r="C73" s="67">
        <v>17764.062249999999</v>
      </c>
      <c r="D73" s="49">
        <f t="shared" si="15"/>
        <v>9.7269580181977083E-4</v>
      </c>
      <c r="E73" s="67">
        <v>17764.062249999999</v>
      </c>
      <c r="F73" s="49">
        <f t="shared" si="16"/>
        <v>9.7269580181977083E-4</v>
      </c>
      <c r="G73" s="67">
        <v>17764.062249999999</v>
      </c>
      <c r="H73" s="49">
        <f t="shared" si="17"/>
        <v>9.7269580181977083E-4</v>
      </c>
      <c r="I73" s="67">
        <v>17764.062249999999</v>
      </c>
      <c r="J73" s="49">
        <f t="shared" si="18"/>
        <v>9.7269580181977083E-4</v>
      </c>
      <c r="K73" s="67">
        <v>17764.062249999999</v>
      </c>
      <c r="L73" s="49">
        <f t="shared" si="19"/>
        <v>9.7269580181977083E-4</v>
      </c>
      <c r="M73" s="67">
        <v>17764.062249999999</v>
      </c>
      <c r="N73" s="49">
        <f t="shared" si="20"/>
        <v>9.7269580181977083E-4</v>
      </c>
      <c r="O73" s="67">
        <v>17764.062249999999</v>
      </c>
      <c r="P73" s="49">
        <f t="shared" si="21"/>
        <v>9.7269580181977083E-4</v>
      </c>
      <c r="Q73" s="67">
        <v>17764.062249999999</v>
      </c>
      <c r="R73" s="49">
        <f t="shared" si="22"/>
        <v>9.7269580181977083E-4</v>
      </c>
      <c r="S73" s="67">
        <v>17764.062249999999</v>
      </c>
      <c r="T73" s="49">
        <f t="shared" si="23"/>
        <v>9.7269580181977083E-4</v>
      </c>
      <c r="U73" s="67">
        <v>17764.062249999999</v>
      </c>
      <c r="V73" s="49">
        <f t="shared" si="24"/>
        <v>9.7269580181977083E-4</v>
      </c>
      <c r="W73" s="67">
        <v>17764.062249999999</v>
      </c>
      <c r="X73" s="49">
        <f t="shared" si="25"/>
        <v>9.7269580181977083E-4</v>
      </c>
      <c r="Y73" s="67">
        <v>17764.062249999999</v>
      </c>
      <c r="Z73" s="49">
        <f t="shared" si="30"/>
        <v>9.7269580181977083E-4</v>
      </c>
      <c r="AA73" s="82">
        <f t="shared" si="31"/>
        <v>213168.74699999994</v>
      </c>
      <c r="AB73" s="49">
        <f t="shared" si="30"/>
        <v>9.7269580181977072E-4</v>
      </c>
      <c r="AC73" s="82">
        <f t="shared" si="32"/>
        <v>17764.062249999995</v>
      </c>
      <c r="AD73" s="49">
        <f t="shared" si="27"/>
        <v>9.7269580181977061E-4</v>
      </c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</row>
    <row r="74" spans="1:66" x14ac:dyDescent="0.25">
      <c r="A74" s="9">
        <v>6137</v>
      </c>
      <c r="B74" s="10"/>
      <c r="C74" s="67"/>
      <c r="D74" s="49">
        <f t="shared" si="15"/>
        <v>0</v>
      </c>
      <c r="E74" s="67"/>
      <c r="F74" s="49">
        <f t="shared" si="15"/>
        <v>0</v>
      </c>
      <c r="G74" s="67"/>
      <c r="H74" s="49">
        <f t="shared" si="15"/>
        <v>0</v>
      </c>
      <c r="I74" s="67"/>
      <c r="J74" s="49">
        <f t="shared" si="15"/>
        <v>0</v>
      </c>
      <c r="K74" s="67"/>
      <c r="L74" s="49">
        <f t="shared" si="15"/>
        <v>0</v>
      </c>
      <c r="M74" s="67"/>
      <c r="N74" s="49">
        <f t="shared" si="15"/>
        <v>0</v>
      </c>
      <c r="O74" s="67"/>
      <c r="P74" s="49">
        <f t="shared" si="15"/>
        <v>0</v>
      </c>
      <c r="Q74" s="67"/>
      <c r="R74" s="49">
        <f t="shared" si="15"/>
        <v>0</v>
      </c>
      <c r="S74" s="67"/>
      <c r="T74" s="49">
        <f t="shared" si="23"/>
        <v>0</v>
      </c>
      <c r="U74" s="67"/>
      <c r="V74" s="49">
        <f t="shared" si="23"/>
        <v>0</v>
      </c>
      <c r="W74" s="67"/>
      <c r="X74" s="49">
        <f t="shared" si="23"/>
        <v>0</v>
      </c>
      <c r="Y74" s="67"/>
      <c r="Z74" s="49">
        <f t="shared" si="23"/>
        <v>0</v>
      </c>
      <c r="AA74" s="82"/>
      <c r="AB74" s="49">
        <f t="shared" si="23"/>
        <v>0</v>
      </c>
      <c r="AC74" s="82"/>
      <c r="AD74" s="49">
        <f t="shared" si="23"/>
        <v>0</v>
      </c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</row>
    <row r="75" spans="1:66" x14ac:dyDescent="0.25">
      <c r="A75" s="9">
        <v>6138</v>
      </c>
      <c r="B75" s="10"/>
      <c r="C75" s="67"/>
      <c r="D75" s="49">
        <f t="shared" si="15"/>
        <v>0</v>
      </c>
      <c r="E75" s="67"/>
      <c r="F75" s="49">
        <f t="shared" si="15"/>
        <v>0</v>
      </c>
      <c r="G75" s="67"/>
      <c r="H75" s="49">
        <f t="shared" si="15"/>
        <v>0</v>
      </c>
      <c r="I75" s="67"/>
      <c r="J75" s="49">
        <f t="shared" si="15"/>
        <v>0</v>
      </c>
      <c r="K75" s="67"/>
      <c r="L75" s="49">
        <f t="shared" si="15"/>
        <v>0</v>
      </c>
      <c r="M75" s="67"/>
      <c r="N75" s="49">
        <f t="shared" si="15"/>
        <v>0</v>
      </c>
      <c r="O75" s="67"/>
      <c r="P75" s="49">
        <f t="shared" si="15"/>
        <v>0</v>
      </c>
      <c r="Q75" s="67"/>
      <c r="R75" s="49">
        <f t="shared" si="15"/>
        <v>0</v>
      </c>
      <c r="S75" s="67"/>
      <c r="T75" s="49">
        <f t="shared" si="23"/>
        <v>0</v>
      </c>
      <c r="U75" s="67"/>
      <c r="V75" s="49">
        <f t="shared" si="23"/>
        <v>0</v>
      </c>
      <c r="W75" s="67"/>
      <c r="X75" s="49">
        <f t="shared" si="23"/>
        <v>0</v>
      </c>
      <c r="Y75" s="67"/>
      <c r="Z75" s="49">
        <f t="shared" si="23"/>
        <v>0</v>
      </c>
      <c r="AA75" s="82"/>
      <c r="AB75" s="49">
        <f t="shared" si="23"/>
        <v>0</v>
      </c>
      <c r="AC75" s="82"/>
      <c r="AD75" s="49">
        <f t="shared" si="23"/>
        <v>0</v>
      </c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</row>
    <row r="76" spans="1:66" x14ac:dyDescent="0.25">
      <c r="A76" s="9">
        <v>6139</v>
      </c>
      <c r="B76" s="10"/>
      <c r="C76" s="67"/>
      <c r="D76" s="49">
        <f t="shared" si="15"/>
        <v>0</v>
      </c>
      <c r="E76" s="67"/>
      <c r="F76" s="49">
        <f t="shared" si="15"/>
        <v>0</v>
      </c>
      <c r="G76" s="67"/>
      <c r="H76" s="49">
        <f t="shared" si="15"/>
        <v>0</v>
      </c>
      <c r="I76" s="67"/>
      <c r="J76" s="49">
        <f t="shared" si="15"/>
        <v>0</v>
      </c>
      <c r="K76" s="67"/>
      <c r="L76" s="49">
        <f t="shared" si="15"/>
        <v>0</v>
      </c>
      <c r="M76" s="67"/>
      <c r="N76" s="49">
        <f t="shared" si="15"/>
        <v>0</v>
      </c>
      <c r="O76" s="67"/>
      <c r="P76" s="49">
        <f t="shared" si="15"/>
        <v>0</v>
      </c>
      <c r="Q76" s="67"/>
      <c r="R76" s="49">
        <f t="shared" si="15"/>
        <v>0</v>
      </c>
      <c r="S76" s="67"/>
      <c r="T76" s="49">
        <f t="shared" si="23"/>
        <v>0</v>
      </c>
      <c r="U76" s="67"/>
      <c r="V76" s="49">
        <f t="shared" si="23"/>
        <v>0</v>
      </c>
      <c r="W76" s="67"/>
      <c r="X76" s="49">
        <f t="shared" si="23"/>
        <v>0</v>
      </c>
      <c r="Y76" s="67"/>
      <c r="Z76" s="49">
        <f t="shared" si="23"/>
        <v>0</v>
      </c>
      <c r="AA76" s="82"/>
      <c r="AB76" s="49">
        <f t="shared" si="23"/>
        <v>0</v>
      </c>
      <c r="AC76" s="82"/>
      <c r="AD76" s="49">
        <f t="shared" si="23"/>
        <v>0</v>
      </c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</row>
    <row r="77" spans="1:66" x14ac:dyDescent="0.25">
      <c r="A77" s="9">
        <v>6140</v>
      </c>
      <c r="B77" s="10"/>
      <c r="C77" s="67"/>
      <c r="D77" s="49">
        <f t="shared" si="15"/>
        <v>0</v>
      </c>
      <c r="E77" s="67"/>
      <c r="F77" s="49">
        <f t="shared" si="15"/>
        <v>0</v>
      </c>
      <c r="G77" s="67"/>
      <c r="H77" s="49">
        <f t="shared" si="15"/>
        <v>0</v>
      </c>
      <c r="I77" s="67"/>
      <c r="J77" s="49">
        <f t="shared" si="15"/>
        <v>0</v>
      </c>
      <c r="K77" s="67"/>
      <c r="L77" s="49">
        <f t="shared" si="15"/>
        <v>0</v>
      </c>
      <c r="M77" s="67"/>
      <c r="N77" s="49">
        <f t="shared" si="15"/>
        <v>0</v>
      </c>
      <c r="O77" s="67"/>
      <c r="P77" s="49">
        <f t="shared" si="15"/>
        <v>0</v>
      </c>
      <c r="Q77" s="67"/>
      <c r="R77" s="49">
        <f t="shared" si="15"/>
        <v>0</v>
      </c>
      <c r="S77" s="67"/>
      <c r="T77" s="49">
        <f t="shared" si="23"/>
        <v>0</v>
      </c>
      <c r="U77" s="67"/>
      <c r="V77" s="49">
        <f t="shared" si="23"/>
        <v>0</v>
      </c>
      <c r="W77" s="67"/>
      <c r="X77" s="49">
        <f t="shared" si="23"/>
        <v>0</v>
      </c>
      <c r="Y77" s="67"/>
      <c r="Z77" s="49">
        <f t="shared" si="23"/>
        <v>0</v>
      </c>
      <c r="AA77" s="82"/>
      <c r="AB77" s="49">
        <f t="shared" si="23"/>
        <v>0</v>
      </c>
      <c r="AC77" s="82"/>
      <c r="AD77" s="49">
        <f t="shared" si="23"/>
        <v>0</v>
      </c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</row>
    <row r="78" spans="1:66" s="5" customFormat="1" x14ac:dyDescent="0.25">
      <c r="A78" s="12">
        <v>6199</v>
      </c>
      <c r="B78" s="1" t="s">
        <v>101</v>
      </c>
      <c r="C78" s="74">
        <f>SUM(C41:C77)</f>
        <v>3600598.0233000009</v>
      </c>
      <c r="D78" s="56">
        <f t="shared" si="15"/>
        <v>0.19715572553256935</v>
      </c>
      <c r="E78" s="74">
        <f>SUM(E41:E77)</f>
        <v>3600598.0233000009</v>
      </c>
      <c r="F78" s="56">
        <f t="shared" si="16"/>
        <v>0.19715572553256935</v>
      </c>
      <c r="G78" s="74">
        <f>SUM(G41:G77)</f>
        <v>3600598.0233000009</v>
      </c>
      <c r="H78" s="56">
        <f t="shared" si="17"/>
        <v>0.19715572553256935</v>
      </c>
      <c r="I78" s="74">
        <f>SUM(I41:I77)</f>
        <v>3600598.0233000009</v>
      </c>
      <c r="J78" s="56">
        <f t="shared" si="18"/>
        <v>0.19715572553256935</v>
      </c>
      <c r="K78" s="74">
        <f>SUM(K41:K77)</f>
        <v>3600598.0233000009</v>
      </c>
      <c r="L78" s="56">
        <f t="shared" si="19"/>
        <v>0.19715572553256935</v>
      </c>
      <c r="M78" s="74">
        <f>SUM(M41:M77)</f>
        <v>3600598.0233000009</v>
      </c>
      <c r="N78" s="56">
        <f t="shared" si="20"/>
        <v>0.19715572553256935</v>
      </c>
      <c r="O78" s="74">
        <f>SUM(O41:O77)</f>
        <v>3600598.0233000009</v>
      </c>
      <c r="P78" s="56">
        <f t="shared" si="21"/>
        <v>0.19715572553256935</v>
      </c>
      <c r="Q78" s="74">
        <f>SUM(Q41:Q77)</f>
        <v>3600598.0233000009</v>
      </c>
      <c r="R78" s="56">
        <f t="shared" si="22"/>
        <v>0.19715572553256935</v>
      </c>
      <c r="S78" s="74">
        <f>SUM(S41:S77)</f>
        <v>3600598.0233000009</v>
      </c>
      <c r="T78" s="56">
        <f t="shared" si="23"/>
        <v>0.19715572553256935</v>
      </c>
      <c r="U78" s="74">
        <f>SUM(U41:U77)</f>
        <v>3600598.0233000009</v>
      </c>
      <c r="V78" s="56">
        <f t="shared" si="24"/>
        <v>0.19715572553256935</v>
      </c>
      <c r="W78" s="74">
        <f>SUM(W41:W77)</f>
        <v>3600598.0233000009</v>
      </c>
      <c r="X78" s="56">
        <f t="shared" si="25"/>
        <v>0.19715572553256935</v>
      </c>
      <c r="Y78" s="74">
        <f>SUM(Y41:Y77)</f>
        <v>3600598.0233000009</v>
      </c>
      <c r="Z78" s="56">
        <f t="shared" si="30"/>
        <v>0.19715572553256935</v>
      </c>
      <c r="AA78" s="74">
        <f t="shared" si="31"/>
        <v>43207176.279600002</v>
      </c>
      <c r="AB78" s="56">
        <f t="shared" si="30"/>
        <v>0.19715572553256933</v>
      </c>
      <c r="AC78" s="94">
        <f t="shared" si="32"/>
        <v>3600598.0233</v>
      </c>
      <c r="AD78" s="56">
        <f t="shared" si="27"/>
        <v>0.1971557255325693</v>
      </c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</row>
    <row r="79" spans="1:66" s="8" customFormat="1" x14ac:dyDescent="0.25">
      <c r="A79" s="26">
        <v>6201</v>
      </c>
      <c r="B79" s="27" t="s">
        <v>102</v>
      </c>
      <c r="C79" s="69">
        <v>1108447.4173999999</v>
      </c>
      <c r="D79" s="57">
        <f t="shared" si="15"/>
        <v>6.0694571673376517E-2</v>
      </c>
      <c r="E79" s="69">
        <v>1108447.4173999999</v>
      </c>
      <c r="F79" s="57">
        <f t="shared" si="16"/>
        <v>6.0694571673376517E-2</v>
      </c>
      <c r="G79" s="69">
        <v>1108447.4173999999</v>
      </c>
      <c r="H79" s="57">
        <f t="shared" si="17"/>
        <v>6.0694571673376517E-2</v>
      </c>
      <c r="I79" s="69">
        <v>1108447.4173999999</v>
      </c>
      <c r="J79" s="57">
        <f t="shared" si="18"/>
        <v>6.0694571673376517E-2</v>
      </c>
      <c r="K79" s="69">
        <v>1108447.4173999999</v>
      </c>
      <c r="L79" s="57">
        <f t="shared" si="19"/>
        <v>6.0694571673376517E-2</v>
      </c>
      <c r="M79" s="69">
        <v>1108447.4173999999</v>
      </c>
      <c r="N79" s="57">
        <f t="shared" si="20"/>
        <v>6.0694571673376517E-2</v>
      </c>
      <c r="O79" s="69">
        <v>1108447.4173999999</v>
      </c>
      <c r="P79" s="57">
        <f t="shared" si="21"/>
        <v>6.0694571673376517E-2</v>
      </c>
      <c r="Q79" s="69">
        <v>1108447.4173999999</v>
      </c>
      <c r="R79" s="57">
        <f t="shared" si="22"/>
        <v>6.0694571673376517E-2</v>
      </c>
      <c r="S79" s="69">
        <v>1108447.4173999999</v>
      </c>
      <c r="T79" s="57">
        <f t="shared" si="23"/>
        <v>6.0694571673376517E-2</v>
      </c>
      <c r="U79" s="69">
        <v>1108447.4173999999</v>
      </c>
      <c r="V79" s="57">
        <f t="shared" si="24"/>
        <v>6.0694571673376517E-2</v>
      </c>
      <c r="W79" s="69">
        <v>1108447.4173999999</v>
      </c>
      <c r="X79" s="57">
        <f t="shared" si="25"/>
        <v>6.0694571673376517E-2</v>
      </c>
      <c r="Y79" s="69">
        <v>1108447.4173999999</v>
      </c>
      <c r="Z79" s="57">
        <f t="shared" si="30"/>
        <v>6.0694571673376517E-2</v>
      </c>
      <c r="AA79" s="69">
        <f t="shared" si="31"/>
        <v>13301369.008800002</v>
      </c>
      <c r="AB79" s="57">
        <f t="shared" si="30"/>
        <v>6.0694571673376538E-2</v>
      </c>
      <c r="AC79" s="85">
        <f t="shared" si="32"/>
        <v>1108447.4174000002</v>
      </c>
      <c r="AD79" s="57">
        <f t="shared" si="27"/>
        <v>6.0694571673376531E-2</v>
      </c>
    </row>
    <row r="80" spans="1:66" x14ac:dyDescent="0.25">
      <c r="A80" s="9">
        <v>6202</v>
      </c>
      <c r="B80" s="10" t="s">
        <v>103</v>
      </c>
      <c r="C80" s="67">
        <v>456495.73090000002</v>
      </c>
      <c r="D80" s="49">
        <f t="shared" si="15"/>
        <v>2.4996055223521742E-2</v>
      </c>
      <c r="E80" s="67">
        <v>456495.73090000002</v>
      </c>
      <c r="F80" s="49">
        <f t="shared" si="16"/>
        <v>2.4996055223521742E-2</v>
      </c>
      <c r="G80" s="67">
        <v>456495.73090000002</v>
      </c>
      <c r="H80" s="49">
        <f t="shared" si="17"/>
        <v>2.4996055223521742E-2</v>
      </c>
      <c r="I80" s="67">
        <v>456495.73090000002</v>
      </c>
      <c r="J80" s="49">
        <f t="shared" si="18"/>
        <v>2.4996055223521742E-2</v>
      </c>
      <c r="K80" s="67">
        <v>456495.73090000002</v>
      </c>
      <c r="L80" s="49">
        <f t="shared" si="19"/>
        <v>2.4996055223521742E-2</v>
      </c>
      <c r="M80" s="67">
        <v>456495.73090000002</v>
      </c>
      <c r="N80" s="49">
        <f t="shared" si="20"/>
        <v>2.4996055223521742E-2</v>
      </c>
      <c r="O80" s="67">
        <v>456495.73090000002</v>
      </c>
      <c r="P80" s="49">
        <f t="shared" si="21"/>
        <v>2.4996055223521742E-2</v>
      </c>
      <c r="Q80" s="67">
        <v>456495.73090000002</v>
      </c>
      <c r="R80" s="49">
        <f t="shared" si="22"/>
        <v>2.4996055223521742E-2</v>
      </c>
      <c r="S80" s="67">
        <v>456495.73090000002</v>
      </c>
      <c r="T80" s="49">
        <f t="shared" si="23"/>
        <v>2.4996055223521742E-2</v>
      </c>
      <c r="U80" s="67">
        <v>456495.73090000002</v>
      </c>
      <c r="V80" s="49">
        <f t="shared" si="24"/>
        <v>2.4996055223521742E-2</v>
      </c>
      <c r="W80" s="67">
        <v>456495.73090000002</v>
      </c>
      <c r="X80" s="49">
        <f t="shared" si="25"/>
        <v>2.4996055223521742E-2</v>
      </c>
      <c r="Y80" s="67">
        <v>456495.73090000002</v>
      </c>
      <c r="Z80" s="49">
        <f t="shared" si="30"/>
        <v>2.4996055223521742E-2</v>
      </c>
      <c r="AA80" s="82">
        <f t="shared" si="31"/>
        <v>5477948.7707999991</v>
      </c>
      <c r="AB80" s="49">
        <f t="shared" si="30"/>
        <v>2.4996055223521739E-2</v>
      </c>
      <c r="AC80" s="82">
        <f t="shared" si="32"/>
        <v>456495.73089999991</v>
      </c>
      <c r="AD80" s="49">
        <f t="shared" si="27"/>
        <v>2.4996055223521736E-2</v>
      </c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</row>
    <row r="81" spans="1:66" x14ac:dyDescent="0.25">
      <c r="A81" s="9">
        <v>6203</v>
      </c>
      <c r="B81" s="10" t="s">
        <v>104</v>
      </c>
      <c r="C81" s="67">
        <v>169990.63605</v>
      </c>
      <c r="D81" s="49">
        <f t="shared" ref="D81:R156" si="33">IF(C$10&lt;&gt;0,C81/C$10,"-")</f>
        <v>9.3080724277752186E-3</v>
      </c>
      <c r="E81" s="67">
        <v>169990.63605</v>
      </c>
      <c r="F81" s="49">
        <f t="shared" ref="F81:F141" si="34">IF(E$10&lt;&gt;0,E81/E$10,"-")</f>
        <v>9.3080724277752186E-3</v>
      </c>
      <c r="G81" s="67">
        <v>169990.63605</v>
      </c>
      <c r="H81" s="49">
        <f t="shared" ref="H81:H141" si="35">IF(G$10&lt;&gt;0,G81/G$10,"-")</f>
        <v>9.3080724277752186E-3</v>
      </c>
      <c r="I81" s="67">
        <v>169990.63605</v>
      </c>
      <c r="J81" s="49">
        <f t="shared" ref="J81:J141" si="36">IF(I$10&lt;&gt;0,I81/I$10,"-")</f>
        <v>9.3080724277752186E-3</v>
      </c>
      <c r="K81" s="67">
        <v>169990.63605</v>
      </c>
      <c r="L81" s="49">
        <f t="shared" ref="L81:L141" si="37">IF(K$10&lt;&gt;0,K81/K$10,"-")</f>
        <v>9.3080724277752186E-3</v>
      </c>
      <c r="M81" s="67">
        <v>169990.63605</v>
      </c>
      <c r="N81" s="49">
        <f t="shared" ref="N81:N141" si="38">IF(M$10&lt;&gt;0,M81/M$10,"-")</f>
        <v>9.3080724277752186E-3</v>
      </c>
      <c r="O81" s="67">
        <v>169990.63605</v>
      </c>
      <c r="P81" s="49">
        <f t="shared" ref="P81:P141" si="39">IF(O$10&lt;&gt;0,O81/O$10,"-")</f>
        <v>9.3080724277752186E-3</v>
      </c>
      <c r="Q81" s="67">
        <v>169990.63605</v>
      </c>
      <c r="R81" s="49">
        <f t="shared" ref="R81:R141" si="40">IF(Q$10&lt;&gt;0,Q81/Q$10,"-")</f>
        <v>9.3080724277752186E-3</v>
      </c>
      <c r="S81" s="67">
        <v>169990.63605</v>
      </c>
      <c r="T81" s="49">
        <f t="shared" ref="T81:AD141" si="41">IF(S$10&lt;&gt;0,S81/S$10,"-")</f>
        <v>9.3080724277752186E-3</v>
      </c>
      <c r="U81" s="67">
        <v>169990.63605</v>
      </c>
      <c r="V81" s="49">
        <f t="shared" ref="V81:V141" si="42">IF(U$10&lt;&gt;0,U81/U$10,"-")</f>
        <v>9.3080724277752186E-3</v>
      </c>
      <c r="W81" s="67">
        <v>169990.63605</v>
      </c>
      <c r="X81" s="49">
        <f t="shared" ref="X81:X141" si="43">IF(W$10&lt;&gt;0,W81/W$10,"-")</f>
        <v>9.3080724277752186E-3</v>
      </c>
      <c r="Y81" s="67">
        <v>169990.63605</v>
      </c>
      <c r="Z81" s="49">
        <f t="shared" ref="Z81:AB100" si="44">IF(Y$10&lt;&gt;0,Y81/Y$10,"-")</f>
        <v>9.3080724277752186E-3</v>
      </c>
      <c r="AA81" s="82">
        <f t="shared" si="31"/>
        <v>2039887.6326000004</v>
      </c>
      <c r="AB81" s="49">
        <f t="shared" si="44"/>
        <v>9.3080724277752203E-3</v>
      </c>
      <c r="AC81" s="82">
        <f t="shared" si="32"/>
        <v>169990.63605000003</v>
      </c>
      <c r="AD81" s="49">
        <f t="shared" ref="AD81:AD141" si="45">IF(AC$10&lt;&gt;0,AC81/AC$10,"-")</f>
        <v>9.3080724277752186E-3</v>
      </c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</row>
    <row r="82" spans="1:66" x14ac:dyDescent="0.25">
      <c r="A82" s="9">
        <v>6204</v>
      </c>
      <c r="B82" s="10" t="s">
        <v>105</v>
      </c>
      <c r="C82" s="67">
        <v>5033.6400000000003</v>
      </c>
      <c r="D82" s="49">
        <f t="shared" si="33"/>
        <v>2.7562392131743804E-4</v>
      </c>
      <c r="E82" s="67">
        <v>5033.6400000000003</v>
      </c>
      <c r="F82" s="49">
        <f t="shared" si="34"/>
        <v>2.7562392131743804E-4</v>
      </c>
      <c r="G82" s="67">
        <v>5033.6400000000003</v>
      </c>
      <c r="H82" s="49">
        <f t="shared" si="35"/>
        <v>2.7562392131743804E-4</v>
      </c>
      <c r="I82" s="67">
        <v>5033.6400000000003</v>
      </c>
      <c r="J82" s="49">
        <f t="shared" si="36"/>
        <v>2.7562392131743804E-4</v>
      </c>
      <c r="K82" s="67">
        <v>5033.6400000000003</v>
      </c>
      <c r="L82" s="49">
        <f t="shared" si="37"/>
        <v>2.7562392131743804E-4</v>
      </c>
      <c r="M82" s="67">
        <v>5033.6400000000003</v>
      </c>
      <c r="N82" s="49">
        <f t="shared" si="38"/>
        <v>2.7562392131743804E-4</v>
      </c>
      <c r="O82" s="67">
        <v>5033.6400000000003</v>
      </c>
      <c r="P82" s="49">
        <f t="shared" si="39"/>
        <v>2.7562392131743804E-4</v>
      </c>
      <c r="Q82" s="67">
        <v>5033.6400000000003</v>
      </c>
      <c r="R82" s="49">
        <f t="shared" si="40"/>
        <v>2.7562392131743804E-4</v>
      </c>
      <c r="S82" s="67">
        <v>5033.6400000000003</v>
      </c>
      <c r="T82" s="49">
        <f t="shared" si="41"/>
        <v>2.7562392131743804E-4</v>
      </c>
      <c r="U82" s="67">
        <v>5033.6400000000003</v>
      </c>
      <c r="V82" s="49">
        <f t="shared" si="42"/>
        <v>2.7562392131743804E-4</v>
      </c>
      <c r="W82" s="67">
        <v>5033.6400000000003</v>
      </c>
      <c r="X82" s="49">
        <f t="shared" si="43"/>
        <v>2.7562392131743804E-4</v>
      </c>
      <c r="Y82" s="67">
        <v>5033.6400000000003</v>
      </c>
      <c r="Z82" s="49">
        <f t="shared" si="44"/>
        <v>2.7562392131743804E-4</v>
      </c>
      <c r="AA82" s="82">
        <f t="shared" si="31"/>
        <v>60403.68</v>
      </c>
      <c r="AB82" s="49">
        <f t="shared" si="44"/>
        <v>2.7562392131743804E-4</v>
      </c>
      <c r="AC82" s="82">
        <f t="shared" si="32"/>
        <v>5033.6400000000003</v>
      </c>
      <c r="AD82" s="49">
        <f t="shared" si="45"/>
        <v>2.7562392131743804E-4</v>
      </c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</row>
    <row r="83" spans="1:66" x14ac:dyDescent="0.25">
      <c r="A83" s="9">
        <v>6205</v>
      </c>
      <c r="B83" s="10" t="s">
        <v>106</v>
      </c>
      <c r="C83" s="67">
        <v>8342.5</v>
      </c>
      <c r="D83" s="49">
        <f t="shared" si="33"/>
        <v>4.5680512781818465E-4</v>
      </c>
      <c r="E83" s="67">
        <v>8342.5</v>
      </c>
      <c r="F83" s="49">
        <f t="shared" si="34"/>
        <v>4.5680512781818465E-4</v>
      </c>
      <c r="G83" s="67">
        <v>8342.5</v>
      </c>
      <c r="H83" s="49">
        <f t="shared" si="35"/>
        <v>4.5680512781818465E-4</v>
      </c>
      <c r="I83" s="67">
        <v>8342.5</v>
      </c>
      <c r="J83" s="49">
        <f t="shared" si="36"/>
        <v>4.5680512781818465E-4</v>
      </c>
      <c r="K83" s="67">
        <v>8342.5</v>
      </c>
      <c r="L83" s="49">
        <f t="shared" si="37"/>
        <v>4.5680512781818465E-4</v>
      </c>
      <c r="M83" s="67">
        <v>8342.5</v>
      </c>
      <c r="N83" s="49">
        <f t="shared" si="38"/>
        <v>4.5680512781818465E-4</v>
      </c>
      <c r="O83" s="67">
        <v>8342.5</v>
      </c>
      <c r="P83" s="49">
        <f t="shared" si="39"/>
        <v>4.5680512781818465E-4</v>
      </c>
      <c r="Q83" s="67">
        <v>8342.5</v>
      </c>
      <c r="R83" s="49">
        <f t="shared" si="40"/>
        <v>4.5680512781818465E-4</v>
      </c>
      <c r="S83" s="67">
        <v>8342.5</v>
      </c>
      <c r="T83" s="49">
        <f t="shared" si="41"/>
        <v>4.5680512781818465E-4</v>
      </c>
      <c r="U83" s="67">
        <v>8342.5</v>
      </c>
      <c r="V83" s="49">
        <f t="shared" si="42"/>
        <v>4.5680512781818465E-4</v>
      </c>
      <c r="W83" s="67">
        <v>8342.5</v>
      </c>
      <c r="X83" s="49">
        <f t="shared" si="43"/>
        <v>4.5680512781818465E-4</v>
      </c>
      <c r="Y83" s="67">
        <v>8342.5</v>
      </c>
      <c r="Z83" s="49">
        <f t="shared" si="44"/>
        <v>4.5680512781818465E-4</v>
      </c>
      <c r="AA83" s="82">
        <f t="shared" si="31"/>
        <v>100110</v>
      </c>
      <c r="AB83" s="49">
        <f t="shared" si="44"/>
        <v>4.5680512781818465E-4</v>
      </c>
      <c r="AC83" s="82">
        <f t="shared" si="32"/>
        <v>8342.5</v>
      </c>
      <c r="AD83" s="49">
        <f t="shared" si="45"/>
        <v>4.5680512781818465E-4</v>
      </c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</row>
    <row r="84" spans="1:66" x14ac:dyDescent="0.25">
      <c r="A84" s="9">
        <v>6206</v>
      </c>
      <c r="B84" s="10" t="s">
        <v>107</v>
      </c>
      <c r="C84" s="67">
        <v>18619.813900000001</v>
      </c>
      <c r="D84" s="49">
        <f t="shared" si="33"/>
        <v>1.0195536671909274E-3</v>
      </c>
      <c r="E84" s="67">
        <v>18619.813900000001</v>
      </c>
      <c r="F84" s="49">
        <f t="shared" si="34"/>
        <v>1.0195536671909274E-3</v>
      </c>
      <c r="G84" s="67">
        <v>18619.813900000001</v>
      </c>
      <c r="H84" s="49">
        <f t="shared" si="35"/>
        <v>1.0195536671909274E-3</v>
      </c>
      <c r="I84" s="67">
        <v>18619.813900000001</v>
      </c>
      <c r="J84" s="49">
        <f t="shared" si="36"/>
        <v>1.0195536671909274E-3</v>
      </c>
      <c r="K84" s="67">
        <v>18619.813900000001</v>
      </c>
      <c r="L84" s="49">
        <f t="shared" si="37"/>
        <v>1.0195536671909274E-3</v>
      </c>
      <c r="M84" s="67">
        <v>18619.813900000001</v>
      </c>
      <c r="N84" s="49">
        <f t="shared" si="38"/>
        <v>1.0195536671909274E-3</v>
      </c>
      <c r="O84" s="67">
        <v>18619.813900000001</v>
      </c>
      <c r="P84" s="49">
        <f t="shared" si="39"/>
        <v>1.0195536671909274E-3</v>
      </c>
      <c r="Q84" s="67">
        <v>18619.813900000001</v>
      </c>
      <c r="R84" s="49">
        <f t="shared" si="40"/>
        <v>1.0195536671909274E-3</v>
      </c>
      <c r="S84" s="67">
        <v>18619.813900000001</v>
      </c>
      <c r="T84" s="49">
        <f t="shared" si="41"/>
        <v>1.0195536671909274E-3</v>
      </c>
      <c r="U84" s="67">
        <v>18619.813900000001</v>
      </c>
      <c r="V84" s="49">
        <f t="shared" si="42"/>
        <v>1.0195536671909274E-3</v>
      </c>
      <c r="W84" s="67">
        <v>18619.813900000001</v>
      </c>
      <c r="X84" s="49">
        <f t="shared" si="43"/>
        <v>1.0195536671909274E-3</v>
      </c>
      <c r="Y84" s="67">
        <v>18619.813900000001</v>
      </c>
      <c r="Z84" s="49">
        <f t="shared" si="44"/>
        <v>1.0195536671909274E-3</v>
      </c>
      <c r="AA84" s="82">
        <f t="shared" si="31"/>
        <v>223437.76680000007</v>
      </c>
      <c r="AB84" s="49">
        <f t="shared" si="44"/>
        <v>1.0195536671909276E-3</v>
      </c>
      <c r="AC84" s="82">
        <f t="shared" si="32"/>
        <v>18619.813900000005</v>
      </c>
      <c r="AD84" s="49">
        <f t="shared" si="45"/>
        <v>1.0195536671909276E-3</v>
      </c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</row>
    <row r="85" spans="1:66" x14ac:dyDescent="0.25">
      <c r="A85" s="9">
        <v>6207</v>
      </c>
      <c r="B85" s="10" t="s">
        <v>108</v>
      </c>
      <c r="C85" s="67">
        <v>69618.509999999995</v>
      </c>
      <c r="D85" s="49">
        <f t="shared" si="33"/>
        <v>3.8120578194859528E-3</v>
      </c>
      <c r="E85" s="67">
        <v>69618.509999999995</v>
      </c>
      <c r="F85" s="49">
        <f t="shared" si="34"/>
        <v>3.8120578194859528E-3</v>
      </c>
      <c r="G85" s="67">
        <v>69618.509999999995</v>
      </c>
      <c r="H85" s="49">
        <f t="shared" si="35"/>
        <v>3.8120578194859528E-3</v>
      </c>
      <c r="I85" s="67">
        <v>69618.509999999995</v>
      </c>
      <c r="J85" s="49">
        <f t="shared" si="36"/>
        <v>3.8120578194859528E-3</v>
      </c>
      <c r="K85" s="67">
        <v>69618.509999999995</v>
      </c>
      <c r="L85" s="49">
        <f t="shared" si="37"/>
        <v>3.8120578194859528E-3</v>
      </c>
      <c r="M85" s="67">
        <v>69618.509999999995</v>
      </c>
      <c r="N85" s="49">
        <f t="shared" si="38"/>
        <v>3.8120578194859528E-3</v>
      </c>
      <c r="O85" s="67">
        <v>69618.509999999995</v>
      </c>
      <c r="P85" s="49">
        <f t="shared" si="39"/>
        <v>3.8120578194859528E-3</v>
      </c>
      <c r="Q85" s="67">
        <v>69618.509999999995</v>
      </c>
      <c r="R85" s="49">
        <f t="shared" si="40"/>
        <v>3.8120578194859528E-3</v>
      </c>
      <c r="S85" s="67">
        <v>69618.509999999995</v>
      </c>
      <c r="T85" s="49">
        <f t="shared" si="41"/>
        <v>3.8120578194859528E-3</v>
      </c>
      <c r="U85" s="67">
        <v>69618.509999999995</v>
      </c>
      <c r="V85" s="49">
        <f t="shared" si="42"/>
        <v>3.8120578194859528E-3</v>
      </c>
      <c r="W85" s="67">
        <v>69618.509999999995</v>
      </c>
      <c r="X85" s="49">
        <f t="shared" si="43"/>
        <v>3.8120578194859528E-3</v>
      </c>
      <c r="Y85" s="67">
        <v>69618.509999999995</v>
      </c>
      <c r="Z85" s="49">
        <f t="shared" si="44"/>
        <v>3.8120578194859528E-3</v>
      </c>
      <c r="AA85" s="82">
        <f t="shared" si="31"/>
        <v>835422.12</v>
      </c>
      <c r="AB85" s="49">
        <f t="shared" si="44"/>
        <v>3.8120578194859537E-3</v>
      </c>
      <c r="AC85" s="82">
        <f t="shared" si="32"/>
        <v>69618.509999999995</v>
      </c>
      <c r="AD85" s="49">
        <f t="shared" si="45"/>
        <v>3.8120578194859528E-3</v>
      </c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</row>
    <row r="86" spans="1:66" x14ac:dyDescent="0.25">
      <c r="A86" s="9">
        <v>6208</v>
      </c>
      <c r="B86" s="10" t="s">
        <v>109</v>
      </c>
      <c r="C86" s="67"/>
      <c r="D86" s="49">
        <f t="shared" si="33"/>
        <v>0</v>
      </c>
      <c r="E86" s="67"/>
      <c r="F86" s="49">
        <f t="shared" si="34"/>
        <v>0</v>
      </c>
      <c r="G86" s="67"/>
      <c r="H86" s="49">
        <f t="shared" si="35"/>
        <v>0</v>
      </c>
      <c r="I86" s="67"/>
      <c r="J86" s="49">
        <f t="shared" si="36"/>
        <v>0</v>
      </c>
      <c r="K86" s="67"/>
      <c r="L86" s="49">
        <f t="shared" si="37"/>
        <v>0</v>
      </c>
      <c r="M86" s="67"/>
      <c r="N86" s="49">
        <f t="shared" si="38"/>
        <v>0</v>
      </c>
      <c r="O86" s="67"/>
      <c r="P86" s="49">
        <f t="shared" si="39"/>
        <v>0</v>
      </c>
      <c r="Q86" s="67"/>
      <c r="R86" s="49">
        <f t="shared" si="40"/>
        <v>0</v>
      </c>
      <c r="S86" s="67"/>
      <c r="T86" s="49">
        <f t="shared" si="41"/>
        <v>0</v>
      </c>
      <c r="U86" s="67"/>
      <c r="V86" s="49">
        <f t="shared" si="42"/>
        <v>0</v>
      </c>
      <c r="W86" s="67"/>
      <c r="X86" s="49">
        <f t="shared" si="43"/>
        <v>0</v>
      </c>
      <c r="Y86" s="67"/>
      <c r="Z86" s="49">
        <f t="shared" si="44"/>
        <v>0</v>
      </c>
      <c r="AA86" s="82">
        <f t="shared" si="31"/>
        <v>0</v>
      </c>
      <c r="AB86" s="49">
        <f t="shared" si="44"/>
        <v>0</v>
      </c>
      <c r="AC86" s="82">
        <f t="shared" si="32"/>
        <v>0</v>
      </c>
      <c r="AD86" s="49">
        <f t="shared" si="45"/>
        <v>0</v>
      </c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</row>
    <row r="87" spans="1:66" x14ac:dyDescent="0.25">
      <c r="A87" s="9">
        <v>6209</v>
      </c>
      <c r="B87" s="10" t="s">
        <v>110</v>
      </c>
      <c r="C87" s="67">
        <v>154073.30059999999</v>
      </c>
      <c r="D87" s="49">
        <f t="shared" si="33"/>
        <v>8.4364967064971628E-3</v>
      </c>
      <c r="E87" s="67">
        <v>154073.30059999999</v>
      </c>
      <c r="F87" s="49">
        <f t="shared" si="34"/>
        <v>8.4364967064971628E-3</v>
      </c>
      <c r="G87" s="67">
        <v>154073.30059999999</v>
      </c>
      <c r="H87" s="49">
        <f t="shared" si="35"/>
        <v>8.4364967064971628E-3</v>
      </c>
      <c r="I87" s="67">
        <v>154073.30059999999</v>
      </c>
      <c r="J87" s="49">
        <f t="shared" si="36"/>
        <v>8.4364967064971628E-3</v>
      </c>
      <c r="K87" s="67">
        <v>154073.30059999999</v>
      </c>
      <c r="L87" s="49">
        <f t="shared" si="37"/>
        <v>8.4364967064971628E-3</v>
      </c>
      <c r="M87" s="67">
        <v>154073.30059999999</v>
      </c>
      <c r="N87" s="49">
        <f t="shared" si="38"/>
        <v>8.4364967064971628E-3</v>
      </c>
      <c r="O87" s="67">
        <v>154073.30059999999</v>
      </c>
      <c r="P87" s="49">
        <f t="shared" si="39"/>
        <v>8.4364967064971628E-3</v>
      </c>
      <c r="Q87" s="67">
        <v>154073.30059999999</v>
      </c>
      <c r="R87" s="49">
        <f t="shared" si="40"/>
        <v>8.4364967064971628E-3</v>
      </c>
      <c r="S87" s="67">
        <v>154073.30059999999</v>
      </c>
      <c r="T87" s="49">
        <f t="shared" si="41"/>
        <v>8.4364967064971628E-3</v>
      </c>
      <c r="U87" s="67">
        <v>154073.30059999999</v>
      </c>
      <c r="V87" s="49">
        <f t="shared" si="42"/>
        <v>8.4364967064971628E-3</v>
      </c>
      <c r="W87" s="67">
        <v>154073.30059999999</v>
      </c>
      <c r="X87" s="49">
        <f t="shared" si="43"/>
        <v>8.4364967064971628E-3</v>
      </c>
      <c r="Y87" s="67">
        <v>154073.30059999999</v>
      </c>
      <c r="Z87" s="49">
        <f t="shared" si="44"/>
        <v>8.4364967064971628E-3</v>
      </c>
      <c r="AA87" s="82">
        <f t="shared" si="31"/>
        <v>1848879.6071999997</v>
      </c>
      <c r="AB87" s="49">
        <f t="shared" si="44"/>
        <v>8.4364967064971628E-3</v>
      </c>
      <c r="AC87" s="82">
        <f t="shared" si="32"/>
        <v>154073.30059999999</v>
      </c>
      <c r="AD87" s="49">
        <f t="shared" si="45"/>
        <v>8.4364967064971628E-3</v>
      </c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</row>
    <row r="88" spans="1:66" x14ac:dyDescent="0.25">
      <c r="A88" s="9">
        <v>6210</v>
      </c>
      <c r="B88" s="10" t="s">
        <v>111</v>
      </c>
      <c r="C88" s="67">
        <v>162239.85440000001</v>
      </c>
      <c r="D88" s="49">
        <f t="shared" si="33"/>
        <v>8.8836676567450607E-3</v>
      </c>
      <c r="E88" s="67">
        <v>162239.85440000001</v>
      </c>
      <c r="F88" s="49">
        <f t="shared" si="34"/>
        <v>8.8836676567450607E-3</v>
      </c>
      <c r="G88" s="67">
        <v>162239.85440000001</v>
      </c>
      <c r="H88" s="49">
        <f t="shared" si="35"/>
        <v>8.8836676567450607E-3</v>
      </c>
      <c r="I88" s="67">
        <v>162239.85440000001</v>
      </c>
      <c r="J88" s="49">
        <f t="shared" si="36"/>
        <v>8.8836676567450607E-3</v>
      </c>
      <c r="K88" s="67">
        <v>162239.85440000001</v>
      </c>
      <c r="L88" s="49">
        <f t="shared" si="37"/>
        <v>8.8836676567450607E-3</v>
      </c>
      <c r="M88" s="67">
        <v>162239.85440000001</v>
      </c>
      <c r="N88" s="49">
        <f t="shared" si="38"/>
        <v>8.8836676567450607E-3</v>
      </c>
      <c r="O88" s="67">
        <v>162239.85440000001</v>
      </c>
      <c r="P88" s="49">
        <f t="shared" si="39"/>
        <v>8.8836676567450607E-3</v>
      </c>
      <c r="Q88" s="67">
        <v>162239.85440000001</v>
      </c>
      <c r="R88" s="49">
        <f t="shared" si="40"/>
        <v>8.8836676567450607E-3</v>
      </c>
      <c r="S88" s="67">
        <v>162239.85440000001</v>
      </c>
      <c r="T88" s="49">
        <f t="shared" si="41"/>
        <v>8.8836676567450607E-3</v>
      </c>
      <c r="U88" s="67">
        <v>162239.85440000001</v>
      </c>
      <c r="V88" s="49">
        <f t="shared" si="42"/>
        <v>8.8836676567450607E-3</v>
      </c>
      <c r="W88" s="67">
        <v>162239.85440000001</v>
      </c>
      <c r="X88" s="49">
        <f t="shared" si="43"/>
        <v>8.8836676567450607E-3</v>
      </c>
      <c r="Y88" s="67">
        <v>162239.85440000001</v>
      </c>
      <c r="Z88" s="49">
        <f t="shared" si="44"/>
        <v>8.8836676567450607E-3</v>
      </c>
      <c r="AA88" s="82">
        <f t="shared" si="31"/>
        <v>1946878.2528000006</v>
      </c>
      <c r="AB88" s="49">
        <f t="shared" si="44"/>
        <v>8.8836676567450642E-3</v>
      </c>
      <c r="AC88" s="82">
        <f t="shared" si="32"/>
        <v>162239.85440000004</v>
      </c>
      <c r="AD88" s="49">
        <f t="shared" si="45"/>
        <v>8.8836676567450625E-3</v>
      </c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</row>
    <row r="89" spans="1:66" x14ac:dyDescent="0.25">
      <c r="A89" s="9">
        <v>6211</v>
      </c>
      <c r="B89" s="10" t="s">
        <v>112</v>
      </c>
      <c r="C89" s="67">
        <v>55387.9107</v>
      </c>
      <c r="D89" s="49">
        <f t="shared" si="33"/>
        <v>3.0328416693911533E-3</v>
      </c>
      <c r="E89" s="67">
        <v>55387.9107</v>
      </c>
      <c r="F89" s="49">
        <f t="shared" si="34"/>
        <v>3.0328416693911533E-3</v>
      </c>
      <c r="G89" s="67">
        <v>55387.9107</v>
      </c>
      <c r="H89" s="49">
        <f t="shared" si="35"/>
        <v>3.0328416693911533E-3</v>
      </c>
      <c r="I89" s="67">
        <v>55387.9107</v>
      </c>
      <c r="J89" s="49">
        <f t="shared" si="36"/>
        <v>3.0328416693911533E-3</v>
      </c>
      <c r="K89" s="67">
        <v>55387.9107</v>
      </c>
      <c r="L89" s="49">
        <f t="shared" si="37"/>
        <v>3.0328416693911533E-3</v>
      </c>
      <c r="M89" s="67">
        <v>55387.9107</v>
      </c>
      <c r="N89" s="49">
        <f t="shared" si="38"/>
        <v>3.0328416693911533E-3</v>
      </c>
      <c r="O89" s="67">
        <v>55387.9107</v>
      </c>
      <c r="P89" s="49">
        <f t="shared" si="39"/>
        <v>3.0328416693911533E-3</v>
      </c>
      <c r="Q89" s="67">
        <v>55387.9107</v>
      </c>
      <c r="R89" s="49">
        <f t="shared" si="40"/>
        <v>3.0328416693911533E-3</v>
      </c>
      <c r="S89" s="67">
        <v>55387.9107</v>
      </c>
      <c r="T89" s="49">
        <f t="shared" si="41"/>
        <v>3.0328416693911533E-3</v>
      </c>
      <c r="U89" s="67">
        <v>55387.9107</v>
      </c>
      <c r="V89" s="49">
        <f t="shared" si="42"/>
        <v>3.0328416693911533E-3</v>
      </c>
      <c r="W89" s="67">
        <v>55387.9107</v>
      </c>
      <c r="X89" s="49">
        <f t="shared" si="43"/>
        <v>3.0328416693911533E-3</v>
      </c>
      <c r="Y89" s="67">
        <v>55387.9107</v>
      </c>
      <c r="Z89" s="49">
        <f t="shared" si="44"/>
        <v>3.0328416693911533E-3</v>
      </c>
      <c r="AA89" s="82">
        <f t="shared" si="31"/>
        <v>664654.92839999998</v>
      </c>
      <c r="AB89" s="49">
        <f t="shared" si="44"/>
        <v>3.0328416693911533E-3</v>
      </c>
      <c r="AC89" s="82">
        <f t="shared" si="32"/>
        <v>55387.9107</v>
      </c>
      <c r="AD89" s="49">
        <f t="shared" si="45"/>
        <v>3.0328416693911533E-3</v>
      </c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</row>
    <row r="90" spans="1:66" x14ac:dyDescent="0.25">
      <c r="A90" s="9">
        <v>6212</v>
      </c>
      <c r="B90" s="10" t="s">
        <v>113</v>
      </c>
      <c r="C90" s="67"/>
      <c r="D90" s="49">
        <f t="shared" si="33"/>
        <v>0</v>
      </c>
      <c r="E90" s="67"/>
      <c r="F90" s="49">
        <f t="shared" si="34"/>
        <v>0</v>
      </c>
      <c r="G90" s="67"/>
      <c r="H90" s="49">
        <f t="shared" si="35"/>
        <v>0</v>
      </c>
      <c r="I90" s="67"/>
      <c r="J90" s="49">
        <f t="shared" si="36"/>
        <v>0</v>
      </c>
      <c r="K90" s="67"/>
      <c r="L90" s="49">
        <f t="shared" si="37"/>
        <v>0</v>
      </c>
      <c r="M90" s="67"/>
      <c r="N90" s="49">
        <f t="shared" si="38"/>
        <v>0</v>
      </c>
      <c r="O90" s="67"/>
      <c r="P90" s="49">
        <f t="shared" si="39"/>
        <v>0</v>
      </c>
      <c r="Q90" s="67"/>
      <c r="R90" s="49">
        <f t="shared" si="40"/>
        <v>0</v>
      </c>
      <c r="S90" s="67"/>
      <c r="T90" s="49">
        <f t="shared" si="41"/>
        <v>0</v>
      </c>
      <c r="U90" s="67"/>
      <c r="V90" s="49">
        <f t="shared" si="42"/>
        <v>0</v>
      </c>
      <c r="W90" s="67"/>
      <c r="X90" s="49">
        <f t="shared" si="43"/>
        <v>0</v>
      </c>
      <c r="Y90" s="67"/>
      <c r="Z90" s="49">
        <f t="shared" si="44"/>
        <v>0</v>
      </c>
      <c r="AA90" s="82">
        <f t="shared" si="31"/>
        <v>0</v>
      </c>
      <c r="AB90" s="49">
        <f t="shared" si="44"/>
        <v>0</v>
      </c>
      <c r="AC90" s="82">
        <f t="shared" si="32"/>
        <v>0</v>
      </c>
      <c r="AD90" s="49">
        <f t="shared" si="45"/>
        <v>0</v>
      </c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</row>
    <row r="91" spans="1:66" x14ac:dyDescent="0.25">
      <c r="A91" s="9">
        <v>6213</v>
      </c>
      <c r="B91" s="10" t="s">
        <v>114</v>
      </c>
      <c r="C91" s="67">
        <v>4154.7124999999996</v>
      </c>
      <c r="D91" s="49">
        <f t="shared" si="33"/>
        <v>2.2749703021999511E-4</v>
      </c>
      <c r="E91" s="67">
        <v>4154.7124999999996</v>
      </c>
      <c r="F91" s="49">
        <f t="shared" si="34"/>
        <v>2.2749703021999511E-4</v>
      </c>
      <c r="G91" s="67">
        <v>4154.7124999999996</v>
      </c>
      <c r="H91" s="49">
        <f t="shared" si="35"/>
        <v>2.2749703021999511E-4</v>
      </c>
      <c r="I91" s="67">
        <v>4154.7124999999996</v>
      </c>
      <c r="J91" s="49">
        <f t="shared" si="36"/>
        <v>2.2749703021999511E-4</v>
      </c>
      <c r="K91" s="67">
        <v>4154.7124999999996</v>
      </c>
      <c r="L91" s="49">
        <f t="shared" si="37"/>
        <v>2.2749703021999511E-4</v>
      </c>
      <c r="M91" s="67">
        <v>4154.7124999999996</v>
      </c>
      <c r="N91" s="49">
        <f t="shared" si="38"/>
        <v>2.2749703021999511E-4</v>
      </c>
      <c r="O91" s="67">
        <v>4154.7124999999996</v>
      </c>
      <c r="P91" s="49">
        <f t="shared" si="39"/>
        <v>2.2749703021999511E-4</v>
      </c>
      <c r="Q91" s="67">
        <v>4154.7124999999996</v>
      </c>
      <c r="R91" s="49">
        <f t="shared" si="40"/>
        <v>2.2749703021999511E-4</v>
      </c>
      <c r="S91" s="67">
        <v>4154.7124999999996</v>
      </c>
      <c r="T91" s="49">
        <f t="shared" si="41"/>
        <v>2.2749703021999511E-4</v>
      </c>
      <c r="U91" s="67">
        <v>4154.7124999999996</v>
      </c>
      <c r="V91" s="49">
        <f t="shared" si="42"/>
        <v>2.2749703021999511E-4</v>
      </c>
      <c r="W91" s="67">
        <v>4154.7124999999996</v>
      </c>
      <c r="X91" s="49">
        <f t="shared" si="43"/>
        <v>2.2749703021999511E-4</v>
      </c>
      <c r="Y91" s="67">
        <v>4154.7124999999996</v>
      </c>
      <c r="Z91" s="49">
        <f t="shared" si="44"/>
        <v>2.2749703021999511E-4</v>
      </c>
      <c r="AA91" s="82">
        <f t="shared" si="31"/>
        <v>49856.55000000001</v>
      </c>
      <c r="AB91" s="49">
        <f t="shared" si="44"/>
        <v>2.2749703021999519E-4</v>
      </c>
      <c r="AC91" s="82">
        <f t="shared" si="32"/>
        <v>4154.7125000000005</v>
      </c>
      <c r="AD91" s="49">
        <f t="shared" si="45"/>
        <v>2.2749703021999516E-4</v>
      </c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</row>
    <row r="92" spans="1:66" x14ac:dyDescent="0.25">
      <c r="A92" s="9">
        <v>6214</v>
      </c>
      <c r="B92" s="10" t="s">
        <v>115</v>
      </c>
      <c r="C92" s="67">
        <v>35492.519999999997</v>
      </c>
      <c r="D92" s="49">
        <f t="shared" si="33"/>
        <v>1.943442029989748E-3</v>
      </c>
      <c r="E92" s="67">
        <v>35492.519999999997</v>
      </c>
      <c r="F92" s="49">
        <f t="shared" si="34"/>
        <v>1.943442029989748E-3</v>
      </c>
      <c r="G92" s="67">
        <v>35492.519999999997</v>
      </c>
      <c r="H92" s="49">
        <f t="shared" si="35"/>
        <v>1.943442029989748E-3</v>
      </c>
      <c r="I92" s="67">
        <v>35492.519999999997</v>
      </c>
      <c r="J92" s="49">
        <f t="shared" si="36"/>
        <v>1.943442029989748E-3</v>
      </c>
      <c r="K92" s="67">
        <v>35492.519999999997</v>
      </c>
      <c r="L92" s="49">
        <f t="shared" si="37"/>
        <v>1.943442029989748E-3</v>
      </c>
      <c r="M92" s="67">
        <v>35492.519999999997</v>
      </c>
      <c r="N92" s="49">
        <f t="shared" si="38"/>
        <v>1.943442029989748E-3</v>
      </c>
      <c r="O92" s="67">
        <v>35492.519999999997</v>
      </c>
      <c r="P92" s="49">
        <f t="shared" si="39"/>
        <v>1.943442029989748E-3</v>
      </c>
      <c r="Q92" s="67">
        <v>35492.519999999997</v>
      </c>
      <c r="R92" s="49">
        <f t="shared" si="40"/>
        <v>1.943442029989748E-3</v>
      </c>
      <c r="S92" s="67">
        <v>35492.519999999997</v>
      </c>
      <c r="T92" s="49">
        <f t="shared" si="41"/>
        <v>1.943442029989748E-3</v>
      </c>
      <c r="U92" s="67">
        <v>35492.519999999997</v>
      </c>
      <c r="V92" s="49">
        <f t="shared" si="42"/>
        <v>1.943442029989748E-3</v>
      </c>
      <c r="W92" s="67">
        <v>35492.519999999997</v>
      </c>
      <c r="X92" s="49">
        <f t="shared" si="43"/>
        <v>1.943442029989748E-3</v>
      </c>
      <c r="Y92" s="67">
        <v>35492.519999999997</v>
      </c>
      <c r="Z92" s="49">
        <f t="shared" si="44"/>
        <v>1.943442029989748E-3</v>
      </c>
      <c r="AA92" s="82">
        <f t="shared" si="31"/>
        <v>425910.24000000005</v>
      </c>
      <c r="AB92" s="49">
        <f t="shared" si="44"/>
        <v>1.9434420299897486E-3</v>
      </c>
      <c r="AC92" s="82">
        <f t="shared" si="32"/>
        <v>35492.520000000004</v>
      </c>
      <c r="AD92" s="49">
        <f t="shared" si="45"/>
        <v>1.9434420299897484E-3</v>
      </c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</row>
    <row r="93" spans="1:66" x14ac:dyDescent="0.25">
      <c r="A93" s="9">
        <v>6215</v>
      </c>
      <c r="B93" s="10" t="s">
        <v>116</v>
      </c>
      <c r="C93" s="67">
        <v>25004.726699999999</v>
      </c>
      <c r="D93" s="49">
        <f t="shared" si="33"/>
        <v>1.3691683999103713E-3</v>
      </c>
      <c r="E93" s="67">
        <v>25004.726699999999</v>
      </c>
      <c r="F93" s="49">
        <f t="shared" si="34"/>
        <v>1.3691683999103713E-3</v>
      </c>
      <c r="G93" s="67">
        <v>25004.726699999999</v>
      </c>
      <c r="H93" s="49">
        <f t="shared" si="35"/>
        <v>1.3691683999103713E-3</v>
      </c>
      <c r="I93" s="67">
        <v>25004.726699999999</v>
      </c>
      <c r="J93" s="49">
        <f t="shared" si="36"/>
        <v>1.3691683999103713E-3</v>
      </c>
      <c r="K93" s="67">
        <v>25004.726699999999</v>
      </c>
      <c r="L93" s="49">
        <f t="shared" si="37"/>
        <v>1.3691683999103713E-3</v>
      </c>
      <c r="M93" s="67">
        <v>25004.726699999999</v>
      </c>
      <c r="N93" s="49">
        <f t="shared" si="38"/>
        <v>1.3691683999103713E-3</v>
      </c>
      <c r="O93" s="67">
        <v>25004.726699999999</v>
      </c>
      <c r="P93" s="49">
        <f t="shared" si="39"/>
        <v>1.3691683999103713E-3</v>
      </c>
      <c r="Q93" s="67">
        <v>25004.726699999999</v>
      </c>
      <c r="R93" s="49">
        <f t="shared" si="40"/>
        <v>1.3691683999103713E-3</v>
      </c>
      <c r="S93" s="67">
        <v>25004.726699999999</v>
      </c>
      <c r="T93" s="49">
        <f t="shared" si="41"/>
        <v>1.3691683999103713E-3</v>
      </c>
      <c r="U93" s="67">
        <v>25004.726699999999</v>
      </c>
      <c r="V93" s="49">
        <f t="shared" si="42"/>
        <v>1.3691683999103713E-3</v>
      </c>
      <c r="W93" s="67">
        <v>25004.726699999999</v>
      </c>
      <c r="X93" s="49">
        <f t="shared" si="43"/>
        <v>1.3691683999103713E-3</v>
      </c>
      <c r="Y93" s="67">
        <v>25004.726699999999</v>
      </c>
      <c r="Z93" s="49">
        <f t="shared" si="44"/>
        <v>1.3691683999103713E-3</v>
      </c>
      <c r="AA93" s="82">
        <f t="shared" si="31"/>
        <v>300056.72039999999</v>
      </c>
      <c r="AB93" s="49">
        <f t="shared" si="44"/>
        <v>1.3691683999103716E-3</v>
      </c>
      <c r="AC93" s="82">
        <f t="shared" si="32"/>
        <v>25004.726699999999</v>
      </c>
      <c r="AD93" s="49">
        <f t="shared" si="45"/>
        <v>1.3691683999103713E-3</v>
      </c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</row>
    <row r="94" spans="1:66" x14ac:dyDescent="0.25">
      <c r="A94" s="9">
        <v>6216</v>
      </c>
      <c r="B94" s="10" t="s">
        <v>117</v>
      </c>
      <c r="C94" s="67">
        <v>4875</v>
      </c>
      <c r="D94" s="49">
        <f t="shared" si="33"/>
        <v>2.6693736866810312E-4</v>
      </c>
      <c r="E94" s="67">
        <v>4875</v>
      </c>
      <c r="F94" s="49">
        <f t="shared" si="34"/>
        <v>2.6693736866810312E-4</v>
      </c>
      <c r="G94" s="67">
        <v>4875</v>
      </c>
      <c r="H94" s="49">
        <f t="shared" si="35"/>
        <v>2.6693736866810312E-4</v>
      </c>
      <c r="I94" s="67">
        <v>4875</v>
      </c>
      <c r="J94" s="49">
        <f t="shared" si="36"/>
        <v>2.6693736866810312E-4</v>
      </c>
      <c r="K94" s="67">
        <v>4875</v>
      </c>
      <c r="L94" s="49">
        <f t="shared" si="37"/>
        <v>2.6693736866810312E-4</v>
      </c>
      <c r="M94" s="67">
        <v>4875</v>
      </c>
      <c r="N94" s="49">
        <f t="shared" si="38"/>
        <v>2.6693736866810312E-4</v>
      </c>
      <c r="O94" s="67">
        <v>4875</v>
      </c>
      <c r="P94" s="49">
        <f t="shared" si="39"/>
        <v>2.6693736866810312E-4</v>
      </c>
      <c r="Q94" s="67">
        <v>4875</v>
      </c>
      <c r="R94" s="49">
        <f t="shared" si="40"/>
        <v>2.6693736866810312E-4</v>
      </c>
      <c r="S94" s="67">
        <v>4875</v>
      </c>
      <c r="T94" s="49">
        <f t="shared" si="41"/>
        <v>2.6693736866810312E-4</v>
      </c>
      <c r="U94" s="67">
        <v>4875</v>
      </c>
      <c r="V94" s="49">
        <f t="shared" si="42"/>
        <v>2.6693736866810312E-4</v>
      </c>
      <c r="W94" s="67">
        <v>4875</v>
      </c>
      <c r="X94" s="49">
        <f t="shared" si="43"/>
        <v>2.6693736866810312E-4</v>
      </c>
      <c r="Y94" s="67">
        <v>4875</v>
      </c>
      <c r="Z94" s="49">
        <f t="shared" si="44"/>
        <v>2.6693736866810312E-4</v>
      </c>
      <c r="AA94" s="82">
        <f t="shared" si="31"/>
        <v>58500</v>
      </c>
      <c r="AB94" s="49">
        <f t="shared" si="44"/>
        <v>2.6693736866810312E-4</v>
      </c>
      <c r="AC94" s="82">
        <f t="shared" si="32"/>
        <v>4875</v>
      </c>
      <c r="AD94" s="49">
        <f t="shared" si="45"/>
        <v>2.6693736866810312E-4</v>
      </c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</row>
    <row r="95" spans="1:66" x14ac:dyDescent="0.25">
      <c r="A95" s="9">
        <v>6217</v>
      </c>
      <c r="B95" s="10"/>
      <c r="C95" s="67"/>
      <c r="D95" s="49">
        <f t="shared" si="33"/>
        <v>0</v>
      </c>
      <c r="E95" s="67"/>
      <c r="F95" s="49">
        <f t="shared" si="33"/>
        <v>0</v>
      </c>
      <c r="G95" s="67"/>
      <c r="H95" s="49">
        <f t="shared" si="33"/>
        <v>0</v>
      </c>
      <c r="I95" s="67"/>
      <c r="J95" s="49">
        <f t="shared" si="33"/>
        <v>0</v>
      </c>
      <c r="K95" s="67"/>
      <c r="L95" s="49">
        <f t="shared" si="33"/>
        <v>0</v>
      </c>
      <c r="M95" s="67"/>
      <c r="N95" s="49">
        <f t="shared" si="33"/>
        <v>0</v>
      </c>
      <c r="O95" s="67"/>
      <c r="P95" s="49">
        <f t="shared" si="33"/>
        <v>0</v>
      </c>
      <c r="Q95" s="67"/>
      <c r="R95" s="49">
        <f t="shared" si="33"/>
        <v>0</v>
      </c>
      <c r="S95" s="67"/>
      <c r="T95" s="49">
        <f t="shared" si="41"/>
        <v>0</v>
      </c>
      <c r="U95" s="67"/>
      <c r="V95" s="49">
        <f t="shared" si="41"/>
        <v>0</v>
      </c>
      <c r="W95" s="67"/>
      <c r="X95" s="49">
        <f t="shared" si="41"/>
        <v>0</v>
      </c>
      <c r="Y95" s="67"/>
      <c r="Z95" s="49">
        <f t="shared" si="41"/>
        <v>0</v>
      </c>
      <c r="AA95" s="82"/>
      <c r="AB95" s="49">
        <f t="shared" si="41"/>
        <v>0</v>
      </c>
      <c r="AC95" s="82"/>
      <c r="AD95" s="49">
        <f t="shared" si="41"/>
        <v>0</v>
      </c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</row>
    <row r="96" spans="1:66" x14ac:dyDescent="0.25">
      <c r="A96" s="9">
        <v>6218</v>
      </c>
      <c r="B96" s="10"/>
      <c r="C96" s="67"/>
      <c r="D96" s="49">
        <f t="shared" si="33"/>
        <v>0</v>
      </c>
      <c r="E96" s="67"/>
      <c r="F96" s="49">
        <f t="shared" si="33"/>
        <v>0</v>
      </c>
      <c r="G96" s="67"/>
      <c r="H96" s="49">
        <f t="shared" si="33"/>
        <v>0</v>
      </c>
      <c r="I96" s="67"/>
      <c r="J96" s="49">
        <f t="shared" si="33"/>
        <v>0</v>
      </c>
      <c r="K96" s="67"/>
      <c r="L96" s="49">
        <f t="shared" si="33"/>
        <v>0</v>
      </c>
      <c r="M96" s="67"/>
      <c r="N96" s="49">
        <f t="shared" si="33"/>
        <v>0</v>
      </c>
      <c r="O96" s="67"/>
      <c r="P96" s="49">
        <f t="shared" si="33"/>
        <v>0</v>
      </c>
      <c r="Q96" s="67"/>
      <c r="R96" s="49">
        <f t="shared" si="33"/>
        <v>0</v>
      </c>
      <c r="S96" s="67"/>
      <c r="T96" s="49">
        <f t="shared" si="41"/>
        <v>0</v>
      </c>
      <c r="U96" s="67"/>
      <c r="V96" s="49">
        <f t="shared" si="41"/>
        <v>0</v>
      </c>
      <c r="W96" s="67"/>
      <c r="X96" s="49">
        <f t="shared" si="41"/>
        <v>0</v>
      </c>
      <c r="Y96" s="67"/>
      <c r="Z96" s="49">
        <f t="shared" si="41"/>
        <v>0</v>
      </c>
      <c r="AA96" s="82"/>
      <c r="AB96" s="49">
        <f t="shared" si="41"/>
        <v>0</v>
      </c>
      <c r="AC96" s="82"/>
      <c r="AD96" s="49">
        <f t="shared" si="41"/>
        <v>0</v>
      </c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</row>
    <row r="97" spans="1:66" x14ac:dyDescent="0.25">
      <c r="A97" s="9">
        <v>6219</v>
      </c>
      <c r="B97" s="10"/>
      <c r="C97" s="67"/>
      <c r="D97" s="49">
        <f t="shared" si="33"/>
        <v>0</v>
      </c>
      <c r="E97" s="67"/>
      <c r="F97" s="49">
        <f t="shared" si="33"/>
        <v>0</v>
      </c>
      <c r="G97" s="67"/>
      <c r="H97" s="49">
        <f t="shared" si="33"/>
        <v>0</v>
      </c>
      <c r="I97" s="67"/>
      <c r="J97" s="49">
        <f t="shared" si="33"/>
        <v>0</v>
      </c>
      <c r="K97" s="67"/>
      <c r="L97" s="49">
        <f t="shared" si="33"/>
        <v>0</v>
      </c>
      <c r="M97" s="67"/>
      <c r="N97" s="49">
        <f t="shared" si="33"/>
        <v>0</v>
      </c>
      <c r="O97" s="67"/>
      <c r="P97" s="49">
        <f t="shared" si="33"/>
        <v>0</v>
      </c>
      <c r="Q97" s="67"/>
      <c r="R97" s="49">
        <f t="shared" si="33"/>
        <v>0</v>
      </c>
      <c r="S97" s="67"/>
      <c r="T97" s="49">
        <f t="shared" si="41"/>
        <v>0</v>
      </c>
      <c r="U97" s="67"/>
      <c r="V97" s="49">
        <f t="shared" si="41"/>
        <v>0</v>
      </c>
      <c r="W97" s="67"/>
      <c r="X97" s="49">
        <f t="shared" si="41"/>
        <v>0</v>
      </c>
      <c r="Y97" s="67"/>
      <c r="Z97" s="49">
        <f t="shared" si="41"/>
        <v>0</v>
      </c>
      <c r="AA97" s="82"/>
      <c r="AB97" s="49">
        <f t="shared" si="41"/>
        <v>0</v>
      </c>
      <c r="AC97" s="82"/>
      <c r="AD97" s="49">
        <f t="shared" si="41"/>
        <v>0</v>
      </c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</row>
    <row r="98" spans="1:66" x14ac:dyDescent="0.25">
      <c r="A98" s="9">
        <v>6220</v>
      </c>
      <c r="B98" s="10"/>
      <c r="C98" s="67"/>
      <c r="D98" s="49">
        <f t="shared" si="33"/>
        <v>0</v>
      </c>
      <c r="E98" s="67"/>
      <c r="F98" s="49">
        <f t="shared" si="33"/>
        <v>0</v>
      </c>
      <c r="G98" s="67"/>
      <c r="H98" s="49">
        <f t="shared" si="33"/>
        <v>0</v>
      </c>
      <c r="I98" s="67"/>
      <c r="J98" s="49">
        <f t="shared" si="33"/>
        <v>0</v>
      </c>
      <c r="K98" s="67"/>
      <c r="L98" s="49">
        <f t="shared" si="33"/>
        <v>0</v>
      </c>
      <c r="M98" s="67"/>
      <c r="N98" s="49">
        <f t="shared" si="33"/>
        <v>0</v>
      </c>
      <c r="O98" s="67"/>
      <c r="P98" s="49">
        <f t="shared" si="33"/>
        <v>0</v>
      </c>
      <c r="Q98" s="67"/>
      <c r="R98" s="49">
        <f t="shared" si="33"/>
        <v>0</v>
      </c>
      <c r="S98" s="67"/>
      <c r="T98" s="49">
        <f t="shared" si="41"/>
        <v>0</v>
      </c>
      <c r="U98" s="67"/>
      <c r="V98" s="49">
        <f t="shared" si="41"/>
        <v>0</v>
      </c>
      <c r="W98" s="67"/>
      <c r="X98" s="49">
        <f t="shared" si="41"/>
        <v>0</v>
      </c>
      <c r="Y98" s="67"/>
      <c r="Z98" s="49">
        <f t="shared" si="41"/>
        <v>0</v>
      </c>
      <c r="AA98" s="82"/>
      <c r="AB98" s="49">
        <f t="shared" si="41"/>
        <v>0</v>
      </c>
      <c r="AC98" s="82"/>
      <c r="AD98" s="49">
        <f t="shared" si="41"/>
        <v>0</v>
      </c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</row>
    <row r="99" spans="1:66" s="5" customFormat="1" x14ac:dyDescent="0.25">
      <c r="A99" s="12">
        <v>6299</v>
      </c>
      <c r="B99" s="1" t="s">
        <v>118</v>
      </c>
      <c r="C99" s="74">
        <f>SUM(C79:C98)</f>
        <v>2277776.2731499998</v>
      </c>
      <c r="D99" s="56">
        <f t="shared" si="33"/>
        <v>0.12472279072190756</v>
      </c>
      <c r="E99" s="74">
        <f>SUM(E79:E98)</f>
        <v>2277776.2731499998</v>
      </c>
      <c r="F99" s="56">
        <f t="shared" si="34"/>
        <v>0.12472279072190756</v>
      </c>
      <c r="G99" s="74">
        <f>SUM(G79:G98)</f>
        <v>2277776.2731499998</v>
      </c>
      <c r="H99" s="56">
        <f t="shared" si="35"/>
        <v>0.12472279072190756</v>
      </c>
      <c r="I99" s="74">
        <f>SUM(I79:I98)</f>
        <v>2277776.2731499998</v>
      </c>
      <c r="J99" s="56">
        <f t="shared" si="36"/>
        <v>0.12472279072190756</v>
      </c>
      <c r="K99" s="74">
        <f>SUM(K79:K98)</f>
        <v>2277776.2731499998</v>
      </c>
      <c r="L99" s="56">
        <f t="shared" si="37"/>
        <v>0.12472279072190756</v>
      </c>
      <c r="M99" s="74">
        <f>SUM(M79:M98)</f>
        <v>2277776.2731499998</v>
      </c>
      <c r="N99" s="56">
        <f t="shared" si="38"/>
        <v>0.12472279072190756</v>
      </c>
      <c r="O99" s="74">
        <f>SUM(O79:O98)</f>
        <v>2277776.2731499998</v>
      </c>
      <c r="P99" s="56">
        <f t="shared" si="39"/>
        <v>0.12472279072190756</v>
      </c>
      <c r="Q99" s="74">
        <f>SUM(Q79:Q98)</f>
        <v>2277776.2731499998</v>
      </c>
      <c r="R99" s="56">
        <f t="shared" si="40"/>
        <v>0.12472279072190756</v>
      </c>
      <c r="S99" s="74">
        <f>SUM(S79:S98)</f>
        <v>2277776.2731499998</v>
      </c>
      <c r="T99" s="56">
        <f t="shared" si="41"/>
        <v>0.12472279072190756</v>
      </c>
      <c r="U99" s="74">
        <f>SUM(U79:U98)</f>
        <v>2277776.2731499998</v>
      </c>
      <c r="V99" s="56">
        <f t="shared" si="42"/>
        <v>0.12472279072190756</v>
      </c>
      <c r="W99" s="74">
        <f>SUM(W79:W98)</f>
        <v>2277776.2731499998</v>
      </c>
      <c r="X99" s="56">
        <f t="shared" si="43"/>
        <v>0.12472279072190756</v>
      </c>
      <c r="Y99" s="74">
        <f>SUM(Y79:Y98)</f>
        <v>2277776.2731499998</v>
      </c>
      <c r="Z99" s="56">
        <f t="shared" si="44"/>
        <v>0.12472279072190756</v>
      </c>
      <c r="AA99" s="74">
        <f t="shared" si="31"/>
        <v>27333315.277800005</v>
      </c>
      <c r="AB99" s="56">
        <f t="shared" si="44"/>
        <v>0.12472279072190762</v>
      </c>
      <c r="AC99" s="94">
        <f t="shared" si="32"/>
        <v>2277776.2731500003</v>
      </c>
      <c r="AD99" s="56">
        <f t="shared" si="45"/>
        <v>0.12472279072190759</v>
      </c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</row>
    <row r="100" spans="1:66" s="8" customFormat="1" x14ac:dyDescent="0.25">
      <c r="A100" s="26">
        <v>6301</v>
      </c>
      <c r="B100" s="27" t="s">
        <v>119</v>
      </c>
      <c r="C100" s="69"/>
      <c r="D100" s="57">
        <f t="shared" si="33"/>
        <v>0</v>
      </c>
      <c r="E100" s="69"/>
      <c r="F100" s="57">
        <f t="shared" si="34"/>
        <v>0</v>
      </c>
      <c r="G100" s="69"/>
      <c r="H100" s="57">
        <f t="shared" si="35"/>
        <v>0</v>
      </c>
      <c r="I100" s="69"/>
      <c r="J100" s="57">
        <f t="shared" si="36"/>
        <v>0</v>
      </c>
      <c r="K100" s="69"/>
      <c r="L100" s="57">
        <f t="shared" si="37"/>
        <v>0</v>
      </c>
      <c r="M100" s="69"/>
      <c r="N100" s="57">
        <f t="shared" si="38"/>
        <v>0</v>
      </c>
      <c r="O100" s="69"/>
      <c r="P100" s="57">
        <f t="shared" si="39"/>
        <v>0</v>
      </c>
      <c r="Q100" s="69"/>
      <c r="R100" s="57">
        <f t="shared" si="40"/>
        <v>0</v>
      </c>
      <c r="S100" s="69"/>
      <c r="T100" s="57">
        <f t="shared" si="41"/>
        <v>0</v>
      </c>
      <c r="U100" s="69"/>
      <c r="V100" s="57">
        <f t="shared" si="42"/>
        <v>0</v>
      </c>
      <c r="W100" s="69"/>
      <c r="X100" s="57">
        <f t="shared" si="43"/>
        <v>0</v>
      </c>
      <c r="Y100" s="69"/>
      <c r="Z100" s="57">
        <f t="shared" si="44"/>
        <v>0</v>
      </c>
      <c r="AA100" s="69">
        <f t="shared" si="31"/>
        <v>0</v>
      </c>
      <c r="AB100" s="57">
        <f t="shared" si="44"/>
        <v>0</v>
      </c>
      <c r="AC100" s="85">
        <f t="shared" si="32"/>
        <v>0</v>
      </c>
      <c r="AD100" s="57">
        <f t="shared" si="45"/>
        <v>0</v>
      </c>
    </row>
    <row r="101" spans="1:66" x14ac:dyDescent="0.25">
      <c r="A101" s="9">
        <v>6302</v>
      </c>
      <c r="B101" s="10" t="s">
        <v>120</v>
      </c>
      <c r="C101" s="67">
        <v>29998.517199999998</v>
      </c>
      <c r="D101" s="49">
        <f t="shared" si="33"/>
        <v>1.6426103067308372E-3</v>
      </c>
      <c r="E101" s="67">
        <v>29998.517199999998</v>
      </c>
      <c r="F101" s="49">
        <f t="shared" si="34"/>
        <v>1.6426103067308372E-3</v>
      </c>
      <c r="G101" s="67">
        <v>29998.517199999998</v>
      </c>
      <c r="H101" s="49">
        <f t="shared" si="35"/>
        <v>1.6426103067308372E-3</v>
      </c>
      <c r="I101" s="67">
        <v>29998.517199999998</v>
      </c>
      <c r="J101" s="49">
        <f t="shared" si="36"/>
        <v>1.6426103067308372E-3</v>
      </c>
      <c r="K101" s="67">
        <v>29998.517199999998</v>
      </c>
      <c r="L101" s="49">
        <f t="shared" si="37"/>
        <v>1.6426103067308372E-3</v>
      </c>
      <c r="M101" s="67">
        <v>29998.517199999998</v>
      </c>
      <c r="N101" s="49">
        <f t="shared" si="38"/>
        <v>1.6426103067308372E-3</v>
      </c>
      <c r="O101" s="67">
        <v>29998.517199999998</v>
      </c>
      <c r="P101" s="49">
        <f t="shared" si="39"/>
        <v>1.6426103067308372E-3</v>
      </c>
      <c r="Q101" s="67">
        <v>29998.517199999998</v>
      </c>
      <c r="R101" s="49">
        <f t="shared" si="40"/>
        <v>1.6426103067308372E-3</v>
      </c>
      <c r="S101" s="67">
        <v>29998.517199999998</v>
      </c>
      <c r="T101" s="49">
        <f t="shared" si="41"/>
        <v>1.6426103067308372E-3</v>
      </c>
      <c r="U101" s="67">
        <v>29998.517199999998</v>
      </c>
      <c r="V101" s="49">
        <f t="shared" si="42"/>
        <v>1.6426103067308372E-3</v>
      </c>
      <c r="W101" s="67">
        <v>29998.517199999998</v>
      </c>
      <c r="X101" s="49">
        <f t="shared" si="43"/>
        <v>1.6426103067308372E-3</v>
      </c>
      <c r="Y101" s="67">
        <v>29998.517199999998</v>
      </c>
      <c r="Z101" s="49">
        <f t="shared" ref="Z101:AB116" si="46">IF(Y$10&lt;&gt;0,Y101/Y$10,"-")</f>
        <v>1.6426103067308372E-3</v>
      </c>
      <c r="AA101" s="82">
        <f t="shared" si="31"/>
        <v>359982.20639999997</v>
      </c>
      <c r="AB101" s="49">
        <f t="shared" si="46"/>
        <v>1.6426103067308372E-3</v>
      </c>
      <c r="AC101" s="82">
        <f t="shared" si="32"/>
        <v>29998.517199999998</v>
      </c>
      <c r="AD101" s="49">
        <f t="shared" si="45"/>
        <v>1.6426103067308372E-3</v>
      </c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</row>
    <row r="102" spans="1:66" x14ac:dyDescent="0.25">
      <c r="A102" s="9">
        <v>6303</v>
      </c>
      <c r="B102" s="10" t="s">
        <v>121</v>
      </c>
      <c r="C102" s="67">
        <v>13235.2</v>
      </c>
      <c r="D102" s="49">
        <f t="shared" si="33"/>
        <v>7.2471168447099036E-4</v>
      </c>
      <c r="E102" s="67">
        <v>13235.2</v>
      </c>
      <c r="F102" s="49">
        <f t="shared" si="34"/>
        <v>7.2471168447099036E-4</v>
      </c>
      <c r="G102" s="67">
        <v>13235.2</v>
      </c>
      <c r="H102" s="49">
        <f t="shared" si="35"/>
        <v>7.2471168447099036E-4</v>
      </c>
      <c r="I102" s="67">
        <v>13235.2</v>
      </c>
      <c r="J102" s="49">
        <f t="shared" si="36"/>
        <v>7.2471168447099036E-4</v>
      </c>
      <c r="K102" s="67">
        <v>13235.2</v>
      </c>
      <c r="L102" s="49">
        <f t="shared" si="37"/>
        <v>7.2471168447099036E-4</v>
      </c>
      <c r="M102" s="67">
        <v>13235.2</v>
      </c>
      <c r="N102" s="49">
        <f t="shared" si="38"/>
        <v>7.2471168447099036E-4</v>
      </c>
      <c r="O102" s="67">
        <v>13235.2</v>
      </c>
      <c r="P102" s="49">
        <f t="shared" si="39"/>
        <v>7.2471168447099036E-4</v>
      </c>
      <c r="Q102" s="67">
        <v>13235.2</v>
      </c>
      <c r="R102" s="49">
        <f t="shared" si="40"/>
        <v>7.2471168447099036E-4</v>
      </c>
      <c r="S102" s="67">
        <v>13235.2</v>
      </c>
      <c r="T102" s="49">
        <f t="shared" si="41"/>
        <v>7.2471168447099036E-4</v>
      </c>
      <c r="U102" s="67">
        <v>13235.2</v>
      </c>
      <c r="V102" s="49">
        <f t="shared" si="42"/>
        <v>7.2471168447099036E-4</v>
      </c>
      <c r="W102" s="67">
        <v>13235.2</v>
      </c>
      <c r="X102" s="49">
        <f t="shared" si="43"/>
        <v>7.2471168447099036E-4</v>
      </c>
      <c r="Y102" s="67">
        <v>13235.2</v>
      </c>
      <c r="Z102" s="49">
        <f t="shared" si="46"/>
        <v>7.2471168447099036E-4</v>
      </c>
      <c r="AA102" s="82">
        <f t="shared" si="31"/>
        <v>158822.40000000002</v>
      </c>
      <c r="AB102" s="49">
        <f t="shared" si="46"/>
        <v>7.2471168447099058E-4</v>
      </c>
      <c r="AC102" s="82">
        <f t="shared" si="32"/>
        <v>13235.200000000003</v>
      </c>
      <c r="AD102" s="49">
        <f t="shared" si="45"/>
        <v>7.2471168447099047E-4</v>
      </c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</row>
    <row r="103" spans="1:66" x14ac:dyDescent="0.25">
      <c r="A103" s="9">
        <v>6304</v>
      </c>
      <c r="B103" s="10" t="s">
        <v>122</v>
      </c>
      <c r="C103" s="67">
        <v>3418.02</v>
      </c>
      <c r="D103" s="49">
        <f t="shared" si="33"/>
        <v>1.8715841330357944E-4</v>
      </c>
      <c r="E103" s="67">
        <v>3418.02</v>
      </c>
      <c r="F103" s="49">
        <f t="shared" si="34"/>
        <v>1.8715841330357944E-4</v>
      </c>
      <c r="G103" s="67">
        <v>3418.02</v>
      </c>
      <c r="H103" s="49">
        <f t="shared" si="35"/>
        <v>1.8715841330357944E-4</v>
      </c>
      <c r="I103" s="67">
        <v>3418.02</v>
      </c>
      <c r="J103" s="49">
        <f t="shared" si="36"/>
        <v>1.8715841330357944E-4</v>
      </c>
      <c r="K103" s="67">
        <v>3418.02</v>
      </c>
      <c r="L103" s="49">
        <f t="shared" si="37"/>
        <v>1.8715841330357944E-4</v>
      </c>
      <c r="M103" s="67">
        <v>3418.02</v>
      </c>
      <c r="N103" s="49">
        <f t="shared" si="38"/>
        <v>1.8715841330357944E-4</v>
      </c>
      <c r="O103" s="67">
        <v>3418.02</v>
      </c>
      <c r="P103" s="49">
        <f t="shared" si="39"/>
        <v>1.8715841330357944E-4</v>
      </c>
      <c r="Q103" s="67">
        <v>3418.02</v>
      </c>
      <c r="R103" s="49">
        <f t="shared" si="40"/>
        <v>1.8715841330357944E-4</v>
      </c>
      <c r="S103" s="67">
        <v>3418.02</v>
      </c>
      <c r="T103" s="49">
        <f t="shared" si="41"/>
        <v>1.8715841330357944E-4</v>
      </c>
      <c r="U103" s="67">
        <v>3418.02</v>
      </c>
      <c r="V103" s="49">
        <f t="shared" si="42"/>
        <v>1.8715841330357944E-4</v>
      </c>
      <c r="W103" s="67">
        <v>3418.02</v>
      </c>
      <c r="X103" s="49">
        <f t="shared" si="43"/>
        <v>1.8715841330357944E-4</v>
      </c>
      <c r="Y103" s="67">
        <v>3418.02</v>
      </c>
      <c r="Z103" s="49">
        <f t="shared" si="46"/>
        <v>1.8715841330357944E-4</v>
      </c>
      <c r="AA103" s="82">
        <f t="shared" si="31"/>
        <v>41016.239999999991</v>
      </c>
      <c r="AB103" s="49">
        <f t="shared" si="46"/>
        <v>1.8715841330357942E-4</v>
      </c>
      <c r="AC103" s="82">
        <f t="shared" si="32"/>
        <v>3418.0199999999991</v>
      </c>
      <c r="AD103" s="49">
        <f t="shared" si="45"/>
        <v>1.8715841330357939E-4</v>
      </c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</row>
    <row r="104" spans="1:66" x14ac:dyDescent="0.25">
      <c r="A104" s="9">
        <v>6305</v>
      </c>
      <c r="B104" s="10" t="s">
        <v>73</v>
      </c>
      <c r="C104" s="67"/>
      <c r="D104" s="49">
        <f t="shared" si="33"/>
        <v>0</v>
      </c>
      <c r="E104" s="67"/>
      <c r="F104" s="49">
        <f t="shared" si="34"/>
        <v>0</v>
      </c>
      <c r="G104" s="67"/>
      <c r="H104" s="49">
        <f t="shared" si="35"/>
        <v>0</v>
      </c>
      <c r="I104" s="67"/>
      <c r="J104" s="49">
        <f t="shared" si="36"/>
        <v>0</v>
      </c>
      <c r="K104" s="67"/>
      <c r="L104" s="49">
        <f t="shared" si="37"/>
        <v>0</v>
      </c>
      <c r="M104" s="67"/>
      <c r="N104" s="49">
        <f t="shared" si="38"/>
        <v>0</v>
      </c>
      <c r="O104" s="67"/>
      <c r="P104" s="49">
        <f t="shared" si="39"/>
        <v>0</v>
      </c>
      <c r="Q104" s="67"/>
      <c r="R104" s="49">
        <f t="shared" si="40"/>
        <v>0</v>
      </c>
      <c r="S104" s="67"/>
      <c r="T104" s="49">
        <f t="shared" si="41"/>
        <v>0</v>
      </c>
      <c r="U104" s="67"/>
      <c r="V104" s="49">
        <f t="shared" si="42"/>
        <v>0</v>
      </c>
      <c r="W104" s="67"/>
      <c r="X104" s="49">
        <f t="shared" si="43"/>
        <v>0</v>
      </c>
      <c r="Y104" s="67"/>
      <c r="Z104" s="49">
        <f t="shared" si="46"/>
        <v>0</v>
      </c>
      <c r="AA104" s="82">
        <f t="shared" si="31"/>
        <v>0</v>
      </c>
      <c r="AB104" s="49">
        <f t="shared" si="46"/>
        <v>0</v>
      </c>
      <c r="AC104" s="82">
        <f t="shared" si="32"/>
        <v>0</v>
      </c>
      <c r="AD104" s="49">
        <f t="shared" si="45"/>
        <v>0</v>
      </c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</row>
    <row r="105" spans="1:66" x14ac:dyDescent="0.25">
      <c r="A105" s="9">
        <v>6306</v>
      </c>
      <c r="B105" s="10" t="s">
        <v>123</v>
      </c>
      <c r="C105" s="67"/>
      <c r="D105" s="49">
        <f t="shared" si="33"/>
        <v>0</v>
      </c>
      <c r="E105" s="67"/>
      <c r="F105" s="49">
        <f t="shared" si="34"/>
        <v>0</v>
      </c>
      <c r="G105" s="67"/>
      <c r="H105" s="49">
        <f t="shared" si="35"/>
        <v>0</v>
      </c>
      <c r="I105" s="67"/>
      <c r="J105" s="49">
        <f t="shared" si="36"/>
        <v>0</v>
      </c>
      <c r="K105" s="67"/>
      <c r="L105" s="49">
        <f t="shared" si="37"/>
        <v>0</v>
      </c>
      <c r="M105" s="67"/>
      <c r="N105" s="49">
        <f t="shared" si="38"/>
        <v>0</v>
      </c>
      <c r="O105" s="67"/>
      <c r="P105" s="49">
        <f t="shared" si="39"/>
        <v>0</v>
      </c>
      <c r="Q105" s="67"/>
      <c r="R105" s="49">
        <f t="shared" si="40"/>
        <v>0</v>
      </c>
      <c r="S105" s="67"/>
      <c r="T105" s="49">
        <f t="shared" si="41"/>
        <v>0</v>
      </c>
      <c r="U105" s="67"/>
      <c r="V105" s="49">
        <f t="shared" si="42"/>
        <v>0</v>
      </c>
      <c r="W105" s="67"/>
      <c r="X105" s="49">
        <f t="shared" si="43"/>
        <v>0</v>
      </c>
      <c r="Y105" s="67"/>
      <c r="Z105" s="49">
        <f t="shared" si="46"/>
        <v>0</v>
      </c>
      <c r="AA105" s="82">
        <f t="shared" si="31"/>
        <v>0</v>
      </c>
      <c r="AB105" s="49">
        <f t="shared" si="46"/>
        <v>0</v>
      </c>
      <c r="AC105" s="82">
        <f t="shared" si="32"/>
        <v>0</v>
      </c>
      <c r="AD105" s="49">
        <f t="shared" si="45"/>
        <v>0</v>
      </c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</row>
    <row r="106" spans="1:66" x14ac:dyDescent="0.25">
      <c r="A106" s="9">
        <v>6307</v>
      </c>
      <c r="B106" s="10" t="s">
        <v>124</v>
      </c>
      <c r="C106" s="67"/>
      <c r="D106" s="49">
        <f t="shared" si="33"/>
        <v>0</v>
      </c>
      <c r="E106" s="67"/>
      <c r="F106" s="49">
        <f t="shared" si="34"/>
        <v>0</v>
      </c>
      <c r="G106" s="67"/>
      <c r="H106" s="49">
        <f t="shared" si="35"/>
        <v>0</v>
      </c>
      <c r="I106" s="67"/>
      <c r="J106" s="49">
        <f t="shared" si="36"/>
        <v>0</v>
      </c>
      <c r="K106" s="67"/>
      <c r="L106" s="49">
        <f t="shared" si="37"/>
        <v>0</v>
      </c>
      <c r="M106" s="67"/>
      <c r="N106" s="49">
        <f t="shared" si="38"/>
        <v>0</v>
      </c>
      <c r="O106" s="67"/>
      <c r="P106" s="49">
        <f t="shared" si="39"/>
        <v>0</v>
      </c>
      <c r="Q106" s="67"/>
      <c r="R106" s="49">
        <f t="shared" si="40"/>
        <v>0</v>
      </c>
      <c r="S106" s="67"/>
      <c r="T106" s="49">
        <f t="shared" si="41"/>
        <v>0</v>
      </c>
      <c r="U106" s="67"/>
      <c r="V106" s="49">
        <f t="shared" si="42"/>
        <v>0</v>
      </c>
      <c r="W106" s="67"/>
      <c r="X106" s="49">
        <f t="shared" si="43"/>
        <v>0</v>
      </c>
      <c r="Y106" s="67"/>
      <c r="Z106" s="49">
        <f t="shared" si="46"/>
        <v>0</v>
      </c>
      <c r="AA106" s="82">
        <f t="shared" si="31"/>
        <v>0</v>
      </c>
      <c r="AB106" s="49">
        <f t="shared" si="46"/>
        <v>0</v>
      </c>
      <c r="AC106" s="82">
        <f t="shared" si="32"/>
        <v>0</v>
      </c>
      <c r="AD106" s="49">
        <f t="shared" si="45"/>
        <v>0</v>
      </c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</row>
    <row r="107" spans="1:66" x14ac:dyDescent="0.25">
      <c r="A107" s="9">
        <v>6308</v>
      </c>
      <c r="B107" s="10" t="s">
        <v>125</v>
      </c>
      <c r="C107" s="67"/>
      <c r="D107" s="49">
        <f t="shared" si="33"/>
        <v>0</v>
      </c>
      <c r="E107" s="67"/>
      <c r="F107" s="49">
        <f t="shared" si="34"/>
        <v>0</v>
      </c>
      <c r="G107" s="67"/>
      <c r="H107" s="49">
        <f t="shared" si="35"/>
        <v>0</v>
      </c>
      <c r="I107" s="67"/>
      <c r="J107" s="49">
        <f t="shared" si="36"/>
        <v>0</v>
      </c>
      <c r="K107" s="67"/>
      <c r="L107" s="49">
        <f t="shared" si="37"/>
        <v>0</v>
      </c>
      <c r="M107" s="67"/>
      <c r="N107" s="49">
        <f t="shared" si="38"/>
        <v>0</v>
      </c>
      <c r="O107" s="67"/>
      <c r="P107" s="49">
        <f t="shared" si="39"/>
        <v>0</v>
      </c>
      <c r="Q107" s="67"/>
      <c r="R107" s="49">
        <f t="shared" si="40"/>
        <v>0</v>
      </c>
      <c r="S107" s="67"/>
      <c r="T107" s="49">
        <f t="shared" si="41"/>
        <v>0</v>
      </c>
      <c r="U107" s="67"/>
      <c r="V107" s="49">
        <f t="shared" si="42"/>
        <v>0</v>
      </c>
      <c r="W107" s="67"/>
      <c r="X107" s="49">
        <f t="shared" si="43"/>
        <v>0</v>
      </c>
      <c r="Y107" s="67"/>
      <c r="Z107" s="49">
        <f t="shared" si="46"/>
        <v>0</v>
      </c>
      <c r="AA107" s="82">
        <f t="shared" si="31"/>
        <v>0</v>
      </c>
      <c r="AB107" s="49">
        <f t="shared" si="46"/>
        <v>0</v>
      </c>
      <c r="AC107" s="82">
        <f t="shared" si="32"/>
        <v>0</v>
      </c>
      <c r="AD107" s="49">
        <f t="shared" si="45"/>
        <v>0</v>
      </c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</row>
    <row r="108" spans="1:66" x14ac:dyDescent="0.25">
      <c r="A108" s="9">
        <v>6309</v>
      </c>
      <c r="B108" s="10" t="s">
        <v>126</v>
      </c>
      <c r="C108" s="67">
        <v>37861.698250000001</v>
      </c>
      <c r="D108" s="49">
        <f t="shared" si="33"/>
        <v>2.0731696623919435E-3</v>
      </c>
      <c r="E108" s="67">
        <v>37861.698250000001</v>
      </c>
      <c r="F108" s="49">
        <f t="shared" si="34"/>
        <v>2.0731696623919435E-3</v>
      </c>
      <c r="G108" s="67">
        <v>37861.698250000001</v>
      </c>
      <c r="H108" s="49">
        <f t="shared" si="35"/>
        <v>2.0731696623919435E-3</v>
      </c>
      <c r="I108" s="67">
        <v>37861.698250000001</v>
      </c>
      <c r="J108" s="49">
        <f t="shared" si="36"/>
        <v>2.0731696623919435E-3</v>
      </c>
      <c r="K108" s="67">
        <v>37861.698250000001</v>
      </c>
      <c r="L108" s="49">
        <f t="shared" si="37"/>
        <v>2.0731696623919435E-3</v>
      </c>
      <c r="M108" s="67">
        <v>37861.698250000001</v>
      </c>
      <c r="N108" s="49">
        <f t="shared" si="38"/>
        <v>2.0731696623919435E-3</v>
      </c>
      <c r="O108" s="67">
        <v>37861.698250000001</v>
      </c>
      <c r="P108" s="49">
        <f t="shared" si="39"/>
        <v>2.0731696623919435E-3</v>
      </c>
      <c r="Q108" s="67">
        <v>37861.698250000001</v>
      </c>
      <c r="R108" s="49">
        <f t="shared" si="40"/>
        <v>2.0731696623919435E-3</v>
      </c>
      <c r="S108" s="67">
        <v>37861.698250000001</v>
      </c>
      <c r="T108" s="49">
        <f t="shared" si="41"/>
        <v>2.0731696623919435E-3</v>
      </c>
      <c r="U108" s="67">
        <v>37861.698250000001</v>
      </c>
      <c r="V108" s="49">
        <f t="shared" si="42"/>
        <v>2.0731696623919435E-3</v>
      </c>
      <c r="W108" s="67">
        <v>37861.698250000001</v>
      </c>
      <c r="X108" s="49">
        <f t="shared" si="43"/>
        <v>2.0731696623919435E-3</v>
      </c>
      <c r="Y108" s="67">
        <v>37861.698250000001</v>
      </c>
      <c r="Z108" s="49">
        <f t="shared" si="46"/>
        <v>2.0731696623919435E-3</v>
      </c>
      <c r="AA108" s="82">
        <f t="shared" si="31"/>
        <v>454340.37900000013</v>
      </c>
      <c r="AB108" s="49">
        <f t="shared" si="46"/>
        <v>2.073169662391944E-3</v>
      </c>
      <c r="AC108" s="82">
        <f t="shared" si="32"/>
        <v>37861.698250000009</v>
      </c>
      <c r="AD108" s="49">
        <f t="shared" si="45"/>
        <v>2.073169662391944E-3</v>
      </c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</row>
    <row r="109" spans="1:66" x14ac:dyDescent="0.25">
      <c r="A109" s="9">
        <v>6310</v>
      </c>
      <c r="B109" s="10" t="s">
        <v>127</v>
      </c>
      <c r="C109" s="67">
        <v>8530.1</v>
      </c>
      <c r="D109" s="49">
        <f t="shared" si="33"/>
        <v>4.6707742532836643E-4</v>
      </c>
      <c r="E109" s="67">
        <v>8530.1</v>
      </c>
      <c r="F109" s="49">
        <f t="shared" si="34"/>
        <v>4.6707742532836643E-4</v>
      </c>
      <c r="G109" s="67">
        <v>8530.1</v>
      </c>
      <c r="H109" s="49">
        <f t="shared" si="35"/>
        <v>4.6707742532836643E-4</v>
      </c>
      <c r="I109" s="67">
        <v>8530.1</v>
      </c>
      <c r="J109" s="49">
        <f t="shared" si="36"/>
        <v>4.6707742532836643E-4</v>
      </c>
      <c r="K109" s="67">
        <v>8530.1</v>
      </c>
      <c r="L109" s="49">
        <f t="shared" si="37"/>
        <v>4.6707742532836643E-4</v>
      </c>
      <c r="M109" s="67">
        <v>8530.1</v>
      </c>
      <c r="N109" s="49">
        <f t="shared" si="38"/>
        <v>4.6707742532836643E-4</v>
      </c>
      <c r="O109" s="67">
        <v>8530.1</v>
      </c>
      <c r="P109" s="49">
        <f t="shared" si="39"/>
        <v>4.6707742532836643E-4</v>
      </c>
      <c r="Q109" s="67">
        <v>8530.1</v>
      </c>
      <c r="R109" s="49">
        <f t="shared" si="40"/>
        <v>4.6707742532836643E-4</v>
      </c>
      <c r="S109" s="67">
        <v>8530.1</v>
      </c>
      <c r="T109" s="49">
        <f t="shared" si="41"/>
        <v>4.6707742532836643E-4</v>
      </c>
      <c r="U109" s="67">
        <v>8530.1</v>
      </c>
      <c r="V109" s="49">
        <f t="shared" si="42"/>
        <v>4.6707742532836643E-4</v>
      </c>
      <c r="W109" s="67">
        <v>8530.1</v>
      </c>
      <c r="X109" s="49">
        <f t="shared" si="43"/>
        <v>4.6707742532836643E-4</v>
      </c>
      <c r="Y109" s="67">
        <v>8530.1</v>
      </c>
      <c r="Z109" s="49">
        <f t="shared" si="46"/>
        <v>4.6707742532836643E-4</v>
      </c>
      <c r="AA109" s="82">
        <f t="shared" si="31"/>
        <v>102361.20000000003</v>
      </c>
      <c r="AB109" s="49">
        <f t="shared" si="46"/>
        <v>4.6707742532836653E-4</v>
      </c>
      <c r="AC109" s="82">
        <f t="shared" si="32"/>
        <v>8530.1000000000022</v>
      </c>
      <c r="AD109" s="49">
        <f t="shared" si="45"/>
        <v>4.6707742532836653E-4</v>
      </c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</row>
    <row r="110" spans="1:66" x14ac:dyDescent="0.25">
      <c r="A110" s="9">
        <v>6311</v>
      </c>
      <c r="B110" s="10" t="s">
        <v>128</v>
      </c>
      <c r="C110" s="67"/>
      <c r="D110" s="49">
        <f t="shared" si="33"/>
        <v>0</v>
      </c>
      <c r="E110" s="67"/>
      <c r="F110" s="49">
        <f t="shared" si="34"/>
        <v>0</v>
      </c>
      <c r="G110" s="67"/>
      <c r="H110" s="49">
        <f t="shared" si="35"/>
        <v>0</v>
      </c>
      <c r="I110" s="67"/>
      <c r="J110" s="49">
        <f t="shared" si="36"/>
        <v>0</v>
      </c>
      <c r="K110" s="67"/>
      <c r="L110" s="49">
        <f t="shared" si="37"/>
        <v>0</v>
      </c>
      <c r="M110" s="67"/>
      <c r="N110" s="49">
        <f t="shared" si="38"/>
        <v>0</v>
      </c>
      <c r="O110" s="67"/>
      <c r="P110" s="49">
        <f t="shared" si="39"/>
        <v>0</v>
      </c>
      <c r="Q110" s="67"/>
      <c r="R110" s="49">
        <f t="shared" si="40"/>
        <v>0</v>
      </c>
      <c r="S110" s="67"/>
      <c r="T110" s="49">
        <f t="shared" si="41"/>
        <v>0</v>
      </c>
      <c r="U110" s="67"/>
      <c r="V110" s="49">
        <f t="shared" si="42"/>
        <v>0</v>
      </c>
      <c r="W110" s="67"/>
      <c r="X110" s="49">
        <f t="shared" si="43"/>
        <v>0</v>
      </c>
      <c r="Y110" s="67"/>
      <c r="Z110" s="49">
        <f t="shared" si="46"/>
        <v>0</v>
      </c>
      <c r="AA110" s="82">
        <f t="shared" si="31"/>
        <v>0</v>
      </c>
      <c r="AB110" s="49">
        <f t="shared" si="46"/>
        <v>0</v>
      </c>
      <c r="AC110" s="82">
        <f t="shared" si="32"/>
        <v>0</v>
      </c>
      <c r="AD110" s="49">
        <f t="shared" si="45"/>
        <v>0</v>
      </c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</row>
    <row r="111" spans="1:66" x14ac:dyDescent="0.25">
      <c r="A111" s="9">
        <v>6312</v>
      </c>
      <c r="B111" s="10" t="s">
        <v>129</v>
      </c>
      <c r="C111" s="67"/>
      <c r="D111" s="49">
        <f t="shared" si="33"/>
        <v>0</v>
      </c>
      <c r="E111" s="67"/>
      <c r="F111" s="49">
        <f t="shared" si="34"/>
        <v>0</v>
      </c>
      <c r="G111" s="67"/>
      <c r="H111" s="49">
        <f t="shared" si="35"/>
        <v>0</v>
      </c>
      <c r="I111" s="67"/>
      <c r="J111" s="49">
        <f t="shared" si="36"/>
        <v>0</v>
      </c>
      <c r="K111" s="67"/>
      <c r="L111" s="49">
        <f t="shared" si="37"/>
        <v>0</v>
      </c>
      <c r="M111" s="67"/>
      <c r="N111" s="49">
        <f t="shared" si="38"/>
        <v>0</v>
      </c>
      <c r="O111" s="67"/>
      <c r="P111" s="49">
        <f t="shared" si="39"/>
        <v>0</v>
      </c>
      <c r="Q111" s="67"/>
      <c r="R111" s="49">
        <f t="shared" si="40"/>
        <v>0</v>
      </c>
      <c r="S111" s="67"/>
      <c r="T111" s="49">
        <f t="shared" si="41"/>
        <v>0</v>
      </c>
      <c r="U111" s="67"/>
      <c r="V111" s="49">
        <f t="shared" si="42"/>
        <v>0</v>
      </c>
      <c r="W111" s="67"/>
      <c r="X111" s="49">
        <f t="shared" si="43"/>
        <v>0</v>
      </c>
      <c r="Y111" s="67"/>
      <c r="Z111" s="49">
        <f t="shared" si="46"/>
        <v>0</v>
      </c>
      <c r="AA111" s="82">
        <f t="shared" si="31"/>
        <v>0</v>
      </c>
      <c r="AB111" s="49">
        <f t="shared" si="46"/>
        <v>0</v>
      </c>
      <c r="AC111" s="82">
        <f t="shared" si="32"/>
        <v>0</v>
      </c>
      <c r="AD111" s="49">
        <f t="shared" si="45"/>
        <v>0</v>
      </c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</row>
    <row r="112" spans="1:66" x14ac:dyDescent="0.25">
      <c r="A112" s="9">
        <v>6313</v>
      </c>
      <c r="B112" s="10" t="s">
        <v>130</v>
      </c>
      <c r="C112" s="67"/>
      <c r="D112" s="49">
        <f t="shared" si="33"/>
        <v>0</v>
      </c>
      <c r="E112" s="67"/>
      <c r="F112" s="49">
        <f t="shared" si="34"/>
        <v>0</v>
      </c>
      <c r="G112" s="67"/>
      <c r="H112" s="49">
        <f t="shared" si="35"/>
        <v>0</v>
      </c>
      <c r="I112" s="67"/>
      <c r="J112" s="49">
        <f t="shared" si="36"/>
        <v>0</v>
      </c>
      <c r="K112" s="67"/>
      <c r="L112" s="49">
        <f t="shared" si="37"/>
        <v>0</v>
      </c>
      <c r="M112" s="67"/>
      <c r="N112" s="49">
        <f t="shared" si="38"/>
        <v>0</v>
      </c>
      <c r="O112" s="67"/>
      <c r="P112" s="49">
        <f t="shared" si="39"/>
        <v>0</v>
      </c>
      <c r="Q112" s="67"/>
      <c r="R112" s="49">
        <f t="shared" si="40"/>
        <v>0</v>
      </c>
      <c r="S112" s="67"/>
      <c r="T112" s="49">
        <f t="shared" si="41"/>
        <v>0</v>
      </c>
      <c r="U112" s="67"/>
      <c r="V112" s="49">
        <f t="shared" si="42"/>
        <v>0</v>
      </c>
      <c r="W112" s="67"/>
      <c r="X112" s="49">
        <f t="shared" si="43"/>
        <v>0</v>
      </c>
      <c r="Y112" s="67"/>
      <c r="Z112" s="49">
        <f t="shared" si="46"/>
        <v>0</v>
      </c>
      <c r="AA112" s="82">
        <f t="shared" si="31"/>
        <v>0</v>
      </c>
      <c r="AB112" s="49">
        <f t="shared" si="46"/>
        <v>0</v>
      </c>
      <c r="AC112" s="82">
        <f t="shared" si="32"/>
        <v>0</v>
      </c>
      <c r="AD112" s="49">
        <f t="shared" si="45"/>
        <v>0</v>
      </c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</row>
    <row r="113" spans="1:66" x14ac:dyDescent="0.25">
      <c r="A113" s="9">
        <v>6314</v>
      </c>
      <c r="B113" s="10" t="s">
        <v>131</v>
      </c>
      <c r="C113" s="67">
        <v>229340.83004999999</v>
      </c>
      <c r="D113" s="49">
        <f t="shared" si="33"/>
        <v>1.2557874400349871E-2</v>
      </c>
      <c r="E113" s="67">
        <v>229340.83004999999</v>
      </c>
      <c r="F113" s="49">
        <f t="shared" si="34"/>
        <v>1.2557874400349871E-2</v>
      </c>
      <c r="G113" s="67">
        <v>229340.83004999999</v>
      </c>
      <c r="H113" s="49">
        <f t="shared" si="35"/>
        <v>1.2557874400349871E-2</v>
      </c>
      <c r="I113" s="67">
        <v>229340.83004999999</v>
      </c>
      <c r="J113" s="49">
        <f t="shared" si="36"/>
        <v>1.2557874400349871E-2</v>
      </c>
      <c r="K113" s="67">
        <v>229340.83004999999</v>
      </c>
      <c r="L113" s="49">
        <f t="shared" si="37"/>
        <v>1.2557874400349871E-2</v>
      </c>
      <c r="M113" s="67">
        <v>229340.83004999999</v>
      </c>
      <c r="N113" s="49">
        <f t="shared" si="38"/>
        <v>1.2557874400349871E-2</v>
      </c>
      <c r="O113" s="67">
        <v>229340.83004999999</v>
      </c>
      <c r="P113" s="49">
        <f t="shared" si="39"/>
        <v>1.2557874400349871E-2</v>
      </c>
      <c r="Q113" s="67">
        <v>229340.83004999999</v>
      </c>
      <c r="R113" s="49">
        <f t="shared" si="40"/>
        <v>1.2557874400349871E-2</v>
      </c>
      <c r="S113" s="67">
        <v>229340.83004999999</v>
      </c>
      <c r="T113" s="49">
        <f t="shared" si="41"/>
        <v>1.2557874400349871E-2</v>
      </c>
      <c r="U113" s="67">
        <v>229340.83004999999</v>
      </c>
      <c r="V113" s="49">
        <f t="shared" si="42"/>
        <v>1.2557874400349871E-2</v>
      </c>
      <c r="W113" s="67">
        <v>229340.83004999999</v>
      </c>
      <c r="X113" s="49">
        <f t="shared" si="43"/>
        <v>1.2557874400349871E-2</v>
      </c>
      <c r="Y113" s="67">
        <v>229340.83004999999</v>
      </c>
      <c r="Z113" s="49">
        <f t="shared" si="46"/>
        <v>1.2557874400349871E-2</v>
      </c>
      <c r="AA113" s="82">
        <f t="shared" si="31"/>
        <v>2752089.9605999999</v>
      </c>
      <c r="AB113" s="49">
        <f t="shared" si="46"/>
        <v>1.2557874400349873E-2</v>
      </c>
      <c r="AC113" s="82">
        <f t="shared" si="32"/>
        <v>229340.83004999999</v>
      </c>
      <c r="AD113" s="49">
        <f t="shared" si="45"/>
        <v>1.2557874400349871E-2</v>
      </c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</row>
    <row r="114" spans="1:66" x14ac:dyDescent="0.25">
      <c r="A114" s="9">
        <v>6315</v>
      </c>
      <c r="B114" s="10" t="s">
        <v>132</v>
      </c>
      <c r="C114" s="67">
        <v>295.83499999999998</v>
      </c>
      <c r="D114" s="49">
        <f t="shared" si="33"/>
        <v>1.6198854658446824E-5</v>
      </c>
      <c r="E114" s="67">
        <v>295.83499999999998</v>
      </c>
      <c r="F114" s="49">
        <f t="shared" si="34"/>
        <v>1.6198854658446824E-5</v>
      </c>
      <c r="G114" s="67">
        <v>295.83499999999998</v>
      </c>
      <c r="H114" s="49">
        <f t="shared" si="35"/>
        <v>1.6198854658446824E-5</v>
      </c>
      <c r="I114" s="67">
        <v>295.83499999999998</v>
      </c>
      <c r="J114" s="49">
        <f t="shared" si="36"/>
        <v>1.6198854658446824E-5</v>
      </c>
      <c r="K114" s="67">
        <v>295.83499999999998</v>
      </c>
      <c r="L114" s="49">
        <f t="shared" si="37"/>
        <v>1.6198854658446824E-5</v>
      </c>
      <c r="M114" s="67">
        <v>295.83499999999998</v>
      </c>
      <c r="N114" s="49">
        <f t="shared" si="38"/>
        <v>1.6198854658446824E-5</v>
      </c>
      <c r="O114" s="67">
        <v>295.83499999999998</v>
      </c>
      <c r="P114" s="49">
        <f t="shared" si="39"/>
        <v>1.6198854658446824E-5</v>
      </c>
      <c r="Q114" s="67">
        <v>295.83499999999998</v>
      </c>
      <c r="R114" s="49">
        <f t="shared" si="40"/>
        <v>1.6198854658446824E-5</v>
      </c>
      <c r="S114" s="67">
        <v>295.83499999999998</v>
      </c>
      <c r="T114" s="49">
        <f t="shared" si="41"/>
        <v>1.6198854658446824E-5</v>
      </c>
      <c r="U114" s="67">
        <v>295.83499999999998</v>
      </c>
      <c r="V114" s="49">
        <f t="shared" si="42"/>
        <v>1.6198854658446824E-5</v>
      </c>
      <c r="W114" s="67">
        <v>295.83499999999998</v>
      </c>
      <c r="X114" s="49">
        <f t="shared" si="43"/>
        <v>1.6198854658446824E-5</v>
      </c>
      <c r="Y114" s="67">
        <v>295.83499999999998</v>
      </c>
      <c r="Z114" s="49">
        <f t="shared" si="46"/>
        <v>1.6198854658446824E-5</v>
      </c>
      <c r="AA114" s="82">
        <f t="shared" si="31"/>
        <v>3550.02</v>
      </c>
      <c r="AB114" s="49">
        <f t="shared" si="46"/>
        <v>1.6198854658446827E-5</v>
      </c>
      <c r="AC114" s="82">
        <f t="shared" si="32"/>
        <v>295.83499999999998</v>
      </c>
      <c r="AD114" s="49">
        <f t="shared" si="45"/>
        <v>1.6198854658446824E-5</v>
      </c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</row>
    <row r="115" spans="1:66" x14ac:dyDescent="0.25">
      <c r="A115" s="9">
        <v>6316</v>
      </c>
      <c r="B115" s="10" t="s">
        <v>133</v>
      </c>
      <c r="C115" s="67"/>
      <c r="D115" s="49">
        <f t="shared" si="33"/>
        <v>0</v>
      </c>
      <c r="E115" s="67"/>
      <c r="F115" s="49">
        <f t="shared" si="34"/>
        <v>0</v>
      </c>
      <c r="G115" s="67"/>
      <c r="H115" s="49">
        <f t="shared" si="35"/>
        <v>0</v>
      </c>
      <c r="I115" s="67"/>
      <c r="J115" s="49">
        <f t="shared" si="36"/>
        <v>0</v>
      </c>
      <c r="K115" s="67"/>
      <c r="L115" s="49">
        <f t="shared" si="37"/>
        <v>0</v>
      </c>
      <c r="M115" s="67"/>
      <c r="N115" s="49">
        <f t="shared" si="38"/>
        <v>0</v>
      </c>
      <c r="O115" s="67"/>
      <c r="P115" s="49">
        <f t="shared" si="39"/>
        <v>0</v>
      </c>
      <c r="Q115" s="67"/>
      <c r="R115" s="49">
        <f t="shared" si="40"/>
        <v>0</v>
      </c>
      <c r="S115" s="67"/>
      <c r="T115" s="49">
        <f t="shared" si="41"/>
        <v>0</v>
      </c>
      <c r="U115" s="67"/>
      <c r="V115" s="49">
        <f t="shared" si="42"/>
        <v>0</v>
      </c>
      <c r="W115" s="67"/>
      <c r="X115" s="49">
        <f t="shared" si="43"/>
        <v>0</v>
      </c>
      <c r="Y115" s="67"/>
      <c r="Z115" s="49">
        <f t="shared" si="46"/>
        <v>0</v>
      </c>
      <c r="AA115" s="82">
        <f t="shared" si="31"/>
        <v>0</v>
      </c>
      <c r="AB115" s="49">
        <f t="shared" si="46"/>
        <v>0</v>
      </c>
      <c r="AC115" s="82">
        <f t="shared" si="32"/>
        <v>0</v>
      </c>
      <c r="AD115" s="49">
        <f t="shared" si="45"/>
        <v>0</v>
      </c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</row>
    <row r="116" spans="1:66" x14ac:dyDescent="0.25">
      <c r="A116" s="9">
        <v>6317</v>
      </c>
      <c r="B116" s="10" t="s">
        <v>134</v>
      </c>
      <c r="C116" s="67">
        <v>2678.6927000000001</v>
      </c>
      <c r="D116" s="49">
        <f t="shared" si="33"/>
        <v>1.4667552426840134E-4</v>
      </c>
      <c r="E116" s="67">
        <v>2678.6927000000001</v>
      </c>
      <c r="F116" s="49">
        <f t="shared" si="34"/>
        <v>1.4667552426840134E-4</v>
      </c>
      <c r="G116" s="67">
        <v>2678.6927000000001</v>
      </c>
      <c r="H116" s="49">
        <f t="shared" si="35"/>
        <v>1.4667552426840134E-4</v>
      </c>
      <c r="I116" s="67">
        <v>2678.6927000000001</v>
      </c>
      <c r="J116" s="49">
        <f t="shared" si="36"/>
        <v>1.4667552426840134E-4</v>
      </c>
      <c r="K116" s="67">
        <v>2678.6927000000001</v>
      </c>
      <c r="L116" s="49">
        <f t="shared" si="37"/>
        <v>1.4667552426840134E-4</v>
      </c>
      <c r="M116" s="67">
        <v>2678.6927000000001</v>
      </c>
      <c r="N116" s="49">
        <f t="shared" si="38"/>
        <v>1.4667552426840134E-4</v>
      </c>
      <c r="O116" s="67">
        <v>2678.6927000000001</v>
      </c>
      <c r="P116" s="49">
        <f t="shared" si="39"/>
        <v>1.4667552426840134E-4</v>
      </c>
      <c r="Q116" s="67">
        <v>2678.6927000000001</v>
      </c>
      <c r="R116" s="49">
        <f t="shared" si="40"/>
        <v>1.4667552426840134E-4</v>
      </c>
      <c r="S116" s="67">
        <v>2678.6927000000001</v>
      </c>
      <c r="T116" s="49">
        <f t="shared" si="41"/>
        <v>1.4667552426840134E-4</v>
      </c>
      <c r="U116" s="67">
        <v>2678.6927000000001</v>
      </c>
      <c r="V116" s="49">
        <f t="shared" si="42"/>
        <v>1.4667552426840134E-4</v>
      </c>
      <c r="W116" s="67">
        <v>2678.6927000000001</v>
      </c>
      <c r="X116" s="49">
        <f t="shared" si="43"/>
        <v>1.4667552426840134E-4</v>
      </c>
      <c r="Y116" s="67">
        <v>2678.6927000000001</v>
      </c>
      <c r="Z116" s="49">
        <f t="shared" si="46"/>
        <v>1.4667552426840134E-4</v>
      </c>
      <c r="AA116" s="82">
        <f t="shared" si="31"/>
        <v>32144.312399999999</v>
      </c>
      <c r="AB116" s="49">
        <f t="shared" si="46"/>
        <v>1.4667552426840134E-4</v>
      </c>
      <c r="AC116" s="82">
        <f t="shared" si="32"/>
        <v>2678.6927000000001</v>
      </c>
      <c r="AD116" s="49">
        <f t="shared" si="45"/>
        <v>1.4667552426840134E-4</v>
      </c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</row>
    <row r="117" spans="1:66" x14ac:dyDescent="0.25">
      <c r="A117" s="9">
        <v>6318</v>
      </c>
      <c r="B117" s="10" t="s">
        <v>135</v>
      </c>
      <c r="C117" s="67">
        <v>6510.85</v>
      </c>
      <c r="D117" s="49">
        <f t="shared" si="33"/>
        <v>3.5651059831645523E-4</v>
      </c>
      <c r="E117" s="67">
        <v>6510.85</v>
      </c>
      <c r="F117" s="49">
        <f t="shared" si="34"/>
        <v>3.5651059831645523E-4</v>
      </c>
      <c r="G117" s="67">
        <v>6510.85</v>
      </c>
      <c r="H117" s="49">
        <f t="shared" si="35"/>
        <v>3.5651059831645523E-4</v>
      </c>
      <c r="I117" s="67">
        <v>6510.85</v>
      </c>
      <c r="J117" s="49">
        <f t="shared" si="36"/>
        <v>3.5651059831645523E-4</v>
      </c>
      <c r="K117" s="67">
        <v>6510.85</v>
      </c>
      <c r="L117" s="49">
        <f t="shared" si="37"/>
        <v>3.5651059831645523E-4</v>
      </c>
      <c r="M117" s="67">
        <v>6510.85</v>
      </c>
      <c r="N117" s="49">
        <f t="shared" si="38"/>
        <v>3.5651059831645523E-4</v>
      </c>
      <c r="O117" s="67">
        <v>6510.85</v>
      </c>
      <c r="P117" s="49">
        <f t="shared" si="39"/>
        <v>3.5651059831645523E-4</v>
      </c>
      <c r="Q117" s="67">
        <v>6510.85</v>
      </c>
      <c r="R117" s="49">
        <f t="shared" si="40"/>
        <v>3.5651059831645523E-4</v>
      </c>
      <c r="S117" s="67">
        <v>6510.85</v>
      </c>
      <c r="T117" s="49">
        <f t="shared" si="41"/>
        <v>3.5651059831645523E-4</v>
      </c>
      <c r="U117" s="67">
        <v>6510.85</v>
      </c>
      <c r="V117" s="49">
        <f t="shared" si="42"/>
        <v>3.5651059831645523E-4</v>
      </c>
      <c r="W117" s="67">
        <v>6510.85</v>
      </c>
      <c r="X117" s="49">
        <f t="shared" si="43"/>
        <v>3.5651059831645523E-4</v>
      </c>
      <c r="Y117" s="67">
        <v>6510.85</v>
      </c>
      <c r="Z117" s="49">
        <f t="shared" ref="Z117:AB136" si="47">IF(Y$10&lt;&gt;0,Y117/Y$10,"-")</f>
        <v>3.5651059831645523E-4</v>
      </c>
      <c r="AA117" s="82">
        <f t="shared" si="31"/>
        <v>78130.2</v>
      </c>
      <c r="AB117" s="49">
        <f t="shared" si="47"/>
        <v>3.5651059831645518E-4</v>
      </c>
      <c r="AC117" s="82">
        <f t="shared" si="32"/>
        <v>6510.8499999999995</v>
      </c>
      <c r="AD117" s="49">
        <f t="shared" si="45"/>
        <v>3.5651059831645518E-4</v>
      </c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</row>
    <row r="118" spans="1:66" x14ac:dyDescent="0.25">
      <c r="A118" s="9">
        <v>6319</v>
      </c>
      <c r="B118" s="10" t="s">
        <v>136</v>
      </c>
      <c r="C118" s="67"/>
      <c r="D118" s="49">
        <f t="shared" si="33"/>
        <v>0</v>
      </c>
      <c r="E118" s="67"/>
      <c r="F118" s="49">
        <f t="shared" si="34"/>
        <v>0</v>
      </c>
      <c r="G118" s="67"/>
      <c r="H118" s="49">
        <f t="shared" si="35"/>
        <v>0</v>
      </c>
      <c r="I118" s="67"/>
      <c r="J118" s="49">
        <f t="shared" si="36"/>
        <v>0</v>
      </c>
      <c r="K118" s="67"/>
      <c r="L118" s="49">
        <f t="shared" si="37"/>
        <v>0</v>
      </c>
      <c r="M118" s="67"/>
      <c r="N118" s="49">
        <f t="shared" si="38"/>
        <v>0</v>
      </c>
      <c r="O118" s="67"/>
      <c r="P118" s="49">
        <f t="shared" si="39"/>
        <v>0</v>
      </c>
      <c r="Q118" s="67"/>
      <c r="R118" s="49">
        <f t="shared" si="40"/>
        <v>0</v>
      </c>
      <c r="S118" s="67"/>
      <c r="T118" s="49">
        <f t="shared" si="41"/>
        <v>0</v>
      </c>
      <c r="U118" s="67"/>
      <c r="V118" s="49">
        <f t="shared" si="42"/>
        <v>0</v>
      </c>
      <c r="W118" s="67"/>
      <c r="X118" s="49">
        <f t="shared" si="43"/>
        <v>0</v>
      </c>
      <c r="Y118" s="67"/>
      <c r="Z118" s="49">
        <f t="shared" si="47"/>
        <v>0</v>
      </c>
      <c r="AA118" s="82">
        <f t="shared" si="31"/>
        <v>0</v>
      </c>
      <c r="AB118" s="49">
        <f t="shared" si="47"/>
        <v>0</v>
      </c>
      <c r="AC118" s="82">
        <f t="shared" si="32"/>
        <v>0</v>
      </c>
      <c r="AD118" s="49">
        <f t="shared" si="45"/>
        <v>0</v>
      </c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</row>
    <row r="119" spans="1:66" x14ac:dyDescent="0.25">
      <c r="A119" s="9">
        <v>6320</v>
      </c>
      <c r="B119" s="10" t="s">
        <v>137</v>
      </c>
      <c r="C119" s="67"/>
      <c r="D119" s="49">
        <f t="shared" si="33"/>
        <v>0</v>
      </c>
      <c r="E119" s="67"/>
      <c r="F119" s="49">
        <f t="shared" si="34"/>
        <v>0</v>
      </c>
      <c r="G119" s="67"/>
      <c r="H119" s="49">
        <f t="shared" si="35"/>
        <v>0</v>
      </c>
      <c r="I119" s="67"/>
      <c r="J119" s="49">
        <f t="shared" si="36"/>
        <v>0</v>
      </c>
      <c r="K119" s="67"/>
      <c r="L119" s="49">
        <f t="shared" si="37"/>
        <v>0</v>
      </c>
      <c r="M119" s="67"/>
      <c r="N119" s="49">
        <f t="shared" si="38"/>
        <v>0</v>
      </c>
      <c r="O119" s="67"/>
      <c r="P119" s="49">
        <f t="shared" si="39"/>
        <v>0</v>
      </c>
      <c r="Q119" s="67"/>
      <c r="R119" s="49">
        <f t="shared" si="40"/>
        <v>0</v>
      </c>
      <c r="S119" s="67"/>
      <c r="T119" s="49">
        <f t="shared" si="41"/>
        <v>0</v>
      </c>
      <c r="U119" s="67"/>
      <c r="V119" s="49">
        <f t="shared" si="42"/>
        <v>0</v>
      </c>
      <c r="W119" s="67"/>
      <c r="X119" s="49">
        <f t="shared" si="43"/>
        <v>0</v>
      </c>
      <c r="Y119" s="67"/>
      <c r="Z119" s="49">
        <f t="shared" si="47"/>
        <v>0</v>
      </c>
      <c r="AA119" s="82">
        <f t="shared" si="31"/>
        <v>0</v>
      </c>
      <c r="AB119" s="49">
        <f t="shared" si="47"/>
        <v>0</v>
      </c>
      <c r="AC119" s="82">
        <f t="shared" si="32"/>
        <v>0</v>
      </c>
      <c r="AD119" s="49">
        <f t="shared" si="45"/>
        <v>0</v>
      </c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</row>
    <row r="120" spans="1:66" x14ac:dyDescent="0.25">
      <c r="A120" s="9">
        <v>6321</v>
      </c>
      <c r="B120" s="10" t="s">
        <v>138</v>
      </c>
      <c r="C120" s="67">
        <v>73959.850000000006</v>
      </c>
      <c r="D120" s="49">
        <f t="shared" si="33"/>
        <v>4.0497738966333548E-3</v>
      </c>
      <c r="E120" s="67">
        <v>73959.850000000006</v>
      </c>
      <c r="F120" s="49">
        <f t="shared" si="34"/>
        <v>4.0497738966333548E-3</v>
      </c>
      <c r="G120" s="67">
        <v>73959.850000000006</v>
      </c>
      <c r="H120" s="49">
        <f t="shared" si="35"/>
        <v>4.0497738966333548E-3</v>
      </c>
      <c r="I120" s="67">
        <v>73959.850000000006</v>
      </c>
      <c r="J120" s="49">
        <f t="shared" si="36"/>
        <v>4.0497738966333548E-3</v>
      </c>
      <c r="K120" s="67">
        <v>73959.850000000006</v>
      </c>
      <c r="L120" s="49">
        <f t="shared" si="37"/>
        <v>4.0497738966333548E-3</v>
      </c>
      <c r="M120" s="67">
        <v>73959.850000000006</v>
      </c>
      <c r="N120" s="49">
        <f t="shared" si="38"/>
        <v>4.0497738966333548E-3</v>
      </c>
      <c r="O120" s="67">
        <v>73959.850000000006</v>
      </c>
      <c r="P120" s="49">
        <f t="shared" si="39"/>
        <v>4.0497738966333548E-3</v>
      </c>
      <c r="Q120" s="67">
        <v>73959.850000000006</v>
      </c>
      <c r="R120" s="49">
        <f t="shared" si="40"/>
        <v>4.0497738966333548E-3</v>
      </c>
      <c r="S120" s="67">
        <v>73959.850000000006</v>
      </c>
      <c r="T120" s="49">
        <f t="shared" si="41"/>
        <v>4.0497738966333548E-3</v>
      </c>
      <c r="U120" s="67">
        <v>73959.850000000006</v>
      </c>
      <c r="V120" s="49">
        <f t="shared" si="42"/>
        <v>4.0497738966333548E-3</v>
      </c>
      <c r="W120" s="67">
        <v>73959.850000000006</v>
      </c>
      <c r="X120" s="49">
        <f t="shared" si="43"/>
        <v>4.0497738966333548E-3</v>
      </c>
      <c r="Y120" s="67">
        <v>73959.850000000006</v>
      </c>
      <c r="Z120" s="49">
        <f t="shared" si="47"/>
        <v>4.0497738966333548E-3</v>
      </c>
      <c r="AA120" s="82">
        <f t="shared" si="31"/>
        <v>887518.19999999984</v>
      </c>
      <c r="AB120" s="49">
        <f t="shared" si="47"/>
        <v>4.0497738966333539E-3</v>
      </c>
      <c r="AC120" s="82">
        <f t="shared" si="32"/>
        <v>73959.849999999991</v>
      </c>
      <c r="AD120" s="49">
        <f t="shared" si="45"/>
        <v>4.0497738966333539E-3</v>
      </c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</row>
    <row r="121" spans="1:66" x14ac:dyDescent="0.25">
      <c r="A121" s="9">
        <v>6322</v>
      </c>
      <c r="B121" s="10"/>
      <c r="C121" s="67"/>
      <c r="D121" s="49">
        <f t="shared" si="33"/>
        <v>0</v>
      </c>
      <c r="E121" s="67"/>
      <c r="F121" s="49">
        <f t="shared" si="33"/>
        <v>0</v>
      </c>
      <c r="G121" s="67"/>
      <c r="H121" s="49">
        <f t="shared" si="33"/>
        <v>0</v>
      </c>
      <c r="I121" s="67"/>
      <c r="J121" s="49">
        <f t="shared" si="33"/>
        <v>0</v>
      </c>
      <c r="K121" s="67"/>
      <c r="L121" s="49">
        <f t="shared" si="33"/>
        <v>0</v>
      </c>
      <c r="M121" s="67"/>
      <c r="N121" s="49">
        <f t="shared" si="33"/>
        <v>0</v>
      </c>
      <c r="O121" s="67"/>
      <c r="P121" s="49">
        <f t="shared" si="33"/>
        <v>0</v>
      </c>
      <c r="Q121" s="67"/>
      <c r="R121" s="49">
        <f t="shared" si="33"/>
        <v>0</v>
      </c>
      <c r="S121" s="67"/>
      <c r="T121" s="49">
        <f t="shared" si="41"/>
        <v>0</v>
      </c>
      <c r="U121" s="67"/>
      <c r="V121" s="49">
        <f t="shared" si="41"/>
        <v>0</v>
      </c>
      <c r="W121" s="67"/>
      <c r="X121" s="49">
        <f t="shared" si="41"/>
        <v>0</v>
      </c>
      <c r="Y121" s="67"/>
      <c r="Z121" s="49">
        <f t="shared" si="41"/>
        <v>0</v>
      </c>
      <c r="AA121" s="82"/>
      <c r="AB121" s="49">
        <f t="shared" si="41"/>
        <v>0</v>
      </c>
      <c r="AC121" s="82"/>
      <c r="AD121" s="49">
        <f t="shared" si="41"/>
        <v>0</v>
      </c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</row>
    <row r="122" spans="1:66" x14ac:dyDescent="0.25">
      <c r="A122" s="9">
        <v>6323</v>
      </c>
      <c r="B122" s="10"/>
      <c r="C122" s="67"/>
      <c r="D122" s="49">
        <f t="shared" si="33"/>
        <v>0</v>
      </c>
      <c r="E122" s="67"/>
      <c r="F122" s="49">
        <f t="shared" si="33"/>
        <v>0</v>
      </c>
      <c r="G122" s="67"/>
      <c r="H122" s="49">
        <f t="shared" si="33"/>
        <v>0</v>
      </c>
      <c r="I122" s="67"/>
      <c r="J122" s="49">
        <f t="shared" si="33"/>
        <v>0</v>
      </c>
      <c r="K122" s="67"/>
      <c r="L122" s="49">
        <f t="shared" si="33"/>
        <v>0</v>
      </c>
      <c r="M122" s="67"/>
      <c r="N122" s="49">
        <f t="shared" si="33"/>
        <v>0</v>
      </c>
      <c r="O122" s="67"/>
      <c r="P122" s="49">
        <f t="shared" si="33"/>
        <v>0</v>
      </c>
      <c r="Q122" s="67"/>
      <c r="R122" s="49">
        <f t="shared" si="33"/>
        <v>0</v>
      </c>
      <c r="S122" s="67"/>
      <c r="T122" s="49">
        <f t="shared" si="41"/>
        <v>0</v>
      </c>
      <c r="U122" s="67"/>
      <c r="V122" s="49">
        <f t="shared" si="41"/>
        <v>0</v>
      </c>
      <c r="W122" s="67"/>
      <c r="X122" s="49">
        <f t="shared" si="41"/>
        <v>0</v>
      </c>
      <c r="Y122" s="67"/>
      <c r="Z122" s="49">
        <f t="shared" si="41"/>
        <v>0</v>
      </c>
      <c r="AA122" s="82"/>
      <c r="AB122" s="49">
        <f t="shared" si="41"/>
        <v>0</v>
      </c>
      <c r="AC122" s="82"/>
      <c r="AD122" s="49">
        <f t="shared" si="41"/>
        <v>0</v>
      </c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</row>
    <row r="123" spans="1:66" x14ac:dyDescent="0.25">
      <c r="A123" s="9">
        <v>6324</v>
      </c>
      <c r="B123" s="10"/>
      <c r="C123" s="67"/>
      <c r="D123" s="49">
        <f t="shared" si="33"/>
        <v>0</v>
      </c>
      <c r="E123" s="67"/>
      <c r="F123" s="49">
        <f t="shared" si="33"/>
        <v>0</v>
      </c>
      <c r="G123" s="67"/>
      <c r="H123" s="49">
        <f t="shared" si="33"/>
        <v>0</v>
      </c>
      <c r="I123" s="67"/>
      <c r="J123" s="49">
        <f t="shared" si="33"/>
        <v>0</v>
      </c>
      <c r="K123" s="67"/>
      <c r="L123" s="49">
        <f t="shared" si="33"/>
        <v>0</v>
      </c>
      <c r="M123" s="67"/>
      <c r="N123" s="49">
        <f t="shared" si="33"/>
        <v>0</v>
      </c>
      <c r="O123" s="67"/>
      <c r="P123" s="49">
        <f t="shared" si="33"/>
        <v>0</v>
      </c>
      <c r="Q123" s="67"/>
      <c r="R123" s="49">
        <f t="shared" si="33"/>
        <v>0</v>
      </c>
      <c r="S123" s="67"/>
      <c r="T123" s="49">
        <f t="shared" si="41"/>
        <v>0</v>
      </c>
      <c r="U123" s="67"/>
      <c r="V123" s="49">
        <f t="shared" si="41"/>
        <v>0</v>
      </c>
      <c r="W123" s="67"/>
      <c r="X123" s="49">
        <f t="shared" si="41"/>
        <v>0</v>
      </c>
      <c r="Y123" s="67"/>
      <c r="Z123" s="49">
        <f t="shared" si="41"/>
        <v>0</v>
      </c>
      <c r="AA123" s="82"/>
      <c r="AB123" s="49">
        <f t="shared" si="41"/>
        <v>0</v>
      </c>
      <c r="AC123" s="82"/>
      <c r="AD123" s="49">
        <f t="shared" si="41"/>
        <v>0</v>
      </c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</row>
    <row r="124" spans="1:66" x14ac:dyDescent="0.25">
      <c r="A124" s="9">
        <v>6325</v>
      </c>
      <c r="B124" s="10"/>
      <c r="C124" s="67"/>
      <c r="D124" s="49">
        <f t="shared" si="33"/>
        <v>0</v>
      </c>
      <c r="E124" s="67"/>
      <c r="F124" s="49">
        <f t="shared" si="33"/>
        <v>0</v>
      </c>
      <c r="G124" s="67"/>
      <c r="H124" s="49">
        <f t="shared" si="33"/>
        <v>0</v>
      </c>
      <c r="I124" s="67"/>
      <c r="J124" s="49">
        <f t="shared" si="33"/>
        <v>0</v>
      </c>
      <c r="K124" s="67"/>
      <c r="L124" s="49">
        <f t="shared" si="33"/>
        <v>0</v>
      </c>
      <c r="M124" s="67"/>
      <c r="N124" s="49">
        <f t="shared" si="33"/>
        <v>0</v>
      </c>
      <c r="O124" s="67"/>
      <c r="P124" s="49">
        <f t="shared" si="33"/>
        <v>0</v>
      </c>
      <c r="Q124" s="67"/>
      <c r="R124" s="49">
        <f t="shared" si="33"/>
        <v>0</v>
      </c>
      <c r="S124" s="67"/>
      <c r="T124" s="49">
        <f t="shared" si="41"/>
        <v>0</v>
      </c>
      <c r="U124" s="67"/>
      <c r="V124" s="49">
        <f t="shared" si="41"/>
        <v>0</v>
      </c>
      <c r="W124" s="67"/>
      <c r="X124" s="49">
        <f t="shared" si="41"/>
        <v>0</v>
      </c>
      <c r="Y124" s="67"/>
      <c r="Z124" s="49">
        <f t="shared" si="41"/>
        <v>0</v>
      </c>
      <c r="AA124" s="82"/>
      <c r="AB124" s="49">
        <f t="shared" si="41"/>
        <v>0</v>
      </c>
      <c r="AC124" s="82"/>
      <c r="AD124" s="49">
        <f t="shared" si="41"/>
        <v>0</v>
      </c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</row>
    <row r="125" spans="1:66" s="5" customFormat="1" x14ac:dyDescent="0.25">
      <c r="A125" s="12">
        <v>6399</v>
      </c>
      <c r="B125" s="1" t="s">
        <v>139</v>
      </c>
      <c r="C125" s="74">
        <f>SUM(C100:C124)</f>
        <v>405829.5932</v>
      </c>
      <c r="D125" s="56">
        <f t="shared" si="33"/>
        <v>2.2221760766452249E-2</v>
      </c>
      <c r="E125" s="74">
        <f>SUM(E100:E124)</f>
        <v>405829.5932</v>
      </c>
      <c r="F125" s="56">
        <f t="shared" si="34"/>
        <v>2.2221760766452249E-2</v>
      </c>
      <c r="G125" s="74">
        <f>SUM(G100:G124)</f>
        <v>405829.5932</v>
      </c>
      <c r="H125" s="56">
        <f t="shared" si="35"/>
        <v>2.2221760766452249E-2</v>
      </c>
      <c r="I125" s="74">
        <f>SUM(I100:I124)</f>
        <v>405829.5932</v>
      </c>
      <c r="J125" s="56">
        <f t="shared" si="36"/>
        <v>2.2221760766452249E-2</v>
      </c>
      <c r="K125" s="74">
        <f>SUM(K100:K124)</f>
        <v>405829.5932</v>
      </c>
      <c r="L125" s="56">
        <f t="shared" si="37"/>
        <v>2.2221760766452249E-2</v>
      </c>
      <c r="M125" s="74">
        <f>SUM(M100:M124)</f>
        <v>405829.5932</v>
      </c>
      <c r="N125" s="56">
        <f t="shared" si="38"/>
        <v>2.2221760766452249E-2</v>
      </c>
      <c r="O125" s="74">
        <f>SUM(O100:O124)</f>
        <v>405829.5932</v>
      </c>
      <c r="P125" s="56">
        <f t="shared" si="39"/>
        <v>2.2221760766452249E-2</v>
      </c>
      <c r="Q125" s="74">
        <f>SUM(Q100:Q124)</f>
        <v>405829.5932</v>
      </c>
      <c r="R125" s="56">
        <f t="shared" si="40"/>
        <v>2.2221760766452249E-2</v>
      </c>
      <c r="S125" s="74">
        <f>SUM(S100:S124)</f>
        <v>405829.5932</v>
      </c>
      <c r="T125" s="56">
        <f t="shared" si="41"/>
        <v>2.2221760766452249E-2</v>
      </c>
      <c r="U125" s="74">
        <f>SUM(U100:U124)</f>
        <v>405829.5932</v>
      </c>
      <c r="V125" s="56">
        <f t="shared" si="42"/>
        <v>2.2221760766452249E-2</v>
      </c>
      <c r="W125" s="74">
        <f>SUM(W100:W124)</f>
        <v>405829.5932</v>
      </c>
      <c r="X125" s="56">
        <f t="shared" si="43"/>
        <v>2.2221760766452249E-2</v>
      </c>
      <c r="Y125" s="74">
        <f>SUM(Y100:Y124)</f>
        <v>405829.5932</v>
      </c>
      <c r="Z125" s="56">
        <f t="shared" si="47"/>
        <v>2.2221760766452249E-2</v>
      </c>
      <c r="AA125" s="74">
        <f t="shared" si="31"/>
        <v>4869955.1184</v>
      </c>
      <c r="AB125" s="56">
        <f t="shared" si="47"/>
        <v>2.2221760766452249E-2</v>
      </c>
      <c r="AC125" s="94">
        <f t="shared" si="32"/>
        <v>405829.5932</v>
      </c>
      <c r="AD125" s="56">
        <f t="shared" si="45"/>
        <v>2.2221760766452249E-2</v>
      </c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</row>
    <row r="126" spans="1:66" s="8" customFormat="1" x14ac:dyDescent="0.25">
      <c r="A126" s="26">
        <v>6401</v>
      </c>
      <c r="B126" s="27" t="s">
        <v>140</v>
      </c>
      <c r="C126" s="69"/>
      <c r="D126" s="57">
        <f t="shared" si="33"/>
        <v>0</v>
      </c>
      <c r="E126" s="69"/>
      <c r="F126" s="57">
        <f t="shared" si="34"/>
        <v>0</v>
      </c>
      <c r="G126" s="69"/>
      <c r="H126" s="57">
        <f t="shared" si="35"/>
        <v>0</v>
      </c>
      <c r="I126" s="69"/>
      <c r="J126" s="57">
        <f t="shared" si="36"/>
        <v>0</v>
      </c>
      <c r="K126" s="69"/>
      <c r="L126" s="57">
        <f t="shared" si="37"/>
        <v>0</v>
      </c>
      <c r="M126" s="69"/>
      <c r="N126" s="57">
        <f t="shared" si="38"/>
        <v>0</v>
      </c>
      <c r="O126" s="69"/>
      <c r="P126" s="57">
        <f t="shared" si="39"/>
        <v>0</v>
      </c>
      <c r="Q126" s="69"/>
      <c r="R126" s="57">
        <f t="shared" si="40"/>
        <v>0</v>
      </c>
      <c r="S126" s="69"/>
      <c r="T126" s="57">
        <f t="shared" si="41"/>
        <v>0</v>
      </c>
      <c r="U126" s="69"/>
      <c r="V126" s="57">
        <f t="shared" si="42"/>
        <v>0</v>
      </c>
      <c r="W126" s="69"/>
      <c r="X126" s="57">
        <f t="shared" si="43"/>
        <v>0</v>
      </c>
      <c r="Y126" s="69"/>
      <c r="Z126" s="57">
        <f t="shared" si="47"/>
        <v>0</v>
      </c>
      <c r="AA126" s="69">
        <f t="shared" si="31"/>
        <v>0</v>
      </c>
      <c r="AB126" s="57">
        <f t="shared" si="47"/>
        <v>0</v>
      </c>
      <c r="AC126" s="85">
        <f t="shared" si="32"/>
        <v>0</v>
      </c>
      <c r="AD126" s="57">
        <f t="shared" si="45"/>
        <v>0</v>
      </c>
    </row>
    <row r="127" spans="1:66" x14ac:dyDescent="0.25">
      <c r="A127" s="9">
        <v>6402</v>
      </c>
      <c r="B127" s="10" t="s">
        <v>141</v>
      </c>
      <c r="C127" s="67">
        <v>-236416.39415000001</v>
      </c>
      <c r="D127" s="49">
        <f t="shared" si="33"/>
        <v>-1.294530670039018E-2</v>
      </c>
      <c r="E127" s="67">
        <v>-236416.39415000001</v>
      </c>
      <c r="F127" s="49">
        <f t="shared" si="34"/>
        <v>-1.294530670039018E-2</v>
      </c>
      <c r="G127" s="67">
        <v>-236416.39415000001</v>
      </c>
      <c r="H127" s="49">
        <f t="shared" si="35"/>
        <v>-1.294530670039018E-2</v>
      </c>
      <c r="I127" s="67">
        <v>-236416.39415000001</v>
      </c>
      <c r="J127" s="49">
        <f t="shared" si="36"/>
        <v>-1.294530670039018E-2</v>
      </c>
      <c r="K127" s="67">
        <v>-236416.39415000001</v>
      </c>
      <c r="L127" s="49">
        <f t="shared" si="37"/>
        <v>-1.294530670039018E-2</v>
      </c>
      <c r="M127" s="67">
        <v>-236416.39415000001</v>
      </c>
      <c r="N127" s="49">
        <f t="shared" si="38"/>
        <v>-1.294530670039018E-2</v>
      </c>
      <c r="O127" s="67">
        <v>-236416.39415000001</v>
      </c>
      <c r="P127" s="49">
        <f t="shared" si="39"/>
        <v>-1.294530670039018E-2</v>
      </c>
      <c r="Q127" s="67">
        <v>-236416.39415000001</v>
      </c>
      <c r="R127" s="49">
        <f t="shared" si="40"/>
        <v>-1.294530670039018E-2</v>
      </c>
      <c r="S127" s="67">
        <v>-236416.39415000001</v>
      </c>
      <c r="T127" s="49">
        <f t="shared" si="41"/>
        <v>-1.294530670039018E-2</v>
      </c>
      <c r="U127" s="67">
        <v>-236416.39415000001</v>
      </c>
      <c r="V127" s="49">
        <f t="shared" si="42"/>
        <v>-1.294530670039018E-2</v>
      </c>
      <c r="W127" s="67">
        <v>-236416.39415000001</v>
      </c>
      <c r="X127" s="49">
        <f t="shared" si="43"/>
        <v>-1.294530670039018E-2</v>
      </c>
      <c r="Y127" s="67">
        <v>-236416.39415000001</v>
      </c>
      <c r="Z127" s="49">
        <f t="shared" si="47"/>
        <v>-1.294530670039018E-2</v>
      </c>
      <c r="AA127" s="82">
        <f t="shared" si="31"/>
        <v>-2836996.7298000003</v>
      </c>
      <c r="AB127" s="49">
        <f t="shared" si="47"/>
        <v>-1.2945306700390182E-2</v>
      </c>
      <c r="AC127" s="82">
        <f t="shared" si="32"/>
        <v>-236416.39415000004</v>
      </c>
      <c r="AD127" s="49">
        <f t="shared" si="45"/>
        <v>-1.294530670039018E-2</v>
      </c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</row>
    <row r="128" spans="1:66" x14ac:dyDescent="0.25">
      <c r="A128" s="9">
        <v>6403</v>
      </c>
      <c r="B128" s="10" t="s">
        <v>142</v>
      </c>
      <c r="C128" s="67">
        <v>163687.19820000001</v>
      </c>
      <c r="D128" s="49">
        <f t="shared" si="33"/>
        <v>8.9629189686486702E-3</v>
      </c>
      <c r="E128" s="67">
        <v>163687.19820000001</v>
      </c>
      <c r="F128" s="49">
        <f t="shared" si="34"/>
        <v>8.9629189686486702E-3</v>
      </c>
      <c r="G128" s="67">
        <v>163687.19820000001</v>
      </c>
      <c r="H128" s="49">
        <f t="shared" si="35"/>
        <v>8.9629189686486702E-3</v>
      </c>
      <c r="I128" s="67">
        <v>163687.19820000001</v>
      </c>
      <c r="J128" s="49">
        <f t="shared" si="36"/>
        <v>8.9629189686486702E-3</v>
      </c>
      <c r="K128" s="67">
        <v>163687.19820000001</v>
      </c>
      <c r="L128" s="49">
        <f t="shared" si="37"/>
        <v>8.9629189686486702E-3</v>
      </c>
      <c r="M128" s="67">
        <v>163687.19820000001</v>
      </c>
      <c r="N128" s="49">
        <f t="shared" si="38"/>
        <v>8.9629189686486702E-3</v>
      </c>
      <c r="O128" s="67">
        <v>163687.19820000001</v>
      </c>
      <c r="P128" s="49">
        <f t="shared" si="39"/>
        <v>8.9629189686486702E-3</v>
      </c>
      <c r="Q128" s="67">
        <v>163687.19820000001</v>
      </c>
      <c r="R128" s="49">
        <f t="shared" si="40"/>
        <v>8.9629189686486702E-3</v>
      </c>
      <c r="S128" s="67">
        <v>163687.19820000001</v>
      </c>
      <c r="T128" s="49">
        <f t="shared" si="41"/>
        <v>8.9629189686486702E-3</v>
      </c>
      <c r="U128" s="67">
        <v>163687.19820000001</v>
      </c>
      <c r="V128" s="49">
        <f t="shared" si="42"/>
        <v>8.9629189686486702E-3</v>
      </c>
      <c r="W128" s="67">
        <v>163687.19820000001</v>
      </c>
      <c r="X128" s="49">
        <f t="shared" si="43"/>
        <v>8.9629189686486702E-3</v>
      </c>
      <c r="Y128" s="67">
        <v>163687.19820000001</v>
      </c>
      <c r="Z128" s="49">
        <f t="shared" si="47"/>
        <v>8.9629189686486702E-3</v>
      </c>
      <c r="AA128" s="82">
        <f t="shared" si="31"/>
        <v>1964246.3784</v>
      </c>
      <c r="AB128" s="49">
        <f t="shared" si="47"/>
        <v>8.9629189686486702E-3</v>
      </c>
      <c r="AC128" s="82">
        <f t="shared" si="32"/>
        <v>163687.19820000001</v>
      </c>
      <c r="AD128" s="49">
        <f t="shared" si="45"/>
        <v>8.9629189686486702E-3</v>
      </c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</row>
    <row r="129" spans="1:66" x14ac:dyDescent="0.25">
      <c r="A129" s="9">
        <v>6404</v>
      </c>
      <c r="B129" s="10" t="s">
        <v>143</v>
      </c>
      <c r="C129" s="67">
        <v>25081.5</v>
      </c>
      <c r="D129" s="49">
        <f t="shared" si="33"/>
        <v>1.3733722281536467E-3</v>
      </c>
      <c r="E129" s="67">
        <v>25081.5</v>
      </c>
      <c r="F129" s="49">
        <f t="shared" si="34"/>
        <v>1.3733722281536467E-3</v>
      </c>
      <c r="G129" s="67">
        <v>25081.5</v>
      </c>
      <c r="H129" s="49">
        <f t="shared" si="35"/>
        <v>1.3733722281536467E-3</v>
      </c>
      <c r="I129" s="67">
        <v>25081.5</v>
      </c>
      <c r="J129" s="49">
        <f t="shared" si="36"/>
        <v>1.3733722281536467E-3</v>
      </c>
      <c r="K129" s="67">
        <v>25081.5</v>
      </c>
      <c r="L129" s="49">
        <f t="shared" si="37"/>
        <v>1.3733722281536467E-3</v>
      </c>
      <c r="M129" s="67">
        <v>25081.5</v>
      </c>
      <c r="N129" s="49">
        <f t="shared" si="38"/>
        <v>1.3733722281536467E-3</v>
      </c>
      <c r="O129" s="67">
        <v>25081.5</v>
      </c>
      <c r="P129" s="49">
        <f t="shared" si="39"/>
        <v>1.3733722281536467E-3</v>
      </c>
      <c r="Q129" s="67">
        <v>25081.5</v>
      </c>
      <c r="R129" s="49">
        <f t="shared" si="40"/>
        <v>1.3733722281536467E-3</v>
      </c>
      <c r="S129" s="67">
        <v>25081.5</v>
      </c>
      <c r="T129" s="49">
        <f t="shared" si="41"/>
        <v>1.3733722281536467E-3</v>
      </c>
      <c r="U129" s="67">
        <v>25081.5</v>
      </c>
      <c r="V129" s="49">
        <f t="shared" si="42"/>
        <v>1.3733722281536467E-3</v>
      </c>
      <c r="W129" s="67">
        <v>25081.5</v>
      </c>
      <c r="X129" s="49">
        <f t="shared" si="43"/>
        <v>1.3733722281536467E-3</v>
      </c>
      <c r="Y129" s="67">
        <v>25081.5</v>
      </c>
      <c r="Z129" s="49">
        <f t="shared" si="47"/>
        <v>1.3733722281536467E-3</v>
      </c>
      <c r="AA129" s="82">
        <f t="shared" si="31"/>
        <v>300978</v>
      </c>
      <c r="AB129" s="49">
        <f t="shared" si="47"/>
        <v>1.3733722281536469E-3</v>
      </c>
      <c r="AC129" s="82">
        <f t="shared" si="32"/>
        <v>25081.5</v>
      </c>
      <c r="AD129" s="49">
        <f t="shared" si="45"/>
        <v>1.3733722281536467E-3</v>
      </c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</row>
    <row r="130" spans="1:66" x14ac:dyDescent="0.25">
      <c r="A130" s="9">
        <v>6406</v>
      </c>
      <c r="B130" s="10" t="s">
        <v>144</v>
      </c>
      <c r="C130" s="67">
        <v>-1321.2790500000001</v>
      </c>
      <c r="D130" s="49">
        <f t="shared" si="33"/>
        <v>-7.2348462129905855E-5</v>
      </c>
      <c r="E130" s="67">
        <v>-1321.2790500000001</v>
      </c>
      <c r="F130" s="49">
        <f t="shared" si="34"/>
        <v>-7.2348462129905855E-5</v>
      </c>
      <c r="G130" s="67">
        <v>-1321.2790500000001</v>
      </c>
      <c r="H130" s="49">
        <f t="shared" si="35"/>
        <v>-7.2348462129905855E-5</v>
      </c>
      <c r="I130" s="67">
        <v>-1321.2790500000001</v>
      </c>
      <c r="J130" s="49">
        <f t="shared" si="36"/>
        <v>-7.2348462129905855E-5</v>
      </c>
      <c r="K130" s="67">
        <v>-1321.2790500000001</v>
      </c>
      <c r="L130" s="49">
        <f t="shared" si="37"/>
        <v>-7.2348462129905855E-5</v>
      </c>
      <c r="M130" s="67">
        <v>-1321.2790500000001</v>
      </c>
      <c r="N130" s="49">
        <f t="shared" si="38"/>
        <v>-7.2348462129905855E-5</v>
      </c>
      <c r="O130" s="67">
        <v>-1321.2790500000001</v>
      </c>
      <c r="P130" s="49">
        <f t="shared" si="39"/>
        <v>-7.2348462129905855E-5</v>
      </c>
      <c r="Q130" s="67">
        <v>-1321.2790500000001</v>
      </c>
      <c r="R130" s="49">
        <f t="shared" si="40"/>
        <v>-7.2348462129905855E-5</v>
      </c>
      <c r="S130" s="67">
        <v>-1321.2790500000001</v>
      </c>
      <c r="T130" s="49">
        <f t="shared" si="41"/>
        <v>-7.2348462129905855E-5</v>
      </c>
      <c r="U130" s="67">
        <v>-1321.2790500000001</v>
      </c>
      <c r="V130" s="49">
        <f t="shared" si="42"/>
        <v>-7.2348462129905855E-5</v>
      </c>
      <c r="W130" s="67">
        <v>-1321.2790500000001</v>
      </c>
      <c r="X130" s="49">
        <f t="shared" si="43"/>
        <v>-7.2348462129905855E-5</v>
      </c>
      <c r="Y130" s="67">
        <v>-1321.2790500000001</v>
      </c>
      <c r="Z130" s="49">
        <f t="shared" si="47"/>
        <v>-7.2348462129905855E-5</v>
      </c>
      <c r="AA130" s="82">
        <f t="shared" si="31"/>
        <v>-15855.348600000005</v>
      </c>
      <c r="AB130" s="49">
        <f t="shared" si="47"/>
        <v>-7.2348462129905882E-5</v>
      </c>
      <c r="AC130" s="82">
        <f t="shared" si="32"/>
        <v>-1321.2790500000003</v>
      </c>
      <c r="AD130" s="49">
        <f t="shared" si="45"/>
        <v>-7.2348462129905868E-5</v>
      </c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</row>
    <row r="131" spans="1:66" x14ac:dyDescent="0.25">
      <c r="A131" s="9">
        <v>6407</v>
      </c>
      <c r="B131" s="10" t="s">
        <v>145</v>
      </c>
      <c r="C131" s="67">
        <v>-651.53465000000006</v>
      </c>
      <c r="D131" s="49">
        <f t="shared" si="33"/>
        <v>-3.5675681039403799E-5</v>
      </c>
      <c r="E131" s="67">
        <v>-651.53465000000006</v>
      </c>
      <c r="F131" s="49">
        <f t="shared" si="34"/>
        <v>-3.5675681039403799E-5</v>
      </c>
      <c r="G131" s="67">
        <v>-651.53465000000006</v>
      </c>
      <c r="H131" s="49">
        <f t="shared" si="35"/>
        <v>-3.5675681039403799E-5</v>
      </c>
      <c r="I131" s="67">
        <v>-651.53465000000006</v>
      </c>
      <c r="J131" s="49">
        <f t="shared" si="36"/>
        <v>-3.5675681039403799E-5</v>
      </c>
      <c r="K131" s="67">
        <v>-651.53465000000006</v>
      </c>
      <c r="L131" s="49">
        <f t="shared" si="37"/>
        <v>-3.5675681039403799E-5</v>
      </c>
      <c r="M131" s="67">
        <v>-651.53465000000006</v>
      </c>
      <c r="N131" s="49">
        <f t="shared" si="38"/>
        <v>-3.5675681039403799E-5</v>
      </c>
      <c r="O131" s="67">
        <v>-651.53465000000006</v>
      </c>
      <c r="P131" s="49">
        <f t="shared" si="39"/>
        <v>-3.5675681039403799E-5</v>
      </c>
      <c r="Q131" s="67">
        <v>-651.53465000000006</v>
      </c>
      <c r="R131" s="49">
        <f t="shared" si="40"/>
        <v>-3.5675681039403799E-5</v>
      </c>
      <c r="S131" s="67">
        <v>-651.53465000000006</v>
      </c>
      <c r="T131" s="49">
        <f t="shared" si="41"/>
        <v>-3.5675681039403799E-5</v>
      </c>
      <c r="U131" s="67">
        <v>-651.53465000000006</v>
      </c>
      <c r="V131" s="49">
        <f t="shared" si="42"/>
        <v>-3.5675681039403799E-5</v>
      </c>
      <c r="W131" s="67">
        <v>-651.53465000000006</v>
      </c>
      <c r="X131" s="49">
        <f t="shared" si="43"/>
        <v>-3.5675681039403799E-5</v>
      </c>
      <c r="Y131" s="67">
        <v>-651.53465000000006</v>
      </c>
      <c r="Z131" s="49">
        <f t="shared" si="47"/>
        <v>-3.5675681039403799E-5</v>
      </c>
      <c r="AA131" s="82">
        <f t="shared" si="31"/>
        <v>-7818.4157999999989</v>
      </c>
      <c r="AB131" s="49">
        <f t="shared" si="47"/>
        <v>-3.5675681039403792E-5</v>
      </c>
      <c r="AC131" s="82">
        <f t="shared" si="32"/>
        <v>-651.53464999999994</v>
      </c>
      <c r="AD131" s="49">
        <f t="shared" si="45"/>
        <v>-3.5675681039403792E-5</v>
      </c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</row>
    <row r="132" spans="1:66" x14ac:dyDescent="0.25">
      <c r="A132" s="9">
        <v>6408</v>
      </c>
      <c r="B132" s="10" t="s">
        <v>146</v>
      </c>
      <c r="C132" s="67">
        <v>-161.8252</v>
      </c>
      <c r="D132" s="49">
        <f t="shared" si="33"/>
        <v>-8.8609626814747721E-6</v>
      </c>
      <c r="E132" s="67">
        <v>-161.8252</v>
      </c>
      <c r="F132" s="49">
        <f t="shared" si="34"/>
        <v>-8.8609626814747721E-6</v>
      </c>
      <c r="G132" s="67">
        <v>-161.8252</v>
      </c>
      <c r="H132" s="49">
        <f t="shared" si="35"/>
        <v>-8.8609626814747721E-6</v>
      </c>
      <c r="I132" s="67">
        <v>-161.8252</v>
      </c>
      <c r="J132" s="49">
        <f t="shared" si="36"/>
        <v>-8.8609626814747721E-6</v>
      </c>
      <c r="K132" s="67">
        <v>-161.8252</v>
      </c>
      <c r="L132" s="49">
        <f t="shared" si="37"/>
        <v>-8.8609626814747721E-6</v>
      </c>
      <c r="M132" s="67">
        <v>-161.8252</v>
      </c>
      <c r="N132" s="49">
        <f t="shared" si="38"/>
        <v>-8.8609626814747721E-6</v>
      </c>
      <c r="O132" s="67">
        <v>-161.8252</v>
      </c>
      <c r="P132" s="49">
        <f t="shared" si="39"/>
        <v>-8.8609626814747721E-6</v>
      </c>
      <c r="Q132" s="67">
        <v>-161.8252</v>
      </c>
      <c r="R132" s="49">
        <f t="shared" si="40"/>
        <v>-8.8609626814747721E-6</v>
      </c>
      <c r="S132" s="67">
        <v>-161.8252</v>
      </c>
      <c r="T132" s="49">
        <f t="shared" si="41"/>
        <v>-8.8609626814747721E-6</v>
      </c>
      <c r="U132" s="67">
        <v>-161.8252</v>
      </c>
      <c r="V132" s="49">
        <f t="shared" si="42"/>
        <v>-8.8609626814747721E-6</v>
      </c>
      <c r="W132" s="67">
        <v>-161.8252</v>
      </c>
      <c r="X132" s="49">
        <f t="shared" si="43"/>
        <v>-8.8609626814747721E-6</v>
      </c>
      <c r="Y132" s="67">
        <v>-161.8252</v>
      </c>
      <c r="Z132" s="49">
        <f t="shared" si="47"/>
        <v>-8.8609626814747721E-6</v>
      </c>
      <c r="AA132" s="82">
        <f t="shared" si="31"/>
        <v>-1941.9023999999999</v>
      </c>
      <c r="AB132" s="49">
        <f t="shared" si="47"/>
        <v>-8.8609626814747738E-6</v>
      </c>
      <c r="AC132" s="82">
        <f t="shared" si="32"/>
        <v>-161.8252</v>
      </c>
      <c r="AD132" s="49">
        <f t="shared" si="45"/>
        <v>-8.8609626814747721E-6</v>
      </c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</row>
    <row r="133" spans="1:66" x14ac:dyDescent="0.25">
      <c r="A133" s="9">
        <v>6409</v>
      </c>
      <c r="B133" s="10" t="s">
        <v>147</v>
      </c>
      <c r="C133" s="67">
        <v>0</v>
      </c>
      <c r="D133" s="49">
        <f t="shared" si="33"/>
        <v>0</v>
      </c>
      <c r="E133" s="67">
        <v>0</v>
      </c>
      <c r="F133" s="49">
        <f t="shared" si="34"/>
        <v>0</v>
      </c>
      <c r="G133" s="67">
        <v>0</v>
      </c>
      <c r="H133" s="49">
        <f t="shared" si="35"/>
        <v>0</v>
      </c>
      <c r="I133" s="67">
        <v>0</v>
      </c>
      <c r="J133" s="49">
        <f t="shared" si="36"/>
        <v>0</v>
      </c>
      <c r="K133" s="67">
        <v>0</v>
      </c>
      <c r="L133" s="49">
        <f t="shared" si="37"/>
        <v>0</v>
      </c>
      <c r="M133" s="67">
        <v>0</v>
      </c>
      <c r="N133" s="49">
        <f t="shared" si="38"/>
        <v>0</v>
      </c>
      <c r="O133" s="67">
        <v>0</v>
      </c>
      <c r="P133" s="49">
        <f t="shared" si="39"/>
        <v>0</v>
      </c>
      <c r="Q133" s="67">
        <v>0</v>
      </c>
      <c r="R133" s="49">
        <f t="shared" si="40"/>
        <v>0</v>
      </c>
      <c r="S133" s="67">
        <v>0</v>
      </c>
      <c r="T133" s="49">
        <f t="shared" si="41"/>
        <v>0</v>
      </c>
      <c r="U133" s="67">
        <v>0</v>
      </c>
      <c r="V133" s="49">
        <f t="shared" si="42"/>
        <v>0</v>
      </c>
      <c r="W133" s="67">
        <v>0</v>
      </c>
      <c r="X133" s="49">
        <f t="shared" si="43"/>
        <v>0</v>
      </c>
      <c r="Y133" s="67">
        <v>0</v>
      </c>
      <c r="Z133" s="49">
        <f t="shared" si="47"/>
        <v>0</v>
      </c>
      <c r="AA133" s="82">
        <f t="shared" si="31"/>
        <v>0</v>
      </c>
      <c r="AB133" s="49">
        <f t="shared" si="47"/>
        <v>0</v>
      </c>
      <c r="AC133" s="82">
        <f t="shared" si="32"/>
        <v>0</v>
      </c>
      <c r="AD133" s="49">
        <f t="shared" si="45"/>
        <v>0</v>
      </c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</row>
    <row r="134" spans="1:66" x14ac:dyDescent="0.25">
      <c r="A134" s="9">
        <v>6410</v>
      </c>
      <c r="B134" s="10" t="s">
        <v>148</v>
      </c>
      <c r="C134" s="67">
        <v>17223</v>
      </c>
      <c r="D134" s="49">
        <f t="shared" si="33"/>
        <v>9.4306918986066456E-4</v>
      </c>
      <c r="E134" s="67">
        <v>17223</v>
      </c>
      <c r="F134" s="49">
        <f t="shared" si="34"/>
        <v>9.4306918986066456E-4</v>
      </c>
      <c r="G134" s="67">
        <v>17223</v>
      </c>
      <c r="H134" s="49">
        <f t="shared" si="35"/>
        <v>9.4306918986066456E-4</v>
      </c>
      <c r="I134" s="67">
        <v>17223</v>
      </c>
      <c r="J134" s="49">
        <f t="shared" si="36"/>
        <v>9.4306918986066456E-4</v>
      </c>
      <c r="K134" s="67">
        <v>17223</v>
      </c>
      <c r="L134" s="49">
        <f t="shared" si="37"/>
        <v>9.4306918986066456E-4</v>
      </c>
      <c r="M134" s="67">
        <v>17223</v>
      </c>
      <c r="N134" s="49">
        <f t="shared" si="38"/>
        <v>9.4306918986066456E-4</v>
      </c>
      <c r="O134" s="67">
        <v>17223</v>
      </c>
      <c r="P134" s="49">
        <f t="shared" si="39"/>
        <v>9.4306918986066456E-4</v>
      </c>
      <c r="Q134" s="67">
        <v>17223</v>
      </c>
      <c r="R134" s="49">
        <f t="shared" si="40"/>
        <v>9.4306918986066456E-4</v>
      </c>
      <c r="S134" s="67">
        <v>17223</v>
      </c>
      <c r="T134" s="49">
        <f t="shared" si="41"/>
        <v>9.4306918986066456E-4</v>
      </c>
      <c r="U134" s="67">
        <v>17223</v>
      </c>
      <c r="V134" s="49">
        <f t="shared" si="42"/>
        <v>9.4306918986066456E-4</v>
      </c>
      <c r="W134" s="67">
        <v>17223</v>
      </c>
      <c r="X134" s="49">
        <f t="shared" si="43"/>
        <v>9.4306918986066456E-4</v>
      </c>
      <c r="Y134" s="67">
        <v>17223</v>
      </c>
      <c r="Z134" s="49">
        <f t="shared" si="47"/>
        <v>9.4306918986066456E-4</v>
      </c>
      <c r="AA134" s="82">
        <f t="shared" si="31"/>
        <v>206676</v>
      </c>
      <c r="AB134" s="49">
        <f t="shared" si="47"/>
        <v>9.4306918986066456E-4</v>
      </c>
      <c r="AC134" s="82">
        <f t="shared" si="32"/>
        <v>17223</v>
      </c>
      <c r="AD134" s="49">
        <f t="shared" si="45"/>
        <v>9.4306918986066456E-4</v>
      </c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</row>
    <row r="135" spans="1:66" x14ac:dyDescent="0.25">
      <c r="A135" s="9">
        <v>6411</v>
      </c>
      <c r="B135" s="10" t="s">
        <v>149</v>
      </c>
      <c r="C135" s="67">
        <v>13658.15</v>
      </c>
      <c r="D135" s="49">
        <f t="shared" si="33"/>
        <v>7.4787089679471844E-4</v>
      </c>
      <c r="E135" s="67">
        <v>13658.15</v>
      </c>
      <c r="F135" s="49">
        <f t="shared" si="34"/>
        <v>7.4787089679471844E-4</v>
      </c>
      <c r="G135" s="67">
        <v>13658.15</v>
      </c>
      <c r="H135" s="49">
        <f t="shared" si="35"/>
        <v>7.4787089679471844E-4</v>
      </c>
      <c r="I135" s="67">
        <v>13658.15</v>
      </c>
      <c r="J135" s="49">
        <f t="shared" si="36"/>
        <v>7.4787089679471844E-4</v>
      </c>
      <c r="K135" s="67">
        <v>13658.15</v>
      </c>
      <c r="L135" s="49">
        <f t="shared" si="37"/>
        <v>7.4787089679471844E-4</v>
      </c>
      <c r="M135" s="67">
        <v>13658.15</v>
      </c>
      <c r="N135" s="49">
        <f t="shared" si="38"/>
        <v>7.4787089679471844E-4</v>
      </c>
      <c r="O135" s="67">
        <v>13658.15</v>
      </c>
      <c r="P135" s="49">
        <f t="shared" si="39"/>
        <v>7.4787089679471844E-4</v>
      </c>
      <c r="Q135" s="67">
        <v>13658.15</v>
      </c>
      <c r="R135" s="49">
        <f t="shared" si="40"/>
        <v>7.4787089679471844E-4</v>
      </c>
      <c r="S135" s="67">
        <v>13658.15</v>
      </c>
      <c r="T135" s="49">
        <f t="shared" si="41"/>
        <v>7.4787089679471844E-4</v>
      </c>
      <c r="U135" s="67">
        <v>13658.15</v>
      </c>
      <c r="V135" s="49">
        <f t="shared" si="42"/>
        <v>7.4787089679471844E-4</v>
      </c>
      <c r="W135" s="67">
        <v>13658.15</v>
      </c>
      <c r="X135" s="49">
        <f t="shared" si="43"/>
        <v>7.4787089679471844E-4</v>
      </c>
      <c r="Y135" s="67">
        <v>13658.15</v>
      </c>
      <c r="Z135" s="49">
        <f t="shared" si="47"/>
        <v>7.4787089679471844E-4</v>
      </c>
      <c r="AA135" s="82">
        <f t="shared" ref="AA135:AA165" si="48">C135+E135+G135+I135+K135+M135+O135+Q135+S135+U135+W135+Y135</f>
        <v>163897.79999999996</v>
      </c>
      <c r="AB135" s="49">
        <f t="shared" si="47"/>
        <v>7.4787089679471833E-4</v>
      </c>
      <c r="AC135" s="82">
        <f t="shared" si="32"/>
        <v>13658.149999999996</v>
      </c>
      <c r="AD135" s="49">
        <f t="shared" si="45"/>
        <v>7.4787089679471822E-4</v>
      </c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</row>
    <row r="136" spans="1:66" x14ac:dyDescent="0.25">
      <c r="A136" s="9">
        <v>6413</v>
      </c>
      <c r="B136" s="10" t="s">
        <v>150</v>
      </c>
      <c r="C136" s="67">
        <v>168490.57519999999</v>
      </c>
      <c r="D136" s="49">
        <f t="shared" si="33"/>
        <v>9.225934520874491E-3</v>
      </c>
      <c r="E136" s="67">
        <v>168490.57519999999</v>
      </c>
      <c r="F136" s="49">
        <f t="shared" si="34"/>
        <v>9.225934520874491E-3</v>
      </c>
      <c r="G136" s="67">
        <v>168490.57519999999</v>
      </c>
      <c r="H136" s="49">
        <f t="shared" si="35"/>
        <v>9.225934520874491E-3</v>
      </c>
      <c r="I136" s="67">
        <v>168490.57519999999</v>
      </c>
      <c r="J136" s="49">
        <f t="shared" si="36"/>
        <v>9.225934520874491E-3</v>
      </c>
      <c r="K136" s="67">
        <v>168490.57519999999</v>
      </c>
      <c r="L136" s="49">
        <f t="shared" si="37"/>
        <v>9.225934520874491E-3</v>
      </c>
      <c r="M136" s="67">
        <v>168490.57519999999</v>
      </c>
      <c r="N136" s="49">
        <f t="shared" si="38"/>
        <v>9.225934520874491E-3</v>
      </c>
      <c r="O136" s="67">
        <v>168490.57519999999</v>
      </c>
      <c r="P136" s="49">
        <f t="shared" si="39"/>
        <v>9.225934520874491E-3</v>
      </c>
      <c r="Q136" s="67">
        <v>168490.57519999999</v>
      </c>
      <c r="R136" s="49">
        <f t="shared" si="40"/>
        <v>9.225934520874491E-3</v>
      </c>
      <c r="S136" s="67">
        <v>168490.57519999999</v>
      </c>
      <c r="T136" s="49">
        <f t="shared" si="41"/>
        <v>9.225934520874491E-3</v>
      </c>
      <c r="U136" s="67">
        <v>168490.57519999999</v>
      </c>
      <c r="V136" s="49">
        <f t="shared" si="42"/>
        <v>9.225934520874491E-3</v>
      </c>
      <c r="W136" s="67">
        <v>168490.57519999999</v>
      </c>
      <c r="X136" s="49">
        <f t="shared" si="43"/>
        <v>9.225934520874491E-3</v>
      </c>
      <c r="Y136" s="67">
        <v>168490.57519999999</v>
      </c>
      <c r="Z136" s="49">
        <f t="shared" si="47"/>
        <v>9.225934520874491E-3</v>
      </c>
      <c r="AA136" s="82">
        <f t="shared" si="48"/>
        <v>2021886.9024000003</v>
      </c>
      <c r="AB136" s="49">
        <f t="shared" si="47"/>
        <v>9.2259345208744944E-3</v>
      </c>
      <c r="AC136" s="82">
        <f t="shared" si="32"/>
        <v>168490.57520000002</v>
      </c>
      <c r="AD136" s="49">
        <f t="shared" si="45"/>
        <v>9.2259345208744927E-3</v>
      </c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</row>
    <row r="137" spans="1:66" x14ac:dyDescent="0.25">
      <c r="A137" s="9">
        <v>6414</v>
      </c>
      <c r="B137" s="10" t="s">
        <v>151</v>
      </c>
      <c r="C137" s="67">
        <v>24802.06165</v>
      </c>
      <c r="D137" s="49">
        <f t="shared" si="33"/>
        <v>1.3580711947477069E-3</v>
      </c>
      <c r="E137" s="67">
        <v>24802.06165</v>
      </c>
      <c r="F137" s="49">
        <f t="shared" si="34"/>
        <v>1.3580711947477069E-3</v>
      </c>
      <c r="G137" s="67">
        <v>24802.06165</v>
      </c>
      <c r="H137" s="49">
        <f t="shared" si="35"/>
        <v>1.3580711947477069E-3</v>
      </c>
      <c r="I137" s="67">
        <v>24802.06165</v>
      </c>
      <c r="J137" s="49">
        <f t="shared" si="36"/>
        <v>1.3580711947477069E-3</v>
      </c>
      <c r="K137" s="67">
        <v>24802.06165</v>
      </c>
      <c r="L137" s="49">
        <f t="shared" si="37"/>
        <v>1.3580711947477069E-3</v>
      </c>
      <c r="M137" s="67">
        <v>24802.06165</v>
      </c>
      <c r="N137" s="49">
        <f t="shared" si="38"/>
        <v>1.3580711947477069E-3</v>
      </c>
      <c r="O137" s="67">
        <v>24802.06165</v>
      </c>
      <c r="P137" s="49">
        <f t="shared" si="39"/>
        <v>1.3580711947477069E-3</v>
      </c>
      <c r="Q137" s="67">
        <v>24802.06165</v>
      </c>
      <c r="R137" s="49">
        <f t="shared" si="40"/>
        <v>1.3580711947477069E-3</v>
      </c>
      <c r="S137" s="67">
        <v>24802.06165</v>
      </c>
      <c r="T137" s="49">
        <f t="shared" si="41"/>
        <v>1.3580711947477069E-3</v>
      </c>
      <c r="U137" s="67">
        <v>24802.06165</v>
      </c>
      <c r="V137" s="49">
        <f t="shared" si="42"/>
        <v>1.3580711947477069E-3</v>
      </c>
      <c r="W137" s="67">
        <v>24802.06165</v>
      </c>
      <c r="X137" s="49">
        <f t="shared" si="43"/>
        <v>1.3580711947477069E-3</v>
      </c>
      <c r="Y137" s="67">
        <v>24802.06165</v>
      </c>
      <c r="Z137" s="49">
        <f t="shared" ref="Z137:AB141" si="49">IF(Y$10&lt;&gt;0,Y137/Y$10,"-")</f>
        <v>1.3580711947477069E-3</v>
      </c>
      <c r="AA137" s="82">
        <f t="shared" si="48"/>
        <v>297624.73979999992</v>
      </c>
      <c r="AB137" s="49">
        <f t="shared" si="49"/>
        <v>1.3580711947477067E-3</v>
      </c>
      <c r="AC137" s="82">
        <f t="shared" si="32"/>
        <v>24802.061649999992</v>
      </c>
      <c r="AD137" s="49">
        <f t="shared" si="45"/>
        <v>1.3580711947477064E-3</v>
      </c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</row>
    <row r="138" spans="1:66" x14ac:dyDescent="0.25">
      <c r="A138" s="9">
        <v>6415</v>
      </c>
      <c r="B138" s="10" t="s">
        <v>152</v>
      </c>
      <c r="C138" s="67">
        <v>209.81</v>
      </c>
      <c r="D138" s="49">
        <f t="shared" si="33"/>
        <v>1.1488436783641993E-5</v>
      </c>
      <c r="E138" s="67">
        <v>209.81</v>
      </c>
      <c r="F138" s="49">
        <f t="shared" si="34"/>
        <v>1.1488436783641993E-5</v>
      </c>
      <c r="G138" s="67">
        <v>209.81</v>
      </c>
      <c r="H138" s="49">
        <f t="shared" si="35"/>
        <v>1.1488436783641993E-5</v>
      </c>
      <c r="I138" s="67">
        <v>209.81</v>
      </c>
      <c r="J138" s="49">
        <f t="shared" si="36"/>
        <v>1.1488436783641993E-5</v>
      </c>
      <c r="K138" s="67">
        <v>209.81</v>
      </c>
      <c r="L138" s="49">
        <f t="shared" si="37"/>
        <v>1.1488436783641993E-5</v>
      </c>
      <c r="M138" s="67">
        <v>209.81</v>
      </c>
      <c r="N138" s="49">
        <f t="shared" si="38"/>
        <v>1.1488436783641993E-5</v>
      </c>
      <c r="O138" s="67">
        <v>209.81</v>
      </c>
      <c r="P138" s="49">
        <f t="shared" si="39"/>
        <v>1.1488436783641993E-5</v>
      </c>
      <c r="Q138" s="67">
        <v>209.81</v>
      </c>
      <c r="R138" s="49">
        <f t="shared" si="40"/>
        <v>1.1488436783641993E-5</v>
      </c>
      <c r="S138" s="67">
        <v>209.81</v>
      </c>
      <c r="T138" s="49">
        <f t="shared" si="41"/>
        <v>1.1488436783641993E-5</v>
      </c>
      <c r="U138" s="67">
        <v>209.81</v>
      </c>
      <c r="V138" s="49">
        <f t="shared" si="42"/>
        <v>1.1488436783641993E-5</v>
      </c>
      <c r="W138" s="67">
        <v>209.81</v>
      </c>
      <c r="X138" s="49">
        <f t="shared" si="43"/>
        <v>1.1488436783641993E-5</v>
      </c>
      <c r="Y138" s="67">
        <v>209.81</v>
      </c>
      <c r="Z138" s="49">
        <f t="shared" si="49"/>
        <v>1.1488436783641993E-5</v>
      </c>
      <c r="AA138" s="82">
        <f t="shared" si="48"/>
        <v>2517.7199999999998</v>
      </c>
      <c r="AB138" s="49">
        <f t="shared" si="49"/>
        <v>1.1488436783641991E-5</v>
      </c>
      <c r="AC138" s="82">
        <f t="shared" si="32"/>
        <v>209.80999999999997</v>
      </c>
      <c r="AD138" s="49">
        <f t="shared" si="45"/>
        <v>1.1488436783641991E-5</v>
      </c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</row>
    <row r="139" spans="1:66" s="5" customFormat="1" x14ac:dyDescent="0.25">
      <c r="A139" s="12">
        <v>6499</v>
      </c>
      <c r="B139" s="1" t="s">
        <v>153</v>
      </c>
      <c r="C139" s="74">
        <f>SUM(C126:C138)</f>
        <v>174601.26199999999</v>
      </c>
      <c r="D139" s="56">
        <f t="shared" si="33"/>
        <v>9.5605336296225758E-3</v>
      </c>
      <c r="E139" s="74">
        <f>SUM(E126:E138)</f>
        <v>174601.26199999999</v>
      </c>
      <c r="F139" s="56">
        <f t="shared" si="34"/>
        <v>9.5605336296225758E-3</v>
      </c>
      <c r="G139" s="74">
        <f>SUM(G126:G138)</f>
        <v>174601.26199999999</v>
      </c>
      <c r="H139" s="56">
        <f t="shared" si="35"/>
        <v>9.5605336296225758E-3</v>
      </c>
      <c r="I139" s="74">
        <f>SUM(I126:I138)</f>
        <v>174601.26199999999</v>
      </c>
      <c r="J139" s="56">
        <f t="shared" si="36"/>
        <v>9.5605336296225758E-3</v>
      </c>
      <c r="K139" s="74">
        <f>SUM(K126:K138)</f>
        <v>174601.26199999999</v>
      </c>
      <c r="L139" s="56">
        <f t="shared" si="37"/>
        <v>9.5605336296225758E-3</v>
      </c>
      <c r="M139" s="74">
        <f>SUM(M126:M138)</f>
        <v>174601.26199999999</v>
      </c>
      <c r="N139" s="56">
        <f t="shared" si="38"/>
        <v>9.5605336296225758E-3</v>
      </c>
      <c r="O139" s="74">
        <f>SUM(O126:O138)</f>
        <v>174601.26199999999</v>
      </c>
      <c r="P139" s="56">
        <f t="shared" si="39"/>
        <v>9.5605336296225758E-3</v>
      </c>
      <c r="Q139" s="74">
        <f>SUM(Q126:Q138)</f>
        <v>174601.26199999999</v>
      </c>
      <c r="R139" s="56">
        <f t="shared" si="40"/>
        <v>9.5605336296225758E-3</v>
      </c>
      <c r="S139" s="74">
        <f>SUM(S126:S138)</f>
        <v>174601.26199999999</v>
      </c>
      <c r="T139" s="56">
        <f t="shared" si="41"/>
        <v>9.5605336296225758E-3</v>
      </c>
      <c r="U139" s="74">
        <f>SUM(U126:U138)</f>
        <v>174601.26199999999</v>
      </c>
      <c r="V139" s="56">
        <f t="shared" si="42"/>
        <v>9.5605336296225758E-3</v>
      </c>
      <c r="W139" s="74">
        <f>SUM(W126:W138)</f>
        <v>174601.26199999999</v>
      </c>
      <c r="X139" s="56">
        <f t="shared" si="43"/>
        <v>9.5605336296225758E-3</v>
      </c>
      <c r="Y139" s="74">
        <f>SUM(Y126:Y138)</f>
        <v>174601.26199999999</v>
      </c>
      <c r="Z139" s="56">
        <f t="shared" si="49"/>
        <v>9.5605336296225758E-3</v>
      </c>
      <c r="AA139" s="74">
        <f t="shared" si="48"/>
        <v>2095215.1440000003</v>
      </c>
      <c r="AB139" s="56">
        <f t="shared" si="49"/>
        <v>9.5605336296225793E-3</v>
      </c>
      <c r="AC139" s="94">
        <f t="shared" si="32"/>
        <v>174601.26200000002</v>
      </c>
      <c r="AD139" s="56">
        <f t="shared" si="45"/>
        <v>9.5605336296225776E-3</v>
      </c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</row>
    <row r="140" spans="1:66" s="8" customFormat="1" x14ac:dyDescent="0.25">
      <c r="A140" s="26"/>
      <c r="B140" s="27"/>
      <c r="C140" s="69"/>
      <c r="D140" s="57">
        <f t="shared" si="33"/>
        <v>0</v>
      </c>
      <c r="E140" s="69"/>
      <c r="F140" s="57">
        <f t="shared" si="34"/>
        <v>0</v>
      </c>
      <c r="G140" s="69"/>
      <c r="H140" s="57">
        <f t="shared" si="35"/>
        <v>0</v>
      </c>
      <c r="I140" s="69"/>
      <c r="J140" s="57">
        <f t="shared" si="36"/>
        <v>0</v>
      </c>
      <c r="K140" s="69"/>
      <c r="L140" s="57">
        <f t="shared" si="37"/>
        <v>0</v>
      </c>
      <c r="M140" s="69"/>
      <c r="N140" s="57">
        <f t="shared" si="38"/>
        <v>0</v>
      </c>
      <c r="O140" s="69"/>
      <c r="P140" s="57">
        <f t="shared" si="39"/>
        <v>0</v>
      </c>
      <c r="Q140" s="69"/>
      <c r="R140" s="57">
        <f t="shared" si="40"/>
        <v>0</v>
      </c>
      <c r="S140" s="69"/>
      <c r="T140" s="57">
        <f t="shared" si="41"/>
        <v>0</v>
      </c>
      <c r="U140" s="69"/>
      <c r="V140" s="57">
        <f t="shared" si="42"/>
        <v>0</v>
      </c>
      <c r="W140" s="69"/>
      <c r="X140" s="57">
        <f t="shared" si="43"/>
        <v>0</v>
      </c>
      <c r="Y140" s="69"/>
      <c r="Z140" s="57">
        <f t="shared" si="49"/>
        <v>0</v>
      </c>
      <c r="AA140" s="69">
        <f t="shared" si="48"/>
        <v>0</v>
      </c>
      <c r="AB140" s="57">
        <f t="shared" si="49"/>
        <v>0</v>
      </c>
      <c r="AC140" s="85">
        <f t="shared" si="32"/>
        <v>0</v>
      </c>
      <c r="AD140" s="57">
        <f t="shared" si="45"/>
        <v>0</v>
      </c>
    </row>
    <row r="141" spans="1:66" x14ac:dyDescent="0.25">
      <c r="A141" s="18">
        <v>7001</v>
      </c>
      <c r="B141" s="19" t="s">
        <v>154</v>
      </c>
      <c r="C141" s="75">
        <f>C36-C40-C78-C99-C125-C139</f>
        <v>2356803.9151999997</v>
      </c>
      <c r="D141" s="59">
        <f t="shared" si="33"/>
        <v>0.12905005858259921</v>
      </c>
      <c r="E141" s="75">
        <f>E36-E40-E78-E99-E125-E139</f>
        <v>2356803.9151999997</v>
      </c>
      <c r="F141" s="59">
        <f t="shared" si="34"/>
        <v>0.12905005858259921</v>
      </c>
      <c r="G141" s="75">
        <f>G36-G40-G78-G99-G125-G139</f>
        <v>2356803.9151999997</v>
      </c>
      <c r="H141" s="59">
        <f t="shared" si="35"/>
        <v>0.12905005858259921</v>
      </c>
      <c r="I141" s="75">
        <f>I36-I40-I78-I99-I125-I139</f>
        <v>2356803.9151999997</v>
      </c>
      <c r="J141" s="59">
        <f t="shared" si="36"/>
        <v>0.12905005858259921</v>
      </c>
      <c r="K141" s="75">
        <f>K36-K40-K78-K99-K125-K139</f>
        <v>2356803.9151999997</v>
      </c>
      <c r="L141" s="59">
        <f t="shared" si="37"/>
        <v>0.12905005858259921</v>
      </c>
      <c r="M141" s="75">
        <f>M36-M40-M78-M99-M125-M139</f>
        <v>2356803.9151999997</v>
      </c>
      <c r="N141" s="59">
        <f t="shared" si="38"/>
        <v>0.12905005858259921</v>
      </c>
      <c r="O141" s="75">
        <f>O36-O40-O78-O99-O125-O139</f>
        <v>2356803.9151999997</v>
      </c>
      <c r="P141" s="59">
        <f t="shared" si="39"/>
        <v>0.12905005858259921</v>
      </c>
      <c r="Q141" s="75">
        <f>Q36-Q40-Q78-Q99-Q125-Q139</f>
        <v>2356803.9151999997</v>
      </c>
      <c r="R141" s="59">
        <f t="shared" si="40"/>
        <v>0.12905005858259921</v>
      </c>
      <c r="S141" s="75">
        <f>S36-S40-S78-S99-S125-S139</f>
        <v>2356803.9151999997</v>
      </c>
      <c r="T141" s="59">
        <f t="shared" si="41"/>
        <v>0.12905005858259921</v>
      </c>
      <c r="U141" s="75">
        <f>U36-U40-U78-U99-U125-U139</f>
        <v>2356803.9151999997</v>
      </c>
      <c r="V141" s="59">
        <f t="shared" si="42"/>
        <v>0.12905005858259921</v>
      </c>
      <c r="W141" s="75">
        <f>W36-W40-W78-W99-W125-W139</f>
        <v>2356803.9151999997</v>
      </c>
      <c r="X141" s="59">
        <f t="shared" si="43"/>
        <v>0.12905005858259921</v>
      </c>
      <c r="Y141" s="75">
        <f>Y36-Y40-Y78-Y99-Y125-Y139</f>
        <v>2356803.9151999997</v>
      </c>
      <c r="Z141" s="59">
        <f t="shared" si="49"/>
        <v>0.12905005858259921</v>
      </c>
      <c r="AA141" s="75">
        <f t="shared" si="48"/>
        <v>28281646.982399989</v>
      </c>
      <c r="AB141" s="59">
        <f t="shared" si="49"/>
        <v>0.12905005858259919</v>
      </c>
      <c r="AC141" s="75">
        <f t="shared" si="32"/>
        <v>2356803.9151999992</v>
      </c>
      <c r="AD141" s="59">
        <f t="shared" si="45"/>
        <v>0.12905005858259919</v>
      </c>
    </row>
    <row r="142" spans="1:66" s="30" customFormat="1" x14ac:dyDescent="0.25">
      <c r="A142" s="31"/>
      <c r="B142" s="32"/>
      <c r="C142" s="76"/>
      <c r="D142" s="60"/>
      <c r="E142" s="76"/>
      <c r="F142" s="60"/>
      <c r="G142" s="76"/>
      <c r="H142" s="60"/>
      <c r="I142" s="76"/>
      <c r="J142" s="60"/>
      <c r="K142" s="76"/>
      <c r="L142" s="60"/>
      <c r="M142" s="76"/>
      <c r="N142" s="60"/>
      <c r="O142" s="76"/>
      <c r="P142" s="60"/>
      <c r="Q142" s="76"/>
      <c r="R142" s="60"/>
      <c r="S142" s="76"/>
      <c r="T142" s="60"/>
      <c r="U142" s="76"/>
      <c r="V142" s="60"/>
      <c r="W142" s="76"/>
      <c r="X142" s="60"/>
      <c r="Y142" s="76"/>
      <c r="Z142" s="60"/>
      <c r="AA142" s="76"/>
      <c r="AB142" s="60"/>
      <c r="AC142" s="76"/>
      <c r="AD142" s="60"/>
    </row>
    <row r="143" spans="1:66" s="7" customFormat="1" x14ac:dyDescent="0.25">
      <c r="A143" s="15">
        <v>6412</v>
      </c>
      <c r="B143" s="6" t="s">
        <v>155</v>
      </c>
      <c r="C143" s="77">
        <v>160808.44</v>
      </c>
      <c r="D143" s="61">
        <f t="shared" si="33"/>
        <v>8.8052885811738535E-3</v>
      </c>
      <c r="E143" s="77">
        <v>160808.44</v>
      </c>
      <c r="F143" s="61">
        <f t="shared" ref="F143:F165" si="50">IF(E$10&lt;&gt;0,E143/E$10,"-")</f>
        <v>8.8052885811738535E-3</v>
      </c>
      <c r="G143" s="77">
        <v>160808.44</v>
      </c>
      <c r="H143" s="61">
        <f t="shared" ref="H143:H165" si="51">IF(G$10&lt;&gt;0,G143/G$10,"-")</f>
        <v>8.8052885811738535E-3</v>
      </c>
      <c r="I143" s="77">
        <v>160808.44</v>
      </c>
      <c r="J143" s="61">
        <f t="shared" ref="J143:J165" si="52">IF(I$10&lt;&gt;0,I143/I$10,"-")</f>
        <v>8.8052885811738535E-3</v>
      </c>
      <c r="K143" s="77">
        <v>160808.44</v>
      </c>
      <c r="L143" s="61">
        <f t="shared" ref="L143:L165" si="53">IF(K$10&lt;&gt;0,K143/K$10,"-")</f>
        <v>8.8052885811738535E-3</v>
      </c>
      <c r="M143" s="77">
        <v>160808.44</v>
      </c>
      <c r="N143" s="61">
        <f t="shared" ref="N143:N165" si="54">IF(M$10&lt;&gt;0,M143/M$10,"-")</f>
        <v>8.8052885811738535E-3</v>
      </c>
      <c r="O143" s="77">
        <v>160808.44</v>
      </c>
      <c r="P143" s="61">
        <f t="shared" ref="P143:P165" si="55">IF(O$10&lt;&gt;0,O143/O$10,"-")</f>
        <v>8.8052885811738535E-3</v>
      </c>
      <c r="Q143" s="77">
        <v>160808.44</v>
      </c>
      <c r="R143" s="61">
        <f t="shared" ref="R143:R165" si="56">IF(Q$10&lt;&gt;0,Q143/Q$10,"-")</f>
        <v>8.8052885811738535E-3</v>
      </c>
      <c r="S143" s="77">
        <v>160808.44</v>
      </c>
      <c r="T143" s="61">
        <f t="shared" ref="T143:AD165" si="57">IF(S$10&lt;&gt;0,S143/S$10,"-")</f>
        <v>8.8052885811738535E-3</v>
      </c>
      <c r="U143" s="77">
        <v>160808.44</v>
      </c>
      <c r="V143" s="61">
        <f t="shared" ref="V143:V165" si="58">IF(U$10&lt;&gt;0,U143/U$10,"-")</f>
        <v>8.8052885811738535E-3</v>
      </c>
      <c r="W143" s="77">
        <v>160808.44</v>
      </c>
      <c r="X143" s="61">
        <f t="shared" ref="X143:X165" si="59">IF(W$10&lt;&gt;0,W143/W$10,"-")</f>
        <v>8.8052885811738535E-3</v>
      </c>
      <c r="Y143" s="77">
        <v>160808.44</v>
      </c>
      <c r="Z143" s="61">
        <f t="shared" ref="Z143:AB162" si="60">IF(Y$10&lt;&gt;0,Y143/Y$10,"-")</f>
        <v>8.8052885811738535E-3</v>
      </c>
      <c r="AA143" s="89">
        <f t="shared" si="48"/>
        <v>1929701.2799999996</v>
      </c>
      <c r="AB143" s="61">
        <f t="shared" si="60"/>
        <v>8.8052885811738518E-3</v>
      </c>
      <c r="AC143" s="89">
        <f t="shared" ref="AC143:AC165" si="61">AA143/12</f>
        <v>160808.43999999997</v>
      </c>
      <c r="AD143" s="61">
        <f t="shared" ref="AD143:AD165" si="62">IF(AC$10&lt;&gt;0,AC143/AC$10,"-")</f>
        <v>8.8052885811738518E-3</v>
      </c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</row>
    <row r="144" spans="1:66" s="35" customFormat="1" x14ac:dyDescent="0.25">
      <c r="A144" s="33"/>
      <c r="B144" s="34"/>
      <c r="C144" s="78"/>
      <c r="D144" s="62">
        <f t="shared" si="33"/>
        <v>0</v>
      </c>
      <c r="E144" s="78"/>
      <c r="F144" s="62">
        <f t="shared" si="50"/>
        <v>0</v>
      </c>
      <c r="G144" s="78"/>
      <c r="H144" s="62">
        <f t="shared" si="51"/>
        <v>0</v>
      </c>
      <c r="I144" s="78"/>
      <c r="J144" s="62">
        <f t="shared" si="52"/>
        <v>0</v>
      </c>
      <c r="K144" s="78"/>
      <c r="L144" s="62">
        <f t="shared" si="53"/>
        <v>0</v>
      </c>
      <c r="M144" s="78"/>
      <c r="N144" s="62">
        <f t="shared" si="54"/>
        <v>0</v>
      </c>
      <c r="O144" s="78"/>
      <c r="P144" s="62">
        <f t="shared" si="55"/>
        <v>0</v>
      </c>
      <c r="Q144" s="78"/>
      <c r="R144" s="62">
        <f t="shared" si="56"/>
        <v>0</v>
      </c>
      <c r="S144" s="78"/>
      <c r="T144" s="62">
        <f t="shared" si="57"/>
        <v>0</v>
      </c>
      <c r="U144" s="78"/>
      <c r="V144" s="62">
        <f t="shared" si="58"/>
        <v>0</v>
      </c>
      <c r="W144" s="78"/>
      <c r="X144" s="62">
        <f t="shared" si="59"/>
        <v>0</v>
      </c>
      <c r="Y144" s="78"/>
      <c r="Z144" s="62">
        <f t="shared" si="60"/>
        <v>0</v>
      </c>
      <c r="AA144" s="90">
        <f t="shared" si="48"/>
        <v>0</v>
      </c>
      <c r="AB144" s="62">
        <f t="shared" si="60"/>
        <v>0</v>
      </c>
      <c r="AC144" s="90">
        <f t="shared" si="61"/>
        <v>0</v>
      </c>
      <c r="AD144" s="62">
        <f t="shared" si="62"/>
        <v>0</v>
      </c>
    </row>
    <row r="145" spans="1:66" x14ac:dyDescent="0.25">
      <c r="A145" s="18">
        <v>7002</v>
      </c>
      <c r="B145" s="19" t="s">
        <v>156</v>
      </c>
      <c r="C145" s="75">
        <f>C141-C143</f>
        <v>2195995.4751999998</v>
      </c>
      <c r="D145" s="59">
        <f t="shared" si="33"/>
        <v>0.12024477000142535</v>
      </c>
      <c r="E145" s="75">
        <f>E141-E143</f>
        <v>2195995.4751999998</v>
      </c>
      <c r="F145" s="59">
        <f t="shared" si="50"/>
        <v>0.12024477000142535</v>
      </c>
      <c r="G145" s="75">
        <f>G141-G143</f>
        <v>2195995.4751999998</v>
      </c>
      <c r="H145" s="59">
        <f t="shared" si="51"/>
        <v>0.12024477000142535</v>
      </c>
      <c r="I145" s="75">
        <f>I141-I143</f>
        <v>2195995.4751999998</v>
      </c>
      <c r="J145" s="59">
        <f t="shared" si="52"/>
        <v>0.12024477000142535</v>
      </c>
      <c r="K145" s="75">
        <f>K141-K143</f>
        <v>2195995.4751999998</v>
      </c>
      <c r="L145" s="59">
        <f t="shared" si="53"/>
        <v>0.12024477000142535</v>
      </c>
      <c r="M145" s="75">
        <f>M141-M143</f>
        <v>2195995.4751999998</v>
      </c>
      <c r="N145" s="59">
        <f t="shared" si="54"/>
        <v>0.12024477000142535</v>
      </c>
      <c r="O145" s="75">
        <f>O141-O143</f>
        <v>2195995.4751999998</v>
      </c>
      <c r="P145" s="59">
        <f t="shared" si="55"/>
        <v>0.12024477000142535</v>
      </c>
      <c r="Q145" s="75">
        <f>Q141-Q143</f>
        <v>2195995.4751999998</v>
      </c>
      <c r="R145" s="59">
        <f t="shared" si="56"/>
        <v>0.12024477000142535</v>
      </c>
      <c r="S145" s="75">
        <f>S141-S143</f>
        <v>2195995.4751999998</v>
      </c>
      <c r="T145" s="59">
        <f t="shared" si="57"/>
        <v>0.12024477000142535</v>
      </c>
      <c r="U145" s="75">
        <f>U141-U143</f>
        <v>2195995.4751999998</v>
      </c>
      <c r="V145" s="59">
        <f t="shared" si="58"/>
        <v>0.12024477000142535</v>
      </c>
      <c r="W145" s="75">
        <f>W141-W143</f>
        <v>2195995.4751999998</v>
      </c>
      <c r="X145" s="59">
        <f t="shared" si="59"/>
        <v>0.12024477000142535</v>
      </c>
      <c r="Y145" s="75">
        <f>Y141-Y143</f>
        <v>2195995.4751999998</v>
      </c>
      <c r="Z145" s="59">
        <f t="shared" si="60"/>
        <v>0.12024477000142535</v>
      </c>
      <c r="AA145" s="75">
        <f t="shared" si="48"/>
        <v>26351945.702400003</v>
      </c>
      <c r="AB145" s="59">
        <f t="shared" si="60"/>
        <v>0.12024477000142539</v>
      </c>
      <c r="AC145" s="75">
        <f t="shared" si="61"/>
        <v>2195995.4752000002</v>
      </c>
      <c r="AD145" s="59">
        <f t="shared" si="62"/>
        <v>0.12024477000142537</v>
      </c>
    </row>
    <row r="146" spans="1:66" s="30" customFormat="1" x14ac:dyDescent="0.25">
      <c r="A146" s="31">
        <v>6501</v>
      </c>
      <c r="B146" s="32" t="s">
        <v>157</v>
      </c>
      <c r="C146" s="76"/>
      <c r="D146" s="60">
        <f t="shared" si="33"/>
        <v>0</v>
      </c>
      <c r="E146" s="76"/>
      <c r="F146" s="60">
        <f t="shared" si="50"/>
        <v>0</v>
      </c>
      <c r="G146" s="76"/>
      <c r="H146" s="60">
        <f t="shared" si="51"/>
        <v>0</v>
      </c>
      <c r="I146" s="76"/>
      <c r="J146" s="60">
        <f t="shared" si="52"/>
        <v>0</v>
      </c>
      <c r="K146" s="76"/>
      <c r="L146" s="60">
        <f t="shared" si="53"/>
        <v>0</v>
      </c>
      <c r="M146" s="76"/>
      <c r="N146" s="60">
        <f t="shared" si="54"/>
        <v>0</v>
      </c>
      <c r="O146" s="76"/>
      <c r="P146" s="60">
        <f t="shared" si="55"/>
        <v>0</v>
      </c>
      <c r="Q146" s="76"/>
      <c r="R146" s="60">
        <f t="shared" si="56"/>
        <v>0</v>
      </c>
      <c r="S146" s="76"/>
      <c r="T146" s="60">
        <f t="shared" si="57"/>
        <v>0</v>
      </c>
      <c r="U146" s="76"/>
      <c r="V146" s="60">
        <f t="shared" si="58"/>
        <v>0</v>
      </c>
      <c r="W146" s="76"/>
      <c r="X146" s="60">
        <f t="shared" si="59"/>
        <v>0</v>
      </c>
      <c r="Y146" s="76"/>
      <c r="Z146" s="60">
        <f t="shared" si="60"/>
        <v>0</v>
      </c>
      <c r="AA146" s="76">
        <f t="shared" si="48"/>
        <v>0</v>
      </c>
      <c r="AB146" s="60">
        <f t="shared" si="60"/>
        <v>0</v>
      </c>
      <c r="AC146" s="76">
        <f t="shared" si="61"/>
        <v>0</v>
      </c>
      <c r="AD146" s="60">
        <f t="shared" si="62"/>
        <v>0</v>
      </c>
    </row>
    <row r="147" spans="1:66" x14ac:dyDescent="0.25">
      <c r="A147" s="9">
        <v>6502</v>
      </c>
      <c r="B147" s="10" t="s">
        <v>158</v>
      </c>
      <c r="C147" s="67">
        <v>1041556.93065</v>
      </c>
      <c r="D147" s="49">
        <f t="shared" si="33"/>
        <v>5.7031890540663988E-2</v>
      </c>
      <c r="E147" s="67">
        <v>1041556.93065</v>
      </c>
      <c r="F147" s="49">
        <f t="shared" si="50"/>
        <v>5.7031890540663988E-2</v>
      </c>
      <c r="G147" s="67">
        <v>1041556.93065</v>
      </c>
      <c r="H147" s="49">
        <f t="shared" si="51"/>
        <v>5.7031890540663988E-2</v>
      </c>
      <c r="I147" s="67">
        <v>1041556.93065</v>
      </c>
      <c r="J147" s="49">
        <f t="shared" si="52"/>
        <v>5.7031890540663988E-2</v>
      </c>
      <c r="K147" s="67">
        <v>1041556.93065</v>
      </c>
      <c r="L147" s="49">
        <f t="shared" si="53"/>
        <v>5.7031890540663988E-2</v>
      </c>
      <c r="M147" s="67">
        <v>1041556.93065</v>
      </c>
      <c r="N147" s="49">
        <f t="shared" si="54"/>
        <v>5.7031890540663988E-2</v>
      </c>
      <c r="O147" s="67">
        <v>1041556.93065</v>
      </c>
      <c r="P147" s="49">
        <f t="shared" si="55"/>
        <v>5.7031890540663988E-2</v>
      </c>
      <c r="Q147" s="67">
        <v>1041556.93065</v>
      </c>
      <c r="R147" s="49">
        <f t="shared" si="56"/>
        <v>5.7031890540663988E-2</v>
      </c>
      <c r="S147" s="67">
        <v>1041556.93065</v>
      </c>
      <c r="T147" s="49">
        <f t="shared" si="57"/>
        <v>5.7031890540663988E-2</v>
      </c>
      <c r="U147" s="67">
        <v>1041556.93065</v>
      </c>
      <c r="V147" s="49">
        <f t="shared" si="58"/>
        <v>5.7031890540663988E-2</v>
      </c>
      <c r="W147" s="67">
        <v>1041556.93065</v>
      </c>
      <c r="X147" s="49">
        <f t="shared" si="59"/>
        <v>5.7031890540663988E-2</v>
      </c>
      <c r="Y147" s="67">
        <v>1041556.93065</v>
      </c>
      <c r="Z147" s="49">
        <f t="shared" si="60"/>
        <v>5.7031890540663988E-2</v>
      </c>
      <c r="AA147" s="82">
        <f t="shared" si="48"/>
        <v>12498683.167799996</v>
      </c>
      <c r="AB147" s="49">
        <f t="shared" si="60"/>
        <v>5.7031890540663974E-2</v>
      </c>
      <c r="AC147" s="82">
        <f t="shared" si="61"/>
        <v>1041556.9306499996</v>
      </c>
      <c r="AD147" s="49">
        <f t="shared" si="62"/>
        <v>5.7031890540663967E-2</v>
      </c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</row>
    <row r="148" spans="1:66" x14ac:dyDescent="0.25">
      <c r="A148" s="9">
        <v>6503</v>
      </c>
      <c r="B148" s="10" t="s">
        <v>159</v>
      </c>
      <c r="C148" s="67">
        <v>94178.289950000006</v>
      </c>
      <c r="D148" s="49">
        <f t="shared" si="33"/>
        <v>5.1568625445978789E-3</v>
      </c>
      <c r="E148" s="67">
        <v>94178.289950000006</v>
      </c>
      <c r="F148" s="49">
        <f t="shared" si="50"/>
        <v>5.1568625445978789E-3</v>
      </c>
      <c r="G148" s="67">
        <v>94178.289950000006</v>
      </c>
      <c r="H148" s="49">
        <f t="shared" si="51"/>
        <v>5.1568625445978789E-3</v>
      </c>
      <c r="I148" s="67">
        <v>94178.289950000006</v>
      </c>
      <c r="J148" s="49">
        <f t="shared" si="52"/>
        <v>5.1568625445978789E-3</v>
      </c>
      <c r="K148" s="67">
        <v>94178.289950000006</v>
      </c>
      <c r="L148" s="49">
        <f t="shared" si="53"/>
        <v>5.1568625445978789E-3</v>
      </c>
      <c r="M148" s="67">
        <v>94178.289950000006</v>
      </c>
      <c r="N148" s="49">
        <f t="shared" si="54"/>
        <v>5.1568625445978789E-3</v>
      </c>
      <c r="O148" s="67">
        <v>94178.289950000006</v>
      </c>
      <c r="P148" s="49">
        <f t="shared" si="55"/>
        <v>5.1568625445978789E-3</v>
      </c>
      <c r="Q148" s="67">
        <v>94178.289950000006</v>
      </c>
      <c r="R148" s="49">
        <f t="shared" si="56"/>
        <v>5.1568625445978789E-3</v>
      </c>
      <c r="S148" s="67">
        <v>94178.289950000006</v>
      </c>
      <c r="T148" s="49">
        <f t="shared" si="57"/>
        <v>5.1568625445978789E-3</v>
      </c>
      <c r="U148" s="67">
        <v>94178.289950000006</v>
      </c>
      <c r="V148" s="49">
        <f t="shared" si="58"/>
        <v>5.1568625445978789E-3</v>
      </c>
      <c r="W148" s="67">
        <v>94178.289950000006</v>
      </c>
      <c r="X148" s="49">
        <f t="shared" si="59"/>
        <v>5.1568625445978789E-3</v>
      </c>
      <c r="Y148" s="67">
        <v>94178.289950000006</v>
      </c>
      <c r="Z148" s="49">
        <f t="shared" si="60"/>
        <v>5.1568625445978789E-3</v>
      </c>
      <c r="AA148" s="82">
        <f t="shared" si="48"/>
        <v>1130139.4794000001</v>
      </c>
      <c r="AB148" s="49">
        <f t="shared" si="60"/>
        <v>5.1568625445978797E-3</v>
      </c>
      <c r="AC148" s="82">
        <f t="shared" si="61"/>
        <v>94178.289950000006</v>
      </c>
      <c r="AD148" s="49">
        <f t="shared" si="62"/>
        <v>5.1568625445978789E-3</v>
      </c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</row>
    <row r="149" spans="1:66" x14ac:dyDescent="0.25">
      <c r="A149" s="9">
        <v>6504</v>
      </c>
      <c r="B149" s="10" t="s">
        <v>160</v>
      </c>
      <c r="C149" s="67">
        <v>2249.2637500000001</v>
      </c>
      <c r="D149" s="49">
        <f t="shared" si="33"/>
        <v>1.2316154807498464E-4</v>
      </c>
      <c r="E149" s="67">
        <v>2249.2637500000001</v>
      </c>
      <c r="F149" s="49">
        <f t="shared" si="50"/>
        <v>1.2316154807498464E-4</v>
      </c>
      <c r="G149" s="67">
        <v>2249.2637500000001</v>
      </c>
      <c r="H149" s="49">
        <f t="shared" si="51"/>
        <v>1.2316154807498464E-4</v>
      </c>
      <c r="I149" s="67">
        <v>2249.2637500000001</v>
      </c>
      <c r="J149" s="49">
        <f t="shared" si="52"/>
        <v>1.2316154807498464E-4</v>
      </c>
      <c r="K149" s="67">
        <v>2249.2637500000001</v>
      </c>
      <c r="L149" s="49">
        <f t="shared" si="53"/>
        <v>1.2316154807498464E-4</v>
      </c>
      <c r="M149" s="67">
        <v>2249.2637500000001</v>
      </c>
      <c r="N149" s="49">
        <f t="shared" si="54"/>
        <v>1.2316154807498464E-4</v>
      </c>
      <c r="O149" s="67">
        <v>2249.2637500000001</v>
      </c>
      <c r="P149" s="49">
        <f t="shared" si="55"/>
        <v>1.2316154807498464E-4</v>
      </c>
      <c r="Q149" s="67">
        <v>2249.2637500000001</v>
      </c>
      <c r="R149" s="49">
        <f t="shared" si="56"/>
        <v>1.2316154807498464E-4</v>
      </c>
      <c r="S149" s="67">
        <v>2249.2637500000001</v>
      </c>
      <c r="T149" s="49">
        <f t="shared" si="57"/>
        <v>1.2316154807498464E-4</v>
      </c>
      <c r="U149" s="67">
        <v>2249.2637500000001</v>
      </c>
      <c r="V149" s="49">
        <f t="shared" si="58"/>
        <v>1.2316154807498464E-4</v>
      </c>
      <c r="W149" s="67">
        <v>2249.2637500000001</v>
      </c>
      <c r="X149" s="49">
        <f t="shared" si="59"/>
        <v>1.2316154807498464E-4</v>
      </c>
      <c r="Y149" s="67">
        <v>2249.2637500000001</v>
      </c>
      <c r="Z149" s="49">
        <f t="shared" si="60"/>
        <v>1.2316154807498464E-4</v>
      </c>
      <c r="AA149" s="82">
        <f t="shared" si="48"/>
        <v>26991.164999999994</v>
      </c>
      <c r="AB149" s="49">
        <f t="shared" si="60"/>
        <v>1.2316154807498462E-4</v>
      </c>
      <c r="AC149" s="82">
        <f t="shared" si="61"/>
        <v>2249.2637499999996</v>
      </c>
      <c r="AD149" s="49">
        <f t="shared" si="62"/>
        <v>1.2316154807498462E-4</v>
      </c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</row>
    <row r="150" spans="1:66" x14ac:dyDescent="0.25">
      <c r="A150" s="9">
        <v>6505</v>
      </c>
      <c r="B150" s="10" t="s">
        <v>161</v>
      </c>
      <c r="C150" s="67"/>
      <c r="D150" s="49">
        <f t="shared" si="33"/>
        <v>0</v>
      </c>
      <c r="E150" s="67"/>
      <c r="F150" s="49">
        <f t="shared" si="50"/>
        <v>0</v>
      </c>
      <c r="G150" s="67"/>
      <c r="H150" s="49">
        <f t="shared" si="51"/>
        <v>0</v>
      </c>
      <c r="I150" s="67"/>
      <c r="J150" s="49">
        <f t="shared" si="52"/>
        <v>0</v>
      </c>
      <c r="K150" s="67"/>
      <c r="L150" s="49">
        <f t="shared" si="53"/>
        <v>0</v>
      </c>
      <c r="M150" s="67"/>
      <c r="N150" s="49">
        <f t="shared" si="54"/>
        <v>0</v>
      </c>
      <c r="O150" s="67"/>
      <c r="P150" s="49">
        <f t="shared" si="55"/>
        <v>0</v>
      </c>
      <c r="Q150" s="67"/>
      <c r="R150" s="49">
        <f t="shared" si="56"/>
        <v>0</v>
      </c>
      <c r="S150" s="67"/>
      <c r="T150" s="49">
        <f t="shared" si="57"/>
        <v>0</v>
      </c>
      <c r="U150" s="67"/>
      <c r="V150" s="49">
        <f t="shared" si="58"/>
        <v>0</v>
      </c>
      <c r="W150" s="67"/>
      <c r="X150" s="49">
        <f t="shared" si="59"/>
        <v>0</v>
      </c>
      <c r="Y150" s="67"/>
      <c r="Z150" s="49">
        <f t="shared" si="60"/>
        <v>0</v>
      </c>
      <c r="AA150" s="82">
        <f t="shared" si="48"/>
        <v>0</v>
      </c>
      <c r="AB150" s="49">
        <f t="shared" si="60"/>
        <v>0</v>
      </c>
      <c r="AC150" s="82">
        <f t="shared" si="61"/>
        <v>0</v>
      </c>
      <c r="AD150" s="49">
        <f t="shared" si="62"/>
        <v>0</v>
      </c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</row>
    <row r="151" spans="1:66" x14ac:dyDescent="0.25">
      <c r="A151" s="9">
        <v>6506</v>
      </c>
      <c r="B151" s="10" t="s">
        <v>162</v>
      </c>
      <c r="C151" s="67"/>
      <c r="D151" s="49">
        <f t="shared" si="33"/>
        <v>0</v>
      </c>
      <c r="E151" s="67"/>
      <c r="F151" s="49">
        <f t="shared" si="50"/>
        <v>0</v>
      </c>
      <c r="G151" s="67"/>
      <c r="H151" s="49">
        <f t="shared" si="51"/>
        <v>0</v>
      </c>
      <c r="I151" s="67"/>
      <c r="J151" s="49">
        <f t="shared" si="52"/>
        <v>0</v>
      </c>
      <c r="K151" s="67"/>
      <c r="L151" s="49">
        <f t="shared" si="53"/>
        <v>0</v>
      </c>
      <c r="M151" s="67"/>
      <c r="N151" s="49">
        <f t="shared" si="54"/>
        <v>0</v>
      </c>
      <c r="O151" s="67"/>
      <c r="P151" s="49">
        <f t="shared" si="55"/>
        <v>0</v>
      </c>
      <c r="Q151" s="67"/>
      <c r="R151" s="49">
        <f t="shared" si="56"/>
        <v>0</v>
      </c>
      <c r="S151" s="67"/>
      <c r="T151" s="49">
        <f t="shared" si="57"/>
        <v>0</v>
      </c>
      <c r="U151" s="67"/>
      <c r="V151" s="49">
        <f t="shared" si="58"/>
        <v>0</v>
      </c>
      <c r="W151" s="67"/>
      <c r="X151" s="49">
        <f t="shared" si="59"/>
        <v>0</v>
      </c>
      <c r="Y151" s="67"/>
      <c r="Z151" s="49">
        <f t="shared" si="60"/>
        <v>0</v>
      </c>
      <c r="AA151" s="82">
        <f t="shared" si="48"/>
        <v>0</v>
      </c>
      <c r="AB151" s="49">
        <f t="shared" si="60"/>
        <v>0</v>
      </c>
      <c r="AC151" s="82">
        <f t="shared" si="61"/>
        <v>0</v>
      </c>
      <c r="AD151" s="49">
        <f t="shared" si="62"/>
        <v>0</v>
      </c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</row>
    <row r="152" spans="1:66" x14ac:dyDescent="0.25">
      <c r="A152" s="9">
        <v>6507</v>
      </c>
      <c r="B152" s="10"/>
      <c r="C152" s="67"/>
      <c r="D152" s="49">
        <f t="shared" si="33"/>
        <v>0</v>
      </c>
      <c r="E152" s="67"/>
      <c r="F152" s="49">
        <f t="shared" si="33"/>
        <v>0</v>
      </c>
      <c r="G152" s="67"/>
      <c r="H152" s="49">
        <f t="shared" si="33"/>
        <v>0</v>
      </c>
      <c r="I152" s="67"/>
      <c r="J152" s="49">
        <f t="shared" si="33"/>
        <v>0</v>
      </c>
      <c r="K152" s="67"/>
      <c r="L152" s="49">
        <f t="shared" si="33"/>
        <v>0</v>
      </c>
      <c r="M152" s="67"/>
      <c r="N152" s="49">
        <f t="shared" si="33"/>
        <v>0</v>
      </c>
      <c r="O152" s="67"/>
      <c r="P152" s="49">
        <f t="shared" si="33"/>
        <v>0</v>
      </c>
      <c r="Q152" s="67"/>
      <c r="R152" s="49">
        <f t="shared" si="33"/>
        <v>0</v>
      </c>
      <c r="S152" s="67"/>
      <c r="T152" s="49">
        <f t="shared" si="57"/>
        <v>0</v>
      </c>
      <c r="U152" s="67"/>
      <c r="V152" s="49">
        <f t="shared" si="57"/>
        <v>0</v>
      </c>
      <c r="W152" s="67"/>
      <c r="X152" s="49">
        <f t="shared" si="57"/>
        <v>0</v>
      </c>
      <c r="Y152" s="67"/>
      <c r="Z152" s="49">
        <f t="shared" si="57"/>
        <v>0</v>
      </c>
      <c r="AA152" s="82"/>
      <c r="AB152" s="49">
        <f t="shared" si="57"/>
        <v>0</v>
      </c>
      <c r="AC152" s="82"/>
      <c r="AD152" s="49">
        <f t="shared" si="57"/>
        <v>0</v>
      </c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</row>
    <row r="153" spans="1:66" x14ac:dyDescent="0.25">
      <c r="A153" s="9">
        <v>6508</v>
      </c>
      <c r="B153" s="10"/>
      <c r="C153" s="67"/>
      <c r="D153" s="49">
        <f t="shared" si="33"/>
        <v>0</v>
      </c>
      <c r="E153" s="67"/>
      <c r="F153" s="49">
        <f t="shared" si="33"/>
        <v>0</v>
      </c>
      <c r="G153" s="67"/>
      <c r="H153" s="49">
        <f t="shared" si="33"/>
        <v>0</v>
      </c>
      <c r="I153" s="67"/>
      <c r="J153" s="49">
        <f t="shared" si="33"/>
        <v>0</v>
      </c>
      <c r="K153" s="67"/>
      <c r="L153" s="49">
        <f t="shared" si="33"/>
        <v>0</v>
      </c>
      <c r="M153" s="67"/>
      <c r="N153" s="49">
        <f t="shared" si="33"/>
        <v>0</v>
      </c>
      <c r="O153" s="67"/>
      <c r="P153" s="49">
        <f t="shared" si="33"/>
        <v>0</v>
      </c>
      <c r="Q153" s="67"/>
      <c r="R153" s="49">
        <f t="shared" si="33"/>
        <v>0</v>
      </c>
      <c r="S153" s="67"/>
      <c r="T153" s="49">
        <f t="shared" si="57"/>
        <v>0</v>
      </c>
      <c r="U153" s="67"/>
      <c r="V153" s="49">
        <f t="shared" si="57"/>
        <v>0</v>
      </c>
      <c r="W153" s="67"/>
      <c r="X153" s="49">
        <f t="shared" si="57"/>
        <v>0</v>
      </c>
      <c r="Y153" s="67"/>
      <c r="Z153" s="49">
        <f t="shared" si="57"/>
        <v>0</v>
      </c>
      <c r="AA153" s="82"/>
      <c r="AB153" s="49">
        <f t="shared" si="57"/>
        <v>0</v>
      </c>
      <c r="AC153" s="82"/>
      <c r="AD153" s="49">
        <f t="shared" si="57"/>
        <v>0</v>
      </c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</row>
    <row r="154" spans="1:66" x14ac:dyDescent="0.25">
      <c r="A154" s="9">
        <v>6509</v>
      </c>
      <c r="B154" s="10"/>
      <c r="C154" s="67"/>
      <c r="D154" s="49">
        <f t="shared" si="33"/>
        <v>0</v>
      </c>
      <c r="E154" s="67"/>
      <c r="F154" s="49">
        <f t="shared" si="33"/>
        <v>0</v>
      </c>
      <c r="G154" s="67"/>
      <c r="H154" s="49">
        <f t="shared" si="33"/>
        <v>0</v>
      </c>
      <c r="I154" s="67"/>
      <c r="J154" s="49">
        <f t="shared" si="33"/>
        <v>0</v>
      </c>
      <c r="K154" s="67"/>
      <c r="L154" s="49">
        <f t="shared" si="33"/>
        <v>0</v>
      </c>
      <c r="M154" s="67"/>
      <c r="N154" s="49">
        <f t="shared" si="33"/>
        <v>0</v>
      </c>
      <c r="O154" s="67"/>
      <c r="P154" s="49">
        <f t="shared" si="33"/>
        <v>0</v>
      </c>
      <c r="Q154" s="67"/>
      <c r="R154" s="49">
        <f t="shared" si="33"/>
        <v>0</v>
      </c>
      <c r="S154" s="67"/>
      <c r="T154" s="49">
        <f t="shared" si="57"/>
        <v>0</v>
      </c>
      <c r="U154" s="67"/>
      <c r="V154" s="49">
        <f t="shared" si="57"/>
        <v>0</v>
      </c>
      <c r="W154" s="67"/>
      <c r="X154" s="49">
        <f t="shared" si="57"/>
        <v>0</v>
      </c>
      <c r="Y154" s="67"/>
      <c r="Z154" s="49">
        <f t="shared" si="57"/>
        <v>0</v>
      </c>
      <c r="AA154" s="82"/>
      <c r="AB154" s="49">
        <f t="shared" si="57"/>
        <v>0</v>
      </c>
      <c r="AC154" s="82"/>
      <c r="AD154" s="49">
        <f t="shared" si="57"/>
        <v>0</v>
      </c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</row>
    <row r="155" spans="1:66" x14ac:dyDescent="0.25">
      <c r="A155" s="9">
        <v>6510</v>
      </c>
      <c r="B155" s="10"/>
      <c r="C155" s="67"/>
      <c r="D155" s="49">
        <f t="shared" si="33"/>
        <v>0</v>
      </c>
      <c r="E155" s="67"/>
      <c r="F155" s="49">
        <f t="shared" si="33"/>
        <v>0</v>
      </c>
      <c r="G155" s="67"/>
      <c r="H155" s="49">
        <f t="shared" si="33"/>
        <v>0</v>
      </c>
      <c r="I155" s="67"/>
      <c r="J155" s="49">
        <f t="shared" si="33"/>
        <v>0</v>
      </c>
      <c r="K155" s="67"/>
      <c r="L155" s="49">
        <f t="shared" si="33"/>
        <v>0</v>
      </c>
      <c r="M155" s="67"/>
      <c r="N155" s="49">
        <f t="shared" si="33"/>
        <v>0</v>
      </c>
      <c r="O155" s="67"/>
      <c r="P155" s="49">
        <f t="shared" si="33"/>
        <v>0</v>
      </c>
      <c r="Q155" s="67"/>
      <c r="R155" s="49">
        <f t="shared" si="33"/>
        <v>0</v>
      </c>
      <c r="S155" s="67"/>
      <c r="T155" s="49">
        <f t="shared" si="57"/>
        <v>0</v>
      </c>
      <c r="U155" s="67"/>
      <c r="V155" s="49">
        <f t="shared" si="57"/>
        <v>0</v>
      </c>
      <c r="W155" s="67"/>
      <c r="X155" s="49">
        <f t="shared" si="57"/>
        <v>0</v>
      </c>
      <c r="Y155" s="67"/>
      <c r="Z155" s="49">
        <f t="shared" si="57"/>
        <v>0</v>
      </c>
      <c r="AA155" s="82"/>
      <c r="AB155" s="49">
        <f t="shared" si="57"/>
        <v>0</v>
      </c>
      <c r="AC155" s="82"/>
      <c r="AD155" s="49">
        <f t="shared" si="57"/>
        <v>0</v>
      </c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</row>
    <row r="156" spans="1:66" x14ac:dyDescent="0.25">
      <c r="A156" s="9">
        <v>6604</v>
      </c>
      <c r="B156" s="10" t="s">
        <v>163</v>
      </c>
      <c r="C156" s="67"/>
      <c r="D156" s="49">
        <f t="shared" si="33"/>
        <v>0</v>
      </c>
      <c r="E156" s="67"/>
      <c r="F156" s="49">
        <f t="shared" si="50"/>
        <v>0</v>
      </c>
      <c r="G156" s="67"/>
      <c r="H156" s="49">
        <f t="shared" si="51"/>
        <v>0</v>
      </c>
      <c r="I156" s="67"/>
      <c r="J156" s="49">
        <f t="shared" si="52"/>
        <v>0</v>
      </c>
      <c r="K156" s="67"/>
      <c r="L156" s="49">
        <f t="shared" si="53"/>
        <v>0</v>
      </c>
      <c r="M156" s="67"/>
      <c r="N156" s="49">
        <f t="shared" si="54"/>
        <v>0</v>
      </c>
      <c r="O156" s="67"/>
      <c r="P156" s="49">
        <f t="shared" si="55"/>
        <v>0</v>
      </c>
      <c r="Q156" s="67"/>
      <c r="R156" s="49">
        <f t="shared" si="56"/>
        <v>0</v>
      </c>
      <c r="S156" s="67"/>
      <c r="T156" s="49">
        <f t="shared" si="57"/>
        <v>0</v>
      </c>
      <c r="U156" s="67"/>
      <c r="V156" s="49">
        <f t="shared" si="58"/>
        <v>0</v>
      </c>
      <c r="W156" s="67"/>
      <c r="X156" s="49">
        <f t="shared" si="59"/>
        <v>0</v>
      </c>
      <c r="Y156" s="67"/>
      <c r="Z156" s="49">
        <f t="shared" si="60"/>
        <v>0</v>
      </c>
      <c r="AA156" s="82">
        <f t="shared" si="48"/>
        <v>0</v>
      </c>
      <c r="AB156" s="49">
        <f t="shared" si="60"/>
        <v>0</v>
      </c>
      <c r="AC156" s="82">
        <f t="shared" si="61"/>
        <v>0</v>
      </c>
      <c r="AD156" s="49">
        <f t="shared" si="62"/>
        <v>0</v>
      </c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</row>
    <row r="157" spans="1:66" x14ac:dyDescent="0.25">
      <c r="A157" s="9">
        <v>6701</v>
      </c>
      <c r="B157" s="10" t="s">
        <v>164</v>
      </c>
      <c r="C157" s="67">
        <v>800203.61699999997</v>
      </c>
      <c r="D157" s="49">
        <f t="shared" ref="D157:D165" si="63">IF(C$10&lt;&gt;0,C157/C$10,"-")</f>
        <v>4.3816255983728937E-2</v>
      </c>
      <c r="E157" s="67">
        <v>800203.61699999997</v>
      </c>
      <c r="F157" s="49">
        <f t="shared" si="50"/>
        <v>4.3816255983728937E-2</v>
      </c>
      <c r="G157" s="67">
        <v>800203.61699999997</v>
      </c>
      <c r="H157" s="49">
        <f t="shared" si="51"/>
        <v>4.3816255983728937E-2</v>
      </c>
      <c r="I157" s="67">
        <v>800203.61699999997</v>
      </c>
      <c r="J157" s="49">
        <f t="shared" si="52"/>
        <v>4.3816255983728937E-2</v>
      </c>
      <c r="K157" s="67">
        <v>800203.61699999997</v>
      </c>
      <c r="L157" s="49">
        <f t="shared" si="53"/>
        <v>4.3816255983728937E-2</v>
      </c>
      <c r="M157" s="67">
        <v>800203.61699999997</v>
      </c>
      <c r="N157" s="49">
        <f t="shared" si="54"/>
        <v>4.3816255983728937E-2</v>
      </c>
      <c r="O157" s="67">
        <v>800203.61699999997</v>
      </c>
      <c r="P157" s="49">
        <f t="shared" si="55"/>
        <v>4.3816255983728937E-2</v>
      </c>
      <c r="Q157" s="67">
        <v>800203.61699999997</v>
      </c>
      <c r="R157" s="49">
        <f t="shared" si="56"/>
        <v>4.3816255983728937E-2</v>
      </c>
      <c r="S157" s="67">
        <v>800203.61699999997</v>
      </c>
      <c r="T157" s="49">
        <f t="shared" si="57"/>
        <v>4.3816255983728937E-2</v>
      </c>
      <c r="U157" s="67">
        <v>800203.61699999997</v>
      </c>
      <c r="V157" s="49">
        <f t="shared" si="58"/>
        <v>4.3816255983728937E-2</v>
      </c>
      <c r="W157" s="67">
        <v>800203.61699999997</v>
      </c>
      <c r="X157" s="49">
        <f t="shared" si="59"/>
        <v>4.3816255983728937E-2</v>
      </c>
      <c r="Y157" s="67">
        <v>800203.61699999997</v>
      </c>
      <c r="Z157" s="49">
        <f t="shared" si="60"/>
        <v>4.3816255983728937E-2</v>
      </c>
      <c r="AA157" s="82">
        <f t="shared" si="48"/>
        <v>9602443.4039999992</v>
      </c>
      <c r="AB157" s="49">
        <f t="shared" si="60"/>
        <v>4.3816255983728937E-2</v>
      </c>
      <c r="AC157" s="82">
        <f t="shared" si="61"/>
        <v>800203.61699999997</v>
      </c>
      <c r="AD157" s="49">
        <f t="shared" si="62"/>
        <v>4.3816255983728937E-2</v>
      </c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</row>
    <row r="158" spans="1:66" x14ac:dyDescent="0.25">
      <c r="A158" s="9">
        <v>5152</v>
      </c>
      <c r="B158" s="10" t="s">
        <v>40</v>
      </c>
      <c r="C158" s="67">
        <v>-800000</v>
      </c>
      <c r="D158" s="49">
        <f t="shared" si="63"/>
        <v>-4.3805106653227177E-2</v>
      </c>
      <c r="E158" s="67">
        <v>-800000</v>
      </c>
      <c r="F158" s="49">
        <f t="shared" si="50"/>
        <v>-4.3805106653227177E-2</v>
      </c>
      <c r="G158" s="67">
        <v>-800000</v>
      </c>
      <c r="H158" s="49">
        <f t="shared" si="51"/>
        <v>-4.3805106653227177E-2</v>
      </c>
      <c r="I158" s="67">
        <v>-800000</v>
      </c>
      <c r="J158" s="49">
        <f t="shared" si="52"/>
        <v>-4.3805106653227177E-2</v>
      </c>
      <c r="K158" s="67">
        <v>-800000</v>
      </c>
      <c r="L158" s="49">
        <f t="shared" si="53"/>
        <v>-4.3805106653227177E-2</v>
      </c>
      <c r="M158" s="67">
        <v>-800000</v>
      </c>
      <c r="N158" s="49">
        <f t="shared" si="54"/>
        <v>-4.3805106653227177E-2</v>
      </c>
      <c r="O158" s="67">
        <v>-800000</v>
      </c>
      <c r="P158" s="49">
        <f t="shared" si="55"/>
        <v>-4.3805106653227177E-2</v>
      </c>
      <c r="Q158" s="67">
        <v>-800000</v>
      </c>
      <c r="R158" s="49">
        <f t="shared" si="56"/>
        <v>-4.3805106653227177E-2</v>
      </c>
      <c r="S158" s="67">
        <v>-800000</v>
      </c>
      <c r="T158" s="49">
        <f t="shared" si="57"/>
        <v>-4.3805106653227177E-2</v>
      </c>
      <c r="U158" s="67">
        <v>-800000</v>
      </c>
      <c r="V158" s="49">
        <f t="shared" si="58"/>
        <v>-4.3805106653227177E-2</v>
      </c>
      <c r="W158" s="67">
        <v>-800000</v>
      </c>
      <c r="X158" s="49">
        <f t="shared" si="59"/>
        <v>-4.3805106653227177E-2</v>
      </c>
      <c r="Y158" s="67">
        <v>-800000</v>
      </c>
      <c r="Z158" s="49">
        <f t="shared" si="60"/>
        <v>-4.3805106653227177E-2</v>
      </c>
      <c r="AA158" s="91">
        <f t="shared" si="48"/>
        <v>-9600000</v>
      </c>
      <c r="AB158" s="49">
        <f t="shared" si="60"/>
        <v>-4.3805106653227177E-2</v>
      </c>
      <c r="AC158" s="82">
        <f t="shared" si="61"/>
        <v>-800000</v>
      </c>
      <c r="AD158" s="49">
        <f t="shared" si="62"/>
        <v>-4.3805106653227177E-2</v>
      </c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</row>
    <row r="159" spans="1:66" s="5" customFormat="1" x14ac:dyDescent="0.25">
      <c r="A159" s="12">
        <v>7003</v>
      </c>
      <c r="B159" s="1" t="s">
        <v>165</v>
      </c>
      <c r="C159" s="74">
        <f>SUM(C146:C158)</f>
        <v>1138188.1013500001</v>
      </c>
      <c r="D159" s="56">
        <f t="shared" si="63"/>
        <v>6.2323063963838618E-2</v>
      </c>
      <c r="E159" s="74">
        <f>SUM(E146:E158)</f>
        <v>1138188.1013500001</v>
      </c>
      <c r="F159" s="56">
        <f t="shared" si="50"/>
        <v>6.2323063963838618E-2</v>
      </c>
      <c r="G159" s="74">
        <f>SUM(G146:G158)</f>
        <v>1138188.1013500001</v>
      </c>
      <c r="H159" s="56">
        <f t="shared" si="51"/>
        <v>6.2323063963838618E-2</v>
      </c>
      <c r="I159" s="74">
        <f>SUM(I146:I158)</f>
        <v>1138188.1013500001</v>
      </c>
      <c r="J159" s="56">
        <f t="shared" si="52"/>
        <v>6.2323063963838618E-2</v>
      </c>
      <c r="K159" s="74">
        <f>SUM(K146:K158)</f>
        <v>1138188.1013500001</v>
      </c>
      <c r="L159" s="56">
        <f t="shared" si="53"/>
        <v>6.2323063963838618E-2</v>
      </c>
      <c r="M159" s="74">
        <f>SUM(M146:M158)</f>
        <v>1138188.1013500001</v>
      </c>
      <c r="N159" s="56">
        <f t="shared" si="54"/>
        <v>6.2323063963838618E-2</v>
      </c>
      <c r="O159" s="74">
        <f>SUM(O146:O158)</f>
        <v>1138188.1013500001</v>
      </c>
      <c r="P159" s="56">
        <f t="shared" si="55"/>
        <v>6.2323063963838618E-2</v>
      </c>
      <c r="Q159" s="74">
        <f>SUM(Q146:Q158)</f>
        <v>1138188.1013500001</v>
      </c>
      <c r="R159" s="56">
        <f t="shared" si="56"/>
        <v>6.2323063963838618E-2</v>
      </c>
      <c r="S159" s="74">
        <f>SUM(S146:S158)</f>
        <v>1138188.1013500001</v>
      </c>
      <c r="T159" s="56">
        <f t="shared" si="57"/>
        <v>6.2323063963838618E-2</v>
      </c>
      <c r="U159" s="74">
        <f>SUM(U146:U158)</f>
        <v>1138188.1013500001</v>
      </c>
      <c r="V159" s="56">
        <f t="shared" si="58"/>
        <v>6.2323063963838618E-2</v>
      </c>
      <c r="W159" s="74">
        <f>SUM(W146:W158)</f>
        <v>1138188.1013500001</v>
      </c>
      <c r="X159" s="56">
        <f t="shared" si="59"/>
        <v>6.2323063963838618E-2</v>
      </c>
      <c r="Y159" s="74">
        <f>SUM(Y146:Y158)</f>
        <v>1138188.1013500001</v>
      </c>
      <c r="Z159" s="56">
        <f t="shared" si="60"/>
        <v>6.2323063963838618E-2</v>
      </c>
      <c r="AA159" s="74">
        <f t="shared" si="48"/>
        <v>13658257.216200002</v>
      </c>
      <c r="AB159" s="56">
        <f t="shared" si="60"/>
        <v>6.2323063963838625E-2</v>
      </c>
      <c r="AC159" s="94">
        <f t="shared" si="61"/>
        <v>1138188.1013500001</v>
      </c>
      <c r="AD159" s="56">
        <f t="shared" si="62"/>
        <v>6.2323063963838618E-2</v>
      </c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</row>
    <row r="160" spans="1:66" x14ac:dyDescent="0.25">
      <c r="A160" s="16">
        <v>7004</v>
      </c>
      <c r="B160" s="17" t="s">
        <v>166</v>
      </c>
      <c r="C160" s="79">
        <f>C40+C78+C99+C125+C139+C143+C159</f>
        <v>7794301.6930000009</v>
      </c>
      <c r="D160" s="63">
        <f t="shared" si="63"/>
        <v>0.4267877711866177</v>
      </c>
      <c r="E160" s="79">
        <f>E40+E78+E99+E125+E139+E143+E159</f>
        <v>7794301.6930000009</v>
      </c>
      <c r="F160" s="63">
        <f t="shared" si="50"/>
        <v>0.4267877711866177</v>
      </c>
      <c r="G160" s="79">
        <f>G40+G78+G99+G125+G139+G143+G159</f>
        <v>7794301.6930000009</v>
      </c>
      <c r="H160" s="63">
        <f t="shared" si="51"/>
        <v>0.4267877711866177</v>
      </c>
      <c r="I160" s="79">
        <f>I40+I78+I99+I125+I139+I143+I159</f>
        <v>7794301.6930000009</v>
      </c>
      <c r="J160" s="63">
        <f t="shared" si="52"/>
        <v>0.4267877711866177</v>
      </c>
      <c r="K160" s="79">
        <f>K40+K78+K99+K125+K139+K143+K159</f>
        <v>7794301.6930000009</v>
      </c>
      <c r="L160" s="63">
        <f t="shared" si="53"/>
        <v>0.4267877711866177</v>
      </c>
      <c r="M160" s="79">
        <f>M40+M78+M99+M125+M139+M143+M159</f>
        <v>7794301.6930000009</v>
      </c>
      <c r="N160" s="63">
        <f t="shared" si="54"/>
        <v>0.4267877711866177</v>
      </c>
      <c r="O160" s="79">
        <f>O40+O78+O99+O125+O139+O143+O159</f>
        <v>7794301.6930000009</v>
      </c>
      <c r="P160" s="63">
        <f t="shared" si="55"/>
        <v>0.4267877711866177</v>
      </c>
      <c r="Q160" s="79">
        <f>Q40+Q78+Q99+Q125+Q139+Q143+Q159</f>
        <v>7794301.6930000009</v>
      </c>
      <c r="R160" s="63">
        <f t="shared" si="56"/>
        <v>0.4267877711866177</v>
      </c>
      <c r="S160" s="79">
        <f>S40+S78+S99+S125+S139+S143+S159</f>
        <v>7794301.6930000009</v>
      </c>
      <c r="T160" s="63">
        <f t="shared" si="57"/>
        <v>0.4267877711866177</v>
      </c>
      <c r="U160" s="79">
        <f>U40+U78+U99+U125+U139+U143+U159</f>
        <v>7794301.6930000009</v>
      </c>
      <c r="V160" s="63">
        <f t="shared" si="58"/>
        <v>0.4267877711866177</v>
      </c>
      <c r="W160" s="79">
        <f>W40+W78+W99+W125+W139+W143+W159</f>
        <v>7794301.6930000009</v>
      </c>
      <c r="X160" s="63">
        <f t="shared" si="59"/>
        <v>0.4267877711866177</v>
      </c>
      <c r="Y160" s="79">
        <f>Y40+Y78+Y99+Y125+Y139+Y143+Y159</f>
        <v>7794301.6930000009</v>
      </c>
      <c r="Z160" s="63">
        <f t="shared" si="60"/>
        <v>0.4267877711866177</v>
      </c>
      <c r="AA160" s="86">
        <f t="shared" si="48"/>
        <v>93531620.316000029</v>
      </c>
      <c r="AB160" s="63">
        <f t="shared" si="60"/>
        <v>0.42678777118661781</v>
      </c>
      <c r="AC160" s="86">
        <f t="shared" si="61"/>
        <v>7794301.6930000028</v>
      </c>
      <c r="AD160" s="63">
        <f t="shared" si="62"/>
        <v>0.42678777118661781</v>
      </c>
    </row>
    <row r="161" spans="1:66" x14ac:dyDescent="0.25">
      <c r="A161" s="14">
        <v>7005</v>
      </c>
      <c r="B161" s="3" t="s">
        <v>167</v>
      </c>
      <c r="C161" s="80">
        <f>C36-C160</f>
        <v>1057807.3738500001</v>
      </c>
      <c r="D161" s="64">
        <f t="shared" si="63"/>
        <v>5.7921706037586757E-2</v>
      </c>
      <c r="E161" s="80">
        <f>E36-E160</f>
        <v>1057807.3738500001</v>
      </c>
      <c r="F161" s="64">
        <f t="shared" si="50"/>
        <v>5.7921706037586757E-2</v>
      </c>
      <c r="G161" s="80">
        <f>G36-G160</f>
        <v>1057807.3738500001</v>
      </c>
      <c r="H161" s="64">
        <f t="shared" si="51"/>
        <v>5.7921706037586757E-2</v>
      </c>
      <c r="I161" s="80">
        <f>I36-I160</f>
        <v>1057807.3738500001</v>
      </c>
      <c r="J161" s="64">
        <f t="shared" si="52"/>
        <v>5.7921706037586757E-2</v>
      </c>
      <c r="K161" s="80">
        <f>K36-K160</f>
        <v>1057807.3738500001</v>
      </c>
      <c r="L161" s="64">
        <f t="shared" si="53"/>
        <v>5.7921706037586757E-2</v>
      </c>
      <c r="M161" s="80">
        <f>M36-M160</f>
        <v>1057807.3738500001</v>
      </c>
      <c r="N161" s="64">
        <f t="shared" si="54"/>
        <v>5.7921706037586757E-2</v>
      </c>
      <c r="O161" s="80">
        <f>O36-O160</f>
        <v>1057807.3738500001</v>
      </c>
      <c r="P161" s="64">
        <f t="shared" si="55"/>
        <v>5.7921706037586757E-2</v>
      </c>
      <c r="Q161" s="80">
        <f>Q36-Q160</f>
        <v>1057807.3738500001</v>
      </c>
      <c r="R161" s="64">
        <f t="shared" si="56"/>
        <v>5.7921706037586757E-2</v>
      </c>
      <c r="S161" s="80">
        <f>S36-S160</f>
        <v>1057807.3738500001</v>
      </c>
      <c r="T161" s="64">
        <f t="shared" si="57"/>
        <v>5.7921706037586757E-2</v>
      </c>
      <c r="U161" s="80">
        <f>U36-U160</f>
        <v>1057807.3738500001</v>
      </c>
      <c r="V161" s="64">
        <f t="shared" si="58"/>
        <v>5.7921706037586757E-2</v>
      </c>
      <c r="W161" s="80">
        <f>W36-W160</f>
        <v>1057807.3738500001</v>
      </c>
      <c r="X161" s="64">
        <f t="shared" si="59"/>
        <v>5.7921706037586757E-2</v>
      </c>
      <c r="Y161" s="80">
        <f>Y36-Y160</f>
        <v>1057807.3738500001</v>
      </c>
      <c r="Z161" s="64">
        <f t="shared" si="60"/>
        <v>5.7921706037586757E-2</v>
      </c>
      <c r="AA161" s="80">
        <f t="shared" si="48"/>
        <v>12693688.486199997</v>
      </c>
      <c r="AB161" s="64">
        <f t="shared" si="60"/>
        <v>5.7921706037586743E-2</v>
      </c>
      <c r="AC161" s="80">
        <f t="shared" si="61"/>
        <v>1057807.3738499999</v>
      </c>
      <c r="AD161" s="64">
        <f t="shared" si="62"/>
        <v>5.7921706037586743E-2</v>
      </c>
    </row>
    <row r="162" spans="1:66" s="8" customFormat="1" x14ac:dyDescent="0.25">
      <c r="A162" s="26">
        <v>6602</v>
      </c>
      <c r="B162" s="27" t="s">
        <v>168</v>
      </c>
      <c r="C162" s="69">
        <v>83265.466799999995</v>
      </c>
      <c r="D162" s="60">
        <f t="shared" si="63"/>
        <v>4.5593158171309328E-3</v>
      </c>
      <c r="E162" s="69">
        <v>83265.466799999995</v>
      </c>
      <c r="F162" s="60">
        <f t="shared" si="50"/>
        <v>4.5593158171309328E-3</v>
      </c>
      <c r="G162" s="69">
        <v>83265.466799999995</v>
      </c>
      <c r="H162" s="60">
        <f t="shared" si="51"/>
        <v>4.5593158171309328E-3</v>
      </c>
      <c r="I162" s="69">
        <v>83265.466799999995</v>
      </c>
      <c r="J162" s="60">
        <f t="shared" si="52"/>
        <v>4.5593158171309328E-3</v>
      </c>
      <c r="K162" s="69">
        <v>83265.466799999995</v>
      </c>
      <c r="L162" s="60">
        <f t="shared" si="53"/>
        <v>4.5593158171309328E-3</v>
      </c>
      <c r="M162" s="69">
        <v>83265.466799999995</v>
      </c>
      <c r="N162" s="60">
        <f t="shared" si="54"/>
        <v>4.5593158171309328E-3</v>
      </c>
      <c r="O162" s="69">
        <v>83265.466799999995</v>
      </c>
      <c r="P162" s="60">
        <f t="shared" si="55"/>
        <v>4.5593158171309328E-3</v>
      </c>
      <c r="Q162" s="69">
        <v>83265.466799999995</v>
      </c>
      <c r="R162" s="60">
        <f t="shared" si="56"/>
        <v>4.5593158171309328E-3</v>
      </c>
      <c r="S162" s="69">
        <v>83265.466799999995</v>
      </c>
      <c r="T162" s="60">
        <f t="shared" si="57"/>
        <v>4.5593158171309328E-3</v>
      </c>
      <c r="U162" s="69">
        <v>83265.466799999995</v>
      </c>
      <c r="V162" s="60">
        <f t="shared" si="58"/>
        <v>4.5593158171309328E-3</v>
      </c>
      <c r="W162" s="69">
        <v>83265.466799999995</v>
      </c>
      <c r="X162" s="60">
        <f t="shared" si="59"/>
        <v>4.5593158171309328E-3</v>
      </c>
      <c r="Y162" s="69">
        <v>83265.466799999995</v>
      </c>
      <c r="Z162" s="60">
        <f t="shared" si="60"/>
        <v>4.5593158171309328E-3</v>
      </c>
      <c r="AA162" s="69">
        <f t="shared" si="48"/>
        <v>999185.60160000017</v>
      </c>
      <c r="AB162" s="60">
        <f t="shared" si="60"/>
        <v>4.5593158171309345E-3</v>
      </c>
      <c r="AC162" s="69">
        <f t="shared" si="61"/>
        <v>83265.466800000009</v>
      </c>
      <c r="AD162" s="60">
        <f t="shared" si="62"/>
        <v>4.5593158171309336E-3</v>
      </c>
    </row>
    <row r="163" spans="1:66" x14ac:dyDescent="0.25">
      <c r="A163" s="9">
        <v>6603</v>
      </c>
      <c r="B163" s="10" t="s">
        <v>169</v>
      </c>
      <c r="C163" s="67"/>
      <c r="D163" s="49">
        <f t="shared" si="63"/>
        <v>0</v>
      </c>
      <c r="E163" s="67"/>
      <c r="F163" s="49">
        <f t="shared" si="50"/>
        <v>0</v>
      </c>
      <c r="G163" s="67"/>
      <c r="H163" s="49">
        <f t="shared" si="51"/>
        <v>0</v>
      </c>
      <c r="I163" s="67"/>
      <c r="J163" s="49">
        <f t="shared" si="52"/>
        <v>0</v>
      </c>
      <c r="K163" s="67"/>
      <c r="L163" s="49">
        <f t="shared" si="53"/>
        <v>0</v>
      </c>
      <c r="M163" s="67"/>
      <c r="N163" s="49">
        <f t="shared" si="54"/>
        <v>0</v>
      </c>
      <c r="O163" s="67"/>
      <c r="P163" s="49">
        <f t="shared" si="55"/>
        <v>0</v>
      </c>
      <c r="Q163" s="67"/>
      <c r="R163" s="49">
        <f t="shared" si="56"/>
        <v>0</v>
      </c>
      <c r="S163" s="67"/>
      <c r="T163" s="49">
        <f t="shared" si="57"/>
        <v>0</v>
      </c>
      <c r="U163" s="67"/>
      <c r="V163" s="49">
        <f t="shared" si="58"/>
        <v>0</v>
      </c>
      <c r="W163" s="67"/>
      <c r="X163" s="49">
        <f t="shared" si="59"/>
        <v>0</v>
      </c>
      <c r="Y163" s="67"/>
      <c r="Z163" s="49">
        <f t="shared" ref="Z163:AB165" si="64">IF(Y$10&lt;&gt;0,Y163/Y$10,"-")</f>
        <v>0</v>
      </c>
      <c r="AA163" s="82">
        <f t="shared" si="48"/>
        <v>0</v>
      </c>
      <c r="AB163" s="49">
        <f t="shared" si="64"/>
        <v>0</v>
      </c>
      <c r="AC163" s="82">
        <f t="shared" si="61"/>
        <v>0</v>
      </c>
      <c r="AD163" s="49">
        <f t="shared" si="62"/>
        <v>0</v>
      </c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</row>
    <row r="164" spans="1:66" x14ac:dyDescent="0.25">
      <c r="A164" s="9">
        <v>6128</v>
      </c>
      <c r="B164" s="10" t="s">
        <v>170</v>
      </c>
      <c r="C164" s="67"/>
      <c r="D164" s="49">
        <f t="shared" si="63"/>
        <v>0</v>
      </c>
      <c r="E164" s="67"/>
      <c r="F164" s="49">
        <f t="shared" si="50"/>
        <v>0</v>
      </c>
      <c r="G164" s="67"/>
      <c r="H164" s="49">
        <f t="shared" si="51"/>
        <v>0</v>
      </c>
      <c r="I164" s="67"/>
      <c r="J164" s="49">
        <f t="shared" si="52"/>
        <v>0</v>
      </c>
      <c r="K164" s="67"/>
      <c r="L164" s="49">
        <f t="shared" si="53"/>
        <v>0</v>
      </c>
      <c r="M164" s="67"/>
      <c r="N164" s="49">
        <f t="shared" si="54"/>
        <v>0</v>
      </c>
      <c r="O164" s="67"/>
      <c r="P164" s="49">
        <f t="shared" si="55"/>
        <v>0</v>
      </c>
      <c r="Q164" s="67"/>
      <c r="R164" s="49">
        <f t="shared" si="56"/>
        <v>0</v>
      </c>
      <c r="S164" s="67"/>
      <c r="T164" s="49">
        <f t="shared" si="57"/>
        <v>0</v>
      </c>
      <c r="U164" s="67"/>
      <c r="V164" s="49">
        <f t="shared" si="58"/>
        <v>0</v>
      </c>
      <c r="W164" s="67"/>
      <c r="X164" s="49">
        <f t="shared" si="59"/>
        <v>0</v>
      </c>
      <c r="Y164" s="67"/>
      <c r="Z164" s="49">
        <f t="shared" si="64"/>
        <v>0</v>
      </c>
      <c r="AA164" s="82">
        <f t="shared" si="48"/>
        <v>0</v>
      </c>
      <c r="AB164" s="49">
        <f t="shared" si="64"/>
        <v>0</v>
      </c>
      <c r="AC164" s="82">
        <f t="shared" si="61"/>
        <v>0</v>
      </c>
      <c r="AD164" s="49">
        <f t="shared" si="62"/>
        <v>0</v>
      </c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</row>
    <row r="165" spans="1:66" x14ac:dyDescent="0.25">
      <c r="A165" s="18">
        <v>7006</v>
      </c>
      <c r="B165" s="19" t="s">
        <v>171</v>
      </c>
      <c r="C165" s="75">
        <f>C161-C162-C163-C164</f>
        <v>974541.90705000004</v>
      </c>
      <c r="D165" s="59">
        <f t="shared" si="63"/>
        <v>5.3362390220455823E-2</v>
      </c>
      <c r="E165" s="75">
        <f>E161-E162-E163-E164</f>
        <v>974541.90705000004</v>
      </c>
      <c r="F165" s="59">
        <f t="shared" si="50"/>
        <v>5.3362390220455823E-2</v>
      </c>
      <c r="G165" s="75">
        <f>G161-G162-G163-G164</f>
        <v>974541.90705000004</v>
      </c>
      <c r="H165" s="59">
        <f t="shared" si="51"/>
        <v>5.3362390220455823E-2</v>
      </c>
      <c r="I165" s="75">
        <f>I161-I162-I163-I164</f>
        <v>974541.90705000004</v>
      </c>
      <c r="J165" s="59">
        <f t="shared" si="52"/>
        <v>5.3362390220455823E-2</v>
      </c>
      <c r="K165" s="75">
        <f>K161-K162-K163-K164</f>
        <v>974541.90705000004</v>
      </c>
      <c r="L165" s="59">
        <f t="shared" si="53"/>
        <v>5.3362390220455823E-2</v>
      </c>
      <c r="M165" s="75">
        <f>M161-M162-M163-M164</f>
        <v>974541.90705000004</v>
      </c>
      <c r="N165" s="59">
        <f t="shared" si="54"/>
        <v>5.3362390220455823E-2</v>
      </c>
      <c r="O165" s="75">
        <f>O161-O162-O163-O164</f>
        <v>974541.90705000004</v>
      </c>
      <c r="P165" s="59">
        <f t="shared" si="55"/>
        <v>5.3362390220455823E-2</v>
      </c>
      <c r="Q165" s="75">
        <f>Q161-Q162-Q163-Q164</f>
        <v>974541.90705000004</v>
      </c>
      <c r="R165" s="59">
        <f t="shared" si="56"/>
        <v>5.3362390220455823E-2</v>
      </c>
      <c r="S165" s="75">
        <f>S161-S162-S163-S164</f>
        <v>974541.90705000004</v>
      </c>
      <c r="T165" s="59">
        <f t="shared" si="57"/>
        <v>5.3362390220455823E-2</v>
      </c>
      <c r="U165" s="75">
        <f>U161-U162-U163-U164</f>
        <v>974541.90705000004</v>
      </c>
      <c r="V165" s="59">
        <f t="shared" si="58"/>
        <v>5.3362390220455823E-2</v>
      </c>
      <c r="W165" s="75">
        <f>W161-W162-W163-W164</f>
        <v>974541.90705000004</v>
      </c>
      <c r="X165" s="59">
        <f t="shared" si="59"/>
        <v>5.3362390220455823E-2</v>
      </c>
      <c r="Y165" s="75">
        <f>Y161-Y162-Y163-Y164</f>
        <v>974541.90705000004</v>
      </c>
      <c r="Z165" s="59">
        <f t="shared" si="64"/>
        <v>5.3362390220455823E-2</v>
      </c>
      <c r="AA165" s="75">
        <f t="shared" si="48"/>
        <v>11694502.884600004</v>
      </c>
      <c r="AB165" s="59">
        <f t="shared" si="64"/>
        <v>5.3362390220455837E-2</v>
      </c>
      <c r="AC165" s="75">
        <f t="shared" si="61"/>
        <v>974541.90705000039</v>
      </c>
      <c r="AD165" s="59">
        <f t="shared" si="62"/>
        <v>5.3362390220455837E-2</v>
      </c>
    </row>
    <row r="166" spans="1:66" s="99" customFormat="1" x14ac:dyDescent="0.25">
      <c r="A166" s="95"/>
      <c r="B166" s="96"/>
      <c r="C166" s="97"/>
      <c r="D166" s="98"/>
      <c r="E166" s="97"/>
      <c r="F166" s="98"/>
      <c r="G166" s="97"/>
      <c r="H166" s="98"/>
      <c r="I166" s="97"/>
      <c r="J166" s="98"/>
      <c r="K166" s="97"/>
      <c r="L166" s="98"/>
      <c r="M166" s="97"/>
      <c r="N166" s="98"/>
      <c r="O166" s="97"/>
      <c r="P166" s="98"/>
      <c r="Q166" s="97"/>
      <c r="R166" s="98"/>
      <c r="S166" s="97"/>
      <c r="T166" s="98"/>
      <c r="U166" s="97"/>
      <c r="V166" s="98"/>
      <c r="W166" s="97"/>
      <c r="X166" s="98"/>
      <c r="Y166" s="97"/>
      <c r="Z166" s="98"/>
      <c r="AA166" s="97"/>
      <c r="AB166" s="98"/>
      <c r="AC166" s="97"/>
      <c r="AD166" s="98"/>
    </row>
    <row r="167" spans="1:66" x14ac:dyDescent="0.25">
      <c r="A167" s="42">
        <v>7007</v>
      </c>
      <c r="B167" s="43" t="s">
        <v>172</v>
      </c>
      <c r="C167" s="81">
        <f>C165</f>
        <v>974541.90705000004</v>
      </c>
      <c r="D167" s="65"/>
      <c r="E167" s="81">
        <f>C167+E165</f>
        <v>1949083.8141000001</v>
      </c>
      <c r="F167" s="65"/>
      <c r="G167" s="81">
        <f>E167+G165</f>
        <v>2923625.7211500001</v>
      </c>
      <c r="H167" s="65"/>
      <c r="I167" s="81">
        <f>G167+I165</f>
        <v>3898167.6282000002</v>
      </c>
      <c r="J167" s="65"/>
      <c r="K167" s="81">
        <f>I167+K165</f>
        <v>4872709.5352500007</v>
      </c>
      <c r="L167" s="65"/>
      <c r="M167" s="81">
        <f>K167+M165</f>
        <v>5847251.4423000012</v>
      </c>
      <c r="N167" s="65"/>
      <c r="O167" s="81">
        <f>M167+O165</f>
        <v>6821793.3493500017</v>
      </c>
      <c r="P167" s="65"/>
      <c r="Q167" s="81">
        <f>O167+Q165</f>
        <v>7796335.2564000022</v>
      </c>
      <c r="R167" s="65"/>
      <c r="S167" s="81">
        <f>Q167+S165</f>
        <v>8770877.1634500027</v>
      </c>
      <c r="T167" s="65"/>
      <c r="U167" s="81">
        <f>S167+U165</f>
        <v>9745419.0705000032</v>
      </c>
      <c r="V167" s="65"/>
      <c r="W167" s="81">
        <f>U167+W165</f>
        <v>10719960.977550004</v>
      </c>
      <c r="X167" s="65"/>
      <c r="Y167" s="81">
        <f>W167+Y165</f>
        <v>11694502.884600004</v>
      </c>
      <c r="Z167" s="65"/>
      <c r="AA167" s="92"/>
      <c r="AB167" s="65"/>
      <c r="AC167" s="20"/>
      <c r="AD167" s="65"/>
    </row>
    <row r="168" spans="1:66" s="41" customFormat="1" x14ac:dyDescent="0.25">
      <c r="A168" s="36"/>
      <c r="B168" s="37"/>
      <c r="C168" s="11"/>
      <c r="D168" s="38"/>
      <c r="E168" s="67"/>
      <c r="F168" s="38"/>
      <c r="G168" s="11"/>
      <c r="H168" s="38"/>
      <c r="I168" s="11"/>
      <c r="J168" s="39"/>
      <c r="K168" s="11"/>
      <c r="L168" s="10"/>
      <c r="M168" s="11"/>
      <c r="N168" s="10"/>
      <c r="O168" s="11"/>
      <c r="P168" s="10"/>
      <c r="Q168" s="11"/>
      <c r="R168" s="10"/>
      <c r="S168" s="11"/>
      <c r="T168" s="10"/>
      <c r="U168" s="11"/>
      <c r="V168" s="10"/>
      <c r="W168" s="11"/>
      <c r="X168" s="10"/>
      <c r="Y168" s="11"/>
      <c r="Z168" s="10"/>
      <c r="AA168" s="40"/>
      <c r="AB168" s="10"/>
      <c r="AC168" s="40"/>
      <c r="AD168" s="10"/>
    </row>
    <row r="169" spans="1:66" x14ac:dyDescent="0.25"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</row>
    <row r="170" spans="1:66" x14ac:dyDescent="0.25">
      <c r="AA170" s="44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</row>
    <row r="171" spans="1:66" x14ac:dyDescent="0.25"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</row>
    <row r="172" spans="1:66" x14ac:dyDescent="0.25"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</row>
    <row r="173" spans="1:66" x14ac:dyDescent="0.25"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</row>
    <row r="174" spans="1:66" x14ac:dyDescent="0.25"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</row>
    <row r="175" spans="1:66" x14ac:dyDescent="0.25"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</row>
    <row r="176" spans="1:66" x14ac:dyDescent="0.25"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</row>
    <row r="177" spans="4:66" x14ac:dyDescent="0.25"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</row>
    <row r="178" spans="4:66" x14ac:dyDescent="0.25">
      <c r="D178"/>
      <c r="H17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</row>
    <row r="179" spans="4:66" x14ac:dyDescent="0.25">
      <c r="D179"/>
      <c r="H179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</row>
    <row r="180" spans="4:66" x14ac:dyDescent="0.25">
      <c r="D180"/>
      <c r="H180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</row>
  </sheetData>
  <mergeCells count="1">
    <mergeCell ref="C1:AD1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180"/>
  <sheetViews>
    <sheetView zoomScale="115" zoomScaleNormal="115" workbookViewId="0">
      <pane xSplit="2" ySplit="2" topLeftCell="C3" activePane="bottomRight" state="frozen"/>
      <selection pane="topRight" activeCell="C1" sqref="C1"/>
      <selection pane="bottomLeft" activeCell="A3" sqref="A3"/>
      <selection pane="bottomRight" sqref="A1:XFD1048576"/>
    </sheetView>
  </sheetViews>
  <sheetFormatPr defaultRowHeight="15" x14ac:dyDescent="0.25"/>
  <cols>
    <col min="1" max="1" width="19.28515625" customWidth="1"/>
    <col min="2" max="2" width="43.140625" customWidth="1"/>
    <col min="3" max="3" width="12.28515625" bestFit="1" customWidth="1"/>
    <col min="4" max="4" width="7" style="4" bestFit="1" customWidth="1"/>
    <col min="5" max="5" width="12.28515625" bestFit="1" customWidth="1"/>
    <col min="6" max="6" width="7" bestFit="1" customWidth="1"/>
    <col min="7" max="7" width="12.28515625" bestFit="1" customWidth="1"/>
    <col min="8" max="8" width="7.28515625" style="4" bestFit="1" customWidth="1"/>
    <col min="9" max="9" width="12.28515625" bestFit="1" customWidth="1"/>
    <col min="10" max="10" width="7" bestFit="1" customWidth="1"/>
    <col min="11" max="11" width="12.28515625" bestFit="1" customWidth="1"/>
    <col min="12" max="12" width="7.140625" bestFit="1" customWidth="1"/>
    <col min="13" max="13" width="12.28515625" bestFit="1" customWidth="1"/>
    <col min="14" max="14" width="7" bestFit="1" customWidth="1"/>
    <col min="15" max="15" width="12.28515625" bestFit="1" customWidth="1"/>
    <col min="16" max="16" width="7" bestFit="1" customWidth="1"/>
    <col min="17" max="17" width="12.28515625" bestFit="1" customWidth="1"/>
    <col min="18" max="18" width="7.140625" bestFit="1" customWidth="1"/>
    <col min="19" max="19" width="12.28515625" bestFit="1" customWidth="1"/>
    <col min="20" max="20" width="7" bestFit="1" customWidth="1"/>
    <col min="21" max="21" width="12.28515625" bestFit="1" customWidth="1"/>
    <col min="22" max="22" width="7" bestFit="1" customWidth="1"/>
    <col min="23" max="23" width="12.28515625" bestFit="1" customWidth="1"/>
    <col min="24" max="24" width="7.140625" bestFit="1" customWidth="1"/>
    <col min="25" max="25" width="12.28515625" bestFit="1" customWidth="1"/>
    <col min="26" max="26" width="7" bestFit="1" customWidth="1"/>
    <col min="27" max="27" width="13.42578125" bestFit="1" customWidth="1"/>
    <col min="28" max="28" width="7.85546875" bestFit="1" customWidth="1"/>
    <col min="29" max="29" width="12.28515625" bestFit="1" customWidth="1"/>
    <col min="30" max="30" width="7" bestFit="1" customWidth="1"/>
  </cols>
  <sheetData>
    <row r="1" spans="1:66" ht="18.75" x14ac:dyDescent="0.3">
      <c r="A1" s="22"/>
      <c r="B1" s="23"/>
      <c r="C1" s="100" t="s">
        <v>30</v>
      </c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A1" s="100"/>
      <c r="AB1" s="100"/>
      <c r="AC1" s="100"/>
      <c r="AD1" s="100"/>
    </row>
    <row r="2" spans="1:66" x14ac:dyDescent="0.25">
      <c r="A2" s="21" t="s">
        <v>0</v>
      </c>
      <c r="B2" s="21" t="s">
        <v>1</v>
      </c>
      <c r="C2" s="21" t="s">
        <v>15</v>
      </c>
      <c r="D2" s="48" t="s">
        <v>2</v>
      </c>
      <c r="E2" s="21" t="s">
        <v>16</v>
      </c>
      <c r="F2" s="66" t="s">
        <v>3</v>
      </c>
      <c r="G2" s="21" t="s">
        <v>17</v>
      </c>
      <c r="H2" s="48" t="s">
        <v>4</v>
      </c>
      <c r="I2" s="21" t="s">
        <v>18</v>
      </c>
      <c r="J2" s="48" t="s">
        <v>5</v>
      </c>
      <c r="K2" s="21" t="s">
        <v>19</v>
      </c>
      <c r="L2" s="48" t="s">
        <v>6</v>
      </c>
      <c r="M2" s="21" t="s">
        <v>20</v>
      </c>
      <c r="N2" s="48" t="s">
        <v>7</v>
      </c>
      <c r="O2" s="21" t="s">
        <v>21</v>
      </c>
      <c r="P2" s="48" t="s">
        <v>8</v>
      </c>
      <c r="Q2" s="21" t="s">
        <v>22</v>
      </c>
      <c r="R2" s="48" t="s">
        <v>9</v>
      </c>
      <c r="S2" s="21" t="s">
        <v>23</v>
      </c>
      <c r="T2" s="48" t="s">
        <v>10</v>
      </c>
      <c r="U2" s="21" t="s">
        <v>24</v>
      </c>
      <c r="V2" s="48" t="s">
        <v>11</v>
      </c>
      <c r="W2" s="21" t="s">
        <v>25</v>
      </c>
      <c r="X2" s="48" t="s">
        <v>12</v>
      </c>
      <c r="Y2" s="21" t="s">
        <v>26</v>
      </c>
      <c r="Z2" s="48" t="s">
        <v>13</v>
      </c>
      <c r="AA2" s="21" t="s">
        <v>27</v>
      </c>
      <c r="AB2" s="48" t="s">
        <v>14</v>
      </c>
      <c r="AC2" s="21" t="s">
        <v>28</v>
      </c>
      <c r="AD2" s="48" t="s">
        <v>29</v>
      </c>
    </row>
    <row r="3" spans="1:66" x14ac:dyDescent="0.25">
      <c r="A3" s="9">
        <v>5004</v>
      </c>
      <c r="B3" s="10" t="s">
        <v>31</v>
      </c>
      <c r="C3" s="67">
        <v>18284180.307</v>
      </c>
      <c r="D3" s="49">
        <f>IF(C$3&lt;&gt;0,C3/C$3,"-")</f>
        <v>1</v>
      </c>
      <c r="E3" s="67">
        <v>18284180.307</v>
      </c>
      <c r="F3" s="49">
        <f>IF(E$3&lt;&gt;0,E3/E$3,"-")</f>
        <v>1</v>
      </c>
      <c r="G3" s="67">
        <v>18284180.307</v>
      </c>
      <c r="H3" s="49">
        <f>IF(G$3&lt;&gt;0,G3/G$3,"-")</f>
        <v>1</v>
      </c>
      <c r="I3" s="67">
        <v>18284180.307</v>
      </c>
      <c r="J3" s="49">
        <f>IF(I$3&lt;&gt;0,I3/I$3,"-")</f>
        <v>1</v>
      </c>
      <c r="K3" s="67">
        <v>18284180.307</v>
      </c>
      <c r="L3" s="49">
        <f>IF(K$3&lt;&gt;0,K3/K$3,"-")</f>
        <v>1</v>
      </c>
      <c r="M3" s="67">
        <v>18284180.307</v>
      </c>
      <c r="N3" s="49">
        <f>IF(M$3&lt;&gt;0,M3/M$3,"-")</f>
        <v>1</v>
      </c>
      <c r="O3" s="67">
        <v>18284180.307</v>
      </c>
      <c r="P3" s="49">
        <f>IF(O$3&lt;&gt;0,O3/O$3,"-")</f>
        <v>1</v>
      </c>
      <c r="Q3" s="67">
        <v>18284180.307</v>
      </c>
      <c r="R3" s="49">
        <f>IF(Q$3&lt;&gt;0,Q3/Q$3,"-")</f>
        <v>1</v>
      </c>
      <c r="S3" s="67">
        <v>18284180.307</v>
      </c>
      <c r="T3" s="49">
        <f>IF(S$3&lt;&gt;0,S3/S$3,"-")</f>
        <v>1</v>
      </c>
      <c r="U3" s="67">
        <v>18284180.307</v>
      </c>
      <c r="V3" s="49">
        <f>IF(U$3&lt;&gt;0,U3/U$3,"-")</f>
        <v>1</v>
      </c>
      <c r="W3" s="67">
        <v>18284180.307</v>
      </c>
      <c r="X3" s="49">
        <f>IF(W$3&lt;&gt;0,W3/W$3,"-")</f>
        <v>1</v>
      </c>
      <c r="Y3" s="67">
        <v>18284180.307</v>
      </c>
      <c r="Z3" s="49">
        <f>IF(Y$3&lt;&gt;0,Y3/Y$3,"-")</f>
        <v>1</v>
      </c>
      <c r="AA3" s="82">
        <f t="shared" ref="AA3:AA66" si="0">C3+E3+G3+I3+K3+M3+O3+Q3+S3+U3+W3+Y3</f>
        <v>219410163.68400005</v>
      </c>
      <c r="AB3" s="49">
        <f>IF(AA$3&lt;&gt;0,AA3/AA$3,"-")</f>
        <v>1</v>
      </c>
      <c r="AC3" s="82">
        <f>AA3/12</f>
        <v>18284180.307000004</v>
      </c>
      <c r="AD3" s="49">
        <f>IF(AC$3&lt;&gt;0,AC3/AC$3,"-")</f>
        <v>1</v>
      </c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</row>
    <row r="4" spans="1:66" x14ac:dyDescent="0.25">
      <c r="A4" s="9">
        <v>5005</v>
      </c>
      <c r="B4" s="10" t="s">
        <v>32</v>
      </c>
      <c r="C4" s="67"/>
      <c r="D4" s="49">
        <f t="shared" ref="D4:D10" si="1">IF(C$3&lt;&gt;0,C4/C$3,"-")</f>
        <v>0</v>
      </c>
      <c r="E4" s="67"/>
      <c r="F4" s="49">
        <f t="shared" ref="F4:F10" si="2">IF(E$3&lt;&gt;0,E4/E$3,"-")</f>
        <v>0</v>
      </c>
      <c r="G4" s="67"/>
      <c r="H4" s="49">
        <f t="shared" ref="H4:H10" si="3">IF(G$3&lt;&gt;0,G4/G$3,"-")</f>
        <v>0</v>
      </c>
      <c r="I4" s="67"/>
      <c r="J4" s="49">
        <f t="shared" ref="J4:J10" si="4">IF(I$3&lt;&gt;0,I4/I$3,"-")</f>
        <v>0</v>
      </c>
      <c r="K4" s="67"/>
      <c r="L4" s="49">
        <f t="shared" ref="L4:L10" si="5">IF(K$3&lt;&gt;0,K4/K$3,"-")</f>
        <v>0</v>
      </c>
      <c r="M4" s="67"/>
      <c r="N4" s="49">
        <f t="shared" ref="N4:N10" si="6">IF(M$3&lt;&gt;0,M4/M$3,"-")</f>
        <v>0</v>
      </c>
      <c r="O4" s="67"/>
      <c r="P4" s="49">
        <f t="shared" ref="P4:P10" si="7">IF(O$3&lt;&gt;0,O4/O$3,"-")</f>
        <v>0</v>
      </c>
      <c r="Q4" s="67"/>
      <c r="R4" s="49">
        <f t="shared" ref="R4:R10" si="8">IF(Q$3&lt;&gt;0,Q4/Q$3,"-")</f>
        <v>0</v>
      </c>
      <c r="S4" s="67"/>
      <c r="T4" s="49">
        <f t="shared" ref="T4:T10" si="9">IF(S$3&lt;&gt;0,S4/S$3,"-")</f>
        <v>0</v>
      </c>
      <c r="U4" s="67"/>
      <c r="V4" s="49">
        <f t="shared" ref="V4:V10" si="10">IF(U$3&lt;&gt;0,U4/U$3,"-")</f>
        <v>0</v>
      </c>
      <c r="W4" s="67"/>
      <c r="X4" s="49">
        <f t="shared" ref="X4:X10" si="11">IF(W$3&lt;&gt;0,W4/W$3,"-")</f>
        <v>0</v>
      </c>
      <c r="Y4" s="67"/>
      <c r="Z4" s="49">
        <f t="shared" ref="Z4:AB10" si="12">IF(Y$3&lt;&gt;0,Y4/Y$3,"-")</f>
        <v>0</v>
      </c>
      <c r="AA4" s="82">
        <f t="shared" si="0"/>
        <v>0</v>
      </c>
      <c r="AB4" s="49">
        <f t="shared" si="12"/>
        <v>0</v>
      </c>
      <c r="AC4" s="82">
        <f t="shared" ref="AC4:AC67" si="13">AA4/12</f>
        <v>0</v>
      </c>
      <c r="AD4" s="49">
        <f t="shared" ref="AD4:AD10" si="14">IF(AC$3&lt;&gt;0,AC4/AC$3,"-")</f>
        <v>0</v>
      </c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</row>
    <row r="5" spans="1:66" s="47" customFormat="1" x14ac:dyDescent="0.25">
      <c r="A5" s="45">
        <v>5051</v>
      </c>
      <c r="B5" s="46" t="s">
        <v>33</v>
      </c>
      <c r="C5" s="67">
        <v>1283.0363</v>
      </c>
      <c r="D5" s="49">
        <f t="shared" si="1"/>
        <v>7.017193434199489E-5</v>
      </c>
      <c r="E5" s="67">
        <v>1283.0363</v>
      </c>
      <c r="F5" s="49">
        <f t="shared" si="2"/>
        <v>7.017193434199489E-5</v>
      </c>
      <c r="G5" s="67">
        <v>1283.0363</v>
      </c>
      <c r="H5" s="49">
        <f t="shared" si="3"/>
        <v>7.017193434199489E-5</v>
      </c>
      <c r="I5" s="67">
        <v>1283.0363</v>
      </c>
      <c r="J5" s="49">
        <f t="shared" si="4"/>
        <v>7.017193434199489E-5</v>
      </c>
      <c r="K5" s="67">
        <v>1283.0363</v>
      </c>
      <c r="L5" s="49">
        <f t="shared" si="5"/>
        <v>7.017193434199489E-5</v>
      </c>
      <c r="M5" s="67">
        <v>1283.0363</v>
      </c>
      <c r="N5" s="49">
        <f t="shared" si="6"/>
        <v>7.017193434199489E-5</v>
      </c>
      <c r="O5" s="67">
        <v>1283.0363</v>
      </c>
      <c r="P5" s="49">
        <f t="shared" si="7"/>
        <v>7.017193434199489E-5</v>
      </c>
      <c r="Q5" s="67">
        <v>1283.0363</v>
      </c>
      <c r="R5" s="49">
        <f t="shared" si="8"/>
        <v>7.017193434199489E-5</v>
      </c>
      <c r="S5" s="67">
        <v>1283.0363</v>
      </c>
      <c r="T5" s="49">
        <f t="shared" si="9"/>
        <v>7.017193434199489E-5</v>
      </c>
      <c r="U5" s="67">
        <v>1283.0363</v>
      </c>
      <c r="V5" s="49">
        <f t="shared" si="10"/>
        <v>7.017193434199489E-5</v>
      </c>
      <c r="W5" s="67">
        <v>1283.0363</v>
      </c>
      <c r="X5" s="49">
        <f t="shared" si="11"/>
        <v>7.017193434199489E-5</v>
      </c>
      <c r="Y5" s="67">
        <v>1283.0363</v>
      </c>
      <c r="Z5" s="50">
        <f t="shared" si="12"/>
        <v>7.017193434199489E-5</v>
      </c>
      <c r="AA5" s="83">
        <f t="shared" si="0"/>
        <v>15396.435599999999</v>
      </c>
      <c r="AB5" s="49">
        <f t="shared" si="12"/>
        <v>7.0171934341994876E-5</v>
      </c>
      <c r="AC5" s="83">
        <f t="shared" si="13"/>
        <v>1283.0363</v>
      </c>
      <c r="AD5" s="49">
        <f t="shared" si="14"/>
        <v>7.0171934341994876E-5</v>
      </c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/>
      <c r="AX5" s="30"/>
      <c r="AY5" s="30"/>
      <c r="AZ5" s="30"/>
      <c r="BA5" s="30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0"/>
      <c r="BM5" s="30"/>
      <c r="BN5" s="30"/>
    </row>
    <row r="6" spans="1:66" s="47" customFormat="1" x14ac:dyDescent="0.25">
      <c r="A6" s="45">
        <v>5052</v>
      </c>
      <c r="B6" s="46" t="s">
        <v>34</v>
      </c>
      <c r="C6" s="67">
        <v>13315.05</v>
      </c>
      <c r="D6" s="49">
        <f t="shared" si="1"/>
        <v>7.2822788751992368E-4</v>
      </c>
      <c r="E6" s="67">
        <v>13315.05</v>
      </c>
      <c r="F6" s="49">
        <f t="shared" si="2"/>
        <v>7.2822788751992368E-4</v>
      </c>
      <c r="G6" s="67">
        <v>13315.05</v>
      </c>
      <c r="H6" s="49">
        <f t="shared" si="3"/>
        <v>7.2822788751992368E-4</v>
      </c>
      <c r="I6" s="67">
        <v>13315.05</v>
      </c>
      <c r="J6" s="49">
        <f t="shared" si="4"/>
        <v>7.2822788751992368E-4</v>
      </c>
      <c r="K6" s="67">
        <v>13315.05</v>
      </c>
      <c r="L6" s="49">
        <f t="shared" si="5"/>
        <v>7.2822788751992368E-4</v>
      </c>
      <c r="M6" s="67">
        <v>13315.05</v>
      </c>
      <c r="N6" s="49">
        <f t="shared" si="6"/>
        <v>7.2822788751992368E-4</v>
      </c>
      <c r="O6" s="67">
        <v>13315.05</v>
      </c>
      <c r="P6" s="49">
        <f t="shared" si="7"/>
        <v>7.2822788751992368E-4</v>
      </c>
      <c r="Q6" s="67">
        <v>13315.05</v>
      </c>
      <c r="R6" s="49">
        <f t="shared" si="8"/>
        <v>7.2822788751992368E-4</v>
      </c>
      <c r="S6" s="67">
        <v>13315.05</v>
      </c>
      <c r="T6" s="49">
        <f t="shared" si="9"/>
        <v>7.2822788751992368E-4</v>
      </c>
      <c r="U6" s="67">
        <v>13315.05</v>
      </c>
      <c r="V6" s="49">
        <f t="shared" si="10"/>
        <v>7.2822788751992368E-4</v>
      </c>
      <c r="W6" s="67">
        <v>13315.05</v>
      </c>
      <c r="X6" s="49">
        <f t="shared" si="11"/>
        <v>7.2822788751992368E-4</v>
      </c>
      <c r="Y6" s="67">
        <v>13315.05</v>
      </c>
      <c r="Z6" s="50">
        <f t="shared" si="12"/>
        <v>7.2822788751992368E-4</v>
      </c>
      <c r="AA6" s="83">
        <f t="shared" si="0"/>
        <v>159780.59999999998</v>
      </c>
      <c r="AB6" s="49">
        <f t="shared" si="12"/>
        <v>7.2822788751992346E-4</v>
      </c>
      <c r="AC6" s="83">
        <f t="shared" si="13"/>
        <v>13315.049999999997</v>
      </c>
      <c r="AD6" s="49">
        <f t="shared" si="14"/>
        <v>7.2822788751992346E-4</v>
      </c>
      <c r="AE6" s="30"/>
      <c r="AF6" s="30"/>
      <c r="AG6" s="30"/>
      <c r="AH6" s="30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0"/>
      <c r="AW6" s="30"/>
      <c r="AX6" s="30"/>
      <c r="AY6" s="30"/>
      <c r="AZ6" s="30"/>
      <c r="BA6" s="30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0"/>
      <c r="BM6" s="30"/>
      <c r="BN6" s="30"/>
    </row>
    <row r="7" spans="1:66" x14ac:dyDescent="0.25">
      <c r="A7" s="9">
        <v>5101</v>
      </c>
      <c r="B7" s="10" t="s">
        <v>35</v>
      </c>
      <c r="C7" s="67">
        <v>3916.2921999999999</v>
      </c>
      <c r="D7" s="49">
        <f t="shared" si="1"/>
        <v>2.1419019798774727E-4</v>
      </c>
      <c r="E7" s="67">
        <v>3916.2921999999999</v>
      </c>
      <c r="F7" s="49">
        <f t="shared" si="2"/>
        <v>2.1419019798774727E-4</v>
      </c>
      <c r="G7" s="67">
        <v>3916.2921999999999</v>
      </c>
      <c r="H7" s="49">
        <f t="shared" si="3"/>
        <v>2.1419019798774727E-4</v>
      </c>
      <c r="I7" s="67">
        <v>3916.2921999999999</v>
      </c>
      <c r="J7" s="49">
        <f t="shared" si="4"/>
        <v>2.1419019798774727E-4</v>
      </c>
      <c r="K7" s="67">
        <v>3916.2921999999999</v>
      </c>
      <c r="L7" s="49">
        <f t="shared" si="5"/>
        <v>2.1419019798774727E-4</v>
      </c>
      <c r="M7" s="67">
        <v>3916.2921999999999</v>
      </c>
      <c r="N7" s="49">
        <f t="shared" si="6"/>
        <v>2.1419019798774727E-4</v>
      </c>
      <c r="O7" s="67">
        <v>3916.2921999999999</v>
      </c>
      <c r="P7" s="49">
        <f t="shared" si="7"/>
        <v>2.1419019798774727E-4</v>
      </c>
      <c r="Q7" s="67">
        <v>3916.2921999999999</v>
      </c>
      <c r="R7" s="49">
        <f t="shared" si="8"/>
        <v>2.1419019798774727E-4</v>
      </c>
      <c r="S7" s="67">
        <v>3916.2921999999999</v>
      </c>
      <c r="T7" s="49">
        <f t="shared" si="9"/>
        <v>2.1419019798774727E-4</v>
      </c>
      <c r="U7" s="67">
        <v>3916.2921999999999</v>
      </c>
      <c r="V7" s="49">
        <f t="shared" si="10"/>
        <v>2.1419019798774727E-4</v>
      </c>
      <c r="W7" s="67">
        <v>3916.2921999999999</v>
      </c>
      <c r="X7" s="49">
        <f t="shared" si="11"/>
        <v>2.1419019798774727E-4</v>
      </c>
      <c r="Y7" s="67">
        <v>3916.2921999999999</v>
      </c>
      <c r="Z7" s="49">
        <f t="shared" si="12"/>
        <v>2.1419019798774727E-4</v>
      </c>
      <c r="AA7" s="82">
        <f t="shared" si="0"/>
        <v>46995.506399999984</v>
      </c>
      <c r="AB7" s="49">
        <f t="shared" si="12"/>
        <v>2.1419019798774716E-4</v>
      </c>
      <c r="AC7" s="82">
        <f t="shared" si="13"/>
        <v>3916.2921999999985</v>
      </c>
      <c r="AD7" s="49">
        <f t="shared" si="14"/>
        <v>2.1419019798774716E-4</v>
      </c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</row>
    <row r="8" spans="1:66" x14ac:dyDescent="0.25">
      <c r="A8" s="9">
        <v>5102</v>
      </c>
      <c r="B8" s="10" t="s">
        <v>36</v>
      </c>
      <c r="C8" s="67">
        <v>2955</v>
      </c>
      <c r="D8" s="49">
        <f t="shared" si="1"/>
        <v>1.6161512030532177E-4</v>
      </c>
      <c r="E8" s="67">
        <v>2955</v>
      </c>
      <c r="F8" s="49">
        <f t="shared" si="2"/>
        <v>1.6161512030532177E-4</v>
      </c>
      <c r="G8" s="67">
        <v>2955</v>
      </c>
      <c r="H8" s="49">
        <f t="shared" si="3"/>
        <v>1.6161512030532177E-4</v>
      </c>
      <c r="I8" s="67">
        <v>2955</v>
      </c>
      <c r="J8" s="49">
        <f t="shared" si="4"/>
        <v>1.6161512030532177E-4</v>
      </c>
      <c r="K8" s="67">
        <v>2955</v>
      </c>
      <c r="L8" s="49">
        <f t="shared" si="5"/>
        <v>1.6161512030532177E-4</v>
      </c>
      <c r="M8" s="67">
        <v>2955</v>
      </c>
      <c r="N8" s="49">
        <f t="shared" si="6"/>
        <v>1.6161512030532177E-4</v>
      </c>
      <c r="O8" s="67">
        <v>2955</v>
      </c>
      <c r="P8" s="49">
        <f t="shared" si="7"/>
        <v>1.6161512030532177E-4</v>
      </c>
      <c r="Q8" s="67">
        <v>2955</v>
      </c>
      <c r="R8" s="49">
        <f t="shared" si="8"/>
        <v>1.6161512030532177E-4</v>
      </c>
      <c r="S8" s="67">
        <v>2955</v>
      </c>
      <c r="T8" s="49">
        <f t="shared" si="9"/>
        <v>1.6161512030532177E-4</v>
      </c>
      <c r="U8" s="67">
        <v>2955</v>
      </c>
      <c r="V8" s="49">
        <f t="shared" si="10"/>
        <v>1.6161512030532177E-4</v>
      </c>
      <c r="W8" s="67">
        <v>2955</v>
      </c>
      <c r="X8" s="49">
        <f t="shared" si="11"/>
        <v>1.6161512030532177E-4</v>
      </c>
      <c r="Y8" s="67">
        <v>2955</v>
      </c>
      <c r="Z8" s="49">
        <f t="shared" si="12"/>
        <v>1.6161512030532177E-4</v>
      </c>
      <c r="AA8" s="82">
        <f t="shared" si="0"/>
        <v>35460</v>
      </c>
      <c r="AB8" s="49">
        <f t="shared" si="12"/>
        <v>1.6161512030532174E-4</v>
      </c>
      <c r="AC8" s="82">
        <f t="shared" si="13"/>
        <v>2955</v>
      </c>
      <c r="AD8" s="49">
        <f t="shared" si="14"/>
        <v>1.6161512030532174E-4</v>
      </c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</row>
    <row r="9" spans="1:66" x14ac:dyDescent="0.25">
      <c r="A9" s="9">
        <v>5103</v>
      </c>
      <c r="B9" s="10" t="s">
        <v>37</v>
      </c>
      <c r="C9" s="67"/>
      <c r="D9" s="49">
        <f t="shared" si="1"/>
        <v>0</v>
      </c>
      <c r="E9" s="67"/>
      <c r="F9" s="49">
        <f t="shared" si="2"/>
        <v>0</v>
      </c>
      <c r="G9" s="67"/>
      <c r="H9" s="49">
        <f t="shared" si="3"/>
        <v>0</v>
      </c>
      <c r="I9" s="67"/>
      <c r="J9" s="49">
        <f t="shared" si="4"/>
        <v>0</v>
      </c>
      <c r="K9" s="67"/>
      <c r="L9" s="49">
        <f t="shared" si="5"/>
        <v>0</v>
      </c>
      <c r="M9" s="67"/>
      <c r="N9" s="49">
        <f t="shared" si="6"/>
        <v>0</v>
      </c>
      <c r="O9" s="67"/>
      <c r="P9" s="49">
        <f t="shared" si="7"/>
        <v>0</v>
      </c>
      <c r="Q9" s="67"/>
      <c r="R9" s="49">
        <f t="shared" si="8"/>
        <v>0</v>
      </c>
      <c r="S9" s="67"/>
      <c r="T9" s="49">
        <f t="shared" si="9"/>
        <v>0</v>
      </c>
      <c r="U9" s="67"/>
      <c r="V9" s="49">
        <f t="shared" si="10"/>
        <v>0</v>
      </c>
      <c r="W9" s="67"/>
      <c r="X9" s="49">
        <f t="shared" si="11"/>
        <v>0</v>
      </c>
      <c r="Y9" s="67"/>
      <c r="Z9" s="49">
        <f t="shared" si="12"/>
        <v>0</v>
      </c>
      <c r="AA9" s="82">
        <f t="shared" si="0"/>
        <v>0</v>
      </c>
      <c r="AB9" s="49">
        <f t="shared" si="12"/>
        <v>0</v>
      </c>
      <c r="AC9" s="82">
        <f t="shared" si="13"/>
        <v>0</v>
      </c>
      <c r="AD9" s="49">
        <f t="shared" si="14"/>
        <v>0</v>
      </c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</row>
    <row r="10" spans="1:66" x14ac:dyDescent="0.25">
      <c r="A10" s="13">
        <v>5149</v>
      </c>
      <c r="B10" s="2" t="s">
        <v>38</v>
      </c>
      <c r="C10" s="68">
        <f>C3+C4-C5-C6-C7-C8+C9</f>
        <v>18262710.9285</v>
      </c>
      <c r="D10" s="51">
        <f t="shared" si="1"/>
        <v>0.99882579485984502</v>
      </c>
      <c r="E10" s="68">
        <f>E3+E4-E5-E6-E7-E8+E9</f>
        <v>18262710.9285</v>
      </c>
      <c r="F10" s="51">
        <f t="shared" si="2"/>
        <v>0.99882579485984502</v>
      </c>
      <c r="G10" s="68">
        <f>G3+G4-G5-G6-G7-G8+G9</f>
        <v>18262710.9285</v>
      </c>
      <c r="H10" s="51">
        <f t="shared" si="3"/>
        <v>0.99882579485984502</v>
      </c>
      <c r="I10" s="68">
        <f>I3+I4-I5-I6-I7-I8+I9</f>
        <v>18262710.9285</v>
      </c>
      <c r="J10" s="51">
        <f t="shared" si="4"/>
        <v>0.99882579485984502</v>
      </c>
      <c r="K10" s="68">
        <f>K3+K4-K5-K6-K7-K8+K9</f>
        <v>18262710.9285</v>
      </c>
      <c r="L10" s="51">
        <f t="shared" si="5"/>
        <v>0.99882579485984502</v>
      </c>
      <c r="M10" s="68">
        <f>M3+M4-M5-M6-M7-M8+M9</f>
        <v>18262710.9285</v>
      </c>
      <c r="N10" s="51">
        <f t="shared" si="6"/>
        <v>0.99882579485984502</v>
      </c>
      <c r="O10" s="68">
        <f>O3+O4-O5-O6-O7-O8+O9</f>
        <v>18262710.9285</v>
      </c>
      <c r="P10" s="51">
        <f t="shared" si="7"/>
        <v>0.99882579485984502</v>
      </c>
      <c r="Q10" s="68">
        <f>Q3+Q4-Q5-Q6-Q7-Q8+Q9</f>
        <v>18262710.9285</v>
      </c>
      <c r="R10" s="51">
        <f t="shared" si="8"/>
        <v>0.99882579485984502</v>
      </c>
      <c r="S10" s="68">
        <f>S3+S4-S5-S6-S7-S8+S9</f>
        <v>18262710.9285</v>
      </c>
      <c r="T10" s="51">
        <f t="shared" si="9"/>
        <v>0.99882579485984502</v>
      </c>
      <c r="U10" s="68">
        <f>U3+U4-U5-U6-U7-U8+U9</f>
        <v>18262710.9285</v>
      </c>
      <c r="V10" s="51">
        <f t="shared" si="10"/>
        <v>0.99882579485984502</v>
      </c>
      <c r="W10" s="68">
        <f>W3+W4-W5-W6-W7-W8+W9</f>
        <v>18262710.9285</v>
      </c>
      <c r="X10" s="51">
        <f t="shared" si="11"/>
        <v>0.99882579485984502</v>
      </c>
      <c r="Y10" s="68">
        <f>Y3+Y4-Y5-Y6-Y7-Y8+Y9</f>
        <v>18262710.9285</v>
      </c>
      <c r="Z10" s="51">
        <f t="shared" si="12"/>
        <v>0.99882579485984502</v>
      </c>
      <c r="AA10" s="84">
        <f t="shared" si="0"/>
        <v>219152531.14199999</v>
      </c>
      <c r="AB10" s="51">
        <f t="shared" si="12"/>
        <v>0.9988257948598448</v>
      </c>
      <c r="AC10" s="84">
        <f t="shared" si="13"/>
        <v>18262710.9285</v>
      </c>
      <c r="AD10" s="51">
        <f t="shared" si="14"/>
        <v>0.9988257948598448</v>
      </c>
    </row>
    <row r="11" spans="1:66" s="8" customFormat="1" x14ac:dyDescent="0.25">
      <c r="A11" s="26">
        <v>5151</v>
      </c>
      <c r="B11" s="27" t="s">
        <v>39</v>
      </c>
      <c r="C11" s="69">
        <v>0.03</v>
      </c>
      <c r="D11" s="60">
        <f>IF(C$10&lt;&gt;0,C11/C$10,"-")</f>
        <v>1.642691499496019E-9</v>
      </c>
      <c r="E11" s="69">
        <v>0.03</v>
      </c>
      <c r="F11" s="60">
        <f>IF(E$10&lt;&gt;0,E11/E$10,"-")</f>
        <v>1.642691499496019E-9</v>
      </c>
      <c r="G11" s="69">
        <v>0.03</v>
      </c>
      <c r="H11" s="60">
        <f>IF(G$10&lt;&gt;0,G11/G$10,"-")</f>
        <v>1.642691499496019E-9</v>
      </c>
      <c r="I11" s="69">
        <v>0.03</v>
      </c>
      <c r="J11" s="60">
        <f>IF(I$10&lt;&gt;0,I11/I$10,"-")</f>
        <v>1.642691499496019E-9</v>
      </c>
      <c r="K11" s="69">
        <v>0.03</v>
      </c>
      <c r="L11" s="60">
        <f>IF(K$10&lt;&gt;0,K11/K$10,"-")</f>
        <v>1.642691499496019E-9</v>
      </c>
      <c r="M11" s="69">
        <v>0.03</v>
      </c>
      <c r="N11" s="60">
        <f>IF(M$10&lt;&gt;0,M11/M$10,"-")</f>
        <v>1.642691499496019E-9</v>
      </c>
      <c r="O11" s="69">
        <v>0.03</v>
      </c>
      <c r="P11" s="60">
        <f>IF(O$10&lt;&gt;0,O11/O$10,"-")</f>
        <v>1.642691499496019E-9</v>
      </c>
      <c r="Q11" s="69">
        <v>0.03</v>
      </c>
      <c r="R11" s="60">
        <f>IF(Q$10&lt;&gt;0,Q11/Q$10,"-")</f>
        <v>1.642691499496019E-9</v>
      </c>
      <c r="S11" s="69">
        <v>0.03</v>
      </c>
      <c r="T11" s="60">
        <f>IF(S$10&lt;&gt;0,S11/S$10,"-")</f>
        <v>1.642691499496019E-9</v>
      </c>
      <c r="U11" s="69">
        <v>0.03</v>
      </c>
      <c r="V11" s="60">
        <f>IF(U$10&lt;&gt;0,U11/U$10,"-")</f>
        <v>1.642691499496019E-9</v>
      </c>
      <c r="W11" s="69">
        <v>0.03</v>
      </c>
      <c r="X11" s="60">
        <f>IF(W$10&lt;&gt;0,W11/W$10,"-")</f>
        <v>1.642691499496019E-9</v>
      </c>
      <c r="Y11" s="69">
        <v>0.03</v>
      </c>
      <c r="Z11" s="60">
        <f>IF(Y$10&lt;&gt;0,Y11/Y$10,"-")</f>
        <v>1.642691499496019E-9</v>
      </c>
      <c r="AA11" s="85">
        <f t="shared" si="0"/>
        <v>0.3600000000000001</v>
      </c>
      <c r="AB11" s="60">
        <f>IF(AA$10&lt;&gt;0,AA11/AA$10,"-")</f>
        <v>1.6426914994960196E-9</v>
      </c>
      <c r="AC11" s="85">
        <f t="shared" si="13"/>
        <v>3.0000000000000009E-2</v>
      </c>
      <c r="AD11" s="60">
        <f>IF(AC$10&lt;&gt;0,AC11/AC$10,"-")</f>
        <v>1.6426914994960196E-9</v>
      </c>
    </row>
    <row r="12" spans="1:66" x14ac:dyDescent="0.25">
      <c r="A12" s="9"/>
      <c r="B12" s="10"/>
      <c r="C12" s="67"/>
      <c r="D12" s="49"/>
      <c r="E12" s="67"/>
      <c r="F12" s="49"/>
      <c r="G12" s="67"/>
      <c r="H12" s="49"/>
      <c r="I12" s="67"/>
      <c r="J12" s="49"/>
      <c r="K12" s="67"/>
      <c r="L12" s="49"/>
      <c r="M12" s="67"/>
      <c r="N12" s="49"/>
      <c r="O12" s="67"/>
      <c r="P12" s="49"/>
      <c r="Q12" s="67"/>
      <c r="R12" s="49"/>
      <c r="S12" s="67"/>
      <c r="T12" s="49"/>
      <c r="U12" s="67"/>
      <c r="V12" s="49"/>
      <c r="W12" s="67"/>
      <c r="X12" s="49"/>
      <c r="Y12" s="67"/>
      <c r="Z12" s="49"/>
      <c r="AA12" s="82"/>
      <c r="AB12" s="49"/>
      <c r="AC12" s="82"/>
      <c r="AD12" s="49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</row>
    <row r="13" spans="1:66" s="5" customFormat="1" x14ac:dyDescent="0.25">
      <c r="A13" s="12">
        <v>5198</v>
      </c>
      <c r="B13" s="1" t="s">
        <v>41</v>
      </c>
      <c r="C13" s="70">
        <f>C11+C12</f>
        <v>0.03</v>
      </c>
      <c r="D13" s="53">
        <f t="shared" ref="D13:R80" si="15">IF(C$10&lt;&gt;0,C13/C$10,"-")</f>
        <v>1.642691499496019E-9</v>
      </c>
      <c r="E13" s="70">
        <f>E11+E12</f>
        <v>0.03</v>
      </c>
      <c r="F13" s="53">
        <f t="shared" ref="F13:F80" si="16">IF(E$10&lt;&gt;0,E13/E$10,"-")</f>
        <v>1.642691499496019E-9</v>
      </c>
      <c r="G13" s="70">
        <f>G11+G12</f>
        <v>0.03</v>
      </c>
      <c r="H13" s="53">
        <f t="shared" ref="H13:H80" si="17">IF(G$10&lt;&gt;0,G13/G$10,"-")</f>
        <v>1.642691499496019E-9</v>
      </c>
      <c r="I13" s="70">
        <f>I11+I12</f>
        <v>0.03</v>
      </c>
      <c r="J13" s="53">
        <f t="shared" ref="J13:J80" si="18">IF(I$10&lt;&gt;0,I13/I$10,"-")</f>
        <v>1.642691499496019E-9</v>
      </c>
      <c r="K13" s="70">
        <f>K11+K12</f>
        <v>0.03</v>
      </c>
      <c r="L13" s="53">
        <f t="shared" ref="L13:L80" si="19">IF(K$10&lt;&gt;0,K13/K$10,"-")</f>
        <v>1.642691499496019E-9</v>
      </c>
      <c r="M13" s="70">
        <f>M11+M12</f>
        <v>0.03</v>
      </c>
      <c r="N13" s="53">
        <f t="shared" ref="N13:N80" si="20">IF(M$10&lt;&gt;0,M13/M$10,"-")</f>
        <v>1.642691499496019E-9</v>
      </c>
      <c r="O13" s="70">
        <f>O11+O12</f>
        <v>0.03</v>
      </c>
      <c r="P13" s="53">
        <f t="shared" ref="P13:P80" si="21">IF(O$10&lt;&gt;0,O13/O$10,"-")</f>
        <v>1.642691499496019E-9</v>
      </c>
      <c r="Q13" s="70">
        <f>Q11+Q12</f>
        <v>0.03</v>
      </c>
      <c r="R13" s="53">
        <f t="shared" ref="R13:R80" si="22">IF(Q$10&lt;&gt;0,Q13/Q$10,"-")</f>
        <v>1.642691499496019E-9</v>
      </c>
      <c r="S13" s="70">
        <f>S11+S12</f>
        <v>0.03</v>
      </c>
      <c r="T13" s="53">
        <f t="shared" ref="T13:AD80" si="23">IF(S$10&lt;&gt;0,S13/S$10,"-")</f>
        <v>1.642691499496019E-9</v>
      </c>
      <c r="U13" s="70">
        <f>U11+U12</f>
        <v>0.03</v>
      </c>
      <c r="V13" s="53">
        <f t="shared" ref="V13:V80" si="24">IF(U$10&lt;&gt;0,U13/U$10,"-")</f>
        <v>1.642691499496019E-9</v>
      </c>
      <c r="W13" s="70">
        <f>W11+W12</f>
        <v>0.03</v>
      </c>
      <c r="X13" s="53">
        <f t="shared" ref="X13:X80" si="25">IF(W$10&lt;&gt;0,W13/W$10,"-")</f>
        <v>1.642691499496019E-9</v>
      </c>
      <c r="Y13" s="70">
        <f>Y11+Y12</f>
        <v>0.03</v>
      </c>
      <c r="Z13" s="53">
        <f t="shared" ref="Z13:AB28" si="26">IF(Y$10&lt;&gt;0,Y13/Y$10,"-")</f>
        <v>1.642691499496019E-9</v>
      </c>
      <c r="AA13" s="70">
        <f t="shared" si="0"/>
        <v>0.3600000000000001</v>
      </c>
      <c r="AB13" s="53">
        <f t="shared" si="26"/>
        <v>1.6426914994960196E-9</v>
      </c>
      <c r="AC13" s="93">
        <f t="shared" si="13"/>
        <v>3.0000000000000009E-2</v>
      </c>
      <c r="AD13" s="53">
        <f t="shared" ref="AD13:AD80" si="27">IF(AC$10&lt;&gt;0,AC13/AC$10,"-")</f>
        <v>1.6426914994960196E-9</v>
      </c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</row>
    <row r="14" spans="1:66" x14ac:dyDescent="0.25">
      <c r="A14" s="16">
        <v>5199</v>
      </c>
      <c r="B14" s="17" t="s">
        <v>42</v>
      </c>
      <c r="C14" s="71">
        <f>C10+C13</f>
        <v>18262710.958500002</v>
      </c>
      <c r="D14" s="54">
        <f t="shared" si="15"/>
        <v>1.0000000016426915</v>
      </c>
      <c r="E14" s="71">
        <f>E10+E13</f>
        <v>18262710.958500002</v>
      </c>
      <c r="F14" s="54">
        <f t="shared" si="16"/>
        <v>1.0000000016426915</v>
      </c>
      <c r="G14" s="71">
        <f>G10+G13</f>
        <v>18262710.958500002</v>
      </c>
      <c r="H14" s="54">
        <f t="shared" si="17"/>
        <v>1.0000000016426915</v>
      </c>
      <c r="I14" s="71">
        <f>I10+I13</f>
        <v>18262710.958500002</v>
      </c>
      <c r="J14" s="54">
        <f t="shared" si="18"/>
        <v>1.0000000016426915</v>
      </c>
      <c r="K14" s="71">
        <f>K10+K13</f>
        <v>18262710.958500002</v>
      </c>
      <c r="L14" s="54">
        <f t="shared" si="19"/>
        <v>1.0000000016426915</v>
      </c>
      <c r="M14" s="71">
        <f>M10+M13</f>
        <v>18262710.958500002</v>
      </c>
      <c r="N14" s="54">
        <f t="shared" si="20"/>
        <v>1.0000000016426915</v>
      </c>
      <c r="O14" s="71">
        <f>O10+O13</f>
        <v>18262710.958500002</v>
      </c>
      <c r="P14" s="54">
        <f t="shared" si="21"/>
        <v>1.0000000016426915</v>
      </c>
      <c r="Q14" s="71">
        <f>Q10+Q13</f>
        <v>18262710.958500002</v>
      </c>
      <c r="R14" s="54">
        <f t="shared" si="22"/>
        <v>1.0000000016426915</v>
      </c>
      <c r="S14" s="71">
        <f>S10+S13</f>
        <v>18262710.958500002</v>
      </c>
      <c r="T14" s="54">
        <f t="shared" si="23"/>
        <v>1.0000000016426915</v>
      </c>
      <c r="U14" s="71">
        <f>U10+U13</f>
        <v>18262710.958500002</v>
      </c>
      <c r="V14" s="54">
        <f t="shared" si="24"/>
        <v>1.0000000016426915</v>
      </c>
      <c r="W14" s="71">
        <f>W10+W13</f>
        <v>18262710.958500002</v>
      </c>
      <c r="X14" s="54">
        <f t="shared" si="25"/>
        <v>1.0000000016426915</v>
      </c>
      <c r="Y14" s="71">
        <f>Y10+Y13</f>
        <v>18262710.958500002</v>
      </c>
      <c r="Z14" s="54">
        <f t="shared" si="26"/>
        <v>1.0000000016426915</v>
      </c>
      <c r="AA14" s="86">
        <f t="shared" si="0"/>
        <v>219152531.502</v>
      </c>
      <c r="AB14" s="54">
        <f t="shared" si="26"/>
        <v>1.0000000016426915</v>
      </c>
      <c r="AC14" s="86">
        <f t="shared" si="13"/>
        <v>18262710.958500002</v>
      </c>
      <c r="AD14" s="54">
        <f t="shared" si="27"/>
        <v>1.0000000016426915</v>
      </c>
    </row>
    <row r="15" spans="1:66" s="30" customFormat="1" x14ac:dyDescent="0.25">
      <c r="A15" s="28">
        <v>5502</v>
      </c>
      <c r="B15" s="29" t="s">
        <v>43</v>
      </c>
      <c r="C15" s="72">
        <v>9352069.6687000003</v>
      </c>
      <c r="D15" s="60">
        <f t="shared" si="15"/>
        <v>0.512085511582268</v>
      </c>
      <c r="E15" s="72">
        <v>9352069.6687000003</v>
      </c>
      <c r="F15" s="60">
        <f t="shared" si="16"/>
        <v>0.512085511582268</v>
      </c>
      <c r="G15" s="72">
        <v>9352069.6687000003</v>
      </c>
      <c r="H15" s="60">
        <f t="shared" si="17"/>
        <v>0.512085511582268</v>
      </c>
      <c r="I15" s="72">
        <v>9352069.6687000003</v>
      </c>
      <c r="J15" s="52">
        <f t="shared" si="18"/>
        <v>0.512085511582268</v>
      </c>
      <c r="K15" s="72">
        <v>9352069.6687000003</v>
      </c>
      <c r="L15" s="60">
        <f t="shared" si="19"/>
        <v>0.512085511582268</v>
      </c>
      <c r="M15" s="72">
        <v>9352069.6687000003</v>
      </c>
      <c r="N15" s="60">
        <f t="shared" si="20"/>
        <v>0.512085511582268</v>
      </c>
      <c r="O15" s="72">
        <v>9352069.6687000003</v>
      </c>
      <c r="P15" s="60">
        <f t="shared" si="21"/>
        <v>0.512085511582268</v>
      </c>
      <c r="Q15" s="72">
        <v>9352069.6687000003</v>
      </c>
      <c r="R15" s="60">
        <f t="shared" si="22"/>
        <v>0.512085511582268</v>
      </c>
      <c r="S15" s="72">
        <v>9352069.6687000003</v>
      </c>
      <c r="T15" s="60">
        <f t="shared" si="23"/>
        <v>0.512085511582268</v>
      </c>
      <c r="U15" s="72">
        <v>9352069.6687000003</v>
      </c>
      <c r="V15" s="60">
        <f t="shared" si="24"/>
        <v>0.512085511582268</v>
      </c>
      <c r="W15" s="72">
        <v>9352069.6687000003</v>
      </c>
      <c r="X15" s="60">
        <f t="shared" si="25"/>
        <v>0.512085511582268</v>
      </c>
      <c r="Y15" s="72">
        <v>9352069.6687000003</v>
      </c>
      <c r="Z15" s="52">
        <f t="shared" si="26"/>
        <v>0.512085511582268</v>
      </c>
      <c r="AA15" s="87">
        <f t="shared" si="0"/>
        <v>112224836.02439998</v>
      </c>
      <c r="AB15" s="52">
        <f t="shared" si="26"/>
        <v>0.512085511582268</v>
      </c>
      <c r="AC15" s="87">
        <f t="shared" si="13"/>
        <v>9352069.6686999984</v>
      </c>
      <c r="AD15" s="52">
        <f t="shared" si="27"/>
        <v>0.512085511582268</v>
      </c>
    </row>
    <row r="16" spans="1:66" x14ac:dyDescent="0.25">
      <c r="A16" s="24">
        <v>5503</v>
      </c>
      <c r="B16" s="25" t="s">
        <v>44</v>
      </c>
      <c r="C16" s="73"/>
      <c r="D16" s="55">
        <f t="shared" si="15"/>
        <v>0</v>
      </c>
      <c r="E16" s="73"/>
      <c r="F16" s="55">
        <f t="shared" si="16"/>
        <v>0</v>
      </c>
      <c r="G16" s="73"/>
      <c r="H16" s="55">
        <f t="shared" si="17"/>
        <v>0</v>
      </c>
      <c r="I16" s="73"/>
      <c r="J16" s="55">
        <f t="shared" si="18"/>
        <v>0</v>
      </c>
      <c r="K16" s="73"/>
      <c r="L16" s="55">
        <f t="shared" si="19"/>
        <v>0</v>
      </c>
      <c r="M16" s="73"/>
      <c r="N16" s="55">
        <f t="shared" si="20"/>
        <v>0</v>
      </c>
      <c r="O16" s="73"/>
      <c r="P16" s="55">
        <f t="shared" si="21"/>
        <v>0</v>
      </c>
      <c r="Q16" s="73"/>
      <c r="R16" s="55">
        <f t="shared" si="22"/>
        <v>0</v>
      </c>
      <c r="S16" s="73"/>
      <c r="T16" s="55">
        <f t="shared" si="23"/>
        <v>0</v>
      </c>
      <c r="U16" s="73"/>
      <c r="V16" s="55">
        <f t="shared" si="24"/>
        <v>0</v>
      </c>
      <c r="W16" s="73"/>
      <c r="X16" s="55">
        <f t="shared" si="25"/>
        <v>0</v>
      </c>
      <c r="Y16" s="73"/>
      <c r="Z16" s="55">
        <f t="shared" si="26"/>
        <v>0</v>
      </c>
      <c r="AA16" s="88">
        <f t="shared" si="0"/>
        <v>0</v>
      </c>
      <c r="AB16" s="55">
        <f t="shared" si="26"/>
        <v>0</v>
      </c>
      <c r="AC16" s="88">
        <f t="shared" si="13"/>
        <v>0</v>
      </c>
      <c r="AD16" s="55">
        <f t="shared" si="27"/>
        <v>0</v>
      </c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</row>
    <row r="17" spans="1:66" x14ac:dyDescent="0.25">
      <c r="A17" s="9">
        <v>5504</v>
      </c>
      <c r="B17" s="10" t="s">
        <v>45</v>
      </c>
      <c r="C17" s="67">
        <v>-341.0804</v>
      </c>
      <c r="D17" s="49">
        <f t="shared" si="15"/>
        <v>-1.8676329124156733E-5</v>
      </c>
      <c r="E17" s="67">
        <v>-341.0804</v>
      </c>
      <c r="F17" s="49">
        <f t="shared" si="16"/>
        <v>-1.8676329124156733E-5</v>
      </c>
      <c r="G17" s="67">
        <v>-341.0804</v>
      </c>
      <c r="H17" s="49">
        <f t="shared" si="17"/>
        <v>-1.8676329124156733E-5</v>
      </c>
      <c r="I17" s="67">
        <v>-341.0804</v>
      </c>
      <c r="J17" s="49">
        <f t="shared" si="18"/>
        <v>-1.8676329124156733E-5</v>
      </c>
      <c r="K17" s="67">
        <v>-341.0804</v>
      </c>
      <c r="L17" s="49">
        <f t="shared" si="19"/>
        <v>-1.8676329124156733E-5</v>
      </c>
      <c r="M17" s="67">
        <v>-341.0804</v>
      </c>
      <c r="N17" s="49">
        <f t="shared" si="20"/>
        <v>-1.8676329124156733E-5</v>
      </c>
      <c r="O17" s="67">
        <v>-341.0804</v>
      </c>
      <c r="P17" s="49">
        <f t="shared" si="21"/>
        <v>-1.8676329124156733E-5</v>
      </c>
      <c r="Q17" s="67">
        <v>-341.0804</v>
      </c>
      <c r="R17" s="49">
        <f t="shared" si="22"/>
        <v>-1.8676329124156733E-5</v>
      </c>
      <c r="S17" s="67">
        <v>-341.0804</v>
      </c>
      <c r="T17" s="49">
        <f t="shared" si="23"/>
        <v>-1.8676329124156733E-5</v>
      </c>
      <c r="U17" s="67">
        <v>-341.0804</v>
      </c>
      <c r="V17" s="49">
        <f t="shared" si="24"/>
        <v>-1.8676329124156733E-5</v>
      </c>
      <c r="W17" s="67">
        <v>-341.0804</v>
      </c>
      <c r="X17" s="49">
        <f t="shared" si="25"/>
        <v>-1.8676329124156733E-5</v>
      </c>
      <c r="Y17" s="67">
        <v>-341.0804</v>
      </c>
      <c r="Z17" s="49">
        <f t="shared" si="26"/>
        <v>-1.8676329124156733E-5</v>
      </c>
      <c r="AA17" s="82">
        <f t="shared" si="0"/>
        <v>-4092.9647999999993</v>
      </c>
      <c r="AB17" s="49">
        <f t="shared" si="26"/>
        <v>-1.8676329124156729E-5</v>
      </c>
      <c r="AC17" s="82">
        <f t="shared" si="13"/>
        <v>-341.08039999999994</v>
      </c>
      <c r="AD17" s="49">
        <f t="shared" si="27"/>
        <v>-1.8676329124156729E-5</v>
      </c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</row>
    <row r="18" spans="1:66" x14ac:dyDescent="0.25">
      <c r="A18" s="9">
        <v>5505</v>
      </c>
      <c r="B18" s="10" t="s">
        <v>46</v>
      </c>
      <c r="C18" s="67"/>
      <c r="D18" s="49">
        <f t="shared" si="15"/>
        <v>0</v>
      </c>
      <c r="E18" s="67"/>
      <c r="F18" s="49">
        <f t="shared" si="16"/>
        <v>0</v>
      </c>
      <c r="G18" s="67"/>
      <c r="H18" s="49">
        <f t="shared" si="17"/>
        <v>0</v>
      </c>
      <c r="I18" s="67"/>
      <c r="J18" s="49">
        <f t="shared" si="18"/>
        <v>0</v>
      </c>
      <c r="K18" s="67"/>
      <c r="L18" s="49">
        <f t="shared" si="19"/>
        <v>0</v>
      </c>
      <c r="M18" s="67"/>
      <c r="N18" s="49">
        <f t="shared" si="20"/>
        <v>0</v>
      </c>
      <c r="O18" s="67"/>
      <c r="P18" s="49">
        <f t="shared" si="21"/>
        <v>0</v>
      </c>
      <c r="Q18" s="67"/>
      <c r="R18" s="49">
        <f t="shared" si="22"/>
        <v>0</v>
      </c>
      <c r="S18" s="67"/>
      <c r="T18" s="49">
        <f t="shared" si="23"/>
        <v>0</v>
      </c>
      <c r="U18" s="67"/>
      <c r="V18" s="49">
        <f t="shared" si="24"/>
        <v>0</v>
      </c>
      <c r="W18" s="67"/>
      <c r="X18" s="49">
        <f t="shared" si="25"/>
        <v>0</v>
      </c>
      <c r="Y18" s="67"/>
      <c r="Z18" s="49">
        <f t="shared" si="26"/>
        <v>0</v>
      </c>
      <c r="AA18" s="82">
        <f t="shared" si="0"/>
        <v>0</v>
      </c>
      <c r="AB18" s="49">
        <f t="shared" si="26"/>
        <v>0</v>
      </c>
      <c r="AC18" s="82">
        <f t="shared" si="13"/>
        <v>0</v>
      </c>
      <c r="AD18" s="49">
        <f t="shared" si="27"/>
        <v>0</v>
      </c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</row>
    <row r="19" spans="1:66" x14ac:dyDescent="0.25">
      <c r="A19" s="9">
        <v>5506</v>
      </c>
      <c r="B19" s="10" t="s">
        <v>47</v>
      </c>
      <c r="C19" s="67">
        <v>-203.41235</v>
      </c>
      <c r="D19" s="49">
        <f t="shared" si="15"/>
        <v>-1.1138124607916969E-5</v>
      </c>
      <c r="E19" s="67">
        <v>-203.41235</v>
      </c>
      <c r="F19" s="49">
        <f t="shared" si="16"/>
        <v>-1.1138124607916969E-5</v>
      </c>
      <c r="G19" s="67">
        <v>-203.41235</v>
      </c>
      <c r="H19" s="49">
        <f t="shared" si="17"/>
        <v>-1.1138124607916969E-5</v>
      </c>
      <c r="I19" s="67">
        <v>-203.41235</v>
      </c>
      <c r="J19" s="49">
        <f t="shared" si="18"/>
        <v>-1.1138124607916969E-5</v>
      </c>
      <c r="K19" s="67">
        <v>-203.41235</v>
      </c>
      <c r="L19" s="49">
        <f t="shared" si="19"/>
        <v>-1.1138124607916969E-5</v>
      </c>
      <c r="M19" s="67">
        <v>-203.41235</v>
      </c>
      <c r="N19" s="49">
        <f t="shared" si="20"/>
        <v>-1.1138124607916969E-5</v>
      </c>
      <c r="O19" s="67">
        <v>-203.41235</v>
      </c>
      <c r="P19" s="49">
        <f t="shared" si="21"/>
        <v>-1.1138124607916969E-5</v>
      </c>
      <c r="Q19" s="67">
        <v>-203.41235</v>
      </c>
      <c r="R19" s="49">
        <f t="shared" si="22"/>
        <v>-1.1138124607916969E-5</v>
      </c>
      <c r="S19" s="67">
        <v>-203.41235</v>
      </c>
      <c r="T19" s="49">
        <f t="shared" si="23"/>
        <v>-1.1138124607916969E-5</v>
      </c>
      <c r="U19" s="67">
        <v>-203.41235</v>
      </c>
      <c r="V19" s="49">
        <f t="shared" si="24"/>
        <v>-1.1138124607916969E-5</v>
      </c>
      <c r="W19" s="67">
        <v>-203.41235</v>
      </c>
      <c r="X19" s="49">
        <f t="shared" si="25"/>
        <v>-1.1138124607916969E-5</v>
      </c>
      <c r="Y19" s="67">
        <v>-203.41235</v>
      </c>
      <c r="Z19" s="49">
        <f t="shared" si="26"/>
        <v>-1.1138124607916969E-5</v>
      </c>
      <c r="AA19" s="82">
        <f t="shared" si="0"/>
        <v>-2440.9482000000003</v>
      </c>
      <c r="AB19" s="49">
        <f t="shared" si="26"/>
        <v>-1.1138124607916971E-5</v>
      </c>
      <c r="AC19" s="82">
        <f t="shared" si="13"/>
        <v>-203.41235000000003</v>
      </c>
      <c r="AD19" s="49">
        <f t="shared" si="27"/>
        <v>-1.1138124607916971E-5</v>
      </c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</row>
    <row r="20" spans="1:66" s="5" customFormat="1" x14ac:dyDescent="0.25">
      <c r="A20" s="12">
        <v>5599</v>
      </c>
      <c r="B20" s="1" t="s">
        <v>48</v>
      </c>
      <c r="C20" s="74">
        <f>SUM(C15:C19)</f>
        <v>9351525.1759500001</v>
      </c>
      <c r="D20" s="56">
        <f t="shared" si="15"/>
        <v>0.51205569712853594</v>
      </c>
      <c r="E20" s="74">
        <f>SUM(E15:E19)</f>
        <v>9351525.1759500001</v>
      </c>
      <c r="F20" s="56">
        <f t="shared" si="16"/>
        <v>0.51205569712853594</v>
      </c>
      <c r="G20" s="74">
        <f>SUM(G15:G19)</f>
        <v>9351525.1759500001</v>
      </c>
      <c r="H20" s="56">
        <f t="shared" si="17"/>
        <v>0.51205569712853594</v>
      </c>
      <c r="I20" s="74">
        <f>SUM(I15:I19)</f>
        <v>9351525.1759500001</v>
      </c>
      <c r="J20" s="56">
        <f t="shared" si="18"/>
        <v>0.51205569712853594</v>
      </c>
      <c r="K20" s="74">
        <f>SUM(K15:K19)</f>
        <v>9351525.1759500001</v>
      </c>
      <c r="L20" s="56">
        <f t="shared" si="19"/>
        <v>0.51205569712853594</v>
      </c>
      <c r="M20" s="74">
        <f>SUM(M15:M19)</f>
        <v>9351525.1759500001</v>
      </c>
      <c r="N20" s="56">
        <f t="shared" si="20"/>
        <v>0.51205569712853594</v>
      </c>
      <c r="O20" s="74">
        <f>SUM(O15:O19)</f>
        <v>9351525.1759500001</v>
      </c>
      <c r="P20" s="56">
        <f t="shared" si="21"/>
        <v>0.51205569712853594</v>
      </c>
      <c r="Q20" s="74">
        <f>SUM(Q15:Q19)</f>
        <v>9351525.1759500001</v>
      </c>
      <c r="R20" s="56">
        <f t="shared" si="22"/>
        <v>0.51205569712853594</v>
      </c>
      <c r="S20" s="74">
        <f>SUM(S15:S19)</f>
        <v>9351525.1759500001</v>
      </c>
      <c r="T20" s="56">
        <f t="shared" si="23"/>
        <v>0.51205569712853594</v>
      </c>
      <c r="U20" s="74">
        <f>SUM(U15:U19)</f>
        <v>9351525.1759500001</v>
      </c>
      <c r="V20" s="56">
        <f t="shared" si="24"/>
        <v>0.51205569712853594</v>
      </c>
      <c r="W20" s="74">
        <f>SUM(W15:W19)</f>
        <v>9351525.1759500001</v>
      </c>
      <c r="X20" s="56">
        <f t="shared" si="25"/>
        <v>0.51205569712853594</v>
      </c>
      <c r="Y20" s="74">
        <f>SUM(Y15:Y19)</f>
        <v>9351525.1759500001</v>
      </c>
      <c r="Z20" s="56">
        <f t="shared" si="26"/>
        <v>0.51205569712853594</v>
      </c>
      <c r="AA20" s="70">
        <f t="shared" si="0"/>
        <v>112218302.11140002</v>
      </c>
      <c r="AB20" s="56">
        <f t="shared" si="26"/>
        <v>0.51205569712853616</v>
      </c>
      <c r="AC20" s="93">
        <f t="shared" si="13"/>
        <v>9351525.1759500019</v>
      </c>
      <c r="AD20" s="56">
        <f t="shared" si="27"/>
        <v>0.51205569712853605</v>
      </c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</row>
    <row r="21" spans="1:66" s="8" customFormat="1" x14ac:dyDescent="0.25">
      <c r="A21" s="26">
        <v>5601</v>
      </c>
      <c r="B21" s="27" t="s">
        <v>49</v>
      </c>
      <c r="C21" s="69"/>
      <c r="D21" s="57">
        <f t="shared" si="15"/>
        <v>0</v>
      </c>
      <c r="E21" s="69"/>
      <c r="F21" s="57">
        <f t="shared" si="16"/>
        <v>0</v>
      </c>
      <c r="G21" s="69"/>
      <c r="H21" s="57">
        <f t="shared" si="17"/>
        <v>0</v>
      </c>
      <c r="I21" s="69"/>
      <c r="J21" s="57">
        <f t="shared" si="18"/>
        <v>0</v>
      </c>
      <c r="K21" s="69"/>
      <c r="L21" s="57">
        <f t="shared" si="19"/>
        <v>0</v>
      </c>
      <c r="M21" s="69"/>
      <c r="N21" s="57">
        <f t="shared" si="20"/>
        <v>0</v>
      </c>
      <c r="O21" s="69"/>
      <c r="P21" s="57">
        <f t="shared" si="21"/>
        <v>0</v>
      </c>
      <c r="Q21" s="69"/>
      <c r="R21" s="57">
        <f t="shared" si="22"/>
        <v>0</v>
      </c>
      <c r="S21" s="69"/>
      <c r="T21" s="57">
        <f t="shared" si="23"/>
        <v>0</v>
      </c>
      <c r="U21" s="69"/>
      <c r="V21" s="57">
        <f t="shared" si="24"/>
        <v>0</v>
      </c>
      <c r="W21" s="69"/>
      <c r="X21" s="57">
        <f t="shared" si="25"/>
        <v>0</v>
      </c>
      <c r="Y21" s="69"/>
      <c r="Z21" s="57">
        <f t="shared" si="26"/>
        <v>0</v>
      </c>
      <c r="AA21" s="69">
        <f t="shared" si="0"/>
        <v>0</v>
      </c>
      <c r="AB21" s="57">
        <f t="shared" si="26"/>
        <v>0</v>
      </c>
      <c r="AC21" s="85">
        <f t="shared" si="13"/>
        <v>0</v>
      </c>
      <c r="AD21" s="57">
        <f t="shared" si="27"/>
        <v>0</v>
      </c>
    </row>
    <row r="22" spans="1:66" x14ac:dyDescent="0.25">
      <c r="A22" s="9">
        <v>5602</v>
      </c>
      <c r="B22" s="10" t="s">
        <v>50</v>
      </c>
      <c r="C22" s="67"/>
      <c r="D22" s="49">
        <f t="shared" si="15"/>
        <v>0</v>
      </c>
      <c r="E22" s="67"/>
      <c r="F22" s="49">
        <f t="shared" si="16"/>
        <v>0</v>
      </c>
      <c r="G22" s="67"/>
      <c r="H22" s="49">
        <f t="shared" si="17"/>
        <v>0</v>
      </c>
      <c r="I22" s="67"/>
      <c r="J22" s="49">
        <f t="shared" si="18"/>
        <v>0</v>
      </c>
      <c r="K22" s="67"/>
      <c r="L22" s="49">
        <f t="shared" si="19"/>
        <v>0</v>
      </c>
      <c r="M22" s="67"/>
      <c r="N22" s="49">
        <f t="shared" si="20"/>
        <v>0</v>
      </c>
      <c r="O22" s="67"/>
      <c r="P22" s="49">
        <f t="shared" si="21"/>
        <v>0</v>
      </c>
      <c r="Q22" s="67"/>
      <c r="R22" s="49">
        <f t="shared" si="22"/>
        <v>0</v>
      </c>
      <c r="S22" s="67"/>
      <c r="T22" s="49">
        <f t="shared" si="23"/>
        <v>0</v>
      </c>
      <c r="U22" s="67"/>
      <c r="V22" s="49">
        <f t="shared" si="24"/>
        <v>0</v>
      </c>
      <c r="W22" s="67"/>
      <c r="X22" s="49">
        <f t="shared" si="25"/>
        <v>0</v>
      </c>
      <c r="Y22" s="67"/>
      <c r="Z22" s="49">
        <f t="shared" si="26"/>
        <v>0</v>
      </c>
      <c r="AA22" s="82">
        <f t="shared" si="0"/>
        <v>0</v>
      </c>
      <c r="AB22" s="49">
        <f t="shared" si="26"/>
        <v>0</v>
      </c>
      <c r="AC22" s="82">
        <f t="shared" si="13"/>
        <v>0</v>
      </c>
      <c r="AD22" s="49">
        <f t="shared" si="27"/>
        <v>0</v>
      </c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</row>
    <row r="23" spans="1:66" x14ac:dyDescent="0.25">
      <c r="A23" s="9">
        <v>5603</v>
      </c>
      <c r="B23" s="10" t="s">
        <v>51</v>
      </c>
      <c r="C23" s="67"/>
      <c r="D23" s="49">
        <f t="shared" si="15"/>
        <v>0</v>
      </c>
      <c r="E23" s="67"/>
      <c r="F23" s="49">
        <f t="shared" si="16"/>
        <v>0</v>
      </c>
      <c r="G23" s="67"/>
      <c r="H23" s="49">
        <f t="shared" si="17"/>
        <v>0</v>
      </c>
      <c r="I23" s="67"/>
      <c r="J23" s="49">
        <f t="shared" si="18"/>
        <v>0</v>
      </c>
      <c r="K23" s="67"/>
      <c r="L23" s="49">
        <f t="shared" si="19"/>
        <v>0</v>
      </c>
      <c r="M23" s="67"/>
      <c r="N23" s="49">
        <f t="shared" si="20"/>
        <v>0</v>
      </c>
      <c r="O23" s="67"/>
      <c r="P23" s="49">
        <f t="shared" si="21"/>
        <v>0</v>
      </c>
      <c r="Q23" s="67"/>
      <c r="R23" s="49">
        <f t="shared" si="22"/>
        <v>0</v>
      </c>
      <c r="S23" s="67"/>
      <c r="T23" s="49">
        <f t="shared" si="23"/>
        <v>0</v>
      </c>
      <c r="U23" s="67"/>
      <c r="V23" s="49">
        <f t="shared" si="24"/>
        <v>0</v>
      </c>
      <c r="W23" s="67"/>
      <c r="X23" s="49">
        <f t="shared" si="25"/>
        <v>0</v>
      </c>
      <c r="Y23" s="67"/>
      <c r="Z23" s="49">
        <f t="shared" si="26"/>
        <v>0</v>
      </c>
      <c r="AA23" s="82">
        <f t="shared" si="0"/>
        <v>0</v>
      </c>
      <c r="AB23" s="49">
        <f t="shared" si="26"/>
        <v>0</v>
      </c>
      <c r="AC23" s="82">
        <f t="shared" si="13"/>
        <v>0</v>
      </c>
      <c r="AD23" s="49">
        <f t="shared" si="27"/>
        <v>0</v>
      </c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</row>
    <row r="24" spans="1:66" x14ac:dyDescent="0.25">
      <c r="A24" s="9">
        <v>5604</v>
      </c>
      <c r="B24" s="10" t="s">
        <v>52</v>
      </c>
      <c r="C24" s="67">
        <v>18527.534100000001</v>
      </c>
      <c r="D24" s="49">
        <f t="shared" si="15"/>
        <v>1.0145007590897542E-3</v>
      </c>
      <c r="E24" s="67">
        <v>18527.534100000001</v>
      </c>
      <c r="F24" s="49">
        <f t="shared" si="16"/>
        <v>1.0145007590897542E-3</v>
      </c>
      <c r="G24" s="67">
        <v>18527.534100000001</v>
      </c>
      <c r="H24" s="49">
        <f t="shared" si="17"/>
        <v>1.0145007590897542E-3</v>
      </c>
      <c r="I24" s="67">
        <v>18527.534100000001</v>
      </c>
      <c r="J24" s="49">
        <f t="shared" si="18"/>
        <v>1.0145007590897542E-3</v>
      </c>
      <c r="K24" s="67">
        <v>18527.534100000001</v>
      </c>
      <c r="L24" s="49">
        <f t="shared" si="19"/>
        <v>1.0145007590897542E-3</v>
      </c>
      <c r="M24" s="67">
        <v>18527.534100000001</v>
      </c>
      <c r="N24" s="49">
        <f t="shared" si="20"/>
        <v>1.0145007590897542E-3</v>
      </c>
      <c r="O24" s="67">
        <v>18527.534100000001</v>
      </c>
      <c r="P24" s="49">
        <f t="shared" si="21"/>
        <v>1.0145007590897542E-3</v>
      </c>
      <c r="Q24" s="67">
        <v>18527.534100000001</v>
      </c>
      <c r="R24" s="49">
        <f t="shared" si="22"/>
        <v>1.0145007590897542E-3</v>
      </c>
      <c r="S24" s="67">
        <v>18527.534100000001</v>
      </c>
      <c r="T24" s="49">
        <f t="shared" si="23"/>
        <v>1.0145007590897542E-3</v>
      </c>
      <c r="U24" s="67">
        <v>18527.534100000001</v>
      </c>
      <c r="V24" s="49">
        <f t="shared" si="24"/>
        <v>1.0145007590897542E-3</v>
      </c>
      <c r="W24" s="67">
        <v>18527.534100000001</v>
      </c>
      <c r="X24" s="49">
        <f t="shared" si="25"/>
        <v>1.0145007590897542E-3</v>
      </c>
      <c r="Y24" s="67">
        <v>18527.534100000001</v>
      </c>
      <c r="Z24" s="49">
        <f t="shared" si="26"/>
        <v>1.0145007590897542E-3</v>
      </c>
      <c r="AA24" s="82">
        <f t="shared" si="0"/>
        <v>222330.40919999997</v>
      </c>
      <c r="AB24" s="49">
        <f t="shared" si="26"/>
        <v>1.0145007590897542E-3</v>
      </c>
      <c r="AC24" s="82">
        <f t="shared" si="13"/>
        <v>18527.534099999997</v>
      </c>
      <c r="AD24" s="49">
        <f t="shared" si="27"/>
        <v>1.0145007590897539E-3</v>
      </c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</row>
    <row r="25" spans="1:66" x14ac:dyDescent="0.25">
      <c r="A25" s="9">
        <v>5605</v>
      </c>
      <c r="B25" s="10" t="s">
        <v>53</v>
      </c>
      <c r="C25" s="67"/>
      <c r="D25" s="49">
        <f t="shared" si="15"/>
        <v>0</v>
      </c>
      <c r="E25" s="67"/>
      <c r="F25" s="49">
        <f t="shared" si="16"/>
        <v>0</v>
      </c>
      <c r="G25" s="67"/>
      <c r="H25" s="49">
        <f t="shared" si="17"/>
        <v>0</v>
      </c>
      <c r="I25" s="67"/>
      <c r="J25" s="49">
        <f t="shared" si="18"/>
        <v>0</v>
      </c>
      <c r="K25" s="67"/>
      <c r="L25" s="49">
        <f t="shared" si="19"/>
        <v>0</v>
      </c>
      <c r="M25" s="67"/>
      <c r="N25" s="49">
        <f t="shared" si="20"/>
        <v>0</v>
      </c>
      <c r="O25" s="67"/>
      <c r="P25" s="49">
        <f t="shared" si="21"/>
        <v>0</v>
      </c>
      <c r="Q25" s="67"/>
      <c r="R25" s="49">
        <f t="shared" si="22"/>
        <v>0</v>
      </c>
      <c r="S25" s="67"/>
      <c r="T25" s="49">
        <f t="shared" si="23"/>
        <v>0</v>
      </c>
      <c r="U25" s="67"/>
      <c r="V25" s="49">
        <f t="shared" si="24"/>
        <v>0</v>
      </c>
      <c r="W25" s="67"/>
      <c r="X25" s="49">
        <f t="shared" si="25"/>
        <v>0</v>
      </c>
      <c r="Y25" s="67"/>
      <c r="Z25" s="49">
        <f t="shared" si="26"/>
        <v>0</v>
      </c>
      <c r="AA25" s="82">
        <f t="shared" si="0"/>
        <v>0</v>
      </c>
      <c r="AB25" s="49">
        <f t="shared" si="26"/>
        <v>0</v>
      </c>
      <c r="AC25" s="82">
        <f t="shared" si="13"/>
        <v>0</v>
      </c>
      <c r="AD25" s="49">
        <f t="shared" si="27"/>
        <v>0</v>
      </c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</row>
    <row r="26" spans="1:66" x14ac:dyDescent="0.25">
      <c r="A26" s="9">
        <v>5606</v>
      </c>
      <c r="B26" s="10" t="s">
        <v>54</v>
      </c>
      <c r="C26" s="67">
        <v>40549.181600000004</v>
      </c>
      <c r="D26" s="49">
        <f t="shared" si="15"/>
        <v>2.2203265308613465E-3</v>
      </c>
      <c r="E26" s="67">
        <v>40549.181600000004</v>
      </c>
      <c r="F26" s="49">
        <f t="shared" si="16"/>
        <v>2.2203265308613465E-3</v>
      </c>
      <c r="G26" s="67">
        <v>40549.181600000004</v>
      </c>
      <c r="H26" s="49">
        <f t="shared" si="17"/>
        <v>2.2203265308613465E-3</v>
      </c>
      <c r="I26" s="67">
        <v>40549.181600000004</v>
      </c>
      <c r="J26" s="49">
        <f t="shared" si="18"/>
        <v>2.2203265308613465E-3</v>
      </c>
      <c r="K26" s="67">
        <v>40549.181600000004</v>
      </c>
      <c r="L26" s="49">
        <f t="shared" si="19"/>
        <v>2.2203265308613465E-3</v>
      </c>
      <c r="M26" s="67">
        <v>40549.181600000004</v>
      </c>
      <c r="N26" s="49">
        <f t="shared" si="20"/>
        <v>2.2203265308613465E-3</v>
      </c>
      <c r="O26" s="67">
        <v>40549.181600000004</v>
      </c>
      <c r="P26" s="49">
        <f t="shared" si="21"/>
        <v>2.2203265308613465E-3</v>
      </c>
      <c r="Q26" s="67">
        <v>40549.181600000004</v>
      </c>
      <c r="R26" s="49">
        <f t="shared" si="22"/>
        <v>2.2203265308613465E-3</v>
      </c>
      <c r="S26" s="67">
        <v>40549.181600000004</v>
      </c>
      <c r="T26" s="49">
        <f t="shared" si="23"/>
        <v>2.2203265308613465E-3</v>
      </c>
      <c r="U26" s="67">
        <v>40549.181600000004</v>
      </c>
      <c r="V26" s="49">
        <f t="shared" si="24"/>
        <v>2.2203265308613465E-3</v>
      </c>
      <c r="W26" s="67">
        <v>40549.181600000004</v>
      </c>
      <c r="X26" s="49">
        <f t="shared" si="25"/>
        <v>2.2203265308613465E-3</v>
      </c>
      <c r="Y26" s="67">
        <v>40549.181600000004</v>
      </c>
      <c r="Z26" s="49">
        <f t="shared" si="26"/>
        <v>2.2203265308613465E-3</v>
      </c>
      <c r="AA26" s="82">
        <f t="shared" si="0"/>
        <v>486590.17920000007</v>
      </c>
      <c r="AB26" s="49">
        <f t="shared" si="26"/>
        <v>2.2203265308613465E-3</v>
      </c>
      <c r="AC26" s="82">
        <f t="shared" si="13"/>
        <v>40549.181600000004</v>
      </c>
      <c r="AD26" s="49">
        <f t="shared" si="27"/>
        <v>2.2203265308613465E-3</v>
      </c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</row>
    <row r="27" spans="1:66" x14ac:dyDescent="0.25">
      <c r="A27" s="9">
        <v>5607</v>
      </c>
      <c r="B27" s="10" t="s">
        <v>55</v>
      </c>
      <c r="C27" s="67"/>
      <c r="D27" s="49">
        <f t="shared" si="15"/>
        <v>0</v>
      </c>
      <c r="E27" s="67"/>
      <c r="F27" s="49">
        <f t="shared" si="16"/>
        <v>0</v>
      </c>
      <c r="G27" s="67"/>
      <c r="H27" s="49">
        <f t="shared" si="17"/>
        <v>0</v>
      </c>
      <c r="I27" s="67"/>
      <c r="J27" s="49">
        <f t="shared" si="18"/>
        <v>0</v>
      </c>
      <c r="K27" s="67"/>
      <c r="L27" s="49">
        <f t="shared" si="19"/>
        <v>0</v>
      </c>
      <c r="M27" s="67"/>
      <c r="N27" s="49">
        <f t="shared" si="20"/>
        <v>0</v>
      </c>
      <c r="O27" s="67"/>
      <c r="P27" s="49">
        <f t="shared" si="21"/>
        <v>0</v>
      </c>
      <c r="Q27" s="67"/>
      <c r="R27" s="49">
        <f t="shared" si="22"/>
        <v>0</v>
      </c>
      <c r="S27" s="67"/>
      <c r="T27" s="49">
        <f t="shared" si="23"/>
        <v>0</v>
      </c>
      <c r="U27" s="67"/>
      <c r="V27" s="49">
        <f t="shared" si="24"/>
        <v>0</v>
      </c>
      <c r="W27" s="67"/>
      <c r="X27" s="49">
        <f t="shared" si="25"/>
        <v>0</v>
      </c>
      <c r="Y27" s="67"/>
      <c r="Z27" s="49">
        <f t="shared" si="26"/>
        <v>0</v>
      </c>
      <c r="AA27" s="82">
        <f t="shared" si="0"/>
        <v>0</v>
      </c>
      <c r="AB27" s="49">
        <f t="shared" si="26"/>
        <v>0</v>
      </c>
      <c r="AC27" s="82">
        <f t="shared" si="13"/>
        <v>0</v>
      </c>
      <c r="AD27" s="49">
        <f t="shared" si="27"/>
        <v>0</v>
      </c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</row>
    <row r="28" spans="1:66" x14ac:dyDescent="0.25">
      <c r="A28" s="9">
        <v>5608</v>
      </c>
      <c r="B28" s="10" t="s">
        <v>56</v>
      </c>
      <c r="C28" s="67"/>
      <c r="D28" s="49">
        <f t="shared" si="15"/>
        <v>0</v>
      </c>
      <c r="E28" s="67"/>
      <c r="F28" s="49">
        <f t="shared" si="16"/>
        <v>0</v>
      </c>
      <c r="G28" s="67"/>
      <c r="H28" s="49">
        <f t="shared" si="17"/>
        <v>0</v>
      </c>
      <c r="I28" s="67"/>
      <c r="J28" s="49">
        <f t="shared" si="18"/>
        <v>0</v>
      </c>
      <c r="K28" s="67"/>
      <c r="L28" s="49">
        <f t="shared" si="19"/>
        <v>0</v>
      </c>
      <c r="M28" s="67"/>
      <c r="N28" s="49">
        <f t="shared" si="20"/>
        <v>0</v>
      </c>
      <c r="O28" s="67"/>
      <c r="P28" s="49">
        <f t="shared" si="21"/>
        <v>0</v>
      </c>
      <c r="Q28" s="67"/>
      <c r="R28" s="49">
        <f t="shared" si="22"/>
        <v>0</v>
      </c>
      <c r="S28" s="67"/>
      <c r="T28" s="49">
        <f t="shared" si="23"/>
        <v>0</v>
      </c>
      <c r="U28" s="67"/>
      <c r="V28" s="49">
        <f t="shared" si="24"/>
        <v>0</v>
      </c>
      <c r="W28" s="67"/>
      <c r="X28" s="49">
        <f t="shared" si="25"/>
        <v>0</v>
      </c>
      <c r="Y28" s="67"/>
      <c r="Z28" s="49">
        <f t="shared" si="26"/>
        <v>0</v>
      </c>
      <c r="AA28" s="82">
        <f t="shared" si="0"/>
        <v>0</v>
      </c>
      <c r="AB28" s="49">
        <f t="shared" si="26"/>
        <v>0</v>
      </c>
      <c r="AC28" s="82">
        <f t="shared" si="13"/>
        <v>0</v>
      </c>
      <c r="AD28" s="49">
        <f t="shared" si="27"/>
        <v>0</v>
      </c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</row>
    <row r="29" spans="1:66" x14ac:dyDescent="0.25">
      <c r="A29" s="9">
        <v>5609</v>
      </c>
      <c r="B29" s="10" t="s">
        <v>57</v>
      </c>
      <c r="C29" s="67"/>
      <c r="D29" s="49">
        <f t="shared" si="15"/>
        <v>0</v>
      </c>
      <c r="E29" s="67"/>
      <c r="F29" s="49">
        <f t="shared" si="16"/>
        <v>0</v>
      </c>
      <c r="G29" s="67"/>
      <c r="H29" s="49">
        <f t="shared" si="17"/>
        <v>0</v>
      </c>
      <c r="I29" s="67"/>
      <c r="J29" s="49">
        <f t="shared" si="18"/>
        <v>0</v>
      </c>
      <c r="K29" s="67"/>
      <c r="L29" s="49">
        <f t="shared" si="19"/>
        <v>0</v>
      </c>
      <c r="M29" s="67"/>
      <c r="N29" s="49">
        <f t="shared" si="20"/>
        <v>0</v>
      </c>
      <c r="O29" s="67"/>
      <c r="P29" s="49">
        <f t="shared" si="21"/>
        <v>0</v>
      </c>
      <c r="Q29" s="67"/>
      <c r="R29" s="49">
        <f t="shared" si="22"/>
        <v>0</v>
      </c>
      <c r="S29" s="67"/>
      <c r="T29" s="49">
        <f t="shared" si="23"/>
        <v>0</v>
      </c>
      <c r="U29" s="67"/>
      <c r="V29" s="49">
        <f t="shared" si="24"/>
        <v>0</v>
      </c>
      <c r="W29" s="67"/>
      <c r="X29" s="49">
        <f t="shared" si="25"/>
        <v>0</v>
      </c>
      <c r="Y29" s="67"/>
      <c r="Z29" s="49">
        <f t="shared" ref="Z29:AB44" si="28">IF(Y$10&lt;&gt;0,Y29/Y$10,"-")</f>
        <v>0</v>
      </c>
      <c r="AA29" s="82">
        <f t="shared" si="0"/>
        <v>0</v>
      </c>
      <c r="AB29" s="49">
        <f t="shared" si="28"/>
        <v>0</v>
      </c>
      <c r="AC29" s="82">
        <f t="shared" si="13"/>
        <v>0</v>
      </c>
      <c r="AD29" s="49">
        <f t="shared" si="27"/>
        <v>0</v>
      </c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</row>
    <row r="30" spans="1:66" x14ac:dyDescent="0.25">
      <c r="A30" s="9">
        <v>5610</v>
      </c>
      <c r="B30" s="10" t="s">
        <v>58</v>
      </c>
      <c r="C30" s="67"/>
      <c r="D30" s="49">
        <f t="shared" si="15"/>
        <v>0</v>
      </c>
      <c r="E30" s="67"/>
      <c r="F30" s="49">
        <f t="shared" si="16"/>
        <v>0</v>
      </c>
      <c r="G30" s="67"/>
      <c r="H30" s="49">
        <f t="shared" si="17"/>
        <v>0</v>
      </c>
      <c r="I30" s="67"/>
      <c r="J30" s="49">
        <f t="shared" si="18"/>
        <v>0</v>
      </c>
      <c r="K30" s="67"/>
      <c r="L30" s="49">
        <f t="shared" si="19"/>
        <v>0</v>
      </c>
      <c r="M30" s="67"/>
      <c r="N30" s="49">
        <f t="shared" si="20"/>
        <v>0</v>
      </c>
      <c r="O30" s="67"/>
      <c r="P30" s="49">
        <f t="shared" si="21"/>
        <v>0</v>
      </c>
      <c r="Q30" s="67"/>
      <c r="R30" s="49">
        <f t="shared" si="22"/>
        <v>0</v>
      </c>
      <c r="S30" s="67"/>
      <c r="T30" s="49">
        <f t="shared" si="23"/>
        <v>0</v>
      </c>
      <c r="U30" s="67"/>
      <c r="V30" s="49">
        <f t="shared" si="24"/>
        <v>0</v>
      </c>
      <c r="W30" s="67"/>
      <c r="X30" s="49">
        <f t="shared" si="25"/>
        <v>0</v>
      </c>
      <c r="Y30" s="67"/>
      <c r="Z30" s="49">
        <f t="shared" si="28"/>
        <v>0</v>
      </c>
      <c r="AA30" s="82">
        <f t="shared" si="0"/>
        <v>0</v>
      </c>
      <c r="AB30" s="49">
        <f t="shared" si="28"/>
        <v>0</v>
      </c>
      <c r="AC30" s="82">
        <f t="shared" si="13"/>
        <v>0</v>
      </c>
      <c r="AD30" s="49">
        <f t="shared" si="27"/>
        <v>0</v>
      </c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</row>
    <row r="31" spans="1:66" x14ac:dyDescent="0.25">
      <c r="A31" s="9">
        <v>5611</v>
      </c>
      <c r="B31" s="10" t="s">
        <v>59</v>
      </c>
      <c r="C31" s="67"/>
      <c r="D31" s="49">
        <f t="shared" si="15"/>
        <v>0</v>
      </c>
      <c r="E31" s="67"/>
      <c r="F31" s="49">
        <f t="shared" si="16"/>
        <v>0</v>
      </c>
      <c r="G31" s="67"/>
      <c r="H31" s="49">
        <f t="shared" si="17"/>
        <v>0</v>
      </c>
      <c r="I31" s="67"/>
      <c r="J31" s="49">
        <f t="shared" si="18"/>
        <v>0</v>
      </c>
      <c r="K31" s="67"/>
      <c r="L31" s="49">
        <f t="shared" si="19"/>
        <v>0</v>
      </c>
      <c r="M31" s="67"/>
      <c r="N31" s="49">
        <f t="shared" si="20"/>
        <v>0</v>
      </c>
      <c r="O31" s="67"/>
      <c r="P31" s="49">
        <f t="shared" si="21"/>
        <v>0</v>
      </c>
      <c r="Q31" s="67"/>
      <c r="R31" s="49">
        <f t="shared" si="22"/>
        <v>0</v>
      </c>
      <c r="S31" s="67"/>
      <c r="T31" s="49">
        <f t="shared" si="23"/>
        <v>0</v>
      </c>
      <c r="U31" s="67"/>
      <c r="V31" s="49">
        <f t="shared" si="24"/>
        <v>0</v>
      </c>
      <c r="W31" s="67"/>
      <c r="X31" s="49">
        <f t="shared" si="25"/>
        <v>0</v>
      </c>
      <c r="Y31" s="67"/>
      <c r="Z31" s="49">
        <f t="shared" si="28"/>
        <v>0</v>
      </c>
      <c r="AA31" s="82">
        <f t="shared" si="0"/>
        <v>0</v>
      </c>
      <c r="AB31" s="49">
        <f t="shared" si="28"/>
        <v>0</v>
      </c>
      <c r="AC31" s="82">
        <f t="shared" si="13"/>
        <v>0</v>
      </c>
      <c r="AD31" s="49">
        <f t="shared" si="27"/>
        <v>0</v>
      </c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</row>
    <row r="32" spans="1:66" x14ac:dyDescent="0.25">
      <c r="A32" s="9">
        <v>5612</v>
      </c>
      <c r="B32" s="10" t="s">
        <v>60</v>
      </c>
      <c r="C32" s="67"/>
      <c r="D32" s="49">
        <f t="shared" si="15"/>
        <v>0</v>
      </c>
      <c r="E32" s="67"/>
      <c r="F32" s="49">
        <f t="shared" si="16"/>
        <v>0</v>
      </c>
      <c r="G32" s="67"/>
      <c r="H32" s="49">
        <f t="shared" si="17"/>
        <v>0</v>
      </c>
      <c r="I32" s="67"/>
      <c r="J32" s="49">
        <f t="shared" si="18"/>
        <v>0</v>
      </c>
      <c r="K32" s="67"/>
      <c r="L32" s="49">
        <f t="shared" si="19"/>
        <v>0</v>
      </c>
      <c r="M32" s="67"/>
      <c r="N32" s="49">
        <f t="shared" si="20"/>
        <v>0</v>
      </c>
      <c r="O32" s="67"/>
      <c r="P32" s="49">
        <f t="shared" si="21"/>
        <v>0</v>
      </c>
      <c r="Q32" s="67"/>
      <c r="R32" s="49">
        <f t="shared" si="22"/>
        <v>0</v>
      </c>
      <c r="S32" s="67"/>
      <c r="T32" s="49">
        <f t="shared" si="23"/>
        <v>0</v>
      </c>
      <c r="U32" s="67"/>
      <c r="V32" s="49">
        <f t="shared" si="24"/>
        <v>0</v>
      </c>
      <c r="W32" s="67"/>
      <c r="X32" s="49">
        <f t="shared" si="25"/>
        <v>0</v>
      </c>
      <c r="Y32" s="67"/>
      <c r="Z32" s="49">
        <f t="shared" si="28"/>
        <v>0</v>
      </c>
      <c r="AA32" s="82">
        <f t="shared" si="0"/>
        <v>0</v>
      </c>
      <c r="AB32" s="49">
        <f t="shared" si="28"/>
        <v>0</v>
      </c>
      <c r="AC32" s="82">
        <f t="shared" si="13"/>
        <v>0</v>
      </c>
      <c r="AD32" s="49">
        <f t="shared" si="27"/>
        <v>0</v>
      </c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</row>
    <row r="33" spans="1:66" x14ac:dyDescent="0.25">
      <c r="A33" s="9">
        <v>5613</v>
      </c>
      <c r="B33" s="10" t="s">
        <v>61</v>
      </c>
      <c r="C33" s="67"/>
      <c r="D33" s="49">
        <f t="shared" si="15"/>
        <v>0</v>
      </c>
      <c r="E33" s="67"/>
      <c r="F33" s="49">
        <f t="shared" si="16"/>
        <v>0</v>
      </c>
      <c r="G33" s="67"/>
      <c r="H33" s="49">
        <f t="shared" si="17"/>
        <v>0</v>
      </c>
      <c r="I33" s="67"/>
      <c r="J33" s="49">
        <f t="shared" si="18"/>
        <v>0</v>
      </c>
      <c r="K33" s="67"/>
      <c r="L33" s="49">
        <f t="shared" si="19"/>
        <v>0</v>
      </c>
      <c r="M33" s="67"/>
      <c r="N33" s="49">
        <f t="shared" si="20"/>
        <v>0</v>
      </c>
      <c r="O33" s="67"/>
      <c r="P33" s="49">
        <f t="shared" si="21"/>
        <v>0</v>
      </c>
      <c r="Q33" s="67"/>
      <c r="R33" s="49">
        <f t="shared" si="22"/>
        <v>0</v>
      </c>
      <c r="S33" s="67"/>
      <c r="T33" s="49">
        <f t="shared" si="23"/>
        <v>0</v>
      </c>
      <c r="U33" s="67"/>
      <c r="V33" s="49">
        <f t="shared" si="24"/>
        <v>0</v>
      </c>
      <c r="W33" s="67"/>
      <c r="X33" s="49">
        <f t="shared" si="25"/>
        <v>0</v>
      </c>
      <c r="Y33" s="67"/>
      <c r="Z33" s="49">
        <f t="shared" si="28"/>
        <v>0</v>
      </c>
      <c r="AA33" s="82">
        <f t="shared" si="0"/>
        <v>0</v>
      </c>
      <c r="AB33" s="49">
        <f t="shared" si="28"/>
        <v>0</v>
      </c>
      <c r="AC33" s="82">
        <f t="shared" si="13"/>
        <v>0</v>
      </c>
      <c r="AD33" s="49">
        <f t="shared" si="27"/>
        <v>0</v>
      </c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</row>
    <row r="34" spans="1:66" s="5" customFormat="1" x14ac:dyDescent="0.25">
      <c r="A34" s="12">
        <v>5699</v>
      </c>
      <c r="B34" s="1" t="s">
        <v>62</v>
      </c>
      <c r="C34" s="74">
        <f>SUM(C21:C33)</f>
        <v>59076.715700000001</v>
      </c>
      <c r="D34" s="56">
        <f t="shared" si="15"/>
        <v>3.2348272899511005E-3</v>
      </c>
      <c r="E34" s="74">
        <f>SUM(E21:E33)</f>
        <v>59076.715700000001</v>
      </c>
      <c r="F34" s="56">
        <f t="shared" si="16"/>
        <v>3.2348272899511005E-3</v>
      </c>
      <c r="G34" s="74">
        <f>SUM(G21:G33)</f>
        <v>59076.715700000001</v>
      </c>
      <c r="H34" s="56">
        <f t="shared" si="17"/>
        <v>3.2348272899511005E-3</v>
      </c>
      <c r="I34" s="74">
        <f>SUM(I21:I33)</f>
        <v>59076.715700000001</v>
      </c>
      <c r="J34" s="56">
        <f t="shared" si="18"/>
        <v>3.2348272899511005E-3</v>
      </c>
      <c r="K34" s="74">
        <f>SUM(K21:K33)</f>
        <v>59076.715700000001</v>
      </c>
      <c r="L34" s="56">
        <f t="shared" si="19"/>
        <v>3.2348272899511005E-3</v>
      </c>
      <c r="M34" s="74">
        <f>SUM(M21:M33)</f>
        <v>59076.715700000001</v>
      </c>
      <c r="N34" s="56">
        <f t="shared" si="20"/>
        <v>3.2348272899511005E-3</v>
      </c>
      <c r="O34" s="74">
        <f>SUM(O21:O33)</f>
        <v>59076.715700000001</v>
      </c>
      <c r="P34" s="56">
        <f t="shared" si="21"/>
        <v>3.2348272899511005E-3</v>
      </c>
      <c r="Q34" s="74">
        <f>SUM(Q21:Q33)</f>
        <v>59076.715700000001</v>
      </c>
      <c r="R34" s="56">
        <f t="shared" si="22"/>
        <v>3.2348272899511005E-3</v>
      </c>
      <c r="S34" s="74">
        <f>SUM(S21:S33)</f>
        <v>59076.715700000001</v>
      </c>
      <c r="T34" s="56">
        <f t="shared" si="23"/>
        <v>3.2348272899511005E-3</v>
      </c>
      <c r="U34" s="74">
        <f>SUM(U21:U33)</f>
        <v>59076.715700000001</v>
      </c>
      <c r="V34" s="56">
        <f t="shared" si="24"/>
        <v>3.2348272899511005E-3</v>
      </c>
      <c r="W34" s="74">
        <f>SUM(W21:W33)</f>
        <v>59076.715700000001</v>
      </c>
      <c r="X34" s="56">
        <f t="shared" si="25"/>
        <v>3.2348272899511005E-3</v>
      </c>
      <c r="Y34" s="74">
        <f>SUM(Y21:Y33)</f>
        <v>59076.715700000001</v>
      </c>
      <c r="Z34" s="56">
        <f t="shared" si="28"/>
        <v>3.2348272899511005E-3</v>
      </c>
      <c r="AA34" s="74">
        <f t="shared" si="0"/>
        <v>708920.58840000024</v>
      </c>
      <c r="AB34" s="56">
        <f t="shared" si="28"/>
        <v>3.2348272899511018E-3</v>
      </c>
      <c r="AC34" s="94">
        <f t="shared" si="13"/>
        <v>59076.715700000022</v>
      </c>
      <c r="AD34" s="56">
        <f t="shared" si="27"/>
        <v>3.2348272899511018E-3</v>
      </c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</row>
    <row r="35" spans="1:66" x14ac:dyDescent="0.25">
      <c r="A35" s="13">
        <v>5999</v>
      </c>
      <c r="B35" s="2" t="s">
        <v>63</v>
      </c>
      <c r="C35" s="68">
        <f>C20+C34</f>
        <v>9410601.8916500006</v>
      </c>
      <c r="D35" s="58">
        <f t="shared" si="15"/>
        <v>0.51529052441848711</v>
      </c>
      <c r="E35" s="68">
        <f>E20+E34</f>
        <v>9410601.8916500006</v>
      </c>
      <c r="F35" s="58">
        <f t="shared" si="16"/>
        <v>0.51529052441848711</v>
      </c>
      <c r="G35" s="68">
        <f>G20+G34</f>
        <v>9410601.8916500006</v>
      </c>
      <c r="H35" s="58">
        <f t="shared" si="17"/>
        <v>0.51529052441848711</v>
      </c>
      <c r="I35" s="68">
        <f>I20+I34</f>
        <v>9410601.8916500006</v>
      </c>
      <c r="J35" s="58">
        <f t="shared" si="18"/>
        <v>0.51529052441848711</v>
      </c>
      <c r="K35" s="68">
        <f>K20+K34</f>
        <v>9410601.8916500006</v>
      </c>
      <c r="L35" s="58">
        <f t="shared" si="19"/>
        <v>0.51529052441848711</v>
      </c>
      <c r="M35" s="68">
        <f>M20+M34</f>
        <v>9410601.8916500006</v>
      </c>
      <c r="N35" s="58">
        <f t="shared" si="20"/>
        <v>0.51529052441848711</v>
      </c>
      <c r="O35" s="68">
        <f>O20+O34</f>
        <v>9410601.8916500006</v>
      </c>
      <c r="P35" s="58">
        <f t="shared" si="21"/>
        <v>0.51529052441848711</v>
      </c>
      <c r="Q35" s="68">
        <f>Q20+Q34</f>
        <v>9410601.8916500006</v>
      </c>
      <c r="R35" s="58">
        <f t="shared" si="22"/>
        <v>0.51529052441848711</v>
      </c>
      <c r="S35" s="68">
        <f>S20+S34</f>
        <v>9410601.8916500006</v>
      </c>
      <c r="T35" s="58">
        <f t="shared" si="23"/>
        <v>0.51529052441848711</v>
      </c>
      <c r="U35" s="68">
        <f>U20+U34</f>
        <v>9410601.8916500006</v>
      </c>
      <c r="V35" s="58">
        <f t="shared" si="24"/>
        <v>0.51529052441848711</v>
      </c>
      <c r="W35" s="68">
        <f>W20+W34</f>
        <v>9410601.8916500006</v>
      </c>
      <c r="X35" s="58">
        <f t="shared" si="25"/>
        <v>0.51529052441848711</v>
      </c>
      <c r="Y35" s="68">
        <f>Y20+Y34</f>
        <v>9410601.8916500006</v>
      </c>
      <c r="Z35" s="58">
        <f t="shared" si="28"/>
        <v>0.51529052441848711</v>
      </c>
      <c r="AA35" s="84">
        <f t="shared" si="0"/>
        <v>112927222.69980003</v>
      </c>
      <c r="AB35" s="58">
        <f t="shared" si="28"/>
        <v>0.51529052441848722</v>
      </c>
      <c r="AC35" s="84">
        <f t="shared" si="13"/>
        <v>9410601.8916500024</v>
      </c>
      <c r="AD35" s="58">
        <f t="shared" si="27"/>
        <v>0.51529052441848722</v>
      </c>
    </row>
    <row r="36" spans="1:66" x14ac:dyDescent="0.25">
      <c r="A36" s="18">
        <v>7000</v>
      </c>
      <c r="B36" s="19" t="s">
        <v>64</v>
      </c>
      <c r="C36" s="75">
        <f>C14-C35</f>
        <v>8852109.066850001</v>
      </c>
      <c r="D36" s="59">
        <f t="shared" si="15"/>
        <v>0.48470947722420449</v>
      </c>
      <c r="E36" s="75">
        <f>E14-E35</f>
        <v>8852109.066850001</v>
      </c>
      <c r="F36" s="59">
        <f t="shared" si="16"/>
        <v>0.48470947722420449</v>
      </c>
      <c r="G36" s="75">
        <f>G14-G35</f>
        <v>8852109.066850001</v>
      </c>
      <c r="H36" s="59">
        <f t="shared" si="17"/>
        <v>0.48470947722420449</v>
      </c>
      <c r="I36" s="75">
        <f>I14-I35</f>
        <v>8852109.066850001</v>
      </c>
      <c r="J36" s="59">
        <f t="shared" si="18"/>
        <v>0.48470947722420449</v>
      </c>
      <c r="K36" s="75">
        <f>K14-K35</f>
        <v>8852109.066850001</v>
      </c>
      <c r="L36" s="59">
        <f t="shared" si="19"/>
        <v>0.48470947722420449</v>
      </c>
      <c r="M36" s="75">
        <f>M14-M35</f>
        <v>8852109.066850001</v>
      </c>
      <c r="N36" s="59">
        <f t="shared" si="20"/>
        <v>0.48470947722420449</v>
      </c>
      <c r="O36" s="75">
        <f>O14-O35</f>
        <v>8852109.066850001</v>
      </c>
      <c r="P36" s="59">
        <f t="shared" si="21"/>
        <v>0.48470947722420449</v>
      </c>
      <c r="Q36" s="75">
        <f>Q14-Q35</f>
        <v>8852109.066850001</v>
      </c>
      <c r="R36" s="59">
        <f t="shared" si="22"/>
        <v>0.48470947722420449</v>
      </c>
      <c r="S36" s="75">
        <f>S14-S35</f>
        <v>8852109.066850001</v>
      </c>
      <c r="T36" s="59">
        <f t="shared" si="23"/>
        <v>0.48470947722420449</v>
      </c>
      <c r="U36" s="75">
        <f>U14-U35</f>
        <v>8852109.066850001</v>
      </c>
      <c r="V36" s="59">
        <f t="shared" si="24"/>
        <v>0.48470947722420449</v>
      </c>
      <c r="W36" s="75">
        <f>W14-W35</f>
        <v>8852109.066850001</v>
      </c>
      <c r="X36" s="59">
        <f t="shared" si="25"/>
        <v>0.48470947722420449</v>
      </c>
      <c r="Y36" s="75">
        <f>Y14-Y35</f>
        <v>8852109.066850001</v>
      </c>
      <c r="Z36" s="59">
        <f t="shared" si="28"/>
        <v>0.48470947722420449</v>
      </c>
      <c r="AA36" s="75">
        <f t="shared" si="0"/>
        <v>106225308.80220003</v>
      </c>
      <c r="AB36" s="59">
        <f t="shared" si="28"/>
        <v>0.4847094772242046</v>
      </c>
      <c r="AC36" s="75">
        <f t="shared" si="13"/>
        <v>8852109.0668500029</v>
      </c>
      <c r="AD36" s="59">
        <f t="shared" si="27"/>
        <v>0.48470947722420454</v>
      </c>
    </row>
    <row r="37" spans="1:66" s="30" customFormat="1" x14ac:dyDescent="0.25">
      <c r="A37" s="31">
        <v>6002</v>
      </c>
      <c r="B37" s="32" t="s">
        <v>65</v>
      </c>
      <c r="C37" s="76"/>
      <c r="D37" s="60">
        <f t="shared" si="15"/>
        <v>0</v>
      </c>
      <c r="E37" s="76"/>
      <c r="F37" s="60">
        <f t="shared" si="16"/>
        <v>0</v>
      </c>
      <c r="G37" s="76"/>
      <c r="H37" s="60">
        <f t="shared" si="17"/>
        <v>0</v>
      </c>
      <c r="I37" s="76"/>
      <c r="J37" s="60">
        <f t="shared" si="18"/>
        <v>0</v>
      </c>
      <c r="K37" s="76"/>
      <c r="L37" s="60">
        <f t="shared" si="19"/>
        <v>0</v>
      </c>
      <c r="M37" s="76"/>
      <c r="N37" s="60">
        <f t="shared" si="20"/>
        <v>0</v>
      </c>
      <c r="O37" s="76"/>
      <c r="P37" s="60">
        <f t="shared" si="21"/>
        <v>0</v>
      </c>
      <c r="Q37" s="76"/>
      <c r="R37" s="60">
        <f t="shared" si="22"/>
        <v>0</v>
      </c>
      <c r="S37" s="76"/>
      <c r="T37" s="60">
        <f t="shared" si="23"/>
        <v>0</v>
      </c>
      <c r="U37" s="76"/>
      <c r="V37" s="60">
        <f t="shared" si="24"/>
        <v>0</v>
      </c>
      <c r="W37" s="76"/>
      <c r="X37" s="60">
        <f t="shared" si="25"/>
        <v>0</v>
      </c>
      <c r="Y37" s="76"/>
      <c r="Z37" s="60">
        <f t="shared" si="28"/>
        <v>0</v>
      </c>
      <c r="AA37" s="76">
        <f t="shared" si="0"/>
        <v>0</v>
      </c>
      <c r="AB37" s="60">
        <f t="shared" si="28"/>
        <v>0</v>
      </c>
      <c r="AC37" s="76">
        <f t="shared" si="13"/>
        <v>0</v>
      </c>
      <c r="AD37" s="60">
        <f t="shared" si="27"/>
        <v>0</v>
      </c>
    </row>
    <row r="38" spans="1:66" x14ac:dyDescent="0.25">
      <c r="A38" s="9">
        <v>6003</v>
      </c>
      <c r="B38" s="10" t="s">
        <v>66</v>
      </c>
      <c r="C38" s="67">
        <v>36500</v>
      </c>
      <c r="D38" s="49">
        <f t="shared" si="15"/>
        <v>1.99860799105349E-3</v>
      </c>
      <c r="E38" s="67">
        <v>36500</v>
      </c>
      <c r="F38" s="49">
        <f t="shared" si="16"/>
        <v>1.99860799105349E-3</v>
      </c>
      <c r="G38" s="67">
        <v>36500</v>
      </c>
      <c r="H38" s="49">
        <f t="shared" si="17"/>
        <v>1.99860799105349E-3</v>
      </c>
      <c r="I38" s="67">
        <v>36500</v>
      </c>
      <c r="J38" s="49">
        <f t="shared" si="18"/>
        <v>1.99860799105349E-3</v>
      </c>
      <c r="K38" s="67">
        <v>36500</v>
      </c>
      <c r="L38" s="49">
        <f t="shared" si="19"/>
        <v>1.99860799105349E-3</v>
      </c>
      <c r="M38" s="67">
        <v>36500</v>
      </c>
      <c r="N38" s="49">
        <f t="shared" si="20"/>
        <v>1.99860799105349E-3</v>
      </c>
      <c r="O38" s="67">
        <v>36500</v>
      </c>
      <c r="P38" s="49">
        <f t="shared" si="21"/>
        <v>1.99860799105349E-3</v>
      </c>
      <c r="Q38" s="67">
        <v>36500</v>
      </c>
      <c r="R38" s="49">
        <f t="shared" si="22"/>
        <v>1.99860799105349E-3</v>
      </c>
      <c r="S38" s="67">
        <v>36500</v>
      </c>
      <c r="T38" s="49">
        <f t="shared" si="23"/>
        <v>1.99860799105349E-3</v>
      </c>
      <c r="U38" s="67">
        <v>36500</v>
      </c>
      <c r="V38" s="49">
        <f t="shared" si="24"/>
        <v>1.99860799105349E-3</v>
      </c>
      <c r="W38" s="67">
        <v>36500</v>
      </c>
      <c r="X38" s="49">
        <f t="shared" si="25"/>
        <v>1.99860799105349E-3</v>
      </c>
      <c r="Y38" s="67">
        <v>36500</v>
      </c>
      <c r="Z38" s="49">
        <f t="shared" si="28"/>
        <v>1.99860799105349E-3</v>
      </c>
      <c r="AA38" s="82">
        <f t="shared" si="0"/>
        <v>438000</v>
      </c>
      <c r="AB38" s="49">
        <f t="shared" si="28"/>
        <v>1.99860799105349E-3</v>
      </c>
      <c r="AC38" s="82">
        <f t="shared" si="13"/>
        <v>36500</v>
      </c>
      <c r="AD38" s="49">
        <f t="shared" si="27"/>
        <v>1.99860799105349E-3</v>
      </c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</row>
    <row r="39" spans="1:66" x14ac:dyDescent="0.25">
      <c r="A39" s="9">
        <v>6004</v>
      </c>
      <c r="B39" s="10" t="s">
        <v>67</v>
      </c>
      <c r="C39" s="67"/>
      <c r="D39" s="49">
        <f t="shared" si="15"/>
        <v>0</v>
      </c>
      <c r="E39" s="67"/>
      <c r="F39" s="49">
        <f t="shared" si="16"/>
        <v>0</v>
      </c>
      <c r="G39" s="67"/>
      <c r="H39" s="49">
        <f t="shared" si="17"/>
        <v>0</v>
      </c>
      <c r="I39" s="67"/>
      <c r="J39" s="49">
        <f t="shared" si="18"/>
        <v>0</v>
      </c>
      <c r="K39" s="67"/>
      <c r="L39" s="49">
        <f t="shared" si="19"/>
        <v>0</v>
      </c>
      <c r="M39" s="67"/>
      <c r="N39" s="49">
        <f t="shared" si="20"/>
        <v>0</v>
      </c>
      <c r="O39" s="67"/>
      <c r="P39" s="49">
        <f t="shared" si="21"/>
        <v>0</v>
      </c>
      <c r="Q39" s="67"/>
      <c r="R39" s="49">
        <f t="shared" si="22"/>
        <v>0</v>
      </c>
      <c r="S39" s="67"/>
      <c r="T39" s="49">
        <f t="shared" si="23"/>
        <v>0</v>
      </c>
      <c r="U39" s="67"/>
      <c r="V39" s="49">
        <f t="shared" si="24"/>
        <v>0</v>
      </c>
      <c r="W39" s="67"/>
      <c r="X39" s="49">
        <f t="shared" si="25"/>
        <v>0</v>
      </c>
      <c r="Y39" s="67"/>
      <c r="Z39" s="49">
        <f t="shared" si="28"/>
        <v>0</v>
      </c>
      <c r="AA39" s="82">
        <f t="shared" si="0"/>
        <v>0</v>
      </c>
      <c r="AB39" s="49">
        <f t="shared" si="28"/>
        <v>0</v>
      </c>
      <c r="AC39" s="82">
        <f t="shared" si="13"/>
        <v>0</v>
      </c>
      <c r="AD39" s="49">
        <f t="shared" si="27"/>
        <v>0</v>
      </c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</row>
    <row r="40" spans="1:66" s="5" customFormat="1" x14ac:dyDescent="0.25">
      <c r="A40" s="12">
        <v>6099</v>
      </c>
      <c r="B40" s="1" t="s">
        <v>68</v>
      </c>
      <c r="C40" s="74">
        <f>SUM(C37:C39)</f>
        <v>36500</v>
      </c>
      <c r="D40" s="56">
        <f t="shared" si="15"/>
        <v>1.99860799105349E-3</v>
      </c>
      <c r="E40" s="74">
        <f>SUM(E37:E39)</f>
        <v>36500</v>
      </c>
      <c r="F40" s="56">
        <f t="shared" si="16"/>
        <v>1.99860799105349E-3</v>
      </c>
      <c r="G40" s="74">
        <f>SUM(G37:G39)</f>
        <v>36500</v>
      </c>
      <c r="H40" s="56">
        <f t="shared" si="17"/>
        <v>1.99860799105349E-3</v>
      </c>
      <c r="I40" s="74">
        <f>SUM(I37:I39)</f>
        <v>36500</v>
      </c>
      <c r="J40" s="56">
        <f t="shared" si="18"/>
        <v>1.99860799105349E-3</v>
      </c>
      <c r="K40" s="74">
        <f>SUM(K37:K39)</f>
        <v>36500</v>
      </c>
      <c r="L40" s="56">
        <f t="shared" si="19"/>
        <v>1.99860799105349E-3</v>
      </c>
      <c r="M40" s="74">
        <f>SUM(M37:M39)</f>
        <v>36500</v>
      </c>
      <c r="N40" s="56">
        <f t="shared" si="20"/>
        <v>1.99860799105349E-3</v>
      </c>
      <c r="O40" s="74">
        <f>SUM(O37:O39)</f>
        <v>36500</v>
      </c>
      <c r="P40" s="56">
        <f t="shared" si="21"/>
        <v>1.99860799105349E-3</v>
      </c>
      <c r="Q40" s="74">
        <f>SUM(Q37:Q39)</f>
        <v>36500</v>
      </c>
      <c r="R40" s="56">
        <f t="shared" si="22"/>
        <v>1.99860799105349E-3</v>
      </c>
      <c r="S40" s="74">
        <f>SUM(S37:S39)</f>
        <v>36500</v>
      </c>
      <c r="T40" s="56">
        <f t="shared" si="23"/>
        <v>1.99860799105349E-3</v>
      </c>
      <c r="U40" s="74">
        <f>SUM(U37:U39)</f>
        <v>36500</v>
      </c>
      <c r="V40" s="56">
        <f t="shared" si="24"/>
        <v>1.99860799105349E-3</v>
      </c>
      <c r="W40" s="74">
        <f>SUM(W37:W39)</f>
        <v>36500</v>
      </c>
      <c r="X40" s="56">
        <f t="shared" si="25"/>
        <v>1.99860799105349E-3</v>
      </c>
      <c r="Y40" s="74">
        <f>SUM(Y37:Y39)</f>
        <v>36500</v>
      </c>
      <c r="Z40" s="56">
        <f t="shared" si="28"/>
        <v>1.99860799105349E-3</v>
      </c>
      <c r="AA40" s="74">
        <f t="shared" si="0"/>
        <v>438000</v>
      </c>
      <c r="AB40" s="56">
        <f t="shared" si="28"/>
        <v>1.99860799105349E-3</v>
      </c>
      <c r="AC40" s="94">
        <f t="shared" si="13"/>
        <v>36500</v>
      </c>
      <c r="AD40" s="56">
        <f t="shared" si="27"/>
        <v>1.99860799105349E-3</v>
      </c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</row>
    <row r="41" spans="1:66" s="8" customFormat="1" x14ac:dyDescent="0.25">
      <c r="A41" s="26">
        <v>6101</v>
      </c>
      <c r="B41" s="27" t="s">
        <v>69</v>
      </c>
      <c r="C41" s="69">
        <v>2133555.66395</v>
      </c>
      <c r="D41" s="57">
        <f t="shared" si="15"/>
        <v>0.11682579176240833</v>
      </c>
      <c r="E41" s="69">
        <v>2133555.66395</v>
      </c>
      <c r="F41" s="57">
        <f t="shared" si="16"/>
        <v>0.11682579176240833</v>
      </c>
      <c r="G41" s="69">
        <v>2133555.66395</v>
      </c>
      <c r="H41" s="57">
        <f t="shared" si="17"/>
        <v>0.11682579176240833</v>
      </c>
      <c r="I41" s="69">
        <v>2133555.66395</v>
      </c>
      <c r="J41" s="57">
        <f t="shared" si="18"/>
        <v>0.11682579176240833</v>
      </c>
      <c r="K41" s="69">
        <v>2133555.66395</v>
      </c>
      <c r="L41" s="57">
        <f t="shared" si="19"/>
        <v>0.11682579176240833</v>
      </c>
      <c r="M41" s="69">
        <v>2133555.66395</v>
      </c>
      <c r="N41" s="57">
        <f t="shared" si="20"/>
        <v>0.11682579176240833</v>
      </c>
      <c r="O41" s="69">
        <v>2133555.66395</v>
      </c>
      <c r="P41" s="57">
        <f t="shared" si="21"/>
        <v>0.11682579176240833</v>
      </c>
      <c r="Q41" s="69">
        <v>2133555.66395</v>
      </c>
      <c r="R41" s="57">
        <f t="shared" si="22"/>
        <v>0.11682579176240833</v>
      </c>
      <c r="S41" s="69">
        <v>2133555.66395</v>
      </c>
      <c r="T41" s="57">
        <f t="shared" si="23"/>
        <v>0.11682579176240833</v>
      </c>
      <c r="U41" s="69">
        <v>2133555.66395</v>
      </c>
      <c r="V41" s="57">
        <f t="shared" si="24"/>
        <v>0.11682579176240833</v>
      </c>
      <c r="W41" s="69">
        <v>2133555.66395</v>
      </c>
      <c r="X41" s="57">
        <f t="shared" si="25"/>
        <v>0.11682579176240833</v>
      </c>
      <c r="Y41" s="69">
        <v>2133555.66395</v>
      </c>
      <c r="Z41" s="57">
        <f t="shared" si="28"/>
        <v>0.11682579176240833</v>
      </c>
      <c r="AA41" s="69">
        <f t="shared" si="0"/>
        <v>25602667.967399999</v>
      </c>
      <c r="AB41" s="57">
        <f t="shared" si="28"/>
        <v>0.11682579176240834</v>
      </c>
      <c r="AC41" s="85">
        <f t="shared" si="13"/>
        <v>2133555.66395</v>
      </c>
      <c r="AD41" s="57">
        <f t="shared" si="27"/>
        <v>0.11682579176240833</v>
      </c>
    </row>
    <row r="42" spans="1:66" x14ac:dyDescent="0.25">
      <c r="A42" s="9">
        <v>6102</v>
      </c>
      <c r="B42" s="10" t="s">
        <v>70</v>
      </c>
      <c r="C42" s="67">
        <v>240155.33825</v>
      </c>
      <c r="D42" s="49">
        <f t="shared" si="15"/>
        <v>1.3150037756728872E-2</v>
      </c>
      <c r="E42" s="67">
        <v>240155.33825</v>
      </c>
      <c r="F42" s="49">
        <f t="shared" si="16"/>
        <v>1.3150037756728872E-2</v>
      </c>
      <c r="G42" s="67">
        <v>240155.33825</v>
      </c>
      <c r="H42" s="49">
        <f t="shared" si="17"/>
        <v>1.3150037756728872E-2</v>
      </c>
      <c r="I42" s="67">
        <v>240155.33825</v>
      </c>
      <c r="J42" s="49">
        <f t="shared" si="18"/>
        <v>1.3150037756728872E-2</v>
      </c>
      <c r="K42" s="67">
        <v>240155.33825</v>
      </c>
      <c r="L42" s="49">
        <f t="shared" si="19"/>
        <v>1.3150037756728872E-2</v>
      </c>
      <c r="M42" s="67">
        <v>240155.33825</v>
      </c>
      <c r="N42" s="49">
        <f t="shared" si="20"/>
        <v>1.3150037756728872E-2</v>
      </c>
      <c r="O42" s="67">
        <v>240155.33825</v>
      </c>
      <c r="P42" s="49">
        <f t="shared" si="21"/>
        <v>1.3150037756728872E-2</v>
      </c>
      <c r="Q42" s="67">
        <v>240155.33825</v>
      </c>
      <c r="R42" s="49">
        <f t="shared" si="22"/>
        <v>1.3150037756728872E-2</v>
      </c>
      <c r="S42" s="67">
        <v>240155.33825</v>
      </c>
      <c r="T42" s="49">
        <f t="shared" si="23"/>
        <v>1.3150037756728872E-2</v>
      </c>
      <c r="U42" s="67">
        <v>240155.33825</v>
      </c>
      <c r="V42" s="49">
        <f t="shared" si="24"/>
        <v>1.3150037756728872E-2</v>
      </c>
      <c r="W42" s="67">
        <v>240155.33825</v>
      </c>
      <c r="X42" s="49">
        <f t="shared" si="25"/>
        <v>1.3150037756728872E-2</v>
      </c>
      <c r="Y42" s="67">
        <v>240155.33825</v>
      </c>
      <c r="Z42" s="49">
        <f t="shared" si="28"/>
        <v>1.3150037756728872E-2</v>
      </c>
      <c r="AA42" s="82">
        <f t="shared" si="0"/>
        <v>2881864.0589999999</v>
      </c>
      <c r="AB42" s="49">
        <f t="shared" si="28"/>
        <v>1.3150037756728872E-2</v>
      </c>
      <c r="AC42" s="82">
        <f t="shared" si="13"/>
        <v>240155.33825</v>
      </c>
      <c r="AD42" s="49">
        <f t="shared" si="27"/>
        <v>1.3150037756728872E-2</v>
      </c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</row>
    <row r="43" spans="1:66" x14ac:dyDescent="0.25">
      <c r="A43" s="9">
        <v>6103</v>
      </c>
      <c r="B43" s="10" t="s">
        <v>71</v>
      </c>
      <c r="C43" s="67">
        <v>147.50819999999999</v>
      </c>
      <c r="D43" s="49">
        <f t="shared" si="15"/>
        <v>8.0770155415319548E-6</v>
      </c>
      <c r="E43" s="67">
        <v>147.50819999999999</v>
      </c>
      <c r="F43" s="49">
        <f t="shared" si="16"/>
        <v>8.0770155415319548E-6</v>
      </c>
      <c r="G43" s="67">
        <v>147.50819999999999</v>
      </c>
      <c r="H43" s="49">
        <f t="shared" si="17"/>
        <v>8.0770155415319548E-6</v>
      </c>
      <c r="I43" s="67">
        <v>147.50819999999999</v>
      </c>
      <c r="J43" s="49">
        <f t="shared" si="18"/>
        <v>8.0770155415319548E-6</v>
      </c>
      <c r="K43" s="67">
        <v>147.50819999999999</v>
      </c>
      <c r="L43" s="49">
        <f t="shared" si="19"/>
        <v>8.0770155415319548E-6</v>
      </c>
      <c r="M43" s="67">
        <v>147.50819999999999</v>
      </c>
      <c r="N43" s="49">
        <f t="shared" si="20"/>
        <v>8.0770155415319548E-6</v>
      </c>
      <c r="O43" s="67">
        <v>147.50819999999999</v>
      </c>
      <c r="P43" s="49">
        <f t="shared" si="21"/>
        <v>8.0770155415319548E-6</v>
      </c>
      <c r="Q43" s="67">
        <v>147.50819999999999</v>
      </c>
      <c r="R43" s="49">
        <f t="shared" si="22"/>
        <v>8.0770155415319548E-6</v>
      </c>
      <c r="S43" s="67">
        <v>147.50819999999999</v>
      </c>
      <c r="T43" s="49">
        <f t="shared" si="23"/>
        <v>8.0770155415319548E-6</v>
      </c>
      <c r="U43" s="67">
        <v>147.50819999999999</v>
      </c>
      <c r="V43" s="49">
        <f t="shared" si="24"/>
        <v>8.0770155415319548E-6</v>
      </c>
      <c r="W43" s="67">
        <v>147.50819999999999</v>
      </c>
      <c r="X43" s="49">
        <f t="shared" si="25"/>
        <v>8.0770155415319548E-6</v>
      </c>
      <c r="Y43" s="67">
        <v>147.50819999999999</v>
      </c>
      <c r="Z43" s="49">
        <f t="shared" si="28"/>
        <v>8.0770155415319548E-6</v>
      </c>
      <c r="AA43" s="82">
        <f t="shared" si="0"/>
        <v>1770.0983999999999</v>
      </c>
      <c r="AB43" s="49">
        <f t="shared" si="28"/>
        <v>8.0770155415319565E-6</v>
      </c>
      <c r="AC43" s="82">
        <f t="shared" si="13"/>
        <v>147.50819999999999</v>
      </c>
      <c r="AD43" s="49">
        <f t="shared" si="27"/>
        <v>8.0770155415319548E-6</v>
      </c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</row>
    <row r="44" spans="1:66" x14ac:dyDescent="0.25">
      <c r="A44" s="9">
        <v>6104</v>
      </c>
      <c r="B44" s="10" t="s">
        <v>72</v>
      </c>
      <c r="C44" s="67">
        <v>47343.078600000001</v>
      </c>
      <c r="D44" s="49">
        <f t="shared" si="15"/>
        <v>2.5923357592063964E-3</v>
      </c>
      <c r="E44" s="67">
        <v>47343.078600000001</v>
      </c>
      <c r="F44" s="49">
        <f t="shared" si="16"/>
        <v>2.5923357592063964E-3</v>
      </c>
      <c r="G44" s="67">
        <v>47343.078600000001</v>
      </c>
      <c r="H44" s="49">
        <f t="shared" si="17"/>
        <v>2.5923357592063964E-3</v>
      </c>
      <c r="I44" s="67">
        <v>47343.078600000001</v>
      </c>
      <c r="J44" s="49">
        <f t="shared" si="18"/>
        <v>2.5923357592063964E-3</v>
      </c>
      <c r="K44" s="67">
        <v>47343.078600000001</v>
      </c>
      <c r="L44" s="49">
        <f t="shared" si="19"/>
        <v>2.5923357592063964E-3</v>
      </c>
      <c r="M44" s="67">
        <v>47343.078600000001</v>
      </c>
      <c r="N44" s="49">
        <f t="shared" si="20"/>
        <v>2.5923357592063964E-3</v>
      </c>
      <c r="O44" s="67">
        <v>47343.078600000001</v>
      </c>
      <c r="P44" s="49">
        <f t="shared" si="21"/>
        <v>2.5923357592063964E-3</v>
      </c>
      <c r="Q44" s="67">
        <v>47343.078600000001</v>
      </c>
      <c r="R44" s="49">
        <f t="shared" si="22"/>
        <v>2.5923357592063964E-3</v>
      </c>
      <c r="S44" s="67">
        <v>47343.078600000001</v>
      </c>
      <c r="T44" s="49">
        <f t="shared" si="23"/>
        <v>2.5923357592063964E-3</v>
      </c>
      <c r="U44" s="67">
        <v>47343.078600000001</v>
      </c>
      <c r="V44" s="49">
        <f t="shared" si="24"/>
        <v>2.5923357592063964E-3</v>
      </c>
      <c r="W44" s="67">
        <v>47343.078600000001</v>
      </c>
      <c r="X44" s="49">
        <f t="shared" si="25"/>
        <v>2.5923357592063964E-3</v>
      </c>
      <c r="Y44" s="67">
        <v>47343.078600000001</v>
      </c>
      <c r="Z44" s="49">
        <f t="shared" si="28"/>
        <v>2.5923357592063964E-3</v>
      </c>
      <c r="AA44" s="82">
        <f t="shared" si="0"/>
        <v>568116.94319999998</v>
      </c>
      <c r="AB44" s="49">
        <f t="shared" si="28"/>
        <v>2.5923357592063964E-3</v>
      </c>
      <c r="AC44" s="82">
        <f t="shared" si="13"/>
        <v>47343.078600000001</v>
      </c>
      <c r="AD44" s="49">
        <f t="shared" si="27"/>
        <v>2.5923357592063964E-3</v>
      </c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</row>
    <row r="45" spans="1:66" x14ac:dyDescent="0.25">
      <c r="A45" s="9">
        <v>6105</v>
      </c>
      <c r="B45" s="10" t="s">
        <v>73</v>
      </c>
      <c r="C45" s="67">
        <v>22871.266599999999</v>
      </c>
      <c r="D45" s="49">
        <f t="shared" si="15"/>
        <v>1.2523478408842405E-3</v>
      </c>
      <c r="E45" s="67">
        <v>22871.266599999999</v>
      </c>
      <c r="F45" s="49">
        <f t="shared" si="16"/>
        <v>1.2523478408842405E-3</v>
      </c>
      <c r="G45" s="67">
        <v>22871.266599999999</v>
      </c>
      <c r="H45" s="49">
        <f t="shared" si="17"/>
        <v>1.2523478408842405E-3</v>
      </c>
      <c r="I45" s="67">
        <v>22871.266599999999</v>
      </c>
      <c r="J45" s="49">
        <f t="shared" si="18"/>
        <v>1.2523478408842405E-3</v>
      </c>
      <c r="K45" s="67">
        <v>22871.266599999999</v>
      </c>
      <c r="L45" s="49">
        <f t="shared" si="19"/>
        <v>1.2523478408842405E-3</v>
      </c>
      <c r="M45" s="67">
        <v>22871.266599999999</v>
      </c>
      <c r="N45" s="49">
        <f t="shared" si="20"/>
        <v>1.2523478408842405E-3</v>
      </c>
      <c r="O45" s="67">
        <v>22871.266599999999</v>
      </c>
      <c r="P45" s="49">
        <f t="shared" si="21"/>
        <v>1.2523478408842405E-3</v>
      </c>
      <c r="Q45" s="67">
        <v>22871.266599999999</v>
      </c>
      <c r="R45" s="49">
        <f t="shared" si="22"/>
        <v>1.2523478408842405E-3</v>
      </c>
      <c r="S45" s="67">
        <v>22871.266599999999</v>
      </c>
      <c r="T45" s="49">
        <f t="shared" si="23"/>
        <v>1.2523478408842405E-3</v>
      </c>
      <c r="U45" s="67">
        <v>22871.266599999999</v>
      </c>
      <c r="V45" s="49">
        <f t="shared" si="24"/>
        <v>1.2523478408842405E-3</v>
      </c>
      <c r="W45" s="67">
        <v>22871.266599999999</v>
      </c>
      <c r="X45" s="49">
        <f t="shared" si="25"/>
        <v>1.2523478408842405E-3</v>
      </c>
      <c r="Y45" s="67">
        <v>22871.266599999999</v>
      </c>
      <c r="Z45" s="49">
        <f t="shared" ref="Z45:AB60" si="29">IF(Y$10&lt;&gt;0,Y45/Y$10,"-")</f>
        <v>1.2523478408842405E-3</v>
      </c>
      <c r="AA45" s="82">
        <f t="shared" si="0"/>
        <v>274455.19919999997</v>
      </c>
      <c r="AB45" s="49">
        <f t="shared" si="29"/>
        <v>1.2523478408842405E-3</v>
      </c>
      <c r="AC45" s="82">
        <f t="shared" si="13"/>
        <v>22871.266599999999</v>
      </c>
      <c r="AD45" s="49">
        <f t="shared" si="27"/>
        <v>1.2523478408842405E-3</v>
      </c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</row>
    <row r="46" spans="1:66" x14ac:dyDescent="0.25">
      <c r="A46" s="9">
        <v>6106</v>
      </c>
      <c r="B46" s="10" t="s">
        <v>74</v>
      </c>
      <c r="C46" s="67">
        <v>14021.615</v>
      </c>
      <c r="D46" s="49">
        <f t="shared" si="15"/>
        <v>7.6777292565686247E-4</v>
      </c>
      <c r="E46" s="67">
        <v>14021.615</v>
      </c>
      <c r="F46" s="49">
        <f t="shared" si="16"/>
        <v>7.6777292565686247E-4</v>
      </c>
      <c r="G46" s="67">
        <v>14021.615</v>
      </c>
      <c r="H46" s="49">
        <f t="shared" si="17"/>
        <v>7.6777292565686247E-4</v>
      </c>
      <c r="I46" s="67">
        <v>14021.615</v>
      </c>
      <c r="J46" s="49">
        <f t="shared" si="18"/>
        <v>7.6777292565686247E-4</v>
      </c>
      <c r="K46" s="67">
        <v>14021.615</v>
      </c>
      <c r="L46" s="49">
        <f t="shared" si="19"/>
        <v>7.6777292565686247E-4</v>
      </c>
      <c r="M46" s="67">
        <v>14021.615</v>
      </c>
      <c r="N46" s="49">
        <f t="shared" si="20"/>
        <v>7.6777292565686247E-4</v>
      </c>
      <c r="O46" s="67">
        <v>14021.615</v>
      </c>
      <c r="P46" s="49">
        <f t="shared" si="21"/>
        <v>7.6777292565686247E-4</v>
      </c>
      <c r="Q46" s="67">
        <v>14021.615</v>
      </c>
      <c r="R46" s="49">
        <f t="shared" si="22"/>
        <v>7.6777292565686247E-4</v>
      </c>
      <c r="S46" s="67">
        <v>14021.615</v>
      </c>
      <c r="T46" s="49">
        <f t="shared" si="23"/>
        <v>7.6777292565686247E-4</v>
      </c>
      <c r="U46" s="67">
        <v>14021.615</v>
      </c>
      <c r="V46" s="49">
        <f t="shared" si="24"/>
        <v>7.6777292565686247E-4</v>
      </c>
      <c r="W46" s="67">
        <v>14021.615</v>
      </c>
      <c r="X46" s="49">
        <f t="shared" si="25"/>
        <v>7.6777292565686247E-4</v>
      </c>
      <c r="Y46" s="67">
        <v>14021.615</v>
      </c>
      <c r="Z46" s="49">
        <f t="shared" si="29"/>
        <v>7.6777292565686247E-4</v>
      </c>
      <c r="AA46" s="82">
        <f t="shared" si="0"/>
        <v>168259.38</v>
      </c>
      <c r="AB46" s="49">
        <f t="shared" si="29"/>
        <v>7.6777292565686247E-4</v>
      </c>
      <c r="AC46" s="82">
        <f t="shared" si="13"/>
        <v>14021.615</v>
      </c>
      <c r="AD46" s="49">
        <f t="shared" si="27"/>
        <v>7.6777292565686247E-4</v>
      </c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</row>
    <row r="47" spans="1:66" x14ac:dyDescent="0.25">
      <c r="A47" s="9">
        <v>6107</v>
      </c>
      <c r="B47" s="10" t="s">
        <v>75</v>
      </c>
      <c r="C47" s="67">
        <v>4575</v>
      </c>
      <c r="D47" s="49">
        <f t="shared" si="15"/>
        <v>2.505104536731429E-4</v>
      </c>
      <c r="E47" s="67">
        <v>4575</v>
      </c>
      <c r="F47" s="49">
        <f t="shared" si="16"/>
        <v>2.505104536731429E-4</v>
      </c>
      <c r="G47" s="67">
        <v>4575</v>
      </c>
      <c r="H47" s="49">
        <f t="shared" si="17"/>
        <v>2.505104536731429E-4</v>
      </c>
      <c r="I47" s="67">
        <v>4575</v>
      </c>
      <c r="J47" s="49">
        <f t="shared" si="18"/>
        <v>2.505104536731429E-4</v>
      </c>
      <c r="K47" s="67">
        <v>4575</v>
      </c>
      <c r="L47" s="49">
        <f t="shared" si="19"/>
        <v>2.505104536731429E-4</v>
      </c>
      <c r="M47" s="67">
        <v>4575</v>
      </c>
      <c r="N47" s="49">
        <f t="shared" si="20"/>
        <v>2.505104536731429E-4</v>
      </c>
      <c r="O47" s="67">
        <v>4575</v>
      </c>
      <c r="P47" s="49">
        <f t="shared" si="21"/>
        <v>2.505104536731429E-4</v>
      </c>
      <c r="Q47" s="67">
        <v>4575</v>
      </c>
      <c r="R47" s="49">
        <f t="shared" si="22"/>
        <v>2.505104536731429E-4</v>
      </c>
      <c r="S47" s="67">
        <v>4575</v>
      </c>
      <c r="T47" s="49">
        <f t="shared" si="23"/>
        <v>2.505104536731429E-4</v>
      </c>
      <c r="U47" s="67">
        <v>4575</v>
      </c>
      <c r="V47" s="49">
        <f t="shared" si="24"/>
        <v>2.505104536731429E-4</v>
      </c>
      <c r="W47" s="67">
        <v>4575</v>
      </c>
      <c r="X47" s="49">
        <f t="shared" si="25"/>
        <v>2.505104536731429E-4</v>
      </c>
      <c r="Y47" s="67">
        <v>4575</v>
      </c>
      <c r="Z47" s="49">
        <f t="shared" si="29"/>
        <v>2.505104536731429E-4</v>
      </c>
      <c r="AA47" s="82">
        <f t="shared" si="0"/>
        <v>54900</v>
      </c>
      <c r="AB47" s="49">
        <f t="shared" si="29"/>
        <v>2.505104536731429E-4</v>
      </c>
      <c r="AC47" s="82">
        <f t="shared" si="13"/>
        <v>4575</v>
      </c>
      <c r="AD47" s="49">
        <f t="shared" si="27"/>
        <v>2.505104536731429E-4</v>
      </c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</row>
    <row r="48" spans="1:66" x14ac:dyDescent="0.25">
      <c r="A48" s="9">
        <v>6108</v>
      </c>
      <c r="B48" s="10" t="s">
        <v>76</v>
      </c>
      <c r="C48" s="67">
        <v>5359</v>
      </c>
      <c r="D48" s="49">
        <f t="shared" si="15"/>
        <v>2.9343945819330556E-4</v>
      </c>
      <c r="E48" s="67">
        <v>5359</v>
      </c>
      <c r="F48" s="49">
        <f t="shared" si="16"/>
        <v>2.9343945819330556E-4</v>
      </c>
      <c r="G48" s="67">
        <v>5359</v>
      </c>
      <c r="H48" s="49">
        <f t="shared" si="17"/>
        <v>2.9343945819330556E-4</v>
      </c>
      <c r="I48" s="67">
        <v>5359</v>
      </c>
      <c r="J48" s="49">
        <f t="shared" si="18"/>
        <v>2.9343945819330556E-4</v>
      </c>
      <c r="K48" s="67">
        <v>5359</v>
      </c>
      <c r="L48" s="49">
        <f t="shared" si="19"/>
        <v>2.9343945819330556E-4</v>
      </c>
      <c r="M48" s="67">
        <v>5359</v>
      </c>
      <c r="N48" s="49">
        <f t="shared" si="20"/>
        <v>2.9343945819330556E-4</v>
      </c>
      <c r="O48" s="67">
        <v>5359</v>
      </c>
      <c r="P48" s="49">
        <f t="shared" si="21"/>
        <v>2.9343945819330556E-4</v>
      </c>
      <c r="Q48" s="67">
        <v>5359</v>
      </c>
      <c r="R48" s="49">
        <f t="shared" si="22"/>
        <v>2.9343945819330556E-4</v>
      </c>
      <c r="S48" s="67">
        <v>5359</v>
      </c>
      <c r="T48" s="49">
        <f t="shared" si="23"/>
        <v>2.9343945819330556E-4</v>
      </c>
      <c r="U48" s="67">
        <v>5359</v>
      </c>
      <c r="V48" s="49">
        <f t="shared" si="24"/>
        <v>2.9343945819330556E-4</v>
      </c>
      <c r="W48" s="67">
        <v>5359</v>
      </c>
      <c r="X48" s="49">
        <f t="shared" si="25"/>
        <v>2.9343945819330556E-4</v>
      </c>
      <c r="Y48" s="67">
        <v>5359</v>
      </c>
      <c r="Z48" s="49">
        <f t="shared" si="29"/>
        <v>2.9343945819330556E-4</v>
      </c>
      <c r="AA48" s="82">
        <f t="shared" si="0"/>
        <v>64308</v>
      </c>
      <c r="AB48" s="49">
        <f t="shared" si="29"/>
        <v>2.9343945819330556E-4</v>
      </c>
      <c r="AC48" s="82">
        <f t="shared" si="13"/>
        <v>5359</v>
      </c>
      <c r="AD48" s="49">
        <f t="shared" si="27"/>
        <v>2.9343945819330556E-4</v>
      </c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</row>
    <row r="49" spans="1:66" x14ac:dyDescent="0.25">
      <c r="A49" s="9">
        <v>6109</v>
      </c>
      <c r="B49" s="10" t="s">
        <v>77</v>
      </c>
      <c r="C49" s="67">
        <v>2286</v>
      </c>
      <c r="D49" s="49">
        <f t="shared" si="15"/>
        <v>1.2517309226159665E-4</v>
      </c>
      <c r="E49" s="67">
        <v>2286</v>
      </c>
      <c r="F49" s="49">
        <f t="shared" si="16"/>
        <v>1.2517309226159665E-4</v>
      </c>
      <c r="G49" s="67">
        <v>2286</v>
      </c>
      <c r="H49" s="49">
        <f t="shared" si="17"/>
        <v>1.2517309226159665E-4</v>
      </c>
      <c r="I49" s="67">
        <v>2286</v>
      </c>
      <c r="J49" s="49">
        <f t="shared" si="18"/>
        <v>1.2517309226159665E-4</v>
      </c>
      <c r="K49" s="67">
        <v>2286</v>
      </c>
      <c r="L49" s="49">
        <f t="shared" si="19"/>
        <v>1.2517309226159665E-4</v>
      </c>
      <c r="M49" s="67">
        <v>2286</v>
      </c>
      <c r="N49" s="49">
        <f t="shared" si="20"/>
        <v>1.2517309226159665E-4</v>
      </c>
      <c r="O49" s="67">
        <v>2286</v>
      </c>
      <c r="P49" s="49">
        <f t="shared" si="21"/>
        <v>1.2517309226159665E-4</v>
      </c>
      <c r="Q49" s="67">
        <v>2286</v>
      </c>
      <c r="R49" s="49">
        <f t="shared" si="22"/>
        <v>1.2517309226159665E-4</v>
      </c>
      <c r="S49" s="67">
        <v>2286</v>
      </c>
      <c r="T49" s="49">
        <f t="shared" si="23"/>
        <v>1.2517309226159665E-4</v>
      </c>
      <c r="U49" s="67">
        <v>2286</v>
      </c>
      <c r="V49" s="49">
        <f t="shared" si="24"/>
        <v>1.2517309226159665E-4</v>
      </c>
      <c r="W49" s="67">
        <v>2286</v>
      </c>
      <c r="X49" s="49">
        <f t="shared" si="25"/>
        <v>1.2517309226159665E-4</v>
      </c>
      <c r="Y49" s="67">
        <v>2286</v>
      </c>
      <c r="Z49" s="49">
        <f t="shared" si="29"/>
        <v>1.2517309226159665E-4</v>
      </c>
      <c r="AA49" s="82">
        <f t="shared" si="0"/>
        <v>27432</v>
      </c>
      <c r="AB49" s="49">
        <f t="shared" si="29"/>
        <v>1.2517309226159665E-4</v>
      </c>
      <c r="AC49" s="82">
        <f t="shared" si="13"/>
        <v>2286</v>
      </c>
      <c r="AD49" s="49">
        <f t="shared" si="27"/>
        <v>1.2517309226159665E-4</v>
      </c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</row>
    <row r="50" spans="1:66" x14ac:dyDescent="0.25">
      <c r="A50" s="9">
        <v>6110</v>
      </c>
      <c r="B50" s="10" t="s">
        <v>78</v>
      </c>
      <c r="C50" s="67">
        <v>1882.432</v>
      </c>
      <c r="D50" s="49">
        <f t="shared" si="15"/>
        <v>1.0307516815930968E-4</v>
      </c>
      <c r="E50" s="67">
        <v>1882.432</v>
      </c>
      <c r="F50" s="49">
        <f t="shared" si="16"/>
        <v>1.0307516815930968E-4</v>
      </c>
      <c r="G50" s="67">
        <v>1882.432</v>
      </c>
      <c r="H50" s="49">
        <f t="shared" si="17"/>
        <v>1.0307516815930968E-4</v>
      </c>
      <c r="I50" s="67">
        <v>1882.432</v>
      </c>
      <c r="J50" s="49">
        <f t="shared" si="18"/>
        <v>1.0307516815930968E-4</v>
      </c>
      <c r="K50" s="67">
        <v>1882.432</v>
      </c>
      <c r="L50" s="49">
        <f t="shared" si="19"/>
        <v>1.0307516815930968E-4</v>
      </c>
      <c r="M50" s="67">
        <v>1882.432</v>
      </c>
      <c r="N50" s="49">
        <f t="shared" si="20"/>
        <v>1.0307516815930968E-4</v>
      </c>
      <c r="O50" s="67">
        <v>1882.432</v>
      </c>
      <c r="P50" s="49">
        <f t="shared" si="21"/>
        <v>1.0307516815930968E-4</v>
      </c>
      <c r="Q50" s="67">
        <v>1882.432</v>
      </c>
      <c r="R50" s="49">
        <f t="shared" si="22"/>
        <v>1.0307516815930968E-4</v>
      </c>
      <c r="S50" s="67">
        <v>1882.432</v>
      </c>
      <c r="T50" s="49">
        <f t="shared" si="23"/>
        <v>1.0307516815930968E-4</v>
      </c>
      <c r="U50" s="67">
        <v>1882.432</v>
      </c>
      <c r="V50" s="49">
        <f t="shared" si="24"/>
        <v>1.0307516815930968E-4</v>
      </c>
      <c r="W50" s="67">
        <v>1882.432</v>
      </c>
      <c r="X50" s="49">
        <f t="shared" si="25"/>
        <v>1.0307516815930968E-4</v>
      </c>
      <c r="Y50" s="67">
        <v>1882.432</v>
      </c>
      <c r="Z50" s="49">
        <f t="shared" si="29"/>
        <v>1.0307516815930968E-4</v>
      </c>
      <c r="AA50" s="82">
        <f t="shared" si="0"/>
        <v>22589.184000000005</v>
      </c>
      <c r="AB50" s="49">
        <f t="shared" si="29"/>
        <v>1.030751681593097E-4</v>
      </c>
      <c r="AC50" s="82">
        <f t="shared" si="13"/>
        <v>1882.4320000000005</v>
      </c>
      <c r="AD50" s="49">
        <f t="shared" si="27"/>
        <v>1.0307516815930969E-4</v>
      </c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</row>
    <row r="51" spans="1:66" x14ac:dyDescent="0.25">
      <c r="A51" s="9">
        <v>6111</v>
      </c>
      <c r="B51" s="10" t="s">
        <v>79</v>
      </c>
      <c r="C51" s="67">
        <v>533052.09750000003</v>
      </c>
      <c r="D51" s="49">
        <f t="shared" si="15"/>
        <v>2.918800497839244E-2</v>
      </c>
      <c r="E51" s="67">
        <v>533052.09750000003</v>
      </c>
      <c r="F51" s="49">
        <f t="shared" si="16"/>
        <v>2.918800497839244E-2</v>
      </c>
      <c r="G51" s="67">
        <v>533052.09750000003</v>
      </c>
      <c r="H51" s="49">
        <f t="shared" si="17"/>
        <v>2.918800497839244E-2</v>
      </c>
      <c r="I51" s="67">
        <v>533052.09750000003</v>
      </c>
      <c r="J51" s="49">
        <f t="shared" si="18"/>
        <v>2.918800497839244E-2</v>
      </c>
      <c r="K51" s="67">
        <v>533052.09750000003</v>
      </c>
      <c r="L51" s="49">
        <f t="shared" si="19"/>
        <v>2.918800497839244E-2</v>
      </c>
      <c r="M51" s="67">
        <v>533052.09750000003</v>
      </c>
      <c r="N51" s="49">
        <f t="shared" si="20"/>
        <v>2.918800497839244E-2</v>
      </c>
      <c r="O51" s="67">
        <v>533052.09750000003</v>
      </c>
      <c r="P51" s="49">
        <f t="shared" si="21"/>
        <v>2.918800497839244E-2</v>
      </c>
      <c r="Q51" s="67">
        <v>533052.09750000003</v>
      </c>
      <c r="R51" s="49">
        <f t="shared" si="22"/>
        <v>2.918800497839244E-2</v>
      </c>
      <c r="S51" s="67">
        <v>533052.09750000003</v>
      </c>
      <c r="T51" s="49">
        <f t="shared" si="23"/>
        <v>2.918800497839244E-2</v>
      </c>
      <c r="U51" s="67">
        <v>533052.09750000003</v>
      </c>
      <c r="V51" s="49">
        <f t="shared" si="24"/>
        <v>2.918800497839244E-2</v>
      </c>
      <c r="W51" s="67">
        <v>533052.09750000003</v>
      </c>
      <c r="X51" s="49">
        <f t="shared" si="25"/>
        <v>2.918800497839244E-2</v>
      </c>
      <c r="Y51" s="67">
        <v>533052.09750000003</v>
      </c>
      <c r="Z51" s="49">
        <f t="shared" si="29"/>
        <v>2.918800497839244E-2</v>
      </c>
      <c r="AA51" s="82">
        <f t="shared" si="0"/>
        <v>6396625.1700000009</v>
      </c>
      <c r="AB51" s="49">
        <f t="shared" si="29"/>
        <v>2.9188004978392443E-2</v>
      </c>
      <c r="AC51" s="82">
        <f t="shared" si="13"/>
        <v>533052.09750000003</v>
      </c>
      <c r="AD51" s="49">
        <f t="shared" si="27"/>
        <v>2.918800497839244E-2</v>
      </c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</row>
    <row r="52" spans="1:66" x14ac:dyDescent="0.25">
      <c r="A52" s="9">
        <v>6112</v>
      </c>
      <c r="B52" s="10" t="s">
        <v>80</v>
      </c>
      <c r="C52" s="67">
        <v>55738.8</v>
      </c>
      <c r="D52" s="49">
        <f t="shared" si="15"/>
        <v>3.0520550984036239E-3</v>
      </c>
      <c r="E52" s="67">
        <v>55738.8</v>
      </c>
      <c r="F52" s="49">
        <f t="shared" si="16"/>
        <v>3.0520550984036239E-3</v>
      </c>
      <c r="G52" s="67">
        <v>55738.8</v>
      </c>
      <c r="H52" s="49">
        <f t="shared" si="17"/>
        <v>3.0520550984036239E-3</v>
      </c>
      <c r="I52" s="67">
        <v>55738.8</v>
      </c>
      <c r="J52" s="49">
        <f t="shared" si="18"/>
        <v>3.0520550984036239E-3</v>
      </c>
      <c r="K52" s="67">
        <v>55738.8</v>
      </c>
      <c r="L52" s="49">
        <f t="shared" si="19"/>
        <v>3.0520550984036239E-3</v>
      </c>
      <c r="M52" s="67">
        <v>55738.8</v>
      </c>
      <c r="N52" s="49">
        <f t="shared" si="20"/>
        <v>3.0520550984036239E-3</v>
      </c>
      <c r="O52" s="67">
        <v>55738.8</v>
      </c>
      <c r="P52" s="49">
        <f t="shared" si="21"/>
        <v>3.0520550984036239E-3</v>
      </c>
      <c r="Q52" s="67">
        <v>55738.8</v>
      </c>
      <c r="R52" s="49">
        <f t="shared" si="22"/>
        <v>3.0520550984036239E-3</v>
      </c>
      <c r="S52" s="67">
        <v>55738.8</v>
      </c>
      <c r="T52" s="49">
        <f t="shared" si="23"/>
        <v>3.0520550984036239E-3</v>
      </c>
      <c r="U52" s="67">
        <v>55738.8</v>
      </c>
      <c r="V52" s="49">
        <f t="shared" si="24"/>
        <v>3.0520550984036239E-3</v>
      </c>
      <c r="W52" s="67">
        <v>55738.8</v>
      </c>
      <c r="X52" s="49">
        <f t="shared" si="25"/>
        <v>3.0520550984036239E-3</v>
      </c>
      <c r="Y52" s="67">
        <v>55738.8</v>
      </c>
      <c r="Z52" s="49">
        <f t="shared" si="29"/>
        <v>3.0520550984036239E-3</v>
      </c>
      <c r="AA52" s="82">
        <f t="shared" si="0"/>
        <v>668865.60000000009</v>
      </c>
      <c r="AB52" s="49">
        <f t="shared" si="29"/>
        <v>3.0520550984036244E-3</v>
      </c>
      <c r="AC52" s="82">
        <f t="shared" si="13"/>
        <v>55738.80000000001</v>
      </c>
      <c r="AD52" s="49">
        <f t="shared" si="27"/>
        <v>3.0520550984036239E-3</v>
      </c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</row>
    <row r="53" spans="1:66" x14ac:dyDescent="0.25">
      <c r="A53" s="9">
        <v>6113</v>
      </c>
      <c r="B53" s="10" t="s">
        <v>81</v>
      </c>
      <c r="C53" s="67">
        <v>18252.599999999999</v>
      </c>
      <c r="D53" s="49">
        <f t="shared" si="15"/>
        <v>9.9944636212336794E-4</v>
      </c>
      <c r="E53" s="67">
        <v>18252.599999999999</v>
      </c>
      <c r="F53" s="49">
        <f t="shared" si="16"/>
        <v>9.9944636212336794E-4</v>
      </c>
      <c r="G53" s="67">
        <v>18252.599999999999</v>
      </c>
      <c r="H53" s="49">
        <f t="shared" si="17"/>
        <v>9.9944636212336794E-4</v>
      </c>
      <c r="I53" s="67">
        <v>18252.599999999999</v>
      </c>
      <c r="J53" s="49">
        <f t="shared" si="18"/>
        <v>9.9944636212336794E-4</v>
      </c>
      <c r="K53" s="67">
        <v>18252.599999999999</v>
      </c>
      <c r="L53" s="49">
        <f t="shared" si="19"/>
        <v>9.9944636212336794E-4</v>
      </c>
      <c r="M53" s="67">
        <v>18252.599999999999</v>
      </c>
      <c r="N53" s="49">
        <f t="shared" si="20"/>
        <v>9.9944636212336794E-4</v>
      </c>
      <c r="O53" s="67">
        <v>18252.599999999999</v>
      </c>
      <c r="P53" s="49">
        <f t="shared" si="21"/>
        <v>9.9944636212336794E-4</v>
      </c>
      <c r="Q53" s="67">
        <v>18252.599999999999</v>
      </c>
      <c r="R53" s="49">
        <f t="shared" si="22"/>
        <v>9.9944636212336794E-4</v>
      </c>
      <c r="S53" s="67">
        <v>18252.599999999999</v>
      </c>
      <c r="T53" s="49">
        <f t="shared" si="23"/>
        <v>9.9944636212336794E-4</v>
      </c>
      <c r="U53" s="67">
        <v>18252.599999999999</v>
      </c>
      <c r="V53" s="49">
        <f t="shared" si="24"/>
        <v>9.9944636212336794E-4</v>
      </c>
      <c r="W53" s="67">
        <v>18252.599999999999</v>
      </c>
      <c r="X53" s="49">
        <f t="shared" si="25"/>
        <v>9.9944636212336794E-4</v>
      </c>
      <c r="Y53" s="67">
        <v>18252.599999999999</v>
      </c>
      <c r="Z53" s="49">
        <f t="shared" si="29"/>
        <v>9.9944636212336794E-4</v>
      </c>
      <c r="AA53" s="82">
        <f t="shared" si="0"/>
        <v>219031.20000000004</v>
      </c>
      <c r="AB53" s="49">
        <f t="shared" si="29"/>
        <v>9.9944636212336816E-4</v>
      </c>
      <c r="AC53" s="82">
        <f t="shared" si="13"/>
        <v>18252.600000000002</v>
      </c>
      <c r="AD53" s="49">
        <f t="shared" si="27"/>
        <v>9.9944636212336794E-4</v>
      </c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</row>
    <row r="54" spans="1:66" x14ac:dyDescent="0.25">
      <c r="A54" s="9">
        <v>6114</v>
      </c>
      <c r="B54" s="10" t="s">
        <v>82</v>
      </c>
      <c r="C54" s="67">
        <v>37359.57475</v>
      </c>
      <c r="D54" s="49">
        <f t="shared" si="15"/>
        <v>2.0456751955537037E-3</v>
      </c>
      <c r="E54" s="67">
        <v>37359.57475</v>
      </c>
      <c r="F54" s="49">
        <f t="shared" si="16"/>
        <v>2.0456751955537037E-3</v>
      </c>
      <c r="G54" s="67">
        <v>37359.57475</v>
      </c>
      <c r="H54" s="49">
        <f t="shared" si="17"/>
        <v>2.0456751955537037E-3</v>
      </c>
      <c r="I54" s="67">
        <v>37359.57475</v>
      </c>
      <c r="J54" s="49">
        <f t="shared" si="18"/>
        <v>2.0456751955537037E-3</v>
      </c>
      <c r="K54" s="67">
        <v>37359.57475</v>
      </c>
      <c r="L54" s="49">
        <f t="shared" si="19"/>
        <v>2.0456751955537037E-3</v>
      </c>
      <c r="M54" s="67">
        <v>37359.57475</v>
      </c>
      <c r="N54" s="49">
        <f t="shared" si="20"/>
        <v>2.0456751955537037E-3</v>
      </c>
      <c r="O54" s="67">
        <v>37359.57475</v>
      </c>
      <c r="P54" s="49">
        <f t="shared" si="21"/>
        <v>2.0456751955537037E-3</v>
      </c>
      <c r="Q54" s="67">
        <v>37359.57475</v>
      </c>
      <c r="R54" s="49">
        <f t="shared" si="22"/>
        <v>2.0456751955537037E-3</v>
      </c>
      <c r="S54" s="67">
        <v>37359.57475</v>
      </c>
      <c r="T54" s="49">
        <f t="shared" si="23"/>
        <v>2.0456751955537037E-3</v>
      </c>
      <c r="U54" s="67">
        <v>37359.57475</v>
      </c>
      <c r="V54" s="49">
        <f t="shared" si="24"/>
        <v>2.0456751955537037E-3</v>
      </c>
      <c r="W54" s="67">
        <v>37359.57475</v>
      </c>
      <c r="X54" s="49">
        <f t="shared" si="25"/>
        <v>2.0456751955537037E-3</v>
      </c>
      <c r="Y54" s="67">
        <v>37359.57475</v>
      </c>
      <c r="Z54" s="49">
        <f t="shared" si="29"/>
        <v>2.0456751955537037E-3</v>
      </c>
      <c r="AA54" s="82">
        <f t="shared" si="0"/>
        <v>448314.89700000011</v>
      </c>
      <c r="AB54" s="49">
        <f t="shared" si="29"/>
        <v>2.0456751955537041E-3</v>
      </c>
      <c r="AC54" s="82">
        <f t="shared" si="13"/>
        <v>37359.574750000007</v>
      </c>
      <c r="AD54" s="49">
        <f t="shared" si="27"/>
        <v>2.0456751955537041E-3</v>
      </c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</row>
    <row r="55" spans="1:66" x14ac:dyDescent="0.25">
      <c r="A55" s="9">
        <v>6115</v>
      </c>
      <c r="B55" s="10" t="s">
        <v>83</v>
      </c>
      <c r="C55" s="67">
        <v>2633.9811500000001</v>
      </c>
      <c r="D55" s="49">
        <f t="shared" si="15"/>
        <v>1.4422728149792496E-4</v>
      </c>
      <c r="E55" s="67">
        <v>2633.9811500000001</v>
      </c>
      <c r="F55" s="49">
        <f t="shared" si="16"/>
        <v>1.4422728149792496E-4</v>
      </c>
      <c r="G55" s="67">
        <v>2633.9811500000001</v>
      </c>
      <c r="H55" s="49">
        <f t="shared" si="17"/>
        <v>1.4422728149792496E-4</v>
      </c>
      <c r="I55" s="67">
        <v>2633.9811500000001</v>
      </c>
      <c r="J55" s="49">
        <f t="shared" si="18"/>
        <v>1.4422728149792496E-4</v>
      </c>
      <c r="K55" s="67">
        <v>2633.9811500000001</v>
      </c>
      <c r="L55" s="49">
        <f t="shared" si="19"/>
        <v>1.4422728149792496E-4</v>
      </c>
      <c r="M55" s="67">
        <v>2633.9811500000001</v>
      </c>
      <c r="N55" s="49">
        <f t="shared" si="20"/>
        <v>1.4422728149792496E-4</v>
      </c>
      <c r="O55" s="67">
        <v>2633.9811500000001</v>
      </c>
      <c r="P55" s="49">
        <f t="shared" si="21"/>
        <v>1.4422728149792496E-4</v>
      </c>
      <c r="Q55" s="67">
        <v>2633.9811500000001</v>
      </c>
      <c r="R55" s="49">
        <f t="shared" si="22"/>
        <v>1.4422728149792496E-4</v>
      </c>
      <c r="S55" s="67">
        <v>2633.9811500000001</v>
      </c>
      <c r="T55" s="49">
        <f t="shared" si="23"/>
        <v>1.4422728149792496E-4</v>
      </c>
      <c r="U55" s="67">
        <v>2633.9811500000001</v>
      </c>
      <c r="V55" s="49">
        <f t="shared" si="24"/>
        <v>1.4422728149792496E-4</v>
      </c>
      <c r="W55" s="67">
        <v>2633.9811500000001</v>
      </c>
      <c r="X55" s="49">
        <f t="shared" si="25"/>
        <v>1.4422728149792496E-4</v>
      </c>
      <c r="Y55" s="67">
        <v>2633.9811500000001</v>
      </c>
      <c r="Z55" s="49">
        <f t="shared" si="29"/>
        <v>1.4422728149792496E-4</v>
      </c>
      <c r="AA55" s="82">
        <f t="shared" si="0"/>
        <v>31607.773799999999</v>
      </c>
      <c r="AB55" s="49">
        <f t="shared" si="29"/>
        <v>1.4422728149792496E-4</v>
      </c>
      <c r="AC55" s="82">
        <f t="shared" si="13"/>
        <v>2633.9811500000001</v>
      </c>
      <c r="AD55" s="49">
        <f t="shared" si="27"/>
        <v>1.4422728149792496E-4</v>
      </c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</row>
    <row r="56" spans="1:66" x14ac:dyDescent="0.25">
      <c r="A56" s="9">
        <v>6116</v>
      </c>
      <c r="B56" s="10" t="s">
        <v>53</v>
      </c>
      <c r="C56" s="67">
        <v>49479.155850000003</v>
      </c>
      <c r="D56" s="49">
        <f t="shared" si="15"/>
        <v>2.7092996239011244E-3</v>
      </c>
      <c r="E56" s="67">
        <v>49479.155850000003</v>
      </c>
      <c r="F56" s="49">
        <f t="shared" si="16"/>
        <v>2.7092996239011244E-3</v>
      </c>
      <c r="G56" s="67">
        <v>49479.155850000003</v>
      </c>
      <c r="H56" s="49">
        <f t="shared" si="17"/>
        <v>2.7092996239011244E-3</v>
      </c>
      <c r="I56" s="67">
        <v>49479.155850000003</v>
      </c>
      <c r="J56" s="49">
        <f t="shared" si="18"/>
        <v>2.7092996239011244E-3</v>
      </c>
      <c r="K56" s="67">
        <v>49479.155850000003</v>
      </c>
      <c r="L56" s="49">
        <f t="shared" si="19"/>
        <v>2.7092996239011244E-3</v>
      </c>
      <c r="M56" s="67">
        <v>49479.155850000003</v>
      </c>
      <c r="N56" s="49">
        <f t="shared" si="20"/>
        <v>2.7092996239011244E-3</v>
      </c>
      <c r="O56" s="67">
        <v>49479.155850000003</v>
      </c>
      <c r="P56" s="49">
        <f t="shared" si="21"/>
        <v>2.7092996239011244E-3</v>
      </c>
      <c r="Q56" s="67">
        <v>49479.155850000003</v>
      </c>
      <c r="R56" s="49">
        <f t="shared" si="22"/>
        <v>2.7092996239011244E-3</v>
      </c>
      <c r="S56" s="67">
        <v>49479.155850000003</v>
      </c>
      <c r="T56" s="49">
        <f t="shared" si="23"/>
        <v>2.7092996239011244E-3</v>
      </c>
      <c r="U56" s="67">
        <v>49479.155850000003</v>
      </c>
      <c r="V56" s="49">
        <f t="shared" si="24"/>
        <v>2.7092996239011244E-3</v>
      </c>
      <c r="W56" s="67">
        <v>49479.155850000003</v>
      </c>
      <c r="X56" s="49">
        <f t="shared" si="25"/>
        <v>2.7092996239011244E-3</v>
      </c>
      <c r="Y56" s="67">
        <v>49479.155850000003</v>
      </c>
      <c r="Z56" s="49">
        <f t="shared" si="29"/>
        <v>2.7092996239011244E-3</v>
      </c>
      <c r="AA56" s="82">
        <f t="shared" si="0"/>
        <v>593749.87019999989</v>
      </c>
      <c r="AB56" s="49">
        <f t="shared" si="29"/>
        <v>2.709299623901124E-3</v>
      </c>
      <c r="AC56" s="82">
        <f t="shared" si="13"/>
        <v>49479.155849999988</v>
      </c>
      <c r="AD56" s="49">
        <f t="shared" si="27"/>
        <v>2.7092996239011236E-3</v>
      </c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</row>
    <row r="57" spans="1:66" x14ac:dyDescent="0.25">
      <c r="A57" s="9">
        <v>6117</v>
      </c>
      <c r="B57" s="10" t="s">
        <v>84</v>
      </c>
      <c r="C57" s="67"/>
      <c r="D57" s="49">
        <f t="shared" si="15"/>
        <v>0</v>
      </c>
      <c r="E57" s="67"/>
      <c r="F57" s="49">
        <f t="shared" si="16"/>
        <v>0</v>
      </c>
      <c r="G57" s="67"/>
      <c r="H57" s="49">
        <f t="shared" si="17"/>
        <v>0</v>
      </c>
      <c r="I57" s="67"/>
      <c r="J57" s="49">
        <f t="shared" si="18"/>
        <v>0</v>
      </c>
      <c r="K57" s="67"/>
      <c r="L57" s="49">
        <f t="shared" si="19"/>
        <v>0</v>
      </c>
      <c r="M57" s="67"/>
      <c r="N57" s="49">
        <f t="shared" si="20"/>
        <v>0</v>
      </c>
      <c r="O57" s="67"/>
      <c r="P57" s="49">
        <f t="shared" si="21"/>
        <v>0</v>
      </c>
      <c r="Q57" s="67"/>
      <c r="R57" s="49">
        <f t="shared" si="22"/>
        <v>0</v>
      </c>
      <c r="S57" s="67"/>
      <c r="T57" s="49">
        <f t="shared" si="23"/>
        <v>0</v>
      </c>
      <c r="U57" s="67"/>
      <c r="V57" s="49">
        <f t="shared" si="24"/>
        <v>0</v>
      </c>
      <c r="W57" s="67"/>
      <c r="X57" s="49">
        <f t="shared" si="25"/>
        <v>0</v>
      </c>
      <c r="Y57" s="67"/>
      <c r="Z57" s="49">
        <f t="shared" si="29"/>
        <v>0</v>
      </c>
      <c r="AA57" s="82">
        <f t="shared" si="0"/>
        <v>0</v>
      </c>
      <c r="AB57" s="49">
        <f t="shared" si="29"/>
        <v>0</v>
      </c>
      <c r="AC57" s="82">
        <f t="shared" si="13"/>
        <v>0</v>
      </c>
      <c r="AD57" s="49">
        <f t="shared" si="27"/>
        <v>0</v>
      </c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</row>
    <row r="58" spans="1:66" x14ac:dyDescent="0.25">
      <c r="A58" s="9">
        <v>6118</v>
      </c>
      <c r="B58" s="10" t="s">
        <v>85</v>
      </c>
      <c r="C58" s="67">
        <v>192889.89689999999</v>
      </c>
      <c r="D58" s="49">
        <f t="shared" si="15"/>
        <v>1.0561953132543116E-2</v>
      </c>
      <c r="E58" s="67">
        <v>192889.89689999999</v>
      </c>
      <c r="F58" s="49">
        <f t="shared" si="16"/>
        <v>1.0561953132543116E-2</v>
      </c>
      <c r="G58" s="67">
        <v>192889.89689999999</v>
      </c>
      <c r="H58" s="49">
        <f t="shared" si="17"/>
        <v>1.0561953132543116E-2</v>
      </c>
      <c r="I58" s="67">
        <v>192889.89689999999</v>
      </c>
      <c r="J58" s="49">
        <f t="shared" si="18"/>
        <v>1.0561953132543116E-2</v>
      </c>
      <c r="K58" s="67">
        <v>192889.89689999999</v>
      </c>
      <c r="L58" s="49">
        <f t="shared" si="19"/>
        <v>1.0561953132543116E-2</v>
      </c>
      <c r="M58" s="67">
        <v>192889.89689999999</v>
      </c>
      <c r="N58" s="49">
        <f t="shared" si="20"/>
        <v>1.0561953132543116E-2</v>
      </c>
      <c r="O58" s="67">
        <v>192889.89689999999</v>
      </c>
      <c r="P58" s="49">
        <f t="shared" si="21"/>
        <v>1.0561953132543116E-2</v>
      </c>
      <c r="Q58" s="67">
        <v>192889.89689999999</v>
      </c>
      <c r="R58" s="49">
        <f t="shared" si="22"/>
        <v>1.0561953132543116E-2</v>
      </c>
      <c r="S58" s="67">
        <v>192889.89689999999</v>
      </c>
      <c r="T58" s="49">
        <f t="shared" si="23"/>
        <v>1.0561953132543116E-2</v>
      </c>
      <c r="U58" s="67">
        <v>192889.89689999999</v>
      </c>
      <c r="V58" s="49">
        <f t="shared" si="24"/>
        <v>1.0561953132543116E-2</v>
      </c>
      <c r="W58" s="67">
        <v>192889.89689999999</v>
      </c>
      <c r="X58" s="49">
        <f t="shared" si="25"/>
        <v>1.0561953132543116E-2</v>
      </c>
      <c r="Y58" s="67">
        <v>192889.89689999999</v>
      </c>
      <c r="Z58" s="49">
        <f t="shared" si="29"/>
        <v>1.0561953132543116E-2</v>
      </c>
      <c r="AA58" s="82">
        <f t="shared" si="0"/>
        <v>2314678.7628000001</v>
      </c>
      <c r="AB58" s="49">
        <f t="shared" si="29"/>
        <v>1.0561953132543118E-2</v>
      </c>
      <c r="AC58" s="82">
        <f t="shared" si="13"/>
        <v>192889.89690000002</v>
      </c>
      <c r="AD58" s="49">
        <f t="shared" si="27"/>
        <v>1.0561953132543118E-2</v>
      </c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</row>
    <row r="59" spans="1:66" x14ac:dyDescent="0.25">
      <c r="A59" s="9">
        <v>6119</v>
      </c>
      <c r="B59" s="10" t="s">
        <v>86</v>
      </c>
      <c r="C59" s="67">
        <v>1050</v>
      </c>
      <c r="D59" s="49">
        <f t="shared" si="15"/>
        <v>5.7494202482360667E-5</v>
      </c>
      <c r="E59" s="67">
        <v>1050</v>
      </c>
      <c r="F59" s="49">
        <f t="shared" si="16"/>
        <v>5.7494202482360667E-5</v>
      </c>
      <c r="G59" s="67">
        <v>1050</v>
      </c>
      <c r="H59" s="49">
        <f t="shared" si="17"/>
        <v>5.7494202482360667E-5</v>
      </c>
      <c r="I59" s="67">
        <v>1050</v>
      </c>
      <c r="J59" s="49">
        <f t="shared" si="18"/>
        <v>5.7494202482360667E-5</v>
      </c>
      <c r="K59" s="67">
        <v>1050</v>
      </c>
      <c r="L59" s="49">
        <f t="shared" si="19"/>
        <v>5.7494202482360667E-5</v>
      </c>
      <c r="M59" s="67">
        <v>1050</v>
      </c>
      <c r="N59" s="49">
        <f t="shared" si="20"/>
        <v>5.7494202482360667E-5</v>
      </c>
      <c r="O59" s="67">
        <v>1050</v>
      </c>
      <c r="P59" s="49">
        <f t="shared" si="21"/>
        <v>5.7494202482360667E-5</v>
      </c>
      <c r="Q59" s="67">
        <v>1050</v>
      </c>
      <c r="R59" s="49">
        <f t="shared" si="22"/>
        <v>5.7494202482360667E-5</v>
      </c>
      <c r="S59" s="67">
        <v>1050</v>
      </c>
      <c r="T59" s="49">
        <f t="shared" si="23"/>
        <v>5.7494202482360667E-5</v>
      </c>
      <c r="U59" s="67">
        <v>1050</v>
      </c>
      <c r="V59" s="49">
        <f t="shared" si="24"/>
        <v>5.7494202482360667E-5</v>
      </c>
      <c r="W59" s="67">
        <v>1050</v>
      </c>
      <c r="X59" s="49">
        <f t="shared" si="25"/>
        <v>5.7494202482360667E-5</v>
      </c>
      <c r="Y59" s="67">
        <v>1050</v>
      </c>
      <c r="Z59" s="49">
        <f t="shared" si="29"/>
        <v>5.7494202482360667E-5</v>
      </c>
      <c r="AA59" s="82">
        <f t="shared" si="0"/>
        <v>12600</v>
      </c>
      <c r="AB59" s="49">
        <f t="shared" si="29"/>
        <v>5.7494202482360674E-5</v>
      </c>
      <c r="AC59" s="82">
        <f t="shared" si="13"/>
        <v>1050</v>
      </c>
      <c r="AD59" s="49">
        <f t="shared" si="27"/>
        <v>5.7494202482360667E-5</v>
      </c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</row>
    <row r="60" spans="1:66" x14ac:dyDescent="0.25">
      <c r="A60" s="9">
        <v>6120</v>
      </c>
      <c r="B60" s="10" t="s">
        <v>87</v>
      </c>
      <c r="C60" s="67"/>
      <c r="D60" s="49">
        <f t="shared" si="15"/>
        <v>0</v>
      </c>
      <c r="E60" s="67"/>
      <c r="F60" s="49">
        <f t="shared" si="16"/>
        <v>0</v>
      </c>
      <c r="G60" s="67"/>
      <c r="H60" s="49">
        <f t="shared" si="17"/>
        <v>0</v>
      </c>
      <c r="I60" s="67"/>
      <c r="J60" s="49">
        <f t="shared" si="18"/>
        <v>0</v>
      </c>
      <c r="K60" s="67"/>
      <c r="L60" s="49">
        <f t="shared" si="19"/>
        <v>0</v>
      </c>
      <c r="M60" s="67"/>
      <c r="N60" s="49">
        <f t="shared" si="20"/>
        <v>0</v>
      </c>
      <c r="O60" s="67"/>
      <c r="P60" s="49">
        <f t="shared" si="21"/>
        <v>0</v>
      </c>
      <c r="Q60" s="67"/>
      <c r="R60" s="49">
        <f t="shared" si="22"/>
        <v>0</v>
      </c>
      <c r="S60" s="67"/>
      <c r="T60" s="49">
        <f t="shared" si="23"/>
        <v>0</v>
      </c>
      <c r="U60" s="67"/>
      <c r="V60" s="49">
        <f t="shared" si="24"/>
        <v>0</v>
      </c>
      <c r="W60" s="67"/>
      <c r="X60" s="49">
        <f t="shared" si="25"/>
        <v>0</v>
      </c>
      <c r="Y60" s="67"/>
      <c r="Z60" s="49">
        <f t="shared" si="29"/>
        <v>0</v>
      </c>
      <c r="AA60" s="82">
        <f t="shared" si="0"/>
        <v>0</v>
      </c>
      <c r="AB60" s="49">
        <f t="shared" si="29"/>
        <v>0</v>
      </c>
      <c r="AC60" s="82">
        <f t="shared" si="13"/>
        <v>0</v>
      </c>
      <c r="AD60" s="49">
        <f t="shared" si="27"/>
        <v>0</v>
      </c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</row>
    <row r="61" spans="1:66" x14ac:dyDescent="0.25">
      <c r="A61" s="9">
        <v>6121</v>
      </c>
      <c r="B61" s="10" t="s">
        <v>88</v>
      </c>
      <c r="C61" s="67">
        <v>6273.8078999999998</v>
      </c>
      <c r="D61" s="49">
        <f t="shared" si="15"/>
        <v>3.4353103022669902E-4</v>
      </c>
      <c r="E61" s="67">
        <v>6273.8078999999998</v>
      </c>
      <c r="F61" s="49">
        <f t="shared" si="16"/>
        <v>3.4353103022669902E-4</v>
      </c>
      <c r="G61" s="67">
        <v>6273.8078999999998</v>
      </c>
      <c r="H61" s="49">
        <f t="shared" si="17"/>
        <v>3.4353103022669902E-4</v>
      </c>
      <c r="I61" s="67">
        <v>6273.8078999999998</v>
      </c>
      <c r="J61" s="49">
        <f t="shared" si="18"/>
        <v>3.4353103022669902E-4</v>
      </c>
      <c r="K61" s="67">
        <v>6273.8078999999998</v>
      </c>
      <c r="L61" s="49">
        <f t="shared" si="19"/>
        <v>3.4353103022669902E-4</v>
      </c>
      <c r="M61" s="67">
        <v>6273.8078999999998</v>
      </c>
      <c r="N61" s="49">
        <f t="shared" si="20"/>
        <v>3.4353103022669902E-4</v>
      </c>
      <c r="O61" s="67">
        <v>6273.8078999999998</v>
      </c>
      <c r="P61" s="49">
        <f t="shared" si="21"/>
        <v>3.4353103022669902E-4</v>
      </c>
      <c r="Q61" s="67">
        <v>6273.8078999999998</v>
      </c>
      <c r="R61" s="49">
        <f t="shared" si="22"/>
        <v>3.4353103022669902E-4</v>
      </c>
      <c r="S61" s="67">
        <v>6273.8078999999998</v>
      </c>
      <c r="T61" s="49">
        <f t="shared" si="23"/>
        <v>3.4353103022669902E-4</v>
      </c>
      <c r="U61" s="67">
        <v>6273.8078999999998</v>
      </c>
      <c r="V61" s="49">
        <f t="shared" si="24"/>
        <v>3.4353103022669902E-4</v>
      </c>
      <c r="W61" s="67">
        <v>6273.8078999999998</v>
      </c>
      <c r="X61" s="49">
        <f t="shared" si="25"/>
        <v>3.4353103022669902E-4</v>
      </c>
      <c r="Y61" s="67">
        <v>6273.8078999999998</v>
      </c>
      <c r="Z61" s="49">
        <f t="shared" ref="Z61:AB80" si="30">IF(Y$10&lt;&gt;0,Y61/Y$10,"-")</f>
        <v>3.4353103022669902E-4</v>
      </c>
      <c r="AA61" s="82">
        <f t="shared" si="0"/>
        <v>75285.694799999997</v>
      </c>
      <c r="AB61" s="49">
        <f t="shared" si="30"/>
        <v>3.4353103022669902E-4</v>
      </c>
      <c r="AC61" s="82">
        <f t="shared" si="13"/>
        <v>6273.8078999999998</v>
      </c>
      <c r="AD61" s="49">
        <f t="shared" si="27"/>
        <v>3.4353103022669902E-4</v>
      </c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</row>
    <row r="62" spans="1:66" x14ac:dyDescent="0.25">
      <c r="A62" s="9">
        <v>6122</v>
      </c>
      <c r="B62" s="10" t="s">
        <v>89</v>
      </c>
      <c r="C62" s="67">
        <v>5294.3651499999996</v>
      </c>
      <c r="D62" s="49">
        <f t="shared" si="15"/>
        <v>2.8990028757109882E-4</v>
      </c>
      <c r="E62" s="67">
        <v>5294.3651499999996</v>
      </c>
      <c r="F62" s="49">
        <f t="shared" si="16"/>
        <v>2.8990028757109882E-4</v>
      </c>
      <c r="G62" s="67">
        <v>5294.3651499999996</v>
      </c>
      <c r="H62" s="49">
        <f t="shared" si="17"/>
        <v>2.8990028757109882E-4</v>
      </c>
      <c r="I62" s="67">
        <v>5294.3651499999996</v>
      </c>
      <c r="J62" s="49">
        <f t="shared" si="18"/>
        <v>2.8990028757109882E-4</v>
      </c>
      <c r="K62" s="67">
        <v>5294.3651499999996</v>
      </c>
      <c r="L62" s="49">
        <f t="shared" si="19"/>
        <v>2.8990028757109882E-4</v>
      </c>
      <c r="M62" s="67">
        <v>5294.3651499999996</v>
      </c>
      <c r="N62" s="49">
        <f t="shared" si="20"/>
        <v>2.8990028757109882E-4</v>
      </c>
      <c r="O62" s="67">
        <v>5294.3651499999996</v>
      </c>
      <c r="P62" s="49">
        <f t="shared" si="21"/>
        <v>2.8990028757109882E-4</v>
      </c>
      <c r="Q62" s="67">
        <v>5294.3651499999996</v>
      </c>
      <c r="R62" s="49">
        <f t="shared" si="22"/>
        <v>2.8990028757109882E-4</v>
      </c>
      <c r="S62" s="67">
        <v>5294.3651499999996</v>
      </c>
      <c r="T62" s="49">
        <f t="shared" si="23"/>
        <v>2.8990028757109882E-4</v>
      </c>
      <c r="U62" s="67">
        <v>5294.3651499999996</v>
      </c>
      <c r="V62" s="49">
        <f t="shared" si="24"/>
        <v>2.8990028757109882E-4</v>
      </c>
      <c r="W62" s="67">
        <v>5294.3651499999996</v>
      </c>
      <c r="X62" s="49">
        <f t="shared" si="25"/>
        <v>2.8990028757109882E-4</v>
      </c>
      <c r="Y62" s="67">
        <v>5294.3651499999996</v>
      </c>
      <c r="Z62" s="49">
        <f t="shared" si="30"/>
        <v>2.8990028757109882E-4</v>
      </c>
      <c r="AA62" s="82">
        <f t="shared" si="0"/>
        <v>63532.381799999981</v>
      </c>
      <c r="AB62" s="49">
        <f t="shared" si="30"/>
        <v>2.8990028757109877E-4</v>
      </c>
      <c r="AC62" s="82">
        <f t="shared" si="13"/>
        <v>5294.3651499999987</v>
      </c>
      <c r="AD62" s="49">
        <f t="shared" si="27"/>
        <v>2.8990028757109877E-4</v>
      </c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</row>
    <row r="63" spans="1:66" x14ac:dyDescent="0.25">
      <c r="A63" s="9">
        <v>6123</v>
      </c>
      <c r="B63" s="10" t="s">
        <v>90</v>
      </c>
      <c r="C63" s="67"/>
      <c r="D63" s="49">
        <f t="shared" si="15"/>
        <v>0</v>
      </c>
      <c r="E63" s="67"/>
      <c r="F63" s="49">
        <f t="shared" si="16"/>
        <v>0</v>
      </c>
      <c r="G63" s="67"/>
      <c r="H63" s="49">
        <f t="shared" si="17"/>
        <v>0</v>
      </c>
      <c r="I63" s="67"/>
      <c r="J63" s="49">
        <f t="shared" si="18"/>
        <v>0</v>
      </c>
      <c r="K63" s="67"/>
      <c r="L63" s="49">
        <f t="shared" si="19"/>
        <v>0</v>
      </c>
      <c r="M63" s="67"/>
      <c r="N63" s="49">
        <f t="shared" si="20"/>
        <v>0</v>
      </c>
      <c r="O63" s="67"/>
      <c r="P63" s="49">
        <f t="shared" si="21"/>
        <v>0</v>
      </c>
      <c r="Q63" s="67"/>
      <c r="R63" s="49">
        <f t="shared" si="22"/>
        <v>0</v>
      </c>
      <c r="S63" s="67"/>
      <c r="T63" s="49">
        <f t="shared" si="23"/>
        <v>0</v>
      </c>
      <c r="U63" s="67"/>
      <c r="V63" s="49">
        <f t="shared" si="24"/>
        <v>0</v>
      </c>
      <c r="W63" s="67"/>
      <c r="X63" s="49">
        <f t="shared" si="25"/>
        <v>0</v>
      </c>
      <c r="Y63" s="67"/>
      <c r="Z63" s="49">
        <f t="shared" si="30"/>
        <v>0</v>
      </c>
      <c r="AA63" s="82">
        <f t="shared" si="0"/>
        <v>0</v>
      </c>
      <c r="AB63" s="49">
        <f t="shared" si="30"/>
        <v>0</v>
      </c>
      <c r="AC63" s="82">
        <f t="shared" si="13"/>
        <v>0</v>
      </c>
      <c r="AD63" s="49">
        <f t="shared" si="27"/>
        <v>0</v>
      </c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</row>
    <row r="64" spans="1:66" x14ac:dyDescent="0.25">
      <c r="A64" s="9">
        <v>6124</v>
      </c>
      <c r="B64" s="10" t="s">
        <v>91</v>
      </c>
      <c r="C64" s="67">
        <v>165388.19575000001</v>
      </c>
      <c r="D64" s="49">
        <f t="shared" si="15"/>
        <v>9.0560594425169554E-3</v>
      </c>
      <c r="E64" s="67">
        <v>165388.19575000001</v>
      </c>
      <c r="F64" s="49">
        <f t="shared" si="16"/>
        <v>9.0560594425169554E-3</v>
      </c>
      <c r="G64" s="67">
        <v>165388.19575000001</v>
      </c>
      <c r="H64" s="49">
        <f t="shared" si="17"/>
        <v>9.0560594425169554E-3</v>
      </c>
      <c r="I64" s="67">
        <v>165388.19575000001</v>
      </c>
      <c r="J64" s="49">
        <f t="shared" si="18"/>
        <v>9.0560594425169554E-3</v>
      </c>
      <c r="K64" s="67">
        <v>165388.19575000001</v>
      </c>
      <c r="L64" s="49">
        <f t="shared" si="19"/>
        <v>9.0560594425169554E-3</v>
      </c>
      <c r="M64" s="67">
        <v>165388.19575000001</v>
      </c>
      <c r="N64" s="49">
        <f t="shared" si="20"/>
        <v>9.0560594425169554E-3</v>
      </c>
      <c r="O64" s="67">
        <v>165388.19575000001</v>
      </c>
      <c r="P64" s="49">
        <f t="shared" si="21"/>
        <v>9.0560594425169554E-3</v>
      </c>
      <c r="Q64" s="67">
        <v>165388.19575000001</v>
      </c>
      <c r="R64" s="49">
        <f t="shared" si="22"/>
        <v>9.0560594425169554E-3</v>
      </c>
      <c r="S64" s="67">
        <v>165388.19575000001</v>
      </c>
      <c r="T64" s="49">
        <f t="shared" si="23"/>
        <v>9.0560594425169554E-3</v>
      </c>
      <c r="U64" s="67">
        <v>165388.19575000001</v>
      </c>
      <c r="V64" s="49">
        <f t="shared" si="24"/>
        <v>9.0560594425169554E-3</v>
      </c>
      <c r="W64" s="67">
        <v>165388.19575000001</v>
      </c>
      <c r="X64" s="49">
        <f t="shared" si="25"/>
        <v>9.0560594425169554E-3</v>
      </c>
      <c r="Y64" s="67">
        <v>165388.19575000001</v>
      </c>
      <c r="Z64" s="49">
        <f t="shared" si="30"/>
        <v>9.0560594425169554E-3</v>
      </c>
      <c r="AA64" s="82">
        <f t="shared" si="0"/>
        <v>1984658.3489999997</v>
      </c>
      <c r="AB64" s="49">
        <f t="shared" si="30"/>
        <v>9.0560594425169536E-3</v>
      </c>
      <c r="AC64" s="82">
        <f t="shared" si="13"/>
        <v>165388.19574999998</v>
      </c>
      <c r="AD64" s="49">
        <f t="shared" si="27"/>
        <v>9.0560594425169536E-3</v>
      </c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</row>
    <row r="65" spans="1:66" x14ac:dyDescent="0.25">
      <c r="A65" s="9">
        <v>6125</v>
      </c>
      <c r="B65" s="10" t="s">
        <v>92</v>
      </c>
      <c r="C65" s="67">
        <v>16911.027849999999</v>
      </c>
      <c r="D65" s="49">
        <f t="shared" si="15"/>
        <v>9.2598672323118128E-4</v>
      </c>
      <c r="E65" s="67">
        <v>16911.027849999999</v>
      </c>
      <c r="F65" s="49">
        <f t="shared" si="16"/>
        <v>9.2598672323118128E-4</v>
      </c>
      <c r="G65" s="67">
        <v>16911.027849999999</v>
      </c>
      <c r="H65" s="49">
        <f t="shared" si="17"/>
        <v>9.2598672323118128E-4</v>
      </c>
      <c r="I65" s="67">
        <v>16911.027849999999</v>
      </c>
      <c r="J65" s="49">
        <f t="shared" si="18"/>
        <v>9.2598672323118128E-4</v>
      </c>
      <c r="K65" s="67">
        <v>16911.027849999999</v>
      </c>
      <c r="L65" s="49">
        <f t="shared" si="19"/>
        <v>9.2598672323118128E-4</v>
      </c>
      <c r="M65" s="67">
        <v>16911.027849999999</v>
      </c>
      <c r="N65" s="49">
        <f t="shared" si="20"/>
        <v>9.2598672323118128E-4</v>
      </c>
      <c r="O65" s="67">
        <v>16911.027849999999</v>
      </c>
      <c r="P65" s="49">
        <f t="shared" si="21"/>
        <v>9.2598672323118128E-4</v>
      </c>
      <c r="Q65" s="67">
        <v>16911.027849999999</v>
      </c>
      <c r="R65" s="49">
        <f t="shared" si="22"/>
        <v>9.2598672323118128E-4</v>
      </c>
      <c r="S65" s="67">
        <v>16911.027849999999</v>
      </c>
      <c r="T65" s="49">
        <f t="shared" si="23"/>
        <v>9.2598672323118128E-4</v>
      </c>
      <c r="U65" s="67">
        <v>16911.027849999999</v>
      </c>
      <c r="V65" s="49">
        <f t="shared" si="24"/>
        <v>9.2598672323118128E-4</v>
      </c>
      <c r="W65" s="67">
        <v>16911.027849999999</v>
      </c>
      <c r="X65" s="49">
        <f t="shared" si="25"/>
        <v>9.2598672323118128E-4</v>
      </c>
      <c r="Y65" s="67">
        <v>16911.027849999999</v>
      </c>
      <c r="Z65" s="49">
        <f t="shared" si="30"/>
        <v>9.2598672323118128E-4</v>
      </c>
      <c r="AA65" s="82">
        <f t="shared" si="0"/>
        <v>202932.33420000004</v>
      </c>
      <c r="AB65" s="49">
        <f t="shared" si="30"/>
        <v>9.259867232311816E-4</v>
      </c>
      <c r="AC65" s="82">
        <f t="shared" si="13"/>
        <v>16911.027850000002</v>
      </c>
      <c r="AD65" s="49">
        <f t="shared" si="27"/>
        <v>9.2598672323118139E-4</v>
      </c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</row>
    <row r="66" spans="1:66" x14ac:dyDescent="0.25">
      <c r="A66" s="9">
        <v>6126</v>
      </c>
      <c r="B66" s="10" t="s">
        <v>93</v>
      </c>
      <c r="C66" s="67">
        <v>1903</v>
      </c>
      <c r="D66" s="49">
        <f t="shared" si="15"/>
        <v>1.0420139745136414E-4</v>
      </c>
      <c r="E66" s="67">
        <v>1903</v>
      </c>
      <c r="F66" s="49">
        <f t="shared" si="16"/>
        <v>1.0420139745136414E-4</v>
      </c>
      <c r="G66" s="67">
        <v>1903</v>
      </c>
      <c r="H66" s="49">
        <f t="shared" si="17"/>
        <v>1.0420139745136414E-4</v>
      </c>
      <c r="I66" s="67">
        <v>1903</v>
      </c>
      <c r="J66" s="49">
        <f t="shared" si="18"/>
        <v>1.0420139745136414E-4</v>
      </c>
      <c r="K66" s="67">
        <v>1903</v>
      </c>
      <c r="L66" s="49">
        <f t="shared" si="19"/>
        <v>1.0420139745136414E-4</v>
      </c>
      <c r="M66" s="67">
        <v>1903</v>
      </c>
      <c r="N66" s="49">
        <f t="shared" si="20"/>
        <v>1.0420139745136414E-4</v>
      </c>
      <c r="O66" s="67">
        <v>1903</v>
      </c>
      <c r="P66" s="49">
        <f t="shared" si="21"/>
        <v>1.0420139745136414E-4</v>
      </c>
      <c r="Q66" s="67">
        <v>1903</v>
      </c>
      <c r="R66" s="49">
        <f t="shared" si="22"/>
        <v>1.0420139745136414E-4</v>
      </c>
      <c r="S66" s="67">
        <v>1903</v>
      </c>
      <c r="T66" s="49">
        <f t="shared" si="23"/>
        <v>1.0420139745136414E-4</v>
      </c>
      <c r="U66" s="67">
        <v>1903</v>
      </c>
      <c r="V66" s="49">
        <f t="shared" si="24"/>
        <v>1.0420139745136414E-4</v>
      </c>
      <c r="W66" s="67">
        <v>1903</v>
      </c>
      <c r="X66" s="49">
        <f t="shared" si="25"/>
        <v>1.0420139745136414E-4</v>
      </c>
      <c r="Y66" s="67">
        <v>1903</v>
      </c>
      <c r="Z66" s="49">
        <f t="shared" si="30"/>
        <v>1.0420139745136414E-4</v>
      </c>
      <c r="AA66" s="82">
        <f t="shared" si="0"/>
        <v>22836</v>
      </c>
      <c r="AB66" s="49">
        <f t="shared" si="30"/>
        <v>1.0420139745136415E-4</v>
      </c>
      <c r="AC66" s="82">
        <f t="shared" si="13"/>
        <v>1903</v>
      </c>
      <c r="AD66" s="49">
        <f t="shared" si="27"/>
        <v>1.0420139745136414E-4</v>
      </c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</row>
    <row r="67" spans="1:66" x14ac:dyDescent="0.25">
      <c r="A67" s="9">
        <v>6127</v>
      </c>
      <c r="B67" s="10" t="s">
        <v>94</v>
      </c>
      <c r="C67" s="67">
        <v>18684.87355</v>
      </c>
      <c r="D67" s="49">
        <f t="shared" si="15"/>
        <v>1.0231160983247669E-3</v>
      </c>
      <c r="E67" s="67">
        <v>18684.87355</v>
      </c>
      <c r="F67" s="49">
        <f t="shared" si="16"/>
        <v>1.0231160983247669E-3</v>
      </c>
      <c r="G67" s="67">
        <v>18684.87355</v>
      </c>
      <c r="H67" s="49">
        <f t="shared" si="17"/>
        <v>1.0231160983247669E-3</v>
      </c>
      <c r="I67" s="67">
        <v>18684.87355</v>
      </c>
      <c r="J67" s="49">
        <f t="shared" si="18"/>
        <v>1.0231160983247669E-3</v>
      </c>
      <c r="K67" s="67">
        <v>18684.87355</v>
      </c>
      <c r="L67" s="49">
        <f t="shared" si="19"/>
        <v>1.0231160983247669E-3</v>
      </c>
      <c r="M67" s="67">
        <v>18684.87355</v>
      </c>
      <c r="N67" s="49">
        <f t="shared" si="20"/>
        <v>1.0231160983247669E-3</v>
      </c>
      <c r="O67" s="67">
        <v>18684.87355</v>
      </c>
      <c r="P67" s="49">
        <f t="shared" si="21"/>
        <v>1.0231160983247669E-3</v>
      </c>
      <c r="Q67" s="67">
        <v>18684.87355</v>
      </c>
      <c r="R67" s="49">
        <f t="shared" si="22"/>
        <v>1.0231160983247669E-3</v>
      </c>
      <c r="S67" s="67">
        <v>18684.87355</v>
      </c>
      <c r="T67" s="49">
        <f t="shared" si="23"/>
        <v>1.0231160983247669E-3</v>
      </c>
      <c r="U67" s="67">
        <v>18684.87355</v>
      </c>
      <c r="V67" s="49">
        <f t="shared" si="24"/>
        <v>1.0231160983247669E-3</v>
      </c>
      <c r="W67" s="67">
        <v>18684.87355</v>
      </c>
      <c r="X67" s="49">
        <f t="shared" si="25"/>
        <v>1.0231160983247669E-3</v>
      </c>
      <c r="Y67" s="67">
        <v>18684.87355</v>
      </c>
      <c r="Z67" s="49">
        <f t="shared" si="30"/>
        <v>1.0231160983247669E-3</v>
      </c>
      <c r="AA67" s="82">
        <f t="shared" ref="AA67:AA134" si="31">C67+E67+G67+I67+K67+M67+O67+Q67+S67+U67+W67+Y67</f>
        <v>224218.48259999996</v>
      </c>
      <c r="AB67" s="49">
        <f t="shared" si="30"/>
        <v>1.0231160983247666E-3</v>
      </c>
      <c r="AC67" s="82">
        <f t="shared" si="13"/>
        <v>18684.873549999997</v>
      </c>
      <c r="AD67" s="49">
        <f t="shared" si="27"/>
        <v>1.0231160983247666E-3</v>
      </c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</row>
    <row r="68" spans="1:66" x14ac:dyDescent="0.25">
      <c r="A68" s="9">
        <v>6131</v>
      </c>
      <c r="B68" s="10" t="s">
        <v>95</v>
      </c>
      <c r="C68" s="67">
        <v>5725.6821</v>
      </c>
      <c r="D68" s="49">
        <f t="shared" si="15"/>
        <v>3.1351764381621716E-4</v>
      </c>
      <c r="E68" s="67">
        <v>5725.6821</v>
      </c>
      <c r="F68" s="49">
        <f t="shared" si="16"/>
        <v>3.1351764381621716E-4</v>
      </c>
      <c r="G68" s="67">
        <v>5725.6821</v>
      </c>
      <c r="H68" s="49">
        <f t="shared" si="17"/>
        <v>3.1351764381621716E-4</v>
      </c>
      <c r="I68" s="67">
        <v>5725.6821</v>
      </c>
      <c r="J68" s="49">
        <f t="shared" si="18"/>
        <v>3.1351764381621716E-4</v>
      </c>
      <c r="K68" s="67">
        <v>5725.6821</v>
      </c>
      <c r="L68" s="49">
        <f t="shared" si="19"/>
        <v>3.1351764381621716E-4</v>
      </c>
      <c r="M68" s="67">
        <v>5725.6821</v>
      </c>
      <c r="N68" s="49">
        <f t="shared" si="20"/>
        <v>3.1351764381621716E-4</v>
      </c>
      <c r="O68" s="67">
        <v>5725.6821</v>
      </c>
      <c r="P68" s="49">
        <f t="shared" si="21"/>
        <v>3.1351764381621716E-4</v>
      </c>
      <c r="Q68" s="67">
        <v>5725.6821</v>
      </c>
      <c r="R68" s="49">
        <f t="shared" si="22"/>
        <v>3.1351764381621716E-4</v>
      </c>
      <c r="S68" s="67">
        <v>5725.6821</v>
      </c>
      <c r="T68" s="49">
        <f t="shared" si="23"/>
        <v>3.1351764381621716E-4</v>
      </c>
      <c r="U68" s="67">
        <v>5725.6821</v>
      </c>
      <c r="V68" s="49">
        <f t="shared" si="24"/>
        <v>3.1351764381621716E-4</v>
      </c>
      <c r="W68" s="67">
        <v>5725.6821</v>
      </c>
      <c r="X68" s="49">
        <f t="shared" si="25"/>
        <v>3.1351764381621716E-4</v>
      </c>
      <c r="Y68" s="67">
        <v>5725.6821</v>
      </c>
      <c r="Z68" s="49">
        <f t="shared" si="30"/>
        <v>3.1351764381621716E-4</v>
      </c>
      <c r="AA68" s="82">
        <f t="shared" si="31"/>
        <v>68708.185199999993</v>
      </c>
      <c r="AB68" s="49">
        <f t="shared" si="30"/>
        <v>3.1351764381621716E-4</v>
      </c>
      <c r="AC68" s="82">
        <f t="shared" ref="AC68:AC141" si="32">AA68/12</f>
        <v>5725.6820999999991</v>
      </c>
      <c r="AD68" s="49">
        <f t="shared" si="27"/>
        <v>3.1351764381621711E-4</v>
      </c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</row>
    <row r="69" spans="1:66" x14ac:dyDescent="0.25">
      <c r="A69" s="9">
        <v>6132</v>
      </c>
      <c r="B69" s="10" t="s">
        <v>96</v>
      </c>
      <c r="C69" s="67"/>
      <c r="D69" s="49">
        <f t="shared" si="15"/>
        <v>0</v>
      </c>
      <c r="E69" s="67"/>
      <c r="F69" s="49">
        <f t="shared" si="16"/>
        <v>0</v>
      </c>
      <c r="G69" s="67"/>
      <c r="H69" s="49">
        <f t="shared" si="17"/>
        <v>0</v>
      </c>
      <c r="I69" s="67"/>
      <c r="J69" s="49">
        <f t="shared" si="18"/>
        <v>0</v>
      </c>
      <c r="K69" s="67"/>
      <c r="L69" s="49">
        <f t="shared" si="19"/>
        <v>0</v>
      </c>
      <c r="M69" s="67"/>
      <c r="N69" s="49">
        <f t="shared" si="20"/>
        <v>0</v>
      </c>
      <c r="O69" s="67"/>
      <c r="P69" s="49">
        <f t="shared" si="21"/>
        <v>0</v>
      </c>
      <c r="Q69" s="67"/>
      <c r="R69" s="49">
        <f t="shared" si="22"/>
        <v>0</v>
      </c>
      <c r="S69" s="67"/>
      <c r="T69" s="49">
        <f t="shared" si="23"/>
        <v>0</v>
      </c>
      <c r="U69" s="67"/>
      <c r="V69" s="49">
        <f t="shared" si="24"/>
        <v>0</v>
      </c>
      <c r="W69" s="67"/>
      <c r="X69" s="49">
        <f t="shared" si="25"/>
        <v>0</v>
      </c>
      <c r="Y69" s="67"/>
      <c r="Z69" s="49">
        <f t="shared" si="30"/>
        <v>0</v>
      </c>
      <c r="AA69" s="82">
        <f t="shared" si="31"/>
        <v>0</v>
      </c>
      <c r="AB69" s="49">
        <f t="shared" si="30"/>
        <v>0</v>
      </c>
      <c r="AC69" s="82">
        <f t="shared" si="32"/>
        <v>0</v>
      </c>
      <c r="AD69" s="49">
        <f t="shared" si="27"/>
        <v>0</v>
      </c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</row>
    <row r="70" spans="1:66" x14ac:dyDescent="0.25">
      <c r="A70" s="9">
        <v>6133</v>
      </c>
      <c r="B70" s="10" t="s">
        <v>97</v>
      </c>
      <c r="C70" s="67"/>
      <c r="D70" s="49">
        <f t="shared" si="15"/>
        <v>0</v>
      </c>
      <c r="E70" s="67"/>
      <c r="F70" s="49">
        <f t="shared" si="16"/>
        <v>0</v>
      </c>
      <c r="G70" s="67"/>
      <c r="H70" s="49">
        <f t="shared" si="17"/>
        <v>0</v>
      </c>
      <c r="I70" s="67"/>
      <c r="J70" s="49">
        <f t="shared" si="18"/>
        <v>0</v>
      </c>
      <c r="K70" s="67"/>
      <c r="L70" s="49">
        <f t="shared" si="19"/>
        <v>0</v>
      </c>
      <c r="M70" s="67"/>
      <c r="N70" s="49">
        <f t="shared" si="20"/>
        <v>0</v>
      </c>
      <c r="O70" s="67"/>
      <c r="P70" s="49">
        <f t="shared" si="21"/>
        <v>0</v>
      </c>
      <c r="Q70" s="67"/>
      <c r="R70" s="49">
        <f t="shared" si="22"/>
        <v>0</v>
      </c>
      <c r="S70" s="67"/>
      <c r="T70" s="49">
        <f t="shared" si="23"/>
        <v>0</v>
      </c>
      <c r="U70" s="67"/>
      <c r="V70" s="49">
        <f t="shared" si="24"/>
        <v>0</v>
      </c>
      <c r="W70" s="67"/>
      <c r="X70" s="49">
        <f t="shared" si="25"/>
        <v>0</v>
      </c>
      <c r="Y70" s="67"/>
      <c r="Z70" s="49">
        <f t="shared" si="30"/>
        <v>0</v>
      </c>
      <c r="AA70" s="82">
        <f t="shared" si="31"/>
        <v>0</v>
      </c>
      <c r="AB70" s="49">
        <f t="shared" si="30"/>
        <v>0</v>
      </c>
      <c r="AC70" s="82">
        <f t="shared" si="32"/>
        <v>0</v>
      </c>
      <c r="AD70" s="49">
        <f t="shared" si="27"/>
        <v>0</v>
      </c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</row>
    <row r="71" spans="1:66" x14ac:dyDescent="0.25">
      <c r="A71" s="9">
        <v>6134</v>
      </c>
      <c r="B71" s="10" t="s">
        <v>98</v>
      </c>
      <c r="C71" s="67"/>
      <c r="D71" s="49">
        <f t="shared" si="15"/>
        <v>0</v>
      </c>
      <c r="E71" s="67"/>
      <c r="F71" s="49">
        <f t="shared" si="16"/>
        <v>0</v>
      </c>
      <c r="G71" s="67"/>
      <c r="H71" s="49">
        <f t="shared" si="17"/>
        <v>0</v>
      </c>
      <c r="I71" s="67"/>
      <c r="J71" s="49">
        <f t="shared" si="18"/>
        <v>0</v>
      </c>
      <c r="K71" s="67"/>
      <c r="L71" s="49">
        <f t="shared" si="19"/>
        <v>0</v>
      </c>
      <c r="M71" s="67"/>
      <c r="N71" s="49">
        <f t="shared" si="20"/>
        <v>0</v>
      </c>
      <c r="O71" s="67"/>
      <c r="P71" s="49">
        <f t="shared" si="21"/>
        <v>0</v>
      </c>
      <c r="Q71" s="67"/>
      <c r="R71" s="49">
        <f t="shared" si="22"/>
        <v>0</v>
      </c>
      <c r="S71" s="67"/>
      <c r="T71" s="49">
        <f t="shared" si="23"/>
        <v>0</v>
      </c>
      <c r="U71" s="67"/>
      <c r="V71" s="49">
        <f t="shared" si="24"/>
        <v>0</v>
      </c>
      <c r="W71" s="67"/>
      <c r="X71" s="49">
        <f t="shared" si="25"/>
        <v>0</v>
      </c>
      <c r="Y71" s="67"/>
      <c r="Z71" s="49">
        <f t="shared" si="30"/>
        <v>0</v>
      </c>
      <c r="AA71" s="82">
        <f t="shared" si="31"/>
        <v>0</v>
      </c>
      <c r="AB71" s="49">
        <f t="shared" si="30"/>
        <v>0</v>
      </c>
      <c r="AC71" s="82">
        <f t="shared" si="32"/>
        <v>0</v>
      </c>
      <c r="AD71" s="49">
        <f t="shared" si="27"/>
        <v>0</v>
      </c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</row>
    <row r="72" spans="1:66" x14ac:dyDescent="0.25">
      <c r="A72" s="9">
        <v>6135</v>
      </c>
      <c r="B72" s="10" t="s">
        <v>99</v>
      </c>
      <c r="C72" s="67"/>
      <c r="D72" s="49">
        <f t="shared" si="15"/>
        <v>0</v>
      </c>
      <c r="E72" s="67"/>
      <c r="F72" s="49">
        <f t="shared" si="16"/>
        <v>0</v>
      </c>
      <c r="G72" s="67"/>
      <c r="H72" s="49">
        <f t="shared" si="17"/>
        <v>0</v>
      </c>
      <c r="I72" s="67"/>
      <c r="J72" s="49">
        <f t="shared" si="18"/>
        <v>0</v>
      </c>
      <c r="K72" s="67"/>
      <c r="L72" s="49">
        <f t="shared" si="19"/>
        <v>0</v>
      </c>
      <c r="M72" s="67"/>
      <c r="N72" s="49">
        <f t="shared" si="20"/>
        <v>0</v>
      </c>
      <c r="O72" s="67"/>
      <c r="P72" s="49">
        <f t="shared" si="21"/>
        <v>0</v>
      </c>
      <c r="Q72" s="67"/>
      <c r="R72" s="49">
        <f t="shared" si="22"/>
        <v>0</v>
      </c>
      <c r="S72" s="67"/>
      <c r="T72" s="49">
        <f t="shared" si="23"/>
        <v>0</v>
      </c>
      <c r="U72" s="67"/>
      <c r="V72" s="49">
        <f t="shared" si="24"/>
        <v>0</v>
      </c>
      <c r="W72" s="67"/>
      <c r="X72" s="49">
        <f t="shared" si="25"/>
        <v>0</v>
      </c>
      <c r="Y72" s="67"/>
      <c r="Z72" s="49">
        <f t="shared" si="30"/>
        <v>0</v>
      </c>
      <c r="AA72" s="82">
        <f t="shared" si="31"/>
        <v>0</v>
      </c>
      <c r="AB72" s="49">
        <f t="shared" si="30"/>
        <v>0</v>
      </c>
      <c r="AC72" s="82">
        <f t="shared" si="32"/>
        <v>0</v>
      </c>
      <c r="AD72" s="49">
        <f t="shared" si="27"/>
        <v>0</v>
      </c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</row>
    <row r="73" spans="1:66" x14ac:dyDescent="0.25">
      <c r="A73" s="9">
        <v>6136</v>
      </c>
      <c r="B73" s="10" t="s">
        <v>100</v>
      </c>
      <c r="C73" s="67">
        <v>17764.062249999999</v>
      </c>
      <c r="D73" s="49">
        <f t="shared" si="15"/>
        <v>9.7269580181977083E-4</v>
      </c>
      <c r="E73" s="67">
        <v>17764.062249999999</v>
      </c>
      <c r="F73" s="49">
        <f t="shared" si="16"/>
        <v>9.7269580181977083E-4</v>
      </c>
      <c r="G73" s="67">
        <v>17764.062249999999</v>
      </c>
      <c r="H73" s="49">
        <f t="shared" si="17"/>
        <v>9.7269580181977083E-4</v>
      </c>
      <c r="I73" s="67">
        <v>17764.062249999999</v>
      </c>
      <c r="J73" s="49">
        <f t="shared" si="18"/>
        <v>9.7269580181977083E-4</v>
      </c>
      <c r="K73" s="67">
        <v>17764.062249999999</v>
      </c>
      <c r="L73" s="49">
        <f t="shared" si="19"/>
        <v>9.7269580181977083E-4</v>
      </c>
      <c r="M73" s="67">
        <v>17764.062249999999</v>
      </c>
      <c r="N73" s="49">
        <f t="shared" si="20"/>
        <v>9.7269580181977083E-4</v>
      </c>
      <c r="O73" s="67">
        <v>17764.062249999999</v>
      </c>
      <c r="P73" s="49">
        <f t="shared" si="21"/>
        <v>9.7269580181977083E-4</v>
      </c>
      <c r="Q73" s="67">
        <v>17764.062249999999</v>
      </c>
      <c r="R73" s="49">
        <f t="shared" si="22"/>
        <v>9.7269580181977083E-4</v>
      </c>
      <c r="S73" s="67">
        <v>17764.062249999999</v>
      </c>
      <c r="T73" s="49">
        <f t="shared" si="23"/>
        <v>9.7269580181977083E-4</v>
      </c>
      <c r="U73" s="67">
        <v>17764.062249999999</v>
      </c>
      <c r="V73" s="49">
        <f t="shared" si="24"/>
        <v>9.7269580181977083E-4</v>
      </c>
      <c r="W73" s="67">
        <v>17764.062249999999</v>
      </c>
      <c r="X73" s="49">
        <f t="shared" si="25"/>
        <v>9.7269580181977083E-4</v>
      </c>
      <c r="Y73" s="67">
        <v>17764.062249999999</v>
      </c>
      <c r="Z73" s="49">
        <f t="shared" si="30"/>
        <v>9.7269580181977083E-4</v>
      </c>
      <c r="AA73" s="82">
        <f t="shared" si="31"/>
        <v>213168.74699999994</v>
      </c>
      <c r="AB73" s="49">
        <f t="shared" si="30"/>
        <v>9.7269580181977072E-4</v>
      </c>
      <c r="AC73" s="82">
        <f t="shared" si="32"/>
        <v>17764.062249999995</v>
      </c>
      <c r="AD73" s="49">
        <f t="shared" si="27"/>
        <v>9.7269580181977061E-4</v>
      </c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</row>
    <row r="74" spans="1:66" x14ac:dyDescent="0.25">
      <c r="A74" s="9">
        <v>6137</v>
      </c>
      <c r="B74" s="10"/>
      <c r="C74" s="67"/>
      <c r="D74" s="49">
        <f t="shared" si="15"/>
        <v>0</v>
      </c>
      <c r="E74" s="67"/>
      <c r="F74" s="49">
        <f t="shared" si="15"/>
        <v>0</v>
      </c>
      <c r="G74" s="67"/>
      <c r="H74" s="49">
        <f t="shared" si="15"/>
        <v>0</v>
      </c>
      <c r="I74" s="67"/>
      <c r="J74" s="49">
        <f t="shared" si="15"/>
        <v>0</v>
      </c>
      <c r="K74" s="67"/>
      <c r="L74" s="49">
        <f t="shared" si="15"/>
        <v>0</v>
      </c>
      <c r="M74" s="67"/>
      <c r="N74" s="49">
        <f t="shared" si="15"/>
        <v>0</v>
      </c>
      <c r="O74" s="67"/>
      <c r="P74" s="49">
        <f t="shared" si="15"/>
        <v>0</v>
      </c>
      <c r="Q74" s="67"/>
      <c r="R74" s="49">
        <f t="shared" si="15"/>
        <v>0</v>
      </c>
      <c r="S74" s="67"/>
      <c r="T74" s="49">
        <f t="shared" si="23"/>
        <v>0</v>
      </c>
      <c r="U74" s="67"/>
      <c r="V74" s="49">
        <f t="shared" si="23"/>
        <v>0</v>
      </c>
      <c r="W74" s="67"/>
      <c r="X74" s="49">
        <f t="shared" si="23"/>
        <v>0</v>
      </c>
      <c r="Y74" s="67"/>
      <c r="Z74" s="49">
        <f t="shared" si="23"/>
        <v>0</v>
      </c>
      <c r="AA74" s="82"/>
      <c r="AB74" s="49">
        <f t="shared" si="23"/>
        <v>0</v>
      </c>
      <c r="AC74" s="82"/>
      <c r="AD74" s="49">
        <f t="shared" si="23"/>
        <v>0</v>
      </c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</row>
    <row r="75" spans="1:66" x14ac:dyDescent="0.25">
      <c r="A75" s="9">
        <v>6138</v>
      </c>
      <c r="B75" s="10"/>
      <c r="C75" s="67"/>
      <c r="D75" s="49">
        <f t="shared" si="15"/>
        <v>0</v>
      </c>
      <c r="E75" s="67"/>
      <c r="F75" s="49">
        <f t="shared" si="15"/>
        <v>0</v>
      </c>
      <c r="G75" s="67"/>
      <c r="H75" s="49">
        <f t="shared" si="15"/>
        <v>0</v>
      </c>
      <c r="I75" s="67"/>
      <c r="J75" s="49">
        <f t="shared" si="15"/>
        <v>0</v>
      </c>
      <c r="K75" s="67"/>
      <c r="L75" s="49">
        <f t="shared" si="15"/>
        <v>0</v>
      </c>
      <c r="M75" s="67"/>
      <c r="N75" s="49">
        <f t="shared" si="15"/>
        <v>0</v>
      </c>
      <c r="O75" s="67"/>
      <c r="P75" s="49">
        <f t="shared" si="15"/>
        <v>0</v>
      </c>
      <c r="Q75" s="67"/>
      <c r="R75" s="49">
        <f t="shared" si="15"/>
        <v>0</v>
      </c>
      <c r="S75" s="67"/>
      <c r="T75" s="49">
        <f t="shared" si="23"/>
        <v>0</v>
      </c>
      <c r="U75" s="67"/>
      <c r="V75" s="49">
        <f t="shared" si="23"/>
        <v>0</v>
      </c>
      <c r="W75" s="67"/>
      <c r="X75" s="49">
        <f t="shared" si="23"/>
        <v>0</v>
      </c>
      <c r="Y75" s="67"/>
      <c r="Z75" s="49">
        <f t="shared" si="23"/>
        <v>0</v>
      </c>
      <c r="AA75" s="82"/>
      <c r="AB75" s="49">
        <f t="shared" si="23"/>
        <v>0</v>
      </c>
      <c r="AC75" s="82"/>
      <c r="AD75" s="49">
        <f t="shared" si="23"/>
        <v>0</v>
      </c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</row>
    <row r="76" spans="1:66" x14ac:dyDescent="0.25">
      <c r="A76" s="9">
        <v>6139</v>
      </c>
      <c r="B76" s="10"/>
      <c r="C76" s="67"/>
      <c r="D76" s="49">
        <f t="shared" si="15"/>
        <v>0</v>
      </c>
      <c r="E76" s="67"/>
      <c r="F76" s="49">
        <f t="shared" si="15"/>
        <v>0</v>
      </c>
      <c r="G76" s="67"/>
      <c r="H76" s="49">
        <f t="shared" si="15"/>
        <v>0</v>
      </c>
      <c r="I76" s="67"/>
      <c r="J76" s="49">
        <f t="shared" si="15"/>
        <v>0</v>
      </c>
      <c r="K76" s="67"/>
      <c r="L76" s="49">
        <f t="shared" si="15"/>
        <v>0</v>
      </c>
      <c r="M76" s="67"/>
      <c r="N76" s="49">
        <f t="shared" si="15"/>
        <v>0</v>
      </c>
      <c r="O76" s="67"/>
      <c r="P76" s="49">
        <f t="shared" si="15"/>
        <v>0</v>
      </c>
      <c r="Q76" s="67"/>
      <c r="R76" s="49">
        <f t="shared" si="15"/>
        <v>0</v>
      </c>
      <c r="S76" s="67"/>
      <c r="T76" s="49">
        <f t="shared" si="23"/>
        <v>0</v>
      </c>
      <c r="U76" s="67"/>
      <c r="V76" s="49">
        <f t="shared" si="23"/>
        <v>0</v>
      </c>
      <c r="W76" s="67"/>
      <c r="X76" s="49">
        <f t="shared" si="23"/>
        <v>0</v>
      </c>
      <c r="Y76" s="67"/>
      <c r="Z76" s="49">
        <f t="shared" si="23"/>
        <v>0</v>
      </c>
      <c r="AA76" s="82"/>
      <c r="AB76" s="49">
        <f t="shared" si="23"/>
        <v>0</v>
      </c>
      <c r="AC76" s="82"/>
      <c r="AD76" s="49">
        <f t="shared" si="23"/>
        <v>0</v>
      </c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</row>
    <row r="77" spans="1:66" x14ac:dyDescent="0.25">
      <c r="A77" s="9">
        <v>6140</v>
      </c>
      <c r="B77" s="10"/>
      <c r="C77" s="67"/>
      <c r="D77" s="49">
        <f t="shared" si="15"/>
        <v>0</v>
      </c>
      <c r="E77" s="67"/>
      <c r="F77" s="49">
        <f t="shared" si="15"/>
        <v>0</v>
      </c>
      <c r="G77" s="67"/>
      <c r="H77" s="49">
        <f t="shared" si="15"/>
        <v>0</v>
      </c>
      <c r="I77" s="67"/>
      <c r="J77" s="49">
        <f t="shared" si="15"/>
        <v>0</v>
      </c>
      <c r="K77" s="67"/>
      <c r="L77" s="49">
        <f t="shared" si="15"/>
        <v>0</v>
      </c>
      <c r="M77" s="67"/>
      <c r="N77" s="49">
        <f t="shared" si="15"/>
        <v>0</v>
      </c>
      <c r="O77" s="67"/>
      <c r="P77" s="49">
        <f t="shared" si="15"/>
        <v>0</v>
      </c>
      <c r="Q77" s="67"/>
      <c r="R77" s="49">
        <f t="shared" si="15"/>
        <v>0</v>
      </c>
      <c r="S77" s="67"/>
      <c r="T77" s="49">
        <f t="shared" si="23"/>
        <v>0</v>
      </c>
      <c r="U77" s="67"/>
      <c r="V77" s="49">
        <f t="shared" si="23"/>
        <v>0</v>
      </c>
      <c r="W77" s="67"/>
      <c r="X77" s="49">
        <f t="shared" si="23"/>
        <v>0</v>
      </c>
      <c r="Y77" s="67"/>
      <c r="Z77" s="49">
        <f t="shared" si="23"/>
        <v>0</v>
      </c>
      <c r="AA77" s="82"/>
      <c r="AB77" s="49">
        <f t="shared" si="23"/>
        <v>0</v>
      </c>
      <c r="AC77" s="82"/>
      <c r="AD77" s="49">
        <f t="shared" si="23"/>
        <v>0</v>
      </c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</row>
    <row r="78" spans="1:66" s="5" customFormat="1" x14ac:dyDescent="0.25">
      <c r="A78" s="12">
        <v>6199</v>
      </c>
      <c r="B78" s="1" t="s">
        <v>101</v>
      </c>
      <c r="C78" s="74">
        <f>SUM(C41:C77)</f>
        <v>3600598.0233000009</v>
      </c>
      <c r="D78" s="56">
        <f t="shared" si="15"/>
        <v>0.19715572553256935</v>
      </c>
      <c r="E78" s="74">
        <f>SUM(E41:E77)</f>
        <v>3600598.0233000009</v>
      </c>
      <c r="F78" s="56">
        <f t="shared" si="16"/>
        <v>0.19715572553256935</v>
      </c>
      <c r="G78" s="74">
        <f>SUM(G41:G77)</f>
        <v>3600598.0233000009</v>
      </c>
      <c r="H78" s="56">
        <f t="shared" si="17"/>
        <v>0.19715572553256935</v>
      </c>
      <c r="I78" s="74">
        <f>SUM(I41:I77)</f>
        <v>3600598.0233000009</v>
      </c>
      <c r="J78" s="56">
        <f t="shared" si="18"/>
        <v>0.19715572553256935</v>
      </c>
      <c r="K78" s="74">
        <f>SUM(K41:K77)</f>
        <v>3600598.0233000009</v>
      </c>
      <c r="L78" s="56">
        <f t="shared" si="19"/>
        <v>0.19715572553256935</v>
      </c>
      <c r="M78" s="74">
        <f>SUM(M41:M77)</f>
        <v>3600598.0233000009</v>
      </c>
      <c r="N78" s="56">
        <f t="shared" si="20"/>
        <v>0.19715572553256935</v>
      </c>
      <c r="O78" s="74">
        <f>SUM(O41:O77)</f>
        <v>3600598.0233000009</v>
      </c>
      <c r="P78" s="56">
        <f t="shared" si="21"/>
        <v>0.19715572553256935</v>
      </c>
      <c r="Q78" s="74">
        <f>SUM(Q41:Q77)</f>
        <v>3600598.0233000009</v>
      </c>
      <c r="R78" s="56">
        <f t="shared" si="22"/>
        <v>0.19715572553256935</v>
      </c>
      <c r="S78" s="74">
        <f>SUM(S41:S77)</f>
        <v>3600598.0233000009</v>
      </c>
      <c r="T78" s="56">
        <f t="shared" si="23"/>
        <v>0.19715572553256935</v>
      </c>
      <c r="U78" s="74">
        <f>SUM(U41:U77)</f>
        <v>3600598.0233000009</v>
      </c>
      <c r="V78" s="56">
        <f t="shared" si="24"/>
        <v>0.19715572553256935</v>
      </c>
      <c r="W78" s="74">
        <f>SUM(W41:W77)</f>
        <v>3600598.0233000009</v>
      </c>
      <c r="X78" s="56">
        <f t="shared" si="25"/>
        <v>0.19715572553256935</v>
      </c>
      <c r="Y78" s="74">
        <f>SUM(Y41:Y77)</f>
        <v>3600598.0233000009</v>
      </c>
      <c r="Z78" s="56">
        <f t="shared" si="30"/>
        <v>0.19715572553256935</v>
      </c>
      <c r="AA78" s="74">
        <f t="shared" si="31"/>
        <v>43207176.279600002</v>
      </c>
      <c r="AB78" s="56">
        <f t="shared" si="30"/>
        <v>0.19715572553256933</v>
      </c>
      <c r="AC78" s="94">
        <f t="shared" si="32"/>
        <v>3600598.0233</v>
      </c>
      <c r="AD78" s="56">
        <f t="shared" si="27"/>
        <v>0.1971557255325693</v>
      </c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</row>
    <row r="79" spans="1:66" s="8" customFormat="1" x14ac:dyDescent="0.25">
      <c r="A79" s="26">
        <v>6201</v>
      </c>
      <c r="B79" s="27" t="s">
        <v>102</v>
      </c>
      <c r="C79" s="69">
        <v>1108447.4173999999</v>
      </c>
      <c r="D79" s="57">
        <f t="shared" si="15"/>
        <v>6.0694571673376517E-2</v>
      </c>
      <c r="E79" s="69">
        <v>1108447.4173999999</v>
      </c>
      <c r="F79" s="57">
        <f t="shared" si="16"/>
        <v>6.0694571673376517E-2</v>
      </c>
      <c r="G79" s="69">
        <v>1108447.4173999999</v>
      </c>
      <c r="H79" s="57">
        <f t="shared" si="17"/>
        <v>6.0694571673376517E-2</v>
      </c>
      <c r="I79" s="69">
        <v>1108447.4173999999</v>
      </c>
      <c r="J79" s="57">
        <f t="shared" si="18"/>
        <v>6.0694571673376517E-2</v>
      </c>
      <c r="K79" s="69">
        <v>1108447.4173999999</v>
      </c>
      <c r="L79" s="57">
        <f t="shared" si="19"/>
        <v>6.0694571673376517E-2</v>
      </c>
      <c r="M79" s="69">
        <v>1108447.4173999999</v>
      </c>
      <c r="N79" s="57">
        <f t="shared" si="20"/>
        <v>6.0694571673376517E-2</v>
      </c>
      <c r="O79" s="69">
        <v>1108447.4173999999</v>
      </c>
      <c r="P79" s="57">
        <f t="shared" si="21"/>
        <v>6.0694571673376517E-2</v>
      </c>
      <c r="Q79" s="69">
        <v>1108447.4173999999</v>
      </c>
      <c r="R79" s="57">
        <f t="shared" si="22"/>
        <v>6.0694571673376517E-2</v>
      </c>
      <c r="S79" s="69">
        <v>1108447.4173999999</v>
      </c>
      <c r="T79" s="57">
        <f t="shared" si="23"/>
        <v>6.0694571673376517E-2</v>
      </c>
      <c r="U79" s="69">
        <v>1108447.4173999999</v>
      </c>
      <c r="V79" s="57">
        <f t="shared" si="24"/>
        <v>6.0694571673376517E-2</v>
      </c>
      <c r="W79" s="69">
        <v>1108447.4173999999</v>
      </c>
      <c r="X79" s="57">
        <f t="shared" si="25"/>
        <v>6.0694571673376517E-2</v>
      </c>
      <c r="Y79" s="69">
        <v>1108447.4173999999</v>
      </c>
      <c r="Z79" s="57">
        <f t="shared" si="30"/>
        <v>6.0694571673376517E-2</v>
      </c>
      <c r="AA79" s="69">
        <f t="shared" si="31"/>
        <v>13301369.008800002</v>
      </c>
      <c r="AB79" s="57">
        <f t="shared" si="30"/>
        <v>6.0694571673376538E-2</v>
      </c>
      <c r="AC79" s="85">
        <f t="shared" si="32"/>
        <v>1108447.4174000002</v>
      </c>
      <c r="AD79" s="57">
        <f t="shared" si="27"/>
        <v>6.0694571673376531E-2</v>
      </c>
    </row>
    <row r="80" spans="1:66" x14ac:dyDescent="0.25">
      <c r="A80" s="9">
        <v>6202</v>
      </c>
      <c r="B80" s="10" t="s">
        <v>103</v>
      </c>
      <c r="C80" s="67">
        <v>456495.73090000002</v>
      </c>
      <c r="D80" s="49">
        <f t="shared" si="15"/>
        <v>2.4996055223521742E-2</v>
      </c>
      <c r="E80" s="67">
        <v>456495.73090000002</v>
      </c>
      <c r="F80" s="49">
        <f t="shared" si="16"/>
        <v>2.4996055223521742E-2</v>
      </c>
      <c r="G80" s="67">
        <v>456495.73090000002</v>
      </c>
      <c r="H80" s="49">
        <f t="shared" si="17"/>
        <v>2.4996055223521742E-2</v>
      </c>
      <c r="I80" s="67">
        <v>456495.73090000002</v>
      </c>
      <c r="J80" s="49">
        <f t="shared" si="18"/>
        <v>2.4996055223521742E-2</v>
      </c>
      <c r="K80" s="67">
        <v>456495.73090000002</v>
      </c>
      <c r="L80" s="49">
        <f t="shared" si="19"/>
        <v>2.4996055223521742E-2</v>
      </c>
      <c r="M80" s="67">
        <v>456495.73090000002</v>
      </c>
      <c r="N80" s="49">
        <f t="shared" si="20"/>
        <v>2.4996055223521742E-2</v>
      </c>
      <c r="O80" s="67">
        <v>456495.73090000002</v>
      </c>
      <c r="P80" s="49">
        <f t="shared" si="21"/>
        <v>2.4996055223521742E-2</v>
      </c>
      <c r="Q80" s="67">
        <v>456495.73090000002</v>
      </c>
      <c r="R80" s="49">
        <f t="shared" si="22"/>
        <v>2.4996055223521742E-2</v>
      </c>
      <c r="S80" s="67">
        <v>456495.73090000002</v>
      </c>
      <c r="T80" s="49">
        <f t="shared" si="23"/>
        <v>2.4996055223521742E-2</v>
      </c>
      <c r="U80" s="67">
        <v>456495.73090000002</v>
      </c>
      <c r="V80" s="49">
        <f t="shared" si="24"/>
        <v>2.4996055223521742E-2</v>
      </c>
      <c r="W80" s="67">
        <v>456495.73090000002</v>
      </c>
      <c r="X80" s="49">
        <f t="shared" si="25"/>
        <v>2.4996055223521742E-2</v>
      </c>
      <c r="Y80" s="67">
        <v>456495.73090000002</v>
      </c>
      <c r="Z80" s="49">
        <f t="shared" si="30"/>
        <v>2.4996055223521742E-2</v>
      </c>
      <c r="AA80" s="82">
        <f t="shared" si="31"/>
        <v>5477948.7707999991</v>
      </c>
      <c r="AB80" s="49">
        <f t="shared" si="30"/>
        <v>2.4996055223521739E-2</v>
      </c>
      <c r="AC80" s="82">
        <f t="shared" si="32"/>
        <v>456495.73089999991</v>
      </c>
      <c r="AD80" s="49">
        <f t="shared" si="27"/>
        <v>2.4996055223521736E-2</v>
      </c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</row>
    <row r="81" spans="1:66" x14ac:dyDescent="0.25">
      <c r="A81" s="9">
        <v>6203</v>
      </c>
      <c r="B81" s="10" t="s">
        <v>104</v>
      </c>
      <c r="C81" s="67">
        <v>169990.63605</v>
      </c>
      <c r="D81" s="49">
        <f t="shared" ref="D81:R156" si="33">IF(C$10&lt;&gt;0,C81/C$10,"-")</f>
        <v>9.3080724277752186E-3</v>
      </c>
      <c r="E81" s="67">
        <v>169990.63605</v>
      </c>
      <c r="F81" s="49">
        <f t="shared" ref="F81:F141" si="34">IF(E$10&lt;&gt;0,E81/E$10,"-")</f>
        <v>9.3080724277752186E-3</v>
      </c>
      <c r="G81" s="67">
        <v>169990.63605</v>
      </c>
      <c r="H81" s="49">
        <f t="shared" ref="H81:H141" si="35">IF(G$10&lt;&gt;0,G81/G$10,"-")</f>
        <v>9.3080724277752186E-3</v>
      </c>
      <c r="I81" s="67">
        <v>169990.63605</v>
      </c>
      <c r="J81" s="49">
        <f t="shared" ref="J81:J141" si="36">IF(I$10&lt;&gt;0,I81/I$10,"-")</f>
        <v>9.3080724277752186E-3</v>
      </c>
      <c r="K81" s="67">
        <v>169990.63605</v>
      </c>
      <c r="L81" s="49">
        <f t="shared" ref="L81:L141" si="37">IF(K$10&lt;&gt;0,K81/K$10,"-")</f>
        <v>9.3080724277752186E-3</v>
      </c>
      <c r="M81" s="67">
        <v>169990.63605</v>
      </c>
      <c r="N81" s="49">
        <f t="shared" ref="N81:N141" si="38">IF(M$10&lt;&gt;0,M81/M$10,"-")</f>
        <v>9.3080724277752186E-3</v>
      </c>
      <c r="O81" s="67">
        <v>169990.63605</v>
      </c>
      <c r="P81" s="49">
        <f t="shared" ref="P81:P141" si="39">IF(O$10&lt;&gt;0,O81/O$10,"-")</f>
        <v>9.3080724277752186E-3</v>
      </c>
      <c r="Q81" s="67">
        <v>169990.63605</v>
      </c>
      <c r="R81" s="49">
        <f t="shared" ref="R81:R141" si="40">IF(Q$10&lt;&gt;0,Q81/Q$10,"-")</f>
        <v>9.3080724277752186E-3</v>
      </c>
      <c r="S81" s="67">
        <v>169990.63605</v>
      </c>
      <c r="T81" s="49">
        <f t="shared" ref="T81:AD141" si="41">IF(S$10&lt;&gt;0,S81/S$10,"-")</f>
        <v>9.3080724277752186E-3</v>
      </c>
      <c r="U81" s="67">
        <v>169990.63605</v>
      </c>
      <c r="V81" s="49">
        <f t="shared" ref="V81:V141" si="42">IF(U$10&lt;&gt;0,U81/U$10,"-")</f>
        <v>9.3080724277752186E-3</v>
      </c>
      <c r="W81" s="67">
        <v>169990.63605</v>
      </c>
      <c r="X81" s="49">
        <f t="shared" ref="X81:X141" si="43">IF(W$10&lt;&gt;0,W81/W$10,"-")</f>
        <v>9.3080724277752186E-3</v>
      </c>
      <c r="Y81" s="67">
        <v>169990.63605</v>
      </c>
      <c r="Z81" s="49">
        <f t="shared" ref="Z81:AB100" si="44">IF(Y$10&lt;&gt;0,Y81/Y$10,"-")</f>
        <v>9.3080724277752186E-3</v>
      </c>
      <c r="AA81" s="82">
        <f t="shared" si="31"/>
        <v>2039887.6326000004</v>
      </c>
      <c r="AB81" s="49">
        <f t="shared" si="44"/>
        <v>9.3080724277752203E-3</v>
      </c>
      <c r="AC81" s="82">
        <f t="shared" si="32"/>
        <v>169990.63605000003</v>
      </c>
      <c r="AD81" s="49">
        <f t="shared" ref="AD81:AD141" si="45">IF(AC$10&lt;&gt;0,AC81/AC$10,"-")</f>
        <v>9.3080724277752186E-3</v>
      </c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</row>
    <row r="82" spans="1:66" x14ac:dyDescent="0.25">
      <c r="A82" s="9">
        <v>6204</v>
      </c>
      <c r="B82" s="10" t="s">
        <v>105</v>
      </c>
      <c r="C82" s="67">
        <v>5033.6400000000003</v>
      </c>
      <c r="D82" s="49">
        <f t="shared" si="33"/>
        <v>2.7562392131743804E-4</v>
      </c>
      <c r="E82" s="67">
        <v>5033.6400000000003</v>
      </c>
      <c r="F82" s="49">
        <f t="shared" si="34"/>
        <v>2.7562392131743804E-4</v>
      </c>
      <c r="G82" s="67">
        <v>5033.6400000000003</v>
      </c>
      <c r="H82" s="49">
        <f t="shared" si="35"/>
        <v>2.7562392131743804E-4</v>
      </c>
      <c r="I82" s="67">
        <v>5033.6400000000003</v>
      </c>
      <c r="J82" s="49">
        <f t="shared" si="36"/>
        <v>2.7562392131743804E-4</v>
      </c>
      <c r="K82" s="67">
        <v>5033.6400000000003</v>
      </c>
      <c r="L82" s="49">
        <f t="shared" si="37"/>
        <v>2.7562392131743804E-4</v>
      </c>
      <c r="M82" s="67">
        <v>5033.6400000000003</v>
      </c>
      <c r="N82" s="49">
        <f t="shared" si="38"/>
        <v>2.7562392131743804E-4</v>
      </c>
      <c r="O82" s="67">
        <v>5033.6400000000003</v>
      </c>
      <c r="P82" s="49">
        <f t="shared" si="39"/>
        <v>2.7562392131743804E-4</v>
      </c>
      <c r="Q82" s="67">
        <v>5033.6400000000003</v>
      </c>
      <c r="R82" s="49">
        <f t="shared" si="40"/>
        <v>2.7562392131743804E-4</v>
      </c>
      <c r="S82" s="67">
        <v>5033.6400000000003</v>
      </c>
      <c r="T82" s="49">
        <f t="shared" si="41"/>
        <v>2.7562392131743804E-4</v>
      </c>
      <c r="U82" s="67">
        <v>5033.6400000000003</v>
      </c>
      <c r="V82" s="49">
        <f t="shared" si="42"/>
        <v>2.7562392131743804E-4</v>
      </c>
      <c r="W82" s="67">
        <v>5033.6400000000003</v>
      </c>
      <c r="X82" s="49">
        <f t="shared" si="43"/>
        <v>2.7562392131743804E-4</v>
      </c>
      <c r="Y82" s="67">
        <v>5033.6400000000003</v>
      </c>
      <c r="Z82" s="49">
        <f t="shared" si="44"/>
        <v>2.7562392131743804E-4</v>
      </c>
      <c r="AA82" s="82">
        <f t="shared" si="31"/>
        <v>60403.68</v>
      </c>
      <c r="AB82" s="49">
        <f t="shared" si="44"/>
        <v>2.7562392131743804E-4</v>
      </c>
      <c r="AC82" s="82">
        <f t="shared" si="32"/>
        <v>5033.6400000000003</v>
      </c>
      <c r="AD82" s="49">
        <f t="shared" si="45"/>
        <v>2.7562392131743804E-4</v>
      </c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</row>
    <row r="83" spans="1:66" x14ac:dyDescent="0.25">
      <c r="A83" s="9">
        <v>6205</v>
      </c>
      <c r="B83" s="10" t="s">
        <v>106</v>
      </c>
      <c r="C83" s="67">
        <v>8342.5</v>
      </c>
      <c r="D83" s="49">
        <f t="shared" si="33"/>
        <v>4.5680512781818465E-4</v>
      </c>
      <c r="E83" s="67">
        <v>8342.5</v>
      </c>
      <c r="F83" s="49">
        <f t="shared" si="34"/>
        <v>4.5680512781818465E-4</v>
      </c>
      <c r="G83" s="67">
        <v>8342.5</v>
      </c>
      <c r="H83" s="49">
        <f t="shared" si="35"/>
        <v>4.5680512781818465E-4</v>
      </c>
      <c r="I83" s="67">
        <v>8342.5</v>
      </c>
      <c r="J83" s="49">
        <f t="shared" si="36"/>
        <v>4.5680512781818465E-4</v>
      </c>
      <c r="K83" s="67">
        <v>8342.5</v>
      </c>
      <c r="L83" s="49">
        <f t="shared" si="37"/>
        <v>4.5680512781818465E-4</v>
      </c>
      <c r="M83" s="67">
        <v>8342.5</v>
      </c>
      <c r="N83" s="49">
        <f t="shared" si="38"/>
        <v>4.5680512781818465E-4</v>
      </c>
      <c r="O83" s="67">
        <v>8342.5</v>
      </c>
      <c r="P83" s="49">
        <f t="shared" si="39"/>
        <v>4.5680512781818465E-4</v>
      </c>
      <c r="Q83" s="67">
        <v>8342.5</v>
      </c>
      <c r="R83" s="49">
        <f t="shared" si="40"/>
        <v>4.5680512781818465E-4</v>
      </c>
      <c r="S83" s="67">
        <v>8342.5</v>
      </c>
      <c r="T83" s="49">
        <f t="shared" si="41"/>
        <v>4.5680512781818465E-4</v>
      </c>
      <c r="U83" s="67">
        <v>8342.5</v>
      </c>
      <c r="V83" s="49">
        <f t="shared" si="42"/>
        <v>4.5680512781818465E-4</v>
      </c>
      <c r="W83" s="67">
        <v>8342.5</v>
      </c>
      <c r="X83" s="49">
        <f t="shared" si="43"/>
        <v>4.5680512781818465E-4</v>
      </c>
      <c r="Y83" s="67">
        <v>8342.5</v>
      </c>
      <c r="Z83" s="49">
        <f t="shared" si="44"/>
        <v>4.5680512781818465E-4</v>
      </c>
      <c r="AA83" s="82">
        <f t="shared" si="31"/>
        <v>100110</v>
      </c>
      <c r="AB83" s="49">
        <f t="shared" si="44"/>
        <v>4.5680512781818465E-4</v>
      </c>
      <c r="AC83" s="82">
        <f t="shared" si="32"/>
        <v>8342.5</v>
      </c>
      <c r="AD83" s="49">
        <f t="shared" si="45"/>
        <v>4.5680512781818465E-4</v>
      </c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</row>
    <row r="84" spans="1:66" x14ac:dyDescent="0.25">
      <c r="A84" s="9">
        <v>6206</v>
      </c>
      <c r="B84" s="10" t="s">
        <v>107</v>
      </c>
      <c r="C84" s="67">
        <v>18619.813900000001</v>
      </c>
      <c r="D84" s="49">
        <f t="shared" si="33"/>
        <v>1.0195536671909274E-3</v>
      </c>
      <c r="E84" s="67">
        <v>18619.813900000001</v>
      </c>
      <c r="F84" s="49">
        <f t="shared" si="34"/>
        <v>1.0195536671909274E-3</v>
      </c>
      <c r="G84" s="67">
        <v>18619.813900000001</v>
      </c>
      <c r="H84" s="49">
        <f t="shared" si="35"/>
        <v>1.0195536671909274E-3</v>
      </c>
      <c r="I84" s="67">
        <v>18619.813900000001</v>
      </c>
      <c r="J84" s="49">
        <f t="shared" si="36"/>
        <v>1.0195536671909274E-3</v>
      </c>
      <c r="K84" s="67">
        <v>18619.813900000001</v>
      </c>
      <c r="L84" s="49">
        <f t="shared" si="37"/>
        <v>1.0195536671909274E-3</v>
      </c>
      <c r="M84" s="67">
        <v>18619.813900000001</v>
      </c>
      <c r="N84" s="49">
        <f t="shared" si="38"/>
        <v>1.0195536671909274E-3</v>
      </c>
      <c r="O84" s="67">
        <v>18619.813900000001</v>
      </c>
      <c r="P84" s="49">
        <f t="shared" si="39"/>
        <v>1.0195536671909274E-3</v>
      </c>
      <c r="Q84" s="67">
        <v>18619.813900000001</v>
      </c>
      <c r="R84" s="49">
        <f t="shared" si="40"/>
        <v>1.0195536671909274E-3</v>
      </c>
      <c r="S84" s="67">
        <v>18619.813900000001</v>
      </c>
      <c r="T84" s="49">
        <f t="shared" si="41"/>
        <v>1.0195536671909274E-3</v>
      </c>
      <c r="U84" s="67">
        <v>18619.813900000001</v>
      </c>
      <c r="V84" s="49">
        <f t="shared" si="42"/>
        <v>1.0195536671909274E-3</v>
      </c>
      <c r="W84" s="67">
        <v>18619.813900000001</v>
      </c>
      <c r="X84" s="49">
        <f t="shared" si="43"/>
        <v>1.0195536671909274E-3</v>
      </c>
      <c r="Y84" s="67">
        <v>18619.813900000001</v>
      </c>
      <c r="Z84" s="49">
        <f t="shared" si="44"/>
        <v>1.0195536671909274E-3</v>
      </c>
      <c r="AA84" s="82">
        <f t="shared" si="31"/>
        <v>223437.76680000007</v>
      </c>
      <c r="AB84" s="49">
        <f t="shared" si="44"/>
        <v>1.0195536671909276E-3</v>
      </c>
      <c r="AC84" s="82">
        <f t="shared" si="32"/>
        <v>18619.813900000005</v>
      </c>
      <c r="AD84" s="49">
        <f t="shared" si="45"/>
        <v>1.0195536671909276E-3</v>
      </c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</row>
    <row r="85" spans="1:66" x14ac:dyDescent="0.25">
      <c r="A85" s="9">
        <v>6207</v>
      </c>
      <c r="B85" s="10" t="s">
        <v>108</v>
      </c>
      <c r="C85" s="67">
        <v>69618.509999999995</v>
      </c>
      <c r="D85" s="49">
        <f t="shared" si="33"/>
        <v>3.8120578194859528E-3</v>
      </c>
      <c r="E85" s="67">
        <v>69618.509999999995</v>
      </c>
      <c r="F85" s="49">
        <f t="shared" si="34"/>
        <v>3.8120578194859528E-3</v>
      </c>
      <c r="G85" s="67">
        <v>69618.509999999995</v>
      </c>
      <c r="H85" s="49">
        <f t="shared" si="35"/>
        <v>3.8120578194859528E-3</v>
      </c>
      <c r="I85" s="67">
        <v>69618.509999999995</v>
      </c>
      <c r="J85" s="49">
        <f t="shared" si="36"/>
        <v>3.8120578194859528E-3</v>
      </c>
      <c r="K85" s="67">
        <v>69618.509999999995</v>
      </c>
      <c r="L85" s="49">
        <f t="shared" si="37"/>
        <v>3.8120578194859528E-3</v>
      </c>
      <c r="M85" s="67">
        <v>69618.509999999995</v>
      </c>
      <c r="N85" s="49">
        <f t="shared" si="38"/>
        <v>3.8120578194859528E-3</v>
      </c>
      <c r="O85" s="67">
        <v>69618.509999999995</v>
      </c>
      <c r="P85" s="49">
        <f t="shared" si="39"/>
        <v>3.8120578194859528E-3</v>
      </c>
      <c r="Q85" s="67">
        <v>69618.509999999995</v>
      </c>
      <c r="R85" s="49">
        <f t="shared" si="40"/>
        <v>3.8120578194859528E-3</v>
      </c>
      <c r="S85" s="67">
        <v>69618.509999999995</v>
      </c>
      <c r="T85" s="49">
        <f t="shared" si="41"/>
        <v>3.8120578194859528E-3</v>
      </c>
      <c r="U85" s="67">
        <v>69618.509999999995</v>
      </c>
      <c r="V85" s="49">
        <f t="shared" si="42"/>
        <v>3.8120578194859528E-3</v>
      </c>
      <c r="W85" s="67">
        <v>69618.509999999995</v>
      </c>
      <c r="X85" s="49">
        <f t="shared" si="43"/>
        <v>3.8120578194859528E-3</v>
      </c>
      <c r="Y85" s="67">
        <v>69618.509999999995</v>
      </c>
      <c r="Z85" s="49">
        <f t="shared" si="44"/>
        <v>3.8120578194859528E-3</v>
      </c>
      <c r="AA85" s="82">
        <f t="shared" si="31"/>
        <v>835422.12</v>
      </c>
      <c r="AB85" s="49">
        <f t="shared" si="44"/>
        <v>3.8120578194859537E-3</v>
      </c>
      <c r="AC85" s="82">
        <f t="shared" si="32"/>
        <v>69618.509999999995</v>
      </c>
      <c r="AD85" s="49">
        <f t="shared" si="45"/>
        <v>3.8120578194859528E-3</v>
      </c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</row>
    <row r="86" spans="1:66" x14ac:dyDescent="0.25">
      <c r="A86" s="9">
        <v>6208</v>
      </c>
      <c r="B86" s="10" t="s">
        <v>109</v>
      </c>
      <c r="C86" s="67"/>
      <c r="D86" s="49">
        <f t="shared" si="33"/>
        <v>0</v>
      </c>
      <c r="E86" s="67"/>
      <c r="F86" s="49">
        <f t="shared" si="34"/>
        <v>0</v>
      </c>
      <c r="G86" s="67"/>
      <c r="H86" s="49">
        <f t="shared" si="35"/>
        <v>0</v>
      </c>
      <c r="I86" s="67"/>
      <c r="J86" s="49">
        <f t="shared" si="36"/>
        <v>0</v>
      </c>
      <c r="K86" s="67"/>
      <c r="L86" s="49">
        <f t="shared" si="37"/>
        <v>0</v>
      </c>
      <c r="M86" s="67"/>
      <c r="N86" s="49">
        <f t="shared" si="38"/>
        <v>0</v>
      </c>
      <c r="O86" s="67"/>
      <c r="P86" s="49">
        <f t="shared" si="39"/>
        <v>0</v>
      </c>
      <c r="Q86" s="67"/>
      <c r="R86" s="49">
        <f t="shared" si="40"/>
        <v>0</v>
      </c>
      <c r="S86" s="67"/>
      <c r="T86" s="49">
        <f t="shared" si="41"/>
        <v>0</v>
      </c>
      <c r="U86" s="67"/>
      <c r="V86" s="49">
        <f t="shared" si="42"/>
        <v>0</v>
      </c>
      <c r="W86" s="67"/>
      <c r="X86" s="49">
        <f t="shared" si="43"/>
        <v>0</v>
      </c>
      <c r="Y86" s="67"/>
      <c r="Z86" s="49">
        <f t="shared" si="44"/>
        <v>0</v>
      </c>
      <c r="AA86" s="82">
        <f t="shared" si="31"/>
        <v>0</v>
      </c>
      <c r="AB86" s="49">
        <f t="shared" si="44"/>
        <v>0</v>
      </c>
      <c r="AC86" s="82">
        <f t="shared" si="32"/>
        <v>0</v>
      </c>
      <c r="AD86" s="49">
        <f t="shared" si="45"/>
        <v>0</v>
      </c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</row>
    <row r="87" spans="1:66" x14ac:dyDescent="0.25">
      <c r="A87" s="9">
        <v>6209</v>
      </c>
      <c r="B87" s="10" t="s">
        <v>110</v>
      </c>
      <c r="C87" s="67">
        <v>154073.30059999999</v>
      </c>
      <c r="D87" s="49">
        <f t="shared" si="33"/>
        <v>8.4364967064971628E-3</v>
      </c>
      <c r="E87" s="67">
        <v>154073.30059999999</v>
      </c>
      <c r="F87" s="49">
        <f t="shared" si="34"/>
        <v>8.4364967064971628E-3</v>
      </c>
      <c r="G87" s="67">
        <v>154073.30059999999</v>
      </c>
      <c r="H87" s="49">
        <f t="shared" si="35"/>
        <v>8.4364967064971628E-3</v>
      </c>
      <c r="I87" s="67">
        <v>154073.30059999999</v>
      </c>
      <c r="J87" s="49">
        <f t="shared" si="36"/>
        <v>8.4364967064971628E-3</v>
      </c>
      <c r="K87" s="67">
        <v>154073.30059999999</v>
      </c>
      <c r="L87" s="49">
        <f t="shared" si="37"/>
        <v>8.4364967064971628E-3</v>
      </c>
      <c r="M87" s="67">
        <v>154073.30059999999</v>
      </c>
      <c r="N87" s="49">
        <f t="shared" si="38"/>
        <v>8.4364967064971628E-3</v>
      </c>
      <c r="O87" s="67">
        <v>154073.30059999999</v>
      </c>
      <c r="P87" s="49">
        <f t="shared" si="39"/>
        <v>8.4364967064971628E-3</v>
      </c>
      <c r="Q87" s="67">
        <v>154073.30059999999</v>
      </c>
      <c r="R87" s="49">
        <f t="shared" si="40"/>
        <v>8.4364967064971628E-3</v>
      </c>
      <c r="S87" s="67">
        <v>154073.30059999999</v>
      </c>
      <c r="T87" s="49">
        <f t="shared" si="41"/>
        <v>8.4364967064971628E-3</v>
      </c>
      <c r="U87" s="67">
        <v>154073.30059999999</v>
      </c>
      <c r="V87" s="49">
        <f t="shared" si="42"/>
        <v>8.4364967064971628E-3</v>
      </c>
      <c r="W87" s="67">
        <v>154073.30059999999</v>
      </c>
      <c r="X87" s="49">
        <f t="shared" si="43"/>
        <v>8.4364967064971628E-3</v>
      </c>
      <c r="Y87" s="67">
        <v>154073.30059999999</v>
      </c>
      <c r="Z87" s="49">
        <f t="shared" si="44"/>
        <v>8.4364967064971628E-3</v>
      </c>
      <c r="AA87" s="82">
        <f t="shared" si="31"/>
        <v>1848879.6071999997</v>
      </c>
      <c r="AB87" s="49">
        <f t="shared" si="44"/>
        <v>8.4364967064971628E-3</v>
      </c>
      <c r="AC87" s="82">
        <f t="shared" si="32"/>
        <v>154073.30059999999</v>
      </c>
      <c r="AD87" s="49">
        <f t="shared" si="45"/>
        <v>8.4364967064971628E-3</v>
      </c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</row>
    <row r="88" spans="1:66" x14ac:dyDescent="0.25">
      <c r="A88" s="9">
        <v>6210</v>
      </c>
      <c r="B88" s="10" t="s">
        <v>111</v>
      </c>
      <c r="C88" s="67">
        <v>162239.85440000001</v>
      </c>
      <c r="D88" s="49">
        <f t="shared" si="33"/>
        <v>8.8836676567450607E-3</v>
      </c>
      <c r="E88" s="67">
        <v>162239.85440000001</v>
      </c>
      <c r="F88" s="49">
        <f t="shared" si="34"/>
        <v>8.8836676567450607E-3</v>
      </c>
      <c r="G88" s="67">
        <v>162239.85440000001</v>
      </c>
      <c r="H88" s="49">
        <f t="shared" si="35"/>
        <v>8.8836676567450607E-3</v>
      </c>
      <c r="I88" s="67">
        <v>162239.85440000001</v>
      </c>
      <c r="J88" s="49">
        <f t="shared" si="36"/>
        <v>8.8836676567450607E-3</v>
      </c>
      <c r="K88" s="67">
        <v>162239.85440000001</v>
      </c>
      <c r="L88" s="49">
        <f t="shared" si="37"/>
        <v>8.8836676567450607E-3</v>
      </c>
      <c r="M88" s="67">
        <v>162239.85440000001</v>
      </c>
      <c r="N88" s="49">
        <f t="shared" si="38"/>
        <v>8.8836676567450607E-3</v>
      </c>
      <c r="O88" s="67">
        <v>162239.85440000001</v>
      </c>
      <c r="P88" s="49">
        <f t="shared" si="39"/>
        <v>8.8836676567450607E-3</v>
      </c>
      <c r="Q88" s="67">
        <v>162239.85440000001</v>
      </c>
      <c r="R88" s="49">
        <f t="shared" si="40"/>
        <v>8.8836676567450607E-3</v>
      </c>
      <c r="S88" s="67">
        <v>162239.85440000001</v>
      </c>
      <c r="T88" s="49">
        <f t="shared" si="41"/>
        <v>8.8836676567450607E-3</v>
      </c>
      <c r="U88" s="67">
        <v>162239.85440000001</v>
      </c>
      <c r="V88" s="49">
        <f t="shared" si="42"/>
        <v>8.8836676567450607E-3</v>
      </c>
      <c r="W88" s="67">
        <v>162239.85440000001</v>
      </c>
      <c r="X88" s="49">
        <f t="shared" si="43"/>
        <v>8.8836676567450607E-3</v>
      </c>
      <c r="Y88" s="67">
        <v>162239.85440000001</v>
      </c>
      <c r="Z88" s="49">
        <f t="shared" si="44"/>
        <v>8.8836676567450607E-3</v>
      </c>
      <c r="AA88" s="82">
        <f t="shared" si="31"/>
        <v>1946878.2528000006</v>
      </c>
      <c r="AB88" s="49">
        <f t="shared" si="44"/>
        <v>8.8836676567450642E-3</v>
      </c>
      <c r="AC88" s="82">
        <f t="shared" si="32"/>
        <v>162239.85440000004</v>
      </c>
      <c r="AD88" s="49">
        <f t="shared" si="45"/>
        <v>8.8836676567450625E-3</v>
      </c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</row>
    <row r="89" spans="1:66" x14ac:dyDescent="0.25">
      <c r="A89" s="9">
        <v>6211</v>
      </c>
      <c r="B89" s="10" t="s">
        <v>112</v>
      </c>
      <c r="C89" s="67">
        <v>55387.9107</v>
      </c>
      <c r="D89" s="49">
        <f t="shared" si="33"/>
        <v>3.0328416693911533E-3</v>
      </c>
      <c r="E89" s="67">
        <v>55387.9107</v>
      </c>
      <c r="F89" s="49">
        <f t="shared" si="34"/>
        <v>3.0328416693911533E-3</v>
      </c>
      <c r="G89" s="67">
        <v>55387.9107</v>
      </c>
      <c r="H89" s="49">
        <f t="shared" si="35"/>
        <v>3.0328416693911533E-3</v>
      </c>
      <c r="I89" s="67">
        <v>55387.9107</v>
      </c>
      <c r="J89" s="49">
        <f t="shared" si="36"/>
        <v>3.0328416693911533E-3</v>
      </c>
      <c r="K89" s="67">
        <v>55387.9107</v>
      </c>
      <c r="L89" s="49">
        <f t="shared" si="37"/>
        <v>3.0328416693911533E-3</v>
      </c>
      <c r="M89" s="67">
        <v>55387.9107</v>
      </c>
      <c r="N89" s="49">
        <f t="shared" si="38"/>
        <v>3.0328416693911533E-3</v>
      </c>
      <c r="O89" s="67">
        <v>55387.9107</v>
      </c>
      <c r="P89" s="49">
        <f t="shared" si="39"/>
        <v>3.0328416693911533E-3</v>
      </c>
      <c r="Q89" s="67">
        <v>55387.9107</v>
      </c>
      <c r="R89" s="49">
        <f t="shared" si="40"/>
        <v>3.0328416693911533E-3</v>
      </c>
      <c r="S89" s="67">
        <v>55387.9107</v>
      </c>
      <c r="T89" s="49">
        <f t="shared" si="41"/>
        <v>3.0328416693911533E-3</v>
      </c>
      <c r="U89" s="67">
        <v>55387.9107</v>
      </c>
      <c r="V89" s="49">
        <f t="shared" si="42"/>
        <v>3.0328416693911533E-3</v>
      </c>
      <c r="W89" s="67">
        <v>55387.9107</v>
      </c>
      <c r="X89" s="49">
        <f t="shared" si="43"/>
        <v>3.0328416693911533E-3</v>
      </c>
      <c r="Y89" s="67">
        <v>55387.9107</v>
      </c>
      <c r="Z89" s="49">
        <f t="shared" si="44"/>
        <v>3.0328416693911533E-3</v>
      </c>
      <c r="AA89" s="82">
        <f t="shared" si="31"/>
        <v>664654.92839999998</v>
      </c>
      <c r="AB89" s="49">
        <f t="shared" si="44"/>
        <v>3.0328416693911533E-3</v>
      </c>
      <c r="AC89" s="82">
        <f t="shared" si="32"/>
        <v>55387.9107</v>
      </c>
      <c r="AD89" s="49">
        <f t="shared" si="45"/>
        <v>3.0328416693911533E-3</v>
      </c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</row>
    <row r="90" spans="1:66" x14ac:dyDescent="0.25">
      <c r="A90" s="9">
        <v>6212</v>
      </c>
      <c r="B90" s="10" t="s">
        <v>113</v>
      </c>
      <c r="C90" s="67"/>
      <c r="D90" s="49">
        <f t="shared" si="33"/>
        <v>0</v>
      </c>
      <c r="E90" s="67"/>
      <c r="F90" s="49">
        <f t="shared" si="34"/>
        <v>0</v>
      </c>
      <c r="G90" s="67"/>
      <c r="H90" s="49">
        <f t="shared" si="35"/>
        <v>0</v>
      </c>
      <c r="I90" s="67"/>
      <c r="J90" s="49">
        <f t="shared" si="36"/>
        <v>0</v>
      </c>
      <c r="K90" s="67"/>
      <c r="L90" s="49">
        <f t="shared" si="37"/>
        <v>0</v>
      </c>
      <c r="M90" s="67"/>
      <c r="N90" s="49">
        <f t="shared" si="38"/>
        <v>0</v>
      </c>
      <c r="O90" s="67"/>
      <c r="P90" s="49">
        <f t="shared" si="39"/>
        <v>0</v>
      </c>
      <c r="Q90" s="67"/>
      <c r="R90" s="49">
        <f t="shared" si="40"/>
        <v>0</v>
      </c>
      <c r="S90" s="67"/>
      <c r="T90" s="49">
        <f t="shared" si="41"/>
        <v>0</v>
      </c>
      <c r="U90" s="67"/>
      <c r="V90" s="49">
        <f t="shared" si="42"/>
        <v>0</v>
      </c>
      <c r="W90" s="67"/>
      <c r="X90" s="49">
        <f t="shared" si="43"/>
        <v>0</v>
      </c>
      <c r="Y90" s="67"/>
      <c r="Z90" s="49">
        <f t="shared" si="44"/>
        <v>0</v>
      </c>
      <c r="AA90" s="82">
        <f t="shared" si="31"/>
        <v>0</v>
      </c>
      <c r="AB90" s="49">
        <f t="shared" si="44"/>
        <v>0</v>
      </c>
      <c r="AC90" s="82">
        <f t="shared" si="32"/>
        <v>0</v>
      </c>
      <c r="AD90" s="49">
        <f t="shared" si="45"/>
        <v>0</v>
      </c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</row>
    <row r="91" spans="1:66" x14ac:dyDescent="0.25">
      <c r="A91" s="9">
        <v>6213</v>
      </c>
      <c r="B91" s="10" t="s">
        <v>114</v>
      </c>
      <c r="C91" s="67">
        <v>4154.7124999999996</v>
      </c>
      <c r="D91" s="49">
        <f t="shared" si="33"/>
        <v>2.2749703021999511E-4</v>
      </c>
      <c r="E91" s="67">
        <v>4154.7124999999996</v>
      </c>
      <c r="F91" s="49">
        <f t="shared" si="34"/>
        <v>2.2749703021999511E-4</v>
      </c>
      <c r="G91" s="67">
        <v>4154.7124999999996</v>
      </c>
      <c r="H91" s="49">
        <f t="shared" si="35"/>
        <v>2.2749703021999511E-4</v>
      </c>
      <c r="I91" s="67">
        <v>4154.7124999999996</v>
      </c>
      <c r="J91" s="49">
        <f t="shared" si="36"/>
        <v>2.2749703021999511E-4</v>
      </c>
      <c r="K91" s="67">
        <v>4154.7124999999996</v>
      </c>
      <c r="L91" s="49">
        <f t="shared" si="37"/>
        <v>2.2749703021999511E-4</v>
      </c>
      <c r="M91" s="67">
        <v>4154.7124999999996</v>
      </c>
      <c r="N91" s="49">
        <f t="shared" si="38"/>
        <v>2.2749703021999511E-4</v>
      </c>
      <c r="O91" s="67">
        <v>4154.7124999999996</v>
      </c>
      <c r="P91" s="49">
        <f t="shared" si="39"/>
        <v>2.2749703021999511E-4</v>
      </c>
      <c r="Q91" s="67">
        <v>4154.7124999999996</v>
      </c>
      <c r="R91" s="49">
        <f t="shared" si="40"/>
        <v>2.2749703021999511E-4</v>
      </c>
      <c r="S91" s="67">
        <v>4154.7124999999996</v>
      </c>
      <c r="T91" s="49">
        <f t="shared" si="41"/>
        <v>2.2749703021999511E-4</v>
      </c>
      <c r="U91" s="67">
        <v>4154.7124999999996</v>
      </c>
      <c r="V91" s="49">
        <f t="shared" si="42"/>
        <v>2.2749703021999511E-4</v>
      </c>
      <c r="W91" s="67">
        <v>4154.7124999999996</v>
      </c>
      <c r="X91" s="49">
        <f t="shared" si="43"/>
        <v>2.2749703021999511E-4</v>
      </c>
      <c r="Y91" s="67">
        <v>4154.7124999999996</v>
      </c>
      <c r="Z91" s="49">
        <f t="shared" si="44"/>
        <v>2.2749703021999511E-4</v>
      </c>
      <c r="AA91" s="82">
        <f t="shared" si="31"/>
        <v>49856.55000000001</v>
      </c>
      <c r="AB91" s="49">
        <f t="shared" si="44"/>
        <v>2.2749703021999519E-4</v>
      </c>
      <c r="AC91" s="82">
        <f t="shared" si="32"/>
        <v>4154.7125000000005</v>
      </c>
      <c r="AD91" s="49">
        <f t="shared" si="45"/>
        <v>2.2749703021999516E-4</v>
      </c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</row>
    <row r="92" spans="1:66" x14ac:dyDescent="0.25">
      <c r="A92" s="9">
        <v>6214</v>
      </c>
      <c r="B92" s="10" t="s">
        <v>115</v>
      </c>
      <c r="C92" s="67">
        <v>35492.519999999997</v>
      </c>
      <c r="D92" s="49">
        <f t="shared" si="33"/>
        <v>1.943442029989748E-3</v>
      </c>
      <c r="E92" s="67">
        <v>35492.519999999997</v>
      </c>
      <c r="F92" s="49">
        <f t="shared" si="34"/>
        <v>1.943442029989748E-3</v>
      </c>
      <c r="G92" s="67">
        <v>35492.519999999997</v>
      </c>
      <c r="H92" s="49">
        <f t="shared" si="35"/>
        <v>1.943442029989748E-3</v>
      </c>
      <c r="I92" s="67">
        <v>35492.519999999997</v>
      </c>
      <c r="J92" s="49">
        <f t="shared" si="36"/>
        <v>1.943442029989748E-3</v>
      </c>
      <c r="K92" s="67">
        <v>35492.519999999997</v>
      </c>
      <c r="L92" s="49">
        <f t="shared" si="37"/>
        <v>1.943442029989748E-3</v>
      </c>
      <c r="M92" s="67">
        <v>35492.519999999997</v>
      </c>
      <c r="N92" s="49">
        <f t="shared" si="38"/>
        <v>1.943442029989748E-3</v>
      </c>
      <c r="O92" s="67">
        <v>35492.519999999997</v>
      </c>
      <c r="P92" s="49">
        <f t="shared" si="39"/>
        <v>1.943442029989748E-3</v>
      </c>
      <c r="Q92" s="67">
        <v>35492.519999999997</v>
      </c>
      <c r="R92" s="49">
        <f t="shared" si="40"/>
        <v>1.943442029989748E-3</v>
      </c>
      <c r="S92" s="67">
        <v>35492.519999999997</v>
      </c>
      <c r="T92" s="49">
        <f t="shared" si="41"/>
        <v>1.943442029989748E-3</v>
      </c>
      <c r="U92" s="67">
        <v>35492.519999999997</v>
      </c>
      <c r="V92" s="49">
        <f t="shared" si="42"/>
        <v>1.943442029989748E-3</v>
      </c>
      <c r="W92" s="67">
        <v>35492.519999999997</v>
      </c>
      <c r="X92" s="49">
        <f t="shared" si="43"/>
        <v>1.943442029989748E-3</v>
      </c>
      <c r="Y92" s="67">
        <v>35492.519999999997</v>
      </c>
      <c r="Z92" s="49">
        <f t="shared" si="44"/>
        <v>1.943442029989748E-3</v>
      </c>
      <c r="AA92" s="82">
        <f t="shared" si="31"/>
        <v>425910.24000000005</v>
      </c>
      <c r="AB92" s="49">
        <f t="shared" si="44"/>
        <v>1.9434420299897486E-3</v>
      </c>
      <c r="AC92" s="82">
        <f t="shared" si="32"/>
        <v>35492.520000000004</v>
      </c>
      <c r="AD92" s="49">
        <f t="shared" si="45"/>
        <v>1.9434420299897484E-3</v>
      </c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</row>
    <row r="93" spans="1:66" x14ac:dyDescent="0.25">
      <c r="A93" s="9">
        <v>6215</v>
      </c>
      <c r="B93" s="10" t="s">
        <v>116</v>
      </c>
      <c r="C93" s="67">
        <v>25004.726699999999</v>
      </c>
      <c r="D93" s="49">
        <f t="shared" si="33"/>
        <v>1.3691683999103713E-3</v>
      </c>
      <c r="E93" s="67">
        <v>25004.726699999999</v>
      </c>
      <c r="F93" s="49">
        <f t="shared" si="34"/>
        <v>1.3691683999103713E-3</v>
      </c>
      <c r="G93" s="67">
        <v>25004.726699999999</v>
      </c>
      <c r="H93" s="49">
        <f t="shared" si="35"/>
        <v>1.3691683999103713E-3</v>
      </c>
      <c r="I93" s="67">
        <v>25004.726699999999</v>
      </c>
      <c r="J93" s="49">
        <f t="shared" si="36"/>
        <v>1.3691683999103713E-3</v>
      </c>
      <c r="K93" s="67">
        <v>25004.726699999999</v>
      </c>
      <c r="L93" s="49">
        <f t="shared" si="37"/>
        <v>1.3691683999103713E-3</v>
      </c>
      <c r="M93" s="67">
        <v>25004.726699999999</v>
      </c>
      <c r="N93" s="49">
        <f t="shared" si="38"/>
        <v>1.3691683999103713E-3</v>
      </c>
      <c r="O93" s="67">
        <v>25004.726699999999</v>
      </c>
      <c r="P93" s="49">
        <f t="shared" si="39"/>
        <v>1.3691683999103713E-3</v>
      </c>
      <c r="Q93" s="67">
        <v>25004.726699999999</v>
      </c>
      <c r="R93" s="49">
        <f t="shared" si="40"/>
        <v>1.3691683999103713E-3</v>
      </c>
      <c r="S93" s="67">
        <v>25004.726699999999</v>
      </c>
      <c r="T93" s="49">
        <f t="shared" si="41"/>
        <v>1.3691683999103713E-3</v>
      </c>
      <c r="U93" s="67">
        <v>25004.726699999999</v>
      </c>
      <c r="V93" s="49">
        <f t="shared" si="42"/>
        <v>1.3691683999103713E-3</v>
      </c>
      <c r="W93" s="67">
        <v>25004.726699999999</v>
      </c>
      <c r="X93" s="49">
        <f t="shared" si="43"/>
        <v>1.3691683999103713E-3</v>
      </c>
      <c r="Y93" s="67">
        <v>25004.726699999999</v>
      </c>
      <c r="Z93" s="49">
        <f t="shared" si="44"/>
        <v>1.3691683999103713E-3</v>
      </c>
      <c r="AA93" s="82">
        <f t="shared" si="31"/>
        <v>300056.72039999999</v>
      </c>
      <c r="AB93" s="49">
        <f t="shared" si="44"/>
        <v>1.3691683999103716E-3</v>
      </c>
      <c r="AC93" s="82">
        <f t="shared" si="32"/>
        <v>25004.726699999999</v>
      </c>
      <c r="AD93" s="49">
        <f t="shared" si="45"/>
        <v>1.3691683999103713E-3</v>
      </c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</row>
    <row r="94" spans="1:66" x14ac:dyDescent="0.25">
      <c r="A94" s="9">
        <v>6216</v>
      </c>
      <c r="B94" s="10" t="s">
        <v>117</v>
      </c>
      <c r="C94" s="67">
        <v>4875</v>
      </c>
      <c r="D94" s="49">
        <f t="shared" si="33"/>
        <v>2.6693736866810312E-4</v>
      </c>
      <c r="E94" s="67">
        <v>4875</v>
      </c>
      <c r="F94" s="49">
        <f t="shared" si="34"/>
        <v>2.6693736866810312E-4</v>
      </c>
      <c r="G94" s="67">
        <v>4875</v>
      </c>
      <c r="H94" s="49">
        <f t="shared" si="35"/>
        <v>2.6693736866810312E-4</v>
      </c>
      <c r="I94" s="67">
        <v>4875</v>
      </c>
      <c r="J94" s="49">
        <f t="shared" si="36"/>
        <v>2.6693736866810312E-4</v>
      </c>
      <c r="K94" s="67">
        <v>4875</v>
      </c>
      <c r="L94" s="49">
        <f t="shared" si="37"/>
        <v>2.6693736866810312E-4</v>
      </c>
      <c r="M94" s="67">
        <v>4875</v>
      </c>
      <c r="N94" s="49">
        <f t="shared" si="38"/>
        <v>2.6693736866810312E-4</v>
      </c>
      <c r="O94" s="67">
        <v>4875</v>
      </c>
      <c r="P94" s="49">
        <f t="shared" si="39"/>
        <v>2.6693736866810312E-4</v>
      </c>
      <c r="Q94" s="67">
        <v>4875</v>
      </c>
      <c r="R94" s="49">
        <f t="shared" si="40"/>
        <v>2.6693736866810312E-4</v>
      </c>
      <c r="S94" s="67">
        <v>4875</v>
      </c>
      <c r="T94" s="49">
        <f t="shared" si="41"/>
        <v>2.6693736866810312E-4</v>
      </c>
      <c r="U94" s="67">
        <v>4875</v>
      </c>
      <c r="V94" s="49">
        <f t="shared" si="42"/>
        <v>2.6693736866810312E-4</v>
      </c>
      <c r="W94" s="67">
        <v>4875</v>
      </c>
      <c r="X94" s="49">
        <f t="shared" si="43"/>
        <v>2.6693736866810312E-4</v>
      </c>
      <c r="Y94" s="67">
        <v>4875</v>
      </c>
      <c r="Z94" s="49">
        <f t="shared" si="44"/>
        <v>2.6693736866810312E-4</v>
      </c>
      <c r="AA94" s="82">
        <f t="shared" si="31"/>
        <v>58500</v>
      </c>
      <c r="AB94" s="49">
        <f t="shared" si="44"/>
        <v>2.6693736866810312E-4</v>
      </c>
      <c r="AC94" s="82">
        <f t="shared" si="32"/>
        <v>4875</v>
      </c>
      <c r="AD94" s="49">
        <f t="shared" si="45"/>
        <v>2.6693736866810312E-4</v>
      </c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</row>
    <row r="95" spans="1:66" x14ac:dyDescent="0.25">
      <c r="A95" s="9">
        <v>6217</v>
      </c>
      <c r="B95" s="10"/>
      <c r="C95" s="67"/>
      <c r="D95" s="49">
        <f t="shared" si="33"/>
        <v>0</v>
      </c>
      <c r="E95" s="67"/>
      <c r="F95" s="49">
        <f t="shared" si="33"/>
        <v>0</v>
      </c>
      <c r="G95" s="67"/>
      <c r="H95" s="49">
        <f t="shared" si="33"/>
        <v>0</v>
      </c>
      <c r="I95" s="67"/>
      <c r="J95" s="49">
        <f t="shared" si="33"/>
        <v>0</v>
      </c>
      <c r="K95" s="67"/>
      <c r="L95" s="49">
        <f t="shared" si="33"/>
        <v>0</v>
      </c>
      <c r="M95" s="67"/>
      <c r="N95" s="49">
        <f t="shared" si="33"/>
        <v>0</v>
      </c>
      <c r="O95" s="67"/>
      <c r="P95" s="49">
        <f t="shared" si="33"/>
        <v>0</v>
      </c>
      <c r="Q95" s="67"/>
      <c r="R95" s="49">
        <f t="shared" si="33"/>
        <v>0</v>
      </c>
      <c r="S95" s="67"/>
      <c r="T95" s="49">
        <f t="shared" si="41"/>
        <v>0</v>
      </c>
      <c r="U95" s="67"/>
      <c r="V95" s="49">
        <f t="shared" si="41"/>
        <v>0</v>
      </c>
      <c r="W95" s="67"/>
      <c r="X95" s="49">
        <f t="shared" si="41"/>
        <v>0</v>
      </c>
      <c r="Y95" s="67"/>
      <c r="Z95" s="49">
        <f t="shared" si="41"/>
        <v>0</v>
      </c>
      <c r="AA95" s="82"/>
      <c r="AB95" s="49">
        <f t="shared" si="41"/>
        <v>0</v>
      </c>
      <c r="AC95" s="82"/>
      <c r="AD95" s="49">
        <f t="shared" si="41"/>
        <v>0</v>
      </c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</row>
    <row r="96" spans="1:66" x14ac:dyDescent="0.25">
      <c r="A96" s="9">
        <v>6218</v>
      </c>
      <c r="B96" s="10"/>
      <c r="C96" s="67"/>
      <c r="D96" s="49">
        <f t="shared" si="33"/>
        <v>0</v>
      </c>
      <c r="E96" s="67"/>
      <c r="F96" s="49">
        <f t="shared" si="33"/>
        <v>0</v>
      </c>
      <c r="G96" s="67"/>
      <c r="H96" s="49">
        <f t="shared" si="33"/>
        <v>0</v>
      </c>
      <c r="I96" s="67"/>
      <c r="J96" s="49">
        <f t="shared" si="33"/>
        <v>0</v>
      </c>
      <c r="K96" s="67"/>
      <c r="L96" s="49">
        <f t="shared" si="33"/>
        <v>0</v>
      </c>
      <c r="M96" s="67"/>
      <c r="N96" s="49">
        <f t="shared" si="33"/>
        <v>0</v>
      </c>
      <c r="O96" s="67"/>
      <c r="P96" s="49">
        <f t="shared" si="33"/>
        <v>0</v>
      </c>
      <c r="Q96" s="67"/>
      <c r="R96" s="49">
        <f t="shared" si="33"/>
        <v>0</v>
      </c>
      <c r="S96" s="67"/>
      <c r="T96" s="49">
        <f t="shared" si="41"/>
        <v>0</v>
      </c>
      <c r="U96" s="67"/>
      <c r="V96" s="49">
        <f t="shared" si="41"/>
        <v>0</v>
      </c>
      <c r="W96" s="67"/>
      <c r="X96" s="49">
        <f t="shared" si="41"/>
        <v>0</v>
      </c>
      <c r="Y96" s="67"/>
      <c r="Z96" s="49">
        <f t="shared" si="41"/>
        <v>0</v>
      </c>
      <c r="AA96" s="82"/>
      <c r="AB96" s="49">
        <f t="shared" si="41"/>
        <v>0</v>
      </c>
      <c r="AC96" s="82"/>
      <c r="AD96" s="49">
        <f t="shared" si="41"/>
        <v>0</v>
      </c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</row>
    <row r="97" spans="1:66" x14ac:dyDescent="0.25">
      <c r="A97" s="9">
        <v>6219</v>
      </c>
      <c r="B97" s="10"/>
      <c r="C97" s="67"/>
      <c r="D97" s="49">
        <f t="shared" si="33"/>
        <v>0</v>
      </c>
      <c r="E97" s="67"/>
      <c r="F97" s="49">
        <f t="shared" si="33"/>
        <v>0</v>
      </c>
      <c r="G97" s="67"/>
      <c r="H97" s="49">
        <f t="shared" si="33"/>
        <v>0</v>
      </c>
      <c r="I97" s="67"/>
      <c r="J97" s="49">
        <f t="shared" si="33"/>
        <v>0</v>
      </c>
      <c r="K97" s="67"/>
      <c r="L97" s="49">
        <f t="shared" si="33"/>
        <v>0</v>
      </c>
      <c r="M97" s="67"/>
      <c r="N97" s="49">
        <f t="shared" si="33"/>
        <v>0</v>
      </c>
      <c r="O97" s="67"/>
      <c r="P97" s="49">
        <f t="shared" si="33"/>
        <v>0</v>
      </c>
      <c r="Q97" s="67"/>
      <c r="R97" s="49">
        <f t="shared" si="33"/>
        <v>0</v>
      </c>
      <c r="S97" s="67"/>
      <c r="T97" s="49">
        <f t="shared" si="41"/>
        <v>0</v>
      </c>
      <c r="U97" s="67"/>
      <c r="V97" s="49">
        <f t="shared" si="41"/>
        <v>0</v>
      </c>
      <c r="W97" s="67"/>
      <c r="X97" s="49">
        <f t="shared" si="41"/>
        <v>0</v>
      </c>
      <c r="Y97" s="67"/>
      <c r="Z97" s="49">
        <f t="shared" si="41"/>
        <v>0</v>
      </c>
      <c r="AA97" s="82"/>
      <c r="AB97" s="49">
        <f t="shared" si="41"/>
        <v>0</v>
      </c>
      <c r="AC97" s="82"/>
      <c r="AD97" s="49">
        <f t="shared" si="41"/>
        <v>0</v>
      </c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</row>
    <row r="98" spans="1:66" x14ac:dyDescent="0.25">
      <c r="A98" s="9">
        <v>6220</v>
      </c>
      <c r="B98" s="10"/>
      <c r="C98" s="67"/>
      <c r="D98" s="49">
        <f t="shared" si="33"/>
        <v>0</v>
      </c>
      <c r="E98" s="67"/>
      <c r="F98" s="49">
        <f t="shared" si="33"/>
        <v>0</v>
      </c>
      <c r="G98" s="67"/>
      <c r="H98" s="49">
        <f t="shared" si="33"/>
        <v>0</v>
      </c>
      <c r="I98" s="67"/>
      <c r="J98" s="49">
        <f t="shared" si="33"/>
        <v>0</v>
      </c>
      <c r="K98" s="67"/>
      <c r="L98" s="49">
        <f t="shared" si="33"/>
        <v>0</v>
      </c>
      <c r="M98" s="67"/>
      <c r="N98" s="49">
        <f t="shared" si="33"/>
        <v>0</v>
      </c>
      <c r="O98" s="67"/>
      <c r="P98" s="49">
        <f t="shared" si="33"/>
        <v>0</v>
      </c>
      <c r="Q98" s="67"/>
      <c r="R98" s="49">
        <f t="shared" si="33"/>
        <v>0</v>
      </c>
      <c r="S98" s="67"/>
      <c r="T98" s="49">
        <f t="shared" si="41"/>
        <v>0</v>
      </c>
      <c r="U98" s="67"/>
      <c r="V98" s="49">
        <f t="shared" si="41"/>
        <v>0</v>
      </c>
      <c r="W98" s="67"/>
      <c r="X98" s="49">
        <f t="shared" si="41"/>
        <v>0</v>
      </c>
      <c r="Y98" s="67"/>
      <c r="Z98" s="49">
        <f t="shared" si="41"/>
        <v>0</v>
      </c>
      <c r="AA98" s="82"/>
      <c r="AB98" s="49">
        <f t="shared" si="41"/>
        <v>0</v>
      </c>
      <c r="AC98" s="82"/>
      <c r="AD98" s="49">
        <f t="shared" si="41"/>
        <v>0</v>
      </c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</row>
    <row r="99" spans="1:66" s="5" customFormat="1" x14ac:dyDescent="0.25">
      <c r="A99" s="12">
        <v>6299</v>
      </c>
      <c r="B99" s="1" t="s">
        <v>118</v>
      </c>
      <c r="C99" s="74">
        <f>SUM(C79:C98)</f>
        <v>2277776.2731499998</v>
      </c>
      <c r="D99" s="56">
        <f t="shared" si="33"/>
        <v>0.12472279072190756</v>
      </c>
      <c r="E99" s="74">
        <f>SUM(E79:E98)</f>
        <v>2277776.2731499998</v>
      </c>
      <c r="F99" s="56">
        <f t="shared" si="34"/>
        <v>0.12472279072190756</v>
      </c>
      <c r="G99" s="74">
        <f>SUM(G79:G98)</f>
        <v>2277776.2731499998</v>
      </c>
      <c r="H99" s="56">
        <f t="shared" si="35"/>
        <v>0.12472279072190756</v>
      </c>
      <c r="I99" s="74">
        <f>SUM(I79:I98)</f>
        <v>2277776.2731499998</v>
      </c>
      <c r="J99" s="56">
        <f t="shared" si="36"/>
        <v>0.12472279072190756</v>
      </c>
      <c r="K99" s="74">
        <f>SUM(K79:K98)</f>
        <v>2277776.2731499998</v>
      </c>
      <c r="L99" s="56">
        <f t="shared" si="37"/>
        <v>0.12472279072190756</v>
      </c>
      <c r="M99" s="74">
        <f>SUM(M79:M98)</f>
        <v>2277776.2731499998</v>
      </c>
      <c r="N99" s="56">
        <f t="shared" si="38"/>
        <v>0.12472279072190756</v>
      </c>
      <c r="O99" s="74">
        <f>SUM(O79:O98)</f>
        <v>2277776.2731499998</v>
      </c>
      <c r="P99" s="56">
        <f t="shared" si="39"/>
        <v>0.12472279072190756</v>
      </c>
      <c r="Q99" s="74">
        <f>SUM(Q79:Q98)</f>
        <v>2277776.2731499998</v>
      </c>
      <c r="R99" s="56">
        <f t="shared" si="40"/>
        <v>0.12472279072190756</v>
      </c>
      <c r="S99" s="74">
        <f>SUM(S79:S98)</f>
        <v>2277776.2731499998</v>
      </c>
      <c r="T99" s="56">
        <f t="shared" si="41"/>
        <v>0.12472279072190756</v>
      </c>
      <c r="U99" s="74">
        <f>SUM(U79:U98)</f>
        <v>2277776.2731499998</v>
      </c>
      <c r="V99" s="56">
        <f t="shared" si="42"/>
        <v>0.12472279072190756</v>
      </c>
      <c r="W99" s="74">
        <f>SUM(W79:W98)</f>
        <v>2277776.2731499998</v>
      </c>
      <c r="X99" s="56">
        <f t="shared" si="43"/>
        <v>0.12472279072190756</v>
      </c>
      <c r="Y99" s="74">
        <f>SUM(Y79:Y98)</f>
        <v>2277776.2731499998</v>
      </c>
      <c r="Z99" s="56">
        <f t="shared" si="44"/>
        <v>0.12472279072190756</v>
      </c>
      <c r="AA99" s="74">
        <f t="shared" si="31"/>
        <v>27333315.277800005</v>
      </c>
      <c r="AB99" s="56">
        <f t="shared" si="44"/>
        <v>0.12472279072190762</v>
      </c>
      <c r="AC99" s="94">
        <f t="shared" si="32"/>
        <v>2277776.2731500003</v>
      </c>
      <c r="AD99" s="56">
        <f t="shared" si="45"/>
        <v>0.12472279072190759</v>
      </c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</row>
    <row r="100" spans="1:66" s="8" customFormat="1" x14ac:dyDescent="0.25">
      <c r="A100" s="26">
        <v>6301</v>
      </c>
      <c r="B100" s="27" t="s">
        <v>119</v>
      </c>
      <c r="C100" s="69"/>
      <c r="D100" s="57">
        <f t="shared" si="33"/>
        <v>0</v>
      </c>
      <c r="E100" s="69"/>
      <c r="F100" s="57">
        <f t="shared" si="34"/>
        <v>0</v>
      </c>
      <c r="G100" s="69"/>
      <c r="H100" s="57">
        <f t="shared" si="35"/>
        <v>0</v>
      </c>
      <c r="I100" s="69"/>
      <c r="J100" s="57">
        <f t="shared" si="36"/>
        <v>0</v>
      </c>
      <c r="K100" s="69"/>
      <c r="L100" s="57">
        <f t="shared" si="37"/>
        <v>0</v>
      </c>
      <c r="M100" s="69"/>
      <c r="N100" s="57">
        <f t="shared" si="38"/>
        <v>0</v>
      </c>
      <c r="O100" s="69"/>
      <c r="P100" s="57">
        <f t="shared" si="39"/>
        <v>0</v>
      </c>
      <c r="Q100" s="69"/>
      <c r="R100" s="57">
        <f t="shared" si="40"/>
        <v>0</v>
      </c>
      <c r="S100" s="69"/>
      <c r="T100" s="57">
        <f t="shared" si="41"/>
        <v>0</v>
      </c>
      <c r="U100" s="69"/>
      <c r="V100" s="57">
        <f t="shared" si="42"/>
        <v>0</v>
      </c>
      <c r="W100" s="69"/>
      <c r="X100" s="57">
        <f t="shared" si="43"/>
        <v>0</v>
      </c>
      <c r="Y100" s="69"/>
      <c r="Z100" s="57">
        <f t="shared" si="44"/>
        <v>0</v>
      </c>
      <c r="AA100" s="69">
        <f t="shared" si="31"/>
        <v>0</v>
      </c>
      <c r="AB100" s="57">
        <f t="shared" si="44"/>
        <v>0</v>
      </c>
      <c r="AC100" s="85">
        <f t="shared" si="32"/>
        <v>0</v>
      </c>
      <c r="AD100" s="57">
        <f t="shared" si="45"/>
        <v>0</v>
      </c>
    </row>
    <row r="101" spans="1:66" x14ac:dyDescent="0.25">
      <c r="A101" s="9">
        <v>6302</v>
      </c>
      <c r="B101" s="10" t="s">
        <v>120</v>
      </c>
      <c r="C101" s="67">
        <v>29998.517199999998</v>
      </c>
      <c r="D101" s="49">
        <f t="shared" si="33"/>
        <v>1.6426103067308372E-3</v>
      </c>
      <c r="E101" s="67">
        <v>29998.517199999998</v>
      </c>
      <c r="F101" s="49">
        <f t="shared" si="34"/>
        <v>1.6426103067308372E-3</v>
      </c>
      <c r="G101" s="67">
        <v>29998.517199999998</v>
      </c>
      <c r="H101" s="49">
        <f t="shared" si="35"/>
        <v>1.6426103067308372E-3</v>
      </c>
      <c r="I101" s="67">
        <v>29998.517199999998</v>
      </c>
      <c r="J101" s="49">
        <f t="shared" si="36"/>
        <v>1.6426103067308372E-3</v>
      </c>
      <c r="K101" s="67">
        <v>29998.517199999998</v>
      </c>
      <c r="L101" s="49">
        <f t="shared" si="37"/>
        <v>1.6426103067308372E-3</v>
      </c>
      <c r="M101" s="67">
        <v>29998.517199999998</v>
      </c>
      <c r="N101" s="49">
        <f t="shared" si="38"/>
        <v>1.6426103067308372E-3</v>
      </c>
      <c r="O101" s="67">
        <v>29998.517199999998</v>
      </c>
      <c r="P101" s="49">
        <f t="shared" si="39"/>
        <v>1.6426103067308372E-3</v>
      </c>
      <c r="Q101" s="67">
        <v>29998.517199999998</v>
      </c>
      <c r="R101" s="49">
        <f t="shared" si="40"/>
        <v>1.6426103067308372E-3</v>
      </c>
      <c r="S101" s="67">
        <v>29998.517199999998</v>
      </c>
      <c r="T101" s="49">
        <f t="shared" si="41"/>
        <v>1.6426103067308372E-3</v>
      </c>
      <c r="U101" s="67">
        <v>29998.517199999998</v>
      </c>
      <c r="V101" s="49">
        <f t="shared" si="42"/>
        <v>1.6426103067308372E-3</v>
      </c>
      <c r="W101" s="67">
        <v>29998.517199999998</v>
      </c>
      <c r="X101" s="49">
        <f t="shared" si="43"/>
        <v>1.6426103067308372E-3</v>
      </c>
      <c r="Y101" s="67">
        <v>29998.517199999998</v>
      </c>
      <c r="Z101" s="49">
        <f t="shared" ref="Z101:AB116" si="46">IF(Y$10&lt;&gt;0,Y101/Y$10,"-")</f>
        <v>1.6426103067308372E-3</v>
      </c>
      <c r="AA101" s="82">
        <f t="shared" si="31"/>
        <v>359982.20639999997</v>
      </c>
      <c r="AB101" s="49">
        <f t="shared" si="46"/>
        <v>1.6426103067308372E-3</v>
      </c>
      <c r="AC101" s="82">
        <f t="shared" si="32"/>
        <v>29998.517199999998</v>
      </c>
      <c r="AD101" s="49">
        <f t="shared" si="45"/>
        <v>1.6426103067308372E-3</v>
      </c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</row>
    <row r="102" spans="1:66" x14ac:dyDescent="0.25">
      <c r="A102" s="9">
        <v>6303</v>
      </c>
      <c r="B102" s="10" t="s">
        <v>121</v>
      </c>
      <c r="C102" s="67">
        <v>13235.2</v>
      </c>
      <c r="D102" s="49">
        <f t="shared" si="33"/>
        <v>7.2471168447099036E-4</v>
      </c>
      <c r="E102" s="67">
        <v>13235.2</v>
      </c>
      <c r="F102" s="49">
        <f t="shared" si="34"/>
        <v>7.2471168447099036E-4</v>
      </c>
      <c r="G102" s="67">
        <v>13235.2</v>
      </c>
      <c r="H102" s="49">
        <f t="shared" si="35"/>
        <v>7.2471168447099036E-4</v>
      </c>
      <c r="I102" s="67">
        <v>13235.2</v>
      </c>
      <c r="J102" s="49">
        <f t="shared" si="36"/>
        <v>7.2471168447099036E-4</v>
      </c>
      <c r="K102" s="67">
        <v>13235.2</v>
      </c>
      <c r="L102" s="49">
        <f t="shared" si="37"/>
        <v>7.2471168447099036E-4</v>
      </c>
      <c r="M102" s="67">
        <v>13235.2</v>
      </c>
      <c r="N102" s="49">
        <f t="shared" si="38"/>
        <v>7.2471168447099036E-4</v>
      </c>
      <c r="O102" s="67">
        <v>13235.2</v>
      </c>
      <c r="P102" s="49">
        <f t="shared" si="39"/>
        <v>7.2471168447099036E-4</v>
      </c>
      <c r="Q102" s="67">
        <v>13235.2</v>
      </c>
      <c r="R102" s="49">
        <f t="shared" si="40"/>
        <v>7.2471168447099036E-4</v>
      </c>
      <c r="S102" s="67">
        <v>13235.2</v>
      </c>
      <c r="T102" s="49">
        <f t="shared" si="41"/>
        <v>7.2471168447099036E-4</v>
      </c>
      <c r="U102" s="67">
        <v>13235.2</v>
      </c>
      <c r="V102" s="49">
        <f t="shared" si="42"/>
        <v>7.2471168447099036E-4</v>
      </c>
      <c r="W102" s="67">
        <v>13235.2</v>
      </c>
      <c r="X102" s="49">
        <f t="shared" si="43"/>
        <v>7.2471168447099036E-4</v>
      </c>
      <c r="Y102" s="67">
        <v>13235.2</v>
      </c>
      <c r="Z102" s="49">
        <f t="shared" si="46"/>
        <v>7.2471168447099036E-4</v>
      </c>
      <c r="AA102" s="82">
        <f t="shared" si="31"/>
        <v>158822.40000000002</v>
      </c>
      <c r="AB102" s="49">
        <f t="shared" si="46"/>
        <v>7.2471168447099058E-4</v>
      </c>
      <c r="AC102" s="82">
        <f t="shared" si="32"/>
        <v>13235.200000000003</v>
      </c>
      <c r="AD102" s="49">
        <f t="shared" si="45"/>
        <v>7.2471168447099047E-4</v>
      </c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</row>
    <row r="103" spans="1:66" x14ac:dyDescent="0.25">
      <c r="A103" s="9">
        <v>6304</v>
      </c>
      <c r="B103" s="10" t="s">
        <v>122</v>
      </c>
      <c r="C103" s="67">
        <v>3418.02</v>
      </c>
      <c r="D103" s="49">
        <f t="shared" si="33"/>
        <v>1.8715841330357944E-4</v>
      </c>
      <c r="E103" s="67">
        <v>3418.02</v>
      </c>
      <c r="F103" s="49">
        <f t="shared" si="34"/>
        <v>1.8715841330357944E-4</v>
      </c>
      <c r="G103" s="67">
        <v>3418.02</v>
      </c>
      <c r="H103" s="49">
        <f t="shared" si="35"/>
        <v>1.8715841330357944E-4</v>
      </c>
      <c r="I103" s="67">
        <v>3418.02</v>
      </c>
      <c r="J103" s="49">
        <f t="shared" si="36"/>
        <v>1.8715841330357944E-4</v>
      </c>
      <c r="K103" s="67">
        <v>3418.02</v>
      </c>
      <c r="L103" s="49">
        <f t="shared" si="37"/>
        <v>1.8715841330357944E-4</v>
      </c>
      <c r="M103" s="67">
        <v>3418.02</v>
      </c>
      <c r="N103" s="49">
        <f t="shared" si="38"/>
        <v>1.8715841330357944E-4</v>
      </c>
      <c r="O103" s="67">
        <v>3418.02</v>
      </c>
      <c r="P103" s="49">
        <f t="shared" si="39"/>
        <v>1.8715841330357944E-4</v>
      </c>
      <c r="Q103" s="67">
        <v>3418.02</v>
      </c>
      <c r="R103" s="49">
        <f t="shared" si="40"/>
        <v>1.8715841330357944E-4</v>
      </c>
      <c r="S103" s="67">
        <v>3418.02</v>
      </c>
      <c r="T103" s="49">
        <f t="shared" si="41"/>
        <v>1.8715841330357944E-4</v>
      </c>
      <c r="U103" s="67">
        <v>3418.02</v>
      </c>
      <c r="V103" s="49">
        <f t="shared" si="42"/>
        <v>1.8715841330357944E-4</v>
      </c>
      <c r="W103" s="67">
        <v>3418.02</v>
      </c>
      <c r="X103" s="49">
        <f t="shared" si="43"/>
        <v>1.8715841330357944E-4</v>
      </c>
      <c r="Y103" s="67">
        <v>3418.02</v>
      </c>
      <c r="Z103" s="49">
        <f t="shared" si="46"/>
        <v>1.8715841330357944E-4</v>
      </c>
      <c r="AA103" s="82">
        <f t="shared" si="31"/>
        <v>41016.239999999991</v>
      </c>
      <c r="AB103" s="49">
        <f t="shared" si="46"/>
        <v>1.8715841330357942E-4</v>
      </c>
      <c r="AC103" s="82">
        <f t="shared" si="32"/>
        <v>3418.0199999999991</v>
      </c>
      <c r="AD103" s="49">
        <f t="shared" si="45"/>
        <v>1.8715841330357939E-4</v>
      </c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</row>
    <row r="104" spans="1:66" x14ac:dyDescent="0.25">
      <c r="A104" s="9">
        <v>6305</v>
      </c>
      <c r="B104" s="10" t="s">
        <v>73</v>
      </c>
      <c r="C104" s="67"/>
      <c r="D104" s="49">
        <f t="shared" si="33"/>
        <v>0</v>
      </c>
      <c r="E104" s="67"/>
      <c r="F104" s="49">
        <f t="shared" si="34"/>
        <v>0</v>
      </c>
      <c r="G104" s="67"/>
      <c r="H104" s="49">
        <f t="shared" si="35"/>
        <v>0</v>
      </c>
      <c r="I104" s="67"/>
      <c r="J104" s="49">
        <f t="shared" si="36"/>
        <v>0</v>
      </c>
      <c r="K104" s="67"/>
      <c r="L104" s="49">
        <f t="shared" si="37"/>
        <v>0</v>
      </c>
      <c r="M104" s="67"/>
      <c r="N104" s="49">
        <f t="shared" si="38"/>
        <v>0</v>
      </c>
      <c r="O104" s="67"/>
      <c r="P104" s="49">
        <f t="shared" si="39"/>
        <v>0</v>
      </c>
      <c r="Q104" s="67"/>
      <c r="R104" s="49">
        <f t="shared" si="40"/>
        <v>0</v>
      </c>
      <c r="S104" s="67"/>
      <c r="T104" s="49">
        <f t="shared" si="41"/>
        <v>0</v>
      </c>
      <c r="U104" s="67"/>
      <c r="V104" s="49">
        <f t="shared" si="42"/>
        <v>0</v>
      </c>
      <c r="W104" s="67"/>
      <c r="X104" s="49">
        <f t="shared" si="43"/>
        <v>0</v>
      </c>
      <c r="Y104" s="67"/>
      <c r="Z104" s="49">
        <f t="shared" si="46"/>
        <v>0</v>
      </c>
      <c r="AA104" s="82">
        <f t="shared" si="31"/>
        <v>0</v>
      </c>
      <c r="AB104" s="49">
        <f t="shared" si="46"/>
        <v>0</v>
      </c>
      <c r="AC104" s="82">
        <f t="shared" si="32"/>
        <v>0</v>
      </c>
      <c r="AD104" s="49">
        <f t="shared" si="45"/>
        <v>0</v>
      </c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</row>
    <row r="105" spans="1:66" x14ac:dyDescent="0.25">
      <c r="A105" s="9">
        <v>6306</v>
      </c>
      <c r="B105" s="10" t="s">
        <v>123</v>
      </c>
      <c r="C105" s="67"/>
      <c r="D105" s="49">
        <f t="shared" si="33"/>
        <v>0</v>
      </c>
      <c r="E105" s="67"/>
      <c r="F105" s="49">
        <f t="shared" si="34"/>
        <v>0</v>
      </c>
      <c r="G105" s="67"/>
      <c r="H105" s="49">
        <f t="shared" si="35"/>
        <v>0</v>
      </c>
      <c r="I105" s="67"/>
      <c r="J105" s="49">
        <f t="shared" si="36"/>
        <v>0</v>
      </c>
      <c r="K105" s="67"/>
      <c r="L105" s="49">
        <f t="shared" si="37"/>
        <v>0</v>
      </c>
      <c r="M105" s="67"/>
      <c r="N105" s="49">
        <f t="shared" si="38"/>
        <v>0</v>
      </c>
      <c r="O105" s="67"/>
      <c r="P105" s="49">
        <f t="shared" si="39"/>
        <v>0</v>
      </c>
      <c r="Q105" s="67"/>
      <c r="R105" s="49">
        <f t="shared" si="40"/>
        <v>0</v>
      </c>
      <c r="S105" s="67"/>
      <c r="T105" s="49">
        <f t="shared" si="41"/>
        <v>0</v>
      </c>
      <c r="U105" s="67"/>
      <c r="V105" s="49">
        <f t="shared" si="42"/>
        <v>0</v>
      </c>
      <c r="W105" s="67"/>
      <c r="X105" s="49">
        <f t="shared" si="43"/>
        <v>0</v>
      </c>
      <c r="Y105" s="67"/>
      <c r="Z105" s="49">
        <f t="shared" si="46"/>
        <v>0</v>
      </c>
      <c r="AA105" s="82">
        <f t="shared" si="31"/>
        <v>0</v>
      </c>
      <c r="AB105" s="49">
        <f t="shared" si="46"/>
        <v>0</v>
      </c>
      <c r="AC105" s="82">
        <f t="shared" si="32"/>
        <v>0</v>
      </c>
      <c r="AD105" s="49">
        <f t="shared" si="45"/>
        <v>0</v>
      </c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</row>
    <row r="106" spans="1:66" x14ac:dyDescent="0.25">
      <c r="A106" s="9">
        <v>6307</v>
      </c>
      <c r="B106" s="10" t="s">
        <v>124</v>
      </c>
      <c r="C106" s="67"/>
      <c r="D106" s="49">
        <f t="shared" si="33"/>
        <v>0</v>
      </c>
      <c r="E106" s="67"/>
      <c r="F106" s="49">
        <f t="shared" si="34"/>
        <v>0</v>
      </c>
      <c r="G106" s="67"/>
      <c r="H106" s="49">
        <f t="shared" si="35"/>
        <v>0</v>
      </c>
      <c r="I106" s="67"/>
      <c r="J106" s="49">
        <f t="shared" si="36"/>
        <v>0</v>
      </c>
      <c r="K106" s="67"/>
      <c r="L106" s="49">
        <f t="shared" si="37"/>
        <v>0</v>
      </c>
      <c r="M106" s="67"/>
      <c r="N106" s="49">
        <f t="shared" si="38"/>
        <v>0</v>
      </c>
      <c r="O106" s="67"/>
      <c r="P106" s="49">
        <f t="shared" si="39"/>
        <v>0</v>
      </c>
      <c r="Q106" s="67"/>
      <c r="R106" s="49">
        <f t="shared" si="40"/>
        <v>0</v>
      </c>
      <c r="S106" s="67"/>
      <c r="T106" s="49">
        <f t="shared" si="41"/>
        <v>0</v>
      </c>
      <c r="U106" s="67"/>
      <c r="V106" s="49">
        <f t="shared" si="42"/>
        <v>0</v>
      </c>
      <c r="W106" s="67"/>
      <c r="X106" s="49">
        <f t="shared" si="43"/>
        <v>0</v>
      </c>
      <c r="Y106" s="67"/>
      <c r="Z106" s="49">
        <f t="shared" si="46"/>
        <v>0</v>
      </c>
      <c r="AA106" s="82">
        <f t="shared" si="31"/>
        <v>0</v>
      </c>
      <c r="AB106" s="49">
        <f t="shared" si="46"/>
        <v>0</v>
      </c>
      <c r="AC106" s="82">
        <f t="shared" si="32"/>
        <v>0</v>
      </c>
      <c r="AD106" s="49">
        <f t="shared" si="45"/>
        <v>0</v>
      </c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</row>
    <row r="107" spans="1:66" x14ac:dyDescent="0.25">
      <c r="A107" s="9">
        <v>6308</v>
      </c>
      <c r="B107" s="10" t="s">
        <v>125</v>
      </c>
      <c r="C107" s="67"/>
      <c r="D107" s="49">
        <f t="shared" si="33"/>
        <v>0</v>
      </c>
      <c r="E107" s="67"/>
      <c r="F107" s="49">
        <f t="shared" si="34"/>
        <v>0</v>
      </c>
      <c r="G107" s="67"/>
      <c r="H107" s="49">
        <f t="shared" si="35"/>
        <v>0</v>
      </c>
      <c r="I107" s="67"/>
      <c r="J107" s="49">
        <f t="shared" si="36"/>
        <v>0</v>
      </c>
      <c r="K107" s="67"/>
      <c r="L107" s="49">
        <f t="shared" si="37"/>
        <v>0</v>
      </c>
      <c r="M107" s="67"/>
      <c r="N107" s="49">
        <f t="shared" si="38"/>
        <v>0</v>
      </c>
      <c r="O107" s="67"/>
      <c r="P107" s="49">
        <f t="shared" si="39"/>
        <v>0</v>
      </c>
      <c r="Q107" s="67"/>
      <c r="R107" s="49">
        <f t="shared" si="40"/>
        <v>0</v>
      </c>
      <c r="S107" s="67"/>
      <c r="T107" s="49">
        <f t="shared" si="41"/>
        <v>0</v>
      </c>
      <c r="U107" s="67"/>
      <c r="V107" s="49">
        <f t="shared" si="42"/>
        <v>0</v>
      </c>
      <c r="W107" s="67"/>
      <c r="X107" s="49">
        <f t="shared" si="43"/>
        <v>0</v>
      </c>
      <c r="Y107" s="67"/>
      <c r="Z107" s="49">
        <f t="shared" si="46"/>
        <v>0</v>
      </c>
      <c r="AA107" s="82">
        <f t="shared" si="31"/>
        <v>0</v>
      </c>
      <c r="AB107" s="49">
        <f t="shared" si="46"/>
        <v>0</v>
      </c>
      <c r="AC107" s="82">
        <f t="shared" si="32"/>
        <v>0</v>
      </c>
      <c r="AD107" s="49">
        <f t="shared" si="45"/>
        <v>0</v>
      </c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</row>
    <row r="108" spans="1:66" x14ac:dyDescent="0.25">
      <c r="A108" s="9">
        <v>6309</v>
      </c>
      <c r="B108" s="10" t="s">
        <v>126</v>
      </c>
      <c r="C108" s="67">
        <v>37861.698250000001</v>
      </c>
      <c r="D108" s="49">
        <f t="shared" si="33"/>
        <v>2.0731696623919435E-3</v>
      </c>
      <c r="E108" s="67">
        <v>37861.698250000001</v>
      </c>
      <c r="F108" s="49">
        <f t="shared" si="34"/>
        <v>2.0731696623919435E-3</v>
      </c>
      <c r="G108" s="67">
        <v>37861.698250000001</v>
      </c>
      <c r="H108" s="49">
        <f t="shared" si="35"/>
        <v>2.0731696623919435E-3</v>
      </c>
      <c r="I108" s="67">
        <v>37861.698250000001</v>
      </c>
      <c r="J108" s="49">
        <f t="shared" si="36"/>
        <v>2.0731696623919435E-3</v>
      </c>
      <c r="K108" s="67">
        <v>37861.698250000001</v>
      </c>
      <c r="L108" s="49">
        <f t="shared" si="37"/>
        <v>2.0731696623919435E-3</v>
      </c>
      <c r="M108" s="67">
        <v>37861.698250000001</v>
      </c>
      <c r="N108" s="49">
        <f t="shared" si="38"/>
        <v>2.0731696623919435E-3</v>
      </c>
      <c r="O108" s="67">
        <v>37861.698250000001</v>
      </c>
      <c r="P108" s="49">
        <f t="shared" si="39"/>
        <v>2.0731696623919435E-3</v>
      </c>
      <c r="Q108" s="67">
        <v>37861.698250000001</v>
      </c>
      <c r="R108" s="49">
        <f t="shared" si="40"/>
        <v>2.0731696623919435E-3</v>
      </c>
      <c r="S108" s="67">
        <v>37861.698250000001</v>
      </c>
      <c r="T108" s="49">
        <f t="shared" si="41"/>
        <v>2.0731696623919435E-3</v>
      </c>
      <c r="U108" s="67">
        <v>37861.698250000001</v>
      </c>
      <c r="V108" s="49">
        <f t="shared" si="42"/>
        <v>2.0731696623919435E-3</v>
      </c>
      <c r="W108" s="67">
        <v>37861.698250000001</v>
      </c>
      <c r="X108" s="49">
        <f t="shared" si="43"/>
        <v>2.0731696623919435E-3</v>
      </c>
      <c r="Y108" s="67">
        <v>37861.698250000001</v>
      </c>
      <c r="Z108" s="49">
        <f t="shared" si="46"/>
        <v>2.0731696623919435E-3</v>
      </c>
      <c r="AA108" s="82">
        <f t="shared" si="31"/>
        <v>454340.37900000013</v>
      </c>
      <c r="AB108" s="49">
        <f t="shared" si="46"/>
        <v>2.073169662391944E-3</v>
      </c>
      <c r="AC108" s="82">
        <f t="shared" si="32"/>
        <v>37861.698250000009</v>
      </c>
      <c r="AD108" s="49">
        <f t="shared" si="45"/>
        <v>2.073169662391944E-3</v>
      </c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</row>
    <row r="109" spans="1:66" x14ac:dyDescent="0.25">
      <c r="A109" s="9">
        <v>6310</v>
      </c>
      <c r="B109" s="10" t="s">
        <v>127</v>
      </c>
      <c r="C109" s="67">
        <v>8530.1</v>
      </c>
      <c r="D109" s="49">
        <f t="shared" si="33"/>
        <v>4.6707742532836643E-4</v>
      </c>
      <c r="E109" s="67">
        <v>8530.1</v>
      </c>
      <c r="F109" s="49">
        <f t="shared" si="34"/>
        <v>4.6707742532836643E-4</v>
      </c>
      <c r="G109" s="67">
        <v>8530.1</v>
      </c>
      <c r="H109" s="49">
        <f t="shared" si="35"/>
        <v>4.6707742532836643E-4</v>
      </c>
      <c r="I109" s="67">
        <v>8530.1</v>
      </c>
      <c r="J109" s="49">
        <f t="shared" si="36"/>
        <v>4.6707742532836643E-4</v>
      </c>
      <c r="K109" s="67">
        <v>8530.1</v>
      </c>
      <c r="L109" s="49">
        <f t="shared" si="37"/>
        <v>4.6707742532836643E-4</v>
      </c>
      <c r="M109" s="67">
        <v>8530.1</v>
      </c>
      <c r="N109" s="49">
        <f t="shared" si="38"/>
        <v>4.6707742532836643E-4</v>
      </c>
      <c r="O109" s="67">
        <v>8530.1</v>
      </c>
      <c r="P109" s="49">
        <f t="shared" si="39"/>
        <v>4.6707742532836643E-4</v>
      </c>
      <c r="Q109" s="67">
        <v>8530.1</v>
      </c>
      <c r="R109" s="49">
        <f t="shared" si="40"/>
        <v>4.6707742532836643E-4</v>
      </c>
      <c r="S109" s="67">
        <v>8530.1</v>
      </c>
      <c r="T109" s="49">
        <f t="shared" si="41"/>
        <v>4.6707742532836643E-4</v>
      </c>
      <c r="U109" s="67">
        <v>8530.1</v>
      </c>
      <c r="V109" s="49">
        <f t="shared" si="42"/>
        <v>4.6707742532836643E-4</v>
      </c>
      <c r="W109" s="67">
        <v>8530.1</v>
      </c>
      <c r="X109" s="49">
        <f t="shared" si="43"/>
        <v>4.6707742532836643E-4</v>
      </c>
      <c r="Y109" s="67">
        <v>8530.1</v>
      </c>
      <c r="Z109" s="49">
        <f t="shared" si="46"/>
        <v>4.6707742532836643E-4</v>
      </c>
      <c r="AA109" s="82">
        <f t="shared" si="31"/>
        <v>102361.20000000003</v>
      </c>
      <c r="AB109" s="49">
        <f t="shared" si="46"/>
        <v>4.6707742532836653E-4</v>
      </c>
      <c r="AC109" s="82">
        <f t="shared" si="32"/>
        <v>8530.1000000000022</v>
      </c>
      <c r="AD109" s="49">
        <f t="shared" si="45"/>
        <v>4.6707742532836653E-4</v>
      </c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</row>
    <row r="110" spans="1:66" x14ac:dyDescent="0.25">
      <c r="A110" s="9">
        <v>6311</v>
      </c>
      <c r="B110" s="10" t="s">
        <v>128</v>
      </c>
      <c r="C110" s="67"/>
      <c r="D110" s="49">
        <f t="shared" si="33"/>
        <v>0</v>
      </c>
      <c r="E110" s="67"/>
      <c r="F110" s="49">
        <f t="shared" si="34"/>
        <v>0</v>
      </c>
      <c r="G110" s="67"/>
      <c r="H110" s="49">
        <f t="shared" si="35"/>
        <v>0</v>
      </c>
      <c r="I110" s="67"/>
      <c r="J110" s="49">
        <f t="shared" si="36"/>
        <v>0</v>
      </c>
      <c r="K110" s="67"/>
      <c r="L110" s="49">
        <f t="shared" si="37"/>
        <v>0</v>
      </c>
      <c r="M110" s="67"/>
      <c r="N110" s="49">
        <f t="shared" si="38"/>
        <v>0</v>
      </c>
      <c r="O110" s="67"/>
      <c r="P110" s="49">
        <f t="shared" si="39"/>
        <v>0</v>
      </c>
      <c r="Q110" s="67"/>
      <c r="R110" s="49">
        <f t="shared" si="40"/>
        <v>0</v>
      </c>
      <c r="S110" s="67"/>
      <c r="T110" s="49">
        <f t="shared" si="41"/>
        <v>0</v>
      </c>
      <c r="U110" s="67"/>
      <c r="V110" s="49">
        <f t="shared" si="42"/>
        <v>0</v>
      </c>
      <c r="W110" s="67"/>
      <c r="X110" s="49">
        <f t="shared" si="43"/>
        <v>0</v>
      </c>
      <c r="Y110" s="67"/>
      <c r="Z110" s="49">
        <f t="shared" si="46"/>
        <v>0</v>
      </c>
      <c r="AA110" s="82">
        <f t="shared" si="31"/>
        <v>0</v>
      </c>
      <c r="AB110" s="49">
        <f t="shared" si="46"/>
        <v>0</v>
      </c>
      <c r="AC110" s="82">
        <f t="shared" si="32"/>
        <v>0</v>
      </c>
      <c r="AD110" s="49">
        <f t="shared" si="45"/>
        <v>0</v>
      </c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</row>
    <row r="111" spans="1:66" x14ac:dyDescent="0.25">
      <c r="A111" s="9">
        <v>6312</v>
      </c>
      <c r="B111" s="10" t="s">
        <v>129</v>
      </c>
      <c r="C111" s="67"/>
      <c r="D111" s="49">
        <f t="shared" si="33"/>
        <v>0</v>
      </c>
      <c r="E111" s="67"/>
      <c r="F111" s="49">
        <f t="shared" si="34"/>
        <v>0</v>
      </c>
      <c r="G111" s="67"/>
      <c r="H111" s="49">
        <f t="shared" si="35"/>
        <v>0</v>
      </c>
      <c r="I111" s="67"/>
      <c r="J111" s="49">
        <f t="shared" si="36"/>
        <v>0</v>
      </c>
      <c r="K111" s="67"/>
      <c r="L111" s="49">
        <f t="shared" si="37"/>
        <v>0</v>
      </c>
      <c r="M111" s="67"/>
      <c r="N111" s="49">
        <f t="shared" si="38"/>
        <v>0</v>
      </c>
      <c r="O111" s="67"/>
      <c r="P111" s="49">
        <f t="shared" si="39"/>
        <v>0</v>
      </c>
      <c r="Q111" s="67"/>
      <c r="R111" s="49">
        <f t="shared" si="40"/>
        <v>0</v>
      </c>
      <c r="S111" s="67"/>
      <c r="T111" s="49">
        <f t="shared" si="41"/>
        <v>0</v>
      </c>
      <c r="U111" s="67"/>
      <c r="V111" s="49">
        <f t="shared" si="42"/>
        <v>0</v>
      </c>
      <c r="W111" s="67"/>
      <c r="X111" s="49">
        <f t="shared" si="43"/>
        <v>0</v>
      </c>
      <c r="Y111" s="67"/>
      <c r="Z111" s="49">
        <f t="shared" si="46"/>
        <v>0</v>
      </c>
      <c r="AA111" s="82">
        <f t="shared" si="31"/>
        <v>0</v>
      </c>
      <c r="AB111" s="49">
        <f t="shared" si="46"/>
        <v>0</v>
      </c>
      <c r="AC111" s="82">
        <f t="shared" si="32"/>
        <v>0</v>
      </c>
      <c r="AD111" s="49">
        <f t="shared" si="45"/>
        <v>0</v>
      </c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</row>
    <row r="112" spans="1:66" x14ac:dyDescent="0.25">
      <c r="A112" s="9">
        <v>6313</v>
      </c>
      <c r="B112" s="10" t="s">
        <v>130</v>
      </c>
      <c r="C112" s="67"/>
      <c r="D112" s="49">
        <f t="shared" si="33"/>
        <v>0</v>
      </c>
      <c r="E112" s="67"/>
      <c r="F112" s="49">
        <f t="shared" si="34"/>
        <v>0</v>
      </c>
      <c r="G112" s="67"/>
      <c r="H112" s="49">
        <f t="shared" si="35"/>
        <v>0</v>
      </c>
      <c r="I112" s="67"/>
      <c r="J112" s="49">
        <f t="shared" si="36"/>
        <v>0</v>
      </c>
      <c r="K112" s="67"/>
      <c r="L112" s="49">
        <f t="shared" si="37"/>
        <v>0</v>
      </c>
      <c r="M112" s="67"/>
      <c r="N112" s="49">
        <f t="shared" si="38"/>
        <v>0</v>
      </c>
      <c r="O112" s="67"/>
      <c r="P112" s="49">
        <f t="shared" si="39"/>
        <v>0</v>
      </c>
      <c r="Q112" s="67"/>
      <c r="R112" s="49">
        <f t="shared" si="40"/>
        <v>0</v>
      </c>
      <c r="S112" s="67"/>
      <c r="T112" s="49">
        <f t="shared" si="41"/>
        <v>0</v>
      </c>
      <c r="U112" s="67"/>
      <c r="V112" s="49">
        <f t="shared" si="42"/>
        <v>0</v>
      </c>
      <c r="W112" s="67"/>
      <c r="X112" s="49">
        <f t="shared" si="43"/>
        <v>0</v>
      </c>
      <c r="Y112" s="67"/>
      <c r="Z112" s="49">
        <f t="shared" si="46"/>
        <v>0</v>
      </c>
      <c r="AA112" s="82">
        <f t="shared" si="31"/>
        <v>0</v>
      </c>
      <c r="AB112" s="49">
        <f t="shared" si="46"/>
        <v>0</v>
      </c>
      <c r="AC112" s="82">
        <f t="shared" si="32"/>
        <v>0</v>
      </c>
      <c r="AD112" s="49">
        <f t="shared" si="45"/>
        <v>0</v>
      </c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</row>
    <row r="113" spans="1:66" x14ac:dyDescent="0.25">
      <c r="A113" s="9">
        <v>6314</v>
      </c>
      <c r="B113" s="10" t="s">
        <v>131</v>
      </c>
      <c r="C113" s="67">
        <v>229340.83004999999</v>
      </c>
      <c r="D113" s="49">
        <f t="shared" si="33"/>
        <v>1.2557874400349871E-2</v>
      </c>
      <c r="E113" s="67">
        <v>229340.83004999999</v>
      </c>
      <c r="F113" s="49">
        <f t="shared" si="34"/>
        <v>1.2557874400349871E-2</v>
      </c>
      <c r="G113" s="67">
        <v>229340.83004999999</v>
      </c>
      <c r="H113" s="49">
        <f t="shared" si="35"/>
        <v>1.2557874400349871E-2</v>
      </c>
      <c r="I113" s="67">
        <v>229340.83004999999</v>
      </c>
      <c r="J113" s="49">
        <f t="shared" si="36"/>
        <v>1.2557874400349871E-2</v>
      </c>
      <c r="K113" s="67">
        <v>229340.83004999999</v>
      </c>
      <c r="L113" s="49">
        <f t="shared" si="37"/>
        <v>1.2557874400349871E-2</v>
      </c>
      <c r="M113" s="67">
        <v>229340.83004999999</v>
      </c>
      <c r="N113" s="49">
        <f t="shared" si="38"/>
        <v>1.2557874400349871E-2</v>
      </c>
      <c r="O113" s="67">
        <v>229340.83004999999</v>
      </c>
      <c r="P113" s="49">
        <f t="shared" si="39"/>
        <v>1.2557874400349871E-2</v>
      </c>
      <c r="Q113" s="67">
        <v>229340.83004999999</v>
      </c>
      <c r="R113" s="49">
        <f t="shared" si="40"/>
        <v>1.2557874400349871E-2</v>
      </c>
      <c r="S113" s="67">
        <v>229340.83004999999</v>
      </c>
      <c r="T113" s="49">
        <f t="shared" si="41"/>
        <v>1.2557874400349871E-2</v>
      </c>
      <c r="U113" s="67">
        <v>229340.83004999999</v>
      </c>
      <c r="V113" s="49">
        <f t="shared" si="42"/>
        <v>1.2557874400349871E-2</v>
      </c>
      <c r="W113" s="67">
        <v>229340.83004999999</v>
      </c>
      <c r="X113" s="49">
        <f t="shared" si="43"/>
        <v>1.2557874400349871E-2</v>
      </c>
      <c r="Y113" s="67">
        <v>229340.83004999999</v>
      </c>
      <c r="Z113" s="49">
        <f t="shared" si="46"/>
        <v>1.2557874400349871E-2</v>
      </c>
      <c r="AA113" s="82">
        <f t="shared" si="31"/>
        <v>2752089.9605999999</v>
      </c>
      <c r="AB113" s="49">
        <f t="shared" si="46"/>
        <v>1.2557874400349873E-2</v>
      </c>
      <c r="AC113" s="82">
        <f t="shared" si="32"/>
        <v>229340.83004999999</v>
      </c>
      <c r="AD113" s="49">
        <f t="shared" si="45"/>
        <v>1.2557874400349871E-2</v>
      </c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</row>
    <row r="114" spans="1:66" x14ac:dyDescent="0.25">
      <c r="A114" s="9">
        <v>6315</v>
      </c>
      <c r="B114" s="10" t="s">
        <v>132</v>
      </c>
      <c r="C114" s="67">
        <v>295.83499999999998</v>
      </c>
      <c r="D114" s="49">
        <f t="shared" si="33"/>
        <v>1.6198854658446824E-5</v>
      </c>
      <c r="E114" s="67">
        <v>295.83499999999998</v>
      </c>
      <c r="F114" s="49">
        <f t="shared" si="34"/>
        <v>1.6198854658446824E-5</v>
      </c>
      <c r="G114" s="67">
        <v>295.83499999999998</v>
      </c>
      <c r="H114" s="49">
        <f t="shared" si="35"/>
        <v>1.6198854658446824E-5</v>
      </c>
      <c r="I114" s="67">
        <v>295.83499999999998</v>
      </c>
      <c r="J114" s="49">
        <f t="shared" si="36"/>
        <v>1.6198854658446824E-5</v>
      </c>
      <c r="K114" s="67">
        <v>295.83499999999998</v>
      </c>
      <c r="L114" s="49">
        <f t="shared" si="37"/>
        <v>1.6198854658446824E-5</v>
      </c>
      <c r="M114" s="67">
        <v>295.83499999999998</v>
      </c>
      <c r="N114" s="49">
        <f t="shared" si="38"/>
        <v>1.6198854658446824E-5</v>
      </c>
      <c r="O114" s="67">
        <v>295.83499999999998</v>
      </c>
      <c r="P114" s="49">
        <f t="shared" si="39"/>
        <v>1.6198854658446824E-5</v>
      </c>
      <c r="Q114" s="67">
        <v>295.83499999999998</v>
      </c>
      <c r="R114" s="49">
        <f t="shared" si="40"/>
        <v>1.6198854658446824E-5</v>
      </c>
      <c r="S114" s="67">
        <v>295.83499999999998</v>
      </c>
      <c r="T114" s="49">
        <f t="shared" si="41"/>
        <v>1.6198854658446824E-5</v>
      </c>
      <c r="U114" s="67">
        <v>295.83499999999998</v>
      </c>
      <c r="V114" s="49">
        <f t="shared" si="42"/>
        <v>1.6198854658446824E-5</v>
      </c>
      <c r="W114" s="67">
        <v>295.83499999999998</v>
      </c>
      <c r="X114" s="49">
        <f t="shared" si="43"/>
        <v>1.6198854658446824E-5</v>
      </c>
      <c r="Y114" s="67">
        <v>295.83499999999998</v>
      </c>
      <c r="Z114" s="49">
        <f t="shared" si="46"/>
        <v>1.6198854658446824E-5</v>
      </c>
      <c r="AA114" s="82">
        <f t="shared" si="31"/>
        <v>3550.02</v>
      </c>
      <c r="AB114" s="49">
        <f t="shared" si="46"/>
        <v>1.6198854658446827E-5</v>
      </c>
      <c r="AC114" s="82">
        <f t="shared" si="32"/>
        <v>295.83499999999998</v>
      </c>
      <c r="AD114" s="49">
        <f t="shared" si="45"/>
        <v>1.6198854658446824E-5</v>
      </c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</row>
    <row r="115" spans="1:66" x14ac:dyDescent="0.25">
      <c r="A115" s="9">
        <v>6316</v>
      </c>
      <c r="B115" s="10" t="s">
        <v>133</v>
      </c>
      <c r="C115" s="67"/>
      <c r="D115" s="49">
        <f t="shared" si="33"/>
        <v>0</v>
      </c>
      <c r="E115" s="67"/>
      <c r="F115" s="49">
        <f t="shared" si="34"/>
        <v>0</v>
      </c>
      <c r="G115" s="67"/>
      <c r="H115" s="49">
        <f t="shared" si="35"/>
        <v>0</v>
      </c>
      <c r="I115" s="67"/>
      <c r="J115" s="49">
        <f t="shared" si="36"/>
        <v>0</v>
      </c>
      <c r="K115" s="67"/>
      <c r="L115" s="49">
        <f t="shared" si="37"/>
        <v>0</v>
      </c>
      <c r="M115" s="67"/>
      <c r="N115" s="49">
        <f t="shared" si="38"/>
        <v>0</v>
      </c>
      <c r="O115" s="67"/>
      <c r="P115" s="49">
        <f t="shared" si="39"/>
        <v>0</v>
      </c>
      <c r="Q115" s="67"/>
      <c r="R115" s="49">
        <f t="shared" si="40"/>
        <v>0</v>
      </c>
      <c r="S115" s="67"/>
      <c r="T115" s="49">
        <f t="shared" si="41"/>
        <v>0</v>
      </c>
      <c r="U115" s="67"/>
      <c r="V115" s="49">
        <f t="shared" si="42"/>
        <v>0</v>
      </c>
      <c r="W115" s="67"/>
      <c r="X115" s="49">
        <f t="shared" si="43"/>
        <v>0</v>
      </c>
      <c r="Y115" s="67"/>
      <c r="Z115" s="49">
        <f t="shared" si="46"/>
        <v>0</v>
      </c>
      <c r="AA115" s="82">
        <f t="shared" si="31"/>
        <v>0</v>
      </c>
      <c r="AB115" s="49">
        <f t="shared" si="46"/>
        <v>0</v>
      </c>
      <c r="AC115" s="82">
        <f t="shared" si="32"/>
        <v>0</v>
      </c>
      <c r="AD115" s="49">
        <f t="shared" si="45"/>
        <v>0</v>
      </c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</row>
    <row r="116" spans="1:66" x14ac:dyDescent="0.25">
      <c r="A116" s="9">
        <v>6317</v>
      </c>
      <c r="B116" s="10" t="s">
        <v>134</v>
      </c>
      <c r="C116" s="67">
        <v>2678.6927000000001</v>
      </c>
      <c r="D116" s="49">
        <f t="shared" si="33"/>
        <v>1.4667552426840134E-4</v>
      </c>
      <c r="E116" s="67">
        <v>2678.6927000000001</v>
      </c>
      <c r="F116" s="49">
        <f t="shared" si="34"/>
        <v>1.4667552426840134E-4</v>
      </c>
      <c r="G116" s="67">
        <v>2678.6927000000001</v>
      </c>
      <c r="H116" s="49">
        <f t="shared" si="35"/>
        <v>1.4667552426840134E-4</v>
      </c>
      <c r="I116" s="67">
        <v>2678.6927000000001</v>
      </c>
      <c r="J116" s="49">
        <f t="shared" si="36"/>
        <v>1.4667552426840134E-4</v>
      </c>
      <c r="K116" s="67">
        <v>2678.6927000000001</v>
      </c>
      <c r="L116" s="49">
        <f t="shared" si="37"/>
        <v>1.4667552426840134E-4</v>
      </c>
      <c r="M116" s="67">
        <v>2678.6927000000001</v>
      </c>
      <c r="N116" s="49">
        <f t="shared" si="38"/>
        <v>1.4667552426840134E-4</v>
      </c>
      <c r="O116" s="67">
        <v>2678.6927000000001</v>
      </c>
      <c r="P116" s="49">
        <f t="shared" si="39"/>
        <v>1.4667552426840134E-4</v>
      </c>
      <c r="Q116" s="67">
        <v>2678.6927000000001</v>
      </c>
      <c r="R116" s="49">
        <f t="shared" si="40"/>
        <v>1.4667552426840134E-4</v>
      </c>
      <c r="S116" s="67">
        <v>2678.6927000000001</v>
      </c>
      <c r="T116" s="49">
        <f t="shared" si="41"/>
        <v>1.4667552426840134E-4</v>
      </c>
      <c r="U116" s="67">
        <v>2678.6927000000001</v>
      </c>
      <c r="V116" s="49">
        <f t="shared" si="42"/>
        <v>1.4667552426840134E-4</v>
      </c>
      <c r="W116" s="67">
        <v>2678.6927000000001</v>
      </c>
      <c r="X116" s="49">
        <f t="shared" si="43"/>
        <v>1.4667552426840134E-4</v>
      </c>
      <c r="Y116" s="67">
        <v>2678.6927000000001</v>
      </c>
      <c r="Z116" s="49">
        <f t="shared" si="46"/>
        <v>1.4667552426840134E-4</v>
      </c>
      <c r="AA116" s="82">
        <f t="shared" si="31"/>
        <v>32144.312399999999</v>
      </c>
      <c r="AB116" s="49">
        <f t="shared" si="46"/>
        <v>1.4667552426840134E-4</v>
      </c>
      <c r="AC116" s="82">
        <f t="shared" si="32"/>
        <v>2678.6927000000001</v>
      </c>
      <c r="AD116" s="49">
        <f t="shared" si="45"/>
        <v>1.4667552426840134E-4</v>
      </c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</row>
    <row r="117" spans="1:66" x14ac:dyDescent="0.25">
      <c r="A117" s="9">
        <v>6318</v>
      </c>
      <c r="B117" s="10" t="s">
        <v>135</v>
      </c>
      <c r="C117" s="67">
        <v>6510.85</v>
      </c>
      <c r="D117" s="49">
        <f t="shared" si="33"/>
        <v>3.5651059831645523E-4</v>
      </c>
      <c r="E117" s="67">
        <v>6510.85</v>
      </c>
      <c r="F117" s="49">
        <f t="shared" si="34"/>
        <v>3.5651059831645523E-4</v>
      </c>
      <c r="G117" s="67">
        <v>6510.85</v>
      </c>
      <c r="H117" s="49">
        <f t="shared" si="35"/>
        <v>3.5651059831645523E-4</v>
      </c>
      <c r="I117" s="67">
        <v>6510.85</v>
      </c>
      <c r="J117" s="49">
        <f t="shared" si="36"/>
        <v>3.5651059831645523E-4</v>
      </c>
      <c r="K117" s="67">
        <v>6510.85</v>
      </c>
      <c r="L117" s="49">
        <f t="shared" si="37"/>
        <v>3.5651059831645523E-4</v>
      </c>
      <c r="M117" s="67">
        <v>6510.85</v>
      </c>
      <c r="N117" s="49">
        <f t="shared" si="38"/>
        <v>3.5651059831645523E-4</v>
      </c>
      <c r="O117" s="67">
        <v>6510.85</v>
      </c>
      <c r="P117" s="49">
        <f t="shared" si="39"/>
        <v>3.5651059831645523E-4</v>
      </c>
      <c r="Q117" s="67">
        <v>6510.85</v>
      </c>
      <c r="R117" s="49">
        <f t="shared" si="40"/>
        <v>3.5651059831645523E-4</v>
      </c>
      <c r="S117" s="67">
        <v>6510.85</v>
      </c>
      <c r="T117" s="49">
        <f t="shared" si="41"/>
        <v>3.5651059831645523E-4</v>
      </c>
      <c r="U117" s="67">
        <v>6510.85</v>
      </c>
      <c r="V117" s="49">
        <f t="shared" si="42"/>
        <v>3.5651059831645523E-4</v>
      </c>
      <c r="W117" s="67">
        <v>6510.85</v>
      </c>
      <c r="X117" s="49">
        <f t="shared" si="43"/>
        <v>3.5651059831645523E-4</v>
      </c>
      <c r="Y117" s="67">
        <v>6510.85</v>
      </c>
      <c r="Z117" s="49">
        <f t="shared" ref="Z117:AB136" si="47">IF(Y$10&lt;&gt;0,Y117/Y$10,"-")</f>
        <v>3.5651059831645523E-4</v>
      </c>
      <c r="AA117" s="82">
        <f t="shared" si="31"/>
        <v>78130.2</v>
      </c>
      <c r="AB117" s="49">
        <f t="shared" si="47"/>
        <v>3.5651059831645518E-4</v>
      </c>
      <c r="AC117" s="82">
        <f t="shared" si="32"/>
        <v>6510.8499999999995</v>
      </c>
      <c r="AD117" s="49">
        <f t="shared" si="45"/>
        <v>3.5651059831645518E-4</v>
      </c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</row>
    <row r="118" spans="1:66" x14ac:dyDescent="0.25">
      <c r="A118" s="9">
        <v>6319</v>
      </c>
      <c r="B118" s="10" t="s">
        <v>136</v>
      </c>
      <c r="C118" s="67"/>
      <c r="D118" s="49">
        <f t="shared" si="33"/>
        <v>0</v>
      </c>
      <c r="E118" s="67"/>
      <c r="F118" s="49">
        <f t="shared" si="34"/>
        <v>0</v>
      </c>
      <c r="G118" s="67"/>
      <c r="H118" s="49">
        <f t="shared" si="35"/>
        <v>0</v>
      </c>
      <c r="I118" s="67"/>
      <c r="J118" s="49">
        <f t="shared" si="36"/>
        <v>0</v>
      </c>
      <c r="K118" s="67"/>
      <c r="L118" s="49">
        <f t="shared" si="37"/>
        <v>0</v>
      </c>
      <c r="M118" s="67"/>
      <c r="N118" s="49">
        <f t="shared" si="38"/>
        <v>0</v>
      </c>
      <c r="O118" s="67"/>
      <c r="P118" s="49">
        <f t="shared" si="39"/>
        <v>0</v>
      </c>
      <c r="Q118" s="67"/>
      <c r="R118" s="49">
        <f t="shared" si="40"/>
        <v>0</v>
      </c>
      <c r="S118" s="67"/>
      <c r="T118" s="49">
        <f t="shared" si="41"/>
        <v>0</v>
      </c>
      <c r="U118" s="67"/>
      <c r="V118" s="49">
        <f t="shared" si="42"/>
        <v>0</v>
      </c>
      <c r="W118" s="67"/>
      <c r="X118" s="49">
        <f t="shared" si="43"/>
        <v>0</v>
      </c>
      <c r="Y118" s="67"/>
      <c r="Z118" s="49">
        <f t="shared" si="47"/>
        <v>0</v>
      </c>
      <c r="AA118" s="82">
        <f t="shared" si="31"/>
        <v>0</v>
      </c>
      <c r="AB118" s="49">
        <f t="shared" si="47"/>
        <v>0</v>
      </c>
      <c r="AC118" s="82">
        <f t="shared" si="32"/>
        <v>0</v>
      </c>
      <c r="AD118" s="49">
        <f t="shared" si="45"/>
        <v>0</v>
      </c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</row>
    <row r="119" spans="1:66" x14ac:dyDescent="0.25">
      <c r="A119" s="9">
        <v>6320</v>
      </c>
      <c r="B119" s="10" t="s">
        <v>137</v>
      </c>
      <c r="C119" s="67"/>
      <c r="D119" s="49">
        <f t="shared" si="33"/>
        <v>0</v>
      </c>
      <c r="E119" s="67"/>
      <c r="F119" s="49">
        <f t="shared" si="34"/>
        <v>0</v>
      </c>
      <c r="G119" s="67"/>
      <c r="H119" s="49">
        <f t="shared" si="35"/>
        <v>0</v>
      </c>
      <c r="I119" s="67"/>
      <c r="J119" s="49">
        <f t="shared" si="36"/>
        <v>0</v>
      </c>
      <c r="K119" s="67"/>
      <c r="L119" s="49">
        <f t="shared" si="37"/>
        <v>0</v>
      </c>
      <c r="M119" s="67"/>
      <c r="N119" s="49">
        <f t="shared" si="38"/>
        <v>0</v>
      </c>
      <c r="O119" s="67"/>
      <c r="P119" s="49">
        <f t="shared" si="39"/>
        <v>0</v>
      </c>
      <c r="Q119" s="67"/>
      <c r="R119" s="49">
        <f t="shared" si="40"/>
        <v>0</v>
      </c>
      <c r="S119" s="67"/>
      <c r="T119" s="49">
        <f t="shared" si="41"/>
        <v>0</v>
      </c>
      <c r="U119" s="67"/>
      <c r="V119" s="49">
        <f t="shared" si="42"/>
        <v>0</v>
      </c>
      <c r="W119" s="67"/>
      <c r="X119" s="49">
        <f t="shared" si="43"/>
        <v>0</v>
      </c>
      <c r="Y119" s="67"/>
      <c r="Z119" s="49">
        <f t="shared" si="47"/>
        <v>0</v>
      </c>
      <c r="AA119" s="82">
        <f t="shared" si="31"/>
        <v>0</v>
      </c>
      <c r="AB119" s="49">
        <f t="shared" si="47"/>
        <v>0</v>
      </c>
      <c r="AC119" s="82">
        <f t="shared" si="32"/>
        <v>0</v>
      </c>
      <c r="AD119" s="49">
        <f t="shared" si="45"/>
        <v>0</v>
      </c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</row>
    <row r="120" spans="1:66" x14ac:dyDescent="0.25">
      <c r="A120" s="9">
        <v>6321</v>
      </c>
      <c r="B120" s="10" t="s">
        <v>138</v>
      </c>
      <c r="C120" s="67">
        <v>73959.850000000006</v>
      </c>
      <c r="D120" s="49">
        <f t="shared" si="33"/>
        <v>4.0497738966333548E-3</v>
      </c>
      <c r="E120" s="67">
        <v>73959.850000000006</v>
      </c>
      <c r="F120" s="49">
        <f t="shared" si="34"/>
        <v>4.0497738966333548E-3</v>
      </c>
      <c r="G120" s="67">
        <v>73959.850000000006</v>
      </c>
      <c r="H120" s="49">
        <f t="shared" si="35"/>
        <v>4.0497738966333548E-3</v>
      </c>
      <c r="I120" s="67">
        <v>73959.850000000006</v>
      </c>
      <c r="J120" s="49">
        <f t="shared" si="36"/>
        <v>4.0497738966333548E-3</v>
      </c>
      <c r="K120" s="67">
        <v>73959.850000000006</v>
      </c>
      <c r="L120" s="49">
        <f t="shared" si="37"/>
        <v>4.0497738966333548E-3</v>
      </c>
      <c r="M120" s="67">
        <v>73959.850000000006</v>
      </c>
      <c r="N120" s="49">
        <f t="shared" si="38"/>
        <v>4.0497738966333548E-3</v>
      </c>
      <c r="O120" s="67">
        <v>73959.850000000006</v>
      </c>
      <c r="P120" s="49">
        <f t="shared" si="39"/>
        <v>4.0497738966333548E-3</v>
      </c>
      <c r="Q120" s="67">
        <v>73959.850000000006</v>
      </c>
      <c r="R120" s="49">
        <f t="shared" si="40"/>
        <v>4.0497738966333548E-3</v>
      </c>
      <c r="S120" s="67">
        <v>73959.850000000006</v>
      </c>
      <c r="T120" s="49">
        <f t="shared" si="41"/>
        <v>4.0497738966333548E-3</v>
      </c>
      <c r="U120" s="67">
        <v>73959.850000000006</v>
      </c>
      <c r="V120" s="49">
        <f t="shared" si="42"/>
        <v>4.0497738966333548E-3</v>
      </c>
      <c r="W120" s="67">
        <v>73959.850000000006</v>
      </c>
      <c r="X120" s="49">
        <f t="shared" si="43"/>
        <v>4.0497738966333548E-3</v>
      </c>
      <c r="Y120" s="67">
        <v>73959.850000000006</v>
      </c>
      <c r="Z120" s="49">
        <f t="shared" si="47"/>
        <v>4.0497738966333548E-3</v>
      </c>
      <c r="AA120" s="82">
        <f t="shared" si="31"/>
        <v>887518.19999999984</v>
      </c>
      <c r="AB120" s="49">
        <f t="shared" si="47"/>
        <v>4.0497738966333539E-3</v>
      </c>
      <c r="AC120" s="82">
        <f t="shared" si="32"/>
        <v>73959.849999999991</v>
      </c>
      <c r="AD120" s="49">
        <f t="shared" si="45"/>
        <v>4.0497738966333539E-3</v>
      </c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</row>
    <row r="121" spans="1:66" x14ac:dyDescent="0.25">
      <c r="A121" s="9">
        <v>6322</v>
      </c>
      <c r="B121" s="10"/>
      <c r="C121" s="67"/>
      <c r="D121" s="49">
        <f t="shared" si="33"/>
        <v>0</v>
      </c>
      <c r="E121" s="67"/>
      <c r="F121" s="49">
        <f t="shared" si="33"/>
        <v>0</v>
      </c>
      <c r="G121" s="67"/>
      <c r="H121" s="49">
        <f t="shared" si="33"/>
        <v>0</v>
      </c>
      <c r="I121" s="67"/>
      <c r="J121" s="49">
        <f t="shared" si="33"/>
        <v>0</v>
      </c>
      <c r="K121" s="67"/>
      <c r="L121" s="49">
        <f t="shared" si="33"/>
        <v>0</v>
      </c>
      <c r="M121" s="67"/>
      <c r="N121" s="49">
        <f t="shared" si="33"/>
        <v>0</v>
      </c>
      <c r="O121" s="67"/>
      <c r="P121" s="49">
        <f t="shared" si="33"/>
        <v>0</v>
      </c>
      <c r="Q121" s="67"/>
      <c r="R121" s="49">
        <f t="shared" si="33"/>
        <v>0</v>
      </c>
      <c r="S121" s="67"/>
      <c r="T121" s="49">
        <f t="shared" si="41"/>
        <v>0</v>
      </c>
      <c r="U121" s="67"/>
      <c r="V121" s="49">
        <f t="shared" si="41"/>
        <v>0</v>
      </c>
      <c r="W121" s="67"/>
      <c r="X121" s="49">
        <f t="shared" si="41"/>
        <v>0</v>
      </c>
      <c r="Y121" s="67"/>
      <c r="Z121" s="49">
        <f t="shared" si="41"/>
        <v>0</v>
      </c>
      <c r="AA121" s="82"/>
      <c r="AB121" s="49">
        <f t="shared" si="41"/>
        <v>0</v>
      </c>
      <c r="AC121" s="82"/>
      <c r="AD121" s="49">
        <f t="shared" si="41"/>
        <v>0</v>
      </c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</row>
    <row r="122" spans="1:66" x14ac:dyDescent="0.25">
      <c r="A122" s="9">
        <v>6323</v>
      </c>
      <c r="B122" s="10"/>
      <c r="C122" s="67"/>
      <c r="D122" s="49">
        <f t="shared" si="33"/>
        <v>0</v>
      </c>
      <c r="E122" s="67"/>
      <c r="F122" s="49">
        <f t="shared" si="33"/>
        <v>0</v>
      </c>
      <c r="G122" s="67"/>
      <c r="H122" s="49">
        <f t="shared" si="33"/>
        <v>0</v>
      </c>
      <c r="I122" s="67"/>
      <c r="J122" s="49">
        <f t="shared" si="33"/>
        <v>0</v>
      </c>
      <c r="K122" s="67"/>
      <c r="L122" s="49">
        <f t="shared" si="33"/>
        <v>0</v>
      </c>
      <c r="M122" s="67"/>
      <c r="N122" s="49">
        <f t="shared" si="33"/>
        <v>0</v>
      </c>
      <c r="O122" s="67"/>
      <c r="P122" s="49">
        <f t="shared" si="33"/>
        <v>0</v>
      </c>
      <c r="Q122" s="67"/>
      <c r="R122" s="49">
        <f t="shared" si="33"/>
        <v>0</v>
      </c>
      <c r="S122" s="67"/>
      <c r="T122" s="49">
        <f t="shared" si="41"/>
        <v>0</v>
      </c>
      <c r="U122" s="67"/>
      <c r="V122" s="49">
        <f t="shared" si="41"/>
        <v>0</v>
      </c>
      <c r="W122" s="67"/>
      <c r="X122" s="49">
        <f t="shared" si="41"/>
        <v>0</v>
      </c>
      <c r="Y122" s="67"/>
      <c r="Z122" s="49">
        <f t="shared" si="41"/>
        <v>0</v>
      </c>
      <c r="AA122" s="82"/>
      <c r="AB122" s="49">
        <f t="shared" si="41"/>
        <v>0</v>
      </c>
      <c r="AC122" s="82"/>
      <c r="AD122" s="49">
        <f t="shared" si="41"/>
        <v>0</v>
      </c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</row>
    <row r="123" spans="1:66" x14ac:dyDescent="0.25">
      <c r="A123" s="9">
        <v>6324</v>
      </c>
      <c r="B123" s="10"/>
      <c r="C123" s="67"/>
      <c r="D123" s="49">
        <f t="shared" si="33"/>
        <v>0</v>
      </c>
      <c r="E123" s="67"/>
      <c r="F123" s="49">
        <f t="shared" si="33"/>
        <v>0</v>
      </c>
      <c r="G123" s="67"/>
      <c r="H123" s="49">
        <f t="shared" si="33"/>
        <v>0</v>
      </c>
      <c r="I123" s="67"/>
      <c r="J123" s="49">
        <f t="shared" si="33"/>
        <v>0</v>
      </c>
      <c r="K123" s="67"/>
      <c r="L123" s="49">
        <f t="shared" si="33"/>
        <v>0</v>
      </c>
      <c r="M123" s="67"/>
      <c r="N123" s="49">
        <f t="shared" si="33"/>
        <v>0</v>
      </c>
      <c r="O123" s="67"/>
      <c r="P123" s="49">
        <f t="shared" si="33"/>
        <v>0</v>
      </c>
      <c r="Q123" s="67"/>
      <c r="R123" s="49">
        <f t="shared" si="33"/>
        <v>0</v>
      </c>
      <c r="S123" s="67"/>
      <c r="T123" s="49">
        <f t="shared" si="41"/>
        <v>0</v>
      </c>
      <c r="U123" s="67"/>
      <c r="V123" s="49">
        <f t="shared" si="41"/>
        <v>0</v>
      </c>
      <c r="W123" s="67"/>
      <c r="X123" s="49">
        <f t="shared" si="41"/>
        <v>0</v>
      </c>
      <c r="Y123" s="67"/>
      <c r="Z123" s="49">
        <f t="shared" si="41"/>
        <v>0</v>
      </c>
      <c r="AA123" s="82"/>
      <c r="AB123" s="49">
        <f t="shared" si="41"/>
        <v>0</v>
      </c>
      <c r="AC123" s="82"/>
      <c r="AD123" s="49">
        <f t="shared" si="41"/>
        <v>0</v>
      </c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</row>
    <row r="124" spans="1:66" x14ac:dyDescent="0.25">
      <c r="A124" s="9">
        <v>6325</v>
      </c>
      <c r="B124" s="10"/>
      <c r="C124" s="67"/>
      <c r="D124" s="49">
        <f t="shared" si="33"/>
        <v>0</v>
      </c>
      <c r="E124" s="67"/>
      <c r="F124" s="49">
        <f t="shared" si="33"/>
        <v>0</v>
      </c>
      <c r="G124" s="67"/>
      <c r="H124" s="49">
        <f t="shared" si="33"/>
        <v>0</v>
      </c>
      <c r="I124" s="67"/>
      <c r="J124" s="49">
        <f t="shared" si="33"/>
        <v>0</v>
      </c>
      <c r="K124" s="67"/>
      <c r="L124" s="49">
        <f t="shared" si="33"/>
        <v>0</v>
      </c>
      <c r="M124" s="67"/>
      <c r="N124" s="49">
        <f t="shared" si="33"/>
        <v>0</v>
      </c>
      <c r="O124" s="67"/>
      <c r="P124" s="49">
        <f t="shared" si="33"/>
        <v>0</v>
      </c>
      <c r="Q124" s="67"/>
      <c r="R124" s="49">
        <f t="shared" si="33"/>
        <v>0</v>
      </c>
      <c r="S124" s="67"/>
      <c r="T124" s="49">
        <f t="shared" si="41"/>
        <v>0</v>
      </c>
      <c r="U124" s="67"/>
      <c r="V124" s="49">
        <f t="shared" si="41"/>
        <v>0</v>
      </c>
      <c r="W124" s="67"/>
      <c r="X124" s="49">
        <f t="shared" si="41"/>
        <v>0</v>
      </c>
      <c r="Y124" s="67"/>
      <c r="Z124" s="49">
        <f t="shared" si="41"/>
        <v>0</v>
      </c>
      <c r="AA124" s="82"/>
      <c r="AB124" s="49">
        <f t="shared" si="41"/>
        <v>0</v>
      </c>
      <c r="AC124" s="82"/>
      <c r="AD124" s="49">
        <f t="shared" si="41"/>
        <v>0</v>
      </c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</row>
    <row r="125" spans="1:66" s="5" customFormat="1" x14ac:dyDescent="0.25">
      <c r="A125" s="12">
        <v>6399</v>
      </c>
      <c r="B125" s="1" t="s">
        <v>139</v>
      </c>
      <c r="C125" s="74">
        <f>SUM(C100:C124)</f>
        <v>405829.5932</v>
      </c>
      <c r="D125" s="56">
        <f t="shared" si="33"/>
        <v>2.2221760766452249E-2</v>
      </c>
      <c r="E125" s="74">
        <f>SUM(E100:E124)</f>
        <v>405829.5932</v>
      </c>
      <c r="F125" s="56">
        <f t="shared" si="34"/>
        <v>2.2221760766452249E-2</v>
      </c>
      <c r="G125" s="74">
        <f>SUM(G100:G124)</f>
        <v>405829.5932</v>
      </c>
      <c r="H125" s="56">
        <f t="shared" si="35"/>
        <v>2.2221760766452249E-2</v>
      </c>
      <c r="I125" s="74">
        <f>SUM(I100:I124)</f>
        <v>405829.5932</v>
      </c>
      <c r="J125" s="56">
        <f t="shared" si="36"/>
        <v>2.2221760766452249E-2</v>
      </c>
      <c r="K125" s="74">
        <f>SUM(K100:K124)</f>
        <v>405829.5932</v>
      </c>
      <c r="L125" s="56">
        <f t="shared" si="37"/>
        <v>2.2221760766452249E-2</v>
      </c>
      <c r="M125" s="74">
        <f>SUM(M100:M124)</f>
        <v>405829.5932</v>
      </c>
      <c r="N125" s="56">
        <f t="shared" si="38"/>
        <v>2.2221760766452249E-2</v>
      </c>
      <c r="O125" s="74">
        <f>SUM(O100:O124)</f>
        <v>405829.5932</v>
      </c>
      <c r="P125" s="56">
        <f t="shared" si="39"/>
        <v>2.2221760766452249E-2</v>
      </c>
      <c r="Q125" s="74">
        <f>SUM(Q100:Q124)</f>
        <v>405829.5932</v>
      </c>
      <c r="R125" s="56">
        <f t="shared" si="40"/>
        <v>2.2221760766452249E-2</v>
      </c>
      <c r="S125" s="74">
        <f>SUM(S100:S124)</f>
        <v>405829.5932</v>
      </c>
      <c r="T125" s="56">
        <f t="shared" si="41"/>
        <v>2.2221760766452249E-2</v>
      </c>
      <c r="U125" s="74">
        <f>SUM(U100:U124)</f>
        <v>405829.5932</v>
      </c>
      <c r="V125" s="56">
        <f t="shared" si="42"/>
        <v>2.2221760766452249E-2</v>
      </c>
      <c r="W125" s="74">
        <f>SUM(W100:W124)</f>
        <v>405829.5932</v>
      </c>
      <c r="X125" s="56">
        <f t="shared" si="43"/>
        <v>2.2221760766452249E-2</v>
      </c>
      <c r="Y125" s="74">
        <f>SUM(Y100:Y124)</f>
        <v>405829.5932</v>
      </c>
      <c r="Z125" s="56">
        <f t="shared" si="47"/>
        <v>2.2221760766452249E-2</v>
      </c>
      <c r="AA125" s="74">
        <f t="shared" si="31"/>
        <v>4869955.1184</v>
      </c>
      <c r="AB125" s="56">
        <f t="shared" si="47"/>
        <v>2.2221760766452249E-2</v>
      </c>
      <c r="AC125" s="94">
        <f t="shared" si="32"/>
        <v>405829.5932</v>
      </c>
      <c r="AD125" s="56">
        <f t="shared" si="45"/>
        <v>2.2221760766452249E-2</v>
      </c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</row>
    <row r="126" spans="1:66" s="8" customFormat="1" x14ac:dyDescent="0.25">
      <c r="A126" s="26">
        <v>6401</v>
      </c>
      <c r="B126" s="27" t="s">
        <v>140</v>
      </c>
      <c r="C126" s="69"/>
      <c r="D126" s="57">
        <f t="shared" si="33"/>
        <v>0</v>
      </c>
      <c r="E126" s="69"/>
      <c r="F126" s="57">
        <f t="shared" si="34"/>
        <v>0</v>
      </c>
      <c r="G126" s="69"/>
      <c r="H126" s="57">
        <f t="shared" si="35"/>
        <v>0</v>
      </c>
      <c r="I126" s="69"/>
      <c r="J126" s="57">
        <f t="shared" si="36"/>
        <v>0</v>
      </c>
      <c r="K126" s="69"/>
      <c r="L126" s="57">
        <f t="shared" si="37"/>
        <v>0</v>
      </c>
      <c r="M126" s="69"/>
      <c r="N126" s="57">
        <f t="shared" si="38"/>
        <v>0</v>
      </c>
      <c r="O126" s="69"/>
      <c r="P126" s="57">
        <f t="shared" si="39"/>
        <v>0</v>
      </c>
      <c r="Q126" s="69"/>
      <c r="R126" s="57">
        <f t="shared" si="40"/>
        <v>0</v>
      </c>
      <c r="S126" s="69"/>
      <c r="T126" s="57">
        <f t="shared" si="41"/>
        <v>0</v>
      </c>
      <c r="U126" s="69"/>
      <c r="V126" s="57">
        <f t="shared" si="42"/>
        <v>0</v>
      </c>
      <c r="W126" s="69"/>
      <c r="X126" s="57">
        <f t="shared" si="43"/>
        <v>0</v>
      </c>
      <c r="Y126" s="69"/>
      <c r="Z126" s="57">
        <f t="shared" si="47"/>
        <v>0</v>
      </c>
      <c r="AA126" s="69">
        <f t="shared" si="31"/>
        <v>0</v>
      </c>
      <c r="AB126" s="57">
        <f t="shared" si="47"/>
        <v>0</v>
      </c>
      <c r="AC126" s="85">
        <f t="shared" si="32"/>
        <v>0</v>
      </c>
      <c r="AD126" s="57">
        <f t="shared" si="45"/>
        <v>0</v>
      </c>
    </row>
    <row r="127" spans="1:66" x14ac:dyDescent="0.25">
      <c r="A127" s="9">
        <v>6402</v>
      </c>
      <c r="B127" s="10" t="s">
        <v>141</v>
      </c>
      <c r="C127" s="67">
        <v>-236416.39415000001</v>
      </c>
      <c r="D127" s="49">
        <f t="shared" si="33"/>
        <v>-1.294530670039018E-2</v>
      </c>
      <c r="E127" s="67">
        <v>-236416.39415000001</v>
      </c>
      <c r="F127" s="49">
        <f t="shared" si="34"/>
        <v>-1.294530670039018E-2</v>
      </c>
      <c r="G127" s="67">
        <v>-236416.39415000001</v>
      </c>
      <c r="H127" s="49">
        <f t="shared" si="35"/>
        <v>-1.294530670039018E-2</v>
      </c>
      <c r="I127" s="67">
        <v>-236416.39415000001</v>
      </c>
      <c r="J127" s="49">
        <f t="shared" si="36"/>
        <v>-1.294530670039018E-2</v>
      </c>
      <c r="K127" s="67">
        <v>-236416.39415000001</v>
      </c>
      <c r="L127" s="49">
        <f t="shared" si="37"/>
        <v>-1.294530670039018E-2</v>
      </c>
      <c r="M127" s="67">
        <v>-236416.39415000001</v>
      </c>
      <c r="N127" s="49">
        <f t="shared" si="38"/>
        <v>-1.294530670039018E-2</v>
      </c>
      <c r="O127" s="67">
        <v>-236416.39415000001</v>
      </c>
      <c r="P127" s="49">
        <f t="shared" si="39"/>
        <v>-1.294530670039018E-2</v>
      </c>
      <c r="Q127" s="67">
        <v>-236416.39415000001</v>
      </c>
      <c r="R127" s="49">
        <f t="shared" si="40"/>
        <v>-1.294530670039018E-2</v>
      </c>
      <c r="S127" s="67">
        <v>-236416.39415000001</v>
      </c>
      <c r="T127" s="49">
        <f t="shared" si="41"/>
        <v>-1.294530670039018E-2</v>
      </c>
      <c r="U127" s="67">
        <v>-236416.39415000001</v>
      </c>
      <c r="V127" s="49">
        <f t="shared" si="42"/>
        <v>-1.294530670039018E-2</v>
      </c>
      <c r="W127" s="67">
        <v>-236416.39415000001</v>
      </c>
      <c r="X127" s="49">
        <f t="shared" si="43"/>
        <v>-1.294530670039018E-2</v>
      </c>
      <c r="Y127" s="67">
        <v>-236416.39415000001</v>
      </c>
      <c r="Z127" s="49">
        <f t="shared" si="47"/>
        <v>-1.294530670039018E-2</v>
      </c>
      <c r="AA127" s="82">
        <f t="shared" si="31"/>
        <v>-2836996.7298000003</v>
      </c>
      <c r="AB127" s="49">
        <f t="shared" si="47"/>
        <v>-1.2945306700390182E-2</v>
      </c>
      <c r="AC127" s="82">
        <f t="shared" si="32"/>
        <v>-236416.39415000004</v>
      </c>
      <c r="AD127" s="49">
        <f t="shared" si="45"/>
        <v>-1.294530670039018E-2</v>
      </c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</row>
    <row r="128" spans="1:66" x14ac:dyDescent="0.25">
      <c r="A128" s="9">
        <v>6403</v>
      </c>
      <c r="B128" s="10" t="s">
        <v>142</v>
      </c>
      <c r="C128" s="67">
        <v>163687.19820000001</v>
      </c>
      <c r="D128" s="49">
        <f t="shared" si="33"/>
        <v>8.9629189686486702E-3</v>
      </c>
      <c r="E128" s="67">
        <v>163687.19820000001</v>
      </c>
      <c r="F128" s="49">
        <f t="shared" si="34"/>
        <v>8.9629189686486702E-3</v>
      </c>
      <c r="G128" s="67">
        <v>163687.19820000001</v>
      </c>
      <c r="H128" s="49">
        <f t="shared" si="35"/>
        <v>8.9629189686486702E-3</v>
      </c>
      <c r="I128" s="67">
        <v>163687.19820000001</v>
      </c>
      <c r="J128" s="49">
        <f t="shared" si="36"/>
        <v>8.9629189686486702E-3</v>
      </c>
      <c r="K128" s="67">
        <v>163687.19820000001</v>
      </c>
      <c r="L128" s="49">
        <f t="shared" si="37"/>
        <v>8.9629189686486702E-3</v>
      </c>
      <c r="M128" s="67">
        <v>163687.19820000001</v>
      </c>
      <c r="N128" s="49">
        <f t="shared" si="38"/>
        <v>8.9629189686486702E-3</v>
      </c>
      <c r="O128" s="67">
        <v>163687.19820000001</v>
      </c>
      <c r="P128" s="49">
        <f t="shared" si="39"/>
        <v>8.9629189686486702E-3</v>
      </c>
      <c r="Q128" s="67">
        <v>163687.19820000001</v>
      </c>
      <c r="R128" s="49">
        <f t="shared" si="40"/>
        <v>8.9629189686486702E-3</v>
      </c>
      <c r="S128" s="67">
        <v>163687.19820000001</v>
      </c>
      <c r="T128" s="49">
        <f t="shared" si="41"/>
        <v>8.9629189686486702E-3</v>
      </c>
      <c r="U128" s="67">
        <v>163687.19820000001</v>
      </c>
      <c r="V128" s="49">
        <f t="shared" si="42"/>
        <v>8.9629189686486702E-3</v>
      </c>
      <c r="W128" s="67">
        <v>163687.19820000001</v>
      </c>
      <c r="X128" s="49">
        <f t="shared" si="43"/>
        <v>8.9629189686486702E-3</v>
      </c>
      <c r="Y128" s="67">
        <v>163687.19820000001</v>
      </c>
      <c r="Z128" s="49">
        <f t="shared" si="47"/>
        <v>8.9629189686486702E-3</v>
      </c>
      <c r="AA128" s="82">
        <f t="shared" si="31"/>
        <v>1964246.3784</v>
      </c>
      <c r="AB128" s="49">
        <f t="shared" si="47"/>
        <v>8.9629189686486702E-3</v>
      </c>
      <c r="AC128" s="82">
        <f t="shared" si="32"/>
        <v>163687.19820000001</v>
      </c>
      <c r="AD128" s="49">
        <f t="shared" si="45"/>
        <v>8.9629189686486702E-3</v>
      </c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</row>
    <row r="129" spans="1:66" x14ac:dyDescent="0.25">
      <c r="A129" s="9">
        <v>6404</v>
      </c>
      <c r="B129" s="10" t="s">
        <v>143</v>
      </c>
      <c r="C129" s="67">
        <v>25081.5</v>
      </c>
      <c r="D129" s="49">
        <f t="shared" si="33"/>
        <v>1.3733722281536467E-3</v>
      </c>
      <c r="E129" s="67">
        <v>25081.5</v>
      </c>
      <c r="F129" s="49">
        <f t="shared" si="34"/>
        <v>1.3733722281536467E-3</v>
      </c>
      <c r="G129" s="67">
        <v>25081.5</v>
      </c>
      <c r="H129" s="49">
        <f t="shared" si="35"/>
        <v>1.3733722281536467E-3</v>
      </c>
      <c r="I129" s="67">
        <v>25081.5</v>
      </c>
      <c r="J129" s="49">
        <f t="shared" si="36"/>
        <v>1.3733722281536467E-3</v>
      </c>
      <c r="K129" s="67">
        <v>25081.5</v>
      </c>
      <c r="L129" s="49">
        <f t="shared" si="37"/>
        <v>1.3733722281536467E-3</v>
      </c>
      <c r="M129" s="67">
        <v>25081.5</v>
      </c>
      <c r="N129" s="49">
        <f t="shared" si="38"/>
        <v>1.3733722281536467E-3</v>
      </c>
      <c r="O129" s="67">
        <v>25081.5</v>
      </c>
      <c r="P129" s="49">
        <f t="shared" si="39"/>
        <v>1.3733722281536467E-3</v>
      </c>
      <c r="Q129" s="67">
        <v>25081.5</v>
      </c>
      <c r="R129" s="49">
        <f t="shared" si="40"/>
        <v>1.3733722281536467E-3</v>
      </c>
      <c r="S129" s="67">
        <v>25081.5</v>
      </c>
      <c r="T129" s="49">
        <f t="shared" si="41"/>
        <v>1.3733722281536467E-3</v>
      </c>
      <c r="U129" s="67">
        <v>25081.5</v>
      </c>
      <c r="V129" s="49">
        <f t="shared" si="42"/>
        <v>1.3733722281536467E-3</v>
      </c>
      <c r="W129" s="67">
        <v>25081.5</v>
      </c>
      <c r="X129" s="49">
        <f t="shared" si="43"/>
        <v>1.3733722281536467E-3</v>
      </c>
      <c r="Y129" s="67">
        <v>25081.5</v>
      </c>
      <c r="Z129" s="49">
        <f t="shared" si="47"/>
        <v>1.3733722281536467E-3</v>
      </c>
      <c r="AA129" s="82">
        <f t="shared" si="31"/>
        <v>300978</v>
      </c>
      <c r="AB129" s="49">
        <f t="shared" si="47"/>
        <v>1.3733722281536469E-3</v>
      </c>
      <c r="AC129" s="82">
        <f t="shared" si="32"/>
        <v>25081.5</v>
      </c>
      <c r="AD129" s="49">
        <f t="shared" si="45"/>
        <v>1.3733722281536467E-3</v>
      </c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</row>
    <row r="130" spans="1:66" x14ac:dyDescent="0.25">
      <c r="A130" s="9">
        <v>6406</v>
      </c>
      <c r="B130" s="10" t="s">
        <v>144</v>
      </c>
      <c r="C130" s="67">
        <v>-1321.2790500000001</v>
      </c>
      <c r="D130" s="49">
        <f t="shared" si="33"/>
        <v>-7.2348462129905855E-5</v>
      </c>
      <c r="E130" s="67">
        <v>-1321.2790500000001</v>
      </c>
      <c r="F130" s="49">
        <f t="shared" si="34"/>
        <v>-7.2348462129905855E-5</v>
      </c>
      <c r="G130" s="67">
        <v>-1321.2790500000001</v>
      </c>
      <c r="H130" s="49">
        <f t="shared" si="35"/>
        <v>-7.2348462129905855E-5</v>
      </c>
      <c r="I130" s="67">
        <v>-1321.2790500000001</v>
      </c>
      <c r="J130" s="49">
        <f t="shared" si="36"/>
        <v>-7.2348462129905855E-5</v>
      </c>
      <c r="K130" s="67">
        <v>-1321.2790500000001</v>
      </c>
      <c r="L130" s="49">
        <f t="shared" si="37"/>
        <v>-7.2348462129905855E-5</v>
      </c>
      <c r="M130" s="67">
        <v>-1321.2790500000001</v>
      </c>
      <c r="N130" s="49">
        <f t="shared" si="38"/>
        <v>-7.2348462129905855E-5</v>
      </c>
      <c r="O130" s="67">
        <v>-1321.2790500000001</v>
      </c>
      <c r="P130" s="49">
        <f t="shared" si="39"/>
        <v>-7.2348462129905855E-5</v>
      </c>
      <c r="Q130" s="67">
        <v>-1321.2790500000001</v>
      </c>
      <c r="R130" s="49">
        <f t="shared" si="40"/>
        <v>-7.2348462129905855E-5</v>
      </c>
      <c r="S130" s="67">
        <v>-1321.2790500000001</v>
      </c>
      <c r="T130" s="49">
        <f t="shared" si="41"/>
        <v>-7.2348462129905855E-5</v>
      </c>
      <c r="U130" s="67">
        <v>-1321.2790500000001</v>
      </c>
      <c r="V130" s="49">
        <f t="shared" si="42"/>
        <v>-7.2348462129905855E-5</v>
      </c>
      <c r="W130" s="67">
        <v>-1321.2790500000001</v>
      </c>
      <c r="X130" s="49">
        <f t="shared" si="43"/>
        <v>-7.2348462129905855E-5</v>
      </c>
      <c r="Y130" s="67">
        <v>-1321.2790500000001</v>
      </c>
      <c r="Z130" s="49">
        <f t="shared" si="47"/>
        <v>-7.2348462129905855E-5</v>
      </c>
      <c r="AA130" s="82">
        <f t="shared" si="31"/>
        <v>-15855.348600000005</v>
      </c>
      <c r="AB130" s="49">
        <f t="shared" si="47"/>
        <v>-7.2348462129905882E-5</v>
      </c>
      <c r="AC130" s="82">
        <f t="shared" si="32"/>
        <v>-1321.2790500000003</v>
      </c>
      <c r="AD130" s="49">
        <f t="shared" si="45"/>
        <v>-7.2348462129905868E-5</v>
      </c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</row>
    <row r="131" spans="1:66" x14ac:dyDescent="0.25">
      <c r="A131" s="9">
        <v>6407</v>
      </c>
      <c r="B131" s="10" t="s">
        <v>145</v>
      </c>
      <c r="C131" s="67">
        <v>-651.53465000000006</v>
      </c>
      <c r="D131" s="49">
        <f t="shared" si="33"/>
        <v>-3.5675681039403799E-5</v>
      </c>
      <c r="E131" s="67">
        <v>-651.53465000000006</v>
      </c>
      <c r="F131" s="49">
        <f t="shared" si="34"/>
        <v>-3.5675681039403799E-5</v>
      </c>
      <c r="G131" s="67">
        <v>-651.53465000000006</v>
      </c>
      <c r="H131" s="49">
        <f t="shared" si="35"/>
        <v>-3.5675681039403799E-5</v>
      </c>
      <c r="I131" s="67">
        <v>-651.53465000000006</v>
      </c>
      <c r="J131" s="49">
        <f t="shared" si="36"/>
        <v>-3.5675681039403799E-5</v>
      </c>
      <c r="K131" s="67">
        <v>-651.53465000000006</v>
      </c>
      <c r="L131" s="49">
        <f t="shared" si="37"/>
        <v>-3.5675681039403799E-5</v>
      </c>
      <c r="M131" s="67">
        <v>-651.53465000000006</v>
      </c>
      <c r="N131" s="49">
        <f t="shared" si="38"/>
        <v>-3.5675681039403799E-5</v>
      </c>
      <c r="O131" s="67">
        <v>-651.53465000000006</v>
      </c>
      <c r="P131" s="49">
        <f t="shared" si="39"/>
        <v>-3.5675681039403799E-5</v>
      </c>
      <c r="Q131" s="67">
        <v>-651.53465000000006</v>
      </c>
      <c r="R131" s="49">
        <f t="shared" si="40"/>
        <v>-3.5675681039403799E-5</v>
      </c>
      <c r="S131" s="67">
        <v>-651.53465000000006</v>
      </c>
      <c r="T131" s="49">
        <f t="shared" si="41"/>
        <v>-3.5675681039403799E-5</v>
      </c>
      <c r="U131" s="67">
        <v>-651.53465000000006</v>
      </c>
      <c r="V131" s="49">
        <f t="shared" si="42"/>
        <v>-3.5675681039403799E-5</v>
      </c>
      <c r="W131" s="67">
        <v>-651.53465000000006</v>
      </c>
      <c r="X131" s="49">
        <f t="shared" si="43"/>
        <v>-3.5675681039403799E-5</v>
      </c>
      <c r="Y131" s="67">
        <v>-651.53465000000006</v>
      </c>
      <c r="Z131" s="49">
        <f t="shared" si="47"/>
        <v>-3.5675681039403799E-5</v>
      </c>
      <c r="AA131" s="82">
        <f t="shared" si="31"/>
        <v>-7818.4157999999989</v>
      </c>
      <c r="AB131" s="49">
        <f t="shared" si="47"/>
        <v>-3.5675681039403792E-5</v>
      </c>
      <c r="AC131" s="82">
        <f t="shared" si="32"/>
        <v>-651.53464999999994</v>
      </c>
      <c r="AD131" s="49">
        <f t="shared" si="45"/>
        <v>-3.5675681039403792E-5</v>
      </c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</row>
    <row r="132" spans="1:66" x14ac:dyDescent="0.25">
      <c r="A132" s="9">
        <v>6408</v>
      </c>
      <c r="B132" s="10" t="s">
        <v>146</v>
      </c>
      <c r="C132" s="67">
        <v>-161.8252</v>
      </c>
      <c r="D132" s="49">
        <f t="shared" si="33"/>
        <v>-8.8609626814747721E-6</v>
      </c>
      <c r="E132" s="67">
        <v>-161.8252</v>
      </c>
      <c r="F132" s="49">
        <f t="shared" si="34"/>
        <v>-8.8609626814747721E-6</v>
      </c>
      <c r="G132" s="67">
        <v>-161.8252</v>
      </c>
      <c r="H132" s="49">
        <f t="shared" si="35"/>
        <v>-8.8609626814747721E-6</v>
      </c>
      <c r="I132" s="67">
        <v>-161.8252</v>
      </c>
      <c r="J132" s="49">
        <f t="shared" si="36"/>
        <v>-8.8609626814747721E-6</v>
      </c>
      <c r="K132" s="67">
        <v>-161.8252</v>
      </c>
      <c r="L132" s="49">
        <f t="shared" si="37"/>
        <v>-8.8609626814747721E-6</v>
      </c>
      <c r="M132" s="67">
        <v>-161.8252</v>
      </c>
      <c r="N132" s="49">
        <f t="shared" si="38"/>
        <v>-8.8609626814747721E-6</v>
      </c>
      <c r="O132" s="67">
        <v>-161.8252</v>
      </c>
      <c r="P132" s="49">
        <f t="shared" si="39"/>
        <v>-8.8609626814747721E-6</v>
      </c>
      <c r="Q132" s="67">
        <v>-161.8252</v>
      </c>
      <c r="R132" s="49">
        <f t="shared" si="40"/>
        <v>-8.8609626814747721E-6</v>
      </c>
      <c r="S132" s="67">
        <v>-161.8252</v>
      </c>
      <c r="T132" s="49">
        <f t="shared" si="41"/>
        <v>-8.8609626814747721E-6</v>
      </c>
      <c r="U132" s="67">
        <v>-161.8252</v>
      </c>
      <c r="V132" s="49">
        <f t="shared" si="42"/>
        <v>-8.8609626814747721E-6</v>
      </c>
      <c r="W132" s="67">
        <v>-161.8252</v>
      </c>
      <c r="X132" s="49">
        <f t="shared" si="43"/>
        <v>-8.8609626814747721E-6</v>
      </c>
      <c r="Y132" s="67">
        <v>-161.8252</v>
      </c>
      <c r="Z132" s="49">
        <f t="shared" si="47"/>
        <v>-8.8609626814747721E-6</v>
      </c>
      <c r="AA132" s="82">
        <f t="shared" si="31"/>
        <v>-1941.9023999999999</v>
      </c>
      <c r="AB132" s="49">
        <f t="shared" si="47"/>
        <v>-8.8609626814747738E-6</v>
      </c>
      <c r="AC132" s="82">
        <f t="shared" si="32"/>
        <v>-161.8252</v>
      </c>
      <c r="AD132" s="49">
        <f t="shared" si="45"/>
        <v>-8.8609626814747721E-6</v>
      </c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</row>
    <row r="133" spans="1:66" x14ac:dyDescent="0.25">
      <c r="A133" s="9">
        <v>6409</v>
      </c>
      <c r="B133" s="10" t="s">
        <v>147</v>
      </c>
      <c r="C133" s="67">
        <v>0</v>
      </c>
      <c r="D133" s="49">
        <f t="shared" si="33"/>
        <v>0</v>
      </c>
      <c r="E133" s="67">
        <v>0</v>
      </c>
      <c r="F133" s="49">
        <f t="shared" si="34"/>
        <v>0</v>
      </c>
      <c r="G133" s="67">
        <v>0</v>
      </c>
      <c r="H133" s="49">
        <f t="shared" si="35"/>
        <v>0</v>
      </c>
      <c r="I133" s="67">
        <v>0</v>
      </c>
      <c r="J133" s="49">
        <f t="shared" si="36"/>
        <v>0</v>
      </c>
      <c r="K133" s="67">
        <v>0</v>
      </c>
      <c r="L133" s="49">
        <f t="shared" si="37"/>
        <v>0</v>
      </c>
      <c r="M133" s="67">
        <v>0</v>
      </c>
      <c r="N133" s="49">
        <f t="shared" si="38"/>
        <v>0</v>
      </c>
      <c r="O133" s="67">
        <v>0</v>
      </c>
      <c r="P133" s="49">
        <f t="shared" si="39"/>
        <v>0</v>
      </c>
      <c r="Q133" s="67">
        <v>0</v>
      </c>
      <c r="R133" s="49">
        <f t="shared" si="40"/>
        <v>0</v>
      </c>
      <c r="S133" s="67">
        <v>0</v>
      </c>
      <c r="T133" s="49">
        <f t="shared" si="41"/>
        <v>0</v>
      </c>
      <c r="U133" s="67">
        <v>0</v>
      </c>
      <c r="V133" s="49">
        <f t="shared" si="42"/>
        <v>0</v>
      </c>
      <c r="W133" s="67">
        <v>0</v>
      </c>
      <c r="X133" s="49">
        <f t="shared" si="43"/>
        <v>0</v>
      </c>
      <c r="Y133" s="67">
        <v>0</v>
      </c>
      <c r="Z133" s="49">
        <f t="shared" si="47"/>
        <v>0</v>
      </c>
      <c r="AA133" s="82">
        <f t="shared" si="31"/>
        <v>0</v>
      </c>
      <c r="AB133" s="49">
        <f t="shared" si="47"/>
        <v>0</v>
      </c>
      <c r="AC133" s="82">
        <f t="shared" si="32"/>
        <v>0</v>
      </c>
      <c r="AD133" s="49">
        <f t="shared" si="45"/>
        <v>0</v>
      </c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</row>
    <row r="134" spans="1:66" x14ac:dyDescent="0.25">
      <c r="A134" s="9">
        <v>6410</v>
      </c>
      <c r="B134" s="10" t="s">
        <v>148</v>
      </c>
      <c r="C134" s="67">
        <v>17223</v>
      </c>
      <c r="D134" s="49">
        <f t="shared" si="33"/>
        <v>9.4306918986066456E-4</v>
      </c>
      <c r="E134" s="67">
        <v>17223</v>
      </c>
      <c r="F134" s="49">
        <f t="shared" si="34"/>
        <v>9.4306918986066456E-4</v>
      </c>
      <c r="G134" s="67">
        <v>17223</v>
      </c>
      <c r="H134" s="49">
        <f t="shared" si="35"/>
        <v>9.4306918986066456E-4</v>
      </c>
      <c r="I134" s="67">
        <v>17223</v>
      </c>
      <c r="J134" s="49">
        <f t="shared" si="36"/>
        <v>9.4306918986066456E-4</v>
      </c>
      <c r="K134" s="67">
        <v>17223</v>
      </c>
      <c r="L134" s="49">
        <f t="shared" si="37"/>
        <v>9.4306918986066456E-4</v>
      </c>
      <c r="M134" s="67">
        <v>17223</v>
      </c>
      <c r="N134" s="49">
        <f t="shared" si="38"/>
        <v>9.4306918986066456E-4</v>
      </c>
      <c r="O134" s="67">
        <v>17223</v>
      </c>
      <c r="P134" s="49">
        <f t="shared" si="39"/>
        <v>9.4306918986066456E-4</v>
      </c>
      <c r="Q134" s="67">
        <v>17223</v>
      </c>
      <c r="R134" s="49">
        <f t="shared" si="40"/>
        <v>9.4306918986066456E-4</v>
      </c>
      <c r="S134" s="67">
        <v>17223</v>
      </c>
      <c r="T134" s="49">
        <f t="shared" si="41"/>
        <v>9.4306918986066456E-4</v>
      </c>
      <c r="U134" s="67">
        <v>17223</v>
      </c>
      <c r="V134" s="49">
        <f t="shared" si="42"/>
        <v>9.4306918986066456E-4</v>
      </c>
      <c r="W134" s="67">
        <v>17223</v>
      </c>
      <c r="X134" s="49">
        <f t="shared" si="43"/>
        <v>9.4306918986066456E-4</v>
      </c>
      <c r="Y134" s="67">
        <v>17223</v>
      </c>
      <c r="Z134" s="49">
        <f t="shared" si="47"/>
        <v>9.4306918986066456E-4</v>
      </c>
      <c r="AA134" s="82">
        <f t="shared" si="31"/>
        <v>206676</v>
      </c>
      <c r="AB134" s="49">
        <f t="shared" si="47"/>
        <v>9.4306918986066456E-4</v>
      </c>
      <c r="AC134" s="82">
        <f t="shared" si="32"/>
        <v>17223</v>
      </c>
      <c r="AD134" s="49">
        <f t="shared" si="45"/>
        <v>9.4306918986066456E-4</v>
      </c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</row>
    <row r="135" spans="1:66" x14ac:dyDescent="0.25">
      <c r="A135" s="9">
        <v>6411</v>
      </c>
      <c r="B135" s="10" t="s">
        <v>149</v>
      </c>
      <c r="C135" s="67">
        <v>13658.15</v>
      </c>
      <c r="D135" s="49">
        <f t="shared" si="33"/>
        <v>7.4787089679471844E-4</v>
      </c>
      <c r="E135" s="67">
        <v>13658.15</v>
      </c>
      <c r="F135" s="49">
        <f t="shared" si="34"/>
        <v>7.4787089679471844E-4</v>
      </c>
      <c r="G135" s="67">
        <v>13658.15</v>
      </c>
      <c r="H135" s="49">
        <f t="shared" si="35"/>
        <v>7.4787089679471844E-4</v>
      </c>
      <c r="I135" s="67">
        <v>13658.15</v>
      </c>
      <c r="J135" s="49">
        <f t="shared" si="36"/>
        <v>7.4787089679471844E-4</v>
      </c>
      <c r="K135" s="67">
        <v>13658.15</v>
      </c>
      <c r="L135" s="49">
        <f t="shared" si="37"/>
        <v>7.4787089679471844E-4</v>
      </c>
      <c r="M135" s="67">
        <v>13658.15</v>
      </c>
      <c r="N135" s="49">
        <f t="shared" si="38"/>
        <v>7.4787089679471844E-4</v>
      </c>
      <c r="O135" s="67">
        <v>13658.15</v>
      </c>
      <c r="P135" s="49">
        <f t="shared" si="39"/>
        <v>7.4787089679471844E-4</v>
      </c>
      <c r="Q135" s="67">
        <v>13658.15</v>
      </c>
      <c r="R135" s="49">
        <f t="shared" si="40"/>
        <v>7.4787089679471844E-4</v>
      </c>
      <c r="S135" s="67">
        <v>13658.15</v>
      </c>
      <c r="T135" s="49">
        <f t="shared" si="41"/>
        <v>7.4787089679471844E-4</v>
      </c>
      <c r="U135" s="67">
        <v>13658.15</v>
      </c>
      <c r="V135" s="49">
        <f t="shared" si="42"/>
        <v>7.4787089679471844E-4</v>
      </c>
      <c r="W135" s="67">
        <v>13658.15</v>
      </c>
      <c r="X135" s="49">
        <f t="shared" si="43"/>
        <v>7.4787089679471844E-4</v>
      </c>
      <c r="Y135" s="67">
        <v>13658.15</v>
      </c>
      <c r="Z135" s="49">
        <f t="shared" si="47"/>
        <v>7.4787089679471844E-4</v>
      </c>
      <c r="AA135" s="82">
        <f t="shared" ref="AA135:AA165" si="48">C135+E135+G135+I135+K135+M135+O135+Q135+S135+U135+W135+Y135</f>
        <v>163897.79999999996</v>
      </c>
      <c r="AB135" s="49">
        <f t="shared" si="47"/>
        <v>7.4787089679471833E-4</v>
      </c>
      <c r="AC135" s="82">
        <f t="shared" si="32"/>
        <v>13658.149999999996</v>
      </c>
      <c r="AD135" s="49">
        <f t="shared" si="45"/>
        <v>7.4787089679471822E-4</v>
      </c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</row>
    <row r="136" spans="1:66" x14ac:dyDescent="0.25">
      <c r="A136" s="9">
        <v>6413</v>
      </c>
      <c r="B136" s="10" t="s">
        <v>150</v>
      </c>
      <c r="C136" s="67">
        <v>168490.57519999999</v>
      </c>
      <c r="D136" s="49">
        <f t="shared" si="33"/>
        <v>9.225934520874491E-3</v>
      </c>
      <c r="E136" s="67">
        <v>168490.57519999999</v>
      </c>
      <c r="F136" s="49">
        <f t="shared" si="34"/>
        <v>9.225934520874491E-3</v>
      </c>
      <c r="G136" s="67">
        <v>168490.57519999999</v>
      </c>
      <c r="H136" s="49">
        <f t="shared" si="35"/>
        <v>9.225934520874491E-3</v>
      </c>
      <c r="I136" s="67">
        <v>168490.57519999999</v>
      </c>
      <c r="J136" s="49">
        <f t="shared" si="36"/>
        <v>9.225934520874491E-3</v>
      </c>
      <c r="K136" s="67">
        <v>168490.57519999999</v>
      </c>
      <c r="L136" s="49">
        <f t="shared" si="37"/>
        <v>9.225934520874491E-3</v>
      </c>
      <c r="M136" s="67">
        <v>168490.57519999999</v>
      </c>
      <c r="N136" s="49">
        <f t="shared" si="38"/>
        <v>9.225934520874491E-3</v>
      </c>
      <c r="O136" s="67">
        <v>168490.57519999999</v>
      </c>
      <c r="P136" s="49">
        <f t="shared" si="39"/>
        <v>9.225934520874491E-3</v>
      </c>
      <c r="Q136" s="67">
        <v>168490.57519999999</v>
      </c>
      <c r="R136" s="49">
        <f t="shared" si="40"/>
        <v>9.225934520874491E-3</v>
      </c>
      <c r="S136" s="67">
        <v>168490.57519999999</v>
      </c>
      <c r="T136" s="49">
        <f t="shared" si="41"/>
        <v>9.225934520874491E-3</v>
      </c>
      <c r="U136" s="67">
        <v>168490.57519999999</v>
      </c>
      <c r="V136" s="49">
        <f t="shared" si="42"/>
        <v>9.225934520874491E-3</v>
      </c>
      <c r="W136" s="67">
        <v>168490.57519999999</v>
      </c>
      <c r="X136" s="49">
        <f t="shared" si="43"/>
        <v>9.225934520874491E-3</v>
      </c>
      <c r="Y136" s="67">
        <v>168490.57519999999</v>
      </c>
      <c r="Z136" s="49">
        <f t="shared" si="47"/>
        <v>9.225934520874491E-3</v>
      </c>
      <c r="AA136" s="82">
        <f t="shared" si="48"/>
        <v>2021886.9024000003</v>
      </c>
      <c r="AB136" s="49">
        <f t="shared" si="47"/>
        <v>9.2259345208744944E-3</v>
      </c>
      <c r="AC136" s="82">
        <f t="shared" si="32"/>
        <v>168490.57520000002</v>
      </c>
      <c r="AD136" s="49">
        <f t="shared" si="45"/>
        <v>9.2259345208744927E-3</v>
      </c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</row>
    <row r="137" spans="1:66" x14ac:dyDescent="0.25">
      <c r="A137" s="9">
        <v>6414</v>
      </c>
      <c r="B137" s="10" t="s">
        <v>151</v>
      </c>
      <c r="C137" s="67">
        <v>24802.06165</v>
      </c>
      <c r="D137" s="49">
        <f t="shared" si="33"/>
        <v>1.3580711947477069E-3</v>
      </c>
      <c r="E137" s="67">
        <v>24802.06165</v>
      </c>
      <c r="F137" s="49">
        <f t="shared" si="34"/>
        <v>1.3580711947477069E-3</v>
      </c>
      <c r="G137" s="67">
        <v>24802.06165</v>
      </c>
      <c r="H137" s="49">
        <f t="shared" si="35"/>
        <v>1.3580711947477069E-3</v>
      </c>
      <c r="I137" s="67">
        <v>24802.06165</v>
      </c>
      <c r="J137" s="49">
        <f t="shared" si="36"/>
        <v>1.3580711947477069E-3</v>
      </c>
      <c r="K137" s="67">
        <v>24802.06165</v>
      </c>
      <c r="L137" s="49">
        <f t="shared" si="37"/>
        <v>1.3580711947477069E-3</v>
      </c>
      <c r="M137" s="67">
        <v>24802.06165</v>
      </c>
      <c r="N137" s="49">
        <f t="shared" si="38"/>
        <v>1.3580711947477069E-3</v>
      </c>
      <c r="O137" s="67">
        <v>24802.06165</v>
      </c>
      <c r="P137" s="49">
        <f t="shared" si="39"/>
        <v>1.3580711947477069E-3</v>
      </c>
      <c r="Q137" s="67">
        <v>24802.06165</v>
      </c>
      <c r="R137" s="49">
        <f t="shared" si="40"/>
        <v>1.3580711947477069E-3</v>
      </c>
      <c r="S137" s="67">
        <v>24802.06165</v>
      </c>
      <c r="T137" s="49">
        <f t="shared" si="41"/>
        <v>1.3580711947477069E-3</v>
      </c>
      <c r="U137" s="67">
        <v>24802.06165</v>
      </c>
      <c r="V137" s="49">
        <f t="shared" si="42"/>
        <v>1.3580711947477069E-3</v>
      </c>
      <c r="W137" s="67">
        <v>24802.06165</v>
      </c>
      <c r="X137" s="49">
        <f t="shared" si="43"/>
        <v>1.3580711947477069E-3</v>
      </c>
      <c r="Y137" s="67">
        <v>24802.06165</v>
      </c>
      <c r="Z137" s="49">
        <f t="shared" ref="Z137:AB141" si="49">IF(Y$10&lt;&gt;0,Y137/Y$10,"-")</f>
        <v>1.3580711947477069E-3</v>
      </c>
      <c r="AA137" s="82">
        <f t="shared" si="48"/>
        <v>297624.73979999992</v>
      </c>
      <c r="AB137" s="49">
        <f t="shared" si="49"/>
        <v>1.3580711947477067E-3</v>
      </c>
      <c r="AC137" s="82">
        <f t="shared" si="32"/>
        <v>24802.061649999992</v>
      </c>
      <c r="AD137" s="49">
        <f t="shared" si="45"/>
        <v>1.3580711947477064E-3</v>
      </c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</row>
    <row r="138" spans="1:66" x14ac:dyDescent="0.25">
      <c r="A138" s="9">
        <v>6415</v>
      </c>
      <c r="B138" s="10" t="s">
        <v>152</v>
      </c>
      <c r="C138" s="67">
        <v>209.81</v>
      </c>
      <c r="D138" s="49">
        <f t="shared" si="33"/>
        <v>1.1488436783641993E-5</v>
      </c>
      <c r="E138" s="67">
        <v>209.81</v>
      </c>
      <c r="F138" s="49">
        <f t="shared" si="34"/>
        <v>1.1488436783641993E-5</v>
      </c>
      <c r="G138" s="67">
        <v>209.81</v>
      </c>
      <c r="H138" s="49">
        <f t="shared" si="35"/>
        <v>1.1488436783641993E-5</v>
      </c>
      <c r="I138" s="67">
        <v>209.81</v>
      </c>
      <c r="J138" s="49">
        <f t="shared" si="36"/>
        <v>1.1488436783641993E-5</v>
      </c>
      <c r="K138" s="67">
        <v>209.81</v>
      </c>
      <c r="L138" s="49">
        <f t="shared" si="37"/>
        <v>1.1488436783641993E-5</v>
      </c>
      <c r="M138" s="67">
        <v>209.81</v>
      </c>
      <c r="N138" s="49">
        <f t="shared" si="38"/>
        <v>1.1488436783641993E-5</v>
      </c>
      <c r="O138" s="67">
        <v>209.81</v>
      </c>
      <c r="P138" s="49">
        <f t="shared" si="39"/>
        <v>1.1488436783641993E-5</v>
      </c>
      <c r="Q138" s="67">
        <v>209.81</v>
      </c>
      <c r="R138" s="49">
        <f t="shared" si="40"/>
        <v>1.1488436783641993E-5</v>
      </c>
      <c r="S138" s="67">
        <v>209.81</v>
      </c>
      <c r="T138" s="49">
        <f t="shared" si="41"/>
        <v>1.1488436783641993E-5</v>
      </c>
      <c r="U138" s="67">
        <v>209.81</v>
      </c>
      <c r="V138" s="49">
        <f t="shared" si="42"/>
        <v>1.1488436783641993E-5</v>
      </c>
      <c r="W138" s="67">
        <v>209.81</v>
      </c>
      <c r="X138" s="49">
        <f t="shared" si="43"/>
        <v>1.1488436783641993E-5</v>
      </c>
      <c r="Y138" s="67">
        <v>209.81</v>
      </c>
      <c r="Z138" s="49">
        <f t="shared" si="49"/>
        <v>1.1488436783641993E-5</v>
      </c>
      <c r="AA138" s="82">
        <f t="shared" si="48"/>
        <v>2517.7199999999998</v>
      </c>
      <c r="AB138" s="49">
        <f t="shared" si="49"/>
        <v>1.1488436783641991E-5</v>
      </c>
      <c r="AC138" s="82">
        <f t="shared" si="32"/>
        <v>209.80999999999997</v>
      </c>
      <c r="AD138" s="49">
        <f t="shared" si="45"/>
        <v>1.1488436783641991E-5</v>
      </c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</row>
    <row r="139" spans="1:66" s="5" customFormat="1" x14ac:dyDescent="0.25">
      <c r="A139" s="12">
        <v>6499</v>
      </c>
      <c r="B139" s="1" t="s">
        <v>153</v>
      </c>
      <c r="C139" s="74">
        <f>SUM(C126:C138)</f>
        <v>174601.26199999999</v>
      </c>
      <c r="D139" s="56">
        <f t="shared" si="33"/>
        <v>9.5605336296225758E-3</v>
      </c>
      <c r="E139" s="74">
        <f>SUM(E126:E138)</f>
        <v>174601.26199999999</v>
      </c>
      <c r="F139" s="56">
        <f t="shared" si="34"/>
        <v>9.5605336296225758E-3</v>
      </c>
      <c r="G139" s="74">
        <f>SUM(G126:G138)</f>
        <v>174601.26199999999</v>
      </c>
      <c r="H139" s="56">
        <f t="shared" si="35"/>
        <v>9.5605336296225758E-3</v>
      </c>
      <c r="I139" s="74">
        <f>SUM(I126:I138)</f>
        <v>174601.26199999999</v>
      </c>
      <c r="J139" s="56">
        <f t="shared" si="36"/>
        <v>9.5605336296225758E-3</v>
      </c>
      <c r="K139" s="74">
        <f>SUM(K126:K138)</f>
        <v>174601.26199999999</v>
      </c>
      <c r="L139" s="56">
        <f t="shared" si="37"/>
        <v>9.5605336296225758E-3</v>
      </c>
      <c r="M139" s="74">
        <f>SUM(M126:M138)</f>
        <v>174601.26199999999</v>
      </c>
      <c r="N139" s="56">
        <f t="shared" si="38"/>
        <v>9.5605336296225758E-3</v>
      </c>
      <c r="O139" s="74">
        <f>SUM(O126:O138)</f>
        <v>174601.26199999999</v>
      </c>
      <c r="P139" s="56">
        <f t="shared" si="39"/>
        <v>9.5605336296225758E-3</v>
      </c>
      <c r="Q139" s="74">
        <f>SUM(Q126:Q138)</f>
        <v>174601.26199999999</v>
      </c>
      <c r="R139" s="56">
        <f t="shared" si="40"/>
        <v>9.5605336296225758E-3</v>
      </c>
      <c r="S139" s="74">
        <f>SUM(S126:S138)</f>
        <v>174601.26199999999</v>
      </c>
      <c r="T139" s="56">
        <f t="shared" si="41"/>
        <v>9.5605336296225758E-3</v>
      </c>
      <c r="U139" s="74">
        <f>SUM(U126:U138)</f>
        <v>174601.26199999999</v>
      </c>
      <c r="V139" s="56">
        <f t="shared" si="42"/>
        <v>9.5605336296225758E-3</v>
      </c>
      <c r="W139" s="74">
        <f>SUM(W126:W138)</f>
        <v>174601.26199999999</v>
      </c>
      <c r="X139" s="56">
        <f t="shared" si="43"/>
        <v>9.5605336296225758E-3</v>
      </c>
      <c r="Y139" s="74">
        <f>SUM(Y126:Y138)</f>
        <v>174601.26199999999</v>
      </c>
      <c r="Z139" s="56">
        <f t="shared" si="49"/>
        <v>9.5605336296225758E-3</v>
      </c>
      <c r="AA139" s="74">
        <f t="shared" si="48"/>
        <v>2095215.1440000003</v>
      </c>
      <c r="AB139" s="56">
        <f t="shared" si="49"/>
        <v>9.5605336296225793E-3</v>
      </c>
      <c r="AC139" s="94">
        <f t="shared" si="32"/>
        <v>174601.26200000002</v>
      </c>
      <c r="AD139" s="56">
        <f t="shared" si="45"/>
        <v>9.5605336296225776E-3</v>
      </c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</row>
    <row r="140" spans="1:66" s="8" customFormat="1" x14ac:dyDescent="0.25">
      <c r="A140" s="26"/>
      <c r="B140" s="27"/>
      <c r="C140" s="69"/>
      <c r="D140" s="57">
        <f t="shared" si="33"/>
        <v>0</v>
      </c>
      <c r="E140" s="69"/>
      <c r="F140" s="57">
        <f t="shared" si="34"/>
        <v>0</v>
      </c>
      <c r="G140" s="69"/>
      <c r="H140" s="57">
        <f t="shared" si="35"/>
        <v>0</v>
      </c>
      <c r="I140" s="69"/>
      <c r="J140" s="57">
        <f t="shared" si="36"/>
        <v>0</v>
      </c>
      <c r="K140" s="69"/>
      <c r="L140" s="57">
        <f t="shared" si="37"/>
        <v>0</v>
      </c>
      <c r="M140" s="69"/>
      <c r="N140" s="57">
        <f t="shared" si="38"/>
        <v>0</v>
      </c>
      <c r="O140" s="69"/>
      <c r="P140" s="57">
        <f t="shared" si="39"/>
        <v>0</v>
      </c>
      <c r="Q140" s="69"/>
      <c r="R140" s="57">
        <f t="shared" si="40"/>
        <v>0</v>
      </c>
      <c r="S140" s="69"/>
      <c r="T140" s="57">
        <f t="shared" si="41"/>
        <v>0</v>
      </c>
      <c r="U140" s="69"/>
      <c r="V140" s="57">
        <f t="shared" si="42"/>
        <v>0</v>
      </c>
      <c r="W140" s="69"/>
      <c r="X140" s="57">
        <f t="shared" si="43"/>
        <v>0</v>
      </c>
      <c r="Y140" s="69"/>
      <c r="Z140" s="57">
        <f t="shared" si="49"/>
        <v>0</v>
      </c>
      <c r="AA140" s="69">
        <f t="shared" si="48"/>
        <v>0</v>
      </c>
      <c r="AB140" s="57">
        <f t="shared" si="49"/>
        <v>0</v>
      </c>
      <c r="AC140" s="85">
        <f t="shared" si="32"/>
        <v>0</v>
      </c>
      <c r="AD140" s="57">
        <f t="shared" si="45"/>
        <v>0</v>
      </c>
    </row>
    <row r="141" spans="1:66" x14ac:dyDescent="0.25">
      <c r="A141" s="18">
        <v>7001</v>
      </c>
      <c r="B141" s="19" t="s">
        <v>154</v>
      </c>
      <c r="C141" s="75">
        <f>C36-C40-C78-C99-C125-C139</f>
        <v>2356803.9151999997</v>
      </c>
      <c r="D141" s="59">
        <f t="shared" si="33"/>
        <v>0.12905005858259921</v>
      </c>
      <c r="E141" s="75">
        <f>E36-E40-E78-E99-E125-E139</f>
        <v>2356803.9151999997</v>
      </c>
      <c r="F141" s="59">
        <f t="shared" si="34"/>
        <v>0.12905005858259921</v>
      </c>
      <c r="G141" s="75">
        <f>G36-G40-G78-G99-G125-G139</f>
        <v>2356803.9151999997</v>
      </c>
      <c r="H141" s="59">
        <f t="shared" si="35"/>
        <v>0.12905005858259921</v>
      </c>
      <c r="I141" s="75">
        <f>I36-I40-I78-I99-I125-I139</f>
        <v>2356803.9151999997</v>
      </c>
      <c r="J141" s="59">
        <f t="shared" si="36"/>
        <v>0.12905005858259921</v>
      </c>
      <c r="K141" s="75">
        <f>K36-K40-K78-K99-K125-K139</f>
        <v>2356803.9151999997</v>
      </c>
      <c r="L141" s="59">
        <f t="shared" si="37"/>
        <v>0.12905005858259921</v>
      </c>
      <c r="M141" s="75">
        <f>M36-M40-M78-M99-M125-M139</f>
        <v>2356803.9151999997</v>
      </c>
      <c r="N141" s="59">
        <f t="shared" si="38"/>
        <v>0.12905005858259921</v>
      </c>
      <c r="O141" s="75">
        <f>O36-O40-O78-O99-O125-O139</f>
        <v>2356803.9151999997</v>
      </c>
      <c r="P141" s="59">
        <f t="shared" si="39"/>
        <v>0.12905005858259921</v>
      </c>
      <c r="Q141" s="75">
        <f>Q36-Q40-Q78-Q99-Q125-Q139</f>
        <v>2356803.9151999997</v>
      </c>
      <c r="R141" s="59">
        <f t="shared" si="40"/>
        <v>0.12905005858259921</v>
      </c>
      <c r="S141" s="75">
        <f>S36-S40-S78-S99-S125-S139</f>
        <v>2356803.9151999997</v>
      </c>
      <c r="T141" s="59">
        <f t="shared" si="41"/>
        <v>0.12905005858259921</v>
      </c>
      <c r="U141" s="75">
        <f>U36-U40-U78-U99-U125-U139</f>
        <v>2356803.9151999997</v>
      </c>
      <c r="V141" s="59">
        <f t="shared" si="42"/>
        <v>0.12905005858259921</v>
      </c>
      <c r="W141" s="75">
        <f>W36-W40-W78-W99-W125-W139</f>
        <v>2356803.9151999997</v>
      </c>
      <c r="X141" s="59">
        <f t="shared" si="43"/>
        <v>0.12905005858259921</v>
      </c>
      <c r="Y141" s="75">
        <f>Y36-Y40-Y78-Y99-Y125-Y139</f>
        <v>2356803.9151999997</v>
      </c>
      <c r="Z141" s="59">
        <f t="shared" si="49"/>
        <v>0.12905005858259921</v>
      </c>
      <c r="AA141" s="75">
        <f t="shared" si="48"/>
        <v>28281646.982399989</v>
      </c>
      <c r="AB141" s="59">
        <f t="shared" si="49"/>
        <v>0.12905005858259919</v>
      </c>
      <c r="AC141" s="75">
        <f t="shared" si="32"/>
        <v>2356803.9151999992</v>
      </c>
      <c r="AD141" s="59">
        <f t="shared" si="45"/>
        <v>0.12905005858259919</v>
      </c>
    </row>
    <row r="142" spans="1:66" s="30" customFormat="1" x14ac:dyDescent="0.25">
      <c r="A142" s="31"/>
      <c r="B142" s="32"/>
      <c r="C142" s="76"/>
      <c r="D142" s="60"/>
      <c r="E142" s="76"/>
      <c r="F142" s="60"/>
      <c r="G142" s="76"/>
      <c r="H142" s="60"/>
      <c r="I142" s="76"/>
      <c r="J142" s="60"/>
      <c r="K142" s="76"/>
      <c r="L142" s="60"/>
      <c r="M142" s="76"/>
      <c r="N142" s="60"/>
      <c r="O142" s="76"/>
      <c r="P142" s="60"/>
      <c r="Q142" s="76"/>
      <c r="R142" s="60"/>
      <c r="S142" s="76"/>
      <c r="T142" s="60"/>
      <c r="U142" s="76"/>
      <c r="V142" s="60"/>
      <c r="W142" s="76"/>
      <c r="X142" s="60"/>
      <c r="Y142" s="76"/>
      <c r="Z142" s="60"/>
      <c r="AA142" s="76"/>
      <c r="AB142" s="60"/>
      <c r="AC142" s="76"/>
      <c r="AD142" s="60"/>
    </row>
    <row r="143" spans="1:66" s="7" customFormat="1" x14ac:dyDescent="0.25">
      <c r="A143" s="15">
        <v>6412</v>
      </c>
      <c r="B143" s="6" t="s">
        <v>155</v>
      </c>
      <c r="C143" s="77">
        <v>160808.44</v>
      </c>
      <c r="D143" s="61">
        <f t="shared" si="33"/>
        <v>8.8052885811738535E-3</v>
      </c>
      <c r="E143" s="77">
        <v>160808.44</v>
      </c>
      <c r="F143" s="61">
        <f t="shared" ref="F143:F165" si="50">IF(E$10&lt;&gt;0,E143/E$10,"-")</f>
        <v>8.8052885811738535E-3</v>
      </c>
      <c r="G143" s="77">
        <v>160808.44</v>
      </c>
      <c r="H143" s="61">
        <f t="shared" ref="H143:H165" si="51">IF(G$10&lt;&gt;0,G143/G$10,"-")</f>
        <v>8.8052885811738535E-3</v>
      </c>
      <c r="I143" s="77">
        <v>160808.44</v>
      </c>
      <c r="J143" s="61">
        <f t="shared" ref="J143:J165" si="52">IF(I$10&lt;&gt;0,I143/I$10,"-")</f>
        <v>8.8052885811738535E-3</v>
      </c>
      <c r="K143" s="77">
        <v>160808.44</v>
      </c>
      <c r="L143" s="61">
        <f t="shared" ref="L143:L165" si="53">IF(K$10&lt;&gt;0,K143/K$10,"-")</f>
        <v>8.8052885811738535E-3</v>
      </c>
      <c r="M143" s="77">
        <v>160808.44</v>
      </c>
      <c r="N143" s="61">
        <f t="shared" ref="N143:N165" si="54">IF(M$10&lt;&gt;0,M143/M$10,"-")</f>
        <v>8.8052885811738535E-3</v>
      </c>
      <c r="O143" s="77">
        <v>160808.44</v>
      </c>
      <c r="P143" s="61">
        <f t="shared" ref="P143:P165" si="55">IF(O$10&lt;&gt;0,O143/O$10,"-")</f>
        <v>8.8052885811738535E-3</v>
      </c>
      <c r="Q143" s="77">
        <v>160808.44</v>
      </c>
      <c r="R143" s="61">
        <f t="shared" ref="R143:R165" si="56">IF(Q$10&lt;&gt;0,Q143/Q$10,"-")</f>
        <v>8.8052885811738535E-3</v>
      </c>
      <c r="S143" s="77">
        <v>160808.44</v>
      </c>
      <c r="T143" s="61">
        <f t="shared" ref="T143:AD165" si="57">IF(S$10&lt;&gt;0,S143/S$10,"-")</f>
        <v>8.8052885811738535E-3</v>
      </c>
      <c r="U143" s="77">
        <v>160808.44</v>
      </c>
      <c r="V143" s="61">
        <f t="shared" ref="V143:V165" si="58">IF(U$10&lt;&gt;0,U143/U$10,"-")</f>
        <v>8.8052885811738535E-3</v>
      </c>
      <c r="W143" s="77">
        <v>160808.44</v>
      </c>
      <c r="X143" s="61">
        <f t="shared" ref="X143:X165" si="59">IF(W$10&lt;&gt;0,W143/W$10,"-")</f>
        <v>8.8052885811738535E-3</v>
      </c>
      <c r="Y143" s="77">
        <v>160808.44</v>
      </c>
      <c r="Z143" s="61">
        <f t="shared" ref="Z143:AB162" si="60">IF(Y$10&lt;&gt;0,Y143/Y$10,"-")</f>
        <v>8.8052885811738535E-3</v>
      </c>
      <c r="AA143" s="89">
        <f t="shared" si="48"/>
        <v>1929701.2799999996</v>
      </c>
      <c r="AB143" s="61">
        <f t="shared" si="60"/>
        <v>8.8052885811738518E-3</v>
      </c>
      <c r="AC143" s="89">
        <f t="shared" ref="AC143:AC165" si="61">AA143/12</f>
        <v>160808.43999999997</v>
      </c>
      <c r="AD143" s="61">
        <f t="shared" ref="AD143:AD165" si="62">IF(AC$10&lt;&gt;0,AC143/AC$10,"-")</f>
        <v>8.8052885811738518E-3</v>
      </c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</row>
    <row r="144" spans="1:66" s="35" customFormat="1" x14ac:dyDescent="0.25">
      <c r="A144" s="33"/>
      <c r="B144" s="34"/>
      <c r="C144" s="78"/>
      <c r="D144" s="62">
        <f t="shared" si="33"/>
        <v>0</v>
      </c>
      <c r="E144" s="78"/>
      <c r="F144" s="62">
        <f t="shared" si="50"/>
        <v>0</v>
      </c>
      <c r="G144" s="78"/>
      <c r="H144" s="62">
        <f t="shared" si="51"/>
        <v>0</v>
      </c>
      <c r="I144" s="78"/>
      <c r="J144" s="62">
        <f t="shared" si="52"/>
        <v>0</v>
      </c>
      <c r="K144" s="78"/>
      <c r="L144" s="62">
        <f t="shared" si="53"/>
        <v>0</v>
      </c>
      <c r="M144" s="78"/>
      <c r="N144" s="62">
        <f t="shared" si="54"/>
        <v>0</v>
      </c>
      <c r="O144" s="78"/>
      <c r="P144" s="62">
        <f t="shared" si="55"/>
        <v>0</v>
      </c>
      <c r="Q144" s="78"/>
      <c r="R144" s="62">
        <f t="shared" si="56"/>
        <v>0</v>
      </c>
      <c r="S144" s="78"/>
      <c r="T144" s="62">
        <f t="shared" si="57"/>
        <v>0</v>
      </c>
      <c r="U144" s="78"/>
      <c r="V144" s="62">
        <f t="shared" si="58"/>
        <v>0</v>
      </c>
      <c r="W144" s="78"/>
      <c r="X144" s="62">
        <f t="shared" si="59"/>
        <v>0</v>
      </c>
      <c r="Y144" s="78"/>
      <c r="Z144" s="62">
        <f t="shared" si="60"/>
        <v>0</v>
      </c>
      <c r="AA144" s="90">
        <f t="shared" si="48"/>
        <v>0</v>
      </c>
      <c r="AB144" s="62">
        <f t="shared" si="60"/>
        <v>0</v>
      </c>
      <c r="AC144" s="90">
        <f t="shared" si="61"/>
        <v>0</v>
      </c>
      <c r="AD144" s="62">
        <f t="shared" si="62"/>
        <v>0</v>
      </c>
    </row>
    <row r="145" spans="1:66" x14ac:dyDescent="0.25">
      <c r="A145" s="18">
        <v>7002</v>
      </c>
      <c r="B145" s="19" t="s">
        <v>156</v>
      </c>
      <c r="C145" s="75">
        <f>C141-C143</f>
        <v>2195995.4751999998</v>
      </c>
      <c r="D145" s="59">
        <f t="shared" si="33"/>
        <v>0.12024477000142535</v>
      </c>
      <c r="E145" s="75">
        <f>E141-E143</f>
        <v>2195995.4751999998</v>
      </c>
      <c r="F145" s="59">
        <f t="shared" si="50"/>
        <v>0.12024477000142535</v>
      </c>
      <c r="G145" s="75">
        <f>G141-G143</f>
        <v>2195995.4751999998</v>
      </c>
      <c r="H145" s="59">
        <f t="shared" si="51"/>
        <v>0.12024477000142535</v>
      </c>
      <c r="I145" s="75">
        <f>I141-I143</f>
        <v>2195995.4751999998</v>
      </c>
      <c r="J145" s="59">
        <f t="shared" si="52"/>
        <v>0.12024477000142535</v>
      </c>
      <c r="K145" s="75">
        <f>K141-K143</f>
        <v>2195995.4751999998</v>
      </c>
      <c r="L145" s="59">
        <f t="shared" si="53"/>
        <v>0.12024477000142535</v>
      </c>
      <c r="M145" s="75">
        <f>M141-M143</f>
        <v>2195995.4751999998</v>
      </c>
      <c r="N145" s="59">
        <f t="shared" si="54"/>
        <v>0.12024477000142535</v>
      </c>
      <c r="O145" s="75">
        <f>O141-O143</f>
        <v>2195995.4751999998</v>
      </c>
      <c r="P145" s="59">
        <f t="shared" si="55"/>
        <v>0.12024477000142535</v>
      </c>
      <c r="Q145" s="75">
        <f>Q141-Q143</f>
        <v>2195995.4751999998</v>
      </c>
      <c r="R145" s="59">
        <f t="shared" si="56"/>
        <v>0.12024477000142535</v>
      </c>
      <c r="S145" s="75">
        <f>S141-S143</f>
        <v>2195995.4751999998</v>
      </c>
      <c r="T145" s="59">
        <f t="shared" si="57"/>
        <v>0.12024477000142535</v>
      </c>
      <c r="U145" s="75">
        <f>U141-U143</f>
        <v>2195995.4751999998</v>
      </c>
      <c r="V145" s="59">
        <f t="shared" si="58"/>
        <v>0.12024477000142535</v>
      </c>
      <c r="W145" s="75">
        <f>W141-W143</f>
        <v>2195995.4751999998</v>
      </c>
      <c r="X145" s="59">
        <f t="shared" si="59"/>
        <v>0.12024477000142535</v>
      </c>
      <c r="Y145" s="75">
        <f>Y141-Y143</f>
        <v>2195995.4751999998</v>
      </c>
      <c r="Z145" s="59">
        <f t="shared" si="60"/>
        <v>0.12024477000142535</v>
      </c>
      <c r="AA145" s="75">
        <f t="shared" si="48"/>
        <v>26351945.702400003</v>
      </c>
      <c r="AB145" s="59">
        <f t="shared" si="60"/>
        <v>0.12024477000142539</v>
      </c>
      <c r="AC145" s="75">
        <f t="shared" si="61"/>
        <v>2195995.4752000002</v>
      </c>
      <c r="AD145" s="59">
        <f t="shared" si="62"/>
        <v>0.12024477000142537</v>
      </c>
    </row>
    <row r="146" spans="1:66" s="30" customFormat="1" x14ac:dyDescent="0.25">
      <c r="A146" s="31">
        <v>6501</v>
      </c>
      <c r="B146" s="32" t="s">
        <v>157</v>
      </c>
      <c r="C146" s="76"/>
      <c r="D146" s="60">
        <f t="shared" si="33"/>
        <v>0</v>
      </c>
      <c r="E146" s="76"/>
      <c r="F146" s="60">
        <f t="shared" si="50"/>
        <v>0</v>
      </c>
      <c r="G146" s="76"/>
      <c r="H146" s="60">
        <f t="shared" si="51"/>
        <v>0</v>
      </c>
      <c r="I146" s="76"/>
      <c r="J146" s="60">
        <f t="shared" si="52"/>
        <v>0</v>
      </c>
      <c r="K146" s="76"/>
      <c r="L146" s="60">
        <f t="shared" si="53"/>
        <v>0</v>
      </c>
      <c r="M146" s="76"/>
      <c r="N146" s="60">
        <f t="shared" si="54"/>
        <v>0</v>
      </c>
      <c r="O146" s="76"/>
      <c r="P146" s="60">
        <f t="shared" si="55"/>
        <v>0</v>
      </c>
      <c r="Q146" s="76"/>
      <c r="R146" s="60">
        <f t="shared" si="56"/>
        <v>0</v>
      </c>
      <c r="S146" s="76"/>
      <c r="T146" s="60">
        <f t="shared" si="57"/>
        <v>0</v>
      </c>
      <c r="U146" s="76"/>
      <c r="V146" s="60">
        <f t="shared" si="58"/>
        <v>0</v>
      </c>
      <c r="W146" s="76"/>
      <c r="X146" s="60">
        <f t="shared" si="59"/>
        <v>0</v>
      </c>
      <c r="Y146" s="76"/>
      <c r="Z146" s="60">
        <f t="shared" si="60"/>
        <v>0</v>
      </c>
      <c r="AA146" s="76">
        <f t="shared" si="48"/>
        <v>0</v>
      </c>
      <c r="AB146" s="60">
        <f t="shared" si="60"/>
        <v>0</v>
      </c>
      <c r="AC146" s="76">
        <f t="shared" si="61"/>
        <v>0</v>
      </c>
      <c r="AD146" s="60">
        <f t="shared" si="62"/>
        <v>0</v>
      </c>
    </row>
    <row r="147" spans="1:66" x14ac:dyDescent="0.25">
      <c r="A147" s="9">
        <v>6502</v>
      </c>
      <c r="B147" s="10" t="s">
        <v>158</v>
      </c>
      <c r="C147" s="67">
        <v>1041556.93065</v>
      </c>
      <c r="D147" s="49">
        <f t="shared" si="33"/>
        <v>5.7031890540663988E-2</v>
      </c>
      <c r="E147" s="67">
        <v>1041556.93065</v>
      </c>
      <c r="F147" s="49">
        <f t="shared" si="50"/>
        <v>5.7031890540663988E-2</v>
      </c>
      <c r="G147" s="67">
        <v>1041556.93065</v>
      </c>
      <c r="H147" s="49">
        <f t="shared" si="51"/>
        <v>5.7031890540663988E-2</v>
      </c>
      <c r="I147" s="67">
        <v>1041556.93065</v>
      </c>
      <c r="J147" s="49">
        <f t="shared" si="52"/>
        <v>5.7031890540663988E-2</v>
      </c>
      <c r="K147" s="67">
        <v>1041556.93065</v>
      </c>
      <c r="L147" s="49">
        <f t="shared" si="53"/>
        <v>5.7031890540663988E-2</v>
      </c>
      <c r="M147" s="67">
        <v>1041556.93065</v>
      </c>
      <c r="N147" s="49">
        <f t="shared" si="54"/>
        <v>5.7031890540663988E-2</v>
      </c>
      <c r="O147" s="67">
        <v>1041556.93065</v>
      </c>
      <c r="P147" s="49">
        <f t="shared" si="55"/>
        <v>5.7031890540663988E-2</v>
      </c>
      <c r="Q147" s="67">
        <v>1041556.93065</v>
      </c>
      <c r="R147" s="49">
        <f t="shared" si="56"/>
        <v>5.7031890540663988E-2</v>
      </c>
      <c r="S147" s="67">
        <v>1041556.93065</v>
      </c>
      <c r="T147" s="49">
        <f t="shared" si="57"/>
        <v>5.7031890540663988E-2</v>
      </c>
      <c r="U147" s="67">
        <v>1041556.93065</v>
      </c>
      <c r="V147" s="49">
        <f t="shared" si="58"/>
        <v>5.7031890540663988E-2</v>
      </c>
      <c r="W147" s="67">
        <v>1041556.93065</v>
      </c>
      <c r="X147" s="49">
        <f t="shared" si="59"/>
        <v>5.7031890540663988E-2</v>
      </c>
      <c r="Y147" s="67">
        <v>1041556.93065</v>
      </c>
      <c r="Z147" s="49">
        <f t="shared" si="60"/>
        <v>5.7031890540663988E-2</v>
      </c>
      <c r="AA147" s="82">
        <f t="shared" si="48"/>
        <v>12498683.167799996</v>
      </c>
      <c r="AB147" s="49">
        <f t="shared" si="60"/>
        <v>5.7031890540663974E-2</v>
      </c>
      <c r="AC147" s="82">
        <f t="shared" si="61"/>
        <v>1041556.9306499996</v>
      </c>
      <c r="AD147" s="49">
        <f t="shared" si="62"/>
        <v>5.7031890540663967E-2</v>
      </c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</row>
    <row r="148" spans="1:66" x14ac:dyDescent="0.25">
      <c r="A148" s="9">
        <v>6503</v>
      </c>
      <c r="B148" s="10" t="s">
        <v>159</v>
      </c>
      <c r="C148" s="67">
        <v>94178.289950000006</v>
      </c>
      <c r="D148" s="49">
        <f t="shared" si="33"/>
        <v>5.1568625445978789E-3</v>
      </c>
      <c r="E148" s="67">
        <v>94178.289950000006</v>
      </c>
      <c r="F148" s="49">
        <f t="shared" si="50"/>
        <v>5.1568625445978789E-3</v>
      </c>
      <c r="G148" s="67">
        <v>94178.289950000006</v>
      </c>
      <c r="H148" s="49">
        <f t="shared" si="51"/>
        <v>5.1568625445978789E-3</v>
      </c>
      <c r="I148" s="67">
        <v>94178.289950000006</v>
      </c>
      <c r="J148" s="49">
        <f t="shared" si="52"/>
        <v>5.1568625445978789E-3</v>
      </c>
      <c r="K148" s="67">
        <v>94178.289950000006</v>
      </c>
      <c r="L148" s="49">
        <f t="shared" si="53"/>
        <v>5.1568625445978789E-3</v>
      </c>
      <c r="M148" s="67">
        <v>94178.289950000006</v>
      </c>
      <c r="N148" s="49">
        <f t="shared" si="54"/>
        <v>5.1568625445978789E-3</v>
      </c>
      <c r="O148" s="67">
        <v>94178.289950000006</v>
      </c>
      <c r="P148" s="49">
        <f t="shared" si="55"/>
        <v>5.1568625445978789E-3</v>
      </c>
      <c r="Q148" s="67">
        <v>94178.289950000006</v>
      </c>
      <c r="R148" s="49">
        <f t="shared" si="56"/>
        <v>5.1568625445978789E-3</v>
      </c>
      <c r="S148" s="67">
        <v>94178.289950000006</v>
      </c>
      <c r="T148" s="49">
        <f t="shared" si="57"/>
        <v>5.1568625445978789E-3</v>
      </c>
      <c r="U148" s="67">
        <v>94178.289950000006</v>
      </c>
      <c r="V148" s="49">
        <f t="shared" si="58"/>
        <v>5.1568625445978789E-3</v>
      </c>
      <c r="W148" s="67">
        <v>94178.289950000006</v>
      </c>
      <c r="X148" s="49">
        <f t="shared" si="59"/>
        <v>5.1568625445978789E-3</v>
      </c>
      <c r="Y148" s="67">
        <v>94178.289950000006</v>
      </c>
      <c r="Z148" s="49">
        <f t="shared" si="60"/>
        <v>5.1568625445978789E-3</v>
      </c>
      <c r="AA148" s="82">
        <f t="shared" si="48"/>
        <v>1130139.4794000001</v>
      </c>
      <c r="AB148" s="49">
        <f t="shared" si="60"/>
        <v>5.1568625445978797E-3</v>
      </c>
      <c r="AC148" s="82">
        <f t="shared" si="61"/>
        <v>94178.289950000006</v>
      </c>
      <c r="AD148" s="49">
        <f t="shared" si="62"/>
        <v>5.1568625445978789E-3</v>
      </c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</row>
    <row r="149" spans="1:66" x14ac:dyDescent="0.25">
      <c r="A149" s="9">
        <v>6504</v>
      </c>
      <c r="B149" s="10" t="s">
        <v>160</v>
      </c>
      <c r="C149" s="67">
        <v>2249.2637500000001</v>
      </c>
      <c r="D149" s="49">
        <f t="shared" si="33"/>
        <v>1.2316154807498464E-4</v>
      </c>
      <c r="E149" s="67">
        <v>2249.2637500000001</v>
      </c>
      <c r="F149" s="49">
        <f t="shared" si="50"/>
        <v>1.2316154807498464E-4</v>
      </c>
      <c r="G149" s="67">
        <v>2249.2637500000001</v>
      </c>
      <c r="H149" s="49">
        <f t="shared" si="51"/>
        <v>1.2316154807498464E-4</v>
      </c>
      <c r="I149" s="67">
        <v>2249.2637500000001</v>
      </c>
      <c r="J149" s="49">
        <f t="shared" si="52"/>
        <v>1.2316154807498464E-4</v>
      </c>
      <c r="K149" s="67">
        <v>2249.2637500000001</v>
      </c>
      <c r="L149" s="49">
        <f t="shared" si="53"/>
        <v>1.2316154807498464E-4</v>
      </c>
      <c r="M149" s="67">
        <v>2249.2637500000001</v>
      </c>
      <c r="N149" s="49">
        <f t="shared" si="54"/>
        <v>1.2316154807498464E-4</v>
      </c>
      <c r="O149" s="67">
        <v>2249.2637500000001</v>
      </c>
      <c r="P149" s="49">
        <f t="shared" si="55"/>
        <v>1.2316154807498464E-4</v>
      </c>
      <c r="Q149" s="67">
        <v>2249.2637500000001</v>
      </c>
      <c r="R149" s="49">
        <f t="shared" si="56"/>
        <v>1.2316154807498464E-4</v>
      </c>
      <c r="S149" s="67">
        <v>2249.2637500000001</v>
      </c>
      <c r="T149" s="49">
        <f t="shared" si="57"/>
        <v>1.2316154807498464E-4</v>
      </c>
      <c r="U149" s="67">
        <v>2249.2637500000001</v>
      </c>
      <c r="V149" s="49">
        <f t="shared" si="58"/>
        <v>1.2316154807498464E-4</v>
      </c>
      <c r="W149" s="67">
        <v>2249.2637500000001</v>
      </c>
      <c r="X149" s="49">
        <f t="shared" si="59"/>
        <v>1.2316154807498464E-4</v>
      </c>
      <c r="Y149" s="67">
        <v>2249.2637500000001</v>
      </c>
      <c r="Z149" s="49">
        <f t="shared" si="60"/>
        <v>1.2316154807498464E-4</v>
      </c>
      <c r="AA149" s="82">
        <f t="shared" si="48"/>
        <v>26991.164999999994</v>
      </c>
      <c r="AB149" s="49">
        <f t="shared" si="60"/>
        <v>1.2316154807498462E-4</v>
      </c>
      <c r="AC149" s="82">
        <f t="shared" si="61"/>
        <v>2249.2637499999996</v>
      </c>
      <c r="AD149" s="49">
        <f t="shared" si="62"/>
        <v>1.2316154807498462E-4</v>
      </c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</row>
    <row r="150" spans="1:66" x14ac:dyDescent="0.25">
      <c r="A150" s="9">
        <v>6505</v>
      </c>
      <c r="B150" s="10" t="s">
        <v>161</v>
      </c>
      <c r="C150" s="67"/>
      <c r="D150" s="49">
        <f t="shared" si="33"/>
        <v>0</v>
      </c>
      <c r="E150" s="67"/>
      <c r="F150" s="49">
        <f t="shared" si="50"/>
        <v>0</v>
      </c>
      <c r="G150" s="67"/>
      <c r="H150" s="49">
        <f t="shared" si="51"/>
        <v>0</v>
      </c>
      <c r="I150" s="67"/>
      <c r="J150" s="49">
        <f t="shared" si="52"/>
        <v>0</v>
      </c>
      <c r="K150" s="67"/>
      <c r="L150" s="49">
        <f t="shared" si="53"/>
        <v>0</v>
      </c>
      <c r="M150" s="67"/>
      <c r="N150" s="49">
        <f t="shared" si="54"/>
        <v>0</v>
      </c>
      <c r="O150" s="67"/>
      <c r="P150" s="49">
        <f t="shared" si="55"/>
        <v>0</v>
      </c>
      <c r="Q150" s="67"/>
      <c r="R150" s="49">
        <f t="shared" si="56"/>
        <v>0</v>
      </c>
      <c r="S150" s="67"/>
      <c r="T150" s="49">
        <f t="shared" si="57"/>
        <v>0</v>
      </c>
      <c r="U150" s="67"/>
      <c r="V150" s="49">
        <f t="shared" si="58"/>
        <v>0</v>
      </c>
      <c r="W150" s="67"/>
      <c r="X150" s="49">
        <f t="shared" si="59"/>
        <v>0</v>
      </c>
      <c r="Y150" s="67"/>
      <c r="Z150" s="49">
        <f t="shared" si="60"/>
        <v>0</v>
      </c>
      <c r="AA150" s="82">
        <f t="shared" si="48"/>
        <v>0</v>
      </c>
      <c r="AB150" s="49">
        <f t="shared" si="60"/>
        <v>0</v>
      </c>
      <c r="AC150" s="82">
        <f t="shared" si="61"/>
        <v>0</v>
      </c>
      <c r="AD150" s="49">
        <f t="shared" si="62"/>
        <v>0</v>
      </c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</row>
    <row r="151" spans="1:66" x14ac:dyDescent="0.25">
      <c r="A151" s="9">
        <v>6506</v>
      </c>
      <c r="B151" s="10" t="s">
        <v>162</v>
      </c>
      <c r="C151" s="67"/>
      <c r="D151" s="49">
        <f t="shared" si="33"/>
        <v>0</v>
      </c>
      <c r="E151" s="67"/>
      <c r="F151" s="49">
        <f t="shared" si="50"/>
        <v>0</v>
      </c>
      <c r="G151" s="67"/>
      <c r="H151" s="49">
        <f t="shared" si="51"/>
        <v>0</v>
      </c>
      <c r="I151" s="67"/>
      <c r="J151" s="49">
        <f t="shared" si="52"/>
        <v>0</v>
      </c>
      <c r="K151" s="67"/>
      <c r="L151" s="49">
        <f t="shared" si="53"/>
        <v>0</v>
      </c>
      <c r="M151" s="67"/>
      <c r="N151" s="49">
        <f t="shared" si="54"/>
        <v>0</v>
      </c>
      <c r="O151" s="67"/>
      <c r="P151" s="49">
        <f t="shared" si="55"/>
        <v>0</v>
      </c>
      <c r="Q151" s="67"/>
      <c r="R151" s="49">
        <f t="shared" si="56"/>
        <v>0</v>
      </c>
      <c r="S151" s="67"/>
      <c r="T151" s="49">
        <f t="shared" si="57"/>
        <v>0</v>
      </c>
      <c r="U151" s="67"/>
      <c r="V151" s="49">
        <f t="shared" si="58"/>
        <v>0</v>
      </c>
      <c r="W151" s="67"/>
      <c r="X151" s="49">
        <f t="shared" si="59"/>
        <v>0</v>
      </c>
      <c r="Y151" s="67"/>
      <c r="Z151" s="49">
        <f t="shared" si="60"/>
        <v>0</v>
      </c>
      <c r="AA151" s="82">
        <f t="shared" si="48"/>
        <v>0</v>
      </c>
      <c r="AB151" s="49">
        <f t="shared" si="60"/>
        <v>0</v>
      </c>
      <c r="AC151" s="82">
        <f t="shared" si="61"/>
        <v>0</v>
      </c>
      <c r="AD151" s="49">
        <f t="shared" si="62"/>
        <v>0</v>
      </c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</row>
    <row r="152" spans="1:66" x14ac:dyDescent="0.25">
      <c r="A152" s="9">
        <v>6507</v>
      </c>
      <c r="B152" s="10"/>
      <c r="C152" s="67"/>
      <c r="D152" s="49">
        <f t="shared" si="33"/>
        <v>0</v>
      </c>
      <c r="E152" s="67"/>
      <c r="F152" s="49">
        <f t="shared" si="33"/>
        <v>0</v>
      </c>
      <c r="G152" s="67"/>
      <c r="H152" s="49">
        <f t="shared" si="33"/>
        <v>0</v>
      </c>
      <c r="I152" s="67"/>
      <c r="J152" s="49">
        <f t="shared" si="33"/>
        <v>0</v>
      </c>
      <c r="K152" s="67"/>
      <c r="L152" s="49">
        <f t="shared" si="33"/>
        <v>0</v>
      </c>
      <c r="M152" s="67"/>
      <c r="N152" s="49">
        <f t="shared" si="33"/>
        <v>0</v>
      </c>
      <c r="O152" s="67"/>
      <c r="P152" s="49">
        <f t="shared" si="33"/>
        <v>0</v>
      </c>
      <c r="Q152" s="67"/>
      <c r="R152" s="49">
        <f t="shared" si="33"/>
        <v>0</v>
      </c>
      <c r="S152" s="67"/>
      <c r="T152" s="49">
        <f t="shared" si="57"/>
        <v>0</v>
      </c>
      <c r="U152" s="67"/>
      <c r="V152" s="49">
        <f t="shared" si="57"/>
        <v>0</v>
      </c>
      <c r="W152" s="67"/>
      <c r="X152" s="49">
        <f t="shared" si="57"/>
        <v>0</v>
      </c>
      <c r="Y152" s="67"/>
      <c r="Z152" s="49">
        <f t="shared" si="57"/>
        <v>0</v>
      </c>
      <c r="AA152" s="82"/>
      <c r="AB152" s="49">
        <f t="shared" si="57"/>
        <v>0</v>
      </c>
      <c r="AC152" s="82"/>
      <c r="AD152" s="49">
        <f t="shared" si="57"/>
        <v>0</v>
      </c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</row>
    <row r="153" spans="1:66" x14ac:dyDescent="0.25">
      <c r="A153" s="9">
        <v>6508</v>
      </c>
      <c r="B153" s="10"/>
      <c r="C153" s="67"/>
      <c r="D153" s="49">
        <f t="shared" si="33"/>
        <v>0</v>
      </c>
      <c r="E153" s="67"/>
      <c r="F153" s="49">
        <f t="shared" si="33"/>
        <v>0</v>
      </c>
      <c r="G153" s="67"/>
      <c r="H153" s="49">
        <f t="shared" si="33"/>
        <v>0</v>
      </c>
      <c r="I153" s="67"/>
      <c r="J153" s="49">
        <f t="shared" si="33"/>
        <v>0</v>
      </c>
      <c r="K153" s="67"/>
      <c r="L153" s="49">
        <f t="shared" si="33"/>
        <v>0</v>
      </c>
      <c r="M153" s="67"/>
      <c r="N153" s="49">
        <f t="shared" si="33"/>
        <v>0</v>
      </c>
      <c r="O153" s="67"/>
      <c r="P153" s="49">
        <f t="shared" si="33"/>
        <v>0</v>
      </c>
      <c r="Q153" s="67"/>
      <c r="R153" s="49">
        <f t="shared" si="33"/>
        <v>0</v>
      </c>
      <c r="S153" s="67"/>
      <c r="T153" s="49">
        <f t="shared" si="57"/>
        <v>0</v>
      </c>
      <c r="U153" s="67"/>
      <c r="V153" s="49">
        <f t="shared" si="57"/>
        <v>0</v>
      </c>
      <c r="W153" s="67"/>
      <c r="X153" s="49">
        <f t="shared" si="57"/>
        <v>0</v>
      </c>
      <c r="Y153" s="67"/>
      <c r="Z153" s="49">
        <f t="shared" si="57"/>
        <v>0</v>
      </c>
      <c r="AA153" s="82"/>
      <c r="AB153" s="49">
        <f t="shared" si="57"/>
        <v>0</v>
      </c>
      <c r="AC153" s="82"/>
      <c r="AD153" s="49">
        <f t="shared" si="57"/>
        <v>0</v>
      </c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</row>
    <row r="154" spans="1:66" x14ac:dyDescent="0.25">
      <c r="A154" s="9">
        <v>6509</v>
      </c>
      <c r="B154" s="10"/>
      <c r="C154" s="67"/>
      <c r="D154" s="49">
        <f t="shared" si="33"/>
        <v>0</v>
      </c>
      <c r="E154" s="67"/>
      <c r="F154" s="49">
        <f t="shared" si="33"/>
        <v>0</v>
      </c>
      <c r="G154" s="67"/>
      <c r="H154" s="49">
        <f t="shared" si="33"/>
        <v>0</v>
      </c>
      <c r="I154" s="67"/>
      <c r="J154" s="49">
        <f t="shared" si="33"/>
        <v>0</v>
      </c>
      <c r="K154" s="67"/>
      <c r="L154" s="49">
        <f t="shared" si="33"/>
        <v>0</v>
      </c>
      <c r="M154" s="67"/>
      <c r="N154" s="49">
        <f t="shared" si="33"/>
        <v>0</v>
      </c>
      <c r="O154" s="67"/>
      <c r="P154" s="49">
        <f t="shared" si="33"/>
        <v>0</v>
      </c>
      <c r="Q154" s="67"/>
      <c r="R154" s="49">
        <f t="shared" si="33"/>
        <v>0</v>
      </c>
      <c r="S154" s="67"/>
      <c r="T154" s="49">
        <f t="shared" si="57"/>
        <v>0</v>
      </c>
      <c r="U154" s="67"/>
      <c r="V154" s="49">
        <f t="shared" si="57"/>
        <v>0</v>
      </c>
      <c r="W154" s="67"/>
      <c r="X154" s="49">
        <f t="shared" si="57"/>
        <v>0</v>
      </c>
      <c r="Y154" s="67"/>
      <c r="Z154" s="49">
        <f t="shared" si="57"/>
        <v>0</v>
      </c>
      <c r="AA154" s="82"/>
      <c r="AB154" s="49">
        <f t="shared" si="57"/>
        <v>0</v>
      </c>
      <c r="AC154" s="82"/>
      <c r="AD154" s="49">
        <f t="shared" si="57"/>
        <v>0</v>
      </c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</row>
    <row r="155" spans="1:66" x14ac:dyDescent="0.25">
      <c r="A155" s="9">
        <v>6510</v>
      </c>
      <c r="B155" s="10"/>
      <c r="C155" s="67"/>
      <c r="D155" s="49">
        <f t="shared" si="33"/>
        <v>0</v>
      </c>
      <c r="E155" s="67"/>
      <c r="F155" s="49">
        <f t="shared" si="33"/>
        <v>0</v>
      </c>
      <c r="G155" s="67"/>
      <c r="H155" s="49">
        <f t="shared" si="33"/>
        <v>0</v>
      </c>
      <c r="I155" s="67"/>
      <c r="J155" s="49">
        <f t="shared" si="33"/>
        <v>0</v>
      </c>
      <c r="K155" s="67"/>
      <c r="L155" s="49">
        <f t="shared" si="33"/>
        <v>0</v>
      </c>
      <c r="M155" s="67"/>
      <c r="N155" s="49">
        <f t="shared" si="33"/>
        <v>0</v>
      </c>
      <c r="O155" s="67"/>
      <c r="P155" s="49">
        <f t="shared" si="33"/>
        <v>0</v>
      </c>
      <c r="Q155" s="67"/>
      <c r="R155" s="49">
        <f t="shared" si="33"/>
        <v>0</v>
      </c>
      <c r="S155" s="67"/>
      <c r="T155" s="49">
        <f t="shared" si="57"/>
        <v>0</v>
      </c>
      <c r="U155" s="67"/>
      <c r="V155" s="49">
        <f t="shared" si="57"/>
        <v>0</v>
      </c>
      <c r="W155" s="67"/>
      <c r="X155" s="49">
        <f t="shared" si="57"/>
        <v>0</v>
      </c>
      <c r="Y155" s="67"/>
      <c r="Z155" s="49">
        <f t="shared" si="57"/>
        <v>0</v>
      </c>
      <c r="AA155" s="82"/>
      <c r="AB155" s="49">
        <f t="shared" si="57"/>
        <v>0</v>
      </c>
      <c r="AC155" s="82"/>
      <c r="AD155" s="49">
        <f t="shared" si="57"/>
        <v>0</v>
      </c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</row>
    <row r="156" spans="1:66" x14ac:dyDescent="0.25">
      <c r="A156" s="9">
        <v>6604</v>
      </c>
      <c r="B156" s="10" t="s">
        <v>163</v>
      </c>
      <c r="C156" s="67"/>
      <c r="D156" s="49">
        <f t="shared" si="33"/>
        <v>0</v>
      </c>
      <c r="E156" s="67"/>
      <c r="F156" s="49">
        <f t="shared" si="50"/>
        <v>0</v>
      </c>
      <c r="G156" s="67"/>
      <c r="H156" s="49">
        <f t="shared" si="51"/>
        <v>0</v>
      </c>
      <c r="I156" s="67"/>
      <c r="J156" s="49">
        <f t="shared" si="52"/>
        <v>0</v>
      </c>
      <c r="K156" s="67"/>
      <c r="L156" s="49">
        <f t="shared" si="53"/>
        <v>0</v>
      </c>
      <c r="M156" s="67"/>
      <c r="N156" s="49">
        <f t="shared" si="54"/>
        <v>0</v>
      </c>
      <c r="O156" s="67"/>
      <c r="P156" s="49">
        <f t="shared" si="55"/>
        <v>0</v>
      </c>
      <c r="Q156" s="67"/>
      <c r="R156" s="49">
        <f t="shared" si="56"/>
        <v>0</v>
      </c>
      <c r="S156" s="67"/>
      <c r="T156" s="49">
        <f t="shared" si="57"/>
        <v>0</v>
      </c>
      <c r="U156" s="67"/>
      <c r="V156" s="49">
        <f t="shared" si="58"/>
        <v>0</v>
      </c>
      <c r="W156" s="67"/>
      <c r="X156" s="49">
        <f t="shared" si="59"/>
        <v>0</v>
      </c>
      <c r="Y156" s="67"/>
      <c r="Z156" s="49">
        <f t="shared" si="60"/>
        <v>0</v>
      </c>
      <c r="AA156" s="82">
        <f t="shared" si="48"/>
        <v>0</v>
      </c>
      <c r="AB156" s="49">
        <f t="shared" si="60"/>
        <v>0</v>
      </c>
      <c r="AC156" s="82">
        <f t="shared" si="61"/>
        <v>0</v>
      </c>
      <c r="AD156" s="49">
        <f t="shared" si="62"/>
        <v>0</v>
      </c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</row>
    <row r="157" spans="1:66" x14ac:dyDescent="0.25">
      <c r="A157" s="9">
        <v>6701</v>
      </c>
      <c r="B157" s="10" t="s">
        <v>164</v>
      </c>
      <c r="C157" s="67">
        <v>800203.61699999997</v>
      </c>
      <c r="D157" s="49">
        <f t="shared" ref="D157:D165" si="63">IF(C$10&lt;&gt;0,C157/C$10,"-")</f>
        <v>4.3816255983728937E-2</v>
      </c>
      <c r="E157" s="67">
        <v>800203.61699999997</v>
      </c>
      <c r="F157" s="49">
        <f t="shared" si="50"/>
        <v>4.3816255983728937E-2</v>
      </c>
      <c r="G157" s="67">
        <v>800203.61699999997</v>
      </c>
      <c r="H157" s="49">
        <f t="shared" si="51"/>
        <v>4.3816255983728937E-2</v>
      </c>
      <c r="I157" s="67">
        <v>800203.61699999997</v>
      </c>
      <c r="J157" s="49">
        <f t="shared" si="52"/>
        <v>4.3816255983728937E-2</v>
      </c>
      <c r="K157" s="67">
        <v>800203.61699999997</v>
      </c>
      <c r="L157" s="49">
        <f t="shared" si="53"/>
        <v>4.3816255983728937E-2</v>
      </c>
      <c r="M157" s="67">
        <v>800203.61699999997</v>
      </c>
      <c r="N157" s="49">
        <f t="shared" si="54"/>
        <v>4.3816255983728937E-2</v>
      </c>
      <c r="O157" s="67">
        <v>800203.61699999997</v>
      </c>
      <c r="P157" s="49">
        <f t="shared" si="55"/>
        <v>4.3816255983728937E-2</v>
      </c>
      <c r="Q157" s="67">
        <v>800203.61699999997</v>
      </c>
      <c r="R157" s="49">
        <f t="shared" si="56"/>
        <v>4.3816255983728937E-2</v>
      </c>
      <c r="S157" s="67">
        <v>800203.61699999997</v>
      </c>
      <c r="T157" s="49">
        <f t="shared" si="57"/>
        <v>4.3816255983728937E-2</v>
      </c>
      <c r="U157" s="67">
        <v>800203.61699999997</v>
      </c>
      <c r="V157" s="49">
        <f t="shared" si="58"/>
        <v>4.3816255983728937E-2</v>
      </c>
      <c r="W157" s="67">
        <v>800203.61699999997</v>
      </c>
      <c r="X157" s="49">
        <f t="shared" si="59"/>
        <v>4.3816255983728937E-2</v>
      </c>
      <c r="Y157" s="67">
        <v>800203.61699999997</v>
      </c>
      <c r="Z157" s="49">
        <f t="shared" si="60"/>
        <v>4.3816255983728937E-2</v>
      </c>
      <c r="AA157" s="82">
        <f t="shared" si="48"/>
        <v>9602443.4039999992</v>
      </c>
      <c r="AB157" s="49">
        <f t="shared" si="60"/>
        <v>4.3816255983728937E-2</v>
      </c>
      <c r="AC157" s="82">
        <f t="shared" si="61"/>
        <v>800203.61699999997</v>
      </c>
      <c r="AD157" s="49">
        <f t="shared" si="62"/>
        <v>4.3816255983728937E-2</v>
      </c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</row>
    <row r="158" spans="1:66" x14ac:dyDescent="0.25">
      <c r="A158" s="9">
        <v>5152</v>
      </c>
      <c r="B158" s="10" t="s">
        <v>40</v>
      </c>
      <c r="C158" s="67">
        <v>-800000</v>
      </c>
      <c r="D158" s="49">
        <f t="shared" si="63"/>
        <v>-4.3805106653227177E-2</v>
      </c>
      <c r="E158" s="67">
        <v>-800000</v>
      </c>
      <c r="F158" s="49">
        <f t="shared" si="50"/>
        <v>-4.3805106653227177E-2</v>
      </c>
      <c r="G158" s="67">
        <v>-800000</v>
      </c>
      <c r="H158" s="49">
        <f t="shared" si="51"/>
        <v>-4.3805106653227177E-2</v>
      </c>
      <c r="I158" s="67">
        <v>-800000</v>
      </c>
      <c r="J158" s="49">
        <f t="shared" si="52"/>
        <v>-4.3805106653227177E-2</v>
      </c>
      <c r="K158" s="67">
        <v>-800000</v>
      </c>
      <c r="L158" s="49">
        <f t="shared" si="53"/>
        <v>-4.3805106653227177E-2</v>
      </c>
      <c r="M158" s="67">
        <v>-800000</v>
      </c>
      <c r="N158" s="49">
        <f t="shared" si="54"/>
        <v>-4.3805106653227177E-2</v>
      </c>
      <c r="O158" s="67">
        <v>-800000</v>
      </c>
      <c r="P158" s="49">
        <f t="shared" si="55"/>
        <v>-4.3805106653227177E-2</v>
      </c>
      <c r="Q158" s="67">
        <v>-800000</v>
      </c>
      <c r="R158" s="49">
        <f t="shared" si="56"/>
        <v>-4.3805106653227177E-2</v>
      </c>
      <c r="S158" s="67">
        <v>-800000</v>
      </c>
      <c r="T158" s="49">
        <f t="shared" si="57"/>
        <v>-4.3805106653227177E-2</v>
      </c>
      <c r="U158" s="67">
        <v>-800000</v>
      </c>
      <c r="V158" s="49">
        <f t="shared" si="58"/>
        <v>-4.3805106653227177E-2</v>
      </c>
      <c r="W158" s="67">
        <v>-800000</v>
      </c>
      <c r="X158" s="49">
        <f t="shared" si="59"/>
        <v>-4.3805106653227177E-2</v>
      </c>
      <c r="Y158" s="67">
        <v>-800000</v>
      </c>
      <c r="Z158" s="49">
        <f t="shared" si="60"/>
        <v>-4.3805106653227177E-2</v>
      </c>
      <c r="AA158" s="91">
        <f t="shared" si="48"/>
        <v>-9600000</v>
      </c>
      <c r="AB158" s="49">
        <f t="shared" si="60"/>
        <v>-4.3805106653227177E-2</v>
      </c>
      <c r="AC158" s="82">
        <f t="shared" si="61"/>
        <v>-800000</v>
      </c>
      <c r="AD158" s="49">
        <f t="shared" si="62"/>
        <v>-4.3805106653227177E-2</v>
      </c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</row>
    <row r="159" spans="1:66" s="5" customFormat="1" x14ac:dyDescent="0.25">
      <c r="A159" s="12">
        <v>7003</v>
      </c>
      <c r="B159" s="1" t="s">
        <v>165</v>
      </c>
      <c r="C159" s="74">
        <f>SUM(C146:C158)</f>
        <v>1138188.1013500001</v>
      </c>
      <c r="D159" s="56">
        <f t="shared" si="63"/>
        <v>6.2323063963838618E-2</v>
      </c>
      <c r="E159" s="74">
        <f>SUM(E146:E158)</f>
        <v>1138188.1013500001</v>
      </c>
      <c r="F159" s="56">
        <f t="shared" si="50"/>
        <v>6.2323063963838618E-2</v>
      </c>
      <c r="G159" s="74">
        <f>SUM(G146:G158)</f>
        <v>1138188.1013500001</v>
      </c>
      <c r="H159" s="56">
        <f t="shared" si="51"/>
        <v>6.2323063963838618E-2</v>
      </c>
      <c r="I159" s="74">
        <f>SUM(I146:I158)</f>
        <v>1138188.1013500001</v>
      </c>
      <c r="J159" s="56">
        <f t="shared" si="52"/>
        <v>6.2323063963838618E-2</v>
      </c>
      <c r="K159" s="74">
        <f>SUM(K146:K158)</f>
        <v>1138188.1013500001</v>
      </c>
      <c r="L159" s="56">
        <f t="shared" si="53"/>
        <v>6.2323063963838618E-2</v>
      </c>
      <c r="M159" s="74">
        <f>SUM(M146:M158)</f>
        <v>1138188.1013500001</v>
      </c>
      <c r="N159" s="56">
        <f t="shared" si="54"/>
        <v>6.2323063963838618E-2</v>
      </c>
      <c r="O159" s="74">
        <f>SUM(O146:O158)</f>
        <v>1138188.1013500001</v>
      </c>
      <c r="P159" s="56">
        <f t="shared" si="55"/>
        <v>6.2323063963838618E-2</v>
      </c>
      <c r="Q159" s="74">
        <f>SUM(Q146:Q158)</f>
        <v>1138188.1013500001</v>
      </c>
      <c r="R159" s="56">
        <f t="shared" si="56"/>
        <v>6.2323063963838618E-2</v>
      </c>
      <c r="S159" s="74">
        <f>SUM(S146:S158)</f>
        <v>1138188.1013500001</v>
      </c>
      <c r="T159" s="56">
        <f t="shared" si="57"/>
        <v>6.2323063963838618E-2</v>
      </c>
      <c r="U159" s="74">
        <f>SUM(U146:U158)</f>
        <v>1138188.1013500001</v>
      </c>
      <c r="V159" s="56">
        <f t="shared" si="58"/>
        <v>6.2323063963838618E-2</v>
      </c>
      <c r="W159" s="74">
        <f>SUM(W146:W158)</f>
        <v>1138188.1013500001</v>
      </c>
      <c r="X159" s="56">
        <f t="shared" si="59"/>
        <v>6.2323063963838618E-2</v>
      </c>
      <c r="Y159" s="74">
        <f>SUM(Y146:Y158)</f>
        <v>1138188.1013500001</v>
      </c>
      <c r="Z159" s="56">
        <f t="shared" si="60"/>
        <v>6.2323063963838618E-2</v>
      </c>
      <c r="AA159" s="74">
        <f t="shared" si="48"/>
        <v>13658257.216200002</v>
      </c>
      <c r="AB159" s="56">
        <f t="shared" si="60"/>
        <v>6.2323063963838625E-2</v>
      </c>
      <c r="AC159" s="94">
        <f t="shared" si="61"/>
        <v>1138188.1013500001</v>
      </c>
      <c r="AD159" s="56">
        <f t="shared" si="62"/>
        <v>6.2323063963838618E-2</v>
      </c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</row>
    <row r="160" spans="1:66" x14ac:dyDescent="0.25">
      <c r="A160" s="16">
        <v>7004</v>
      </c>
      <c r="B160" s="17" t="s">
        <v>166</v>
      </c>
      <c r="C160" s="79">
        <f>C40+C78+C99+C125+C139+C143+C159</f>
        <v>7794301.6930000009</v>
      </c>
      <c r="D160" s="63">
        <f t="shared" si="63"/>
        <v>0.4267877711866177</v>
      </c>
      <c r="E160" s="79">
        <f>E40+E78+E99+E125+E139+E143+E159</f>
        <v>7794301.6930000009</v>
      </c>
      <c r="F160" s="63">
        <f t="shared" si="50"/>
        <v>0.4267877711866177</v>
      </c>
      <c r="G160" s="79">
        <f>G40+G78+G99+G125+G139+G143+G159</f>
        <v>7794301.6930000009</v>
      </c>
      <c r="H160" s="63">
        <f t="shared" si="51"/>
        <v>0.4267877711866177</v>
      </c>
      <c r="I160" s="79">
        <f>I40+I78+I99+I125+I139+I143+I159</f>
        <v>7794301.6930000009</v>
      </c>
      <c r="J160" s="63">
        <f t="shared" si="52"/>
        <v>0.4267877711866177</v>
      </c>
      <c r="K160" s="79">
        <f>K40+K78+K99+K125+K139+K143+K159</f>
        <v>7794301.6930000009</v>
      </c>
      <c r="L160" s="63">
        <f t="shared" si="53"/>
        <v>0.4267877711866177</v>
      </c>
      <c r="M160" s="79">
        <f>M40+M78+M99+M125+M139+M143+M159</f>
        <v>7794301.6930000009</v>
      </c>
      <c r="N160" s="63">
        <f t="shared" si="54"/>
        <v>0.4267877711866177</v>
      </c>
      <c r="O160" s="79">
        <f>O40+O78+O99+O125+O139+O143+O159</f>
        <v>7794301.6930000009</v>
      </c>
      <c r="P160" s="63">
        <f t="shared" si="55"/>
        <v>0.4267877711866177</v>
      </c>
      <c r="Q160" s="79">
        <f>Q40+Q78+Q99+Q125+Q139+Q143+Q159</f>
        <v>7794301.6930000009</v>
      </c>
      <c r="R160" s="63">
        <f t="shared" si="56"/>
        <v>0.4267877711866177</v>
      </c>
      <c r="S160" s="79">
        <f>S40+S78+S99+S125+S139+S143+S159</f>
        <v>7794301.6930000009</v>
      </c>
      <c r="T160" s="63">
        <f t="shared" si="57"/>
        <v>0.4267877711866177</v>
      </c>
      <c r="U160" s="79">
        <f>U40+U78+U99+U125+U139+U143+U159</f>
        <v>7794301.6930000009</v>
      </c>
      <c r="V160" s="63">
        <f t="shared" si="58"/>
        <v>0.4267877711866177</v>
      </c>
      <c r="W160" s="79">
        <f>W40+W78+W99+W125+W139+W143+W159</f>
        <v>7794301.6930000009</v>
      </c>
      <c r="X160" s="63">
        <f t="shared" si="59"/>
        <v>0.4267877711866177</v>
      </c>
      <c r="Y160" s="79">
        <f>Y40+Y78+Y99+Y125+Y139+Y143+Y159</f>
        <v>7794301.6930000009</v>
      </c>
      <c r="Z160" s="63">
        <f t="shared" si="60"/>
        <v>0.4267877711866177</v>
      </c>
      <c r="AA160" s="86">
        <f t="shared" si="48"/>
        <v>93531620.316000029</v>
      </c>
      <c r="AB160" s="63">
        <f t="shared" si="60"/>
        <v>0.42678777118661781</v>
      </c>
      <c r="AC160" s="86">
        <f t="shared" si="61"/>
        <v>7794301.6930000028</v>
      </c>
      <c r="AD160" s="63">
        <f t="shared" si="62"/>
        <v>0.42678777118661781</v>
      </c>
    </row>
    <row r="161" spans="1:66" x14ac:dyDescent="0.25">
      <c r="A161" s="14">
        <v>7005</v>
      </c>
      <c r="B161" s="3" t="s">
        <v>167</v>
      </c>
      <c r="C161" s="80">
        <f>C36-C160</f>
        <v>1057807.3738500001</v>
      </c>
      <c r="D161" s="64">
        <f t="shared" si="63"/>
        <v>5.7921706037586757E-2</v>
      </c>
      <c r="E161" s="80">
        <f>E36-E160</f>
        <v>1057807.3738500001</v>
      </c>
      <c r="F161" s="64">
        <f t="shared" si="50"/>
        <v>5.7921706037586757E-2</v>
      </c>
      <c r="G161" s="80">
        <f>G36-G160</f>
        <v>1057807.3738500001</v>
      </c>
      <c r="H161" s="64">
        <f t="shared" si="51"/>
        <v>5.7921706037586757E-2</v>
      </c>
      <c r="I161" s="80">
        <f>I36-I160</f>
        <v>1057807.3738500001</v>
      </c>
      <c r="J161" s="64">
        <f t="shared" si="52"/>
        <v>5.7921706037586757E-2</v>
      </c>
      <c r="K161" s="80">
        <f>K36-K160</f>
        <v>1057807.3738500001</v>
      </c>
      <c r="L161" s="64">
        <f t="shared" si="53"/>
        <v>5.7921706037586757E-2</v>
      </c>
      <c r="M161" s="80">
        <f>M36-M160</f>
        <v>1057807.3738500001</v>
      </c>
      <c r="N161" s="64">
        <f t="shared" si="54"/>
        <v>5.7921706037586757E-2</v>
      </c>
      <c r="O161" s="80">
        <f>O36-O160</f>
        <v>1057807.3738500001</v>
      </c>
      <c r="P161" s="64">
        <f t="shared" si="55"/>
        <v>5.7921706037586757E-2</v>
      </c>
      <c r="Q161" s="80">
        <f>Q36-Q160</f>
        <v>1057807.3738500001</v>
      </c>
      <c r="R161" s="64">
        <f t="shared" si="56"/>
        <v>5.7921706037586757E-2</v>
      </c>
      <c r="S161" s="80">
        <f>S36-S160</f>
        <v>1057807.3738500001</v>
      </c>
      <c r="T161" s="64">
        <f t="shared" si="57"/>
        <v>5.7921706037586757E-2</v>
      </c>
      <c r="U161" s="80">
        <f>U36-U160</f>
        <v>1057807.3738500001</v>
      </c>
      <c r="V161" s="64">
        <f t="shared" si="58"/>
        <v>5.7921706037586757E-2</v>
      </c>
      <c r="W161" s="80">
        <f>W36-W160</f>
        <v>1057807.3738500001</v>
      </c>
      <c r="X161" s="64">
        <f t="shared" si="59"/>
        <v>5.7921706037586757E-2</v>
      </c>
      <c r="Y161" s="80">
        <f>Y36-Y160</f>
        <v>1057807.3738500001</v>
      </c>
      <c r="Z161" s="64">
        <f t="shared" si="60"/>
        <v>5.7921706037586757E-2</v>
      </c>
      <c r="AA161" s="80">
        <f t="shared" si="48"/>
        <v>12693688.486199997</v>
      </c>
      <c r="AB161" s="64">
        <f t="shared" si="60"/>
        <v>5.7921706037586743E-2</v>
      </c>
      <c r="AC161" s="80">
        <f t="shared" si="61"/>
        <v>1057807.3738499999</v>
      </c>
      <c r="AD161" s="64">
        <f t="shared" si="62"/>
        <v>5.7921706037586743E-2</v>
      </c>
    </row>
    <row r="162" spans="1:66" s="8" customFormat="1" x14ac:dyDescent="0.25">
      <c r="A162" s="26">
        <v>6602</v>
      </c>
      <c r="B162" s="27" t="s">
        <v>168</v>
      </c>
      <c r="C162" s="69">
        <v>83265.466799999995</v>
      </c>
      <c r="D162" s="60">
        <f t="shared" si="63"/>
        <v>4.5593158171309328E-3</v>
      </c>
      <c r="E162" s="69">
        <v>83265.466799999995</v>
      </c>
      <c r="F162" s="60">
        <f t="shared" si="50"/>
        <v>4.5593158171309328E-3</v>
      </c>
      <c r="G162" s="69">
        <v>83265.466799999995</v>
      </c>
      <c r="H162" s="60">
        <f t="shared" si="51"/>
        <v>4.5593158171309328E-3</v>
      </c>
      <c r="I162" s="69">
        <v>83265.466799999995</v>
      </c>
      <c r="J162" s="60">
        <f t="shared" si="52"/>
        <v>4.5593158171309328E-3</v>
      </c>
      <c r="K162" s="69">
        <v>83265.466799999995</v>
      </c>
      <c r="L162" s="60">
        <f t="shared" si="53"/>
        <v>4.5593158171309328E-3</v>
      </c>
      <c r="M162" s="69">
        <v>83265.466799999995</v>
      </c>
      <c r="N162" s="60">
        <f t="shared" si="54"/>
        <v>4.5593158171309328E-3</v>
      </c>
      <c r="O162" s="69">
        <v>83265.466799999995</v>
      </c>
      <c r="P162" s="60">
        <f t="shared" si="55"/>
        <v>4.5593158171309328E-3</v>
      </c>
      <c r="Q162" s="69">
        <v>83265.466799999995</v>
      </c>
      <c r="R162" s="60">
        <f t="shared" si="56"/>
        <v>4.5593158171309328E-3</v>
      </c>
      <c r="S162" s="69">
        <v>83265.466799999995</v>
      </c>
      <c r="T162" s="60">
        <f t="shared" si="57"/>
        <v>4.5593158171309328E-3</v>
      </c>
      <c r="U162" s="69">
        <v>83265.466799999995</v>
      </c>
      <c r="V162" s="60">
        <f t="shared" si="58"/>
        <v>4.5593158171309328E-3</v>
      </c>
      <c r="W162" s="69">
        <v>83265.466799999995</v>
      </c>
      <c r="X162" s="60">
        <f t="shared" si="59"/>
        <v>4.5593158171309328E-3</v>
      </c>
      <c r="Y162" s="69">
        <v>83265.466799999995</v>
      </c>
      <c r="Z162" s="60">
        <f t="shared" si="60"/>
        <v>4.5593158171309328E-3</v>
      </c>
      <c r="AA162" s="69">
        <f t="shared" si="48"/>
        <v>999185.60160000017</v>
      </c>
      <c r="AB162" s="60">
        <f t="shared" si="60"/>
        <v>4.5593158171309345E-3</v>
      </c>
      <c r="AC162" s="69">
        <f t="shared" si="61"/>
        <v>83265.466800000009</v>
      </c>
      <c r="AD162" s="60">
        <f t="shared" si="62"/>
        <v>4.5593158171309336E-3</v>
      </c>
    </row>
    <row r="163" spans="1:66" x14ac:dyDescent="0.25">
      <c r="A163" s="9">
        <v>6603</v>
      </c>
      <c r="B163" s="10" t="s">
        <v>169</v>
      </c>
      <c r="C163" s="67"/>
      <c r="D163" s="49">
        <f t="shared" si="63"/>
        <v>0</v>
      </c>
      <c r="E163" s="67"/>
      <c r="F163" s="49">
        <f t="shared" si="50"/>
        <v>0</v>
      </c>
      <c r="G163" s="67"/>
      <c r="H163" s="49">
        <f t="shared" si="51"/>
        <v>0</v>
      </c>
      <c r="I163" s="67"/>
      <c r="J163" s="49">
        <f t="shared" si="52"/>
        <v>0</v>
      </c>
      <c r="K163" s="67"/>
      <c r="L163" s="49">
        <f t="shared" si="53"/>
        <v>0</v>
      </c>
      <c r="M163" s="67"/>
      <c r="N163" s="49">
        <f t="shared" si="54"/>
        <v>0</v>
      </c>
      <c r="O163" s="67"/>
      <c r="P163" s="49">
        <f t="shared" si="55"/>
        <v>0</v>
      </c>
      <c r="Q163" s="67"/>
      <c r="R163" s="49">
        <f t="shared" si="56"/>
        <v>0</v>
      </c>
      <c r="S163" s="67"/>
      <c r="T163" s="49">
        <f t="shared" si="57"/>
        <v>0</v>
      </c>
      <c r="U163" s="67"/>
      <c r="V163" s="49">
        <f t="shared" si="58"/>
        <v>0</v>
      </c>
      <c r="W163" s="67"/>
      <c r="X163" s="49">
        <f t="shared" si="59"/>
        <v>0</v>
      </c>
      <c r="Y163" s="67"/>
      <c r="Z163" s="49">
        <f t="shared" ref="Z163:AB165" si="64">IF(Y$10&lt;&gt;0,Y163/Y$10,"-")</f>
        <v>0</v>
      </c>
      <c r="AA163" s="82">
        <f t="shared" si="48"/>
        <v>0</v>
      </c>
      <c r="AB163" s="49">
        <f t="shared" si="64"/>
        <v>0</v>
      </c>
      <c r="AC163" s="82">
        <f t="shared" si="61"/>
        <v>0</v>
      </c>
      <c r="AD163" s="49">
        <f t="shared" si="62"/>
        <v>0</v>
      </c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</row>
    <row r="164" spans="1:66" x14ac:dyDescent="0.25">
      <c r="A164" s="9">
        <v>6128</v>
      </c>
      <c r="B164" s="10" t="s">
        <v>170</v>
      </c>
      <c r="C164" s="67"/>
      <c r="D164" s="49">
        <f t="shared" si="63"/>
        <v>0</v>
      </c>
      <c r="E164" s="67"/>
      <c r="F164" s="49">
        <f t="shared" si="50"/>
        <v>0</v>
      </c>
      <c r="G164" s="67"/>
      <c r="H164" s="49">
        <f t="shared" si="51"/>
        <v>0</v>
      </c>
      <c r="I164" s="67"/>
      <c r="J164" s="49">
        <f t="shared" si="52"/>
        <v>0</v>
      </c>
      <c r="K164" s="67"/>
      <c r="L164" s="49">
        <f t="shared" si="53"/>
        <v>0</v>
      </c>
      <c r="M164" s="67"/>
      <c r="N164" s="49">
        <f t="shared" si="54"/>
        <v>0</v>
      </c>
      <c r="O164" s="67"/>
      <c r="P164" s="49">
        <f t="shared" si="55"/>
        <v>0</v>
      </c>
      <c r="Q164" s="67"/>
      <c r="R164" s="49">
        <f t="shared" si="56"/>
        <v>0</v>
      </c>
      <c r="S164" s="67"/>
      <c r="T164" s="49">
        <f t="shared" si="57"/>
        <v>0</v>
      </c>
      <c r="U164" s="67"/>
      <c r="V164" s="49">
        <f t="shared" si="58"/>
        <v>0</v>
      </c>
      <c r="W164" s="67"/>
      <c r="X164" s="49">
        <f t="shared" si="59"/>
        <v>0</v>
      </c>
      <c r="Y164" s="67"/>
      <c r="Z164" s="49">
        <f t="shared" si="64"/>
        <v>0</v>
      </c>
      <c r="AA164" s="82">
        <f t="shared" si="48"/>
        <v>0</v>
      </c>
      <c r="AB164" s="49">
        <f t="shared" si="64"/>
        <v>0</v>
      </c>
      <c r="AC164" s="82">
        <f t="shared" si="61"/>
        <v>0</v>
      </c>
      <c r="AD164" s="49">
        <f t="shared" si="62"/>
        <v>0</v>
      </c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</row>
    <row r="165" spans="1:66" x14ac:dyDescent="0.25">
      <c r="A165" s="18">
        <v>7006</v>
      </c>
      <c r="B165" s="19" t="s">
        <v>171</v>
      </c>
      <c r="C165" s="75">
        <f>C161-C162-C163-C164</f>
        <v>974541.90705000004</v>
      </c>
      <c r="D165" s="59">
        <f t="shared" si="63"/>
        <v>5.3362390220455823E-2</v>
      </c>
      <c r="E165" s="75">
        <f>E161-E162-E163-E164</f>
        <v>974541.90705000004</v>
      </c>
      <c r="F165" s="59">
        <f t="shared" si="50"/>
        <v>5.3362390220455823E-2</v>
      </c>
      <c r="G165" s="75">
        <f>G161-G162-G163-G164</f>
        <v>974541.90705000004</v>
      </c>
      <c r="H165" s="59">
        <f t="shared" si="51"/>
        <v>5.3362390220455823E-2</v>
      </c>
      <c r="I165" s="75">
        <f>I161-I162-I163-I164</f>
        <v>974541.90705000004</v>
      </c>
      <c r="J165" s="59">
        <f t="shared" si="52"/>
        <v>5.3362390220455823E-2</v>
      </c>
      <c r="K165" s="75">
        <f>K161-K162-K163-K164</f>
        <v>974541.90705000004</v>
      </c>
      <c r="L165" s="59">
        <f t="shared" si="53"/>
        <v>5.3362390220455823E-2</v>
      </c>
      <c r="M165" s="75">
        <f>M161-M162-M163-M164</f>
        <v>974541.90705000004</v>
      </c>
      <c r="N165" s="59">
        <f t="shared" si="54"/>
        <v>5.3362390220455823E-2</v>
      </c>
      <c r="O165" s="75">
        <f>O161-O162-O163-O164</f>
        <v>974541.90705000004</v>
      </c>
      <c r="P165" s="59">
        <f t="shared" si="55"/>
        <v>5.3362390220455823E-2</v>
      </c>
      <c r="Q165" s="75">
        <f>Q161-Q162-Q163-Q164</f>
        <v>974541.90705000004</v>
      </c>
      <c r="R165" s="59">
        <f t="shared" si="56"/>
        <v>5.3362390220455823E-2</v>
      </c>
      <c r="S165" s="75">
        <f>S161-S162-S163-S164</f>
        <v>974541.90705000004</v>
      </c>
      <c r="T165" s="59">
        <f t="shared" si="57"/>
        <v>5.3362390220455823E-2</v>
      </c>
      <c r="U165" s="75">
        <f>U161-U162-U163-U164</f>
        <v>974541.90705000004</v>
      </c>
      <c r="V165" s="59">
        <f t="shared" si="58"/>
        <v>5.3362390220455823E-2</v>
      </c>
      <c r="W165" s="75">
        <f>W161-W162-W163-W164</f>
        <v>974541.90705000004</v>
      </c>
      <c r="X165" s="59">
        <f t="shared" si="59"/>
        <v>5.3362390220455823E-2</v>
      </c>
      <c r="Y165" s="75">
        <f>Y161-Y162-Y163-Y164</f>
        <v>974541.90705000004</v>
      </c>
      <c r="Z165" s="59">
        <f t="shared" si="64"/>
        <v>5.3362390220455823E-2</v>
      </c>
      <c r="AA165" s="75">
        <f t="shared" si="48"/>
        <v>11694502.884600004</v>
      </c>
      <c r="AB165" s="59">
        <f t="shared" si="64"/>
        <v>5.3362390220455837E-2</v>
      </c>
      <c r="AC165" s="75">
        <f t="shared" si="61"/>
        <v>974541.90705000039</v>
      </c>
      <c r="AD165" s="59">
        <f t="shared" si="62"/>
        <v>5.3362390220455837E-2</v>
      </c>
    </row>
    <row r="166" spans="1:66" s="99" customFormat="1" x14ac:dyDescent="0.25">
      <c r="A166" s="95"/>
      <c r="B166" s="96"/>
      <c r="C166" s="97"/>
      <c r="D166" s="98"/>
      <c r="E166" s="97"/>
      <c r="F166" s="98"/>
      <c r="G166" s="97"/>
      <c r="H166" s="98"/>
      <c r="I166" s="97"/>
      <c r="J166" s="98"/>
      <c r="K166" s="97"/>
      <c r="L166" s="98"/>
      <c r="M166" s="97"/>
      <c r="N166" s="98"/>
      <c r="O166" s="97"/>
      <c r="P166" s="98"/>
      <c r="Q166" s="97"/>
      <c r="R166" s="98"/>
      <c r="S166" s="97"/>
      <c r="T166" s="98"/>
      <c r="U166" s="97"/>
      <c r="V166" s="98"/>
      <c r="W166" s="97"/>
      <c r="X166" s="98"/>
      <c r="Y166" s="97"/>
      <c r="Z166" s="98"/>
      <c r="AA166" s="97"/>
      <c r="AB166" s="98"/>
      <c r="AC166" s="97"/>
      <c r="AD166" s="98"/>
    </row>
    <row r="167" spans="1:66" x14ac:dyDescent="0.25">
      <c r="A167" s="42">
        <v>7007</v>
      </c>
      <c r="B167" s="43" t="s">
        <v>172</v>
      </c>
      <c r="C167" s="81">
        <f>C165</f>
        <v>974541.90705000004</v>
      </c>
      <c r="D167" s="65"/>
      <c r="E167" s="81">
        <f>C167+E165</f>
        <v>1949083.8141000001</v>
      </c>
      <c r="F167" s="65"/>
      <c r="G167" s="81">
        <f>E167+G165</f>
        <v>2923625.7211500001</v>
      </c>
      <c r="H167" s="65"/>
      <c r="I167" s="81">
        <f>G167+I165</f>
        <v>3898167.6282000002</v>
      </c>
      <c r="J167" s="65"/>
      <c r="K167" s="81">
        <f>I167+K165</f>
        <v>4872709.5352500007</v>
      </c>
      <c r="L167" s="65"/>
      <c r="M167" s="81">
        <f>K167+M165</f>
        <v>5847251.4423000012</v>
      </c>
      <c r="N167" s="65"/>
      <c r="O167" s="81">
        <f>M167+O165</f>
        <v>6821793.3493500017</v>
      </c>
      <c r="P167" s="65"/>
      <c r="Q167" s="81">
        <f>O167+Q165</f>
        <v>7796335.2564000022</v>
      </c>
      <c r="R167" s="65"/>
      <c r="S167" s="81">
        <f>Q167+S165</f>
        <v>8770877.1634500027</v>
      </c>
      <c r="T167" s="65"/>
      <c r="U167" s="81">
        <f>S167+U165</f>
        <v>9745419.0705000032</v>
      </c>
      <c r="V167" s="65"/>
      <c r="W167" s="81">
        <f>U167+W165</f>
        <v>10719960.977550004</v>
      </c>
      <c r="X167" s="65"/>
      <c r="Y167" s="81">
        <f>W167+Y165</f>
        <v>11694502.884600004</v>
      </c>
      <c r="Z167" s="65"/>
      <c r="AA167" s="92"/>
      <c r="AB167" s="65"/>
      <c r="AC167" s="20"/>
      <c r="AD167" s="65"/>
    </row>
    <row r="168" spans="1:66" s="41" customFormat="1" x14ac:dyDescent="0.25">
      <c r="A168" s="36"/>
      <c r="B168" s="37"/>
      <c r="C168" s="11"/>
      <c r="D168" s="38"/>
      <c r="E168" s="67"/>
      <c r="F168" s="38"/>
      <c r="G168" s="11"/>
      <c r="H168" s="38"/>
      <c r="I168" s="11"/>
      <c r="J168" s="39"/>
      <c r="K168" s="11"/>
      <c r="L168" s="10"/>
      <c r="M168" s="11"/>
      <c r="N168" s="10"/>
      <c r="O168" s="11"/>
      <c r="P168" s="10"/>
      <c r="Q168" s="11"/>
      <c r="R168" s="10"/>
      <c r="S168" s="11"/>
      <c r="T168" s="10"/>
      <c r="U168" s="11"/>
      <c r="V168" s="10"/>
      <c r="W168" s="11"/>
      <c r="X168" s="10"/>
      <c r="Y168" s="11"/>
      <c r="Z168" s="10"/>
      <c r="AA168" s="40"/>
      <c r="AB168" s="10"/>
      <c r="AC168" s="40"/>
      <c r="AD168" s="10"/>
    </row>
    <row r="169" spans="1:66" x14ac:dyDescent="0.25"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</row>
    <row r="170" spans="1:66" x14ac:dyDescent="0.25">
      <c r="AA170" s="44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</row>
    <row r="171" spans="1:66" x14ac:dyDescent="0.25"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</row>
    <row r="172" spans="1:66" x14ac:dyDescent="0.25"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</row>
    <row r="173" spans="1:66" x14ac:dyDescent="0.25"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</row>
    <row r="174" spans="1:66" x14ac:dyDescent="0.25"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</row>
    <row r="175" spans="1:66" x14ac:dyDescent="0.25"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</row>
    <row r="176" spans="1:66" x14ac:dyDescent="0.25"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</row>
    <row r="177" spans="4:66" x14ac:dyDescent="0.25"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</row>
    <row r="178" spans="4:66" x14ac:dyDescent="0.25">
      <c r="D178"/>
      <c r="H17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</row>
    <row r="179" spans="4:66" x14ac:dyDescent="0.25">
      <c r="D179"/>
      <c r="H179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</row>
    <row r="180" spans="4:66" x14ac:dyDescent="0.25">
      <c r="D180"/>
      <c r="H180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</row>
  </sheetData>
  <mergeCells count="1">
    <mergeCell ref="C1:AD1"/>
  </mergeCells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180"/>
  <sheetViews>
    <sheetView zoomScale="115" zoomScaleNormal="115" workbookViewId="0">
      <pane xSplit="2" ySplit="2" topLeftCell="C3" activePane="bottomRight" state="frozen"/>
      <selection pane="topRight" activeCell="C1" sqref="C1"/>
      <selection pane="bottomLeft" activeCell="A3" sqref="A3"/>
      <selection pane="bottomRight" sqref="A1:XFD1048576"/>
    </sheetView>
  </sheetViews>
  <sheetFormatPr defaultRowHeight="15" x14ac:dyDescent="0.25"/>
  <cols>
    <col min="1" max="1" width="19.28515625" customWidth="1"/>
    <col min="2" max="2" width="43.140625" customWidth="1"/>
    <col min="3" max="3" width="12.28515625" bestFit="1" customWidth="1"/>
    <col min="4" max="4" width="7" style="4" bestFit="1" customWidth="1"/>
    <col min="5" max="5" width="12.28515625" bestFit="1" customWidth="1"/>
    <col min="6" max="6" width="7" bestFit="1" customWidth="1"/>
    <col min="7" max="7" width="12.28515625" bestFit="1" customWidth="1"/>
    <col min="8" max="8" width="7.28515625" style="4" bestFit="1" customWidth="1"/>
    <col min="9" max="9" width="12.28515625" bestFit="1" customWidth="1"/>
    <col min="10" max="10" width="7" bestFit="1" customWidth="1"/>
    <col min="11" max="11" width="12.28515625" bestFit="1" customWidth="1"/>
    <col min="12" max="12" width="7.140625" bestFit="1" customWidth="1"/>
    <col min="13" max="13" width="12.28515625" bestFit="1" customWidth="1"/>
    <col min="14" max="14" width="7" bestFit="1" customWidth="1"/>
    <col min="15" max="15" width="12.28515625" bestFit="1" customWidth="1"/>
    <col min="16" max="16" width="7" bestFit="1" customWidth="1"/>
    <col min="17" max="17" width="12.28515625" bestFit="1" customWidth="1"/>
    <col min="18" max="18" width="7.140625" bestFit="1" customWidth="1"/>
    <col min="19" max="19" width="12.28515625" bestFit="1" customWidth="1"/>
    <col min="20" max="20" width="7" bestFit="1" customWidth="1"/>
    <col min="21" max="21" width="12.28515625" bestFit="1" customWidth="1"/>
    <col min="22" max="22" width="7" bestFit="1" customWidth="1"/>
    <col min="23" max="23" width="12.28515625" bestFit="1" customWidth="1"/>
    <col min="24" max="24" width="7.140625" bestFit="1" customWidth="1"/>
    <col min="25" max="25" width="12.28515625" bestFit="1" customWidth="1"/>
    <col min="26" max="26" width="7" bestFit="1" customWidth="1"/>
    <col min="27" max="27" width="13.42578125" bestFit="1" customWidth="1"/>
    <col min="28" max="28" width="7.85546875" bestFit="1" customWidth="1"/>
    <col min="29" max="29" width="12.28515625" bestFit="1" customWidth="1"/>
    <col min="30" max="30" width="7" bestFit="1" customWidth="1"/>
  </cols>
  <sheetData>
    <row r="1" spans="1:66" ht="18.75" x14ac:dyDescent="0.3">
      <c r="A1" s="22"/>
      <c r="B1" s="23"/>
      <c r="C1" s="100" t="s">
        <v>30</v>
      </c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A1" s="100"/>
      <c r="AB1" s="100"/>
      <c r="AC1" s="100"/>
      <c r="AD1" s="100"/>
    </row>
    <row r="2" spans="1:66" x14ac:dyDescent="0.25">
      <c r="A2" s="21" t="s">
        <v>0</v>
      </c>
      <c r="B2" s="21" t="s">
        <v>1</v>
      </c>
      <c r="C2" s="21" t="s">
        <v>15</v>
      </c>
      <c r="D2" s="48" t="s">
        <v>2</v>
      </c>
      <c r="E2" s="21" t="s">
        <v>16</v>
      </c>
      <c r="F2" s="66" t="s">
        <v>3</v>
      </c>
      <c r="G2" s="21" t="s">
        <v>17</v>
      </c>
      <c r="H2" s="48" t="s">
        <v>4</v>
      </c>
      <c r="I2" s="21" t="s">
        <v>18</v>
      </c>
      <c r="J2" s="48" t="s">
        <v>5</v>
      </c>
      <c r="K2" s="21" t="s">
        <v>19</v>
      </c>
      <c r="L2" s="48" t="s">
        <v>6</v>
      </c>
      <c r="M2" s="21" t="s">
        <v>20</v>
      </c>
      <c r="N2" s="48" t="s">
        <v>7</v>
      </c>
      <c r="O2" s="21" t="s">
        <v>21</v>
      </c>
      <c r="P2" s="48" t="s">
        <v>8</v>
      </c>
      <c r="Q2" s="21" t="s">
        <v>22</v>
      </c>
      <c r="R2" s="48" t="s">
        <v>9</v>
      </c>
      <c r="S2" s="21" t="s">
        <v>23</v>
      </c>
      <c r="T2" s="48" t="s">
        <v>10</v>
      </c>
      <c r="U2" s="21" t="s">
        <v>24</v>
      </c>
      <c r="V2" s="48" t="s">
        <v>11</v>
      </c>
      <c r="W2" s="21" t="s">
        <v>25</v>
      </c>
      <c r="X2" s="48" t="s">
        <v>12</v>
      </c>
      <c r="Y2" s="21" t="s">
        <v>26</v>
      </c>
      <c r="Z2" s="48" t="s">
        <v>13</v>
      </c>
      <c r="AA2" s="21" t="s">
        <v>27</v>
      </c>
      <c r="AB2" s="48" t="s">
        <v>14</v>
      </c>
      <c r="AC2" s="21" t="s">
        <v>28</v>
      </c>
      <c r="AD2" s="48" t="s">
        <v>29</v>
      </c>
    </row>
    <row r="3" spans="1:66" x14ac:dyDescent="0.25">
      <c r="A3" s="9">
        <v>5004</v>
      </c>
      <c r="B3" s="10" t="s">
        <v>31</v>
      </c>
      <c r="C3" s="67">
        <v>18284180.307</v>
      </c>
      <c r="D3" s="49">
        <f>IF(C$3&lt;&gt;0,C3/C$3,"-")</f>
        <v>1</v>
      </c>
      <c r="E3" s="67">
        <v>18284180.307</v>
      </c>
      <c r="F3" s="49">
        <f>IF(E$3&lt;&gt;0,E3/E$3,"-")</f>
        <v>1</v>
      </c>
      <c r="G3" s="67">
        <v>18284180.307</v>
      </c>
      <c r="H3" s="49">
        <f>IF(G$3&lt;&gt;0,G3/G$3,"-")</f>
        <v>1</v>
      </c>
      <c r="I3" s="67">
        <v>18284180.307</v>
      </c>
      <c r="J3" s="49">
        <f>IF(I$3&lt;&gt;0,I3/I$3,"-")</f>
        <v>1</v>
      </c>
      <c r="K3" s="67">
        <v>18284180.307</v>
      </c>
      <c r="L3" s="49">
        <f>IF(K$3&lt;&gt;0,K3/K$3,"-")</f>
        <v>1</v>
      </c>
      <c r="M3" s="67">
        <v>18284180.307</v>
      </c>
      <c r="N3" s="49">
        <f>IF(M$3&lt;&gt;0,M3/M$3,"-")</f>
        <v>1</v>
      </c>
      <c r="O3" s="67">
        <v>18284180.307</v>
      </c>
      <c r="P3" s="49">
        <f>IF(O$3&lt;&gt;0,O3/O$3,"-")</f>
        <v>1</v>
      </c>
      <c r="Q3" s="67">
        <v>18284180.307</v>
      </c>
      <c r="R3" s="49">
        <f>IF(Q$3&lt;&gt;0,Q3/Q$3,"-")</f>
        <v>1</v>
      </c>
      <c r="S3" s="67">
        <v>18284180.307</v>
      </c>
      <c r="T3" s="49">
        <f>IF(S$3&lt;&gt;0,S3/S$3,"-")</f>
        <v>1</v>
      </c>
      <c r="U3" s="67">
        <v>18284180.307</v>
      </c>
      <c r="V3" s="49">
        <f>IF(U$3&lt;&gt;0,U3/U$3,"-")</f>
        <v>1</v>
      </c>
      <c r="W3" s="67">
        <v>18284180.307</v>
      </c>
      <c r="X3" s="49">
        <f>IF(W$3&lt;&gt;0,W3/W$3,"-")</f>
        <v>1</v>
      </c>
      <c r="Y3" s="67">
        <v>18284180.307</v>
      </c>
      <c r="Z3" s="49">
        <f>IF(Y$3&lt;&gt;0,Y3/Y$3,"-")</f>
        <v>1</v>
      </c>
      <c r="AA3" s="82">
        <f t="shared" ref="AA3:AA66" si="0">C3+E3+G3+I3+K3+M3+O3+Q3+S3+U3+W3+Y3</f>
        <v>219410163.68400005</v>
      </c>
      <c r="AB3" s="49">
        <f>IF(AA$3&lt;&gt;0,AA3/AA$3,"-")</f>
        <v>1</v>
      </c>
      <c r="AC3" s="82">
        <f>AA3/12</f>
        <v>18284180.307000004</v>
      </c>
      <c r="AD3" s="49">
        <f>IF(AC$3&lt;&gt;0,AC3/AC$3,"-")</f>
        <v>1</v>
      </c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</row>
    <row r="4" spans="1:66" x14ac:dyDescent="0.25">
      <c r="A4" s="9">
        <v>5005</v>
      </c>
      <c r="B4" s="10" t="s">
        <v>32</v>
      </c>
      <c r="C4" s="67"/>
      <c r="D4" s="49">
        <f t="shared" ref="D4:D10" si="1">IF(C$3&lt;&gt;0,C4/C$3,"-")</f>
        <v>0</v>
      </c>
      <c r="E4" s="67"/>
      <c r="F4" s="49">
        <f t="shared" ref="F4:F10" si="2">IF(E$3&lt;&gt;0,E4/E$3,"-")</f>
        <v>0</v>
      </c>
      <c r="G4" s="67"/>
      <c r="H4" s="49">
        <f t="shared" ref="H4:H10" si="3">IF(G$3&lt;&gt;0,G4/G$3,"-")</f>
        <v>0</v>
      </c>
      <c r="I4" s="67"/>
      <c r="J4" s="49">
        <f t="shared" ref="J4:J10" si="4">IF(I$3&lt;&gt;0,I4/I$3,"-")</f>
        <v>0</v>
      </c>
      <c r="K4" s="67"/>
      <c r="L4" s="49">
        <f t="shared" ref="L4:L10" si="5">IF(K$3&lt;&gt;0,K4/K$3,"-")</f>
        <v>0</v>
      </c>
      <c r="M4" s="67"/>
      <c r="N4" s="49">
        <f t="shared" ref="N4:N10" si="6">IF(M$3&lt;&gt;0,M4/M$3,"-")</f>
        <v>0</v>
      </c>
      <c r="O4" s="67"/>
      <c r="P4" s="49">
        <f t="shared" ref="P4:P10" si="7">IF(O$3&lt;&gt;0,O4/O$3,"-")</f>
        <v>0</v>
      </c>
      <c r="Q4" s="67"/>
      <c r="R4" s="49">
        <f t="shared" ref="R4:R10" si="8">IF(Q$3&lt;&gt;0,Q4/Q$3,"-")</f>
        <v>0</v>
      </c>
      <c r="S4" s="67"/>
      <c r="T4" s="49">
        <f t="shared" ref="T4:T10" si="9">IF(S$3&lt;&gt;0,S4/S$3,"-")</f>
        <v>0</v>
      </c>
      <c r="U4" s="67"/>
      <c r="V4" s="49">
        <f t="shared" ref="V4:V10" si="10">IF(U$3&lt;&gt;0,U4/U$3,"-")</f>
        <v>0</v>
      </c>
      <c r="W4" s="67"/>
      <c r="X4" s="49">
        <f t="shared" ref="X4:X10" si="11">IF(W$3&lt;&gt;0,W4/W$3,"-")</f>
        <v>0</v>
      </c>
      <c r="Y4" s="67"/>
      <c r="Z4" s="49">
        <f t="shared" ref="Z4:AB10" si="12">IF(Y$3&lt;&gt;0,Y4/Y$3,"-")</f>
        <v>0</v>
      </c>
      <c r="AA4" s="82">
        <f t="shared" si="0"/>
        <v>0</v>
      </c>
      <c r="AB4" s="49">
        <f t="shared" si="12"/>
        <v>0</v>
      </c>
      <c r="AC4" s="82">
        <f t="shared" ref="AC4:AC67" si="13">AA4/12</f>
        <v>0</v>
      </c>
      <c r="AD4" s="49">
        <f t="shared" ref="AD4:AD10" si="14">IF(AC$3&lt;&gt;0,AC4/AC$3,"-")</f>
        <v>0</v>
      </c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</row>
    <row r="5" spans="1:66" s="47" customFormat="1" x14ac:dyDescent="0.25">
      <c r="A5" s="45">
        <v>5051</v>
      </c>
      <c r="B5" s="46" t="s">
        <v>33</v>
      </c>
      <c r="C5" s="67">
        <v>1283.0363</v>
      </c>
      <c r="D5" s="49">
        <f t="shared" si="1"/>
        <v>7.017193434199489E-5</v>
      </c>
      <c r="E5" s="67">
        <v>1283.0363</v>
      </c>
      <c r="F5" s="49">
        <f t="shared" si="2"/>
        <v>7.017193434199489E-5</v>
      </c>
      <c r="G5" s="67">
        <v>1283.0363</v>
      </c>
      <c r="H5" s="49">
        <f t="shared" si="3"/>
        <v>7.017193434199489E-5</v>
      </c>
      <c r="I5" s="67">
        <v>1283.0363</v>
      </c>
      <c r="J5" s="49">
        <f t="shared" si="4"/>
        <v>7.017193434199489E-5</v>
      </c>
      <c r="K5" s="67">
        <v>1283.0363</v>
      </c>
      <c r="L5" s="49">
        <f t="shared" si="5"/>
        <v>7.017193434199489E-5</v>
      </c>
      <c r="M5" s="67">
        <v>1283.0363</v>
      </c>
      <c r="N5" s="49">
        <f t="shared" si="6"/>
        <v>7.017193434199489E-5</v>
      </c>
      <c r="O5" s="67">
        <v>1283.0363</v>
      </c>
      <c r="P5" s="49">
        <f t="shared" si="7"/>
        <v>7.017193434199489E-5</v>
      </c>
      <c r="Q5" s="67">
        <v>1283.0363</v>
      </c>
      <c r="R5" s="49">
        <f t="shared" si="8"/>
        <v>7.017193434199489E-5</v>
      </c>
      <c r="S5" s="67">
        <v>1283.0363</v>
      </c>
      <c r="T5" s="49">
        <f t="shared" si="9"/>
        <v>7.017193434199489E-5</v>
      </c>
      <c r="U5" s="67">
        <v>1283.0363</v>
      </c>
      <c r="V5" s="49">
        <f t="shared" si="10"/>
        <v>7.017193434199489E-5</v>
      </c>
      <c r="W5" s="67">
        <v>1283.0363</v>
      </c>
      <c r="X5" s="49">
        <f t="shared" si="11"/>
        <v>7.017193434199489E-5</v>
      </c>
      <c r="Y5" s="67">
        <v>1283.0363</v>
      </c>
      <c r="Z5" s="50">
        <f t="shared" si="12"/>
        <v>7.017193434199489E-5</v>
      </c>
      <c r="AA5" s="83">
        <f t="shared" si="0"/>
        <v>15396.435599999999</v>
      </c>
      <c r="AB5" s="49">
        <f t="shared" si="12"/>
        <v>7.0171934341994876E-5</v>
      </c>
      <c r="AC5" s="83">
        <f t="shared" si="13"/>
        <v>1283.0363</v>
      </c>
      <c r="AD5" s="49">
        <f t="shared" si="14"/>
        <v>7.0171934341994876E-5</v>
      </c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/>
      <c r="AX5" s="30"/>
      <c r="AY5" s="30"/>
      <c r="AZ5" s="30"/>
      <c r="BA5" s="30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0"/>
      <c r="BM5" s="30"/>
      <c r="BN5" s="30"/>
    </row>
    <row r="6" spans="1:66" s="47" customFormat="1" x14ac:dyDescent="0.25">
      <c r="A6" s="45">
        <v>5052</v>
      </c>
      <c r="B6" s="46" t="s">
        <v>34</v>
      </c>
      <c r="C6" s="67">
        <v>13315.05</v>
      </c>
      <c r="D6" s="49">
        <f t="shared" si="1"/>
        <v>7.2822788751992368E-4</v>
      </c>
      <c r="E6" s="67">
        <v>13315.05</v>
      </c>
      <c r="F6" s="49">
        <f t="shared" si="2"/>
        <v>7.2822788751992368E-4</v>
      </c>
      <c r="G6" s="67">
        <v>13315.05</v>
      </c>
      <c r="H6" s="49">
        <f t="shared" si="3"/>
        <v>7.2822788751992368E-4</v>
      </c>
      <c r="I6" s="67">
        <v>13315.05</v>
      </c>
      <c r="J6" s="49">
        <f t="shared" si="4"/>
        <v>7.2822788751992368E-4</v>
      </c>
      <c r="K6" s="67">
        <v>13315.05</v>
      </c>
      <c r="L6" s="49">
        <f t="shared" si="5"/>
        <v>7.2822788751992368E-4</v>
      </c>
      <c r="M6" s="67">
        <v>13315.05</v>
      </c>
      <c r="N6" s="49">
        <f t="shared" si="6"/>
        <v>7.2822788751992368E-4</v>
      </c>
      <c r="O6" s="67">
        <v>13315.05</v>
      </c>
      <c r="P6" s="49">
        <f t="shared" si="7"/>
        <v>7.2822788751992368E-4</v>
      </c>
      <c r="Q6" s="67">
        <v>13315.05</v>
      </c>
      <c r="R6" s="49">
        <f t="shared" si="8"/>
        <v>7.2822788751992368E-4</v>
      </c>
      <c r="S6" s="67">
        <v>13315.05</v>
      </c>
      <c r="T6" s="49">
        <f t="shared" si="9"/>
        <v>7.2822788751992368E-4</v>
      </c>
      <c r="U6" s="67">
        <v>13315.05</v>
      </c>
      <c r="V6" s="49">
        <f t="shared" si="10"/>
        <v>7.2822788751992368E-4</v>
      </c>
      <c r="W6" s="67">
        <v>13315.05</v>
      </c>
      <c r="X6" s="49">
        <f t="shared" si="11"/>
        <v>7.2822788751992368E-4</v>
      </c>
      <c r="Y6" s="67">
        <v>13315.05</v>
      </c>
      <c r="Z6" s="50">
        <f t="shared" si="12"/>
        <v>7.2822788751992368E-4</v>
      </c>
      <c r="AA6" s="83">
        <f t="shared" si="0"/>
        <v>159780.59999999998</v>
      </c>
      <c r="AB6" s="49">
        <f t="shared" si="12"/>
        <v>7.2822788751992346E-4</v>
      </c>
      <c r="AC6" s="83">
        <f t="shared" si="13"/>
        <v>13315.049999999997</v>
      </c>
      <c r="AD6" s="49">
        <f t="shared" si="14"/>
        <v>7.2822788751992346E-4</v>
      </c>
      <c r="AE6" s="30"/>
      <c r="AF6" s="30"/>
      <c r="AG6" s="30"/>
      <c r="AH6" s="30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0"/>
      <c r="AW6" s="30"/>
      <c r="AX6" s="30"/>
      <c r="AY6" s="30"/>
      <c r="AZ6" s="30"/>
      <c r="BA6" s="30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0"/>
      <c r="BM6" s="30"/>
      <c r="BN6" s="30"/>
    </row>
    <row r="7" spans="1:66" x14ac:dyDescent="0.25">
      <c r="A7" s="9">
        <v>5101</v>
      </c>
      <c r="B7" s="10" t="s">
        <v>35</v>
      </c>
      <c r="C7" s="67">
        <v>3916.2921999999999</v>
      </c>
      <c r="D7" s="49">
        <f t="shared" si="1"/>
        <v>2.1419019798774727E-4</v>
      </c>
      <c r="E7" s="67">
        <v>3916.2921999999999</v>
      </c>
      <c r="F7" s="49">
        <f t="shared" si="2"/>
        <v>2.1419019798774727E-4</v>
      </c>
      <c r="G7" s="67">
        <v>3916.2921999999999</v>
      </c>
      <c r="H7" s="49">
        <f t="shared" si="3"/>
        <v>2.1419019798774727E-4</v>
      </c>
      <c r="I7" s="67">
        <v>3916.2921999999999</v>
      </c>
      <c r="J7" s="49">
        <f t="shared" si="4"/>
        <v>2.1419019798774727E-4</v>
      </c>
      <c r="K7" s="67">
        <v>3916.2921999999999</v>
      </c>
      <c r="L7" s="49">
        <f t="shared" si="5"/>
        <v>2.1419019798774727E-4</v>
      </c>
      <c r="M7" s="67">
        <v>3916.2921999999999</v>
      </c>
      <c r="N7" s="49">
        <f t="shared" si="6"/>
        <v>2.1419019798774727E-4</v>
      </c>
      <c r="O7" s="67">
        <v>3916.2921999999999</v>
      </c>
      <c r="P7" s="49">
        <f t="shared" si="7"/>
        <v>2.1419019798774727E-4</v>
      </c>
      <c r="Q7" s="67">
        <v>3916.2921999999999</v>
      </c>
      <c r="R7" s="49">
        <f t="shared" si="8"/>
        <v>2.1419019798774727E-4</v>
      </c>
      <c r="S7" s="67">
        <v>3916.2921999999999</v>
      </c>
      <c r="T7" s="49">
        <f t="shared" si="9"/>
        <v>2.1419019798774727E-4</v>
      </c>
      <c r="U7" s="67">
        <v>3916.2921999999999</v>
      </c>
      <c r="V7" s="49">
        <f t="shared" si="10"/>
        <v>2.1419019798774727E-4</v>
      </c>
      <c r="W7" s="67">
        <v>3916.2921999999999</v>
      </c>
      <c r="X7" s="49">
        <f t="shared" si="11"/>
        <v>2.1419019798774727E-4</v>
      </c>
      <c r="Y7" s="67">
        <v>3916.2921999999999</v>
      </c>
      <c r="Z7" s="49">
        <f t="shared" si="12"/>
        <v>2.1419019798774727E-4</v>
      </c>
      <c r="AA7" s="82">
        <f t="shared" si="0"/>
        <v>46995.506399999984</v>
      </c>
      <c r="AB7" s="49">
        <f t="shared" si="12"/>
        <v>2.1419019798774716E-4</v>
      </c>
      <c r="AC7" s="82">
        <f t="shared" si="13"/>
        <v>3916.2921999999985</v>
      </c>
      <c r="AD7" s="49">
        <f t="shared" si="14"/>
        <v>2.1419019798774716E-4</v>
      </c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</row>
    <row r="8" spans="1:66" x14ac:dyDescent="0.25">
      <c r="A8" s="9">
        <v>5102</v>
      </c>
      <c r="B8" s="10" t="s">
        <v>36</v>
      </c>
      <c r="C8" s="67">
        <v>2955</v>
      </c>
      <c r="D8" s="49">
        <f t="shared" si="1"/>
        <v>1.6161512030532177E-4</v>
      </c>
      <c r="E8" s="67">
        <v>2955</v>
      </c>
      <c r="F8" s="49">
        <f t="shared" si="2"/>
        <v>1.6161512030532177E-4</v>
      </c>
      <c r="G8" s="67">
        <v>2955</v>
      </c>
      <c r="H8" s="49">
        <f t="shared" si="3"/>
        <v>1.6161512030532177E-4</v>
      </c>
      <c r="I8" s="67">
        <v>2955</v>
      </c>
      <c r="J8" s="49">
        <f t="shared" si="4"/>
        <v>1.6161512030532177E-4</v>
      </c>
      <c r="K8" s="67">
        <v>2955</v>
      </c>
      <c r="L8" s="49">
        <f t="shared" si="5"/>
        <v>1.6161512030532177E-4</v>
      </c>
      <c r="M8" s="67">
        <v>2955</v>
      </c>
      <c r="N8" s="49">
        <f t="shared" si="6"/>
        <v>1.6161512030532177E-4</v>
      </c>
      <c r="O8" s="67">
        <v>2955</v>
      </c>
      <c r="P8" s="49">
        <f t="shared" si="7"/>
        <v>1.6161512030532177E-4</v>
      </c>
      <c r="Q8" s="67">
        <v>2955</v>
      </c>
      <c r="R8" s="49">
        <f t="shared" si="8"/>
        <v>1.6161512030532177E-4</v>
      </c>
      <c r="S8" s="67">
        <v>2955</v>
      </c>
      <c r="T8" s="49">
        <f t="shared" si="9"/>
        <v>1.6161512030532177E-4</v>
      </c>
      <c r="U8" s="67">
        <v>2955</v>
      </c>
      <c r="V8" s="49">
        <f t="shared" si="10"/>
        <v>1.6161512030532177E-4</v>
      </c>
      <c r="W8" s="67">
        <v>2955</v>
      </c>
      <c r="X8" s="49">
        <f t="shared" si="11"/>
        <v>1.6161512030532177E-4</v>
      </c>
      <c r="Y8" s="67">
        <v>2955</v>
      </c>
      <c r="Z8" s="49">
        <f t="shared" si="12"/>
        <v>1.6161512030532177E-4</v>
      </c>
      <c r="AA8" s="82">
        <f t="shared" si="0"/>
        <v>35460</v>
      </c>
      <c r="AB8" s="49">
        <f t="shared" si="12"/>
        <v>1.6161512030532174E-4</v>
      </c>
      <c r="AC8" s="82">
        <f t="shared" si="13"/>
        <v>2955</v>
      </c>
      <c r="AD8" s="49">
        <f t="shared" si="14"/>
        <v>1.6161512030532174E-4</v>
      </c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</row>
    <row r="9" spans="1:66" x14ac:dyDescent="0.25">
      <c r="A9" s="9">
        <v>5103</v>
      </c>
      <c r="B9" s="10" t="s">
        <v>37</v>
      </c>
      <c r="C9" s="67"/>
      <c r="D9" s="49">
        <f t="shared" si="1"/>
        <v>0</v>
      </c>
      <c r="E9" s="67"/>
      <c r="F9" s="49">
        <f t="shared" si="2"/>
        <v>0</v>
      </c>
      <c r="G9" s="67"/>
      <c r="H9" s="49">
        <f t="shared" si="3"/>
        <v>0</v>
      </c>
      <c r="I9" s="67"/>
      <c r="J9" s="49">
        <f t="shared" si="4"/>
        <v>0</v>
      </c>
      <c r="K9" s="67"/>
      <c r="L9" s="49">
        <f t="shared" si="5"/>
        <v>0</v>
      </c>
      <c r="M9" s="67"/>
      <c r="N9" s="49">
        <f t="shared" si="6"/>
        <v>0</v>
      </c>
      <c r="O9" s="67"/>
      <c r="P9" s="49">
        <f t="shared" si="7"/>
        <v>0</v>
      </c>
      <c r="Q9" s="67"/>
      <c r="R9" s="49">
        <f t="shared" si="8"/>
        <v>0</v>
      </c>
      <c r="S9" s="67"/>
      <c r="T9" s="49">
        <f t="shared" si="9"/>
        <v>0</v>
      </c>
      <c r="U9" s="67"/>
      <c r="V9" s="49">
        <f t="shared" si="10"/>
        <v>0</v>
      </c>
      <c r="W9" s="67"/>
      <c r="X9" s="49">
        <f t="shared" si="11"/>
        <v>0</v>
      </c>
      <c r="Y9" s="67"/>
      <c r="Z9" s="49">
        <f t="shared" si="12"/>
        <v>0</v>
      </c>
      <c r="AA9" s="82">
        <f t="shared" si="0"/>
        <v>0</v>
      </c>
      <c r="AB9" s="49">
        <f t="shared" si="12"/>
        <v>0</v>
      </c>
      <c r="AC9" s="82">
        <f t="shared" si="13"/>
        <v>0</v>
      </c>
      <c r="AD9" s="49">
        <f t="shared" si="14"/>
        <v>0</v>
      </c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</row>
    <row r="10" spans="1:66" x14ac:dyDescent="0.25">
      <c r="A10" s="13">
        <v>5149</v>
      </c>
      <c r="B10" s="2" t="s">
        <v>38</v>
      </c>
      <c r="C10" s="68">
        <f>C3+C4-C5-C6-C7-C8+C9</f>
        <v>18262710.9285</v>
      </c>
      <c r="D10" s="51">
        <f t="shared" si="1"/>
        <v>0.99882579485984502</v>
      </c>
      <c r="E10" s="68">
        <f>E3+E4-E5-E6-E7-E8+E9</f>
        <v>18262710.9285</v>
      </c>
      <c r="F10" s="51">
        <f t="shared" si="2"/>
        <v>0.99882579485984502</v>
      </c>
      <c r="G10" s="68">
        <f>G3+G4-G5-G6-G7-G8+G9</f>
        <v>18262710.9285</v>
      </c>
      <c r="H10" s="51">
        <f t="shared" si="3"/>
        <v>0.99882579485984502</v>
      </c>
      <c r="I10" s="68">
        <f>I3+I4-I5-I6-I7-I8+I9</f>
        <v>18262710.9285</v>
      </c>
      <c r="J10" s="51">
        <f t="shared" si="4"/>
        <v>0.99882579485984502</v>
      </c>
      <c r="K10" s="68">
        <f>K3+K4-K5-K6-K7-K8+K9</f>
        <v>18262710.9285</v>
      </c>
      <c r="L10" s="51">
        <f t="shared" si="5"/>
        <v>0.99882579485984502</v>
      </c>
      <c r="M10" s="68">
        <f>M3+M4-M5-M6-M7-M8+M9</f>
        <v>18262710.9285</v>
      </c>
      <c r="N10" s="51">
        <f t="shared" si="6"/>
        <v>0.99882579485984502</v>
      </c>
      <c r="O10" s="68">
        <f>O3+O4-O5-O6-O7-O8+O9</f>
        <v>18262710.9285</v>
      </c>
      <c r="P10" s="51">
        <f t="shared" si="7"/>
        <v>0.99882579485984502</v>
      </c>
      <c r="Q10" s="68">
        <f>Q3+Q4-Q5-Q6-Q7-Q8+Q9</f>
        <v>18262710.9285</v>
      </c>
      <c r="R10" s="51">
        <f t="shared" si="8"/>
        <v>0.99882579485984502</v>
      </c>
      <c r="S10" s="68">
        <f>S3+S4-S5-S6-S7-S8+S9</f>
        <v>18262710.9285</v>
      </c>
      <c r="T10" s="51">
        <f t="shared" si="9"/>
        <v>0.99882579485984502</v>
      </c>
      <c r="U10" s="68">
        <f>U3+U4-U5-U6-U7-U8+U9</f>
        <v>18262710.9285</v>
      </c>
      <c r="V10" s="51">
        <f t="shared" si="10"/>
        <v>0.99882579485984502</v>
      </c>
      <c r="W10" s="68">
        <f>W3+W4-W5-W6-W7-W8+W9</f>
        <v>18262710.9285</v>
      </c>
      <c r="X10" s="51">
        <f t="shared" si="11"/>
        <v>0.99882579485984502</v>
      </c>
      <c r="Y10" s="68">
        <f>Y3+Y4-Y5-Y6-Y7-Y8+Y9</f>
        <v>18262710.9285</v>
      </c>
      <c r="Z10" s="51">
        <f t="shared" si="12"/>
        <v>0.99882579485984502</v>
      </c>
      <c r="AA10" s="84">
        <f t="shared" si="0"/>
        <v>219152531.14199999</v>
      </c>
      <c r="AB10" s="51">
        <f t="shared" si="12"/>
        <v>0.9988257948598448</v>
      </c>
      <c r="AC10" s="84">
        <f t="shared" si="13"/>
        <v>18262710.9285</v>
      </c>
      <c r="AD10" s="51">
        <f t="shared" si="14"/>
        <v>0.9988257948598448</v>
      </c>
    </row>
    <row r="11" spans="1:66" s="8" customFormat="1" x14ac:dyDescent="0.25">
      <c r="A11" s="26">
        <v>5151</v>
      </c>
      <c r="B11" s="27" t="s">
        <v>39</v>
      </c>
      <c r="C11" s="69">
        <v>0.03</v>
      </c>
      <c r="D11" s="60">
        <f>IF(C$10&lt;&gt;0,C11/C$10,"-")</f>
        <v>1.642691499496019E-9</v>
      </c>
      <c r="E11" s="69">
        <v>0.03</v>
      </c>
      <c r="F11" s="60">
        <f>IF(E$10&lt;&gt;0,E11/E$10,"-")</f>
        <v>1.642691499496019E-9</v>
      </c>
      <c r="G11" s="69">
        <v>0.03</v>
      </c>
      <c r="H11" s="60">
        <f>IF(G$10&lt;&gt;0,G11/G$10,"-")</f>
        <v>1.642691499496019E-9</v>
      </c>
      <c r="I11" s="69">
        <v>0.03</v>
      </c>
      <c r="J11" s="60">
        <f>IF(I$10&lt;&gt;0,I11/I$10,"-")</f>
        <v>1.642691499496019E-9</v>
      </c>
      <c r="K11" s="69">
        <v>0.03</v>
      </c>
      <c r="L11" s="60">
        <f>IF(K$10&lt;&gt;0,K11/K$10,"-")</f>
        <v>1.642691499496019E-9</v>
      </c>
      <c r="M11" s="69">
        <v>0.03</v>
      </c>
      <c r="N11" s="60">
        <f>IF(M$10&lt;&gt;0,M11/M$10,"-")</f>
        <v>1.642691499496019E-9</v>
      </c>
      <c r="O11" s="69">
        <v>0.03</v>
      </c>
      <c r="P11" s="60">
        <f>IF(O$10&lt;&gt;0,O11/O$10,"-")</f>
        <v>1.642691499496019E-9</v>
      </c>
      <c r="Q11" s="69">
        <v>0.03</v>
      </c>
      <c r="R11" s="60">
        <f>IF(Q$10&lt;&gt;0,Q11/Q$10,"-")</f>
        <v>1.642691499496019E-9</v>
      </c>
      <c r="S11" s="69">
        <v>0.03</v>
      </c>
      <c r="T11" s="60">
        <f>IF(S$10&lt;&gt;0,S11/S$10,"-")</f>
        <v>1.642691499496019E-9</v>
      </c>
      <c r="U11" s="69">
        <v>0.03</v>
      </c>
      <c r="V11" s="60">
        <f>IF(U$10&lt;&gt;0,U11/U$10,"-")</f>
        <v>1.642691499496019E-9</v>
      </c>
      <c r="W11" s="69">
        <v>0.03</v>
      </c>
      <c r="X11" s="60">
        <f>IF(W$10&lt;&gt;0,W11/W$10,"-")</f>
        <v>1.642691499496019E-9</v>
      </c>
      <c r="Y11" s="69">
        <v>0.03</v>
      </c>
      <c r="Z11" s="60">
        <f>IF(Y$10&lt;&gt;0,Y11/Y$10,"-")</f>
        <v>1.642691499496019E-9</v>
      </c>
      <c r="AA11" s="85">
        <f t="shared" si="0"/>
        <v>0.3600000000000001</v>
      </c>
      <c r="AB11" s="60">
        <f>IF(AA$10&lt;&gt;0,AA11/AA$10,"-")</f>
        <v>1.6426914994960196E-9</v>
      </c>
      <c r="AC11" s="85">
        <f t="shared" si="13"/>
        <v>3.0000000000000009E-2</v>
      </c>
      <c r="AD11" s="60">
        <f>IF(AC$10&lt;&gt;0,AC11/AC$10,"-")</f>
        <v>1.6426914994960196E-9</v>
      </c>
    </row>
    <row r="12" spans="1:66" x14ac:dyDescent="0.25">
      <c r="A12" s="9"/>
      <c r="B12" s="10"/>
      <c r="C12" s="67"/>
      <c r="D12" s="49"/>
      <c r="E12" s="67"/>
      <c r="F12" s="49"/>
      <c r="G12" s="67"/>
      <c r="H12" s="49"/>
      <c r="I12" s="67"/>
      <c r="J12" s="49"/>
      <c r="K12" s="67"/>
      <c r="L12" s="49"/>
      <c r="M12" s="67"/>
      <c r="N12" s="49"/>
      <c r="O12" s="67"/>
      <c r="P12" s="49"/>
      <c r="Q12" s="67"/>
      <c r="R12" s="49"/>
      <c r="S12" s="67"/>
      <c r="T12" s="49"/>
      <c r="U12" s="67"/>
      <c r="V12" s="49"/>
      <c r="W12" s="67"/>
      <c r="X12" s="49"/>
      <c r="Y12" s="67"/>
      <c r="Z12" s="49"/>
      <c r="AA12" s="82"/>
      <c r="AB12" s="49"/>
      <c r="AC12" s="82"/>
      <c r="AD12" s="49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</row>
    <row r="13" spans="1:66" s="5" customFormat="1" x14ac:dyDescent="0.25">
      <c r="A13" s="12">
        <v>5198</v>
      </c>
      <c r="B13" s="1" t="s">
        <v>41</v>
      </c>
      <c r="C13" s="70">
        <f>C11+C12</f>
        <v>0.03</v>
      </c>
      <c r="D13" s="53">
        <f t="shared" ref="D13:R80" si="15">IF(C$10&lt;&gt;0,C13/C$10,"-")</f>
        <v>1.642691499496019E-9</v>
      </c>
      <c r="E13" s="70">
        <f>E11+E12</f>
        <v>0.03</v>
      </c>
      <c r="F13" s="53">
        <f t="shared" ref="F13:F80" si="16">IF(E$10&lt;&gt;0,E13/E$10,"-")</f>
        <v>1.642691499496019E-9</v>
      </c>
      <c r="G13" s="70">
        <f>G11+G12</f>
        <v>0.03</v>
      </c>
      <c r="H13" s="53">
        <f t="shared" ref="H13:H80" si="17">IF(G$10&lt;&gt;0,G13/G$10,"-")</f>
        <v>1.642691499496019E-9</v>
      </c>
      <c r="I13" s="70">
        <f>I11+I12</f>
        <v>0.03</v>
      </c>
      <c r="J13" s="53">
        <f t="shared" ref="J13:J80" si="18">IF(I$10&lt;&gt;0,I13/I$10,"-")</f>
        <v>1.642691499496019E-9</v>
      </c>
      <c r="K13" s="70">
        <f>K11+K12</f>
        <v>0.03</v>
      </c>
      <c r="L13" s="53">
        <f t="shared" ref="L13:L80" si="19">IF(K$10&lt;&gt;0,K13/K$10,"-")</f>
        <v>1.642691499496019E-9</v>
      </c>
      <c r="M13" s="70">
        <f>M11+M12</f>
        <v>0.03</v>
      </c>
      <c r="N13" s="53">
        <f t="shared" ref="N13:N80" si="20">IF(M$10&lt;&gt;0,M13/M$10,"-")</f>
        <v>1.642691499496019E-9</v>
      </c>
      <c r="O13" s="70">
        <f>O11+O12</f>
        <v>0.03</v>
      </c>
      <c r="P13" s="53">
        <f t="shared" ref="P13:P80" si="21">IF(O$10&lt;&gt;0,O13/O$10,"-")</f>
        <v>1.642691499496019E-9</v>
      </c>
      <c r="Q13" s="70">
        <f>Q11+Q12</f>
        <v>0.03</v>
      </c>
      <c r="R13" s="53">
        <f t="shared" ref="R13:R80" si="22">IF(Q$10&lt;&gt;0,Q13/Q$10,"-")</f>
        <v>1.642691499496019E-9</v>
      </c>
      <c r="S13" s="70">
        <f>S11+S12</f>
        <v>0.03</v>
      </c>
      <c r="T13" s="53">
        <f t="shared" ref="T13:AD80" si="23">IF(S$10&lt;&gt;0,S13/S$10,"-")</f>
        <v>1.642691499496019E-9</v>
      </c>
      <c r="U13" s="70">
        <f>U11+U12</f>
        <v>0.03</v>
      </c>
      <c r="V13" s="53">
        <f t="shared" ref="V13:V80" si="24">IF(U$10&lt;&gt;0,U13/U$10,"-")</f>
        <v>1.642691499496019E-9</v>
      </c>
      <c r="W13" s="70">
        <f>W11+W12</f>
        <v>0.03</v>
      </c>
      <c r="X13" s="53">
        <f t="shared" ref="X13:X80" si="25">IF(W$10&lt;&gt;0,W13/W$10,"-")</f>
        <v>1.642691499496019E-9</v>
      </c>
      <c r="Y13" s="70">
        <f>Y11+Y12</f>
        <v>0.03</v>
      </c>
      <c r="Z13" s="53">
        <f t="shared" ref="Z13:AB28" si="26">IF(Y$10&lt;&gt;0,Y13/Y$10,"-")</f>
        <v>1.642691499496019E-9</v>
      </c>
      <c r="AA13" s="70">
        <f t="shared" si="0"/>
        <v>0.3600000000000001</v>
      </c>
      <c r="AB13" s="53">
        <f t="shared" si="26"/>
        <v>1.6426914994960196E-9</v>
      </c>
      <c r="AC13" s="93">
        <f t="shared" si="13"/>
        <v>3.0000000000000009E-2</v>
      </c>
      <c r="AD13" s="53">
        <f t="shared" ref="AD13:AD80" si="27">IF(AC$10&lt;&gt;0,AC13/AC$10,"-")</f>
        <v>1.6426914994960196E-9</v>
      </c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</row>
    <row r="14" spans="1:66" x14ac:dyDescent="0.25">
      <c r="A14" s="16">
        <v>5199</v>
      </c>
      <c r="B14" s="17" t="s">
        <v>42</v>
      </c>
      <c r="C14" s="71">
        <f>C10+C13</f>
        <v>18262710.958500002</v>
      </c>
      <c r="D14" s="54">
        <f t="shared" si="15"/>
        <v>1.0000000016426915</v>
      </c>
      <c r="E14" s="71">
        <f>E10+E13</f>
        <v>18262710.958500002</v>
      </c>
      <c r="F14" s="54">
        <f t="shared" si="16"/>
        <v>1.0000000016426915</v>
      </c>
      <c r="G14" s="71">
        <f>G10+G13</f>
        <v>18262710.958500002</v>
      </c>
      <c r="H14" s="54">
        <f t="shared" si="17"/>
        <v>1.0000000016426915</v>
      </c>
      <c r="I14" s="71">
        <f>I10+I13</f>
        <v>18262710.958500002</v>
      </c>
      <c r="J14" s="54">
        <f t="shared" si="18"/>
        <v>1.0000000016426915</v>
      </c>
      <c r="K14" s="71">
        <f>K10+K13</f>
        <v>18262710.958500002</v>
      </c>
      <c r="L14" s="54">
        <f t="shared" si="19"/>
        <v>1.0000000016426915</v>
      </c>
      <c r="M14" s="71">
        <f>M10+M13</f>
        <v>18262710.958500002</v>
      </c>
      <c r="N14" s="54">
        <f t="shared" si="20"/>
        <v>1.0000000016426915</v>
      </c>
      <c r="O14" s="71">
        <f>O10+O13</f>
        <v>18262710.958500002</v>
      </c>
      <c r="P14" s="54">
        <f t="shared" si="21"/>
        <v>1.0000000016426915</v>
      </c>
      <c r="Q14" s="71">
        <f>Q10+Q13</f>
        <v>18262710.958500002</v>
      </c>
      <c r="R14" s="54">
        <f t="shared" si="22"/>
        <v>1.0000000016426915</v>
      </c>
      <c r="S14" s="71">
        <f>S10+S13</f>
        <v>18262710.958500002</v>
      </c>
      <c r="T14" s="54">
        <f t="shared" si="23"/>
        <v>1.0000000016426915</v>
      </c>
      <c r="U14" s="71">
        <f>U10+U13</f>
        <v>18262710.958500002</v>
      </c>
      <c r="V14" s="54">
        <f t="shared" si="24"/>
        <v>1.0000000016426915</v>
      </c>
      <c r="W14" s="71">
        <f>W10+W13</f>
        <v>18262710.958500002</v>
      </c>
      <c r="X14" s="54">
        <f t="shared" si="25"/>
        <v>1.0000000016426915</v>
      </c>
      <c r="Y14" s="71">
        <f>Y10+Y13</f>
        <v>18262710.958500002</v>
      </c>
      <c r="Z14" s="54">
        <f t="shared" si="26"/>
        <v>1.0000000016426915</v>
      </c>
      <c r="AA14" s="86">
        <f t="shared" si="0"/>
        <v>219152531.502</v>
      </c>
      <c r="AB14" s="54">
        <f t="shared" si="26"/>
        <v>1.0000000016426915</v>
      </c>
      <c r="AC14" s="86">
        <f t="shared" si="13"/>
        <v>18262710.958500002</v>
      </c>
      <c r="AD14" s="54">
        <f t="shared" si="27"/>
        <v>1.0000000016426915</v>
      </c>
    </row>
    <row r="15" spans="1:66" s="30" customFormat="1" x14ac:dyDescent="0.25">
      <c r="A15" s="28">
        <v>5502</v>
      </c>
      <c r="B15" s="29" t="s">
        <v>43</v>
      </c>
      <c r="C15" s="72">
        <v>9352069.6687000003</v>
      </c>
      <c r="D15" s="60">
        <f t="shared" si="15"/>
        <v>0.512085511582268</v>
      </c>
      <c r="E15" s="72">
        <v>9352069.6687000003</v>
      </c>
      <c r="F15" s="60">
        <f t="shared" si="16"/>
        <v>0.512085511582268</v>
      </c>
      <c r="G15" s="72">
        <v>9352069.6687000003</v>
      </c>
      <c r="H15" s="60">
        <f t="shared" si="17"/>
        <v>0.512085511582268</v>
      </c>
      <c r="I15" s="72">
        <v>9352069.6687000003</v>
      </c>
      <c r="J15" s="52">
        <f t="shared" si="18"/>
        <v>0.512085511582268</v>
      </c>
      <c r="K15" s="72">
        <v>9352069.6687000003</v>
      </c>
      <c r="L15" s="60">
        <f t="shared" si="19"/>
        <v>0.512085511582268</v>
      </c>
      <c r="M15" s="72">
        <v>9352069.6687000003</v>
      </c>
      <c r="N15" s="60">
        <f t="shared" si="20"/>
        <v>0.512085511582268</v>
      </c>
      <c r="O15" s="72">
        <v>9352069.6687000003</v>
      </c>
      <c r="P15" s="60">
        <f t="shared" si="21"/>
        <v>0.512085511582268</v>
      </c>
      <c r="Q15" s="72">
        <v>9352069.6687000003</v>
      </c>
      <c r="R15" s="60">
        <f t="shared" si="22"/>
        <v>0.512085511582268</v>
      </c>
      <c r="S15" s="72">
        <v>9352069.6687000003</v>
      </c>
      <c r="T15" s="60">
        <f t="shared" si="23"/>
        <v>0.512085511582268</v>
      </c>
      <c r="U15" s="72">
        <v>9352069.6687000003</v>
      </c>
      <c r="V15" s="60">
        <f t="shared" si="24"/>
        <v>0.512085511582268</v>
      </c>
      <c r="W15" s="72">
        <v>9352069.6687000003</v>
      </c>
      <c r="X15" s="60">
        <f t="shared" si="25"/>
        <v>0.512085511582268</v>
      </c>
      <c r="Y15" s="72">
        <v>9352069.6687000003</v>
      </c>
      <c r="Z15" s="52">
        <f t="shared" si="26"/>
        <v>0.512085511582268</v>
      </c>
      <c r="AA15" s="87">
        <f t="shared" si="0"/>
        <v>112224836.02439998</v>
      </c>
      <c r="AB15" s="52">
        <f t="shared" si="26"/>
        <v>0.512085511582268</v>
      </c>
      <c r="AC15" s="87">
        <f t="shared" si="13"/>
        <v>9352069.6686999984</v>
      </c>
      <c r="AD15" s="52">
        <f t="shared" si="27"/>
        <v>0.512085511582268</v>
      </c>
    </row>
    <row r="16" spans="1:66" x14ac:dyDescent="0.25">
      <c r="A16" s="24">
        <v>5503</v>
      </c>
      <c r="B16" s="25" t="s">
        <v>44</v>
      </c>
      <c r="C16" s="73"/>
      <c r="D16" s="55">
        <f t="shared" si="15"/>
        <v>0</v>
      </c>
      <c r="E16" s="73"/>
      <c r="F16" s="55">
        <f t="shared" si="16"/>
        <v>0</v>
      </c>
      <c r="G16" s="73"/>
      <c r="H16" s="55">
        <f t="shared" si="17"/>
        <v>0</v>
      </c>
      <c r="I16" s="73"/>
      <c r="J16" s="55">
        <f t="shared" si="18"/>
        <v>0</v>
      </c>
      <c r="K16" s="73"/>
      <c r="L16" s="55">
        <f t="shared" si="19"/>
        <v>0</v>
      </c>
      <c r="M16" s="73"/>
      <c r="N16" s="55">
        <f t="shared" si="20"/>
        <v>0</v>
      </c>
      <c r="O16" s="73"/>
      <c r="P16" s="55">
        <f t="shared" si="21"/>
        <v>0</v>
      </c>
      <c r="Q16" s="73"/>
      <c r="R16" s="55">
        <f t="shared" si="22"/>
        <v>0</v>
      </c>
      <c r="S16" s="73"/>
      <c r="T16" s="55">
        <f t="shared" si="23"/>
        <v>0</v>
      </c>
      <c r="U16" s="73"/>
      <c r="V16" s="55">
        <f t="shared" si="24"/>
        <v>0</v>
      </c>
      <c r="W16" s="73"/>
      <c r="X16" s="55">
        <f t="shared" si="25"/>
        <v>0</v>
      </c>
      <c r="Y16" s="73"/>
      <c r="Z16" s="55">
        <f t="shared" si="26"/>
        <v>0</v>
      </c>
      <c r="AA16" s="88">
        <f t="shared" si="0"/>
        <v>0</v>
      </c>
      <c r="AB16" s="55">
        <f t="shared" si="26"/>
        <v>0</v>
      </c>
      <c r="AC16" s="88">
        <f t="shared" si="13"/>
        <v>0</v>
      </c>
      <c r="AD16" s="55">
        <f t="shared" si="27"/>
        <v>0</v>
      </c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</row>
    <row r="17" spans="1:66" x14ac:dyDescent="0.25">
      <c r="A17" s="9">
        <v>5504</v>
      </c>
      <c r="B17" s="10" t="s">
        <v>45</v>
      </c>
      <c r="C17" s="67">
        <v>-341.0804</v>
      </c>
      <c r="D17" s="49">
        <f t="shared" si="15"/>
        <v>-1.8676329124156733E-5</v>
      </c>
      <c r="E17" s="67">
        <v>-341.0804</v>
      </c>
      <c r="F17" s="49">
        <f t="shared" si="16"/>
        <v>-1.8676329124156733E-5</v>
      </c>
      <c r="G17" s="67">
        <v>-341.0804</v>
      </c>
      <c r="H17" s="49">
        <f t="shared" si="17"/>
        <v>-1.8676329124156733E-5</v>
      </c>
      <c r="I17" s="67">
        <v>-341.0804</v>
      </c>
      <c r="J17" s="49">
        <f t="shared" si="18"/>
        <v>-1.8676329124156733E-5</v>
      </c>
      <c r="K17" s="67">
        <v>-341.0804</v>
      </c>
      <c r="L17" s="49">
        <f t="shared" si="19"/>
        <v>-1.8676329124156733E-5</v>
      </c>
      <c r="M17" s="67">
        <v>-341.0804</v>
      </c>
      <c r="N17" s="49">
        <f t="shared" si="20"/>
        <v>-1.8676329124156733E-5</v>
      </c>
      <c r="O17" s="67">
        <v>-341.0804</v>
      </c>
      <c r="P17" s="49">
        <f t="shared" si="21"/>
        <v>-1.8676329124156733E-5</v>
      </c>
      <c r="Q17" s="67">
        <v>-341.0804</v>
      </c>
      <c r="R17" s="49">
        <f t="shared" si="22"/>
        <v>-1.8676329124156733E-5</v>
      </c>
      <c r="S17" s="67">
        <v>-341.0804</v>
      </c>
      <c r="T17" s="49">
        <f t="shared" si="23"/>
        <v>-1.8676329124156733E-5</v>
      </c>
      <c r="U17" s="67">
        <v>-341.0804</v>
      </c>
      <c r="V17" s="49">
        <f t="shared" si="24"/>
        <v>-1.8676329124156733E-5</v>
      </c>
      <c r="W17" s="67">
        <v>-341.0804</v>
      </c>
      <c r="X17" s="49">
        <f t="shared" si="25"/>
        <v>-1.8676329124156733E-5</v>
      </c>
      <c r="Y17" s="67">
        <v>-341.0804</v>
      </c>
      <c r="Z17" s="49">
        <f t="shared" si="26"/>
        <v>-1.8676329124156733E-5</v>
      </c>
      <c r="AA17" s="82">
        <f t="shared" si="0"/>
        <v>-4092.9647999999993</v>
      </c>
      <c r="AB17" s="49">
        <f t="shared" si="26"/>
        <v>-1.8676329124156729E-5</v>
      </c>
      <c r="AC17" s="82">
        <f t="shared" si="13"/>
        <v>-341.08039999999994</v>
      </c>
      <c r="AD17" s="49">
        <f t="shared" si="27"/>
        <v>-1.8676329124156729E-5</v>
      </c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</row>
    <row r="18" spans="1:66" x14ac:dyDescent="0.25">
      <c r="A18" s="9">
        <v>5505</v>
      </c>
      <c r="B18" s="10" t="s">
        <v>46</v>
      </c>
      <c r="C18" s="67"/>
      <c r="D18" s="49">
        <f t="shared" si="15"/>
        <v>0</v>
      </c>
      <c r="E18" s="67"/>
      <c r="F18" s="49">
        <f t="shared" si="16"/>
        <v>0</v>
      </c>
      <c r="G18" s="67"/>
      <c r="H18" s="49">
        <f t="shared" si="17"/>
        <v>0</v>
      </c>
      <c r="I18" s="67"/>
      <c r="J18" s="49">
        <f t="shared" si="18"/>
        <v>0</v>
      </c>
      <c r="K18" s="67"/>
      <c r="L18" s="49">
        <f t="shared" si="19"/>
        <v>0</v>
      </c>
      <c r="M18" s="67"/>
      <c r="N18" s="49">
        <f t="shared" si="20"/>
        <v>0</v>
      </c>
      <c r="O18" s="67"/>
      <c r="P18" s="49">
        <f t="shared" si="21"/>
        <v>0</v>
      </c>
      <c r="Q18" s="67"/>
      <c r="R18" s="49">
        <f t="shared" si="22"/>
        <v>0</v>
      </c>
      <c r="S18" s="67"/>
      <c r="T18" s="49">
        <f t="shared" si="23"/>
        <v>0</v>
      </c>
      <c r="U18" s="67"/>
      <c r="V18" s="49">
        <f t="shared" si="24"/>
        <v>0</v>
      </c>
      <c r="W18" s="67"/>
      <c r="X18" s="49">
        <f t="shared" si="25"/>
        <v>0</v>
      </c>
      <c r="Y18" s="67"/>
      <c r="Z18" s="49">
        <f t="shared" si="26"/>
        <v>0</v>
      </c>
      <c r="AA18" s="82">
        <f t="shared" si="0"/>
        <v>0</v>
      </c>
      <c r="AB18" s="49">
        <f t="shared" si="26"/>
        <v>0</v>
      </c>
      <c r="AC18" s="82">
        <f t="shared" si="13"/>
        <v>0</v>
      </c>
      <c r="AD18" s="49">
        <f t="shared" si="27"/>
        <v>0</v>
      </c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</row>
    <row r="19" spans="1:66" x14ac:dyDescent="0.25">
      <c r="A19" s="9">
        <v>5506</v>
      </c>
      <c r="B19" s="10" t="s">
        <v>47</v>
      </c>
      <c r="C19" s="67">
        <v>-203.41235</v>
      </c>
      <c r="D19" s="49">
        <f t="shared" si="15"/>
        <v>-1.1138124607916969E-5</v>
      </c>
      <c r="E19" s="67">
        <v>-203.41235</v>
      </c>
      <c r="F19" s="49">
        <f t="shared" si="16"/>
        <v>-1.1138124607916969E-5</v>
      </c>
      <c r="G19" s="67">
        <v>-203.41235</v>
      </c>
      <c r="H19" s="49">
        <f t="shared" si="17"/>
        <v>-1.1138124607916969E-5</v>
      </c>
      <c r="I19" s="67">
        <v>-203.41235</v>
      </c>
      <c r="J19" s="49">
        <f t="shared" si="18"/>
        <v>-1.1138124607916969E-5</v>
      </c>
      <c r="K19" s="67">
        <v>-203.41235</v>
      </c>
      <c r="L19" s="49">
        <f t="shared" si="19"/>
        <v>-1.1138124607916969E-5</v>
      </c>
      <c r="M19" s="67">
        <v>-203.41235</v>
      </c>
      <c r="N19" s="49">
        <f t="shared" si="20"/>
        <v>-1.1138124607916969E-5</v>
      </c>
      <c r="O19" s="67">
        <v>-203.41235</v>
      </c>
      <c r="P19" s="49">
        <f t="shared" si="21"/>
        <v>-1.1138124607916969E-5</v>
      </c>
      <c r="Q19" s="67">
        <v>-203.41235</v>
      </c>
      <c r="R19" s="49">
        <f t="shared" si="22"/>
        <v>-1.1138124607916969E-5</v>
      </c>
      <c r="S19" s="67">
        <v>-203.41235</v>
      </c>
      <c r="T19" s="49">
        <f t="shared" si="23"/>
        <v>-1.1138124607916969E-5</v>
      </c>
      <c r="U19" s="67">
        <v>-203.41235</v>
      </c>
      <c r="V19" s="49">
        <f t="shared" si="24"/>
        <v>-1.1138124607916969E-5</v>
      </c>
      <c r="W19" s="67">
        <v>-203.41235</v>
      </c>
      <c r="X19" s="49">
        <f t="shared" si="25"/>
        <v>-1.1138124607916969E-5</v>
      </c>
      <c r="Y19" s="67">
        <v>-203.41235</v>
      </c>
      <c r="Z19" s="49">
        <f t="shared" si="26"/>
        <v>-1.1138124607916969E-5</v>
      </c>
      <c r="AA19" s="82">
        <f t="shared" si="0"/>
        <v>-2440.9482000000003</v>
      </c>
      <c r="AB19" s="49">
        <f t="shared" si="26"/>
        <v>-1.1138124607916971E-5</v>
      </c>
      <c r="AC19" s="82">
        <f t="shared" si="13"/>
        <v>-203.41235000000003</v>
      </c>
      <c r="AD19" s="49">
        <f t="shared" si="27"/>
        <v>-1.1138124607916971E-5</v>
      </c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</row>
    <row r="20" spans="1:66" s="5" customFormat="1" x14ac:dyDescent="0.25">
      <c r="A20" s="12">
        <v>5599</v>
      </c>
      <c r="B20" s="1" t="s">
        <v>48</v>
      </c>
      <c r="C20" s="74">
        <f>SUM(C15:C19)</f>
        <v>9351525.1759500001</v>
      </c>
      <c r="D20" s="56">
        <f t="shared" si="15"/>
        <v>0.51205569712853594</v>
      </c>
      <c r="E20" s="74">
        <f>SUM(E15:E19)</f>
        <v>9351525.1759500001</v>
      </c>
      <c r="F20" s="56">
        <f t="shared" si="16"/>
        <v>0.51205569712853594</v>
      </c>
      <c r="G20" s="74">
        <f>SUM(G15:G19)</f>
        <v>9351525.1759500001</v>
      </c>
      <c r="H20" s="56">
        <f t="shared" si="17"/>
        <v>0.51205569712853594</v>
      </c>
      <c r="I20" s="74">
        <f>SUM(I15:I19)</f>
        <v>9351525.1759500001</v>
      </c>
      <c r="J20" s="56">
        <f t="shared" si="18"/>
        <v>0.51205569712853594</v>
      </c>
      <c r="K20" s="74">
        <f>SUM(K15:K19)</f>
        <v>9351525.1759500001</v>
      </c>
      <c r="L20" s="56">
        <f t="shared" si="19"/>
        <v>0.51205569712853594</v>
      </c>
      <c r="M20" s="74">
        <f>SUM(M15:M19)</f>
        <v>9351525.1759500001</v>
      </c>
      <c r="N20" s="56">
        <f t="shared" si="20"/>
        <v>0.51205569712853594</v>
      </c>
      <c r="O20" s="74">
        <f>SUM(O15:O19)</f>
        <v>9351525.1759500001</v>
      </c>
      <c r="P20" s="56">
        <f t="shared" si="21"/>
        <v>0.51205569712853594</v>
      </c>
      <c r="Q20" s="74">
        <f>SUM(Q15:Q19)</f>
        <v>9351525.1759500001</v>
      </c>
      <c r="R20" s="56">
        <f t="shared" si="22"/>
        <v>0.51205569712853594</v>
      </c>
      <c r="S20" s="74">
        <f>SUM(S15:S19)</f>
        <v>9351525.1759500001</v>
      </c>
      <c r="T20" s="56">
        <f t="shared" si="23"/>
        <v>0.51205569712853594</v>
      </c>
      <c r="U20" s="74">
        <f>SUM(U15:U19)</f>
        <v>9351525.1759500001</v>
      </c>
      <c r="V20" s="56">
        <f t="shared" si="24"/>
        <v>0.51205569712853594</v>
      </c>
      <c r="W20" s="74">
        <f>SUM(W15:W19)</f>
        <v>9351525.1759500001</v>
      </c>
      <c r="X20" s="56">
        <f t="shared" si="25"/>
        <v>0.51205569712853594</v>
      </c>
      <c r="Y20" s="74">
        <f>SUM(Y15:Y19)</f>
        <v>9351525.1759500001</v>
      </c>
      <c r="Z20" s="56">
        <f t="shared" si="26"/>
        <v>0.51205569712853594</v>
      </c>
      <c r="AA20" s="70">
        <f t="shared" si="0"/>
        <v>112218302.11140002</v>
      </c>
      <c r="AB20" s="56">
        <f t="shared" si="26"/>
        <v>0.51205569712853616</v>
      </c>
      <c r="AC20" s="93">
        <f t="shared" si="13"/>
        <v>9351525.1759500019</v>
      </c>
      <c r="AD20" s="56">
        <f t="shared" si="27"/>
        <v>0.51205569712853605</v>
      </c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</row>
    <row r="21" spans="1:66" s="8" customFormat="1" x14ac:dyDescent="0.25">
      <c r="A21" s="26">
        <v>5601</v>
      </c>
      <c r="B21" s="27" t="s">
        <v>49</v>
      </c>
      <c r="C21" s="69"/>
      <c r="D21" s="57">
        <f t="shared" si="15"/>
        <v>0</v>
      </c>
      <c r="E21" s="69"/>
      <c r="F21" s="57">
        <f t="shared" si="16"/>
        <v>0</v>
      </c>
      <c r="G21" s="69"/>
      <c r="H21" s="57">
        <f t="shared" si="17"/>
        <v>0</v>
      </c>
      <c r="I21" s="69"/>
      <c r="J21" s="57">
        <f t="shared" si="18"/>
        <v>0</v>
      </c>
      <c r="K21" s="69"/>
      <c r="L21" s="57">
        <f t="shared" si="19"/>
        <v>0</v>
      </c>
      <c r="M21" s="69"/>
      <c r="N21" s="57">
        <f t="shared" si="20"/>
        <v>0</v>
      </c>
      <c r="O21" s="69"/>
      <c r="P21" s="57">
        <f t="shared" si="21"/>
        <v>0</v>
      </c>
      <c r="Q21" s="69"/>
      <c r="R21" s="57">
        <f t="shared" si="22"/>
        <v>0</v>
      </c>
      <c r="S21" s="69"/>
      <c r="T21" s="57">
        <f t="shared" si="23"/>
        <v>0</v>
      </c>
      <c r="U21" s="69"/>
      <c r="V21" s="57">
        <f t="shared" si="24"/>
        <v>0</v>
      </c>
      <c r="W21" s="69"/>
      <c r="X21" s="57">
        <f t="shared" si="25"/>
        <v>0</v>
      </c>
      <c r="Y21" s="69"/>
      <c r="Z21" s="57">
        <f t="shared" si="26"/>
        <v>0</v>
      </c>
      <c r="AA21" s="69">
        <f t="shared" si="0"/>
        <v>0</v>
      </c>
      <c r="AB21" s="57">
        <f t="shared" si="26"/>
        <v>0</v>
      </c>
      <c r="AC21" s="85">
        <f t="shared" si="13"/>
        <v>0</v>
      </c>
      <c r="AD21" s="57">
        <f t="shared" si="27"/>
        <v>0</v>
      </c>
    </row>
    <row r="22" spans="1:66" x14ac:dyDescent="0.25">
      <c r="A22" s="9">
        <v>5602</v>
      </c>
      <c r="B22" s="10" t="s">
        <v>50</v>
      </c>
      <c r="C22" s="67"/>
      <c r="D22" s="49">
        <f t="shared" si="15"/>
        <v>0</v>
      </c>
      <c r="E22" s="67"/>
      <c r="F22" s="49">
        <f t="shared" si="16"/>
        <v>0</v>
      </c>
      <c r="G22" s="67"/>
      <c r="H22" s="49">
        <f t="shared" si="17"/>
        <v>0</v>
      </c>
      <c r="I22" s="67"/>
      <c r="J22" s="49">
        <f t="shared" si="18"/>
        <v>0</v>
      </c>
      <c r="K22" s="67"/>
      <c r="L22" s="49">
        <f t="shared" si="19"/>
        <v>0</v>
      </c>
      <c r="M22" s="67"/>
      <c r="N22" s="49">
        <f t="shared" si="20"/>
        <v>0</v>
      </c>
      <c r="O22" s="67"/>
      <c r="P22" s="49">
        <f t="shared" si="21"/>
        <v>0</v>
      </c>
      <c r="Q22" s="67"/>
      <c r="R22" s="49">
        <f t="shared" si="22"/>
        <v>0</v>
      </c>
      <c r="S22" s="67"/>
      <c r="T22" s="49">
        <f t="shared" si="23"/>
        <v>0</v>
      </c>
      <c r="U22" s="67"/>
      <c r="V22" s="49">
        <f t="shared" si="24"/>
        <v>0</v>
      </c>
      <c r="W22" s="67"/>
      <c r="X22" s="49">
        <f t="shared" si="25"/>
        <v>0</v>
      </c>
      <c r="Y22" s="67"/>
      <c r="Z22" s="49">
        <f t="shared" si="26"/>
        <v>0</v>
      </c>
      <c r="AA22" s="82">
        <f t="shared" si="0"/>
        <v>0</v>
      </c>
      <c r="AB22" s="49">
        <f t="shared" si="26"/>
        <v>0</v>
      </c>
      <c r="AC22" s="82">
        <f t="shared" si="13"/>
        <v>0</v>
      </c>
      <c r="AD22" s="49">
        <f t="shared" si="27"/>
        <v>0</v>
      </c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</row>
    <row r="23" spans="1:66" x14ac:dyDescent="0.25">
      <c r="A23" s="9">
        <v>5603</v>
      </c>
      <c r="B23" s="10" t="s">
        <v>51</v>
      </c>
      <c r="C23" s="67"/>
      <c r="D23" s="49">
        <f t="shared" si="15"/>
        <v>0</v>
      </c>
      <c r="E23" s="67"/>
      <c r="F23" s="49">
        <f t="shared" si="16"/>
        <v>0</v>
      </c>
      <c r="G23" s="67"/>
      <c r="H23" s="49">
        <f t="shared" si="17"/>
        <v>0</v>
      </c>
      <c r="I23" s="67"/>
      <c r="J23" s="49">
        <f t="shared" si="18"/>
        <v>0</v>
      </c>
      <c r="K23" s="67"/>
      <c r="L23" s="49">
        <f t="shared" si="19"/>
        <v>0</v>
      </c>
      <c r="M23" s="67"/>
      <c r="N23" s="49">
        <f t="shared" si="20"/>
        <v>0</v>
      </c>
      <c r="O23" s="67"/>
      <c r="P23" s="49">
        <f t="shared" si="21"/>
        <v>0</v>
      </c>
      <c r="Q23" s="67"/>
      <c r="R23" s="49">
        <f t="shared" si="22"/>
        <v>0</v>
      </c>
      <c r="S23" s="67"/>
      <c r="T23" s="49">
        <f t="shared" si="23"/>
        <v>0</v>
      </c>
      <c r="U23" s="67"/>
      <c r="V23" s="49">
        <f t="shared" si="24"/>
        <v>0</v>
      </c>
      <c r="W23" s="67"/>
      <c r="X23" s="49">
        <f t="shared" si="25"/>
        <v>0</v>
      </c>
      <c r="Y23" s="67"/>
      <c r="Z23" s="49">
        <f t="shared" si="26"/>
        <v>0</v>
      </c>
      <c r="AA23" s="82">
        <f t="shared" si="0"/>
        <v>0</v>
      </c>
      <c r="AB23" s="49">
        <f t="shared" si="26"/>
        <v>0</v>
      </c>
      <c r="AC23" s="82">
        <f t="shared" si="13"/>
        <v>0</v>
      </c>
      <c r="AD23" s="49">
        <f t="shared" si="27"/>
        <v>0</v>
      </c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</row>
    <row r="24" spans="1:66" x14ac:dyDescent="0.25">
      <c r="A24" s="9">
        <v>5604</v>
      </c>
      <c r="B24" s="10" t="s">
        <v>52</v>
      </c>
      <c r="C24" s="67">
        <v>18527.534100000001</v>
      </c>
      <c r="D24" s="49">
        <f t="shared" si="15"/>
        <v>1.0145007590897542E-3</v>
      </c>
      <c r="E24" s="67">
        <v>18527.534100000001</v>
      </c>
      <c r="F24" s="49">
        <f t="shared" si="16"/>
        <v>1.0145007590897542E-3</v>
      </c>
      <c r="G24" s="67">
        <v>18527.534100000001</v>
      </c>
      <c r="H24" s="49">
        <f t="shared" si="17"/>
        <v>1.0145007590897542E-3</v>
      </c>
      <c r="I24" s="67">
        <v>18527.534100000001</v>
      </c>
      <c r="J24" s="49">
        <f t="shared" si="18"/>
        <v>1.0145007590897542E-3</v>
      </c>
      <c r="K24" s="67">
        <v>18527.534100000001</v>
      </c>
      <c r="L24" s="49">
        <f t="shared" si="19"/>
        <v>1.0145007590897542E-3</v>
      </c>
      <c r="M24" s="67">
        <v>18527.534100000001</v>
      </c>
      <c r="N24" s="49">
        <f t="shared" si="20"/>
        <v>1.0145007590897542E-3</v>
      </c>
      <c r="O24" s="67">
        <v>18527.534100000001</v>
      </c>
      <c r="P24" s="49">
        <f t="shared" si="21"/>
        <v>1.0145007590897542E-3</v>
      </c>
      <c r="Q24" s="67">
        <v>18527.534100000001</v>
      </c>
      <c r="R24" s="49">
        <f t="shared" si="22"/>
        <v>1.0145007590897542E-3</v>
      </c>
      <c r="S24" s="67">
        <v>18527.534100000001</v>
      </c>
      <c r="T24" s="49">
        <f t="shared" si="23"/>
        <v>1.0145007590897542E-3</v>
      </c>
      <c r="U24" s="67">
        <v>18527.534100000001</v>
      </c>
      <c r="V24" s="49">
        <f t="shared" si="24"/>
        <v>1.0145007590897542E-3</v>
      </c>
      <c r="W24" s="67">
        <v>18527.534100000001</v>
      </c>
      <c r="X24" s="49">
        <f t="shared" si="25"/>
        <v>1.0145007590897542E-3</v>
      </c>
      <c r="Y24" s="67">
        <v>18527.534100000001</v>
      </c>
      <c r="Z24" s="49">
        <f t="shared" si="26"/>
        <v>1.0145007590897542E-3</v>
      </c>
      <c r="AA24" s="82">
        <f t="shared" si="0"/>
        <v>222330.40919999997</v>
      </c>
      <c r="AB24" s="49">
        <f t="shared" si="26"/>
        <v>1.0145007590897542E-3</v>
      </c>
      <c r="AC24" s="82">
        <f t="shared" si="13"/>
        <v>18527.534099999997</v>
      </c>
      <c r="AD24" s="49">
        <f t="shared" si="27"/>
        <v>1.0145007590897539E-3</v>
      </c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</row>
    <row r="25" spans="1:66" x14ac:dyDescent="0.25">
      <c r="A25" s="9">
        <v>5605</v>
      </c>
      <c r="B25" s="10" t="s">
        <v>53</v>
      </c>
      <c r="C25" s="67"/>
      <c r="D25" s="49">
        <f t="shared" si="15"/>
        <v>0</v>
      </c>
      <c r="E25" s="67"/>
      <c r="F25" s="49">
        <f t="shared" si="16"/>
        <v>0</v>
      </c>
      <c r="G25" s="67"/>
      <c r="H25" s="49">
        <f t="shared" si="17"/>
        <v>0</v>
      </c>
      <c r="I25" s="67"/>
      <c r="J25" s="49">
        <f t="shared" si="18"/>
        <v>0</v>
      </c>
      <c r="K25" s="67"/>
      <c r="L25" s="49">
        <f t="shared" si="19"/>
        <v>0</v>
      </c>
      <c r="M25" s="67"/>
      <c r="N25" s="49">
        <f t="shared" si="20"/>
        <v>0</v>
      </c>
      <c r="O25" s="67"/>
      <c r="P25" s="49">
        <f t="shared" si="21"/>
        <v>0</v>
      </c>
      <c r="Q25" s="67"/>
      <c r="R25" s="49">
        <f t="shared" si="22"/>
        <v>0</v>
      </c>
      <c r="S25" s="67"/>
      <c r="T25" s="49">
        <f t="shared" si="23"/>
        <v>0</v>
      </c>
      <c r="U25" s="67"/>
      <c r="V25" s="49">
        <f t="shared" si="24"/>
        <v>0</v>
      </c>
      <c r="W25" s="67"/>
      <c r="X25" s="49">
        <f t="shared" si="25"/>
        <v>0</v>
      </c>
      <c r="Y25" s="67"/>
      <c r="Z25" s="49">
        <f t="shared" si="26"/>
        <v>0</v>
      </c>
      <c r="AA25" s="82">
        <f t="shared" si="0"/>
        <v>0</v>
      </c>
      <c r="AB25" s="49">
        <f t="shared" si="26"/>
        <v>0</v>
      </c>
      <c r="AC25" s="82">
        <f t="shared" si="13"/>
        <v>0</v>
      </c>
      <c r="AD25" s="49">
        <f t="shared" si="27"/>
        <v>0</v>
      </c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</row>
    <row r="26" spans="1:66" x14ac:dyDescent="0.25">
      <c r="A26" s="9">
        <v>5606</v>
      </c>
      <c r="B26" s="10" t="s">
        <v>54</v>
      </c>
      <c r="C26" s="67">
        <v>40549.181600000004</v>
      </c>
      <c r="D26" s="49">
        <f t="shared" si="15"/>
        <v>2.2203265308613465E-3</v>
      </c>
      <c r="E26" s="67">
        <v>40549.181600000004</v>
      </c>
      <c r="F26" s="49">
        <f t="shared" si="16"/>
        <v>2.2203265308613465E-3</v>
      </c>
      <c r="G26" s="67">
        <v>40549.181600000004</v>
      </c>
      <c r="H26" s="49">
        <f t="shared" si="17"/>
        <v>2.2203265308613465E-3</v>
      </c>
      <c r="I26" s="67">
        <v>40549.181600000004</v>
      </c>
      <c r="J26" s="49">
        <f t="shared" si="18"/>
        <v>2.2203265308613465E-3</v>
      </c>
      <c r="K26" s="67">
        <v>40549.181600000004</v>
      </c>
      <c r="L26" s="49">
        <f t="shared" si="19"/>
        <v>2.2203265308613465E-3</v>
      </c>
      <c r="M26" s="67">
        <v>40549.181600000004</v>
      </c>
      <c r="N26" s="49">
        <f t="shared" si="20"/>
        <v>2.2203265308613465E-3</v>
      </c>
      <c r="O26" s="67">
        <v>40549.181600000004</v>
      </c>
      <c r="P26" s="49">
        <f t="shared" si="21"/>
        <v>2.2203265308613465E-3</v>
      </c>
      <c r="Q26" s="67">
        <v>40549.181600000004</v>
      </c>
      <c r="R26" s="49">
        <f t="shared" si="22"/>
        <v>2.2203265308613465E-3</v>
      </c>
      <c r="S26" s="67">
        <v>40549.181600000004</v>
      </c>
      <c r="T26" s="49">
        <f t="shared" si="23"/>
        <v>2.2203265308613465E-3</v>
      </c>
      <c r="U26" s="67">
        <v>40549.181600000004</v>
      </c>
      <c r="V26" s="49">
        <f t="shared" si="24"/>
        <v>2.2203265308613465E-3</v>
      </c>
      <c r="W26" s="67">
        <v>40549.181600000004</v>
      </c>
      <c r="X26" s="49">
        <f t="shared" si="25"/>
        <v>2.2203265308613465E-3</v>
      </c>
      <c r="Y26" s="67">
        <v>40549.181600000004</v>
      </c>
      <c r="Z26" s="49">
        <f t="shared" si="26"/>
        <v>2.2203265308613465E-3</v>
      </c>
      <c r="AA26" s="82">
        <f t="shared" si="0"/>
        <v>486590.17920000007</v>
      </c>
      <c r="AB26" s="49">
        <f t="shared" si="26"/>
        <v>2.2203265308613465E-3</v>
      </c>
      <c r="AC26" s="82">
        <f t="shared" si="13"/>
        <v>40549.181600000004</v>
      </c>
      <c r="AD26" s="49">
        <f t="shared" si="27"/>
        <v>2.2203265308613465E-3</v>
      </c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</row>
    <row r="27" spans="1:66" x14ac:dyDescent="0.25">
      <c r="A27" s="9">
        <v>5607</v>
      </c>
      <c r="B27" s="10" t="s">
        <v>55</v>
      </c>
      <c r="C27" s="67"/>
      <c r="D27" s="49">
        <f t="shared" si="15"/>
        <v>0</v>
      </c>
      <c r="E27" s="67"/>
      <c r="F27" s="49">
        <f t="shared" si="16"/>
        <v>0</v>
      </c>
      <c r="G27" s="67"/>
      <c r="H27" s="49">
        <f t="shared" si="17"/>
        <v>0</v>
      </c>
      <c r="I27" s="67"/>
      <c r="J27" s="49">
        <f t="shared" si="18"/>
        <v>0</v>
      </c>
      <c r="K27" s="67"/>
      <c r="L27" s="49">
        <f t="shared" si="19"/>
        <v>0</v>
      </c>
      <c r="M27" s="67"/>
      <c r="N27" s="49">
        <f t="shared" si="20"/>
        <v>0</v>
      </c>
      <c r="O27" s="67"/>
      <c r="P27" s="49">
        <f t="shared" si="21"/>
        <v>0</v>
      </c>
      <c r="Q27" s="67"/>
      <c r="R27" s="49">
        <f t="shared" si="22"/>
        <v>0</v>
      </c>
      <c r="S27" s="67"/>
      <c r="T27" s="49">
        <f t="shared" si="23"/>
        <v>0</v>
      </c>
      <c r="U27" s="67"/>
      <c r="V27" s="49">
        <f t="shared" si="24"/>
        <v>0</v>
      </c>
      <c r="W27" s="67"/>
      <c r="X27" s="49">
        <f t="shared" si="25"/>
        <v>0</v>
      </c>
      <c r="Y27" s="67"/>
      <c r="Z27" s="49">
        <f t="shared" si="26"/>
        <v>0</v>
      </c>
      <c r="AA27" s="82">
        <f t="shared" si="0"/>
        <v>0</v>
      </c>
      <c r="AB27" s="49">
        <f t="shared" si="26"/>
        <v>0</v>
      </c>
      <c r="AC27" s="82">
        <f t="shared" si="13"/>
        <v>0</v>
      </c>
      <c r="AD27" s="49">
        <f t="shared" si="27"/>
        <v>0</v>
      </c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</row>
    <row r="28" spans="1:66" x14ac:dyDescent="0.25">
      <c r="A28" s="9">
        <v>5608</v>
      </c>
      <c r="B28" s="10" t="s">
        <v>56</v>
      </c>
      <c r="C28" s="67"/>
      <c r="D28" s="49">
        <f t="shared" si="15"/>
        <v>0</v>
      </c>
      <c r="E28" s="67"/>
      <c r="F28" s="49">
        <f t="shared" si="16"/>
        <v>0</v>
      </c>
      <c r="G28" s="67"/>
      <c r="H28" s="49">
        <f t="shared" si="17"/>
        <v>0</v>
      </c>
      <c r="I28" s="67"/>
      <c r="J28" s="49">
        <f t="shared" si="18"/>
        <v>0</v>
      </c>
      <c r="K28" s="67"/>
      <c r="L28" s="49">
        <f t="shared" si="19"/>
        <v>0</v>
      </c>
      <c r="M28" s="67"/>
      <c r="N28" s="49">
        <f t="shared" si="20"/>
        <v>0</v>
      </c>
      <c r="O28" s="67"/>
      <c r="P28" s="49">
        <f t="shared" si="21"/>
        <v>0</v>
      </c>
      <c r="Q28" s="67"/>
      <c r="R28" s="49">
        <f t="shared" si="22"/>
        <v>0</v>
      </c>
      <c r="S28" s="67"/>
      <c r="T28" s="49">
        <f t="shared" si="23"/>
        <v>0</v>
      </c>
      <c r="U28" s="67"/>
      <c r="V28" s="49">
        <f t="shared" si="24"/>
        <v>0</v>
      </c>
      <c r="W28" s="67"/>
      <c r="X28" s="49">
        <f t="shared" si="25"/>
        <v>0</v>
      </c>
      <c r="Y28" s="67"/>
      <c r="Z28" s="49">
        <f t="shared" si="26"/>
        <v>0</v>
      </c>
      <c r="AA28" s="82">
        <f t="shared" si="0"/>
        <v>0</v>
      </c>
      <c r="AB28" s="49">
        <f t="shared" si="26"/>
        <v>0</v>
      </c>
      <c r="AC28" s="82">
        <f t="shared" si="13"/>
        <v>0</v>
      </c>
      <c r="AD28" s="49">
        <f t="shared" si="27"/>
        <v>0</v>
      </c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</row>
    <row r="29" spans="1:66" x14ac:dyDescent="0.25">
      <c r="A29" s="9">
        <v>5609</v>
      </c>
      <c r="B29" s="10" t="s">
        <v>57</v>
      </c>
      <c r="C29" s="67"/>
      <c r="D29" s="49">
        <f t="shared" si="15"/>
        <v>0</v>
      </c>
      <c r="E29" s="67"/>
      <c r="F29" s="49">
        <f t="shared" si="16"/>
        <v>0</v>
      </c>
      <c r="G29" s="67"/>
      <c r="H29" s="49">
        <f t="shared" si="17"/>
        <v>0</v>
      </c>
      <c r="I29" s="67"/>
      <c r="J29" s="49">
        <f t="shared" si="18"/>
        <v>0</v>
      </c>
      <c r="K29" s="67"/>
      <c r="L29" s="49">
        <f t="shared" si="19"/>
        <v>0</v>
      </c>
      <c r="M29" s="67"/>
      <c r="N29" s="49">
        <f t="shared" si="20"/>
        <v>0</v>
      </c>
      <c r="O29" s="67"/>
      <c r="P29" s="49">
        <f t="shared" si="21"/>
        <v>0</v>
      </c>
      <c r="Q29" s="67"/>
      <c r="R29" s="49">
        <f t="shared" si="22"/>
        <v>0</v>
      </c>
      <c r="S29" s="67"/>
      <c r="T29" s="49">
        <f t="shared" si="23"/>
        <v>0</v>
      </c>
      <c r="U29" s="67"/>
      <c r="V29" s="49">
        <f t="shared" si="24"/>
        <v>0</v>
      </c>
      <c r="W29" s="67"/>
      <c r="X29" s="49">
        <f t="shared" si="25"/>
        <v>0</v>
      </c>
      <c r="Y29" s="67"/>
      <c r="Z29" s="49">
        <f t="shared" ref="Z29:AB44" si="28">IF(Y$10&lt;&gt;0,Y29/Y$10,"-")</f>
        <v>0</v>
      </c>
      <c r="AA29" s="82">
        <f t="shared" si="0"/>
        <v>0</v>
      </c>
      <c r="AB29" s="49">
        <f t="shared" si="28"/>
        <v>0</v>
      </c>
      <c r="AC29" s="82">
        <f t="shared" si="13"/>
        <v>0</v>
      </c>
      <c r="AD29" s="49">
        <f t="shared" si="27"/>
        <v>0</v>
      </c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</row>
    <row r="30" spans="1:66" x14ac:dyDescent="0.25">
      <c r="A30" s="9">
        <v>5610</v>
      </c>
      <c r="B30" s="10" t="s">
        <v>58</v>
      </c>
      <c r="C30" s="67"/>
      <c r="D30" s="49">
        <f t="shared" si="15"/>
        <v>0</v>
      </c>
      <c r="E30" s="67"/>
      <c r="F30" s="49">
        <f t="shared" si="16"/>
        <v>0</v>
      </c>
      <c r="G30" s="67"/>
      <c r="H30" s="49">
        <f t="shared" si="17"/>
        <v>0</v>
      </c>
      <c r="I30" s="67"/>
      <c r="J30" s="49">
        <f t="shared" si="18"/>
        <v>0</v>
      </c>
      <c r="K30" s="67"/>
      <c r="L30" s="49">
        <f t="shared" si="19"/>
        <v>0</v>
      </c>
      <c r="M30" s="67"/>
      <c r="N30" s="49">
        <f t="shared" si="20"/>
        <v>0</v>
      </c>
      <c r="O30" s="67"/>
      <c r="P30" s="49">
        <f t="shared" si="21"/>
        <v>0</v>
      </c>
      <c r="Q30" s="67"/>
      <c r="R30" s="49">
        <f t="shared" si="22"/>
        <v>0</v>
      </c>
      <c r="S30" s="67"/>
      <c r="T30" s="49">
        <f t="shared" si="23"/>
        <v>0</v>
      </c>
      <c r="U30" s="67"/>
      <c r="V30" s="49">
        <f t="shared" si="24"/>
        <v>0</v>
      </c>
      <c r="W30" s="67"/>
      <c r="X30" s="49">
        <f t="shared" si="25"/>
        <v>0</v>
      </c>
      <c r="Y30" s="67"/>
      <c r="Z30" s="49">
        <f t="shared" si="28"/>
        <v>0</v>
      </c>
      <c r="AA30" s="82">
        <f t="shared" si="0"/>
        <v>0</v>
      </c>
      <c r="AB30" s="49">
        <f t="shared" si="28"/>
        <v>0</v>
      </c>
      <c r="AC30" s="82">
        <f t="shared" si="13"/>
        <v>0</v>
      </c>
      <c r="AD30" s="49">
        <f t="shared" si="27"/>
        <v>0</v>
      </c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</row>
    <row r="31" spans="1:66" x14ac:dyDescent="0.25">
      <c r="A31" s="9">
        <v>5611</v>
      </c>
      <c r="B31" s="10" t="s">
        <v>59</v>
      </c>
      <c r="C31" s="67"/>
      <c r="D31" s="49">
        <f t="shared" si="15"/>
        <v>0</v>
      </c>
      <c r="E31" s="67"/>
      <c r="F31" s="49">
        <f t="shared" si="16"/>
        <v>0</v>
      </c>
      <c r="G31" s="67"/>
      <c r="H31" s="49">
        <f t="shared" si="17"/>
        <v>0</v>
      </c>
      <c r="I31" s="67"/>
      <c r="J31" s="49">
        <f t="shared" si="18"/>
        <v>0</v>
      </c>
      <c r="K31" s="67"/>
      <c r="L31" s="49">
        <f t="shared" si="19"/>
        <v>0</v>
      </c>
      <c r="M31" s="67"/>
      <c r="N31" s="49">
        <f t="shared" si="20"/>
        <v>0</v>
      </c>
      <c r="O31" s="67"/>
      <c r="P31" s="49">
        <f t="shared" si="21"/>
        <v>0</v>
      </c>
      <c r="Q31" s="67"/>
      <c r="R31" s="49">
        <f t="shared" si="22"/>
        <v>0</v>
      </c>
      <c r="S31" s="67"/>
      <c r="T31" s="49">
        <f t="shared" si="23"/>
        <v>0</v>
      </c>
      <c r="U31" s="67"/>
      <c r="V31" s="49">
        <f t="shared" si="24"/>
        <v>0</v>
      </c>
      <c r="W31" s="67"/>
      <c r="X31" s="49">
        <f t="shared" si="25"/>
        <v>0</v>
      </c>
      <c r="Y31" s="67"/>
      <c r="Z31" s="49">
        <f t="shared" si="28"/>
        <v>0</v>
      </c>
      <c r="AA31" s="82">
        <f t="shared" si="0"/>
        <v>0</v>
      </c>
      <c r="AB31" s="49">
        <f t="shared" si="28"/>
        <v>0</v>
      </c>
      <c r="AC31" s="82">
        <f t="shared" si="13"/>
        <v>0</v>
      </c>
      <c r="AD31" s="49">
        <f t="shared" si="27"/>
        <v>0</v>
      </c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</row>
    <row r="32" spans="1:66" x14ac:dyDescent="0.25">
      <c r="A32" s="9">
        <v>5612</v>
      </c>
      <c r="B32" s="10" t="s">
        <v>60</v>
      </c>
      <c r="C32" s="67"/>
      <c r="D32" s="49">
        <f t="shared" si="15"/>
        <v>0</v>
      </c>
      <c r="E32" s="67"/>
      <c r="F32" s="49">
        <f t="shared" si="16"/>
        <v>0</v>
      </c>
      <c r="G32" s="67"/>
      <c r="H32" s="49">
        <f t="shared" si="17"/>
        <v>0</v>
      </c>
      <c r="I32" s="67"/>
      <c r="J32" s="49">
        <f t="shared" si="18"/>
        <v>0</v>
      </c>
      <c r="K32" s="67"/>
      <c r="L32" s="49">
        <f t="shared" si="19"/>
        <v>0</v>
      </c>
      <c r="M32" s="67"/>
      <c r="N32" s="49">
        <f t="shared" si="20"/>
        <v>0</v>
      </c>
      <c r="O32" s="67"/>
      <c r="P32" s="49">
        <f t="shared" si="21"/>
        <v>0</v>
      </c>
      <c r="Q32" s="67"/>
      <c r="R32" s="49">
        <f t="shared" si="22"/>
        <v>0</v>
      </c>
      <c r="S32" s="67"/>
      <c r="T32" s="49">
        <f t="shared" si="23"/>
        <v>0</v>
      </c>
      <c r="U32" s="67"/>
      <c r="V32" s="49">
        <f t="shared" si="24"/>
        <v>0</v>
      </c>
      <c r="W32" s="67"/>
      <c r="X32" s="49">
        <f t="shared" si="25"/>
        <v>0</v>
      </c>
      <c r="Y32" s="67"/>
      <c r="Z32" s="49">
        <f t="shared" si="28"/>
        <v>0</v>
      </c>
      <c r="AA32" s="82">
        <f t="shared" si="0"/>
        <v>0</v>
      </c>
      <c r="AB32" s="49">
        <f t="shared" si="28"/>
        <v>0</v>
      </c>
      <c r="AC32" s="82">
        <f t="shared" si="13"/>
        <v>0</v>
      </c>
      <c r="AD32" s="49">
        <f t="shared" si="27"/>
        <v>0</v>
      </c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</row>
    <row r="33" spans="1:66" x14ac:dyDescent="0.25">
      <c r="A33" s="9">
        <v>5613</v>
      </c>
      <c r="B33" s="10" t="s">
        <v>61</v>
      </c>
      <c r="C33" s="67"/>
      <c r="D33" s="49">
        <f t="shared" si="15"/>
        <v>0</v>
      </c>
      <c r="E33" s="67"/>
      <c r="F33" s="49">
        <f t="shared" si="16"/>
        <v>0</v>
      </c>
      <c r="G33" s="67"/>
      <c r="H33" s="49">
        <f t="shared" si="17"/>
        <v>0</v>
      </c>
      <c r="I33" s="67"/>
      <c r="J33" s="49">
        <f t="shared" si="18"/>
        <v>0</v>
      </c>
      <c r="K33" s="67"/>
      <c r="L33" s="49">
        <f t="shared" si="19"/>
        <v>0</v>
      </c>
      <c r="M33" s="67"/>
      <c r="N33" s="49">
        <f t="shared" si="20"/>
        <v>0</v>
      </c>
      <c r="O33" s="67"/>
      <c r="P33" s="49">
        <f t="shared" si="21"/>
        <v>0</v>
      </c>
      <c r="Q33" s="67"/>
      <c r="R33" s="49">
        <f t="shared" si="22"/>
        <v>0</v>
      </c>
      <c r="S33" s="67"/>
      <c r="T33" s="49">
        <f t="shared" si="23"/>
        <v>0</v>
      </c>
      <c r="U33" s="67"/>
      <c r="V33" s="49">
        <f t="shared" si="24"/>
        <v>0</v>
      </c>
      <c r="W33" s="67"/>
      <c r="X33" s="49">
        <f t="shared" si="25"/>
        <v>0</v>
      </c>
      <c r="Y33" s="67"/>
      <c r="Z33" s="49">
        <f t="shared" si="28"/>
        <v>0</v>
      </c>
      <c r="AA33" s="82">
        <f t="shared" si="0"/>
        <v>0</v>
      </c>
      <c r="AB33" s="49">
        <f t="shared" si="28"/>
        <v>0</v>
      </c>
      <c r="AC33" s="82">
        <f t="shared" si="13"/>
        <v>0</v>
      </c>
      <c r="AD33" s="49">
        <f t="shared" si="27"/>
        <v>0</v>
      </c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</row>
    <row r="34" spans="1:66" s="5" customFormat="1" x14ac:dyDescent="0.25">
      <c r="A34" s="12">
        <v>5699</v>
      </c>
      <c r="B34" s="1" t="s">
        <v>62</v>
      </c>
      <c r="C34" s="74">
        <f>SUM(C21:C33)</f>
        <v>59076.715700000001</v>
      </c>
      <c r="D34" s="56">
        <f t="shared" si="15"/>
        <v>3.2348272899511005E-3</v>
      </c>
      <c r="E34" s="74">
        <f>SUM(E21:E33)</f>
        <v>59076.715700000001</v>
      </c>
      <c r="F34" s="56">
        <f t="shared" si="16"/>
        <v>3.2348272899511005E-3</v>
      </c>
      <c r="G34" s="74">
        <f>SUM(G21:G33)</f>
        <v>59076.715700000001</v>
      </c>
      <c r="H34" s="56">
        <f t="shared" si="17"/>
        <v>3.2348272899511005E-3</v>
      </c>
      <c r="I34" s="74">
        <f>SUM(I21:I33)</f>
        <v>59076.715700000001</v>
      </c>
      <c r="J34" s="56">
        <f t="shared" si="18"/>
        <v>3.2348272899511005E-3</v>
      </c>
      <c r="K34" s="74">
        <f>SUM(K21:K33)</f>
        <v>59076.715700000001</v>
      </c>
      <c r="L34" s="56">
        <f t="shared" si="19"/>
        <v>3.2348272899511005E-3</v>
      </c>
      <c r="M34" s="74">
        <f>SUM(M21:M33)</f>
        <v>59076.715700000001</v>
      </c>
      <c r="N34" s="56">
        <f t="shared" si="20"/>
        <v>3.2348272899511005E-3</v>
      </c>
      <c r="O34" s="74">
        <f>SUM(O21:O33)</f>
        <v>59076.715700000001</v>
      </c>
      <c r="P34" s="56">
        <f t="shared" si="21"/>
        <v>3.2348272899511005E-3</v>
      </c>
      <c r="Q34" s="74">
        <f>SUM(Q21:Q33)</f>
        <v>59076.715700000001</v>
      </c>
      <c r="R34" s="56">
        <f t="shared" si="22"/>
        <v>3.2348272899511005E-3</v>
      </c>
      <c r="S34" s="74">
        <f>SUM(S21:S33)</f>
        <v>59076.715700000001</v>
      </c>
      <c r="T34" s="56">
        <f t="shared" si="23"/>
        <v>3.2348272899511005E-3</v>
      </c>
      <c r="U34" s="74">
        <f>SUM(U21:U33)</f>
        <v>59076.715700000001</v>
      </c>
      <c r="V34" s="56">
        <f t="shared" si="24"/>
        <v>3.2348272899511005E-3</v>
      </c>
      <c r="W34" s="74">
        <f>SUM(W21:W33)</f>
        <v>59076.715700000001</v>
      </c>
      <c r="X34" s="56">
        <f t="shared" si="25"/>
        <v>3.2348272899511005E-3</v>
      </c>
      <c r="Y34" s="74">
        <f>SUM(Y21:Y33)</f>
        <v>59076.715700000001</v>
      </c>
      <c r="Z34" s="56">
        <f t="shared" si="28"/>
        <v>3.2348272899511005E-3</v>
      </c>
      <c r="AA34" s="74">
        <f t="shared" si="0"/>
        <v>708920.58840000024</v>
      </c>
      <c r="AB34" s="56">
        <f t="shared" si="28"/>
        <v>3.2348272899511018E-3</v>
      </c>
      <c r="AC34" s="94">
        <f t="shared" si="13"/>
        <v>59076.715700000022</v>
      </c>
      <c r="AD34" s="56">
        <f t="shared" si="27"/>
        <v>3.2348272899511018E-3</v>
      </c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</row>
    <row r="35" spans="1:66" x14ac:dyDescent="0.25">
      <c r="A35" s="13">
        <v>5999</v>
      </c>
      <c r="B35" s="2" t="s">
        <v>63</v>
      </c>
      <c r="C35" s="68">
        <f>C20+C34</f>
        <v>9410601.8916500006</v>
      </c>
      <c r="D35" s="58">
        <f t="shared" si="15"/>
        <v>0.51529052441848711</v>
      </c>
      <c r="E35" s="68">
        <f>E20+E34</f>
        <v>9410601.8916500006</v>
      </c>
      <c r="F35" s="58">
        <f t="shared" si="16"/>
        <v>0.51529052441848711</v>
      </c>
      <c r="G35" s="68">
        <f>G20+G34</f>
        <v>9410601.8916500006</v>
      </c>
      <c r="H35" s="58">
        <f t="shared" si="17"/>
        <v>0.51529052441848711</v>
      </c>
      <c r="I35" s="68">
        <f>I20+I34</f>
        <v>9410601.8916500006</v>
      </c>
      <c r="J35" s="58">
        <f t="shared" si="18"/>
        <v>0.51529052441848711</v>
      </c>
      <c r="K35" s="68">
        <f>K20+K34</f>
        <v>9410601.8916500006</v>
      </c>
      <c r="L35" s="58">
        <f t="shared" si="19"/>
        <v>0.51529052441848711</v>
      </c>
      <c r="M35" s="68">
        <f>M20+M34</f>
        <v>9410601.8916500006</v>
      </c>
      <c r="N35" s="58">
        <f t="shared" si="20"/>
        <v>0.51529052441848711</v>
      </c>
      <c r="O35" s="68">
        <f>O20+O34</f>
        <v>9410601.8916500006</v>
      </c>
      <c r="P35" s="58">
        <f t="shared" si="21"/>
        <v>0.51529052441848711</v>
      </c>
      <c r="Q35" s="68">
        <f>Q20+Q34</f>
        <v>9410601.8916500006</v>
      </c>
      <c r="R35" s="58">
        <f t="shared" si="22"/>
        <v>0.51529052441848711</v>
      </c>
      <c r="S35" s="68">
        <f>S20+S34</f>
        <v>9410601.8916500006</v>
      </c>
      <c r="T35" s="58">
        <f t="shared" si="23"/>
        <v>0.51529052441848711</v>
      </c>
      <c r="U35" s="68">
        <f>U20+U34</f>
        <v>9410601.8916500006</v>
      </c>
      <c r="V35" s="58">
        <f t="shared" si="24"/>
        <v>0.51529052441848711</v>
      </c>
      <c r="W35" s="68">
        <f>W20+W34</f>
        <v>9410601.8916500006</v>
      </c>
      <c r="X35" s="58">
        <f t="shared" si="25"/>
        <v>0.51529052441848711</v>
      </c>
      <c r="Y35" s="68">
        <f>Y20+Y34</f>
        <v>9410601.8916500006</v>
      </c>
      <c r="Z35" s="58">
        <f t="shared" si="28"/>
        <v>0.51529052441848711</v>
      </c>
      <c r="AA35" s="84">
        <f t="shared" si="0"/>
        <v>112927222.69980003</v>
      </c>
      <c r="AB35" s="58">
        <f t="shared" si="28"/>
        <v>0.51529052441848722</v>
      </c>
      <c r="AC35" s="84">
        <f t="shared" si="13"/>
        <v>9410601.8916500024</v>
      </c>
      <c r="AD35" s="58">
        <f t="shared" si="27"/>
        <v>0.51529052441848722</v>
      </c>
    </row>
    <row r="36" spans="1:66" x14ac:dyDescent="0.25">
      <c r="A36" s="18">
        <v>7000</v>
      </c>
      <c r="B36" s="19" t="s">
        <v>64</v>
      </c>
      <c r="C36" s="75">
        <f>C14-C35</f>
        <v>8852109.066850001</v>
      </c>
      <c r="D36" s="59">
        <f t="shared" si="15"/>
        <v>0.48470947722420449</v>
      </c>
      <c r="E36" s="75">
        <f>E14-E35</f>
        <v>8852109.066850001</v>
      </c>
      <c r="F36" s="59">
        <f t="shared" si="16"/>
        <v>0.48470947722420449</v>
      </c>
      <c r="G36" s="75">
        <f>G14-G35</f>
        <v>8852109.066850001</v>
      </c>
      <c r="H36" s="59">
        <f t="shared" si="17"/>
        <v>0.48470947722420449</v>
      </c>
      <c r="I36" s="75">
        <f>I14-I35</f>
        <v>8852109.066850001</v>
      </c>
      <c r="J36" s="59">
        <f t="shared" si="18"/>
        <v>0.48470947722420449</v>
      </c>
      <c r="K36" s="75">
        <f>K14-K35</f>
        <v>8852109.066850001</v>
      </c>
      <c r="L36" s="59">
        <f t="shared" si="19"/>
        <v>0.48470947722420449</v>
      </c>
      <c r="M36" s="75">
        <f>M14-M35</f>
        <v>8852109.066850001</v>
      </c>
      <c r="N36" s="59">
        <f t="shared" si="20"/>
        <v>0.48470947722420449</v>
      </c>
      <c r="O36" s="75">
        <f>O14-O35</f>
        <v>8852109.066850001</v>
      </c>
      <c r="P36" s="59">
        <f t="shared" si="21"/>
        <v>0.48470947722420449</v>
      </c>
      <c r="Q36" s="75">
        <f>Q14-Q35</f>
        <v>8852109.066850001</v>
      </c>
      <c r="R36" s="59">
        <f t="shared" si="22"/>
        <v>0.48470947722420449</v>
      </c>
      <c r="S36" s="75">
        <f>S14-S35</f>
        <v>8852109.066850001</v>
      </c>
      <c r="T36" s="59">
        <f t="shared" si="23"/>
        <v>0.48470947722420449</v>
      </c>
      <c r="U36" s="75">
        <f>U14-U35</f>
        <v>8852109.066850001</v>
      </c>
      <c r="V36" s="59">
        <f t="shared" si="24"/>
        <v>0.48470947722420449</v>
      </c>
      <c r="W36" s="75">
        <f>W14-W35</f>
        <v>8852109.066850001</v>
      </c>
      <c r="X36" s="59">
        <f t="shared" si="25"/>
        <v>0.48470947722420449</v>
      </c>
      <c r="Y36" s="75">
        <f>Y14-Y35</f>
        <v>8852109.066850001</v>
      </c>
      <c r="Z36" s="59">
        <f t="shared" si="28"/>
        <v>0.48470947722420449</v>
      </c>
      <c r="AA36" s="75">
        <f t="shared" si="0"/>
        <v>106225308.80220003</v>
      </c>
      <c r="AB36" s="59">
        <f t="shared" si="28"/>
        <v>0.4847094772242046</v>
      </c>
      <c r="AC36" s="75">
        <f t="shared" si="13"/>
        <v>8852109.0668500029</v>
      </c>
      <c r="AD36" s="59">
        <f t="shared" si="27"/>
        <v>0.48470947722420454</v>
      </c>
    </row>
    <row r="37" spans="1:66" s="30" customFormat="1" x14ac:dyDescent="0.25">
      <c r="A37" s="31">
        <v>6002</v>
      </c>
      <c r="B37" s="32" t="s">
        <v>65</v>
      </c>
      <c r="C37" s="76"/>
      <c r="D37" s="60">
        <f t="shared" si="15"/>
        <v>0</v>
      </c>
      <c r="E37" s="76"/>
      <c r="F37" s="60">
        <f t="shared" si="16"/>
        <v>0</v>
      </c>
      <c r="G37" s="76"/>
      <c r="H37" s="60">
        <f t="shared" si="17"/>
        <v>0</v>
      </c>
      <c r="I37" s="76"/>
      <c r="J37" s="60">
        <f t="shared" si="18"/>
        <v>0</v>
      </c>
      <c r="K37" s="76"/>
      <c r="L37" s="60">
        <f t="shared" si="19"/>
        <v>0</v>
      </c>
      <c r="M37" s="76"/>
      <c r="N37" s="60">
        <f t="shared" si="20"/>
        <v>0</v>
      </c>
      <c r="O37" s="76"/>
      <c r="P37" s="60">
        <f t="shared" si="21"/>
        <v>0</v>
      </c>
      <c r="Q37" s="76"/>
      <c r="R37" s="60">
        <f t="shared" si="22"/>
        <v>0</v>
      </c>
      <c r="S37" s="76"/>
      <c r="T37" s="60">
        <f t="shared" si="23"/>
        <v>0</v>
      </c>
      <c r="U37" s="76"/>
      <c r="V37" s="60">
        <f t="shared" si="24"/>
        <v>0</v>
      </c>
      <c r="W37" s="76"/>
      <c r="X37" s="60">
        <f t="shared" si="25"/>
        <v>0</v>
      </c>
      <c r="Y37" s="76"/>
      <c r="Z37" s="60">
        <f t="shared" si="28"/>
        <v>0</v>
      </c>
      <c r="AA37" s="76">
        <f t="shared" si="0"/>
        <v>0</v>
      </c>
      <c r="AB37" s="60">
        <f t="shared" si="28"/>
        <v>0</v>
      </c>
      <c r="AC37" s="76">
        <f t="shared" si="13"/>
        <v>0</v>
      </c>
      <c r="AD37" s="60">
        <f t="shared" si="27"/>
        <v>0</v>
      </c>
    </row>
    <row r="38" spans="1:66" x14ac:dyDescent="0.25">
      <c r="A38" s="9">
        <v>6003</v>
      </c>
      <c r="B38" s="10" t="s">
        <v>66</v>
      </c>
      <c r="C38" s="67">
        <v>36500</v>
      </c>
      <c r="D38" s="49">
        <f t="shared" si="15"/>
        <v>1.99860799105349E-3</v>
      </c>
      <c r="E38" s="67">
        <v>36500</v>
      </c>
      <c r="F38" s="49">
        <f t="shared" si="16"/>
        <v>1.99860799105349E-3</v>
      </c>
      <c r="G38" s="67">
        <v>36500</v>
      </c>
      <c r="H38" s="49">
        <f t="shared" si="17"/>
        <v>1.99860799105349E-3</v>
      </c>
      <c r="I38" s="67">
        <v>36500</v>
      </c>
      <c r="J38" s="49">
        <f t="shared" si="18"/>
        <v>1.99860799105349E-3</v>
      </c>
      <c r="K38" s="67">
        <v>36500</v>
      </c>
      <c r="L38" s="49">
        <f t="shared" si="19"/>
        <v>1.99860799105349E-3</v>
      </c>
      <c r="M38" s="67">
        <v>36500</v>
      </c>
      <c r="N38" s="49">
        <f t="shared" si="20"/>
        <v>1.99860799105349E-3</v>
      </c>
      <c r="O38" s="67">
        <v>36500</v>
      </c>
      <c r="P38" s="49">
        <f t="shared" si="21"/>
        <v>1.99860799105349E-3</v>
      </c>
      <c r="Q38" s="67">
        <v>36500</v>
      </c>
      <c r="R38" s="49">
        <f t="shared" si="22"/>
        <v>1.99860799105349E-3</v>
      </c>
      <c r="S38" s="67">
        <v>36500</v>
      </c>
      <c r="T38" s="49">
        <f t="shared" si="23"/>
        <v>1.99860799105349E-3</v>
      </c>
      <c r="U38" s="67">
        <v>36500</v>
      </c>
      <c r="V38" s="49">
        <f t="shared" si="24"/>
        <v>1.99860799105349E-3</v>
      </c>
      <c r="W38" s="67">
        <v>36500</v>
      </c>
      <c r="X38" s="49">
        <f t="shared" si="25"/>
        <v>1.99860799105349E-3</v>
      </c>
      <c r="Y38" s="67">
        <v>36500</v>
      </c>
      <c r="Z38" s="49">
        <f t="shared" si="28"/>
        <v>1.99860799105349E-3</v>
      </c>
      <c r="AA38" s="82">
        <f t="shared" si="0"/>
        <v>438000</v>
      </c>
      <c r="AB38" s="49">
        <f t="shared" si="28"/>
        <v>1.99860799105349E-3</v>
      </c>
      <c r="AC38" s="82">
        <f t="shared" si="13"/>
        <v>36500</v>
      </c>
      <c r="AD38" s="49">
        <f t="shared" si="27"/>
        <v>1.99860799105349E-3</v>
      </c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</row>
    <row r="39" spans="1:66" x14ac:dyDescent="0.25">
      <c r="A39" s="9">
        <v>6004</v>
      </c>
      <c r="B39" s="10" t="s">
        <v>67</v>
      </c>
      <c r="C39" s="67"/>
      <c r="D39" s="49">
        <f t="shared" si="15"/>
        <v>0</v>
      </c>
      <c r="E39" s="67"/>
      <c r="F39" s="49">
        <f t="shared" si="16"/>
        <v>0</v>
      </c>
      <c r="G39" s="67"/>
      <c r="H39" s="49">
        <f t="shared" si="17"/>
        <v>0</v>
      </c>
      <c r="I39" s="67"/>
      <c r="J39" s="49">
        <f t="shared" si="18"/>
        <v>0</v>
      </c>
      <c r="K39" s="67"/>
      <c r="L39" s="49">
        <f t="shared" si="19"/>
        <v>0</v>
      </c>
      <c r="M39" s="67"/>
      <c r="N39" s="49">
        <f t="shared" si="20"/>
        <v>0</v>
      </c>
      <c r="O39" s="67"/>
      <c r="P39" s="49">
        <f t="shared" si="21"/>
        <v>0</v>
      </c>
      <c r="Q39" s="67"/>
      <c r="R39" s="49">
        <f t="shared" si="22"/>
        <v>0</v>
      </c>
      <c r="S39" s="67"/>
      <c r="T39" s="49">
        <f t="shared" si="23"/>
        <v>0</v>
      </c>
      <c r="U39" s="67"/>
      <c r="V39" s="49">
        <f t="shared" si="24"/>
        <v>0</v>
      </c>
      <c r="W39" s="67"/>
      <c r="X39" s="49">
        <f t="shared" si="25"/>
        <v>0</v>
      </c>
      <c r="Y39" s="67"/>
      <c r="Z39" s="49">
        <f t="shared" si="28"/>
        <v>0</v>
      </c>
      <c r="AA39" s="82">
        <f t="shared" si="0"/>
        <v>0</v>
      </c>
      <c r="AB39" s="49">
        <f t="shared" si="28"/>
        <v>0</v>
      </c>
      <c r="AC39" s="82">
        <f t="shared" si="13"/>
        <v>0</v>
      </c>
      <c r="AD39" s="49">
        <f t="shared" si="27"/>
        <v>0</v>
      </c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</row>
    <row r="40" spans="1:66" s="5" customFormat="1" x14ac:dyDescent="0.25">
      <c r="A40" s="12">
        <v>6099</v>
      </c>
      <c r="B40" s="1" t="s">
        <v>68</v>
      </c>
      <c r="C40" s="74">
        <f>SUM(C37:C39)</f>
        <v>36500</v>
      </c>
      <c r="D40" s="56">
        <f t="shared" si="15"/>
        <v>1.99860799105349E-3</v>
      </c>
      <c r="E40" s="74">
        <f>SUM(E37:E39)</f>
        <v>36500</v>
      </c>
      <c r="F40" s="56">
        <f t="shared" si="16"/>
        <v>1.99860799105349E-3</v>
      </c>
      <c r="G40" s="74">
        <f>SUM(G37:G39)</f>
        <v>36500</v>
      </c>
      <c r="H40" s="56">
        <f t="shared" si="17"/>
        <v>1.99860799105349E-3</v>
      </c>
      <c r="I40" s="74">
        <f>SUM(I37:I39)</f>
        <v>36500</v>
      </c>
      <c r="J40" s="56">
        <f t="shared" si="18"/>
        <v>1.99860799105349E-3</v>
      </c>
      <c r="K40" s="74">
        <f>SUM(K37:K39)</f>
        <v>36500</v>
      </c>
      <c r="L40" s="56">
        <f t="shared" si="19"/>
        <v>1.99860799105349E-3</v>
      </c>
      <c r="M40" s="74">
        <f>SUM(M37:M39)</f>
        <v>36500</v>
      </c>
      <c r="N40" s="56">
        <f t="shared" si="20"/>
        <v>1.99860799105349E-3</v>
      </c>
      <c r="O40" s="74">
        <f>SUM(O37:O39)</f>
        <v>36500</v>
      </c>
      <c r="P40" s="56">
        <f t="shared" si="21"/>
        <v>1.99860799105349E-3</v>
      </c>
      <c r="Q40" s="74">
        <f>SUM(Q37:Q39)</f>
        <v>36500</v>
      </c>
      <c r="R40" s="56">
        <f t="shared" si="22"/>
        <v>1.99860799105349E-3</v>
      </c>
      <c r="S40" s="74">
        <f>SUM(S37:S39)</f>
        <v>36500</v>
      </c>
      <c r="T40" s="56">
        <f t="shared" si="23"/>
        <v>1.99860799105349E-3</v>
      </c>
      <c r="U40" s="74">
        <f>SUM(U37:U39)</f>
        <v>36500</v>
      </c>
      <c r="V40" s="56">
        <f t="shared" si="24"/>
        <v>1.99860799105349E-3</v>
      </c>
      <c r="W40" s="74">
        <f>SUM(W37:W39)</f>
        <v>36500</v>
      </c>
      <c r="X40" s="56">
        <f t="shared" si="25"/>
        <v>1.99860799105349E-3</v>
      </c>
      <c r="Y40" s="74">
        <f>SUM(Y37:Y39)</f>
        <v>36500</v>
      </c>
      <c r="Z40" s="56">
        <f t="shared" si="28"/>
        <v>1.99860799105349E-3</v>
      </c>
      <c r="AA40" s="74">
        <f t="shared" si="0"/>
        <v>438000</v>
      </c>
      <c r="AB40" s="56">
        <f t="shared" si="28"/>
        <v>1.99860799105349E-3</v>
      </c>
      <c r="AC40" s="94">
        <f t="shared" si="13"/>
        <v>36500</v>
      </c>
      <c r="AD40" s="56">
        <f t="shared" si="27"/>
        <v>1.99860799105349E-3</v>
      </c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</row>
    <row r="41" spans="1:66" s="8" customFormat="1" x14ac:dyDescent="0.25">
      <c r="A41" s="26">
        <v>6101</v>
      </c>
      <c r="B41" s="27" t="s">
        <v>69</v>
      </c>
      <c r="C41" s="69">
        <v>2133555.66395</v>
      </c>
      <c r="D41" s="57">
        <f t="shared" si="15"/>
        <v>0.11682579176240833</v>
      </c>
      <c r="E41" s="69">
        <v>2133555.66395</v>
      </c>
      <c r="F41" s="57">
        <f t="shared" si="16"/>
        <v>0.11682579176240833</v>
      </c>
      <c r="G41" s="69">
        <v>2133555.66395</v>
      </c>
      <c r="H41" s="57">
        <f t="shared" si="17"/>
        <v>0.11682579176240833</v>
      </c>
      <c r="I41" s="69">
        <v>2133555.66395</v>
      </c>
      <c r="J41" s="57">
        <f t="shared" si="18"/>
        <v>0.11682579176240833</v>
      </c>
      <c r="K41" s="69">
        <v>2133555.66395</v>
      </c>
      <c r="L41" s="57">
        <f t="shared" si="19"/>
        <v>0.11682579176240833</v>
      </c>
      <c r="M41" s="69">
        <v>2133555.66395</v>
      </c>
      <c r="N41" s="57">
        <f t="shared" si="20"/>
        <v>0.11682579176240833</v>
      </c>
      <c r="O41" s="69">
        <v>2133555.66395</v>
      </c>
      <c r="P41" s="57">
        <f t="shared" si="21"/>
        <v>0.11682579176240833</v>
      </c>
      <c r="Q41" s="69">
        <v>2133555.66395</v>
      </c>
      <c r="R41" s="57">
        <f t="shared" si="22"/>
        <v>0.11682579176240833</v>
      </c>
      <c r="S41" s="69">
        <v>2133555.66395</v>
      </c>
      <c r="T41" s="57">
        <f t="shared" si="23"/>
        <v>0.11682579176240833</v>
      </c>
      <c r="U41" s="69">
        <v>2133555.66395</v>
      </c>
      <c r="V41" s="57">
        <f t="shared" si="24"/>
        <v>0.11682579176240833</v>
      </c>
      <c r="W41" s="69">
        <v>2133555.66395</v>
      </c>
      <c r="X41" s="57">
        <f t="shared" si="25"/>
        <v>0.11682579176240833</v>
      </c>
      <c r="Y41" s="69">
        <v>2133555.66395</v>
      </c>
      <c r="Z41" s="57">
        <f t="shared" si="28"/>
        <v>0.11682579176240833</v>
      </c>
      <c r="AA41" s="69">
        <f t="shared" si="0"/>
        <v>25602667.967399999</v>
      </c>
      <c r="AB41" s="57">
        <f t="shared" si="28"/>
        <v>0.11682579176240834</v>
      </c>
      <c r="AC41" s="85">
        <f t="shared" si="13"/>
        <v>2133555.66395</v>
      </c>
      <c r="AD41" s="57">
        <f t="shared" si="27"/>
        <v>0.11682579176240833</v>
      </c>
    </row>
    <row r="42" spans="1:66" x14ac:dyDescent="0.25">
      <c r="A42" s="9">
        <v>6102</v>
      </c>
      <c r="B42" s="10" t="s">
        <v>70</v>
      </c>
      <c r="C42" s="67">
        <v>240155.33825</v>
      </c>
      <c r="D42" s="49">
        <f t="shared" si="15"/>
        <v>1.3150037756728872E-2</v>
      </c>
      <c r="E42" s="67">
        <v>240155.33825</v>
      </c>
      <c r="F42" s="49">
        <f t="shared" si="16"/>
        <v>1.3150037756728872E-2</v>
      </c>
      <c r="G42" s="67">
        <v>240155.33825</v>
      </c>
      <c r="H42" s="49">
        <f t="shared" si="17"/>
        <v>1.3150037756728872E-2</v>
      </c>
      <c r="I42" s="67">
        <v>240155.33825</v>
      </c>
      <c r="J42" s="49">
        <f t="shared" si="18"/>
        <v>1.3150037756728872E-2</v>
      </c>
      <c r="K42" s="67">
        <v>240155.33825</v>
      </c>
      <c r="L42" s="49">
        <f t="shared" si="19"/>
        <v>1.3150037756728872E-2</v>
      </c>
      <c r="M42" s="67">
        <v>240155.33825</v>
      </c>
      <c r="N42" s="49">
        <f t="shared" si="20"/>
        <v>1.3150037756728872E-2</v>
      </c>
      <c r="O42" s="67">
        <v>240155.33825</v>
      </c>
      <c r="P42" s="49">
        <f t="shared" si="21"/>
        <v>1.3150037756728872E-2</v>
      </c>
      <c r="Q42" s="67">
        <v>240155.33825</v>
      </c>
      <c r="R42" s="49">
        <f t="shared" si="22"/>
        <v>1.3150037756728872E-2</v>
      </c>
      <c r="S42" s="67">
        <v>240155.33825</v>
      </c>
      <c r="T42" s="49">
        <f t="shared" si="23"/>
        <v>1.3150037756728872E-2</v>
      </c>
      <c r="U42" s="67">
        <v>240155.33825</v>
      </c>
      <c r="V42" s="49">
        <f t="shared" si="24"/>
        <v>1.3150037756728872E-2</v>
      </c>
      <c r="W42" s="67">
        <v>240155.33825</v>
      </c>
      <c r="X42" s="49">
        <f t="shared" si="25"/>
        <v>1.3150037756728872E-2</v>
      </c>
      <c r="Y42" s="67">
        <v>240155.33825</v>
      </c>
      <c r="Z42" s="49">
        <f t="shared" si="28"/>
        <v>1.3150037756728872E-2</v>
      </c>
      <c r="AA42" s="82">
        <f t="shared" si="0"/>
        <v>2881864.0589999999</v>
      </c>
      <c r="AB42" s="49">
        <f t="shared" si="28"/>
        <v>1.3150037756728872E-2</v>
      </c>
      <c r="AC42" s="82">
        <f t="shared" si="13"/>
        <v>240155.33825</v>
      </c>
      <c r="AD42" s="49">
        <f t="shared" si="27"/>
        <v>1.3150037756728872E-2</v>
      </c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</row>
    <row r="43" spans="1:66" x14ac:dyDescent="0.25">
      <c r="A43" s="9">
        <v>6103</v>
      </c>
      <c r="B43" s="10" t="s">
        <v>71</v>
      </c>
      <c r="C43" s="67">
        <v>147.50819999999999</v>
      </c>
      <c r="D43" s="49">
        <f t="shared" si="15"/>
        <v>8.0770155415319548E-6</v>
      </c>
      <c r="E43" s="67">
        <v>147.50819999999999</v>
      </c>
      <c r="F43" s="49">
        <f t="shared" si="16"/>
        <v>8.0770155415319548E-6</v>
      </c>
      <c r="G43" s="67">
        <v>147.50819999999999</v>
      </c>
      <c r="H43" s="49">
        <f t="shared" si="17"/>
        <v>8.0770155415319548E-6</v>
      </c>
      <c r="I43" s="67">
        <v>147.50819999999999</v>
      </c>
      <c r="J43" s="49">
        <f t="shared" si="18"/>
        <v>8.0770155415319548E-6</v>
      </c>
      <c r="K43" s="67">
        <v>147.50819999999999</v>
      </c>
      <c r="L43" s="49">
        <f t="shared" si="19"/>
        <v>8.0770155415319548E-6</v>
      </c>
      <c r="M43" s="67">
        <v>147.50819999999999</v>
      </c>
      <c r="N43" s="49">
        <f t="shared" si="20"/>
        <v>8.0770155415319548E-6</v>
      </c>
      <c r="O43" s="67">
        <v>147.50819999999999</v>
      </c>
      <c r="P43" s="49">
        <f t="shared" si="21"/>
        <v>8.0770155415319548E-6</v>
      </c>
      <c r="Q43" s="67">
        <v>147.50819999999999</v>
      </c>
      <c r="R43" s="49">
        <f t="shared" si="22"/>
        <v>8.0770155415319548E-6</v>
      </c>
      <c r="S43" s="67">
        <v>147.50819999999999</v>
      </c>
      <c r="T43" s="49">
        <f t="shared" si="23"/>
        <v>8.0770155415319548E-6</v>
      </c>
      <c r="U43" s="67">
        <v>147.50819999999999</v>
      </c>
      <c r="V43" s="49">
        <f t="shared" si="24"/>
        <v>8.0770155415319548E-6</v>
      </c>
      <c r="W43" s="67">
        <v>147.50819999999999</v>
      </c>
      <c r="X43" s="49">
        <f t="shared" si="25"/>
        <v>8.0770155415319548E-6</v>
      </c>
      <c r="Y43" s="67">
        <v>147.50819999999999</v>
      </c>
      <c r="Z43" s="49">
        <f t="shared" si="28"/>
        <v>8.0770155415319548E-6</v>
      </c>
      <c r="AA43" s="82">
        <f t="shared" si="0"/>
        <v>1770.0983999999999</v>
      </c>
      <c r="AB43" s="49">
        <f t="shared" si="28"/>
        <v>8.0770155415319565E-6</v>
      </c>
      <c r="AC43" s="82">
        <f t="shared" si="13"/>
        <v>147.50819999999999</v>
      </c>
      <c r="AD43" s="49">
        <f t="shared" si="27"/>
        <v>8.0770155415319548E-6</v>
      </c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</row>
    <row r="44" spans="1:66" x14ac:dyDescent="0.25">
      <c r="A44" s="9">
        <v>6104</v>
      </c>
      <c r="B44" s="10" t="s">
        <v>72</v>
      </c>
      <c r="C44" s="67">
        <v>47343.078600000001</v>
      </c>
      <c r="D44" s="49">
        <f t="shared" si="15"/>
        <v>2.5923357592063964E-3</v>
      </c>
      <c r="E44" s="67">
        <v>47343.078600000001</v>
      </c>
      <c r="F44" s="49">
        <f t="shared" si="16"/>
        <v>2.5923357592063964E-3</v>
      </c>
      <c r="G44" s="67">
        <v>47343.078600000001</v>
      </c>
      <c r="H44" s="49">
        <f t="shared" si="17"/>
        <v>2.5923357592063964E-3</v>
      </c>
      <c r="I44" s="67">
        <v>47343.078600000001</v>
      </c>
      <c r="J44" s="49">
        <f t="shared" si="18"/>
        <v>2.5923357592063964E-3</v>
      </c>
      <c r="K44" s="67">
        <v>47343.078600000001</v>
      </c>
      <c r="L44" s="49">
        <f t="shared" si="19"/>
        <v>2.5923357592063964E-3</v>
      </c>
      <c r="M44" s="67">
        <v>47343.078600000001</v>
      </c>
      <c r="N44" s="49">
        <f t="shared" si="20"/>
        <v>2.5923357592063964E-3</v>
      </c>
      <c r="O44" s="67">
        <v>47343.078600000001</v>
      </c>
      <c r="P44" s="49">
        <f t="shared" si="21"/>
        <v>2.5923357592063964E-3</v>
      </c>
      <c r="Q44" s="67">
        <v>47343.078600000001</v>
      </c>
      <c r="R44" s="49">
        <f t="shared" si="22"/>
        <v>2.5923357592063964E-3</v>
      </c>
      <c r="S44" s="67">
        <v>47343.078600000001</v>
      </c>
      <c r="T44" s="49">
        <f t="shared" si="23"/>
        <v>2.5923357592063964E-3</v>
      </c>
      <c r="U44" s="67">
        <v>47343.078600000001</v>
      </c>
      <c r="V44" s="49">
        <f t="shared" si="24"/>
        <v>2.5923357592063964E-3</v>
      </c>
      <c r="W44" s="67">
        <v>47343.078600000001</v>
      </c>
      <c r="X44" s="49">
        <f t="shared" si="25"/>
        <v>2.5923357592063964E-3</v>
      </c>
      <c r="Y44" s="67">
        <v>47343.078600000001</v>
      </c>
      <c r="Z44" s="49">
        <f t="shared" si="28"/>
        <v>2.5923357592063964E-3</v>
      </c>
      <c r="AA44" s="82">
        <f t="shared" si="0"/>
        <v>568116.94319999998</v>
      </c>
      <c r="AB44" s="49">
        <f t="shared" si="28"/>
        <v>2.5923357592063964E-3</v>
      </c>
      <c r="AC44" s="82">
        <f t="shared" si="13"/>
        <v>47343.078600000001</v>
      </c>
      <c r="AD44" s="49">
        <f t="shared" si="27"/>
        <v>2.5923357592063964E-3</v>
      </c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</row>
    <row r="45" spans="1:66" x14ac:dyDescent="0.25">
      <c r="A45" s="9">
        <v>6105</v>
      </c>
      <c r="B45" s="10" t="s">
        <v>73</v>
      </c>
      <c r="C45" s="67">
        <v>22871.266599999999</v>
      </c>
      <c r="D45" s="49">
        <f t="shared" si="15"/>
        <v>1.2523478408842405E-3</v>
      </c>
      <c r="E45" s="67">
        <v>22871.266599999999</v>
      </c>
      <c r="F45" s="49">
        <f t="shared" si="16"/>
        <v>1.2523478408842405E-3</v>
      </c>
      <c r="G45" s="67">
        <v>22871.266599999999</v>
      </c>
      <c r="H45" s="49">
        <f t="shared" si="17"/>
        <v>1.2523478408842405E-3</v>
      </c>
      <c r="I45" s="67">
        <v>22871.266599999999</v>
      </c>
      <c r="J45" s="49">
        <f t="shared" si="18"/>
        <v>1.2523478408842405E-3</v>
      </c>
      <c r="K45" s="67">
        <v>22871.266599999999</v>
      </c>
      <c r="L45" s="49">
        <f t="shared" si="19"/>
        <v>1.2523478408842405E-3</v>
      </c>
      <c r="M45" s="67">
        <v>22871.266599999999</v>
      </c>
      <c r="N45" s="49">
        <f t="shared" si="20"/>
        <v>1.2523478408842405E-3</v>
      </c>
      <c r="O45" s="67">
        <v>22871.266599999999</v>
      </c>
      <c r="P45" s="49">
        <f t="shared" si="21"/>
        <v>1.2523478408842405E-3</v>
      </c>
      <c r="Q45" s="67">
        <v>22871.266599999999</v>
      </c>
      <c r="R45" s="49">
        <f t="shared" si="22"/>
        <v>1.2523478408842405E-3</v>
      </c>
      <c r="S45" s="67">
        <v>22871.266599999999</v>
      </c>
      <c r="T45" s="49">
        <f t="shared" si="23"/>
        <v>1.2523478408842405E-3</v>
      </c>
      <c r="U45" s="67">
        <v>22871.266599999999</v>
      </c>
      <c r="V45" s="49">
        <f t="shared" si="24"/>
        <v>1.2523478408842405E-3</v>
      </c>
      <c r="W45" s="67">
        <v>22871.266599999999</v>
      </c>
      <c r="X45" s="49">
        <f t="shared" si="25"/>
        <v>1.2523478408842405E-3</v>
      </c>
      <c r="Y45" s="67">
        <v>22871.266599999999</v>
      </c>
      <c r="Z45" s="49">
        <f t="shared" ref="Z45:AB60" si="29">IF(Y$10&lt;&gt;0,Y45/Y$10,"-")</f>
        <v>1.2523478408842405E-3</v>
      </c>
      <c r="AA45" s="82">
        <f t="shared" si="0"/>
        <v>274455.19919999997</v>
      </c>
      <c r="AB45" s="49">
        <f t="shared" si="29"/>
        <v>1.2523478408842405E-3</v>
      </c>
      <c r="AC45" s="82">
        <f t="shared" si="13"/>
        <v>22871.266599999999</v>
      </c>
      <c r="AD45" s="49">
        <f t="shared" si="27"/>
        <v>1.2523478408842405E-3</v>
      </c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</row>
    <row r="46" spans="1:66" x14ac:dyDescent="0.25">
      <c r="A46" s="9">
        <v>6106</v>
      </c>
      <c r="B46" s="10" t="s">
        <v>74</v>
      </c>
      <c r="C46" s="67">
        <v>14021.615</v>
      </c>
      <c r="D46" s="49">
        <f t="shared" si="15"/>
        <v>7.6777292565686247E-4</v>
      </c>
      <c r="E46" s="67">
        <v>14021.615</v>
      </c>
      <c r="F46" s="49">
        <f t="shared" si="16"/>
        <v>7.6777292565686247E-4</v>
      </c>
      <c r="G46" s="67">
        <v>14021.615</v>
      </c>
      <c r="H46" s="49">
        <f t="shared" si="17"/>
        <v>7.6777292565686247E-4</v>
      </c>
      <c r="I46" s="67">
        <v>14021.615</v>
      </c>
      <c r="J46" s="49">
        <f t="shared" si="18"/>
        <v>7.6777292565686247E-4</v>
      </c>
      <c r="K46" s="67">
        <v>14021.615</v>
      </c>
      <c r="L46" s="49">
        <f t="shared" si="19"/>
        <v>7.6777292565686247E-4</v>
      </c>
      <c r="M46" s="67">
        <v>14021.615</v>
      </c>
      <c r="N46" s="49">
        <f t="shared" si="20"/>
        <v>7.6777292565686247E-4</v>
      </c>
      <c r="O46" s="67">
        <v>14021.615</v>
      </c>
      <c r="P46" s="49">
        <f t="shared" si="21"/>
        <v>7.6777292565686247E-4</v>
      </c>
      <c r="Q46" s="67">
        <v>14021.615</v>
      </c>
      <c r="R46" s="49">
        <f t="shared" si="22"/>
        <v>7.6777292565686247E-4</v>
      </c>
      <c r="S46" s="67">
        <v>14021.615</v>
      </c>
      <c r="T46" s="49">
        <f t="shared" si="23"/>
        <v>7.6777292565686247E-4</v>
      </c>
      <c r="U46" s="67">
        <v>14021.615</v>
      </c>
      <c r="V46" s="49">
        <f t="shared" si="24"/>
        <v>7.6777292565686247E-4</v>
      </c>
      <c r="W46" s="67">
        <v>14021.615</v>
      </c>
      <c r="X46" s="49">
        <f t="shared" si="25"/>
        <v>7.6777292565686247E-4</v>
      </c>
      <c r="Y46" s="67">
        <v>14021.615</v>
      </c>
      <c r="Z46" s="49">
        <f t="shared" si="29"/>
        <v>7.6777292565686247E-4</v>
      </c>
      <c r="AA46" s="82">
        <f t="shared" si="0"/>
        <v>168259.38</v>
      </c>
      <c r="AB46" s="49">
        <f t="shared" si="29"/>
        <v>7.6777292565686247E-4</v>
      </c>
      <c r="AC46" s="82">
        <f t="shared" si="13"/>
        <v>14021.615</v>
      </c>
      <c r="AD46" s="49">
        <f t="shared" si="27"/>
        <v>7.6777292565686247E-4</v>
      </c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</row>
    <row r="47" spans="1:66" x14ac:dyDescent="0.25">
      <c r="A47" s="9">
        <v>6107</v>
      </c>
      <c r="B47" s="10" t="s">
        <v>75</v>
      </c>
      <c r="C47" s="67">
        <v>4575</v>
      </c>
      <c r="D47" s="49">
        <f t="shared" si="15"/>
        <v>2.505104536731429E-4</v>
      </c>
      <c r="E47" s="67">
        <v>4575</v>
      </c>
      <c r="F47" s="49">
        <f t="shared" si="16"/>
        <v>2.505104536731429E-4</v>
      </c>
      <c r="G47" s="67">
        <v>4575</v>
      </c>
      <c r="H47" s="49">
        <f t="shared" si="17"/>
        <v>2.505104536731429E-4</v>
      </c>
      <c r="I47" s="67">
        <v>4575</v>
      </c>
      <c r="J47" s="49">
        <f t="shared" si="18"/>
        <v>2.505104536731429E-4</v>
      </c>
      <c r="K47" s="67">
        <v>4575</v>
      </c>
      <c r="L47" s="49">
        <f t="shared" si="19"/>
        <v>2.505104536731429E-4</v>
      </c>
      <c r="M47" s="67">
        <v>4575</v>
      </c>
      <c r="N47" s="49">
        <f t="shared" si="20"/>
        <v>2.505104536731429E-4</v>
      </c>
      <c r="O47" s="67">
        <v>4575</v>
      </c>
      <c r="P47" s="49">
        <f t="shared" si="21"/>
        <v>2.505104536731429E-4</v>
      </c>
      <c r="Q47" s="67">
        <v>4575</v>
      </c>
      <c r="R47" s="49">
        <f t="shared" si="22"/>
        <v>2.505104536731429E-4</v>
      </c>
      <c r="S47" s="67">
        <v>4575</v>
      </c>
      <c r="T47" s="49">
        <f t="shared" si="23"/>
        <v>2.505104536731429E-4</v>
      </c>
      <c r="U47" s="67">
        <v>4575</v>
      </c>
      <c r="V47" s="49">
        <f t="shared" si="24"/>
        <v>2.505104536731429E-4</v>
      </c>
      <c r="W47" s="67">
        <v>4575</v>
      </c>
      <c r="X47" s="49">
        <f t="shared" si="25"/>
        <v>2.505104536731429E-4</v>
      </c>
      <c r="Y47" s="67">
        <v>4575</v>
      </c>
      <c r="Z47" s="49">
        <f t="shared" si="29"/>
        <v>2.505104536731429E-4</v>
      </c>
      <c r="AA47" s="82">
        <f t="shared" si="0"/>
        <v>54900</v>
      </c>
      <c r="AB47" s="49">
        <f t="shared" si="29"/>
        <v>2.505104536731429E-4</v>
      </c>
      <c r="AC47" s="82">
        <f t="shared" si="13"/>
        <v>4575</v>
      </c>
      <c r="AD47" s="49">
        <f t="shared" si="27"/>
        <v>2.505104536731429E-4</v>
      </c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</row>
    <row r="48" spans="1:66" x14ac:dyDescent="0.25">
      <c r="A48" s="9">
        <v>6108</v>
      </c>
      <c r="B48" s="10" t="s">
        <v>76</v>
      </c>
      <c r="C48" s="67">
        <v>5359</v>
      </c>
      <c r="D48" s="49">
        <f t="shared" si="15"/>
        <v>2.9343945819330556E-4</v>
      </c>
      <c r="E48" s="67">
        <v>5359</v>
      </c>
      <c r="F48" s="49">
        <f t="shared" si="16"/>
        <v>2.9343945819330556E-4</v>
      </c>
      <c r="G48" s="67">
        <v>5359</v>
      </c>
      <c r="H48" s="49">
        <f t="shared" si="17"/>
        <v>2.9343945819330556E-4</v>
      </c>
      <c r="I48" s="67">
        <v>5359</v>
      </c>
      <c r="J48" s="49">
        <f t="shared" si="18"/>
        <v>2.9343945819330556E-4</v>
      </c>
      <c r="K48" s="67">
        <v>5359</v>
      </c>
      <c r="L48" s="49">
        <f t="shared" si="19"/>
        <v>2.9343945819330556E-4</v>
      </c>
      <c r="M48" s="67">
        <v>5359</v>
      </c>
      <c r="N48" s="49">
        <f t="shared" si="20"/>
        <v>2.9343945819330556E-4</v>
      </c>
      <c r="O48" s="67">
        <v>5359</v>
      </c>
      <c r="P48" s="49">
        <f t="shared" si="21"/>
        <v>2.9343945819330556E-4</v>
      </c>
      <c r="Q48" s="67">
        <v>5359</v>
      </c>
      <c r="R48" s="49">
        <f t="shared" si="22"/>
        <v>2.9343945819330556E-4</v>
      </c>
      <c r="S48" s="67">
        <v>5359</v>
      </c>
      <c r="T48" s="49">
        <f t="shared" si="23"/>
        <v>2.9343945819330556E-4</v>
      </c>
      <c r="U48" s="67">
        <v>5359</v>
      </c>
      <c r="V48" s="49">
        <f t="shared" si="24"/>
        <v>2.9343945819330556E-4</v>
      </c>
      <c r="W48" s="67">
        <v>5359</v>
      </c>
      <c r="X48" s="49">
        <f t="shared" si="25"/>
        <v>2.9343945819330556E-4</v>
      </c>
      <c r="Y48" s="67">
        <v>5359</v>
      </c>
      <c r="Z48" s="49">
        <f t="shared" si="29"/>
        <v>2.9343945819330556E-4</v>
      </c>
      <c r="AA48" s="82">
        <f t="shared" si="0"/>
        <v>64308</v>
      </c>
      <c r="AB48" s="49">
        <f t="shared" si="29"/>
        <v>2.9343945819330556E-4</v>
      </c>
      <c r="AC48" s="82">
        <f t="shared" si="13"/>
        <v>5359</v>
      </c>
      <c r="AD48" s="49">
        <f t="shared" si="27"/>
        <v>2.9343945819330556E-4</v>
      </c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</row>
    <row r="49" spans="1:66" x14ac:dyDescent="0.25">
      <c r="A49" s="9">
        <v>6109</v>
      </c>
      <c r="B49" s="10" t="s">
        <v>77</v>
      </c>
      <c r="C49" s="67">
        <v>2286</v>
      </c>
      <c r="D49" s="49">
        <f t="shared" si="15"/>
        <v>1.2517309226159665E-4</v>
      </c>
      <c r="E49" s="67">
        <v>2286</v>
      </c>
      <c r="F49" s="49">
        <f t="shared" si="16"/>
        <v>1.2517309226159665E-4</v>
      </c>
      <c r="G49" s="67">
        <v>2286</v>
      </c>
      <c r="H49" s="49">
        <f t="shared" si="17"/>
        <v>1.2517309226159665E-4</v>
      </c>
      <c r="I49" s="67">
        <v>2286</v>
      </c>
      <c r="J49" s="49">
        <f t="shared" si="18"/>
        <v>1.2517309226159665E-4</v>
      </c>
      <c r="K49" s="67">
        <v>2286</v>
      </c>
      <c r="L49" s="49">
        <f t="shared" si="19"/>
        <v>1.2517309226159665E-4</v>
      </c>
      <c r="M49" s="67">
        <v>2286</v>
      </c>
      <c r="N49" s="49">
        <f t="shared" si="20"/>
        <v>1.2517309226159665E-4</v>
      </c>
      <c r="O49" s="67">
        <v>2286</v>
      </c>
      <c r="P49" s="49">
        <f t="shared" si="21"/>
        <v>1.2517309226159665E-4</v>
      </c>
      <c r="Q49" s="67">
        <v>2286</v>
      </c>
      <c r="R49" s="49">
        <f t="shared" si="22"/>
        <v>1.2517309226159665E-4</v>
      </c>
      <c r="S49" s="67">
        <v>2286</v>
      </c>
      <c r="T49" s="49">
        <f t="shared" si="23"/>
        <v>1.2517309226159665E-4</v>
      </c>
      <c r="U49" s="67">
        <v>2286</v>
      </c>
      <c r="V49" s="49">
        <f t="shared" si="24"/>
        <v>1.2517309226159665E-4</v>
      </c>
      <c r="W49" s="67">
        <v>2286</v>
      </c>
      <c r="X49" s="49">
        <f t="shared" si="25"/>
        <v>1.2517309226159665E-4</v>
      </c>
      <c r="Y49" s="67">
        <v>2286</v>
      </c>
      <c r="Z49" s="49">
        <f t="shared" si="29"/>
        <v>1.2517309226159665E-4</v>
      </c>
      <c r="AA49" s="82">
        <f t="shared" si="0"/>
        <v>27432</v>
      </c>
      <c r="AB49" s="49">
        <f t="shared" si="29"/>
        <v>1.2517309226159665E-4</v>
      </c>
      <c r="AC49" s="82">
        <f t="shared" si="13"/>
        <v>2286</v>
      </c>
      <c r="AD49" s="49">
        <f t="shared" si="27"/>
        <v>1.2517309226159665E-4</v>
      </c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</row>
    <row r="50" spans="1:66" x14ac:dyDescent="0.25">
      <c r="A50" s="9">
        <v>6110</v>
      </c>
      <c r="B50" s="10" t="s">
        <v>78</v>
      </c>
      <c r="C50" s="67">
        <v>1882.432</v>
      </c>
      <c r="D50" s="49">
        <f t="shared" si="15"/>
        <v>1.0307516815930968E-4</v>
      </c>
      <c r="E50" s="67">
        <v>1882.432</v>
      </c>
      <c r="F50" s="49">
        <f t="shared" si="16"/>
        <v>1.0307516815930968E-4</v>
      </c>
      <c r="G50" s="67">
        <v>1882.432</v>
      </c>
      <c r="H50" s="49">
        <f t="shared" si="17"/>
        <v>1.0307516815930968E-4</v>
      </c>
      <c r="I50" s="67">
        <v>1882.432</v>
      </c>
      <c r="J50" s="49">
        <f t="shared" si="18"/>
        <v>1.0307516815930968E-4</v>
      </c>
      <c r="K50" s="67">
        <v>1882.432</v>
      </c>
      <c r="L50" s="49">
        <f t="shared" si="19"/>
        <v>1.0307516815930968E-4</v>
      </c>
      <c r="M50" s="67">
        <v>1882.432</v>
      </c>
      <c r="N50" s="49">
        <f t="shared" si="20"/>
        <v>1.0307516815930968E-4</v>
      </c>
      <c r="O50" s="67">
        <v>1882.432</v>
      </c>
      <c r="P50" s="49">
        <f t="shared" si="21"/>
        <v>1.0307516815930968E-4</v>
      </c>
      <c r="Q50" s="67">
        <v>1882.432</v>
      </c>
      <c r="R50" s="49">
        <f t="shared" si="22"/>
        <v>1.0307516815930968E-4</v>
      </c>
      <c r="S50" s="67">
        <v>1882.432</v>
      </c>
      <c r="T50" s="49">
        <f t="shared" si="23"/>
        <v>1.0307516815930968E-4</v>
      </c>
      <c r="U50" s="67">
        <v>1882.432</v>
      </c>
      <c r="V50" s="49">
        <f t="shared" si="24"/>
        <v>1.0307516815930968E-4</v>
      </c>
      <c r="W50" s="67">
        <v>1882.432</v>
      </c>
      <c r="X50" s="49">
        <f t="shared" si="25"/>
        <v>1.0307516815930968E-4</v>
      </c>
      <c r="Y50" s="67">
        <v>1882.432</v>
      </c>
      <c r="Z50" s="49">
        <f t="shared" si="29"/>
        <v>1.0307516815930968E-4</v>
      </c>
      <c r="AA50" s="82">
        <f t="shared" si="0"/>
        <v>22589.184000000005</v>
      </c>
      <c r="AB50" s="49">
        <f t="shared" si="29"/>
        <v>1.030751681593097E-4</v>
      </c>
      <c r="AC50" s="82">
        <f t="shared" si="13"/>
        <v>1882.4320000000005</v>
      </c>
      <c r="AD50" s="49">
        <f t="shared" si="27"/>
        <v>1.0307516815930969E-4</v>
      </c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</row>
    <row r="51" spans="1:66" x14ac:dyDescent="0.25">
      <c r="A51" s="9">
        <v>6111</v>
      </c>
      <c r="B51" s="10" t="s">
        <v>79</v>
      </c>
      <c r="C51" s="67">
        <v>533052.09750000003</v>
      </c>
      <c r="D51" s="49">
        <f t="shared" si="15"/>
        <v>2.918800497839244E-2</v>
      </c>
      <c r="E51" s="67">
        <v>533052.09750000003</v>
      </c>
      <c r="F51" s="49">
        <f t="shared" si="16"/>
        <v>2.918800497839244E-2</v>
      </c>
      <c r="G51" s="67">
        <v>533052.09750000003</v>
      </c>
      <c r="H51" s="49">
        <f t="shared" si="17"/>
        <v>2.918800497839244E-2</v>
      </c>
      <c r="I51" s="67">
        <v>533052.09750000003</v>
      </c>
      <c r="J51" s="49">
        <f t="shared" si="18"/>
        <v>2.918800497839244E-2</v>
      </c>
      <c r="K51" s="67">
        <v>533052.09750000003</v>
      </c>
      <c r="L51" s="49">
        <f t="shared" si="19"/>
        <v>2.918800497839244E-2</v>
      </c>
      <c r="M51" s="67">
        <v>533052.09750000003</v>
      </c>
      <c r="N51" s="49">
        <f t="shared" si="20"/>
        <v>2.918800497839244E-2</v>
      </c>
      <c r="O51" s="67">
        <v>533052.09750000003</v>
      </c>
      <c r="P51" s="49">
        <f t="shared" si="21"/>
        <v>2.918800497839244E-2</v>
      </c>
      <c r="Q51" s="67">
        <v>533052.09750000003</v>
      </c>
      <c r="R51" s="49">
        <f t="shared" si="22"/>
        <v>2.918800497839244E-2</v>
      </c>
      <c r="S51" s="67">
        <v>533052.09750000003</v>
      </c>
      <c r="T51" s="49">
        <f t="shared" si="23"/>
        <v>2.918800497839244E-2</v>
      </c>
      <c r="U51" s="67">
        <v>533052.09750000003</v>
      </c>
      <c r="V51" s="49">
        <f t="shared" si="24"/>
        <v>2.918800497839244E-2</v>
      </c>
      <c r="W51" s="67">
        <v>533052.09750000003</v>
      </c>
      <c r="X51" s="49">
        <f t="shared" si="25"/>
        <v>2.918800497839244E-2</v>
      </c>
      <c r="Y51" s="67">
        <v>533052.09750000003</v>
      </c>
      <c r="Z51" s="49">
        <f t="shared" si="29"/>
        <v>2.918800497839244E-2</v>
      </c>
      <c r="AA51" s="82">
        <f t="shared" si="0"/>
        <v>6396625.1700000009</v>
      </c>
      <c r="AB51" s="49">
        <f t="shared" si="29"/>
        <v>2.9188004978392443E-2</v>
      </c>
      <c r="AC51" s="82">
        <f t="shared" si="13"/>
        <v>533052.09750000003</v>
      </c>
      <c r="AD51" s="49">
        <f t="shared" si="27"/>
        <v>2.918800497839244E-2</v>
      </c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</row>
    <row r="52" spans="1:66" x14ac:dyDescent="0.25">
      <c r="A52" s="9">
        <v>6112</v>
      </c>
      <c r="B52" s="10" t="s">
        <v>80</v>
      </c>
      <c r="C52" s="67">
        <v>55738.8</v>
      </c>
      <c r="D52" s="49">
        <f t="shared" si="15"/>
        <v>3.0520550984036239E-3</v>
      </c>
      <c r="E52" s="67">
        <v>55738.8</v>
      </c>
      <c r="F52" s="49">
        <f t="shared" si="16"/>
        <v>3.0520550984036239E-3</v>
      </c>
      <c r="G52" s="67">
        <v>55738.8</v>
      </c>
      <c r="H52" s="49">
        <f t="shared" si="17"/>
        <v>3.0520550984036239E-3</v>
      </c>
      <c r="I52" s="67">
        <v>55738.8</v>
      </c>
      <c r="J52" s="49">
        <f t="shared" si="18"/>
        <v>3.0520550984036239E-3</v>
      </c>
      <c r="K52" s="67">
        <v>55738.8</v>
      </c>
      <c r="L52" s="49">
        <f t="shared" si="19"/>
        <v>3.0520550984036239E-3</v>
      </c>
      <c r="M52" s="67">
        <v>55738.8</v>
      </c>
      <c r="N52" s="49">
        <f t="shared" si="20"/>
        <v>3.0520550984036239E-3</v>
      </c>
      <c r="O52" s="67">
        <v>55738.8</v>
      </c>
      <c r="P52" s="49">
        <f t="shared" si="21"/>
        <v>3.0520550984036239E-3</v>
      </c>
      <c r="Q52" s="67">
        <v>55738.8</v>
      </c>
      <c r="R52" s="49">
        <f t="shared" si="22"/>
        <v>3.0520550984036239E-3</v>
      </c>
      <c r="S52" s="67">
        <v>55738.8</v>
      </c>
      <c r="T52" s="49">
        <f t="shared" si="23"/>
        <v>3.0520550984036239E-3</v>
      </c>
      <c r="U52" s="67">
        <v>55738.8</v>
      </c>
      <c r="V52" s="49">
        <f t="shared" si="24"/>
        <v>3.0520550984036239E-3</v>
      </c>
      <c r="W52" s="67">
        <v>55738.8</v>
      </c>
      <c r="X52" s="49">
        <f t="shared" si="25"/>
        <v>3.0520550984036239E-3</v>
      </c>
      <c r="Y52" s="67">
        <v>55738.8</v>
      </c>
      <c r="Z52" s="49">
        <f t="shared" si="29"/>
        <v>3.0520550984036239E-3</v>
      </c>
      <c r="AA52" s="82">
        <f t="shared" si="0"/>
        <v>668865.60000000009</v>
      </c>
      <c r="AB52" s="49">
        <f t="shared" si="29"/>
        <v>3.0520550984036244E-3</v>
      </c>
      <c r="AC52" s="82">
        <f t="shared" si="13"/>
        <v>55738.80000000001</v>
      </c>
      <c r="AD52" s="49">
        <f t="shared" si="27"/>
        <v>3.0520550984036239E-3</v>
      </c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</row>
    <row r="53" spans="1:66" x14ac:dyDescent="0.25">
      <c r="A53" s="9">
        <v>6113</v>
      </c>
      <c r="B53" s="10" t="s">
        <v>81</v>
      </c>
      <c r="C53" s="67">
        <v>18252.599999999999</v>
      </c>
      <c r="D53" s="49">
        <f t="shared" si="15"/>
        <v>9.9944636212336794E-4</v>
      </c>
      <c r="E53" s="67">
        <v>18252.599999999999</v>
      </c>
      <c r="F53" s="49">
        <f t="shared" si="16"/>
        <v>9.9944636212336794E-4</v>
      </c>
      <c r="G53" s="67">
        <v>18252.599999999999</v>
      </c>
      <c r="H53" s="49">
        <f t="shared" si="17"/>
        <v>9.9944636212336794E-4</v>
      </c>
      <c r="I53" s="67">
        <v>18252.599999999999</v>
      </c>
      <c r="J53" s="49">
        <f t="shared" si="18"/>
        <v>9.9944636212336794E-4</v>
      </c>
      <c r="K53" s="67">
        <v>18252.599999999999</v>
      </c>
      <c r="L53" s="49">
        <f t="shared" si="19"/>
        <v>9.9944636212336794E-4</v>
      </c>
      <c r="M53" s="67">
        <v>18252.599999999999</v>
      </c>
      <c r="N53" s="49">
        <f t="shared" si="20"/>
        <v>9.9944636212336794E-4</v>
      </c>
      <c r="O53" s="67">
        <v>18252.599999999999</v>
      </c>
      <c r="P53" s="49">
        <f t="shared" si="21"/>
        <v>9.9944636212336794E-4</v>
      </c>
      <c r="Q53" s="67">
        <v>18252.599999999999</v>
      </c>
      <c r="R53" s="49">
        <f t="shared" si="22"/>
        <v>9.9944636212336794E-4</v>
      </c>
      <c r="S53" s="67">
        <v>18252.599999999999</v>
      </c>
      <c r="T53" s="49">
        <f t="shared" si="23"/>
        <v>9.9944636212336794E-4</v>
      </c>
      <c r="U53" s="67">
        <v>18252.599999999999</v>
      </c>
      <c r="V53" s="49">
        <f t="shared" si="24"/>
        <v>9.9944636212336794E-4</v>
      </c>
      <c r="W53" s="67">
        <v>18252.599999999999</v>
      </c>
      <c r="X53" s="49">
        <f t="shared" si="25"/>
        <v>9.9944636212336794E-4</v>
      </c>
      <c r="Y53" s="67">
        <v>18252.599999999999</v>
      </c>
      <c r="Z53" s="49">
        <f t="shared" si="29"/>
        <v>9.9944636212336794E-4</v>
      </c>
      <c r="AA53" s="82">
        <f t="shared" si="0"/>
        <v>219031.20000000004</v>
      </c>
      <c r="AB53" s="49">
        <f t="shared" si="29"/>
        <v>9.9944636212336816E-4</v>
      </c>
      <c r="AC53" s="82">
        <f t="shared" si="13"/>
        <v>18252.600000000002</v>
      </c>
      <c r="AD53" s="49">
        <f t="shared" si="27"/>
        <v>9.9944636212336794E-4</v>
      </c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</row>
    <row r="54" spans="1:66" x14ac:dyDescent="0.25">
      <c r="A54" s="9">
        <v>6114</v>
      </c>
      <c r="B54" s="10" t="s">
        <v>82</v>
      </c>
      <c r="C54" s="67">
        <v>37359.57475</v>
      </c>
      <c r="D54" s="49">
        <f t="shared" si="15"/>
        <v>2.0456751955537037E-3</v>
      </c>
      <c r="E54" s="67">
        <v>37359.57475</v>
      </c>
      <c r="F54" s="49">
        <f t="shared" si="16"/>
        <v>2.0456751955537037E-3</v>
      </c>
      <c r="G54" s="67">
        <v>37359.57475</v>
      </c>
      <c r="H54" s="49">
        <f t="shared" si="17"/>
        <v>2.0456751955537037E-3</v>
      </c>
      <c r="I54" s="67">
        <v>37359.57475</v>
      </c>
      <c r="J54" s="49">
        <f t="shared" si="18"/>
        <v>2.0456751955537037E-3</v>
      </c>
      <c r="K54" s="67">
        <v>37359.57475</v>
      </c>
      <c r="L54" s="49">
        <f t="shared" si="19"/>
        <v>2.0456751955537037E-3</v>
      </c>
      <c r="M54" s="67">
        <v>37359.57475</v>
      </c>
      <c r="N54" s="49">
        <f t="shared" si="20"/>
        <v>2.0456751955537037E-3</v>
      </c>
      <c r="O54" s="67">
        <v>37359.57475</v>
      </c>
      <c r="P54" s="49">
        <f t="shared" si="21"/>
        <v>2.0456751955537037E-3</v>
      </c>
      <c r="Q54" s="67">
        <v>37359.57475</v>
      </c>
      <c r="R54" s="49">
        <f t="shared" si="22"/>
        <v>2.0456751955537037E-3</v>
      </c>
      <c r="S54" s="67">
        <v>37359.57475</v>
      </c>
      <c r="T54" s="49">
        <f t="shared" si="23"/>
        <v>2.0456751955537037E-3</v>
      </c>
      <c r="U54" s="67">
        <v>37359.57475</v>
      </c>
      <c r="V54" s="49">
        <f t="shared" si="24"/>
        <v>2.0456751955537037E-3</v>
      </c>
      <c r="W54" s="67">
        <v>37359.57475</v>
      </c>
      <c r="X54" s="49">
        <f t="shared" si="25"/>
        <v>2.0456751955537037E-3</v>
      </c>
      <c r="Y54" s="67">
        <v>37359.57475</v>
      </c>
      <c r="Z54" s="49">
        <f t="shared" si="29"/>
        <v>2.0456751955537037E-3</v>
      </c>
      <c r="AA54" s="82">
        <f t="shared" si="0"/>
        <v>448314.89700000011</v>
      </c>
      <c r="AB54" s="49">
        <f t="shared" si="29"/>
        <v>2.0456751955537041E-3</v>
      </c>
      <c r="AC54" s="82">
        <f t="shared" si="13"/>
        <v>37359.574750000007</v>
      </c>
      <c r="AD54" s="49">
        <f t="shared" si="27"/>
        <v>2.0456751955537041E-3</v>
      </c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</row>
    <row r="55" spans="1:66" x14ac:dyDescent="0.25">
      <c r="A55" s="9">
        <v>6115</v>
      </c>
      <c r="B55" s="10" t="s">
        <v>83</v>
      </c>
      <c r="C55" s="67">
        <v>2633.9811500000001</v>
      </c>
      <c r="D55" s="49">
        <f t="shared" si="15"/>
        <v>1.4422728149792496E-4</v>
      </c>
      <c r="E55" s="67">
        <v>2633.9811500000001</v>
      </c>
      <c r="F55" s="49">
        <f t="shared" si="16"/>
        <v>1.4422728149792496E-4</v>
      </c>
      <c r="G55" s="67">
        <v>2633.9811500000001</v>
      </c>
      <c r="H55" s="49">
        <f t="shared" si="17"/>
        <v>1.4422728149792496E-4</v>
      </c>
      <c r="I55" s="67">
        <v>2633.9811500000001</v>
      </c>
      <c r="J55" s="49">
        <f t="shared" si="18"/>
        <v>1.4422728149792496E-4</v>
      </c>
      <c r="K55" s="67">
        <v>2633.9811500000001</v>
      </c>
      <c r="L55" s="49">
        <f t="shared" si="19"/>
        <v>1.4422728149792496E-4</v>
      </c>
      <c r="M55" s="67">
        <v>2633.9811500000001</v>
      </c>
      <c r="N55" s="49">
        <f t="shared" si="20"/>
        <v>1.4422728149792496E-4</v>
      </c>
      <c r="O55" s="67">
        <v>2633.9811500000001</v>
      </c>
      <c r="P55" s="49">
        <f t="shared" si="21"/>
        <v>1.4422728149792496E-4</v>
      </c>
      <c r="Q55" s="67">
        <v>2633.9811500000001</v>
      </c>
      <c r="R55" s="49">
        <f t="shared" si="22"/>
        <v>1.4422728149792496E-4</v>
      </c>
      <c r="S55" s="67">
        <v>2633.9811500000001</v>
      </c>
      <c r="T55" s="49">
        <f t="shared" si="23"/>
        <v>1.4422728149792496E-4</v>
      </c>
      <c r="U55" s="67">
        <v>2633.9811500000001</v>
      </c>
      <c r="V55" s="49">
        <f t="shared" si="24"/>
        <v>1.4422728149792496E-4</v>
      </c>
      <c r="W55" s="67">
        <v>2633.9811500000001</v>
      </c>
      <c r="X55" s="49">
        <f t="shared" si="25"/>
        <v>1.4422728149792496E-4</v>
      </c>
      <c r="Y55" s="67">
        <v>2633.9811500000001</v>
      </c>
      <c r="Z55" s="49">
        <f t="shared" si="29"/>
        <v>1.4422728149792496E-4</v>
      </c>
      <c r="AA55" s="82">
        <f t="shared" si="0"/>
        <v>31607.773799999999</v>
      </c>
      <c r="AB55" s="49">
        <f t="shared" si="29"/>
        <v>1.4422728149792496E-4</v>
      </c>
      <c r="AC55" s="82">
        <f t="shared" si="13"/>
        <v>2633.9811500000001</v>
      </c>
      <c r="AD55" s="49">
        <f t="shared" si="27"/>
        <v>1.4422728149792496E-4</v>
      </c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</row>
    <row r="56" spans="1:66" x14ac:dyDescent="0.25">
      <c r="A56" s="9">
        <v>6116</v>
      </c>
      <c r="B56" s="10" t="s">
        <v>53</v>
      </c>
      <c r="C56" s="67">
        <v>49479.155850000003</v>
      </c>
      <c r="D56" s="49">
        <f t="shared" si="15"/>
        <v>2.7092996239011244E-3</v>
      </c>
      <c r="E56" s="67">
        <v>49479.155850000003</v>
      </c>
      <c r="F56" s="49">
        <f t="shared" si="16"/>
        <v>2.7092996239011244E-3</v>
      </c>
      <c r="G56" s="67">
        <v>49479.155850000003</v>
      </c>
      <c r="H56" s="49">
        <f t="shared" si="17"/>
        <v>2.7092996239011244E-3</v>
      </c>
      <c r="I56" s="67">
        <v>49479.155850000003</v>
      </c>
      <c r="J56" s="49">
        <f t="shared" si="18"/>
        <v>2.7092996239011244E-3</v>
      </c>
      <c r="K56" s="67">
        <v>49479.155850000003</v>
      </c>
      <c r="L56" s="49">
        <f t="shared" si="19"/>
        <v>2.7092996239011244E-3</v>
      </c>
      <c r="M56" s="67">
        <v>49479.155850000003</v>
      </c>
      <c r="N56" s="49">
        <f t="shared" si="20"/>
        <v>2.7092996239011244E-3</v>
      </c>
      <c r="O56" s="67">
        <v>49479.155850000003</v>
      </c>
      <c r="P56" s="49">
        <f t="shared" si="21"/>
        <v>2.7092996239011244E-3</v>
      </c>
      <c r="Q56" s="67">
        <v>49479.155850000003</v>
      </c>
      <c r="R56" s="49">
        <f t="shared" si="22"/>
        <v>2.7092996239011244E-3</v>
      </c>
      <c r="S56" s="67">
        <v>49479.155850000003</v>
      </c>
      <c r="T56" s="49">
        <f t="shared" si="23"/>
        <v>2.7092996239011244E-3</v>
      </c>
      <c r="U56" s="67">
        <v>49479.155850000003</v>
      </c>
      <c r="V56" s="49">
        <f t="shared" si="24"/>
        <v>2.7092996239011244E-3</v>
      </c>
      <c r="W56" s="67">
        <v>49479.155850000003</v>
      </c>
      <c r="X56" s="49">
        <f t="shared" si="25"/>
        <v>2.7092996239011244E-3</v>
      </c>
      <c r="Y56" s="67">
        <v>49479.155850000003</v>
      </c>
      <c r="Z56" s="49">
        <f t="shared" si="29"/>
        <v>2.7092996239011244E-3</v>
      </c>
      <c r="AA56" s="82">
        <f t="shared" si="0"/>
        <v>593749.87019999989</v>
      </c>
      <c r="AB56" s="49">
        <f t="shared" si="29"/>
        <v>2.709299623901124E-3</v>
      </c>
      <c r="AC56" s="82">
        <f t="shared" si="13"/>
        <v>49479.155849999988</v>
      </c>
      <c r="AD56" s="49">
        <f t="shared" si="27"/>
        <v>2.7092996239011236E-3</v>
      </c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</row>
    <row r="57" spans="1:66" x14ac:dyDescent="0.25">
      <c r="A57" s="9">
        <v>6117</v>
      </c>
      <c r="B57" s="10" t="s">
        <v>84</v>
      </c>
      <c r="C57" s="67"/>
      <c r="D57" s="49">
        <f t="shared" si="15"/>
        <v>0</v>
      </c>
      <c r="E57" s="67"/>
      <c r="F57" s="49">
        <f t="shared" si="16"/>
        <v>0</v>
      </c>
      <c r="G57" s="67"/>
      <c r="H57" s="49">
        <f t="shared" si="17"/>
        <v>0</v>
      </c>
      <c r="I57" s="67"/>
      <c r="J57" s="49">
        <f t="shared" si="18"/>
        <v>0</v>
      </c>
      <c r="K57" s="67"/>
      <c r="L57" s="49">
        <f t="shared" si="19"/>
        <v>0</v>
      </c>
      <c r="M57" s="67"/>
      <c r="N57" s="49">
        <f t="shared" si="20"/>
        <v>0</v>
      </c>
      <c r="O57" s="67"/>
      <c r="P57" s="49">
        <f t="shared" si="21"/>
        <v>0</v>
      </c>
      <c r="Q57" s="67"/>
      <c r="R57" s="49">
        <f t="shared" si="22"/>
        <v>0</v>
      </c>
      <c r="S57" s="67"/>
      <c r="T57" s="49">
        <f t="shared" si="23"/>
        <v>0</v>
      </c>
      <c r="U57" s="67"/>
      <c r="V57" s="49">
        <f t="shared" si="24"/>
        <v>0</v>
      </c>
      <c r="W57" s="67"/>
      <c r="X57" s="49">
        <f t="shared" si="25"/>
        <v>0</v>
      </c>
      <c r="Y57" s="67"/>
      <c r="Z57" s="49">
        <f t="shared" si="29"/>
        <v>0</v>
      </c>
      <c r="AA57" s="82">
        <f t="shared" si="0"/>
        <v>0</v>
      </c>
      <c r="AB57" s="49">
        <f t="shared" si="29"/>
        <v>0</v>
      </c>
      <c r="AC57" s="82">
        <f t="shared" si="13"/>
        <v>0</v>
      </c>
      <c r="AD57" s="49">
        <f t="shared" si="27"/>
        <v>0</v>
      </c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</row>
    <row r="58" spans="1:66" x14ac:dyDescent="0.25">
      <c r="A58" s="9">
        <v>6118</v>
      </c>
      <c r="B58" s="10" t="s">
        <v>85</v>
      </c>
      <c r="C58" s="67">
        <v>192889.89689999999</v>
      </c>
      <c r="D58" s="49">
        <f t="shared" si="15"/>
        <v>1.0561953132543116E-2</v>
      </c>
      <c r="E58" s="67">
        <v>192889.89689999999</v>
      </c>
      <c r="F58" s="49">
        <f t="shared" si="16"/>
        <v>1.0561953132543116E-2</v>
      </c>
      <c r="G58" s="67">
        <v>192889.89689999999</v>
      </c>
      <c r="H58" s="49">
        <f t="shared" si="17"/>
        <v>1.0561953132543116E-2</v>
      </c>
      <c r="I58" s="67">
        <v>192889.89689999999</v>
      </c>
      <c r="J58" s="49">
        <f t="shared" si="18"/>
        <v>1.0561953132543116E-2</v>
      </c>
      <c r="K58" s="67">
        <v>192889.89689999999</v>
      </c>
      <c r="L58" s="49">
        <f t="shared" si="19"/>
        <v>1.0561953132543116E-2</v>
      </c>
      <c r="M58" s="67">
        <v>192889.89689999999</v>
      </c>
      <c r="N58" s="49">
        <f t="shared" si="20"/>
        <v>1.0561953132543116E-2</v>
      </c>
      <c r="O58" s="67">
        <v>192889.89689999999</v>
      </c>
      <c r="P58" s="49">
        <f t="shared" si="21"/>
        <v>1.0561953132543116E-2</v>
      </c>
      <c r="Q58" s="67">
        <v>192889.89689999999</v>
      </c>
      <c r="R58" s="49">
        <f t="shared" si="22"/>
        <v>1.0561953132543116E-2</v>
      </c>
      <c r="S58" s="67">
        <v>192889.89689999999</v>
      </c>
      <c r="T58" s="49">
        <f t="shared" si="23"/>
        <v>1.0561953132543116E-2</v>
      </c>
      <c r="U58" s="67">
        <v>192889.89689999999</v>
      </c>
      <c r="V58" s="49">
        <f t="shared" si="24"/>
        <v>1.0561953132543116E-2</v>
      </c>
      <c r="W58" s="67">
        <v>192889.89689999999</v>
      </c>
      <c r="X58" s="49">
        <f t="shared" si="25"/>
        <v>1.0561953132543116E-2</v>
      </c>
      <c r="Y58" s="67">
        <v>192889.89689999999</v>
      </c>
      <c r="Z58" s="49">
        <f t="shared" si="29"/>
        <v>1.0561953132543116E-2</v>
      </c>
      <c r="AA58" s="82">
        <f t="shared" si="0"/>
        <v>2314678.7628000001</v>
      </c>
      <c r="AB58" s="49">
        <f t="shared" si="29"/>
        <v>1.0561953132543118E-2</v>
      </c>
      <c r="AC58" s="82">
        <f t="shared" si="13"/>
        <v>192889.89690000002</v>
      </c>
      <c r="AD58" s="49">
        <f t="shared" si="27"/>
        <v>1.0561953132543118E-2</v>
      </c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</row>
    <row r="59" spans="1:66" x14ac:dyDescent="0.25">
      <c r="A59" s="9">
        <v>6119</v>
      </c>
      <c r="B59" s="10" t="s">
        <v>86</v>
      </c>
      <c r="C59" s="67">
        <v>1050</v>
      </c>
      <c r="D59" s="49">
        <f t="shared" si="15"/>
        <v>5.7494202482360667E-5</v>
      </c>
      <c r="E59" s="67">
        <v>1050</v>
      </c>
      <c r="F59" s="49">
        <f t="shared" si="16"/>
        <v>5.7494202482360667E-5</v>
      </c>
      <c r="G59" s="67">
        <v>1050</v>
      </c>
      <c r="H59" s="49">
        <f t="shared" si="17"/>
        <v>5.7494202482360667E-5</v>
      </c>
      <c r="I59" s="67">
        <v>1050</v>
      </c>
      <c r="J59" s="49">
        <f t="shared" si="18"/>
        <v>5.7494202482360667E-5</v>
      </c>
      <c r="K59" s="67">
        <v>1050</v>
      </c>
      <c r="L59" s="49">
        <f t="shared" si="19"/>
        <v>5.7494202482360667E-5</v>
      </c>
      <c r="M59" s="67">
        <v>1050</v>
      </c>
      <c r="N59" s="49">
        <f t="shared" si="20"/>
        <v>5.7494202482360667E-5</v>
      </c>
      <c r="O59" s="67">
        <v>1050</v>
      </c>
      <c r="P59" s="49">
        <f t="shared" si="21"/>
        <v>5.7494202482360667E-5</v>
      </c>
      <c r="Q59" s="67">
        <v>1050</v>
      </c>
      <c r="R59" s="49">
        <f t="shared" si="22"/>
        <v>5.7494202482360667E-5</v>
      </c>
      <c r="S59" s="67">
        <v>1050</v>
      </c>
      <c r="T59" s="49">
        <f t="shared" si="23"/>
        <v>5.7494202482360667E-5</v>
      </c>
      <c r="U59" s="67">
        <v>1050</v>
      </c>
      <c r="V59" s="49">
        <f t="shared" si="24"/>
        <v>5.7494202482360667E-5</v>
      </c>
      <c r="W59" s="67">
        <v>1050</v>
      </c>
      <c r="X59" s="49">
        <f t="shared" si="25"/>
        <v>5.7494202482360667E-5</v>
      </c>
      <c r="Y59" s="67">
        <v>1050</v>
      </c>
      <c r="Z59" s="49">
        <f t="shared" si="29"/>
        <v>5.7494202482360667E-5</v>
      </c>
      <c r="AA59" s="82">
        <f t="shared" si="0"/>
        <v>12600</v>
      </c>
      <c r="AB59" s="49">
        <f t="shared" si="29"/>
        <v>5.7494202482360674E-5</v>
      </c>
      <c r="AC59" s="82">
        <f t="shared" si="13"/>
        <v>1050</v>
      </c>
      <c r="AD59" s="49">
        <f t="shared" si="27"/>
        <v>5.7494202482360667E-5</v>
      </c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</row>
    <row r="60" spans="1:66" x14ac:dyDescent="0.25">
      <c r="A60" s="9">
        <v>6120</v>
      </c>
      <c r="B60" s="10" t="s">
        <v>87</v>
      </c>
      <c r="C60" s="67"/>
      <c r="D60" s="49">
        <f t="shared" si="15"/>
        <v>0</v>
      </c>
      <c r="E60" s="67"/>
      <c r="F60" s="49">
        <f t="shared" si="16"/>
        <v>0</v>
      </c>
      <c r="G60" s="67"/>
      <c r="H60" s="49">
        <f t="shared" si="17"/>
        <v>0</v>
      </c>
      <c r="I60" s="67"/>
      <c r="J60" s="49">
        <f t="shared" si="18"/>
        <v>0</v>
      </c>
      <c r="K60" s="67"/>
      <c r="L60" s="49">
        <f t="shared" si="19"/>
        <v>0</v>
      </c>
      <c r="M60" s="67"/>
      <c r="N60" s="49">
        <f t="shared" si="20"/>
        <v>0</v>
      </c>
      <c r="O60" s="67"/>
      <c r="P60" s="49">
        <f t="shared" si="21"/>
        <v>0</v>
      </c>
      <c r="Q60" s="67"/>
      <c r="R60" s="49">
        <f t="shared" si="22"/>
        <v>0</v>
      </c>
      <c r="S60" s="67"/>
      <c r="T60" s="49">
        <f t="shared" si="23"/>
        <v>0</v>
      </c>
      <c r="U60" s="67"/>
      <c r="V60" s="49">
        <f t="shared" si="24"/>
        <v>0</v>
      </c>
      <c r="W60" s="67"/>
      <c r="X60" s="49">
        <f t="shared" si="25"/>
        <v>0</v>
      </c>
      <c r="Y60" s="67"/>
      <c r="Z60" s="49">
        <f t="shared" si="29"/>
        <v>0</v>
      </c>
      <c r="AA60" s="82">
        <f t="shared" si="0"/>
        <v>0</v>
      </c>
      <c r="AB60" s="49">
        <f t="shared" si="29"/>
        <v>0</v>
      </c>
      <c r="AC60" s="82">
        <f t="shared" si="13"/>
        <v>0</v>
      </c>
      <c r="AD60" s="49">
        <f t="shared" si="27"/>
        <v>0</v>
      </c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</row>
    <row r="61" spans="1:66" x14ac:dyDescent="0.25">
      <c r="A61" s="9">
        <v>6121</v>
      </c>
      <c r="B61" s="10" t="s">
        <v>88</v>
      </c>
      <c r="C61" s="67">
        <v>6273.8078999999998</v>
      </c>
      <c r="D61" s="49">
        <f t="shared" si="15"/>
        <v>3.4353103022669902E-4</v>
      </c>
      <c r="E61" s="67">
        <v>6273.8078999999998</v>
      </c>
      <c r="F61" s="49">
        <f t="shared" si="16"/>
        <v>3.4353103022669902E-4</v>
      </c>
      <c r="G61" s="67">
        <v>6273.8078999999998</v>
      </c>
      <c r="H61" s="49">
        <f t="shared" si="17"/>
        <v>3.4353103022669902E-4</v>
      </c>
      <c r="I61" s="67">
        <v>6273.8078999999998</v>
      </c>
      <c r="J61" s="49">
        <f t="shared" si="18"/>
        <v>3.4353103022669902E-4</v>
      </c>
      <c r="K61" s="67">
        <v>6273.8078999999998</v>
      </c>
      <c r="L61" s="49">
        <f t="shared" si="19"/>
        <v>3.4353103022669902E-4</v>
      </c>
      <c r="M61" s="67">
        <v>6273.8078999999998</v>
      </c>
      <c r="N61" s="49">
        <f t="shared" si="20"/>
        <v>3.4353103022669902E-4</v>
      </c>
      <c r="O61" s="67">
        <v>6273.8078999999998</v>
      </c>
      <c r="P61" s="49">
        <f t="shared" si="21"/>
        <v>3.4353103022669902E-4</v>
      </c>
      <c r="Q61" s="67">
        <v>6273.8078999999998</v>
      </c>
      <c r="R61" s="49">
        <f t="shared" si="22"/>
        <v>3.4353103022669902E-4</v>
      </c>
      <c r="S61" s="67">
        <v>6273.8078999999998</v>
      </c>
      <c r="T61" s="49">
        <f t="shared" si="23"/>
        <v>3.4353103022669902E-4</v>
      </c>
      <c r="U61" s="67">
        <v>6273.8078999999998</v>
      </c>
      <c r="V61" s="49">
        <f t="shared" si="24"/>
        <v>3.4353103022669902E-4</v>
      </c>
      <c r="W61" s="67">
        <v>6273.8078999999998</v>
      </c>
      <c r="X61" s="49">
        <f t="shared" si="25"/>
        <v>3.4353103022669902E-4</v>
      </c>
      <c r="Y61" s="67">
        <v>6273.8078999999998</v>
      </c>
      <c r="Z61" s="49">
        <f t="shared" ref="Z61:AB80" si="30">IF(Y$10&lt;&gt;0,Y61/Y$10,"-")</f>
        <v>3.4353103022669902E-4</v>
      </c>
      <c r="AA61" s="82">
        <f t="shared" si="0"/>
        <v>75285.694799999997</v>
      </c>
      <c r="AB61" s="49">
        <f t="shared" si="30"/>
        <v>3.4353103022669902E-4</v>
      </c>
      <c r="AC61" s="82">
        <f t="shared" si="13"/>
        <v>6273.8078999999998</v>
      </c>
      <c r="AD61" s="49">
        <f t="shared" si="27"/>
        <v>3.4353103022669902E-4</v>
      </c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</row>
    <row r="62" spans="1:66" x14ac:dyDescent="0.25">
      <c r="A62" s="9">
        <v>6122</v>
      </c>
      <c r="B62" s="10" t="s">
        <v>89</v>
      </c>
      <c r="C62" s="67">
        <v>5294.3651499999996</v>
      </c>
      <c r="D62" s="49">
        <f t="shared" si="15"/>
        <v>2.8990028757109882E-4</v>
      </c>
      <c r="E62" s="67">
        <v>5294.3651499999996</v>
      </c>
      <c r="F62" s="49">
        <f t="shared" si="16"/>
        <v>2.8990028757109882E-4</v>
      </c>
      <c r="G62" s="67">
        <v>5294.3651499999996</v>
      </c>
      <c r="H62" s="49">
        <f t="shared" si="17"/>
        <v>2.8990028757109882E-4</v>
      </c>
      <c r="I62" s="67">
        <v>5294.3651499999996</v>
      </c>
      <c r="J62" s="49">
        <f t="shared" si="18"/>
        <v>2.8990028757109882E-4</v>
      </c>
      <c r="K62" s="67">
        <v>5294.3651499999996</v>
      </c>
      <c r="L62" s="49">
        <f t="shared" si="19"/>
        <v>2.8990028757109882E-4</v>
      </c>
      <c r="M62" s="67">
        <v>5294.3651499999996</v>
      </c>
      <c r="N62" s="49">
        <f t="shared" si="20"/>
        <v>2.8990028757109882E-4</v>
      </c>
      <c r="O62" s="67">
        <v>5294.3651499999996</v>
      </c>
      <c r="P62" s="49">
        <f t="shared" si="21"/>
        <v>2.8990028757109882E-4</v>
      </c>
      <c r="Q62" s="67">
        <v>5294.3651499999996</v>
      </c>
      <c r="R62" s="49">
        <f t="shared" si="22"/>
        <v>2.8990028757109882E-4</v>
      </c>
      <c r="S62" s="67">
        <v>5294.3651499999996</v>
      </c>
      <c r="T62" s="49">
        <f t="shared" si="23"/>
        <v>2.8990028757109882E-4</v>
      </c>
      <c r="U62" s="67">
        <v>5294.3651499999996</v>
      </c>
      <c r="V62" s="49">
        <f t="shared" si="24"/>
        <v>2.8990028757109882E-4</v>
      </c>
      <c r="W62" s="67">
        <v>5294.3651499999996</v>
      </c>
      <c r="X62" s="49">
        <f t="shared" si="25"/>
        <v>2.8990028757109882E-4</v>
      </c>
      <c r="Y62" s="67">
        <v>5294.3651499999996</v>
      </c>
      <c r="Z62" s="49">
        <f t="shared" si="30"/>
        <v>2.8990028757109882E-4</v>
      </c>
      <c r="AA62" s="82">
        <f t="shared" si="0"/>
        <v>63532.381799999981</v>
      </c>
      <c r="AB62" s="49">
        <f t="shared" si="30"/>
        <v>2.8990028757109877E-4</v>
      </c>
      <c r="AC62" s="82">
        <f t="shared" si="13"/>
        <v>5294.3651499999987</v>
      </c>
      <c r="AD62" s="49">
        <f t="shared" si="27"/>
        <v>2.8990028757109877E-4</v>
      </c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</row>
    <row r="63" spans="1:66" x14ac:dyDescent="0.25">
      <c r="A63" s="9">
        <v>6123</v>
      </c>
      <c r="B63" s="10" t="s">
        <v>90</v>
      </c>
      <c r="C63" s="67"/>
      <c r="D63" s="49">
        <f t="shared" si="15"/>
        <v>0</v>
      </c>
      <c r="E63" s="67"/>
      <c r="F63" s="49">
        <f t="shared" si="16"/>
        <v>0</v>
      </c>
      <c r="G63" s="67"/>
      <c r="H63" s="49">
        <f t="shared" si="17"/>
        <v>0</v>
      </c>
      <c r="I63" s="67"/>
      <c r="J63" s="49">
        <f t="shared" si="18"/>
        <v>0</v>
      </c>
      <c r="K63" s="67"/>
      <c r="L63" s="49">
        <f t="shared" si="19"/>
        <v>0</v>
      </c>
      <c r="M63" s="67"/>
      <c r="N63" s="49">
        <f t="shared" si="20"/>
        <v>0</v>
      </c>
      <c r="O63" s="67"/>
      <c r="P63" s="49">
        <f t="shared" si="21"/>
        <v>0</v>
      </c>
      <c r="Q63" s="67"/>
      <c r="R63" s="49">
        <f t="shared" si="22"/>
        <v>0</v>
      </c>
      <c r="S63" s="67"/>
      <c r="T63" s="49">
        <f t="shared" si="23"/>
        <v>0</v>
      </c>
      <c r="U63" s="67"/>
      <c r="V63" s="49">
        <f t="shared" si="24"/>
        <v>0</v>
      </c>
      <c r="W63" s="67"/>
      <c r="X63" s="49">
        <f t="shared" si="25"/>
        <v>0</v>
      </c>
      <c r="Y63" s="67"/>
      <c r="Z63" s="49">
        <f t="shared" si="30"/>
        <v>0</v>
      </c>
      <c r="AA63" s="82">
        <f t="shared" si="0"/>
        <v>0</v>
      </c>
      <c r="AB63" s="49">
        <f t="shared" si="30"/>
        <v>0</v>
      </c>
      <c r="AC63" s="82">
        <f t="shared" si="13"/>
        <v>0</v>
      </c>
      <c r="AD63" s="49">
        <f t="shared" si="27"/>
        <v>0</v>
      </c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</row>
    <row r="64" spans="1:66" x14ac:dyDescent="0.25">
      <c r="A64" s="9">
        <v>6124</v>
      </c>
      <c r="B64" s="10" t="s">
        <v>91</v>
      </c>
      <c r="C64" s="67">
        <v>165388.19575000001</v>
      </c>
      <c r="D64" s="49">
        <f t="shared" si="15"/>
        <v>9.0560594425169554E-3</v>
      </c>
      <c r="E64" s="67">
        <v>165388.19575000001</v>
      </c>
      <c r="F64" s="49">
        <f t="shared" si="16"/>
        <v>9.0560594425169554E-3</v>
      </c>
      <c r="G64" s="67">
        <v>165388.19575000001</v>
      </c>
      <c r="H64" s="49">
        <f t="shared" si="17"/>
        <v>9.0560594425169554E-3</v>
      </c>
      <c r="I64" s="67">
        <v>165388.19575000001</v>
      </c>
      <c r="J64" s="49">
        <f t="shared" si="18"/>
        <v>9.0560594425169554E-3</v>
      </c>
      <c r="K64" s="67">
        <v>165388.19575000001</v>
      </c>
      <c r="L64" s="49">
        <f t="shared" si="19"/>
        <v>9.0560594425169554E-3</v>
      </c>
      <c r="M64" s="67">
        <v>165388.19575000001</v>
      </c>
      <c r="N64" s="49">
        <f t="shared" si="20"/>
        <v>9.0560594425169554E-3</v>
      </c>
      <c r="O64" s="67">
        <v>165388.19575000001</v>
      </c>
      <c r="P64" s="49">
        <f t="shared" si="21"/>
        <v>9.0560594425169554E-3</v>
      </c>
      <c r="Q64" s="67">
        <v>165388.19575000001</v>
      </c>
      <c r="R64" s="49">
        <f t="shared" si="22"/>
        <v>9.0560594425169554E-3</v>
      </c>
      <c r="S64" s="67">
        <v>165388.19575000001</v>
      </c>
      <c r="T64" s="49">
        <f t="shared" si="23"/>
        <v>9.0560594425169554E-3</v>
      </c>
      <c r="U64" s="67">
        <v>165388.19575000001</v>
      </c>
      <c r="V64" s="49">
        <f t="shared" si="24"/>
        <v>9.0560594425169554E-3</v>
      </c>
      <c r="W64" s="67">
        <v>165388.19575000001</v>
      </c>
      <c r="X64" s="49">
        <f t="shared" si="25"/>
        <v>9.0560594425169554E-3</v>
      </c>
      <c r="Y64" s="67">
        <v>165388.19575000001</v>
      </c>
      <c r="Z64" s="49">
        <f t="shared" si="30"/>
        <v>9.0560594425169554E-3</v>
      </c>
      <c r="AA64" s="82">
        <f t="shared" si="0"/>
        <v>1984658.3489999997</v>
      </c>
      <c r="AB64" s="49">
        <f t="shared" si="30"/>
        <v>9.0560594425169536E-3</v>
      </c>
      <c r="AC64" s="82">
        <f t="shared" si="13"/>
        <v>165388.19574999998</v>
      </c>
      <c r="AD64" s="49">
        <f t="shared" si="27"/>
        <v>9.0560594425169536E-3</v>
      </c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</row>
    <row r="65" spans="1:66" x14ac:dyDescent="0.25">
      <c r="A65" s="9">
        <v>6125</v>
      </c>
      <c r="B65" s="10" t="s">
        <v>92</v>
      </c>
      <c r="C65" s="67">
        <v>16911.027849999999</v>
      </c>
      <c r="D65" s="49">
        <f t="shared" si="15"/>
        <v>9.2598672323118128E-4</v>
      </c>
      <c r="E65" s="67">
        <v>16911.027849999999</v>
      </c>
      <c r="F65" s="49">
        <f t="shared" si="16"/>
        <v>9.2598672323118128E-4</v>
      </c>
      <c r="G65" s="67">
        <v>16911.027849999999</v>
      </c>
      <c r="H65" s="49">
        <f t="shared" si="17"/>
        <v>9.2598672323118128E-4</v>
      </c>
      <c r="I65" s="67">
        <v>16911.027849999999</v>
      </c>
      <c r="J65" s="49">
        <f t="shared" si="18"/>
        <v>9.2598672323118128E-4</v>
      </c>
      <c r="K65" s="67">
        <v>16911.027849999999</v>
      </c>
      <c r="L65" s="49">
        <f t="shared" si="19"/>
        <v>9.2598672323118128E-4</v>
      </c>
      <c r="M65" s="67">
        <v>16911.027849999999</v>
      </c>
      <c r="N65" s="49">
        <f t="shared" si="20"/>
        <v>9.2598672323118128E-4</v>
      </c>
      <c r="O65" s="67">
        <v>16911.027849999999</v>
      </c>
      <c r="P65" s="49">
        <f t="shared" si="21"/>
        <v>9.2598672323118128E-4</v>
      </c>
      <c r="Q65" s="67">
        <v>16911.027849999999</v>
      </c>
      <c r="R65" s="49">
        <f t="shared" si="22"/>
        <v>9.2598672323118128E-4</v>
      </c>
      <c r="S65" s="67">
        <v>16911.027849999999</v>
      </c>
      <c r="T65" s="49">
        <f t="shared" si="23"/>
        <v>9.2598672323118128E-4</v>
      </c>
      <c r="U65" s="67">
        <v>16911.027849999999</v>
      </c>
      <c r="V65" s="49">
        <f t="shared" si="24"/>
        <v>9.2598672323118128E-4</v>
      </c>
      <c r="W65" s="67">
        <v>16911.027849999999</v>
      </c>
      <c r="X65" s="49">
        <f t="shared" si="25"/>
        <v>9.2598672323118128E-4</v>
      </c>
      <c r="Y65" s="67">
        <v>16911.027849999999</v>
      </c>
      <c r="Z65" s="49">
        <f t="shared" si="30"/>
        <v>9.2598672323118128E-4</v>
      </c>
      <c r="AA65" s="82">
        <f t="shared" si="0"/>
        <v>202932.33420000004</v>
      </c>
      <c r="AB65" s="49">
        <f t="shared" si="30"/>
        <v>9.259867232311816E-4</v>
      </c>
      <c r="AC65" s="82">
        <f t="shared" si="13"/>
        <v>16911.027850000002</v>
      </c>
      <c r="AD65" s="49">
        <f t="shared" si="27"/>
        <v>9.2598672323118139E-4</v>
      </c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</row>
    <row r="66" spans="1:66" x14ac:dyDescent="0.25">
      <c r="A66" s="9">
        <v>6126</v>
      </c>
      <c r="B66" s="10" t="s">
        <v>93</v>
      </c>
      <c r="C66" s="67">
        <v>1903</v>
      </c>
      <c r="D66" s="49">
        <f t="shared" si="15"/>
        <v>1.0420139745136414E-4</v>
      </c>
      <c r="E66" s="67">
        <v>1903</v>
      </c>
      <c r="F66" s="49">
        <f t="shared" si="16"/>
        <v>1.0420139745136414E-4</v>
      </c>
      <c r="G66" s="67">
        <v>1903</v>
      </c>
      <c r="H66" s="49">
        <f t="shared" si="17"/>
        <v>1.0420139745136414E-4</v>
      </c>
      <c r="I66" s="67">
        <v>1903</v>
      </c>
      <c r="J66" s="49">
        <f t="shared" si="18"/>
        <v>1.0420139745136414E-4</v>
      </c>
      <c r="K66" s="67">
        <v>1903</v>
      </c>
      <c r="L66" s="49">
        <f t="shared" si="19"/>
        <v>1.0420139745136414E-4</v>
      </c>
      <c r="M66" s="67">
        <v>1903</v>
      </c>
      <c r="N66" s="49">
        <f t="shared" si="20"/>
        <v>1.0420139745136414E-4</v>
      </c>
      <c r="O66" s="67">
        <v>1903</v>
      </c>
      <c r="P66" s="49">
        <f t="shared" si="21"/>
        <v>1.0420139745136414E-4</v>
      </c>
      <c r="Q66" s="67">
        <v>1903</v>
      </c>
      <c r="R66" s="49">
        <f t="shared" si="22"/>
        <v>1.0420139745136414E-4</v>
      </c>
      <c r="S66" s="67">
        <v>1903</v>
      </c>
      <c r="T66" s="49">
        <f t="shared" si="23"/>
        <v>1.0420139745136414E-4</v>
      </c>
      <c r="U66" s="67">
        <v>1903</v>
      </c>
      <c r="V66" s="49">
        <f t="shared" si="24"/>
        <v>1.0420139745136414E-4</v>
      </c>
      <c r="W66" s="67">
        <v>1903</v>
      </c>
      <c r="X66" s="49">
        <f t="shared" si="25"/>
        <v>1.0420139745136414E-4</v>
      </c>
      <c r="Y66" s="67">
        <v>1903</v>
      </c>
      <c r="Z66" s="49">
        <f t="shared" si="30"/>
        <v>1.0420139745136414E-4</v>
      </c>
      <c r="AA66" s="82">
        <f t="shared" si="0"/>
        <v>22836</v>
      </c>
      <c r="AB66" s="49">
        <f t="shared" si="30"/>
        <v>1.0420139745136415E-4</v>
      </c>
      <c r="AC66" s="82">
        <f t="shared" si="13"/>
        <v>1903</v>
      </c>
      <c r="AD66" s="49">
        <f t="shared" si="27"/>
        <v>1.0420139745136414E-4</v>
      </c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</row>
    <row r="67" spans="1:66" x14ac:dyDescent="0.25">
      <c r="A67" s="9">
        <v>6127</v>
      </c>
      <c r="B67" s="10" t="s">
        <v>94</v>
      </c>
      <c r="C67" s="67">
        <v>18684.87355</v>
      </c>
      <c r="D67" s="49">
        <f t="shared" si="15"/>
        <v>1.0231160983247669E-3</v>
      </c>
      <c r="E67" s="67">
        <v>18684.87355</v>
      </c>
      <c r="F67" s="49">
        <f t="shared" si="16"/>
        <v>1.0231160983247669E-3</v>
      </c>
      <c r="G67" s="67">
        <v>18684.87355</v>
      </c>
      <c r="H67" s="49">
        <f t="shared" si="17"/>
        <v>1.0231160983247669E-3</v>
      </c>
      <c r="I67" s="67">
        <v>18684.87355</v>
      </c>
      <c r="J67" s="49">
        <f t="shared" si="18"/>
        <v>1.0231160983247669E-3</v>
      </c>
      <c r="K67" s="67">
        <v>18684.87355</v>
      </c>
      <c r="L67" s="49">
        <f t="shared" si="19"/>
        <v>1.0231160983247669E-3</v>
      </c>
      <c r="M67" s="67">
        <v>18684.87355</v>
      </c>
      <c r="N67" s="49">
        <f t="shared" si="20"/>
        <v>1.0231160983247669E-3</v>
      </c>
      <c r="O67" s="67">
        <v>18684.87355</v>
      </c>
      <c r="P67" s="49">
        <f t="shared" si="21"/>
        <v>1.0231160983247669E-3</v>
      </c>
      <c r="Q67" s="67">
        <v>18684.87355</v>
      </c>
      <c r="R67" s="49">
        <f t="shared" si="22"/>
        <v>1.0231160983247669E-3</v>
      </c>
      <c r="S67" s="67">
        <v>18684.87355</v>
      </c>
      <c r="T67" s="49">
        <f t="shared" si="23"/>
        <v>1.0231160983247669E-3</v>
      </c>
      <c r="U67" s="67">
        <v>18684.87355</v>
      </c>
      <c r="V67" s="49">
        <f t="shared" si="24"/>
        <v>1.0231160983247669E-3</v>
      </c>
      <c r="W67" s="67">
        <v>18684.87355</v>
      </c>
      <c r="X67" s="49">
        <f t="shared" si="25"/>
        <v>1.0231160983247669E-3</v>
      </c>
      <c r="Y67" s="67">
        <v>18684.87355</v>
      </c>
      <c r="Z67" s="49">
        <f t="shared" si="30"/>
        <v>1.0231160983247669E-3</v>
      </c>
      <c r="AA67" s="82">
        <f t="shared" ref="AA67:AA134" si="31">C67+E67+G67+I67+K67+M67+O67+Q67+S67+U67+W67+Y67</f>
        <v>224218.48259999996</v>
      </c>
      <c r="AB67" s="49">
        <f t="shared" si="30"/>
        <v>1.0231160983247666E-3</v>
      </c>
      <c r="AC67" s="82">
        <f t="shared" si="13"/>
        <v>18684.873549999997</v>
      </c>
      <c r="AD67" s="49">
        <f t="shared" si="27"/>
        <v>1.0231160983247666E-3</v>
      </c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</row>
    <row r="68" spans="1:66" x14ac:dyDescent="0.25">
      <c r="A68" s="9">
        <v>6131</v>
      </c>
      <c r="B68" s="10" t="s">
        <v>95</v>
      </c>
      <c r="C68" s="67">
        <v>5725.6821</v>
      </c>
      <c r="D68" s="49">
        <f t="shared" si="15"/>
        <v>3.1351764381621716E-4</v>
      </c>
      <c r="E68" s="67">
        <v>5725.6821</v>
      </c>
      <c r="F68" s="49">
        <f t="shared" si="16"/>
        <v>3.1351764381621716E-4</v>
      </c>
      <c r="G68" s="67">
        <v>5725.6821</v>
      </c>
      <c r="H68" s="49">
        <f t="shared" si="17"/>
        <v>3.1351764381621716E-4</v>
      </c>
      <c r="I68" s="67">
        <v>5725.6821</v>
      </c>
      <c r="J68" s="49">
        <f t="shared" si="18"/>
        <v>3.1351764381621716E-4</v>
      </c>
      <c r="K68" s="67">
        <v>5725.6821</v>
      </c>
      <c r="L68" s="49">
        <f t="shared" si="19"/>
        <v>3.1351764381621716E-4</v>
      </c>
      <c r="M68" s="67">
        <v>5725.6821</v>
      </c>
      <c r="N68" s="49">
        <f t="shared" si="20"/>
        <v>3.1351764381621716E-4</v>
      </c>
      <c r="O68" s="67">
        <v>5725.6821</v>
      </c>
      <c r="P68" s="49">
        <f t="shared" si="21"/>
        <v>3.1351764381621716E-4</v>
      </c>
      <c r="Q68" s="67">
        <v>5725.6821</v>
      </c>
      <c r="R68" s="49">
        <f t="shared" si="22"/>
        <v>3.1351764381621716E-4</v>
      </c>
      <c r="S68" s="67">
        <v>5725.6821</v>
      </c>
      <c r="T68" s="49">
        <f t="shared" si="23"/>
        <v>3.1351764381621716E-4</v>
      </c>
      <c r="U68" s="67">
        <v>5725.6821</v>
      </c>
      <c r="V68" s="49">
        <f t="shared" si="24"/>
        <v>3.1351764381621716E-4</v>
      </c>
      <c r="W68" s="67">
        <v>5725.6821</v>
      </c>
      <c r="X68" s="49">
        <f t="shared" si="25"/>
        <v>3.1351764381621716E-4</v>
      </c>
      <c r="Y68" s="67">
        <v>5725.6821</v>
      </c>
      <c r="Z68" s="49">
        <f t="shared" si="30"/>
        <v>3.1351764381621716E-4</v>
      </c>
      <c r="AA68" s="82">
        <f t="shared" si="31"/>
        <v>68708.185199999993</v>
      </c>
      <c r="AB68" s="49">
        <f t="shared" si="30"/>
        <v>3.1351764381621716E-4</v>
      </c>
      <c r="AC68" s="82">
        <f t="shared" ref="AC68:AC141" si="32">AA68/12</f>
        <v>5725.6820999999991</v>
      </c>
      <c r="AD68" s="49">
        <f t="shared" si="27"/>
        <v>3.1351764381621711E-4</v>
      </c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</row>
    <row r="69" spans="1:66" x14ac:dyDescent="0.25">
      <c r="A69" s="9">
        <v>6132</v>
      </c>
      <c r="B69" s="10" t="s">
        <v>96</v>
      </c>
      <c r="C69" s="67"/>
      <c r="D69" s="49">
        <f t="shared" si="15"/>
        <v>0</v>
      </c>
      <c r="E69" s="67"/>
      <c r="F69" s="49">
        <f t="shared" si="16"/>
        <v>0</v>
      </c>
      <c r="G69" s="67"/>
      <c r="H69" s="49">
        <f t="shared" si="17"/>
        <v>0</v>
      </c>
      <c r="I69" s="67"/>
      <c r="J69" s="49">
        <f t="shared" si="18"/>
        <v>0</v>
      </c>
      <c r="K69" s="67"/>
      <c r="L69" s="49">
        <f t="shared" si="19"/>
        <v>0</v>
      </c>
      <c r="M69" s="67"/>
      <c r="N69" s="49">
        <f t="shared" si="20"/>
        <v>0</v>
      </c>
      <c r="O69" s="67"/>
      <c r="P69" s="49">
        <f t="shared" si="21"/>
        <v>0</v>
      </c>
      <c r="Q69" s="67"/>
      <c r="R69" s="49">
        <f t="shared" si="22"/>
        <v>0</v>
      </c>
      <c r="S69" s="67"/>
      <c r="T69" s="49">
        <f t="shared" si="23"/>
        <v>0</v>
      </c>
      <c r="U69" s="67"/>
      <c r="V69" s="49">
        <f t="shared" si="24"/>
        <v>0</v>
      </c>
      <c r="W69" s="67"/>
      <c r="X69" s="49">
        <f t="shared" si="25"/>
        <v>0</v>
      </c>
      <c r="Y69" s="67"/>
      <c r="Z69" s="49">
        <f t="shared" si="30"/>
        <v>0</v>
      </c>
      <c r="AA69" s="82">
        <f t="shared" si="31"/>
        <v>0</v>
      </c>
      <c r="AB69" s="49">
        <f t="shared" si="30"/>
        <v>0</v>
      </c>
      <c r="AC69" s="82">
        <f t="shared" si="32"/>
        <v>0</v>
      </c>
      <c r="AD69" s="49">
        <f t="shared" si="27"/>
        <v>0</v>
      </c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</row>
    <row r="70" spans="1:66" x14ac:dyDescent="0.25">
      <c r="A70" s="9">
        <v>6133</v>
      </c>
      <c r="B70" s="10" t="s">
        <v>97</v>
      </c>
      <c r="C70" s="67"/>
      <c r="D70" s="49">
        <f t="shared" si="15"/>
        <v>0</v>
      </c>
      <c r="E70" s="67"/>
      <c r="F70" s="49">
        <f t="shared" si="16"/>
        <v>0</v>
      </c>
      <c r="G70" s="67"/>
      <c r="H70" s="49">
        <f t="shared" si="17"/>
        <v>0</v>
      </c>
      <c r="I70" s="67"/>
      <c r="J70" s="49">
        <f t="shared" si="18"/>
        <v>0</v>
      </c>
      <c r="K70" s="67"/>
      <c r="L70" s="49">
        <f t="shared" si="19"/>
        <v>0</v>
      </c>
      <c r="M70" s="67"/>
      <c r="N70" s="49">
        <f t="shared" si="20"/>
        <v>0</v>
      </c>
      <c r="O70" s="67"/>
      <c r="P70" s="49">
        <f t="shared" si="21"/>
        <v>0</v>
      </c>
      <c r="Q70" s="67"/>
      <c r="R70" s="49">
        <f t="shared" si="22"/>
        <v>0</v>
      </c>
      <c r="S70" s="67"/>
      <c r="T70" s="49">
        <f t="shared" si="23"/>
        <v>0</v>
      </c>
      <c r="U70" s="67"/>
      <c r="V70" s="49">
        <f t="shared" si="24"/>
        <v>0</v>
      </c>
      <c r="W70" s="67"/>
      <c r="X70" s="49">
        <f t="shared" si="25"/>
        <v>0</v>
      </c>
      <c r="Y70" s="67"/>
      <c r="Z70" s="49">
        <f t="shared" si="30"/>
        <v>0</v>
      </c>
      <c r="AA70" s="82">
        <f t="shared" si="31"/>
        <v>0</v>
      </c>
      <c r="AB70" s="49">
        <f t="shared" si="30"/>
        <v>0</v>
      </c>
      <c r="AC70" s="82">
        <f t="shared" si="32"/>
        <v>0</v>
      </c>
      <c r="AD70" s="49">
        <f t="shared" si="27"/>
        <v>0</v>
      </c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</row>
    <row r="71" spans="1:66" x14ac:dyDescent="0.25">
      <c r="A71" s="9">
        <v>6134</v>
      </c>
      <c r="B71" s="10" t="s">
        <v>98</v>
      </c>
      <c r="C71" s="67"/>
      <c r="D71" s="49">
        <f t="shared" si="15"/>
        <v>0</v>
      </c>
      <c r="E71" s="67"/>
      <c r="F71" s="49">
        <f t="shared" si="16"/>
        <v>0</v>
      </c>
      <c r="G71" s="67"/>
      <c r="H71" s="49">
        <f t="shared" si="17"/>
        <v>0</v>
      </c>
      <c r="I71" s="67"/>
      <c r="J71" s="49">
        <f t="shared" si="18"/>
        <v>0</v>
      </c>
      <c r="K71" s="67"/>
      <c r="L71" s="49">
        <f t="shared" si="19"/>
        <v>0</v>
      </c>
      <c r="M71" s="67"/>
      <c r="N71" s="49">
        <f t="shared" si="20"/>
        <v>0</v>
      </c>
      <c r="O71" s="67"/>
      <c r="P71" s="49">
        <f t="shared" si="21"/>
        <v>0</v>
      </c>
      <c r="Q71" s="67"/>
      <c r="R71" s="49">
        <f t="shared" si="22"/>
        <v>0</v>
      </c>
      <c r="S71" s="67"/>
      <c r="T71" s="49">
        <f t="shared" si="23"/>
        <v>0</v>
      </c>
      <c r="U71" s="67"/>
      <c r="V71" s="49">
        <f t="shared" si="24"/>
        <v>0</v>
      </c>
      <c r="W71" s="67"/>
      <c r="X71" s="49">
        <f t="shared" si="25"/>
        <v>0</v>
      </c>
      <c r="Y71" s="67"/>
      <c r="Z71" s="49">
        <f t="shared" si="30"/>
        <v>0</v>
      </c>
      <c r="AA71" s="82">
        <f t="shared" si="31"/>
        <v>0</v>
      </c>
      <c r="AB71" s="49">
        <f t="shared" si="30"/>
        <v>0</v>
      </c>
      <c r="AC71" s="82">
        <f t="shared" si="32"/>
        <v>0</v>
      </c>
      <c r="AD71" s="49">
        <f t="shared" si="27"/>
        <v>0</v>
      </c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</row>
    <row r="72" spans="1:66" x14ac:dyDescent="0.25">
      <c r="A72" s="9">
        <v>6135</v>
      </c>
      <c r="B72" s="10" t="s">
        <v>99</v>
      </c>
      <c r="C72" s="67"/>
      <c r="D72" s="49">
        <f t="shared" si="15"/>
        <v>0</v>
      </c>
      <c r="E72" s="67"/>
      <c r="F72" s="49">
        <f t="shared" si="16"/>
        <v>0</v>
      </c>
      <c r="G72" s="67"/>
      <c r="H72" s="49">
        <f t="shared" si="17"/>
        <v>0</v>
      </c>
      <c r="I72" s="67"/>
      <c r="J72" s="49">
        <f t="shared" si="18"/>
        <v>0</v>
      </c>
      <c r="K72" s="67"/>
      <c r="L72" s="49">
        <f t="shared" si="19"/>
        <v>0</v>
      </c>
      <c r="M72" s="67"/>
      <c r="N72" s="49">
        <f t="shared" si="20"/>
        <v>0</v>
      </c>
      <c r="O72" s="67"/>
      <c r="P72" s="49">
        <f t="shared" si="21"/>
        <v>0</v>
      </c>
      <c r="Q72" s="67"/>
      <c r="R72" s="49">
        <f t="shared" si="22"/>
        <v>0</v>
      </c>
      <c r="S72" s="67"/>
      <c r="T72" s="49">
        <f t="shared" si="23"/>
        <v>0</v>
      </c>
      <c r="U72" s="67"/>
      <c r="V72" s="49">
        <f t="shared" si="24"/>
        <v>0</v>
      </c>
      <c r="W72" s="67"/>
      <c r="X72" s="49">
        <f t="shared" si="25"/>
        <v>0</v>
      </c>
      <c r="Y72" s="67"/>
      <c r="Z72" s="49">
        <f t="shared" si="30"/>
        <v>0</v>
      </c>
      <c r="AA72" s="82">
        <f t="shared" si="31"/>
        <v>0</v>
      </c>
      <c r="AB72" s="49">
        <f t="shared" si="30"/>
        <v>0</v>
      </c>
      <c r="AC72" s="82">
        <f t="shared" si="32"/>
        <v>0</v>
      </c>
      <c r="AD72" s="49">
        <f t="shared" si="27"/>
        <v>0</v>
      </c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</row>
    <row r="73" spans="1:66" x14ac:dyDescent="0.25">
      <c r="A73" s="9">
        <v>6136</v>
      </c>
      <c r="B73" s="10" t="s">
        <v>100</v>
      </c>
      <c r="C73" s="67">
        <v>17764.062249999999</v>
      </c>
      <c r="D73" s="49">
        <f t="shared" si="15"/>
        <v>9.7269580181977083E-4</v>
      </c>
      <c r="E73" s="67">
        <v>17764.062249999999</v>
      </c>
      <c r="F73" s="49">
        <f t="shared" si="16"/>
        <v>9.7269580181977083E-4</v>
      </c>
      <c r="G73" s="67">
        <v>17764.062249999999</v>
      </c>
      <c r="H73" s="49">
        <f t="shared" si="17"/>
        <v>9.7269580181977083E-4</v>
      </c>
      <c r="I73" s="67">
        <v>17764.062249999999</v>
      </c>
      <c r="J73" s="49">
        <f t="shared" si="18"/>
        <v>9.7269580181977083E-4</v>
      </c>
      <c r="K73" s="67">
        <v>17764.062249999999</v>
      </c>
      <c r="L73" s="49">
        <f t="shared" si="19"/>
        <v>9.7269580181977083E-4</v>
      </c>
      <c r="M73" s="67">
        <v>17764.062249999999</v>
      </c>
      <c r="N73" s="49">
        <f t="shared" si="20"/>
        <v>9.7269580181977083E-4</v>
      </c>
      <c r="O73" s="67">
        <v>17764.062249999999</v>
      </c>
      <c r="P73" s="49">
        <f t="shared" si="21"/>
        <v>9.7269580181977083E-4</v>
      </c>
      <c r="Q73" s="67">
        <v>17764.062249999999</v>
      </c>
      <c r="R73" s="49">
        <f t="shared" si="22"/>
        <v>9.7269580181977083E-4</v>
      </c>
      <c r="S73" s="67">
        <v>17764.062249999999</v>
      </c>
      <c r="T73" s="49">
        <f t="shared" si="23"/>
        <v>9.7269580181977083E-4</v>
      </c>
      <c r="U73" s="67">
        <v>17764.062249999999</v>
      </c>
      <c r="V73" s="49">
        <f t="shared" si="24"/>
        <v>9.7269580181977083E-4</v>
      </c>
      <c r="W73" s="67">
        <v>17764.062249999999</v>
      </c>
      <c r="X73" s="49">
        <f t="shared" si="25"/>
        <v>9.7269580181977083E-4</v>
      </c>
      <c r="Y73" s="67">
        <v>17764.062249999999</v>
      </c>
      <c r="Z73" s="49">
        <f t="shared" si="30"/>
        <v>9.7269580181977083E-4</v>
      </c>
      <c r="AA73" s="82">
        <f t="shared" si="31"/>
        <v>213168.74699999994</v>
      </c>
      <c r="AB73" s="49">
        <f t="shared" si="30"/>
        <v>9.7269580181977072E-4</v>
      </c>
      <c r="AC73" s="82">
        <f t="shared" si="32"/>
        <v>17764.062249999995</v>
      </c>
      <c r="AD73" s="49">
        <f t="shared" si="27"/>
        <v>9.7269580181977061E-4</v>
      </c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</row>
    <row r="74" spans="1:66" x14ac:dyDescent="0.25">
      <c r="A74" s="9">
        <v>6137</v>
      </c>
      <c r="B74" s="10"/>
      <c r="C74" s="67"/>
      <c r="D74" s="49">
        <f t="shared" si="15"/>
        <v>0</v>
      </c>
      <c r="E74" s="67"/>
      <c r="F74" s="49">
        <f t="shared" si="15"/>
        <v>0</v>
      </c>
      <c r="G74" s="67"/>
      <c r="H74" s="49">
        <f t="shared" si="15"/>
        <v>0</v>
      </c>
      <c r="I74" s="67"/>
      <c r="J74" s="49">
        <f t="shared" si="15"/>
        <v>0</v>
      </c>
      <c r="K74" s="67"/>
      <c r="L74" s="49">
        <f t="shared" si="15"/>
        <v>0</v>
      </c>
      <c r="M74" s="67"/>
      <c r="N74" s="49">
        <f t="shared" si="15"/>
        <v>0</v>
      </c>
      <c r="O74" s="67"/>
      <c r="P74" s="49">
        <f t="shared" si="15"/>
        <v>0</v>
      </c>
      <c r="Q74" s="67"/>
      <c r="R74" s="49">
        <f t="shared" si="15"/>
        <v>0</v>
      </c>
      <c r="S74" s="67"/>
      <c r="T74" s="49">
        <f t="shared" si="23"/>
        <v>0</v>
      </c>
      <c r="U74" s="67"/>
      <c r="V74" s="49">
        <f t="shared" si="23"/>
        <v>0</v>
      </c>
      <c r="W74" s="67"/>
      <c r="X74" s="49">
        <f t="shared" si="23"/>
        <v>0</v>
      </c>
      <c r="Y74" s="67"/>
      <c r="Z74" s="49">
        <f t="shared" si="23"/>
        <v>0</v>
      </c>
      <c r="AA74" s="82"/>
      <c r="AB74" s="49">
        <f t="shared" si="23"/>
        <v>0</v>
      </c>
      <c r="AC74" s="82"/>
      <c r="AD74" s="49">
        <f t="shared" si="23"/>
        <v>0</v>
      </c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</row>
    <row r="75" spans="1:66" x14ac:dyDescent="0.25">
      <c r="A75" s="9">
        <v>6138</v>
      </c>
      <c r="B75" s="10"/>
      <c r="C75" s="67"/>
      <c r="D75" s="49">
        <f t="shared" si="15"/>
        <v>0</v>
      </c>
      <c r="E75" s="67"/>
      <c r="F75" s="49">
        <f t="shared" si="15"/>
        <v>0</v>
      </c>
      <c r="G75" s="67"/>
      <c r="H75" s="49">
        <f t="shared" si="15"/>
        <v>0</v>
      </c>
      <c r="I75" s="67"/>
      <c r="J75" s="49">
        <f t="shared" si="15"/>
        <v>0</v>
      </c>
      <c r="K75" s="67"/>
      <c r="L75" s="49">
        <f t="shared" si="15"/>
        <v>0</v>
      </c>
      <c r="M75" s="67"/>
      <c r="N75" s="49">
        <f t="shared" si="15"/>
        <v>0</v>
      </c>
      <c r="O75" s="67"/>
      <c r="P75" s="49">
        <f t="shared" si="15"/>
        <v>0</v>
      </c>
      <c r="Q75" s="67"/>
      <c r="R75" s="49">
        <f t="shared" si="15"/>
        <v>0</v>
      </c>
      <c r="S75" s="67"/>
      <c r="T75" s="49">
        <f t="shared" si="23"/>
        <v>0</v>
      </c>
      <c r="U75" s="67"/>
      <c r="V75" s="49">
        <f t="shared" si="23"/>
        <v>0</v>
      </c>
      <c r="W75" s="67"/>
      <c r="X75" s="49">
        <f t="shared" si="23"/>
        <v>0</v>
      </c>
      <c r="Y75" s="67"/>
      <c r="Z75" s="49">
        <f t="shared" si="23"/>
        <v>0</v>
      </c>
      <c r="AA75" s="82"/>
      <c r="AB75" s="49">
        <f t="shared" si="23"/>
        <v>0</v>
      </c>
      <c r="AC75" s="82"/>
      <c r="AD75" s="49">
        <f t="shared" si="23"/>
        <v>0</v>
      </c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</row>
    <row r="76" spans="1:66" x14ac:dyDescent="0.25">
      <c r="A76" s="9">
        <v>6139</v>
      </c>
      <c r="B76" s="10"/>
      <c r="C76" s="67"/>
      <c r="D76" s="49">
        <f t="shared" si="15"/>
        <v>0</v>
      </c>
      <c r="E76" s="67"/>
      <c r="F76" s="49">
        <f t="shared" si="15"/>
        <v>0</v>
      </c>
      <c r="G76" s="67"/>
      <c r="H76" s="49">
        <f t="shared" si="15"/>
        <v>0</v>
      </c>
      <c r="I76" s="67"/>
      <c r="J76" s="49">
        <f t="shared" si="15"/>
        <v>0</v>
      </c>
      <c r="K76" s="67"/>
      <c r="L76" s="49">
        <f t="shared" si="15"/>
        <v>0</v>
      </c>
      <c r="M76" s="67"/>
      <c r="N76" s="49">
        <f t="shared" si="15"/>
        <v>0</v>
      </c>
      <c r="O76" s="67"/>
      <c r="P76" s="49">
        <f t="shared" si="15"/>
        <v>0</v>
      </c>
      <c r="Q76" s="67"/>
      <c r="R76" s="49">
        <f t="shared" si="15"/>
        <v>0</v>
      </c>
      <c r="S76" s="67"/>
      <c r="T76" s="49">
        <f t="shared" si="23"/>
        <v>0</v>
      </c>
      <c r="U76" s="67"/>
      <c r="V76" s="49">
        <f t="shared" si="23"/>
        <v>0</v>
      </c>
      <c r="W76" s="67"/>
      <c r="X76" s="49">
        <f t="shared" si="23"/>
        <v>0</v>
      </c>
      <c r="Y76" s="67"/>
      <c r="Z76" s="49">
        <f t="shared" si="23"/>
        <v>0</v>
      </c>
      <c r="AA76" s="82"/>
      <c r="AB76" s="49">
        <f t="shared" si="23"/>
        <v>0</v>
      </c>
      <c r="AC76" s="82"/>
      <c r="AD76" s="49">
        <f t="shared" si="23"/>
        <v>0</v>
      </c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</row>
    <row r="77" spans="1:66" x14ac:dyDescent="0.25">
      <c r="A77" s="9">
        <v>6140</v>
      </c>
      <c r="B77" s="10"/>
      <c r="C77" s="67"/>
      <c r="D77" s="49">
        <f t="shared" si="15"/>
        <v>0</v>
      </c>
      <c r="E77" s="67"/>
      <c r="F77" s="49">
        <f t="shared" si="15"/>
        <v>0</v>
      </c>
      <c r="G77" s="67"/>
      <c r="H77" s="49">
        <f t="shared" si="15"/>
        <v>0</v>
      </c>
      <c r="I77" s="67"/>
      <c r="J77" s="49">
        <f t="shared" si="15"/>
        <v>0</v>
      </c>
      <c r="K77" s="67"/>
      <c r="L77" s="49">
        <f t="shared" si="15"/>
        <v>0</v>
      </c>
      <c r="M77" s="67"/>
      <c r="N77" s="49">
        <f t="shared" si="15"/>
        <v>0</v>
      </c>
      <c r="O77" s="67"/>
      <c r="P77" s="49">
        <f t="shared" si="15"/>
        <v>0</v>
      </c>
      <c r="Q77" s="67"/>
      <c r="R77" s="49">
        <f t="shared" si="15"/>
        <v>0</v>
      </c>
      <c r="S77" s="67"/>
      <c r="T77" s="49">
        <f t="shared" si="23"/>
        <v>0</v>
      </c>
      <c r="U77" s="67"/>
      <c r="V77" s="49">
        <f t="shared" si="23"/>
        <v>0</v>
      </c>
      <c r="W77" s="67"/>
      <c r="X77" s="49">
        <f t="shared" si="23"/>
        <v>0</v>
      </c>
      <c r="Y77" s="67"/>
      <c r="Z77" s="49">
        <f t="shared" si="23"/>
        <v>0</v>
      </c>
      <c r="AA77" s="82"/>
      <c r="AB77" s="49">
        <f t="shared" si="23"/>
        <v>0</v>
      </c>
      <c r="AC77" s="82"/>
      <c r="AD77" s="49">
        <f t="shared" si="23"/>
        <v>0</v>
      </c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</row>
    <row r="78" spans="1:66" s="5" customFormat="1" x14ac:dyDescent="0.25">
      <c r="A78" s="12">
        <v>6199</v>
      </c>
      <c r="B78" s="1" t="s">
        <v>101</v>
      </c>
      <c r="C78" s="74">
        <f>SUM(C41:C77)</f>
        <v>3600598.0233000009</v>
      </c>
      <c r="D78" s="56">
        <f t="shared" si="15"/>
        <v>0.19715572553256935</v>
      </c>
      <c r="E78" s="74">
        <f>SUM(E41:E77)</f>
        <v>3600598.0233000009</v>
      </c>
      <c r="F78" s="56">
        <f t="shared" si="16"/>
        <v>0.19715572553256935</v>
      </c>
      <c r="G78" s="74">
        <f>SUM(G41:G77)</f>
        <v>3600598.0233000009</v>
      </c>
      <c r="H78" s="56">
        <f t="shared" si="17"/>
        <v>0.19715572553256935</v>
      </c>
      <c r="I78" s="74">
        <f>SUM(I41:I77)</f>
        <v>3600598.0233000009</v>
      </c>
      <c r="J78" s="56">
        <f t="shared" si="18"/>
        <v>0.19715572553256935</v>
      </c>
      <c r="K78" s="74">
        <f>SUM(K41:K77)</f>
        <v>3600598.0233000009</v>
      </c>
      <c r="L78" s="56">
        <f t="shared" si="19"/>
        <v>0.19715572553256935</v>
      </c>
      <c r="M78" s="74">
        <f>SUM(M41:M77)</f>
        <v>3600598.0233000009</v>
      </c>
      <c r="N78" s="56">
        <f t="shared" si="20"/>
        <v>0.19715572553256935</v>
      </c>
      <c r="O78" s="74">
        <f>SUM(O41:O77)</f>
        <v>3600598.0233000009</v>
      </c>
      <c r="P78" s="56">
        <f t="shared" si="21"/>
        <v>0.19715572553256935</v>
      </c>
      <c r="Q78" s="74">
        <f>SUM(Q41:Q77)</f>
        <v>3600598.0233000009</v>
      </c>
      <c r="R78" s="56">
        <f t="shared" si="22"/>
        <v>0.19715572553256935</v>
      </c>
      <c r="S78" s="74">
        <f>SUM(S41:S77)</f>
        <v>3600598.0233000009</v>
      </c>
      <c r="T78" s="56">
        <f t="shared" si="23"/>
        <v>0.19715572553256935</v>
      </c>
      <c r="U78" s="74">
        <f>SUM(U41:U77)</f>
        <v>3600598.0233000009</v>
      </c>
      <c r="V78" s="56">
        <f t="shared" si="24"/>
        <v>0.19715572553256935</v>
      </c>
      <c r="W78" s="74">
        <f>SUM(W41:W77)</f>
        <v>3600598.0233000009</v>
      </c>
      <c r="X78" s="56">
        <f t="shared" si="25"/>
        <v>0.19715572553256935</v>
      </c>
      <c r="Y78" s="74">
        <f>SUM(Y41:Y77)</f>
        <v>3600598.0233000009</v>
      </c>
      <c r="Z78" s="56">
        <f t="shared" si="30"/>
        <v>0.19715572553256935</v>
      </c>
      <c r="AA78" s="74">
        <f t="shared" si="31"/>
        <v>43207176.279600002</v>
      </c>
      <c r="AB78" s="56">
        <f t="shared" si="30"/>
        <v>0.19715572553256933</v>
      </c>
      <c r="AC78" s="94">
        <f t="shared" si="32"/>
        <v>3600598.0233</v>
      </c>
      <c r="AD78" s="56">
        <f t="shared" si="27"/>
        <v>0.1971557255325693</v>
      </c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</row>
    <row r="79" spans="1:66" s="8" customFormat="1" x14ac:dyDescent="0.25">
      <c r="A79" s="26">
        <v>6201</v>
      </c>
      <c r="B79" s="27" t="s">
        <v>102</v>
      </c>
      <c r="C79" s="69">
        <v>1108447.4173999999</v>
      </c>
      <c r="D79" s="57">
        <f t="shared" si="15"/>
        <v>6.0694571673376517E-2</v>
      </c>
      <c r="E79" s="69">
        <v>1108447.4173999999</v>
      </c>
      <c r="F79" s="57">
        <f t="shared" si="16"/>
        <v>6.0694571673376517E-2</v>
      </c>
      <c r="G79" s="69">
        <v>1108447.4173999999</v>
      </c>
      <c r="H79" s="57">
        <f t="shared" si="17"/>
        <v>6.0694571673376517E-2</v>
      </c>
      <c r="I79" s="69">
        <v>1108447.4173999999</v>
      </c>
      <c r="J79" s="57">
        <f t="shared" si="18"/>
        <v>6.0694571673376517E-2</v>
      </c>
      <c r="K79" s="69">
        <v>1108447.4173999999</v>
      </c>
      <c r="L79" s="57">
        <f t="shared" si="19"/>
        <v>6.0694571673376517E-2</v>
      </c>
      <c r="M79" s="69">
        <v>1108447.4173999999</v>
      </c>
      <c r="N79" s="57">
        <f t="shared" si="20"/>
        <v>6.0694571673376517E-2</v>
      </c>
      <c r="O79" s="69">
        <v>1108447.4173999999</v>
      </c>
      <c r="P79" s="57">
        <f t="shared" si="21"/>
        <v>6.0694571673376517E-2</v>
      </c>
      <c r="Q79" s="69">
        <v>1108447.4173999999</v>
      </c>
      <c r="R79" s="57">
        <f t="shared" si="22"/>
        <v>6.0694571673376517E-2</v>
      </c>
      <c r="S79" s="69">
        <v>1108447.4173999999</v>
      </c>
      <c r="T79" s="57">
        <f t="shared" si="23"/>
        <v>6.0694571673376517E-2</v>
      </c>
      <c r="U79" s="69">
        <v>1108447.4173999999</v>
      </c>
      <c r="V79" s="57">
        <f t="shared" si="24"/>
        <v>6.0694571673376517E-2</v>
      </c>
      <c r="W79" s="69">
        <v>1108447.4173999999</v>
      </c>
      <c r="X79" s="57">
        <f t="shared" si="25"/>
        <v>6.0694571673376517E-2</v>
      </c>
      <c r="Y79" s="69">
        <v>1108447.4173999999</v>
      </c>
      <c r="Z79" s="57">
        <f t="shared" si="30"/>
        <v>6.0694571673376517E-2</v>
      </c>
      <c r="AA79" s="69">
        <f t="shared" si="31"/>
        <v>13301369.008800002</v>
      </c>
      <c r="AB79" s="57">
        <f t="shared" si="30"/>
        <v>6.0694571673376538E-2</v>
      </c>
      <c r="AC79" s="85">
        <f t="shared" si="32"/>
        <v>1108447.4174000002</v>
      </c>
      <c r="AD79" s="57">
        <f t="shared" si="27"/>
        <v>6.0694571673376531E-2</v>
      </c>
    </row>
    <row r="80" spans="1:66" x14ac:dyDescent="0.25">
      <c r="A80" s="9">
        <v>6202</v>
      </c>
      <c r="B80" s="10" t="s">
        <v>103</v>
      </c>
      <c r="C80" s="67">
        <v>456495.73090000002</v>
      </c>
      <c r="D80" s="49">
        <f t="shared" si="15"/>
        <v>2.4996055223521742E-2</v>
      </c>
      <c r="E80" s="67">
        <v>456495.73090000002</v>
      </c>
      <c r="F80" s="49">
        <f t="shared" si="16"/>
        <v>2.4996055223521742E-2</v>
      </c>
      <c r="G80" s="67">
        <v>456495.73090000002</v>
      </c>
      <c r="H80" s="49">
        <f t="shared" si="17"/>
        <v>2.4996055223521742E-2</v>
      </c>
      <c r="I80" s="67">
        <v>456495.73090000002</v>
      </c>
      <c r="J80" s="49">
        <f t="shared" si="18"/>
        <v>2.4996055223521742E-2</v>
      </c>
      <c r="K80" s="67">
        <v>456495.73090000002</v>
      </c>
      <c r="L80" s="49">
        <f t="shared" si="19"/>
        <v>2.4996055223521742E-2</v>
      </c>
      <c r="M80" s="67">
        <v>456495.73090000002</v>
      </c>
      <c r="N80" s="49">
        <f t="shared" si="20"/>
        <v>2.4996055223521742E-2</v>
      </c>
      <c r="O80" s="67">
        <v>456495.73090000002</v>
      </c>
      <c r="P80" s="49">
        <f t="shared" si="21"/>
        <v>2.4996055223521742E-2</v>
      </c>
      <c r="Q80" s="67">
        <v>456495.73090000002</v>
      </c>
      <c r="R80" s="49">
        <f t="shared" si="22"/>
        <v>2.4996055223521742E-2</v>
      </c>
      <c r="S80" s="67">
        <v>456495.73090000002</v>
      </c>
      <c r="T80" s="49">
        <f t="shared" si="23"/>
        <v>2.4996055223521742E-2</v>
      </c>
      <c r="U80" s="67">
        <v>456495.73090000002</v>
      </c>
      <c r="V80" s="49">
        <f t="shared" si="24"/>
        <v>2.4996055223521742E-2</v>
      </c>
      <c r="W80" s="67">
        <v>456495.73090000002</v>
      </c>
      <c r="X80" s="49">
        <f t="shared" si="25"/>
        <v>2.4996055223521742E-2</v>
      </c>
      <c r="Y80" s="67">
        <v>456495.73090000002</v>
      </c>
      <c r="Z80" s="49">
        <f t="shared" si="30"/>
        <v>2.4996055223521742E-2</v>
      </c>
      <c r="AA80" s="82">
        <f t="shared" si="31"/>
        <v>5477948.7707999991</v>
      </c>
      <c r="AB80" s="49">
        <f t="shared" si="30"/>
        <v>2.4996055223521739E-2</v>
      </c>
      <c r="AC80" s="82">
        <f t="shared" si="32"/>
        <v>456495.73089999991</v>
      </c>
      <c r="AD80" s="49">
        <f t="shared" si="27"/>
        <v>2.4996055223521736E-2</v>
      </c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</row>
    <row r="81" spans="1:66" x14ac:dyDescent="0.25">
      <c r="A81" s="9">
        <v>6203</v>
      </c>
      <c r="B81" s="10" t="s">
        <v>104</v>
      </c>
      <c r="C81" s="67">
        <v>169990.63605</v>
      </c>
      <c r="D81" s="49">
        <f t="shared" ref="D81:R156" si="33">IF(C$10&lt;&gt;0,C81/C$10,"-")</f>
        <v>9.3080724277752186E-3</v>
      </c>
      <c r="E81" s="67">
        <v>169990.63605</v>
      </c>
      <c r="F81" s="49">
        <f t="shared" ref="F81:F141" si="34">IF(E$10&lt;&gt;0,E81/E$10,"-")</f>
        <v>9.3080724277752186E-3</v>
      </c>
      <c r="G81" s="67">
        <v>169990.63605</v>
      </c>
      <c r="H81" s="49">
        <f t="shared" ref="H81:H141" si="35">IF(G$10&lt;&gt;0,G81/G$10,"-")</f>
        <v>9.3080724277752186E-3</v>
      </c>
      <c r="I81" s="67">
        <v>169990.63605</v>
      </c>
      <c r="J81" s="49">
        <f t="shared" ref="J81:J141" si="36">IF(I$10&lt;&gt;0,I81/I$10,"-")</f>
        <v>9.3080724277752186E-3</v>
      </c>
      <c r="K81" s="67">
        <v>169990.63605</v>
      </c>
      <c r="L81" s="49">
        <f t="shared" ref="L81:L141" si="37">IF(K$10&lt;&gt;0,K81/K$10,"-")</f>
        <v>9.3080724277752186E-3</v>
      </c>
      <c r="M81" s="67">
        <v>169990.63605</v>
      </c>
      <c r="N81" s="49">
        <f t="shared" ref="N81:N141" si="38">IF(M$10&lt;&gt;0,M81/M$10,"-")</f>
        <v>9.3080724277752186E-3</v>
      </c>
      <c r="O81" s="67">
        <v>169990.63605</v>
      </c>
      <c r="P81" s="49">
        <f t="shared" ref="P81:P141" si="39">IF(O$10&lt;&gt;0,O81/O$10,"-")</f>
        <v>9.3080724277752186E-3</v>
      </c>
      <c r="Q81" s="67">
        <v>169990.63605</v>
      </c>
      <c r="R81" s="49">
        <f t="shared" ref="R81:R141" si="40">IF(Q$10&lt;&gt;0,Q81/Q$10,"-")</f>
        <v>9.3080724277752186E-3</v>
      </c>
      <c r="S81" s="67">
        <v>169990.63605</v>
      </c>
      <c r="T81" s="49">
        <f t="shared" ref="T81:AD141" si="41">IF(S$10&lt;&gt;0,S81/S$10,"-")</f>
        <v>9.3080724277752186E-3</v>
      </c>
      <c r="U81" s="67">
        <v>169990.63605</v>
      </c>
      <c r="V81" s="49">
        <f t="shared" ref="V81:V141" si="42">IF(U$10&lt;&gt;0,U81/U$10,"-")</f>
        <v>9.3080724277752186E-3</v>
      </c>
      <c r="W81" s="67">
        <v>169990.63605</v>
      </c>
      <c r="X81" s="49">
        <f t="shared" ref="X81:X141" si="43">IF(W$10&lt;&gt;0,W81/W$10,"-")</f>
        <v>9.3080724277752186E-3</v>
      </c>
      <c r="Y81" s="67">
        <v>169990.63605</v>
      </c>
      <c r="Z81" s="49">
        <f t="shared" ref="Z81:AB100" si="44">IF(Y$10&lt;&gt;0,Y81/Y$10,"-")</f>
        <v>9.3080724277752186E-3</v>
      </c>
      <c r="AA81" s="82">
        <f t="shared" si="31"/>
        <v>2039887.6326000004</v>
      </c>
      <c r="AB81" s="49">
        <f t="shared" si="44"/>
        <v>9.3080724277752203E-3</v>
      </c>
      <c r="AC81" s="82">
        <f t="shared" si="32"/>
        <v>169990.63605000003</v>
      </c>
      <c r="AD81" s="49">
        <f t="shared" ref="AD81:AD141" si="45">IF(AC$10&lt;&gt;0,AC81/AC$10,"-")</f>
        <v>9.3080724277752186E-3</v>
      </c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</row>
    <row r="82" spans="1:66" x14ac:dyDescent="0.25">
      <c r="A82" s="9">
        <v>6204</v>
      </c>
      <c r="B82" s="10" t="s">
        <v>105</v>
      </c>
      <c r="C82" s="67">
        <v>5033.6400000000003</v>
      </c>
      <c r="D82" s="49">
        <f t="shared" si="33"/>
        <v>2.7562392131743804E-4</v>
      </c>
      <c r="E82" s="67">
        <v>5033.6400000000003</v>
      </c>
      <c r="F82" s="49">
        <f t="shared" si="34"/>
        <v>2.7562392131743804E-4</v>
      </c>
      <c r="G82" s="67">
        <v>5033.6400000000003</v>
      </c>
      <c r="H82" s="49">
        <f t="shared" si="35"/>
        <v>2.7562392131743804E-4</v>
      </c>
      <c r="I82" s="67">
        <v>5033.6400000000003</v>
      </c>
      <c r="J82" s="49">
        <f t="shared" si="36"/>
        <v>2.7562392131743804E-4</v>
      </c>
      <c r="K82" s="67">
        <v>5033.6400000000003</v>
      </c>
      <c r="L82" s="49">
        <f t="shared" si="37"/>
        <v>2.7562392131743804E-4</v>
      </c>
      <c r="M82" s="67">
        <v>5033.6400000000003</v>
      </c>
      <c r="N82" s="49">
        <f t="shared" si="38"/>
        <v>2.7562392131743804E-4</v>
      </c>
      <c r="O82" s="67">
        <v>5033.6400000000003</v>
      </c>
      <c r="P82" s="49">
        <f t="shared" si="39"/>
        <v>2.7562392131743804E-4</v>
      </c>
      <c r="Q82" s="67">
        <v>5033.6400000000003</v>
      </c>
      <c r="R82" s="49">
        <f t="shared" si="40"/>
        <v>2.7562392131743804E-4</v>
      </c>
      <c r="S82" s="67">
        <v>5033.6400000000003</v>
      </c>
      <c r="T82" s="49">
        <f t="shared" si="41"/>
        <v>2.7562392131743804E-4</v>
      </c>
      <c r="U82" s="67">
        <v>5033.6400000000003</v>
      </c>
      <c r="V82" s="49">
        <f t="shared" si="42"/>
        <v>2.7562392131743804E-4</v>
      </c>
      <c r="W82" s="67">
        <v>5033.6400000000003</v>
      </c>
      <c r="X82" s="49">
        <f t="shared" si="43"/>
        <v>2.7562392131743804E-4</v>
      </c>
      <c r="Y82" s="67">
        <v>5033.6400000000003</v>
      </c>
      <c r="Z82" s="49">
        <f t="shared" si="44"/>
        <v>2.7562392131743804E-4</v>
      </c>
      <c r="AA82" s="82">
        <f t="shared" si="31"/>
        <v>60403.68</v>
      </c>
      <c r="AB82" s="49">
        <f t="shared" si="44"/>
        <v>2.7562392131743804E-4</v>
      </c>
      <c r="AC82" s="82">
        <f t="shared" si="32"/>
        <v>5033.6400000000003</v>
      </c>
      <c r="AD82" s="49">
        <f t="shared" si="45"/>
        <v>2.7562392131743804E-4</v>
      </c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</row>
    <row r="83" spans="1:66" x14ac:dyDescent="0.25">
      <c r="A83" s="9">
        <v>6205</v>
      </c>
      <c r="B83" s="10" t="s">
        <v>106</v>
      </c>
      <c r="C83" s="67">
        <v>8342.5</v>
      </c>
      <c r="D83" s="49">
        <f t="shared" si="33"/>
        <v>4.5680512781818465E-4</v>
      </c>
      <c r="E83" s="67">
        <v>8342.5</v>
      </c>
      <c r="F83" s="49">
        <f t="shared" si="34"/>
        <v>4.5680512781818465E-4</v>
      </c>
      <c r="G83" s="67">
        <v>8342.5</v>
      </c>
      <c r="H83" s="49">
        <f t="shared" si="35"/>
        <v>4.5680512781818465E-4</v>
      </c>
      <c r="I83" s="67">
        <v>8342.5</v>
      </c>
      <c r="J83" s="49">
        <f t="shared" si="36"/>
        <v>4.5680512781818465E-4</v>
      </c>
      <c r="K83" s="67">
        <v>8342.5</v>
      </c>
      <c r="L83" s="49">
        <f t="shared" si="37"/>
        <v>4.5680512781818465E-4</v>
      </c>
      <c r="M83" s="67">
        <v>8342.5</v>
      </c>
      <c r="N83" s="49">
        <f t="shared" si="38"/>
        <v>4.5680512781818465E-4</v>
      </c>
      <c r="O83" s="67">
        <v>8342.5</v>
      </c>
      <c r="P83" s="49">
        <f t="shared" si="39"/>
        <v>4.5680512781818465E-4</v>
      </c>
      <c r="Q83" s="67">
        <v>8342.5</v>
      </c>
      <c r="R83" s="49">
        <f t="shared" si="40"/>
        <v>4.5680512781818465E-4</v>
      </c>
      <c r="S83" s="67">
        <v>8342.5</v>
      </c>
      <c r="T83" s="49">
        <f t="shared" si="41"/>
        <v>4.5680512781818465E-4</v>
      </c>
      <c r="U83" s="67">
        <v>8342.5</v>
      </c>
      <c r="V83" s="49">
        <f t="shared" si="42"/>
        <v>4.5680512781818465E-4</v>
      </c>
      <c r="W83" s="67">
        <v>8342.5</v>
      </c>
      <c r="X83" s="49">
        <f t="shared" si="43"/>
        <v>4.5680512781818465E-4</v>
      </c>
      <c r="Y83" s="67">
        <v>8342.5</v>
      </c>
      <c r="Z83" s="49">
        <f t="shared" si="44"/>
        <v>4.5680512781818465E-4</v>
      </c>
      <c r="AA83" s="82">
        <f t="shared" si="31"/>
        <v>100110</v>
      </c>
      <c r="AB83" s="49">
        <f t="shared" si="44"/>
        <v>4.5680512781818465E-4</v>
      </c>
      <c r="AC83" s="82">
        <f t="shared" si="32"/>
        <v>8342.5</v>
      </c>
      <c r="AD83" s="49">
        <f t="shared" si="45"/>
        <v>4.5680512781818465E-4</v>
      </c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</row>
    <row r="84" spans="1:66" x14ac:dyDescent="0.25">
      <c r="A84" s="9">
        <v>6206</v>
      </c>
      <c r="B84" s="10" t="s">
        <v>107</v>
      </c>
      <c r="C84" s="67">
        <v>18619.813900000001</v>
      </c>
      <c r="D84" s="49">
        <f t="shared" si="33"/>
        <v>1.0195536671909274E-3</v>
      </c>
      <c r="E84" s="67">
        <v>18619.813900000001</v>
      </c>
      <c r="F84" s="49">
        <f t="shared" si="34"/>
        <v>1.0195536671909274E-3</v>
      </c>
      <c r="G84" s="67">
        <v>18619.813900000001</v>
      </c>
      <c r="H84" s="49">
        <f t="shared" si="35"/>
        <v>1.0195536671909274E-3</v>
      </c>
      <c r="I84" s="67">
        <v>18619.813900000001</v>
      </c>
      <c r="J84" s="49">
        <f t="shared" si="36"/>
        <v>1.0195536671909274E-3</v>
      </c>
      <c r="K84" s="67">
        <v>18619.813900000001</v>
      </c>
      <c r="L84" s="49">
        <f t="shared" si="37"/>
        <v>1.0195536671909274E-3</v>
      </c>
      <c r="M84" s="67">
        <v>18619.813900000001</v>
      </c>
      <c r="N84" s="49">
        <f t="shared" si="38"/>
        <v>1.0195536671909274E-3</v>
      </c>
      <c r="O84" s="67">
        <v>18619.813900000001</v>
      </c>
      <c r="P84" s="49">
        <f t="shared" si="39"/>
        <v>1.0195536671909274E-3</v>
      </c>
      <c r="Q84" s="67">
        <v>18619.813900000001</v>
      </c>
      <c r="R84" s="49">
        <f t="shared" si="40"/>
        <v>1.0195536671909274E-3</v>
      </c>
      <c r="S84" s="67">
        <v>18619.813900000001</v>
      </c>
      <c r="T84" s="49">
        <f t="shared" si="41"/>
        <v>1.0195536671909274E-3</v>
      </c>
      <c r="U84" s="67">
        <v>18619.813900000001</v>
      </c>
      <c r="V84" s="49">
        <f t="shared" si="42"/>
        <v>1.0195536671909274E-3</v>
      </c>
      <c r="W84" s="67">
        <v>18619.813900000001</v>
      </c>
      <c r="X84" s="49">
        <f t="shared" si="43"/>
        <v>1.0195536671909274E-3</v>
      </c>
      <c r="Y84" s="67">
        <v>18619.813900000001</v>
      </c>
      <c r="Z84" s="49">
        <f t="shared" si="44"/>
        <v>1.0195536671909274E-3</v>
      </c>
      <c r="AA84" s="82">
        <f t="shared" si="31"/>
        <v>223437.76680000007</v>
      </c>
      <c r="AB84" s="49">
        <f t="shared" si="44"/>
        <v>1.0195536671909276E-3</v>
      </c>
      <c r="AC84" s="82">
        <f t="shared" si="32"/>
        <v>18619.813900000005</v>
      </c>
      <c r="AD84" s="49">
        <f t="shared" si="45"/>
        <v>1.0195536671909276E-3</v>
      </c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</row>
    <row r="85" spans="1:66" x14ac:dyDescent="0.25">
      <c r="A85" s="9">
        <v>6207</v>
      </c>
      <c r="B85" s="10" t="s">
        <v>108</v>
      </c>
      <c r="C85" s="67">
        <v>69618.509999999995</v>
      </c>
      <c r="D85" s="49">
        <f t="shared" si="33"/>
        <v>3.8120578194859528E-3</v>
      </c>
      <c r="E85" s="67">
        <v>69618.509999999995</v>
      </c>
      <c r="F85" s="49">
        <f t="shared" si="34"/>
        <v>3.8120578194859528E-3</v>
      </c>
      <c r="G85" s="67">
        <v>69618.509999999995</v>
      </c>
      <c r="H85" s="49">
        <f t="shared" si="35"/>
        <v>3.8120578194859528E-3</v>
      </c>
      <c r="I85" s="67">
        <v>69618.509999999995</v>
      </c>
      <c r="J85" s="49">
        <f t="shared" si="36"/>
        <v>3.8120578194859528E-3</v>
      </c>
      <c r="K85" s="67">
        <v>69618.509999999995</v>
      </c>
      <c r="L85" s="49">
        <f t="shared" si="37"/>
        <v>3.8120578194859528E-3</v>
      </c>
      <c r="M85" s="67">
        <v>69618.509999999995</v>
      </c>
      <c r="N85" s="49">
        <f t="shared" si="38"/>
        <v>3.8120578194859528E-3</v>
      </c>
      <c r="O85" s="67">
        <v>69618.509999999995</v>
      </c>
      <c r="P85" s="49">
        <f t="shared" si="39"/>
        <v>3.8120578194859528E-3</v>
      </c>
      <c r="Q85" s="67">
        <v>69618.509999999995</v>
      </c>
      <c r="R85" s="49">
        <f t="shared" si="40"/>
        <v>3.8120578194859528E-3</v>
      </c>
      <c r="S85" s="67">
        <v>69618.509999999995</v>
      </c>
      <c r="T85" s="49">
        <f t="shared" si="41"/>
        <v>3.8120578194859528E-3</v>
      </c>
      <c r="U85" s="67">
        <v>69618.509999999995</v>
      </c>
      <c r="V85" s="49">
        <f t="shared" si="42"/>
        <v>3.8120578194859528E-3</v>
      </c>
      <c r="W85" s="67">
        <v>69618.509999999995</v>
      </c>
      <c r="X85" s="49">
        <f t="shared" si="43"/>
        <v>3.8120578194859528E-3</v>
      </c>
      <c r="Y85" s="67">
        <v>69618.509999999995</v>
      </c>
      <c r="Z85" s="49">
        <f t="shared" si="44"/>
        <v>3.8120578194859528E-3</v>
      </c>
      <c r="AA85" s="82">
        <f t="shared" si="31"/>
        <v>835422.12</v>
      </c>
      <c r="AB85" s="49">
        <f t="shared" si="44"/>
        <v>3.8120578194859537E-3</v>
      </c>
      <c r="AC85" s="82">
        <f t="shared" si="32"/>
        <v>69618.509999999995</v>
      </c>
      <c r="AD85" s="49">
        <f t="shared" si="45"/>
        <v>3.8120578194859528E-3</v>
      </c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</row>
    <row r="86" spans="1:66" x14ac:dyDescent="0.25">
      <c r="A86" s="9">
        <v>6208</v>
      </c>
      <c r="B86" s="10" t="s">
        <v>109</v>
      </c>
      <c r="C86" s="67"/>
      <c r="D86" s="49">
        <f t="shared" si="33"/>
        <v>0</v>
      </c>
      <c r="E86" s="67"/>
      <c r="F86" s="49">
        <f t="shared" si="34"/>
        <v>0</v>
      </c>
      <c r="G86" s="67"/>
      <c r="H86" s="49">
        <f t="shared" si="35"/>
        <v>0</v>
      </c>
      <c r="I86" s="67"/>
      <c r="J86" s="49">
        <f t="shared" si="36"/>
        <v>0</v>
      </c>
      <c r="K86" s="67"/>
      <c r="L86" s="49">
        <f t="shared" si="37"/>
        <v>0</v>
      </c>
      <c r="M86" s="67"/>
      <c r="N86" s="49">
        <f t="shared" si="38"/>
        <v>0</v>
      </c>
      <c r="O86" s="67"/>
      <c r="P86" s="49">
        <f t="shared" si="39"/>
        <v>0</v>
      </c>
      <c r="Q86" s="67"/>
      <c r="R86" s="49">
        <f t="shared" si="40"/>
        <v>0</v>
      </c>
      <c r="S86" s="67"/>
      <c r="T86" s="49">
        <f t="shared" si="41"/>
        <v>0</v>
      </c>
      <c r="U86" s="67"/>
      <c r="V86" s="49">
        <f t="shared" si="42"/>
        <v>0</v>
      </c>
      <c r="W86" s="67"/>
      <c r="X86" s="49">
        <f t="shared" si="43"/>
        <v>0</v>
      </c>
      <c r="Y86" s="67"/>
      <c r="Z86" s="49">
        <f t="shared" si="44"/>
        <v>0</v>
      </c>
      <c r="AA86" s="82">
        <f t="shared" si="31"/>
        <v>0</v>
      </c>
      <c r="AB86" s="49">
        <f t="shared" si="44"/>
        <v>0</v>
      </c>
      <c r="AC86" s="82">
        <f t="shared" si="32"/>
        <v>0</v>
      </c>
      <c r="AD86" s="49">
        <f t="shared" si="45"/>
        <v>0</v>
      </c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</row>
    <row r="87" spans="1:66" x14ac:dyDescent="0.25">
      <c r="A87" s="9">
        <v>6209</v>
      </c>
      <c r="B87" s="10" t="s">
        <v>110</v>
      </c>
      <c r="C87" s="67">
        <v>154073.30059999999</v>
      </c>
      <c r="D87" s="49">
        <f t="shared" si="33"/>
        <v>8.4364967064971628E-3</v>
      </c>
      <c r="E87" s="67">
        <v>154073.30059999999</v>
      </c>
      <c r="F87" s="49">
        <f t="shared" si="34"/>
        <v>8.4364967064971628E-3</v>
      </c>
      <c r="G87" s="67">
        <v>154073.30059999999</v>
      </c>
      <c r="H87" s="49">
        <f t="shared" si="35"/>
        <v>8.4364967064971628E-3</v>
      </c>
      <c r="I87" s="67">
        <v>154073.30059999999</v>
      </c>
      <c r="J87" s="49">
        <f t="shared" si="36"/>
        <v>8.4364967064971628E-3</v>
      </c>
      <c r="K87" s="67">
        <v>154073.30059999999</v>
      </c>
      <c r="L87" s="49">
        <f t="shared" si="37"/>
        <v>8.4364967064971628E-3</v>
      </c>
      <c r="M87" s="67">
        <v>154073.30059999999</v>
      </c>
      <c r="N87" s="49">
        <f t="shared" si="38"/>
        <v>8.4364967064971628E-3</v>
      </c>
      <c r="O87" s="67">
        <v>154073.30059999999</v>
      </c>
      <c r="P87" s="49">
        <f t="shared" si="39"/>
        <v>8.4364967064971628E-3</v>
      </c>
      <c r="Q87" s="67">
        <v>154073.30059999999</v>
      </c>
      <c r="R87" s="49">
        <f t="shared" si="40"/>
        <v>8.4364967064971628E-3</v>
      </c>
      <c r="S87" s="67">
        <v>154073.30059999999</v>
      </c>
      <c r="T87" s="49">
        <f t="shared" si="41"/>
        <v>8.4364967064971628E-3</v>
      </c>
      <c r="U87" s="67">
        <v>154073.30059999999</v>
      </c>
      <c r="V87" s="49">
        <f t="shared" si="42"/>
        <v>8.4364967064971628E-3</v>
      </c>
      <c r="W87" s="67">
        <v>154073.30059999999</v>
      </c>
      <c r="X87" s="49">
        <f t="shared" si="43"/>
        <v>8.4364967064971628E-3</v>
      </c>
      <c r="Y87" s="67">
        <v>154073.30059999999</v>
      </c>
      <c r="Z87" s="49">
        <f t="shared" si="44"/>
        <v>8.4364967064971628E-3</v>
      </c>
      <c r="AA87" s="82">
        <f t="shared" si="31"/>
        <v>1848879.6071999997</v>
      </c>
      <c r="AB87" s="49">
        <f t="shared" si="44"/>
        <v>8.4364967064971628E-3</v>
      </c>
      <c r="AC87" s="82">
        <f t="shared" si="32"/>
        <v>154073.30059999999</v>
      </c>
      <c r="AD87" s="49">
        <f t="shared" si="45"/>
        <v>8.4364967064971628E-3</v>
      </c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</row>
    <row r="88" spans="1:66" x14ac:dyDescent="0.25">
      <c r="A88" s="9">
        <v>6210</v>
      </c>
      <c r="B88" s="10" t="s">
        <v>111</v>
      </c>
      <c r="C88" s="67">
        <v>162239.85440000001</v>
      </c>
      <c r="D88" s="49">
        <f t="shared" si="33"/>
        <v>8.8836676567450607E-3</v>
      </c>
      <c r="E88" s="67">
        <v>162239.85440000001</v>
      </c>
      <c r="F88" s="49">
        <f t="shared" si="34"/>
        <v>8.8836676567450607E-3</v>
      </c>
      <c r="G88" s="67">
        <v>162239.85440000001</v>
      </c>
      <c r="H88" s="49">
        <f t="shared" si="35"/>
        <v>8.8836676567450607E-3</v>
      </c>
      <c r="I88" s="67">
        <v>162239.85440000001</v>
      </c>
      <c r="J88" s="49">
        <f t="shared" si="36"/>
        <v>8.8836676567450607E-3</v>
      </c>
      <c r="K88" s="67">
        <v>162239.85440000001</v>
      </c>
      <c r="L88" s="49">
        <f t="shared" si="37"/>
        <v>8.8836676567450607E-3</v>
      </c>
      <c r="M88" s="67">
        <v>162239.85440000001</v>
      </c>
      <c r="N88" s="49">
        <f t="shared" si="38"/>
        <v>8.8836676567450607E-3</v>
      </c>
      <c r="O88" s="67">
        <v>162239.85440000001</v>
      </c>
      <c r="P88" s="49">
        <f t="shared" si="39"/>
        <v>8.8836676567450607E-3</v>
      </c>
      <c r="Q88" s="67">
        <v>162239.85440000001</v>
      </c>
      <c r="R88" s="49">
        <f t="shared" si="40"/>
        <v>8.8836676567450607E-3</v>
      </c>
      <c r="S88" s="67">
        <v>162239.85440000001</v>
      </c>
      <c r="T88" s="49">
        <f t="shared" si="41"/>
        <v>8.8836676567450607E-3</v>
      </c>
      <c r="U88" s="67">
        <v>162239.85440000001</v>
      </c>
      <c r="V88" s="49">
        <f t="shared" si="42"/>
        <v>8.8836676567450607E-3</v>
      </c>
      <c r="W88" s="67">
        <v>162239.85440000001</v>
      </c>
      <c r="X88" s="49">
        <f t="shared" si="43"/>
        <v>8.8836676567450607E-3</v>
      </c>
      <c r="Y88" s="67">
        <v>162239.85440000001</v>
      </c>
      <c r="Z88" s="49">
        <f t="shared" si="44"/>
        <v>8.8836676567450607E-3</v>
      </c>
      <c r="AA88" s="82">
        <f t="shared" si="31"/>
        <v>1946878.2528000006</v>
      </c>
      <c r="AB88" s="49">
        <f t="shared" si="44"/>
        <v>8.8836676567450642E-3</v>
      </c>
      <c r="AC88" s="82">
        <f t="shared" si="32"/>
        <v>162239.85440000004</v>
      </c>
      <c r="AD88" s="49">
        <f t="shared" si="45"/>
        <v>8.8836676567450625E-3</v>
      </c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</row>
    <row r="89" spans="1:66" x14ac:dyDescent="0.25">
      <c r="A89" s="9">
        <v>6211</v>
      </c>
      <c r="B89" s="10" t="s">
        <v>112</v>
      </c>
      <c r="C89" s="67">
        <v>55387.9107</v>
      </c>
      <c r="D89" s="49">
        <f t="shared" si="33"/>
        <v>3.0328416693911533E-3</v>
      </c>
      <c r="E89" s="67">
        <v>55387.9107</v>
      </c>
      <c r="F89" s="49">
        <f t="shared" si="34"/>
        <v>3.0328416693911533E-3</v>
      </c>
      <c r="G89" s="67">
        <v>55387.9107</v>
      </c>
      <c r="H89" s="49">
        <f t="shared" si="35"/>
        <v>3.0328416693911533E-3</v>
      </c>
      <c r="I89" s="67">
        <v>55387.9107</v>
      </c>
      <c r="J89" s="49">
        <f t="shared" si="36"/>
        <v>3.0328416693911533E-3</v>
      </c>
      <c r="K89" s="67">
        <v>55387.9107</v>
      </c>
      <c r="L89" s="49">
        <f t="shared" si="37"/>
        <v>3.0328416693911533E-3</v>
      </c>
      <c r="M89" s="67">
        <v>55387.9107</v>
      </c>
      <c r="N89" s="49">
        <f t="shared" si="38"/>
        <v>3.0328416693911533E-3</v>
      </c>
      <c r="O89" s="67">
        <v>55387.9107</v>
      </c>
      <c r="P89" s="49">
        <f t="shared" si="39"/>
        <v>3.0328416693911533E-3</v>
      </c>
      <c r="Q89" s="67">
        <v>55387.9107</v>
      </c>
      <c r="R89" s="49">
        <f t="shared" si="40"/>
        <v>3.0328416693911533E-3</v>
      </c>
      <c r="S89" s="67">
        <v>55387.9107</v>
      </c>
      <c r="T89" s="49">
        <f t="shared" si="41"/>
        <v>3.0328416693911533E-3</v>
      </c>
      <c r="U89" s="67">
        <v>55387.9107</v>
      </c>
      <c r="V89" s="49">
        <f t="shared" si="42"/>
        <v>3.0328416693911533E-3</v>
      </c>
      <c r="W89" s="67">
        <v>55387.9107</v>
      </c>
      <c r="X89" s="49">
        <f t="shared" si="43"/>
        <v>3.0328416693911533E-3</v>
      </c>
      <c r="Y89" s="67">
        <v>55387.9107</v>
      </c>
      <c r="Z89" s="49">
        <f t="shared" si="44"/>
        <v>3.0328416693911533E-3</v>
      </c>
      <c r="AA89" s="82">
        <f t="shared" si="31"/>
        <v>664654.92839999998</v>
      </c>
      <c r="AB89" s="49">
        <f t="shared" si="44"/>
        <v>3.0328416693911533E-3</v>
      </c>
      <c r="AC89" s="82">
        <f t="shared" si="32"/>
        <v>55387.9107</v>
      </c>
      <c r="AD89" s="49">
        <f t="shared" si="45"/>
        <v>3.0328416693911533E-3</v>
      </c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</row>
    <row r="90" spans="1:66" x14ac:dyDescent="0.25">
      <c r="A90" s="9">
        <v>6212</v>
      </c>
      <c r="B90" s="10" t="s">
        <v>113</v>
      </c>
      <c r="C90" s="67"/>
      <c r="D90" s="49">
        <f t="shared" si="33"/>
        <v>0</v>
      </c>
      <c r="E90" s="67"/>
      <c r="F90" s="49">
        <f t="shared" si="34"/>
        <v>0</v>
      </c>
      <c r="G90" s="67"/>
      <c r="H90" s="49">
        <f t="shared" si="35"/>
        <v>0</v>
      </c>
      <c r="I90" s="67"/>
      <c r="J90" s="49">
        <f t="shared" si="36"/>
        <v>0</v>
      </c>
      <c r="K90" s="67"/>
      <c r="L90" s="49">
        <f t="shared" si="37"/>
        <v>0</v>
      </c>
      <c r="M90" s="67"/>
      <c r="N90" s="49">
        <f t="shared" si="38"/>
        <v>0</v>
      </c>
      <c r="O90" s="67"/>
      <c r="P90" s="49">
        <f t="shared" si="39"/>
        <v>0</v>
      </c>
      <c r="Q90" s="67"/>
      <c r="R90" s="49">
        <f t="shared" si="40"/>
        <v>0</v>
      </c>
      <c r="S90" s="67"/>
      <c r="T90" s="49">
        <f t="shared" si="41"/>
        <v>0</v>
      </c>
      <c r="U90" s="67"/>
      <c r="V90" s="49">
        <f t="shared" si="42"/>
        <v>0</v>
      </c>
      <c r="W90" s="67"/>
      <c r="X90" s="49">
        <f t="shared" si="43"/>
        <v>0</v>
      </c>
      <c r="Y90" s="67"/>
      <c r="Z90" s="49">
        <f t="shared" si="44"/>
        <v>0</v>
      </c>
      <c r="AA90" s="82">
        <f t="shared" si="31"/>
        <v>0</v>
      </c>
      <c r="AB90" s="49">
        <f t="shared" si="44"/>
        <v>0</v>
      </c>
      <c r="AC90" s="82">
        <f t="shared" si="32"/>
        <v>0</v>
      </c>
      <c r="AD90" s="49">
        <f t="shared" si="45"/>
        <v>0</v>
      </c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</row>
    <row r="91" spans="1:66" x14ac:dyDescent="0.25">
      <c r="A91" s="9">
        <v>6213</v>
      </c>
      <c r="B91" s="10" t="s">
        <v>114</v>
      </c>
      <c r="C91" s="67">
        <v>4154.7124999999996</v>
      </c>
      <c r="D91" s="49">
        <f t="shared" si="33"/>
        <v>2.2749703021999511E-4</v>
      </c>
      <c r="E91" s="67">
        <v>4154.7124999999996</v>
      </c>
      <c r="F91" s="49">
        <f t="shared" si="34"/>
        <v>2.2749703021999511E-4</v>
      </c>
      <c r="G91" s="67">
        <v>4154.7124999999996</v>
      </c>
      <c r="H91" s="49">
        <f t="shared" si="35"/>
        <v>2.2749703021999511E-4</v>
      </c>
      <c r="I91" s="67">
        <v>4154.7124999999996</v>
      </c>
      <c r="J91" s="49">
        <f t="shared" si="36"/>
        <v>2.2749703021999511E-4</v>
      </c>
      <c r="K91" s="67">
        <v>4154.7124999999996</v>
      </c>
      <c r="L91" s="49">
        <f t="shared" si="37"/>
        <v>2.2749703021999511E-4</v>
      </c>
      <c r="M91" s="67">
        <v>4154.7124999999996</v>
      </c>
      <c r="N91" s="49">
        <f t="shared" si="38"/>
        <v>2.2749703021999511E-4</v>
      </c>
      <c r="O91" s="67">
        <v>4154.7124999999996</v>
      </c>
      <c r="P91" s="49">
        <f t="shared" si="39"/>
        <v>2.2749703021999511E-4</v>
      </c>
      <c r="Q91" s="67">
        <v>4154.7124999999996</v>
      </c>
      <c r="R91" s="49">
        <f t="shared" si="40"/>
        <v>2.2749703021999511E-4</v>
      </c>
      <c r="S91" s="67">
        <v>4154.7124999999996</v>
      </c>
      <c r="T91" s="49">
        <f t="shared" si="41"/>
        <v>2.2749703021999511E-4</v>
      </c>
      <c r="U91" s="67">
        <v>4154.7124999999996</v>
      </c>
      <c r="V91" s="49">
        <f t="shared" si="42"/>
        <v>2.2749703021999511E-4</v>
      </c>
      <c r="W91" s="67">
        <v>4154.7124999999996</v>
      </c>
      <c r="X91" s="49">
        <f t="shared" si="43"/>
        <v>2.2749703021999511E-4</v>
      </c>
      <c r="Y91" s="67">
        <v>4154.7124999999996</v>
      </c>
      <c r="Z91" s="49">
        <f t="shared" si="44"/>
        <v>2.2749703021999511E-4</v>
      </c>
      <c r="AA91" s="82">
        <f t="shared" si="31"/>
        <v>49856.55000000001</v>
      </c>
      <c r="AB91" s="49">
        <f t="shared" si="44"/>
        <v>2.2749703021999519E-4</v>
      </c>
      <c r="AC91" s="82">
        <f t="shared" si="32"/>
        <v>4154.7125000000005</v>
      </c>
      <c r="AD91" s="49">
        <f t="shared" si="45"/>
        <v>2.2749703021999516E-4</v>
      </c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</row>
    <row r="92" spans="1:66" x14ac:dyDescent="0.25">
      <c r="A92" s="9">
        <v>6214</v>
      </c>
      <c r="B92" s="10" t="s">
        <v>115</v>
      </c>
      <c r="C92" s="67">
        <v>35492.519999999997</v>
      </c>
      <c r="D92" s="49">
        <f t="shared" si="33"/>
        <v>1.943442029989748E-3</v>
      </c>
      <c r="E92" s="67">
        <v>35492.519999999997</v>
      </c>
      <c r="F92" s="49">
        <f t="shared" si="34"/>
        <v>1.943442029989748E-3</v>
      </c>
      <c r="G92" s="67">
        <v>35492.519999999997</v>
      </c>
      <c r="H92" s="49">
        <f t="shared" si="35"/>
        <v>1.943442029989748E-3</v>
      </c>
      <c r="I92" s="67">
        <v>35492.519999999997</v>
      </c>
      <c r="J92" s="49">
        <f t="shared" si="36"/>
        <v>1.943442029989748E-3</v>
      </c>
      <c r="K92" s="67">
        <v>35492.519999999997</v>
      </c>
      <c r="L92" s="49">
        <f t="shared" si="37"/>
        <v>1.943442029989748E-3</v>
      </c>
      <c r="M92" s="67">
        <v>35492.519999999997</v>
      </c>
      <c r="N92" s="49">
        <f t="shared" si="38"/>
        <v>1.943442029989748E-3</v>
      </c>
      <c r="O92" s="67">
        <v>35492.519999999997</v>
      </c>
      <c r="P92" s="49">
        <f t="shared" si="39"/>
        <v>1.943442029989748E-3</v>
      </c>
      <c r="Q92" s="67">
        <v>35492.519999999997</v>
      </c>
      <c r="R92" s="49">
        <f t="shared" si="40"/>
        <v>1.943442029989748E-3</v>
      </c>
      <c r="S92" s="67">
        <v>35492.519999999997</v>
      </c>
      <c r="T92" s="49">
        <f t="shared" si="41"/>
        <v>1.943442029989748E-3</v>
      </c>
      <c r="U92" s="67">
        <v>35492.519999999997</v>
      </c>
      <c r="V92" s="49">
        <f t="shared" si="42"/>
        <v>1.943442029989748E-3</v>
      </c>
      <c r="W92" s="67">
        <v>35492.519999999997</v>
      </c>
      <c r="X92" s="49">
        <f t="shared" si="43"/>
        <v>1.943442029989748E-3</v>
      </c>
      <c r="Y92" s="67">
        <v>35492.519999999997</v>
      </c>
      <c r="Z92" s="49">
        <f t="shared" si="44"/>
        <v>1.943442029989748E-3</v>
      </c>
      <c r="AA92" s="82">
        <f t="shared" si="31"/>
        <v>425910.24000000005</v>
      </c>
      <c r="AB92" s="49">
        <f t="shared" si="44"/>
        <v>1.9434420299897486E-3</v>
      </c>
      <c r="AC92" s="82">
        <f t="shared" si="32"/>
        <v>35492.520000000004</v>
      </c>
      <c r="AD92" s="49">
        <f t="shared" si="45"/>
        <v>1.9434420299897484E-3</v>
      </c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</row>
    <row r="93" spans="1:66" x14ac:dyDescent="0.25">
      <c r="A93" s="9">
        <v>6215</v>
      </c>
      <c r="B93" s="10" t="s">
        <v>116</v>
      </c>
      <c r="C93" s="67">
        <v>25004.726699999999</v>
      </c>
      <c r="D93" s="49">
        <f t="shared" si="33"/>
        <v>1.3691683999103713E-3</v>
      </c>
      <c r="E93" s="67">
        <v>25004.726699999999</v>
      </c>
      <c r="F93" s="49">
        <f t="shared" si="34"/>
        <v>1.3691683999103713E-3</v>
      </c>
      <c r="G93" s="67">
        <v>25004.726699999999</v>
      </c>
      <c r="H93" s="49">
        <f t="shared" si="35"/>
        <v>1.3691683999103713E-3</v>
      </c>
      <c r="I93" s="67">
        <v>25004.726699999999</v>
      </c>
      <c r="J93" s="49">
        <f t="shared" si="36"/>
        <v>1.3691683999103713E-3</v>
      </c>
      <c r="K93" s="67">
        <v>25004.726699999999</v>
      </c>
      <c r="L93" s="49">
        <f t="shared" si="37"/>
        <v>1.3691683999103713E-3</v>
      </c>
      <c r="M93" s="67">
        <v>25004.726699999999</v>
      </c>
      <c r="N93" s="49">
        <f t="shared" si="38"/>
        <v>1.3691683999103713E-3</v>
      </c>
      <c r="O93" s="67">
        <v>25004.726699999999</v>
      </c>
      <c r="P93" s="49">
        <f t="shared" si="39"/>
        <v>1.3691683999103713E-3</v>
      </c>
      <c r="Q93" s="67">
        <v>25004.726699999999</v>
      </c>
      <c r="R93" s="49">
        <f t="shared" si="40"/>
        <v>1.3691683999103713E-3</v>
      </c>
      <c r="S93" s="67">
        <v>25004.726699999999</v>
      </c>
      <c r="T93" s="49">
        <f t="shared" si="41"/>
        <v>1.3691683999103713E-3</v>
      </c>
      <c r="U93" s="67">
        <v>25004.726699999999</v>
      </c>
      <c r="V93" s="49">
        <f t="shared" si="42"/>
        <v>1.3691683999103713E-3</v>
      </c>
      <c r="W93" s="67">
        <v>25004.726699999999</v>
      </c>
      <c r="X93" s="49">
        <f t="shared" si="43"/>
        <v>1.3691683999103713E-3</v>
      </c>
      <c r="Y93" s="67">
        <v>25004.726699999999</v>
      </c>
      <c r="Z93" s="49">
        <f t="shared" si="44"/>
        <v>1.3691683999103713E-3</v>
      </c>
      <c r="AA93" s="82">
        <f t="shared" si="31"/>
        <v>300056.72039999999</v>
      </c>
      <c r="AB93" s="49">
        <f t="shared" si="44"/>
        <v>1.3691683999103716E-3</v>
      </c>
      <c r="AC93" s="82">
        <f t="shared" si="32"/>
        <v>25004.726699999999</v>
      </c>
      <c r="AD93" s="49">
        <f t="shared" si="45"/>
        <v>1.3691683999103713E-3</v>
      </c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</row>
    <row r="94" spans="1:66" x14ac:dyDescent="0.25">
      <c r="A94" s="9">
        <v>6216</v>
      </c>
      <c r="B94" s="10" t="s">
        <v>117</v>
      </c>
      <c r="C94" s="67">
        <v>4875</v>
      </c>
      <c r="D94" s="49">
        <f t="shared" si="33"/>
        <v>2.6693736866810312E-4</v>
      </c>
      <c r="E94" s="67">
        <v>4875</v>
      </c>
      <c r="F94" s="49">
        <f t="shared" si="34"/>
        <v>2.6693736866810312E-4</v>
      </c>
      <c r="G94" s="67">
        <v>4875</v>
      </c>
      <c r="H94" s="49">
        <f t="shared" si="35"/>
        <v>2.6693736866810312E-4</v>
      </c>
      <c r="I94" s="67">
        <v>4875</v>
      </c>
      <c r="J94" s="49">
        <f t="shared" si="36"/>
        <v>2.6693736866810312E-4</v>
      </c>
      <c r="K94" s="67">
        <v>4875</v>
      </c>
      <c r="L94" s="49">
        <f t="shared" si="37"/>
        <v>2.6693736866810312E-4</v>
      </c>
      <c r="M94" s="67">
        <v>4875</v>
      </c>
      <c r="N94" s="49">
        <f t="shared" si="38"/>
        <v>2.6693736866810312E-4</v>
      </c>
      <c r="O94" s="67">
        <v>4875</v>
      </c>
      <c r="P94" s="49">
        <f t="shared" si="39"/>
        <v>2.6693736866810312E-4</v>
      </c>
      <c r="Q94" s="67">
        <v>4875</v>
      </c>
      <c r="R94" s="49">
        <f t="shared" si="40"/>
        <v>2.6693736866810312E-4</v>
      </c>
      <c r="S94" s="67">
        <v>4875</v>
      </c>
      <c r="T94" s="49">
        <f t="shared" si="41"/>
        <v>2.6693736866810312E-4</v>
      </c>
      <c r="U94" s="67">
        <v>4875</v>
      </c>
      <c r="V94" s="49">
        <f t="shared" si="42"/>
        <v>2.6693736866810312E-4</v>
      </c>
      <c r="W94" s="67">
        <v>4875</v>
      </c>
      <c r="X94" s="49">
        <f t="shared" si="43"/>
        <v>2.6693736866810312E-4</v>
      </c>
      <c r="Y94" s="67">
        <v>4875</v>
      </c>
      <c r="Z94" s="49">
        <f t="shared" si="44"/>
        <v>2.6693736866810312E-4</v>
      </c>
      <c r="AA94" s="82">
        <f t="shared" si="31"/>
        <v>58500</v>
      </c>
      <c r="AB94" s="49">
        <f t="shared" si="44"/>
        <v>2.6693736866810312E-4</v>
      </c>
      <c r="AC94" s="82">
        <f t="shared" si="32"/>
        <v>4875</v>
      </c>
      <c r="AD94" s="49">
        <f t="shared" si="45"/>
        <v>2.6693736866810312E-4</v>
      </c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</row>
    <row r="95" spans="1:66" x14ac:dyDescent="0.25">
      <c r="A95" s="9">
        <v>6217</v>
      </c>
      <c r="B95" s="10"/>
      <c r="C95" s="67"/>
      <c r="D95" s="49">
        <f t="shared" si="33"/>
        <v>0</v>
      </c>
      <c r="E95" s="67"/>
      <c r="F95" s="49">
        <f t="shared" si="33"/>
        <v>0</v>
      </c>
      <c r="G95" s="67"/>
      <c r="H95" s="49">
        <f t="shared" si="33"/>
        <v>0</v>
      </c>
      <c r="I95" s="67"/>
      <c r="J95" s="49">
        <f t="shared" si="33"/>
        <v>0</v>
      </c>
      <c r="K95" s="67"/>
      <c r="L95" s="49">
        <f t="shared" si="33"/>
        <v>0</v>
      </c>
      <c r="M95" s="67"/>
      <c r="N95" s="49">
        <f t="shared" si="33"/>
        <v>0</v>
      </c>
      <c r="O95" s="67"/>
      <c r="P95" s="49">
        <f t="shared" si="33"/>
        <v>0</v>
      </c>
      <c r="Q95" s="67"/>
      <c r="R95" s="49">
        <f t="shared" si="33"/>
        <v>0</v>
      </c>
      <c r="S95" s="67"/>
      <c r="T95" s="49">
        <f t="shared" si="41"/>
        <v>0</v>
      </c>
      <c r="U95" s="67"/>
      <c r="V95" s="49">
        <f t="shared" si="41"/>
        <v>0</v>
      </c>
      <c r="W95" s="67"/>
      <c r="X95" s="49">
        <f t="shared" si="41"/>
        <v>0</v>
      </c>
      <c r="Y95" s="67"/>
      <c r="Z95" s="49">
        <f t="shared" si="41"/>
        <v>0</v>
      </c>
      <c r="AA95" s="82"/>
      <c r="AB95" s="49">
        <f t="shared" si="41"/>
        <v>0</v>
      </c>
      <c r="AC95" s="82"/>
      <c r="AD95" s="49">
        <f t="shared" si="41"/>
        <v>0</v>
      </c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</row>
    <row r="96" spans="1:66" x14ac:dyDescent="0.25">
      <c r="A96" s="9">
        <v>6218</v>
      </c>
      <c r="B96" s="10"/>
      <c r="C96" s="67"/>
      <c r="D96" s="49">
        <f t="shared" si="33"/>
        <v>0</v>
      </c>
      <c r="E96" s="67"/>
      <c r="F96" s="49">
        <f t="shared" si="33"/>
        <v>0</v>
      </c>
      <c r="G96" s="67"/>
      <c r="H96" s="49">
        <f t="shared" si="33"/>
        <v>0</v>
      </c>
      <c r="I96" s="67"/>
      <c r="J96" s="49">
        <f t="shared" si="33"/>
        <v>0</v>
      </c>
      <c r="K96" s="67"/>
      <c r="L96" s="49">
        <f t="shared" si="33"/>
        <v>0</v>
      </c>
      <c r="M96" s="67"/>
      <c r="N96" s="49">
        <f t="shared" si="33"/>
        <v>0</v>
      </c>
      <c r="O96" s="67"/>
      <c r="P96" s="49">
        <f t="shared" si="33"/>
        <v>0</v>
      </c>
      <c r="Q96" s="67"/>
      <c r="R96" s="49">
        <f t="shared" si="33"/>
        <v>0</v>
      </c>
      <c r="S96" s="67"/>
      <c r="T96" s="49">
        <f t="shared" si="41"/>
        <v>0</v>
      </c>
      <c r="U96" s="67"/>
      <c r="V96" s="49">
        <f t="shared" si="41"/>
        <v>0</v>
      </c>
      <c r="W96" s="67"/>
      <c r="X96" s="49">
        <f t="shared" si="41"/>
        <v>0</v>
      </c>
      <c r="Y96" s="67"/>
      <c r="Z96" s="49">
        <f t="shared" si="41"/>
        <v>0</v>
      </c>
      <c r="AA96" s="82"/>
      <c r="AB96" s="49">
        <f t="shared" si="41"/>
        <v>0</v>
      </c>
      <c r="AC96" s="82"/>
      <c r="AD96" s="49">
        <f t="shared" si="41"/>
        <v>0</v>
      </c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</row>
    <row r="97" spans="1:66" x14ac:dyDescent="0.25">
      <c r="A97" s="9">
        <v>6219</v>
      </c>
      <c r="B97" s="10"/>
      <c r="C97" s="67"/>
      <c r="D97" s="49">
        <f t="shared" si="33"/>
        <v>0</v>
      </c>
      <c r="E97" s="67"/>
      <c r="F97" s="49">
        <f t="shared" si="33"/>
        <v>0</v>
      </c>
      <c r="G97" s="67"/>
      <c r="H97" s="49">
        <f t="shared" si="33"/>
        <v>0</v>
      </c>
      <c r="I97" s="67"/>
      <c r="J97" s="49">
        <f t="shared" si="33"/>
        <v>0</v>
      </c>
      <c r="K97" s="67"/>
      <c r="L97" s="49">
        <f t="shared" si="33"/>
        <v>0</v>
      </c>
      <c r="M97" s="67"/>
      <c r="N97" s="49">
        <f t="shared" si="33"/>
        <v>0</v>
      </c>
      <c r="O97" s="67"/>
      <c r="P97" s="49">
        <f t="shared" si="33"/>
        <v>0</v>
      </c>
      <c r="Q97" s="67"/>
      <c r="R97" s="49">
        <f t="shared" si="33"/>
        <v>0</v>
      </c>
      <c r="S97" s="67"/>
      <c r="T97" s="49">
        <f t="shared" si="41"/>
        <v>0</v>
      </c>
      <c r="U97" s="67"/>
      <c r="V97" s="49">
        <f t="shared" si="41"/>
        <v>0</v>
      </c>
      <c r="W97" s="67"/>
      <c r="X97" s="49">
        <f t="shared" si="41"/>
        <v>0</v>
      </c>
      <c r="Y97" s="67"/>
      <c r="Z97" s="49">
        <f t="shared" si="41"/>
        <v>0</v>
      </c>
      <c r="AA97" s="82"/>
      <c r="AB97" s="49">
        <f t="shared" si="41"/>
        <v>0</v>
      </c>
      <c r="AC97" s="82"/>
      <c r="AD97" s="49">
        <f t="shared" si="41"/>
        <v>0</v>
      </c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</row>
    <row r="98" spans="1:66" x14ac:dyDescent="0.25">
      <c r="A98" s="9">
        <v>6220</v>
      </c>
      <c r="B98" s="10"/>
      <c r="C98" s="67"/>
      <c r="D98" s="49">
        <f t="shared" si="33"/>
        <v>0</v>
      </c>
      <c r="E98" s="67"/>
      <c r="F98" s="49">
        <f t="shared" si="33"/>
        <v>0</v>
      </c>
      <c r="G98" s="67"/>
      <c r="H98" s="49">
        <f t="shared" si="33"/>
        <v>0</v>
      </c>
      <c r="I98" s="67"/>
      <c r="J98" s="49">
        <f t="shared" si="33"/>
        <v>0</v>
      </c>
      <c r="K98" s="67"/>
      <c r="L98" s="49">
        <f t="shared" si="33"/>
        <v>0</v>
      </c>
      <c r="M98" s="67"/>
      <c r="N98" s="49">
        <f t="shared" si="33"/>
        <v>0</v>
      </c>
      <c r="O98" s="67"/>
      <c r="P98" s="49">
        <f t="shared" si="33"/>
        <v>0</v>
      </c>
      <c r="Q98" s="67"/>
      <c r="R98" s="49">
        <f t="shared" si="33"/>
        <v>0</v>
      </c>
      <c r="S98" s="67"/>
      <c r="T98" s="49">
        <f t="shared" si="41"/>
        <v>0</v>
      </c>
      <c r="U98" s="67"/>
      <c r="V98" s="49">
        <f t="shared" si="41"/>
        <v>0</v>
      </c>
      <c r="W98" s="67"/>
      <c r="X98" s="49">
        <f t="shared" si="41"/>
        <v>0</v>
      </c>
      <c r="Y98" s="67"/>
      <c r="Z98" s="49">
        <f t="shared" si="41"/>
        <v>0</v>
      </c>
      <c r="AA98" s="82"/>
      <c r="AB98" s="49">
        <f t="shared" si="41"/>
        <v>0</v>
      </c>
      <c r="AC98" s="82"/>
      <c r="AD98" s="49">
        <f t="shared" si="41"/>
        <v>0</v>
      </c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</row>
    <row r="99" spans="1:66" s="5" customFormat="1" x14ac:dyDescent="0.25">
      <c r="A99" s="12">
        <v>6299</v>
      </c>
      <c r="B99" s="1" t="s">
        <v>118</v>
      </c>
      <c r="C99" s="74">
        <f>SUM(C79:C98)</f>
        <v>2277776.2731499998</v>
      </c>
      <c r="D99" s="56">
        <f t="shared" si="33"/>
        <v>0.12472279072190756</v>
      </c>
      <c r="E99" s="74">
        <f>SUM(E79:E98)</f>
        <v>2277776.2731499998</v>
      </c>
      <c r="F99" s="56">
        <f t="shared" si="34"/>
        <v>0.12472279072190756</v>
      </c>
      <c r="G99" s="74">
        <f>SUM(G79:G98)</f>
        <v>2277776.2731499998</v>
      </c>
      <c r="H99" s="56">
        <f t="shared" si="35"/>
        <v>0.12472279072190756</v>
      </c>
      <c r="I99" s="74">
        <f>SUM(I79:I98)</f>
        <v>2277776.2731499998</v>
      </c>
      <c r="J99" s="56">
        <f t="shared" si="36"/>
        <v>0.12472279072190756</v>
      </c>
      <c r="K99" s="74">
        <f>SUM(K79:K98)</f>
        <v>2277776.2731499998</v>
      </c>
      <c r="L99" s="56">
        <f t="shared" si="37"/>
        <v>0.12472279072190756</v>
      </c>
      <c r="M99" s="74">
        <f>SUM(M79:M98)</f>
        <v>2277776.2731499998</v>
      </c>
      <c r="N99" s="56">
        <f t="shared" si="38"/>
        <v>0.12472279072190756</v>
      </c>
      <c r="O99" s="74">
        <f>SUM(O79:O98)</f>
        <v>2277776.2731499998</v>
      </c>
      <c r="P99" s="56">
        <f t="shared" si="39"/>
        <v>0.12472279072190756</v>
      </c>
      <c r="Q99" s="74">
        <f>SUM(Q79:Q98)</f>
        <v>2277776.2731499998</v>
      </c>
      <c r="R99" s="56">
        <f t="shared" si="40"/>
        <v>0.12472279072190756</v>
      </c>
      <c r="S99" s="74">
        <f>SUM(S79:S98)</f>
        <v>2277776.2731499998</v>
      </c>
      <c r="T99" s="56">
        <f t="shared" si="41"/>
        <v>0.12472279072190756</v>
      </c>
      <c r="U99" s="74">
        <f>SUM(U79:U98)</f>
        <v>2277776.2731499998</v>
      </c>
      <c r="V99" s="56">
        <f t="shared" si="42"/>
        <v>0.12472279072190756</v>
      </c>
      <c r="W99" s="74">
        <f>SUM(W79:W98)</f>
        <v>2277776.2731499998</v>
      </c>
      <c r="X99" s="56">
        <f t="shared" si="43"/>
        <v>0.12472279072190756</v>
      </c>
      <c r="Y99" s="74">
        <f>SUM(Y79:Y98)</f>
        <v>2277776.2731499998</v>
      </c>
      <c r="Z99" s="56">
        <f t="shared" si="44"/>
        <v>0.12472279072190756</v>
      </c>
      <c r="AA99" s="74">
        <f t="shared" si="31"/>
        <v>27333315.277800005</v>
      </c>
      <c r="AB99" s="56">
        <f t="shared" si="44"/>
        <v>0.12472279072190762</v>
      </c>
      <c r="AC99" s="94">
        <f t="shared" si="32"/>
        <v>2277776.2731500003</v>
      </c>
      <c r="AD99" s="56">
        <f t="shared" si="45"/>
        <v>0.12472279072190759</v>
      </c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</row>
    <row r="100" spans="1:66" s="8" customFormat="1" x14ac:dyDescent="0.25">
      <c r="A100" s="26">
        <v>6301</v>
      </c>
      <c r="B100" s="27" t="s">
        <v>119</v>
      </c>
      <c r="C100" s="69"/>
      <c r="D100" s="57">
        <f t="shared" si="33"/>
        <v>0</v>
      </c>
      <c r="E100" s="69"/>
      <c r="F100" s="57">
        <f t="shared" si="34"/>
        <v>0</v>
      </c>
      <c r="G100" s="69"/>
      <c r="H100" s="57">
        <f t="shared" si="35"/>
        <v>0</v>
      </c>
      <c r="I100" s="69"/>
      <c r="J100" s="57">
        <f t="shared" si="36"/>
        <v>0</v>
      </c>
      <c r="K100" s="69"/>
      <c r="L100" s="57">
        <f t="shared" si="37"/>
        <v>0</v>
      </c>
      <c r="M100" s="69"/>
      <c r="N100" s="57">
        <f t="shared" si="38"/>
        <v>0</v>
      </c>
      <c r="O100" s="69"/>
      <c r="P100" s="57">
        <f t="shared" si="39"/>
        <v>0</v>
      </c>
      <c r="Q100" s="69"/>
      <c r="R100" s="57">
        <f t="shared" si="40"/>
        <v>0</v>
      </c>
      <c r="S100" s="69"/>
      <c r="T100" s="57">
        <f t="shared" si="41"/>
        <v>0</v>
      </c>
      <c r="U100" s="69"/>
      <c r="V100" s="57">
        <f t="shared" si="42"/>
        <v>0</v>
      </c>
      <c r="W100" s="69"/>
      <c r="X100" s="57">
        <f t="shared" si="43"/>
        <v>0</v>
      </c>
      <c r="Y100" s="69"/>
      <c r="Z100" s="57">
        <f t="shared" si="44"/>
        <v>0</v>
      </c>
      <c r="AA100" s="69">
        <f t="shared" si="31"/>
        <v>0</v>
      </c>
      <c r="AB100" s="57">
        <f t="shared" si="44"/>
        <v>0</v>
      </c>
      <c r="AC100" s="85">
        <f t="shared" si="32"/>
        <v>0</v>
      </c>
      <c r="AD100" s="57">
        <f t="shared" si="45"/>
        <v>0</v>
      </c>
    </row>
    <row r="101" spans="1:66" x14ac:dyDescent="0.25">
      <c r="A101" s="9">
        <v>6302</v>
      </c>
      <c r="B101" s="10" t="s">
        <v>120</v>
      </c>
      <c r="C101" s="67">
        <v>29998.517199999998</v>
      </c>
      <c r="D101" s="49">
        <f t="shared" si="33"/>
        <v>1.6426103067308372E-3</v>
      </c>
      <c r="E101" s="67">
        <v>29998.517199999998</v>
      </c>
      <c r="F101" s="49">
        <f t="shared" si="34"/>
        <v>1.6426103067308372E-3</v>
      </c>
      <c r="G101" s="67">
        <v>29998.517199999998</v>
      </c>
      <c r="H101" s="49">
        <f t="shared" si="35"/>
        <v>1.6426103067308372E-3</v>
      </c>
      <c r="I101" s="67">
        <v>29998.517199999998</v>
      </c>
      <c r="J101" s="49">
        <f t="shared" si="36"/>
        <v>1.6426103067308372E-3</v>
      </c>
      <c r="K101" s="67">
        <v>29998.517199999998</v>
      </c>
      <c r="L101" s="49">
        <f t="shared" si="37"/>
        <v>1.6426103067308372E-3</v>
      </c>
      <c r="M101" s="67">
        <v>29998.517199999998</v>
      </c>
      <c r="N101" s="49">
        <f t="shared" si="38"/>
        <v>1.6426103067308372E-3</v>
      </c>
      <c r="O101" s="67">
        <v>29998.517199999998</v>
      </c>
      <c r="P101" s="49">
        <f t="shared" si="39"/>
        <v>1.6426103067308372E-3</v>
      </c>
      <c r="Q101" s="67">
        <v>29998.517199999998</v>
      </c>
      <c r="R101" s="49">
        <f t="shared" si="40"/>
        <v>1.6426103067308372E-3</v>
      </c>
      <c r="S101" s="67">
        <v>29998.517199999998</v>
      </c>
      <c r="T101" s="49">
        <f t="shared" si="41"/>
        <v>1.6426103067308372E-3</v>
      </c>
      <c r="U101" s="67">
        <v>29998.517199999998</v>
      </c>
      <c r="V101" s="49">
        <f t="shared" si="42"/>
        <v>1.6426103067308372E-3</v>
      </c>
      <c r="W101" s="67">
        <v>29998.517199999998</v>
      </c>
      <c r="X101" s="49">
        <f t="shared" si="43"/>
        <v>1.6426103067308372E-3</v>
      </c>
      <c r="Y101" s="67">
        <v>29998.517199999998</v>
      </c>
      <c r="Z101" s="49">
        <f t="shared" ref="Z101:AB116" si="46">IF(Y$10&lt;&gt;0,Y101/Y$10,"-")</f>
        <v>1.6426103067308372E-3</v>
      </c>
      <c r="AA101" s="82">
        <f t="shared" si="31"/>
        <v>359982.20639999997</v>
      </c>
      <c r="AB101" s="49">
        <f t="shared" si="46"/>
        <v>1.6426103067308372E-3</v>
      </c>
      <c r="AC101" s="82">
        <f t="shared" si="32"/>
        <v>29998.517199999998</v>
      </c>
      <c r="AD101" s="49">
        <f t="shared" si="45"/>
        <v>1.6426103067308372E-3</v>
      </c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</row>
    <row r="102" spans="1:66" x14ac:dyDescent="0.25">
      <c r="A102" s="9">
        <v>6303</v>
      </c>
      <c r="B102" s="10" t="s">
        <v>121</v>
      </c>
      <c r="C102" s="67">
        <v>13235.2</v>
      </c>
      <c r="D102" s="49">
        <f t="shared" si="33"/>
        <v>7.2471168447099036E-4</v>
      </c>
      <c r="E102" s="67">
        <v>13235.2</v>
      </c>
      <c r="F102" s="49">
        <f t="shared" si="34"/>
        <v>7.2471168447099036E-4</v>
      </c>
      <c r="G102" s="67">
        <v>13235.2</v>
      </c>
      <c r="H102" s="49">
        <f t="shared" si="35"/>
        <v>7.2471168447099036E-4</v>
      </c>
      <c r="I102" s="67">
        <v>13235.2</v>
      </c>
      <c r="J102" s="49">
        <f t="shared" si="36"/>
        <v>7.2471168447099036E-4</v>
      </c>
      <c r="K102" s="67">
        <v>13235.2</v>
      </c>
      <c r="L102" s="49">
        <f t="shared" si="37"/>
        <v>7.2471168447099036E-4</v>
      </c>
      <c r="M102" s="67">
        <v>13235.2</v>
      </c>
      <c r="N102" s="49">
        <f t="shared" si="38"/>
        <v>7.2471168447099036E-4</v>
      </c>
      <c r="O102" s="67">
        <v>13235.2</v>
      </c>
      <c r="P102" s="49">
        <f t="shared" si="39"/>
        <v>7.2471168447099036E-4</v>
      </c>
      <c r="Q102" s="67">
        <v>13235.2</v>
      </c>
      <c r="R102" s="49">
        <f t="shared" si="40"/>
        <v>7.2471168447099036E-4</v>
      </c>
      <c r="S102" s="67">
        <v>13235.2</v>
      </c>
      <c r="T102" s="49">
        <f t="shared" si="41"/>
        <v>7.2471168447099036E-4</v>
      </c>
      <c r="U102" s="67">
        <v>13235.2</v>
      </c>
      <c r="V102" s="49">
        <f t="shared" si="42"/>
        <v>7.2471168447099036E-4</v>
      </c>
      <c r="W102" s="67">
        <v>13235.2</v>
      </c>
      <c r="X102" s="49">
        <f t="shared" si="43"/>
        <v>7.2471168447099036E-4</v>
      </c>
      <c r="Y102" s="67">
        <v>13235.2</v>
      </c>
      <c r="Z102" s="49">
        <f t="shared" si="46"/>
        <v>7.2471168447099036E-4</v>
      </c>
      <c r="AA102" s="82">
        <f t="shared" si="31"/>
        <v>158822.40000000002</v>
      </c>
      <c r="AB102" s="49">
        <f t="shared" si="46"/>
        <v>7.2471168447099058E-4</v>
      </c>
      <c r="AC102" s="82">
        <f t="shared" si="32"/>
        <v>13235.200000000003</v>
      </c>
      <c r="AD102" s="49">
        <f t="shared" si="45"/>
        <v>7.2471168447099047E-4</v>
      </c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</row>
    <row r="103" spans="1:66" x14ac:dyDescent="0.25">
      <c r="A103" s="9">
        <v>6304</v>
      </c>
      <c r="B103" s="10" t="s">
        <v>122</v>
      </c>
      <c r="C103" s="67">
        <v>3418.02</v>
      </c>
      <c r="D103" s="49">
        <f t="shared" si="33"/>
        <v>1.8715841330357944E-4</v>
      </c>
      <c r="E103" s="67">
        <v>3418.02</v>
      </c>
      <c r="F103" s="49">
        <f t="shared" si="34"/>
        <v>1.8715841330357944E-4</v>
      </c>
      <c r="G103" s="67">
        <v>3418.02</v>
      </c>
      <c r="H103" s="49">
        <f t="shared" si="35"/>
        <v>1.8715841330357944E-4</v>
      </c>
      <c r="I103" s="67">
        <v>3418.02</v>
      </c>
      <c r="J103" s="49">
        <f t="shared" si="36"/>
        <v>1.8715841330357944E-4</v>
      </c>
      <c r="K103" s="67">
        <v>3418.02</v>
      </c>
      <c r="L103" s="49">
        <f t="shared" si="37"/>
        <v>1.8715841330357944E-4</v>
      </c>
      <c r="M103" s="67">
        <v>3418.02</v>
      </c>
      <c r="N103" s="49">
        <f t="shared" si="38"/>
        <v>1.8715841330357944E-4</v>
      </c>
      <c r="O103" s="67">
        <v>3418.02</v>
      </c>
      <c r="P103" s="49">
        <f t="shared" si="39"/>
        <v>1.8715841330357944E-4</v>
      </c>
      <c r="Q103" s="67">
        <v>3418.02</v>
      </c>
      <c r="R103" s="49">
        <f t="shared" si="40"/>
        <v>1.8715841330357944E-4</v>
      </c>
      <c r="S103" s="67">
        <v>3418.02</v>
      </c>
      <c r="T103" s="49">
        <f t="shared" si="41"/>
        <v>1.8715841330357944E-4</v>
      </c>
      <c r="U103" s="67">
        <v>3418.02</v>
      </c>
      <c r="V103" s="49">
        <f t="shared" si="42"/>
        <v>1.8715841330357944E-4</v>
      </c>
      <c r="W103" s="67">
        <v>3418.02</v>
      </c>
      <c r="X103" s="49">
        <f t="shared" si="43"/>
        <v>1.8715841330357944E-4</v>
      </c>
      <c r="Y103" s="67">
        <v>3418.02</v>
      </c>
      <c r="Z103" s="49">
        <f t="shared" si="46"/>
        <v>1.8715841330357944E-4</v>
      </c>
      <c r="AA103" s="82">
        <f t="shared" si="31"/>
        <v>41016.239999999991</v>
      </c>
      <c r="AB103" s="49">
        <f t="shared" si="46"/>
        <v>1.8715841330357942E-4</v>
      </c>
      <c r="AC103" s="82">
        <f t="shared" si="32"/>
        <v>3418.0199999999991</v>
      </c>
      <c r="AD103" s="49">
        <f t="shared" si="45"/>
        <v>1.8715841330357939E-4</v>
      </c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</row>
    <row r="104" spans="1:66" x14ac:dyDescent="0.25">
      <c r="A104" s="9">
        <v>6305</v>
      </c>
      <c r="B104" s="10" t="s">
        <v>73</v>
      </c>
      <c r="C104" s="67"/>
      <c r="D104" s="49">
        <f t="shared" si="33"/>
        <v>0</v>
      </c>
      <c r="E104" s="67"/>
      <c r="F104" s="49">
        <f t="shared" si="34"/>
        <v>0</v>
      </c>
      <c r="G104" s="67"/>
      <c r="H104" s="49">
        <f t="shared" si="35"/>
        <v>0</v>
      </c>
      <c r="I104" s="67"/>
      <c r="J104" s="49">
        <f t="shared" si="36"/>
        <v>0</v>
      </c>
      <c r="K104" s="67"/>
      <c r="L104" s="49">
        <f t="shared" si="37"/>
        <v>0</v>
      </c>
      <c r="M104" s="67"/>
      <c r="N104" s="49">
        <f t="shared" si="38"/>
        <v>0</v>
      </c>
      <c r="O104" s="67"/>
      <c r="P104" s="49">
        <f t="shared" si="39"/>
        <v>0</v>
      </c>
      <c r="Q104" s="67"/>
      <c r="R104" s="49">
        <f t="shared" si="40"/>
        <v>0</v>
      </c>
      <c r="S104" s="67"/>
      <c r="T104" s="49">
        <f t="shared" si="41"/>
        <v>0</v>
      </c>
      <c r="U104" s="67"/>
      <c r="V104" s="49">
        <f t="shared" si="42"/>
        <v>0</v>
      </c>
      <c r="W104" s="67"/>
      <c r="X104" s="49">
        <f t="shared" si="43"/>
        <v>0</v>
      </c>
      <c r="Y104" s="67"/>
      <c r="Z104" s="49">
        <f t="shared" si="46"/>
        <v>0</v>
      </c>
      <c r="AA104" s="82">
        <f t="shared" si="31"/>
        <v>0</v>
      </c>
      <c r="AB104" s="49">
        <f t="shared" si="46"/>
        <v>0</v>
      </c>
      <c r="AC104" s="82">
        <f t="shared" si="32"/>
        <v>0</v>
      </c>
      <c r="AD104" s="49">
        <f t="shared" si="45"/>
        <v>0</v>
      </c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</row>
    <row r="105" spans="1:66" x14ac:dyDescent="0.25">
      <c r="A105" s="9">
        <v>6306</v>
      </c>
      <c r="B105" s="10" t="s">
        <v>123</v>
      </c>
      <c r="C105" s="67"/>
      <c r="D105" s="49">
        <f t="shared" si="33"/>
        <v>0</v>
      </c>
      <c r="E105" s="67"/>
      <c r="F105" s="49">
        <f t="shared" si="34"/>
        <v>0</v>
      </c>
      <c r="G105" s="67"/>
      <c r="H105" s="49">
        <f t="shared" si="35"/>
        <v>0</v>
      </c>
      <c r="I105" s="67"/>
      <c r="J105" s="49">
        <f t="shared" si="36"/>
        <v>0</v>
      </c>
      <c r="K105" s="67"/>
      <c r="L105" s="49">
        <f t="shared" si="37"/>
        <v>0</v>
      </c>
      <c r="M105" s="67"/>
      <c r="N105" s="49">
        <f t="shared" si="38"/>
        <v>0</v>
      </c>
      <c r="O105" s="67"/>
      <c r="P105" s="49">
        <f t="shared" si="39"/>
        <v>0</v>
      </c>
      <c r="Q105" s="67"/>
      <c r="R105" s="49">
        <f t="shared" si="40"/>
        <v>0</v>
      </c>
      <c r="S105" s="67"/>
      <c r="T105" s="49">
        <f t="shared" si="41"/>
        <v>0</v>
      </c>
      <c r="U105" s="67"/>
      <c r="V105" s="49">
        <f t="shared" si="42"/>
        <v>0</v>
      </c>
      <c r="W105" s="67"/>
      <c r="X105" s="49">
        <f t="shared" si="43"/>
        <v>0</v>
      </c>
      <c r="Y105" s="67"/>
      <c r="Z105" s="49">
        <f t="shared" si="46"/>
        <v>0</v>
      </c>
      <c r="AA105" s="82">
        <f t="shared" si="31"/>
        <v>0</v>
      </c>
      <c r="AB105" s="49">
        <f t="shared" si="46"/>
        <v>0</v>
      </c>
      <c r="AC105" s="82">
        <f t="shared" si="32"/>
        <v>0</v>
      </c>
      <c r="AD105" s="49">
        <f t="shared" si="45"/>
        <v>0</v>
      </c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</row>
    <row r="106" spans="1:66" x14ac:dyDescent="0.25">
      <c r="A106" s="9">
        <v>6307</v>
      </c>
      <c r="B106" s="10" t="s">
        <v>124</v>
      </c>
      <c r="C106" s="67"/>
      <c r="D106" s="49">
        <f t="shared" si="33"/>
        <v>0</v>
      </c>
      <c r="E106" s="67"/>
      <c r="F106" s="49">
        <f t="shared" si="34"/>
        <v>0</v>
      </c>
      <c r="G106" s="67"/>
      <c r="H106" s="49">
        <f t="shared" si="35"/>
        <v>0</v>
      </c>
      <c r="I106" s="67"/>
      <c r="J106" s="49">
        <f t="shared" si="36"/>
        <v>0</v>
      </c>
      <c r="K106" s="67"/>
      <c r="L106" s="49">
        <f t="shared" si="37"/>
        <v>0</v>
      </c>
      <c r="M106" s="67"/>
      <c r="N106" s="49">
        <f t="shared" si="38"/>
        <v>0</v>
      </c>
      <c r="O106" s="67"/>
      <c r="P106" s="49">
        <f t="shared" si="39"/>
        <v>0</v>
      </c>
      <c r="Q106" s="67"/>
      <c r="R106" s="49">
        <f t="shared" si="40"/>
        <v>0</v>
      </c>
      <c r="S106" s="67"/>
      <c r="T106" s="49">
        <f t="shared" si="41"/>
        <v>0</v>
      </c>
      <c r="U106" s="67"/>
      <c r="V106" s="49">
        <f t="shared" si="42"/>
        <v>0</v>
      </c>
      <c r="W106" s="67"/>
      <c r="X106" s="49">
        <f t="shared" si="43"/>
        <v>0</v>
      </c>
      <c r="Y106" s="67"/>
      <c r="Z106" s="49">
        <f t="shared" si="46"/>
        <v>0</v>
      </c>
      <c r="AA106" s="82">
        <f t="shared" si="31"/>
        <v>0</v>
      </c>
      <c r="AB106" s="49">
        <f t="shared" si="46"/>
        <v>0</v>
      </c>
      <c r="AC106" s="82">
        <f t="shared" si="32"/>
        <v>0</v>
      </c>
      <c r="AD106" s="49">
        <f t="shared" si="45"/>
        <v>0</v>
      </c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</row>
    <row r="107" spans="1:66" x14ac:dyDescent="0.25">
      <c r="A107" s="9">
        <v>6308</v>
      </c>
      <c r="B107" s="10" t="s">
        <v>125</v>
      </c>
      <c r="C107" s="67"/>
      <c r="D107" s="49">
        <f t="shared" si="33"/>
        <v>0</v>
      </c>
      <c r="E107" s="67"/>
      <c r="F107" s="49">
        <f t="shared" si="34"/>
        <v>0</v>
      </c>
      <c r="G107" s="67"/>
      <c r="H107" s="49">
        <f t="shared" si="35"/>
        <v>0</v>
      </c>
      <c r="I107" s="67"/>
      <c r="J107" s="49">
        <f t="shared" si="36"/>
        <v>0</v>
      </c>
      <c r="K107" s="67"/>
      <c r="L107" s="49">
        <f t="shared" si="37"/>
        <v>0</v>
      </c>
      <c r="M107" s="67"/>
      <c r="N107" s="49">
        <f t="shared" si="38"/>
        <v>0</v>
      </c>
      <c r="O107" s="67"/>
      <c r="P107" s="49">
        <f t="shared" si="39"/>
        <v>0</v>
      </c>
      <c r="Q107" s="67"/>
      <c r="R107" s="49">
        <f t="shared" si="40"/>
        <v>0</v>
      </c>
      <c r="S107" s="67"/>
      <c r="T107" s="49">
        <f t="shared" si="41"/>
        <v>0</v>
      </c>
      <c r="U107" s="67"/>
      <c r="V107" s="49">
        <f t="shared" si="42"/>
        <v>0</v>
      </c>
      <c r="W107" s="67"/>
      <c r="X107" s="49">
        <f t="shared" si="43"/>
        <v>0</v>
      </c>
      <c r="Y107" s="67"/>
      <c r="Z107" s="49">
        <f t="shared" si="46"/>
        <v>0</v>
      </c>
      <c r="AA107" s="82">
        <f t="shared" si="31"/>
        <v>0</v>
      </c>
      <c r="AB107" s="49">
        <f t="shared" si="46"/>
        <v>0</v>
      </c>
      <c r="AC107" s="82">
        <f t="shared" si="32"/>
        <v>0</v>
      </c>
      <c r="AD107" s="49">
        <f t="shared" si="45"/>
        <v>0</v>
      </c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</row>
    <row r="108" spans="1:66" x14ac:dyDescent="0.25">
      <c r="A108" s="9">
        <v>6309</v>
      </c>
      <c r="B108" s="10" t="s">
        <v>126</v>
      </c>
      <c r="C108" s="67">
        <v>37861.698250000001</v>
      </c>
      <c r="D108" s="49">
        <f t="shared" si="33"/>
        <v>2.0731696623919435E-3</v>
      </c>
      <c r="E108" s="67">
        <v>37861.698250000001</v>
      </c>
      <c r="F108" s="49">
        <f t="shared" si="34"/>
        <v>2.0731696623919435E-3</v>
      </c>
      <c r="G108" s="67">
        <v>37861.698250000001</v>
      </c>
      <c r="H108" s="49">
        <f t="shared" si="35"/>
        <v>2.0731696623919435E-3</v>
      </c>
      <c r="I108" s="67">
        <v>37861.698250000001</v>
      </c>
      <c r="J108" s="49">
        <f t="shared" si="36"/>
        <v>2.0731696623919435E-3</v>
      </c>
      <c r="K108" s="67">
        <v>37861.698250000001</v>
      </c>
      <c r="L108" s="49">
        <f t="shared" si="37"/>
        <v>2.0731696623919435E-3</v>
      </c>
      <c r="M108" s="67">
        <v>37861.698250000001</v>
      </c>
      <c r="N108" s="49">
        <f t="shared" si="38"/>
        <v>2.0731696623919435E-3</v>
      </c>
      <c r="O108" s="67">
        <v>37861.698250000001</v>
      </c>
      <c r="P108" s="49">
        <f t="shared" si="39"/>
        <v>2.0731696623919435E-3</v>
      </c>
      <c r="Q108" s="67">
        <v>37861.698250000001</v>
      </c>
      <c r="R108" s="49">
        <f t="shared" si="40"/>
        <v>2.0731696623919435E-3</v>
      </c>
      <c r="S108" s="67">
        <v>37861.698250000001</v>
      </c>
      <c r="T108" s="49">
        <f t="shared" si="41"/>
        <v>2.0731696623919435E-3</v>
      </c>
      <c r="U108" s="67">
        <v>37861.698250000001</v>
      </c>
      <c r="V108" s="49">
        <f t="shared" si="42"/>
        <v>2.0731696623919435E-3</v>
      </c>
      <c r="W108" s="67">
        <v>37861.698250000001</v>
      </c>
      <c r="X108" s="49">
        <f t="shared" si="43"/>
        <v>2.0731696623919435E-3</v>
      </c>
      <c r="Y108" s="67">
        <v>37861.698250000001</v>
      </c>
      <c r="Z108" s="49">
        <f t="shared" si="46"/>
        <v>2.0731696623919435E-3</v>
      </c>
      <c r="AA108" s="82">
        <f t="shared" si="31"/>
        <v>454340.37900000013</v>
      </c>
      <c r="AB108" s="49">
        <f t="shared" si="46"/>
        <v>2.073169662391944E-3</v>
      </c>
      <c r="AC108" s="82">
        <f t="shared" si="32"/>
        <v>37861.698250000009</v>
      </c>
      <c r="AD108" s="49">
        <f t="shared" si="45"/>
        <v>2.073169662391944E-3</v>
      </c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</row>
    <row r="109" spans="1:66" x14ac:dyDescent="0.25">
      <c r="A109" s="9">
        <v>6310</v>
      </c>
      <c r="B109" s="10" t="s">
        <v>127</v>
      </c>
      <c r="C109" s="67">
        <v>8530.1</v>
      </c>
      <c r="D109" s="49">
        <f t="shared" si="33"/>
        <v>4.6707742532836643E-4</v>
      </c>
      <c r="E109" s="67">
        <v>8530.1</v>
      </c>
      <c r="F109" s="49">
        <f t="shared" si="34"/>
        <v>4.6707742532836643E-4</v>
      </c>
      <c r="G109" s="67">
        <v>8530.1</v>
      </c>
      <c r="H109" s="49">
        <f t="shared" si="35"/>
        <v>4.6707742532836643E-4</v>
      </c>
      <c r="I109" s="67">
        <v>8530.1</v>
      </c>
      <c r="J109" s="49">
        <f t="shared" si="36"/>
        <v>4.6707742532836643E-4</v>
      </c>
      <c r="K109" s="67">
        <v>8530.1</v>
      </c>
      <c r="L109" s="49">
        <f t="shared" si="37"/>
        <v>4.6707742532836643E-4</v>
      </c>
      <c r="M109" s="67">
        <v>8530.1</v>
      </c>
      <c r="N109" s="49">
        <f t="shared" si="38"/>
        <v>4.6707742532836643E-4</v>
      </c>
      <c r="O109" s="67">
        <v>8530.1</v>
      </c>
      <c r="P109" s="49">
        <f t="shared" si="39"/>
        <v>4.6707742532836643E-4</v>
      </c>
      <c r="Q109" s="67">
        <v>8530.1</v>
      </c>
      <c r="R109" s="49">
        <f t="shared" si="40"/>
        <v>4.6707742532836643E-4</v>
      </c>
      <c r="S109" s="67">
        <v>8530.1</v>
      </c>
      <c r="T109" s="49">
        <f t="shared" si="41"/>
        <v>4.6707742532836643E-4</v>
      </c>
      <c r="U109" s="67">
        <v>8530.1</v>
      </c>
      <c r="V109" s="49">
        <f t="shared" si="42"/>
        <v>4.6707742532836643E-4</v>
      </c>
      <c r="W109" s="67">
        <v>8530.1</v>
      </c>
      <c r="X109" s="49">
        <f t="shared" si="43"/>
        <v>4.6707742532836643E-4</v>
      </c>
      <c r="Y109" s="67">
        <v>8530.1</v>
      </c>
      <c r="Z109" s="49">
        <f t="shared" si="46"/>
        <v>4.6707742532836643E-4</v>
      </c>
      <c r="AA109" s="82">
        <f t="shared" si="31"/>
        <v>102361.20000000003</v>
      </c>
      <c r="AB109" s="49">
        <f t="shared" si="46"/>
        <v>4.6707742532836653E-4</v>
      </c>
      <c r="AC109" s="82">
        <f t="shared" si="32"/>
        <v>8530.1000000000022</v>
      </c>
      <c r="AD109" s="49">
        <f t="shared" si="45"/>
        <v>4.6707742532836653E-4</v>
      </c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</row>
    <row r="110" spans="1:66" x14ac:dyDescent="0.25">
      <c r="A110" s="9">
        <v>6311</v>
      </c>
      <c r="B110" s="10" t="s">
        <v>128</v>
      </c>
      <c r="C110" s="67"/>
      <c r="D110" s="49">
        <f t="shared" si="33"/>
        <v>0</v>
      </c>
      <c r="E110" s="67"/>
      <c r="F110" s="49">
        <f t="shared" si="34"/>
        <v>0</v>
      </c>
      <c r="G110" s="67"/>
      <c r="H110" s="49">
        <f t="shared" si="35"/>
        <v>0</v>
      </c>
      <c r="I110" s="67"/>
      <c r="J110" s="49">
        <f t="shared" si="36"/>
        <v>0</v>
      </c>
      <c r="K110" s="67"/>
      <c r="L110" s="49">
        <f t="shared" si="37"/>
        <v>0</v>
      </c>
      <c r="M110" s="67"/>
      <c r="N110" s="49">
        <f t="shared" si="38"/>
        <v>0</v>
      </c>
      <c r="O110" s="67"/>
      <c r="P110" s="49">
        <f t="shared" si="39"/>
        <v>0</v>
      </c>
      <c r="Q110" s="67"/>
      <c r="R110" s="49">
        <f t="shared" si="40"/>
        <v>0</v>
      </c>
      <c r="S110" s="67"/>
      <c r="T110" s="49">
        <f t="shared" si="41"/>
        <v>0</v>
      </c>
      <c r="U110" s="67"/>
      <c r="V110" s="49">
        <f t="shared" si="42"/>
        <v>0</v>
      </c>
      <c r="W110" s="67"/>
      <c r="X110" s="49">
        <f t="shared" si="43"/>
        <v>0</v>
      </c>
      <c r="Y110" s="67"/>
      <c r="Z110" s="49">
        <f t="shared" si="46"/>
        <v>0</v>
      </c>
      <c r="AA110" s="82">
        <f t="shared" si="31"/>
        <v>0</v>
      </c>
      <c r="AB110" s="49">
        <f t="shared" si="46"/>
        <v>0</v>
      </c>
      <c r="AC110" s="82">
        <f t="shared" si="32"/>
        <v>0</v>
      </c>
      <c r="AD110" s="49">
        <f t="shared" si="45"/>
        <v>0</v>
      </c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</row>
    <row r="111" spans="1:66" x14ac:dyDescent="0.25">
      <c r="A111" s="9">
        <v>6312</v>
      </c>
      <c r="B111" s="10" t="s">
        <v>129</v>
      </c>
      <c r="C111" s="67"/>
      <c r="D111" s="49">
        <f t="shared" si="33"/>
        <v>0</v>
      </c>
      <c r="E111" s="67"/>
      <c r="F111" s="49">
        <f t="shared" si="34"/>
        <v>0</v>
      </c>
      <c r="G111" s="67"/>
      <c r="H111" s="49">
        <f t="shared" si="35"/>
        <v>0</v>
      </c>
      <c r="I111" s="67"/>
      <c r="J111" s="49">
        <f t="shared" si="36"/>
        <v>0</v>
      </c>
      <c r="K111" s="67"/>
      <c r="L111" s="49">
        <f t="shared" si="37"/>
        <v>0</v>
      </c>
      <c r="M111" s="67"/>
      <c r="N111" s="49">
        <f t="shared" si="38"/>
        <v>0</v>
      </c>
      <c r="O111" s="67"/>
      <c r="P111" s="49">
        <f t="shared" si="39"/>
        <v>0</v>
      </c>
      <c r="Q111" s="67"/>
      <c r="R111" s="49">
        <f t="shared" si="40"/>
        <v>0</v>
      </c>
      <c r="S111" s="67"/>
      <c r="T111" s="49">
        <f t="shared" si="41"/>
        <v>0</v>
      </c>
      <c r="U111" s="67"/>
      <c r="V111" s="49">
        <f t="shared" si="42"/>
        <v>0</v>
      </c>
      <c r="W111" s="67"/>
      <c r="X111" s="49">
        <f t="shared" si="43"/>
        <v>0</v>
      </c>
      <c r="Y111" s="67"/>
      <c r="Z111" s="49">
        <f t="shared" si="46"/>
        <v>0</v>
      </c>
      <c r="AA111" s="82">
        <f t="shared" si="31"/>
        <v>0</v>
      </c>
      <c r="AB111" s="49">
        <f t="shared" si="46"/>
        <v>0</v>
      </c>
      <c r="AC111" s="82">
        <f t="shared" si="32"/>
        <v>0</v>
      </c>
      <c r="AD111" s="49">
        <f t="shared" si="45"/>
        <v>0</v>
      </c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</row>
    <row r="112" spans="1:66" x14ac:dyDescent="0.25">
      <c r="A112" s="9">
        <v>6313</v>
      </c>
      <c r="B112" s="10" t="s">
        <v>130</v>
      </c>
      <c r="C112" s="67"/>
      <c r="D112" s="49">
        <f t="shared" si="33"/>
        <v>0</v>
      </c>
      <c r="E112" s="67"/>
      <c r="F112" s="49">
        <f t="shared" si="34"/>
        <v>0</v>
      </c>
      <c r="G112" s="67"/>
      <c r="H112" s="49">
        <f t="shared" si="35"/>
        <v>0</v>
      </c>
      <c r="I112" s="67"/>
      <c r="J112" s="49">
        <f t="shared" si="36"/>
        <v>0</v>
      </c>
      <c r="K112" s="67"/>
      <c r="L112" s="49">
        <f t="shared" si="37"/>
        <v>0</v>
      </c>
      <c r="M112" s="67"/>
      <c r="N112" s="49">
        <f t="shared" si="38"/>
        <v>0</v>
      </c>
      <c r="O112" s="67"/>
      <c r="P112" s="49">
        <f t="shared" si="39"/>
        <v>0</v>
      </c>
      <c r="Q112" s="67"/>
      <c r="R112" s="49">
        <f t="shared" si="40"/>
        <v>0</v>
      </c>
      <c r="S112" s="67"/>
      <c r="T112" s="49">
        <f t="shared" si="41"/>
        <v>0</v>
      </c>
      <c r="U112" s="67"/>
      <c r="V112" s="49">
        <f t="shared" si="42"/>
        <v>0</v>
      </c>
      <c r="W112" s="67"/>
      <c r="X112" s="49">
        <f t="shared" si="43"/>
        <v>0</v>
      </c>
      <c r="Y112" s="67"/>
      <c r="Z112" s="49">
        <f t="shared" si="46"/>
        <v>0</v>
      </c>
      <c r="AA112" s="82">
        <f t="shared" si="31"/>
        <v>0</v>
      </c>
      <c r="AB112" s="49">
        <f t="shared" si="46"/>
        <v>0</v>
      </c>
      <c r="AC112" s="82">
        <f t="shared" si="32"/>
        <v>0</v>
      </c>
      <c r="AD112" s="49">
        <f t="shared" si="45"/>
        <v>0</v>
      </c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</row>
    <row r="113" spans="1:66" x14ac:dyDescent="0.25">
      <c r="A113" s="9">
        <v>6314</v>
      </c>
      <c r="B113" s="10" t="s">
        <v>131</v>
      </c>
      <c r="C113" s="67">
        <v>229340.83004999999</v>
      </c>
      <c r="D113" s="49">
        <f t="shared" si="33"/>
        <v>1.2557874400349871E-2</v>
      </c>
      <c r="E113" s="67">
        <v>229340.83004999999</v>
      </c>
      <c r="F113" s="49">
        <f t="shared" si="34"/>
        <v>1.2557874400349871E-2</v>
      </c>
      <c r="G113" s="67">
        <v>229340.83004999999</v>
      </c>
      <c r="H113" s="49">
        <f t="shared" si="35"/>
        <v>1.2557874400349871E-2</v>
      </c>
      <c r="I113" s="67">
        <v>229340.83004999999</v>
      </c>
      <c r="J113" s="49">
        <f t="shared" si="36"/>
        <v>1.2557874400349871E-2</v>
      </c>
      <c r="K113" s="67">
        <v>229340.83004999999</v>
      </c>
      <c r="L113" s="49">
        <f t="shared" si="37"/>
        <v>1.2557874400349871E-2</v>
      </c>
      <c r="M113" s="67">
        <v>229340.83004999999</v>
      </c>
      <c r="N113" s="49">
        <f t="shared" si="38"/>
        <v>1.2557874400349871E-2</v>
      </c>
      <c r="O113" s="67">
        <v>229340.83004999999</v>
      </c>
      <c r="P113" s="49">
        <f t="shared" si="39"/>
        <v>1.2557874400349871E-2</v>
      </c>
      <c r="Q113" s="67">
        <v>229340.83004999999</v>
      </c>
      <c r="R113" s="49">
        <f t="shared" si="40"/>
        <v>1.2557874400349871E-2</v>
      </c>
      <c r="S113" s="67">
        <v>229340.83004999999</v>
      </c>
      <c r="T113" s="49">
        <f t="shared" si="41"/>
        <v>1.2557874400349871E-2</v>
      </c>
      <c r="U113" s="67">
        <v>229340.83004999999</v>
      </c>
      <c r="V113" s="49">
        <f t="shared" si="42"/>
        <v>1.2557874400349871E-2</v>
      </c>
      <c r="W113" s="67">
        <v>229340.83004999999</v>
      </c>
      <c r="X113" s="49">
        <f t="shared" si="43"/>
        <v>1.2557874400349871E-2</v>
      </c>
      <c r="Y113" s="67">
        <v>229340.83004999999</v>
      </c>
      <c r="Z113" s="49">
        <f t="shared" si="46"/>
        <v>1.2557874400349871E-2</v>
      </c>
      <c r="AA113" s="82">
        <f t="shared" si="31"/>
        <v>2752089.9605999999</v>
      </c>
      <c r="AB113" s="49">
        <f t="shared" si="46"/>
        <v>1.2557874400349873E-2</v>
      </c>
      <c r="AC113" s="82">
        <f t="shared" si="32"/>
        <v>229340.83004999999</v>
      </c>
      <c r="AD113" s="49">
        <f t="shared" si="45"/>
        <v>1.2557874400349871E-2</v>
      </c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</row>
    <row r="114" spans="1:66" x14ac:dyDescent="0.25">
      <c r="A114" s="9">
        <v>6315</v>
      </c>
      <c r="B114" s="10" t="s">
        <v>132</v>
      </c>
      <c r="C114" s="67">
        <v>295.83499999999998</v>
      </c>
      <c r="D114" s="49">
        <f t="shared" si="33"/>
        <v>1.6198854658446824E-5</v>
      </c>
      <c r="E114" s="67">
        <v>295.83499999999998</v>
      </c>
      <c r="F114" s="49">
        <f t="shared" si="34"/>
        <v>1.6198854658446824E-5</v>
      </c>
      <c r="G114" s="67">
        <v>295.83499999999998</v>
      </c>
      <c r="H114" s="49">
        <f t="shared" si="35"/>
        <v>1.6198854658446824E-5</v>
      </c>
      <c r="I114" s="67">
        <v>295.83499999999998</v>
      </c>
      <c r="J114" s="49">
        <f t="shared" si="36"/>
        <v>1.6198854658446824E-5</v>
      </c>
      <c r="K114" s="67">
        <v>295.83499999999998</v>
      </c>
      <c r="L114" s="49">
        <f t="shared" si="37"/>
        <v>1.6198854658446824E-5</v>
      </c>
      <c r="M114" s="67">
        <v>295.83499999999998</v>
      </c>
      <c r="N114" s="49">
        <f t="shared" si="38"/>
        <v>1.6198854658446824E-5</v>
      </c>
      <c r="O114" s="67">
        <v>295.83499999999998</v>
      </c>
      <c r="P114" s="49">
        <f t="shared" si="39"/>
        <v>1.6198854658446824E-5</v>
      </c>
      <c r="Q114" s="67">
        <v>295.83499999999998</v>
      </c>
      <c r="R114" s="49">
        <f t="shared" si="40"/>
        <v>1.6198854658446824E-5</v>
      </c>
      <c r="S114" s="67">
        <v>295.83499999999998</v>
      </c>
      <c r="T114" s="49">
        <f t="shared" si="41"/>
        <v>1.6198854658446824E-5</v>
      </c>
      <c r="U114" s="67">
        <v>295.83499999999998</v>
      </c>
      <c r="V114" s="49">
        <f t="shared" si="42"/>
        <v>1.6198854658446824E-5</v>
      </c>
      <c r="W114" s="67">
        <v>295.83499999999998</v>
      </c>
      <c r="X114" s="49">
        <f t="shared" si="43"/>
        <v>1.6198854658446824E-5</v>
      </c>
      <c r="Y114" s="67">
        <v>295.83499999999998</v>
      </c>
      <c r="Z114" s="49">
        <f t="shared" si="46"/>
        <v>1.6198854658446824E-5</v>
      </c>
      <c r="AA114" s="82">
        <f t="shared" si="31"/>
        <v>3550.02</v>
      </c>
      <c r="AB114" s="49">
        <f t="shared" si="46"/>
        <v>1.6198854658446827E-5</v>
      </c>
      <c r="AC114" s="82">
        <f t="shared" si="32"/>
        <v>295.83499999999998</v>
      </c>
      <c r="AD114" s="49">
        <f t="shared" si="45"/>
        <v>1.6198854658446824E-5</v>
      </c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</row>
    <row r="115" spans="1:66" x14ac:dyDescent="0.25">
      <c r="A115" s="9">
        <v>6316</v>
      </c>
      <c r="B115" s="10" t="s">
        <v>133</v>
      </c>
      <c r="C115" s="67"/>
      <c r="D115" s="49">
        <f t="shared" si="33"/>
        <v>0</v>
      </c>
      <c r="E115" s="67"/>
      <c r="F115" s="49">
        <f t="shared" si="34"/>
        <v>0</v>
      </c>
      <c r="G115" s="67"/>
      <c r="H115" s="49">
        <f t="shared" si="35"/>
        <v>0</v>
      </c>
      <c r="I115" s="67"/>
      <c r="J115" s="49">
        <f t="shared" si="36"/>
        <v>0</v>
      </c>
      <c r="K115" s="67"/>
      <c r="L115" s="49">
        <f t="shared" si="37"/>
        <v>0</v>
      </c>
      <c r="M115" s="67"/>
      <c r="N115" s="49">
        <f t="shared" si="38"/>
        <v>0</v>
      </c>
      <c r="O115" s="67"/>
      <c r="P115" s="49">
        <f t="shared" si="39"/>
        <v>0</v>
      </c>
      <c r="Q115" s="67"/>
      <c r="R115" s="49">
        <f t="shared" si="40"/>
        <v>0</v>
      </c>
      <c r="S115" s="67"/>
      <c r="T115" s="49">
        <f t="shared" si="41"/>
        <v>0</v>
      </c>
      <c r="U115" s="67"/>
      <c r="V115" s="49">
        <f t="shared" si="42"/>
        <v>0</v>
      </c>
      <c r="W115" s="67"/>
      <c r="X115" s="49">
        <f t="shared" si="43"/>
        <v>0</v>
      </c>
      <c r="Y115" s="67"/>
      <c r="Z115" s="49">
        <f t="shared" si="46"/>
        <v>0</v>
      </c>
      <c r="AA115" s="82">
        <f t="shared" si="31"/>
        <v>0</v>
      </c>
      <c r="AB115" s="49">
        <f t="shared" si="46"/>
        <v>0</v>
      </c>
      <c r="AC115" s="82">
        <f t="shared" si="32"/>
        <v>0</v>
      </c>
      <c r="AD115" s="49">
        <f t="shared" si="45"/>
        <v>0</v>
      </c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</row>
    <row r="116" spans="1:66" x14ac:dyDescent="0.25">
      <c r="A116" s="9">
        <v>6317</v>
      </c>
      <c r="B116" s="10" t="s">
        <v>134</v>
      </c>
      <c r="C116" s="67">
        <v>2678.6927000000001</v>
      </c>
      <c r="D116" s="49">
        <f t="shared" si="33"/>
        <v>1.4667552426840134E-4</v>
      </c>
      <c r="E116" s="67">
        <v>2678.6927000000001</v>
      </c>
      <c r="F116" s="49">
        <f t="shared" si="34"/>
        <v>1.4667552426840134E-4</v>
      </c>
      <c r="G116" s="67">
        <v>2678.6927000000001</v>
      </c>
      <c r="H116" s="49">
        <f t="shared" si="35"/>
        <v>1.4667552426840134E-4</v>
      </c>
      <c r="I116" s="67">
        <v>2678.6927000000001</v>
      </c>
      <c r="J116" s="49">
        <f t="shared" si="36"/>
        <v>1.4667552426840134E-4</v>
      </c>
      <c r="K116" s="67">
        <v>2678.6927000000001</v>
      </c>
      <c r="L116" s="49">
        <f t="shared" si="37"/>
        <v>1.4667552426840134E-4</v>
      </c>
      <c r="M116" s="67">
        <v>2678.6927000000001</v>
      </c>
      <c r="N116" s="49">
        <f t="shared" si="38"/>
        <v>1.4667552426840134E-4</v>
      </c>
      <c r="O116" s="67">
        <v>2678.6927000000001</v>
      </c>
      <c r="P116" s="49">
        <f t="shared" si="39"/>
        <v>1.4667552426840134E-4</v>
      </c>
      <c r="Q116" s="67">
        <v>2678.6927000000001</v>
      </c>
      <c r="R116" s="49">
        <f t="shared" si="40"/>
        <v>1.4667552426840134E-4</v>
      </c>
      <c r="S116" s="67">
        <v>2678.6927000000001</v>
      </c>
      <c r="T116" s="49">
        <f t="shared" si="41"/>
        <v>1.4667552426840134E-4</v>
      </c>
      <c r="U116" s="67">
        <v>2678.6927000000001</v>
      </c>
      <c r="V116" s="49">
        <f t="shared" si="42"/>
        <v>1.4667552426840134E-4</v>
      </c>
      <c r="W116" s="67">
        <v>2678.6927000000001</v>
      </c>
      <c r="X116" s="49">
        <f t="shared" si="43"/>
        <v>1.4667552426840134E-4</v>
      </c>
      <c r="Y116" s="67">
        <v>2678.6927000000001</v>
      </c>
      <c r="Z116" s="49">
        <f t="shared" si="46"/>
        <v>1.4667552426840134E-4</v>
      </c>
      <c r="AA116" s="82">
        <f t="shared" si="31"/>
        <v>32144.312399999999</v>
      </c>
      <c r="AB116" s="49">
        <f t="shared" si="46"/>
        <v>1.4667552426840134E-4</v>
      </c>
      <c r="AC116" s="82">
        <f t="shared" si="32"/>
        <v>2678.6927000000001</v>
      </c>
      <c r="AD116" s="49">
        <f t="shared" si="45"/>
        <v>1.4667552426840134E-4</v>
      </c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</row>
    <row r="117" spans="1:66" x14ac:dyDescent="0.25">
      <c r="A117" s="9">
        <v>6318</v>
      </c>
      <c r="B117" s="10" t="s">
        <v>135</v>
      </c>
      <c r="C117" s="67">
        <v>6510.85</v>
      </c>
      <c r="D117" s="49">
        <f t="shared" si="33"/>
        <v>3.5651059831645523E-4</v>
      </c>
      <c r="E117" s="67">
        <v>6510.85</v>
      </c>
      <c r="F117" s="49">
        <f t="shared" si="34"/>
        <v>3.5651059831645523E-4</v>
      </c>
      <c r="G117" s="67">
        <v>6510.85</v>
      </c>
      <c r="H117" s="49">
        <f t="shared" si="35"/>
        <v>3.5651059831645523E-4</v>
      </c>
      <c r="I117" s="67">
        <v>6510.85</v>
      </c>
      <c r="J117" s="49">
        <f t="shared" si="36"/>
        <v>3.5651059831645523E-4</v>
      </c>
      <c r="K117" s="67">
        <v>6510.85</v>
      </c>
      <c r="L117" s="49">
        <f t="shared" si="37"/>
        <v>3.5651059831645523E-4</v>
      </c>
      <c r="M117" s="67">
        <v>6510.85</v>
      </c>
      <c r="N117" s="49">
        <f t="shared" si="38"/>
        <v>3.5651059831645523E-4</v>
      </c>
      <c r="O117" s="67">
        <v>6510.85</v>
      </c>
      <c r="P117" s="49">
        <f t="shared" si="39"/>
        <v>3.5651059831645523E-4</v>
      </c>
      <c r="Q117" s="67">
        <v>6510.85</v>
      </c>
      <c r="R117" s="49">
        <f t="shared" si="40"/>
        <v>3.5651059831645523E-4</v>
      </c>
      <c r="S117" s="67">
        <v>6510.85</v>
      </c>
      <c r="T117" s="49">
        <f t="shared" si="41"/>
        <v>3.5651059831645523E-4</v>
      </c>
      <c r="U117" s="67">
        <v>6510.85</v>
      </c>
      <c r="V117" s="49">
        <f t="shared" si="42"/>
        <v>3.5651059831645523E-4</v>
      </c>
      <c r="W117" s="67">
        <v>6510.85</v>
      </c>
      <c r="X117" s="49">
        <f t="shared" si="43"/>
        <v>3.5651059831645523E-4</v>
      </c>
      <c r="Y117" s="67">
        <v>6510.85</v>
      </c>
      <c r="Z117" s="49">
        <f t="shared" ref="Z117:AB136" si="47">IF(Y$10&lt;&gt;0,Y117/Y$10,"-")</f>
        <v>3.5651059831645523E-4</v>
      </c>
      <c r="AA117" s="82">
        <f t="shared" si="31"/>
        <v>78130.2</v>
      </c>
      <c r="AB117" s="49">
        <f t="shared" si="47"/>
        <v>3.5651059831645518E-4</v>
      </c>
      <c r="AC117" s="82">
        <f t="shared" si="32"/>
        <v>6510.8499999999995</v>
      </c>
      <c r="AD117" s="49">
        <f t="shared" si="45"/>
        <v>3.5651059831645518E-4</v>
      </c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</row>
    <row r="118" spans="1:66" x14ac:dyDescent="0.25">
      <c r="A118" s="9">
        <v>6319</v>
      </c>
      <c r="B118" s="10" t="s">
        <v>136</v>
      </c>
      <c r="C118" s="67"/>
      <c r="D118" s="49">
        <f t="shared" si="33"/>
        <v>0</v>
      </c>
      <c r="E118" s="67"/>
      <c r="F118" s="49">
        <f t="shared" si="34"/>
        <v>0</v>
      </c>
      <c r="G118" s="67"/>
      <c r="H118" s="49">
        <f t="shared" si="35"/>
        <v>0</v>
      </c>
      <c r="I118" s="67"/>
      <c r="J118" s="49">
        <f t="shared" si="36"/>
        <v>0</v>
      </c>
      <c r="K118" s="67"/>
      <c r="L118" s="49">
        <f t="shared" si="37"/>
        <v>0</v>
      </c>
      <c r="M118" s="67"/>
      <c r="N118" s="49">
        <f t="shared" si="38"/>
        <v>0</v>
      </c>
      <c r="O118" s="67"/>
      <c r="P118" s="49">
        <f t="shared" si="39"/>
        <v>0</v>
      </c>
      <c r="Q118" s="67"/>
      <c r="R118" s="49">
        <f t="shared" si="40"/>
        <v>0</v>
      </c>
      <c r="S118" s="67"/>
      <c r="T118" s="49">
        <f t="shared" si="41"/>
        <v>0</v>
      </c>
      <c r="U118" s="67"/>
      <c r="V118" s="49">
        <f t="shared" si="42"/>
        <v>0</v>
      </c>
      <c r="W118" s="67"/>
      <c r="X118" s="49">
        <f t="shared" si="43"/>
        <v>0</v>
      </c>
      <c r="Y118" s="67"/>
      <c r="Z118" s="49">
        <f t="shared" si="47"/>
        <v>0</v>
      </c>
      <c r="AA118" s="82">
        <f t="shared" si="31"/>
        <v>0</v>
      </c>
      <c r="AB118" s="49">
        <f t="shared" si="47"/>
        <v>0</v>
      </c>
      <c r="AC118" s="82">
        <f t="shared" si="32"/>
        <v>0</v>
      </c>
      <c r="AD118" s="49">
        <f t="shared" si="45"/>
        <v>0</v>
      </c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</row>
    <row r="119" spans="1:66" x14ac:dyDescent="0.25">
      <c r="A119" s="9">
        <v>6320</v>
      </c>
      <c r="B119" s="10" t="s">
        <v>137</v>
      </c>
      <c r="C119" s="67"/>
      <c r="D119" s="49">
        <f t="shared" si="33"/>
        <v>0</v>
      </c>
      <c r="E119" s="67"/>
      <c r="F119" s="49">
        <f t="shared" si="34"/>
        <v>0</v>
      </c>
      <c r="G119" s="67"/>
      <c r="H119" s="49">
        <f t="shared" si="35"/>
        <v>0</v>
      </c>
      <c r="I119" s="67"/>
      <c r="J119" s="49">
        <f t="shared" si="36"/>
        <v>0</v>
      </c>
      <c r="K119" s="67"/>
      <c r="L119" s="49">
        <f t="shared" si="37"/>
        <v>0</v>
      </c>
      <c r="M119" s="67"/>
      <c r="N119" s="49">
        <f t="shared" si="38"/>
        <v>0</v>
      </c>
      <c r="O119" s="67"/>
      <c r="P119" s="49">
        <f t="shared" si="39"/>
        <v>0</v>
      </c>
      <c r="Q119" s="67"/>
      <c r="R119" s="49">
        <f t="shared" si="40"/>
        <v>0</v>
      </c>
      <c r="S119" s="67"/>
      <c r="T119" s="49">
        <f t="shared" si="41"/>
        <v>0</v>
      </c>
      <c r="U119" s="67"/>
      <c r="V119" s="49">
        <f t="shared" si="42"/>
        <v>0</v>
      </c>
      <c r="W119" s="67"/>
      <c r="X119" s="49">
        <f t="shared" si="43"/>
        <v>0</v>
      </c>
      <c r="Y119" s="67"/>
      <c r="Z119" s="49">
        <f t="shared" si="47"/>
        <v>0</v>
      </c>
      <c r="AA119" s="82">
        <f t="shared" si="31"/>
        <v>0</v>
      </c>
      <c r="AB119" s="49">
        <f t="shared" si="47"/>
        <v>0</v>
      </c>
      <c r="AC119" s="82">
        <f t="shared" si="32"/>
        <v>0</v>
      </c>
      <c r="AD119" s="49">
        <f t="shared" si="45"/>
        <v>0</v>
      </c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</row>
    <row r="120" spans="1:66" x14ac:dyDescent="0.25">
      <c r="A120" s="9">
        <v>6321</v>
      </c>
      <c r="B120" s="10" t="s">
        <v>138</v>
      </c>
      <c r="C120" s="67">
        <v>73959.850000000006</v>
      </c>
      <c r="D120" s="49">
        <f t="shared" si="33"/>
        <v>4.0497738966333548E-3</v>
      </c>
      <c r="E120" s="67">
        <v>73959.850000000006</v>
      </c>
      <c r="F120" s="49">
        <f t="shared" si="34"/>
        <v>4.0497738966333548E-3</v>
      </c>
      <c r="G120" s="67">
        <v>73959.850000000006</v>
      </c>
      <c r="H120" s="49">
        <f t="shared" si="35"/>
        <v>4.0497738966333548E-3</v>
      </c>
      <c r="I120" s="67">
        <v>73959.850000000006</v>
      </c>
      <c r="J120" s="49">
        <f t="shared" si="36"/>
        <v>4.0497738966333548E-3</v>
      </c>
      <c r="K120" s="67">
        <v>73959.850000000006</v>
      </c>
      <c r="L120" s="49">
        <f t="shared" si="37"/>
        <v>4.0497738966333548E-3</v>
      </c>
      <c r="M120" s="67">
        <v>73959.850000000006</v>
      </c>
      <c r="N120" s="49">
        <f t="shared" si="38"/>
        <v>4.0497738966333548E-3</v>
      </c>
      <c r="O120" s="67">
        <v>73959.850000000006</v>
      </c>
      <c r="P120" s="49">
        <f t="shared" si="39"/>
        <v>4.0497738966333548E-3</v>
      </c>
      <c r="Q120" s="67">
        <v>73959.850000000006</v>
      </c>
      <c r="R120" s="49">
        <f t="shared" si="40"/>
        <v>4.0497738966333548E-3</v>
      </c>
      <c r="S120" s="67">
        <v>73959.850000000006</v>
      </c>
      <c r="T120" s="49">
        <f t="shared" si="41"/>
        <v>4.0497738966333548E-3</v>
      </c>
      <c r="U120" s="67">
        <v>73959.850000000006</v>
      </c>
      <c r="V120" s="49">
        <f t="shared" si="42"/>
        <v>4.0497738966333548E-3</v>
      </c>
      <c r="W120" s="67">
        <v>73959.850000000006</v>
      </c>
      <c r="X120" s="49">
        <f t="shared" si="43"/>
        <v>4.0497738966333548E-3</v>
      </c>
      <c r="Y120" s="67">
        <v>73959.850000000006</v>
      </c>
      <c r="Z120" s="49">
        <f t="shared" si="47"/>
        <v>4.0497738966333548E-3</v>
      </c>
      <c r="AA120" s="82">
        <f t="shared" si="31"/>
        <v>887518.19999999984</v>
      </c>
      <c r="AB120" s="49">
        <f t="shared" si="47"/>
        <v>4.0497738966333539E-3</v>
      </c>
      <c r="AC120" s="82">
        <f t="shared" si="32"/>
        <v>73959.849999999991</v>
      </c>
      <c r="AD120" s="49">
        <f t="shared" si="45"/>
        <v>4.0497738966333539E-3</v>
      </c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</row>
    <row r="121" spans="1:66" x14ac:dyDescent="0.25">
      <c r="A121" s="9">
        <v>6322</v>
      </c>
      <c r="B121" s="10"/>
      <c r="C121" s="67"/>
      <c r="D121" s="49">
        <f t="shared" si="33"/>
        <v>0</v>
      </c>
      <c r="E121" s="67"/>
      <c r="F121" s="49">
        <f t="shared" si="33"/>
        <v>0</v>
      </c>
      <c r="G121" s="67"/>
      <c r="H121" s="49">
        <f t="shared" si="33"/>
        <v>0</v>
      </c>
      <c r="I121" s="67"/>
      <c r="J121" s="49">
        <f t="shared" si="33"/>
        <v>0</v>
      </c>
      <c r="K121" s="67"/>
      <c r="L121" s="49">
        <f t="shared" si="33"/>
        <v>0</v>
      </c>
      <c r="M121" s="67"/>
      <c r="N121" s="49">
        <f t="shared" si="33"/>
        <v>0</v>
      </c>
      <c r="O121" s="67"/>
      <c r="P121" s="49">
        <f t="shared" si="33"/>
        <v>0</v>
      </c>
      <c r="Q121" s="67"/>
      <c r="R121" s="49">
        <f t="shared" si="33"/>
        <v>0</v>
      </c>
      <c r="S121" s="67"/>
      <c r="T121" s="49">
        <f t="shared" si="41"/>
        <v>0</v>
      </c>
      <c r="U121" s="67"/>
      <c r="V121" s="49">
        <f t="shared" si="41"/>
        <v>0</v>
      </c>
      <c r="W121" s="67"/>
      <c r="X121" s="49">
        <f t="shared" si="41"/>
        <v>0</v>
      </c>
      <c r="Y121" s="67"/>
      <c r="Z121" s="49">
        <f t="shared" si="41"/>
        <v>0</v>
      </c>
      <c r="AA121" s="82"/>
      <c r="AB121" s="49">
        <f t="shared" si="41"/>
        <v>0</v>
      </c>
      <c r="AC121" s="82"/>
      <c r="AD121" s="49">
        <f t="shared" si="41"/>
        <v>0</v>
      </c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</row>
    <row r="122" spans="1:66" x14ac:dyDescent="0.25">
      <c r="A122" s="9">
        <v>6323</v>
      </c>
      <c r="B122" s="10"/>
      <c r="C122" s="67"/>
      <c r="D122" s="49">
        <f t="shared" si="33"/>
        <v>0</v>
      </c>
      <c r="E122" s="67"/>
      <c r="F122" s="49">
        <f t="shared" si="33"/>
        <v>0</v>
      </c>
      <c r="G122" s="67"/>
      <c r="H122" s="49">
        <f t="shared" si="33"/>
        <v>0</v>
      </c>
      <c r="I122" s="67"/>
      <c r="J122" s="49">
        <f t="shared" si="33"/>
        <v>0</v>
      </c>
      <c r="K122" s="67"/>
      <c r="L122" s="49">
        <f t="shared" si="33"/>
        <v>0</v>
      </c>
      <c r="M122" s="67"/>
      <c r="N122" s="49">
        <f t="shared" si="33"/>
        <v>0</v>
      </c>
      <c r="O122" s="67"/>
      <c r="P122" s="49">
        <f t="shared" si="33"/>
        <v>0</v>
      </c>
      <c r="Q122" s="67"/>
      <c r="R122" s="49">
        <f t="shared" si="33"/>
        <v>0</v>
      </c>
      <c r="S122" s="67"/>
      <c r="T122" s="49">
        <f t="shared" si="41"/>
        <v>0</v>
      </c>
      <c r="U122" s="67"/>
      <c r="V122" s="49">
        <f t="shared" si="41"/>
        <v>0</v>
      </c>
      <c r="W122" s="67"/>
      <c r="X122" s="49">
        <f t="shared" si="41"/>
        <v>0</v>
      </c>
      <c r="Y122" s="67"/>
      <c r="Z122" s="49">
        <f t="shared" si="41"/>
        <v>0</v>
      </c>
      <c r="AA122" s="82"/>
      <c r="AB122" s="49">
        <f t="shared" si="41"/>
        <v>0</v>
      </c>
      <c r="AC122" s="82"/>
      <c r="AD122" s="49">
        <f t="shared" si="41"/>
        <v>0</v>
      </c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</row>
    <row r="123" spans="1:66" x14ac:dyDescent="0.25">
      <c r="A123" s="9">
        <v>6324</v>
      </c>
      <c r="B123" s="10"/>
      <c r="C123" s="67"/>
      <c r="D123" s="49">
        <f t="shared" si="33"/>
        <v>0</v>
      </c>
      <c r="E123" s="67"/>
      <c r="F123" s="49">
        <f t="shared" si="33"/>
        <v>0</v>
      </c>
      <c r="G123" s="67"/>
      <c r="H123" s="49">
        <f t="shared" si="33"/>
        <v>0</v>
      </c>
      <c r="I123" s="67"/>
      <c r="J123" s="49">
        <f t="shared" si="33"/>
        <v>0</v>
      </c>
      <c r="K123" s="67"/>
      <c r="L123" s="49">
        <f t="shared" si="33"/>
        <v>0</v>
      </c>
      <c r="M123" s="67"/>
      <c r="N123" s="49">
        <f t="shared" si="33"/>
        <v>0</v>
      </c>
      <c r="O123" s="67"/>
      <c r="P123" s="49">
        <f t="shared" si="33"/>
        <v>0</v>
      </c>
      <c r="Q123" s="67"/>
      <c r="R123" s="49">
        <f t="shared" si="33"/>
        <v>0</v>
      </c>
      <c r="S123" s="67"/>
      <c r="T123" s="49">
        <f t="shared" si="41"/>
        <v>0</v>
      </c>
      <c r="U123" s="67"/>
      <c r="V123" s="49">
        <f t="shared" si="41"/>
        <v>0</v>
      </c>
      <c r="W123" s="67"/>
      <c r="X123" s="49">
        <f t="shared" si="41"/>
        <v>0</v>
      </c>
      <c r="Y123" s="67"/>
      <c r="Z123" s="49">
        <f t="shared" si="41"/>
        <v>0</v>
      </c>
      <c r="AA123" s="82"/>
      <c r="AB123" s="49">
        <f t="shared" si="41"/>
        <v>0</v>
      </c>
      <c r="AC123" s="82"/>
      <c r="AD123" s="49">
        <f t="shared" si="41"/>
        <v>0</v>
      </c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</row>
    <row r="124" spans="1:66" x14ac:dyDescent="0.25">
      <c r="A124" s="9">
        <v>6325</v>
      </c>
      <c r="B124" s="10"/>
      <c r="C124" s="67"/>
      <c r="D124" s="49">
        <f t="shared" si="33"/>
        <v>0</v>
      </c>
      <c r="E124" s="67"/>
      <c r="F124" s="49">
        <f t="shared" si="33"/>
        <v>0</v>
      </c>
      <c r="G124" s="67"/>
      <c r="H124" s="49">
        <f t="shared" si="33"/>
        <v>0</v>
      </c>
      <c r="I124" s="67"/>
      <c r="J124" s="49">
        <f t="shared" si="33"/>
        <v>0</v>
      </c>
      <c r="K124" s="67"/>
      <c r="L124" s="49">
        <f t="shared" si="33"/>
        <v>0</v>
      </c>
      <c r="M124" s="67"/>
      <c r="N124" s="49">
        <f t="shared" si="33"/>
        <v>0</v>
      </c>
      <c r="O124" s="67"/>
      <c r="P124" s="49">
        <f t="shared" si="33"/>
        <v>0</v>
      </c>
      <c r="Q124" s="67"/>
      <c r="R124" s="49">
        <f t="shared" si="33"/>
        <v>0</v>
      </c>
      <c r="S124" s="67"/>
      <c r="T124" s="49">
        <f t="shared" si="41"/>
        <v>0</v>
      </c>
      <c r="U124" s="67"/>
      <c r="V124" s="49">
        <f t="shared" si="41"/>
        <v>0</v>
      </c>
      <c r="W124" s="67"/>
      <c r="X124" s="49">
        <f t="shared" si="41"/>
        <v>0</v>
      </c>
      <c r="Y124" s="67"/>
      <c r="Z124" s="49">
        <f t="shared" si="41"/>
        <v>0</v>
      </c>
      <c r="AA124" s="82"/>
      <c r="AB124" s="49">
        <f t="shared" si="41"/>
        <v>0</v>
      </c>
      <c r="AC124" s="82"/>
      <c r="AD124" s="49">
        <f t="shared" si="41"/>
        <v>0</v>
      </c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</row>
    <row r="125" spans="1:66" s="5" customFormat="1" x14ac:dyDescent="0.25">
      <c r="A125" s="12">
        <v>6399</v>
      </c>
      <c r="B125" s="1" t="s">
        <v>139</v>
      </c>
      <c r="C125" s="74">
        <f>SUM(C100:C124)</f>
        <v>405829.5932</v>
      </c>
      <c r="D125" s="56">
        <f t="shared" si="33"/>
        <v>2.2221760766452249E-2</v>
      </c>
      <c r="E125" s="74">
        <f>SUM(E100:E124)</f>
        <v>405829.5932</v>
      </c>
      <c r="F125" s="56">
        <f t="shared" si="34"/>
        <v>2.2221760766452249E-2</v>
      </c>
      <c r="G125" s="74">
        <f>SUM(G100:G124)</f>
        <v>405829.5932</v>
      </c>
      <c r="H125" s="56">
        <f t="shared" si="35"/>
        <v>2.2221760766452249E-2</v>
      </c>
      <c r="I125" s="74">
        <f>SUM(I100:I124)</f>
        <v>405829.5932</v>
      </c>
      <c r="J125" s="56">
        <f t="shared" si="36"/>
        <v>2.2221760766452249E-2</v>
      </c>
      <c r="K125" s="74">
        <f>SUM(K100:K124)</f>
        <v>405829.5932</v>
      </c>
      <c r="L125" s="56">
        <f t="shared" si="37"/>
        <v>2.2221760766452249E-2</v>
      </c>
      <c r="M125" s="74">
        <f>SUM(M100:M124)</f>
        <v>405829.5932</v>
      </c>
      <c r="N125" s="56">
        <f t="shared" si="38"/>
        <v>2.2221760766452249E-2</v>
      </c>
      <c r="O125" s="74">
        <f>SUM(O100:O124)</f>
        <v>405829.5932</v>
      </c>
      <c r="P125" s="56">
        <f t="shared" si="39"/>
        <v>2.2221760766452249E-2</v>
      </c>
      <c r="Q125" s="74">
        <f>SUM(Q100:Q124)</f>
        <v>405829.5932</v>
      </c>
      <c r="R125" s="56">
        <f t="shared" si="40"/>
        <v>2.2221760766452249E-2</v>
      </c>
      <c r="S125" s="74">
        <f>SUM(S100:S124)</f>
        <v>405829.5932</v>
      </c>
      <c r="T125" s="56">
        <f t="shared" si="41"/>
        <v>2.2221760766452249E-2</v>
      </c>
      <c r="U125" s="74">
        <f>SUM(U100:U124)</f>
        <v>405829.5932</v>
      </c>
      <c r="V125" s="56">
        <f t="shared" si="42"/>
        <v>2.2221760766452249E-2</v>
      </c>
      <c r="W125" s="74">
        <f>SUM(W100:W124)</f>
        <v>405829.5932</v>
      </c>
      <c r="X125" s="56">
        <f t="shared" si="43"/>
        <v>2.2221760766452249E-2</v>
      </c>
      <c r="Y125" s="74">
        <f>SUM(Y100:Y124)</f>
        <v>405829.5932</v>
      </c>
      <c r="Z125" s="56">
        <f t="shared" si="47"/>
        <v>2.2221760766452249E-2</v>
      </c>
      <c r="AA125" s="74">
        <f t="shared" si="31"/>
        <v>4869955.1184</v>
      </c>
      <c r="AB125" s="56">
        <f t="shared" si="47"/>
        <v>2.2221760766452249E-2</v>
      </c>
      <c r="AC125" s="94">
        <f t="shared" si="32"/>
        <v>405829.5932</v>
      </c>
      <c r="AD125" s="56">
        <f t="shared" si="45"/>
        <v>2.2221760766452249E-2</v>
      </c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</row>
    <row r="126" spans="1:66" s="8" customFormat="1" x14ac:dyDescent="0.25">
      <c r="A126" s="26">
        <v>6401</v>
      </c>
      <c r="B126" s="27" t="s">
        <v>140</v>
      </c>
      <c r="C126" s="69"/>
      <c r="D126" s="57">
        <f t="shared" si="33"/>
        <v>0</v>
      </c>
      <c r="E126" s="69"/>
      <c r="F126" s="57">
        <f t="shared" si="34"/>
        <v>0</v>
      </c>
      <c r="G126" s="69"/>
      <c r="H126" s="57">
        <f t="shared" si="35"/>
        <v>0</v>
      </c>
      <c r="I126" s="69"/>
      <c r="J126" s="57">
        <f t="shared" si="36"/>
        <v>0</v>
      </c>
      <c r="K126" s="69"/>
      <c r="L126" s="57">
        <f t="shared" si="37"/>
        <v>0</v>
      </c>
      <c r="M126" s="69"/>
      <c r="N126" s="57">
        <f t="shared" si="38"/>
        <v>0</v>
      </c>
      <c r="O126" s="69"/>
      <c r="P126" s="57">
        <f t="shared" si="39"/>
        <v>0</v>
      </c>
      <c r="Q126" s="69"/>
      <c r="R126" s="57">
        <f t="shared" si="40"/>
        <v>0</v>
      </c>
      <c r="S126" s="69"/>
      <c r="T126" s="57">
        <f t="shared" si="41"/>
        <v>0</v>
      </c>
      <c r="U126" s="69"/>
      <c r="V126" s="57">
        <f t="shared" si="42"/>
        <v>0</v>
      </c>
      <c r="W126" s="69"/>
      <c r="X126" s="57">
        <f t="shared" si="43"/>
        <v>0</v>
      </c>
      <c r="Y126" s="69"/>
      <c r="Z126" s="57">
        <f t="shared" si="47"/>
        <v>0</v>
      </c>
      <c r="AA126" s="69">
        <f t="shared" si="31"/>
        <v>0</v>
      </c>
      <c r="AB126" s="57">
        <f t="shared" si="47"/>
        <v>0</v>
      </c>
      <c r="AC126" s="85">
        <f t="shared" si="32"/>
        <v>0</v>
      </c>
      <c r="AD126" s="57">
        <f t="shared" si="45"/>
        <v>0</v>
      </c>
    </row>
    <row r="127" spans="1:66" x14ac:dyDescent="0.25">
      <c r="A127" s="9">
        <v>6402</v>
      </c>
      <c r="B127" s="10" t="s">
        <v>141</v>
      </c>
      <c r="C127" s="67">
        <v>-236416.39415000001</v>
      </c>
      <c r="D127" s="49">
        <f t="shared" si="33"/>
        <v>-1.294530670039018E-2</v>
      </c>
      <c r="E127" s="67">
        <v>-236416.39415000001</v>
      </c>
      <c r="F127" s="49">
        <f t="shared" si="34"/>
        <v>-1.294530670039018E-2</v>
      </c>
      <c r="G127" s="67">
        <v>-236416.39415000001</v>
      </c>
      <c r="H127" s="49">
        <f t="shared" si="35"/>
        <v>-1.294530670039018E-2</v>
      </c>
      <c r="I127" s="67">
        <v>-236416.39415000001</v>
      </c>
      <c r="J127" s="49">
        <f t="shared" si="36"/>
        <v>-1.294530670039018E-2</v>
      </c>
      <c r="K127" s="67">
        <v>-236416.39415000001</v>
      </c>
      <c r="L127" s="49">
        <f t="shared" si="37"/>
        <v>-1.294530670039018E-2</v>
      </c>
      <c r="M127" s="67">
        <v>-236416.39415000001</v>
      </c>
      <c r="N127" s="49">
        <f t="shared" si="38"/>
        <v>-1.294530670039018E-2</v>
      </c>
      <c r="O127" s="67">
        <v>-236416.39415000001</v>
      </c>
      <c r="P127" s="49">
        <f t="shared" si="39"/>
        <v>-1.294530670039018E-2</v>
      </c>
      <c r="Q127" s="67">
        <v>-236416.39415000001</v>
      </c>
      <c r="R127" s="49">
        <f t="shared" si="40"/>
        <v>-1.294530670039018E-2</v>
      </c>
      <c r="S127" s="67">
        <v>-236416.39415000001</v>
      </c>
      <c r="T127" s="49">
        <f t="shared" si="41"/>
        <v>-1.294530670039018E-2</v>
      </c>
      <c r="U127" s="67">
        <v>-236416.39415000001</v>
      </c>
      <c r="V127" s="49">
        <f t="shared" si="42"/>
        <v>-1.294530670039018E-2</v>
      </c>
      <c r="W127" s="67">
        <v>-236416.39415000001</v>
      </c>
      <c r="X127" s="49">
        <f t="shared" si="43"/>
        <v>-1.294530670039018E-2</v>
      </c>
      <c r="Y127" s="67">
        <v>-236416.39415000001</v>
      </c>
      <c r="Z127" s="49">
        <f t="shared" si="47"/>
        <v>-1.294530670039018E-2</v>
      </c>
      <c r="AA127" s="82">
        <f t="shared" si="31"/>
        <v>-2836996.7298000003</v>
      </c>
      <c r="AB127" s="49">
        <f t="shared" si="47"/>
        <v>-1.2945306700390182E-2</v>
      </c>
      <c r="AC127" s="82">
        <f t="shared" si="32"/>
        <v>-236416.39415000004</v>
      </c>
      <c r="AD127" s="49">
        <f t="shared" si="45"/>
        <v>-1.294530670039018E-2</v>
      </c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</row>
    <row r="128" spans="1:66" x14ac:dyDescent="0.25">
      <c r="A128" s="9">
        <v>6403</v>
      </c>
      <c r="B128" s="10" t="s">
        <v>142</v>
      </c>
      <c r="C128" s="67">
        <v>163687.19820000001</v>
      </c>
      <c r="D128" s="49">
        <f t="shared" si="33"/>
        <v>8.9629189686486702E-3</v>
      </c>
      <c r="E128" s="67">
        <v>163687.19820000001</v>
      </c>
      <c r="F128" s="49">
        <f t="shared" si="34"/>
        <v>8.9629189686486702E-3</v>
      </c>
      <c r="G128" s="67">
        <v>163687.19820000001</v>
      </c>
      <c r="H128" s="49">
        <f t="shared" si="35"/>
        <v>8.9629189686486702E-3</v>
      </c>
      <c r="I128" s="67">
        <v>163687.19820000001</v>
      </c>
      <c r="J128" s="49">
        <f t="shared" si="36"/>
        <v>8.9629189686486702E-3</v>
      </c>
      <c r="K128" s="67">
        <v>163687.19820000001</v>
      </c>
      <c r="L128" s="49">
        <f t="shared" si="37"/>
        <v>8.9629189686486702E-3</v>
      </c>
      <c r="M128" s="67">
        <v>163687.19820000001</v>
      </c>
      <c r="N128" s="49">
        <f t="shared" si="38"/>
        <v>8.9629189686486702E-3</v>
      </c>
      <c r="O128" s="67">
        <v>163687.19820000001</v>
      </c>
      <c r="P128" s="49">
        <f t="shared" si="39"/>
        <v>8.9629189686486702E-3</v>
      </c>
      <c r="Q128" s="67">
        <v>163687.19820000001</v>
      </c>
      <c r="R128" s="49">
        <f t="shared" si="40"/>
        <v>8.9629189686486702E-3</v>
      </c>
      <c r="S128" s="67">
        <v>163687.19820000001</v>
      </c>
      <c r="T128" s="49">
        <f t="shared" si="41"/>
        <v>8.9629189686486702E-3</v>
      </c>
      <c r="U128" s="67">
        <v>163687.19820000001</v>
      </c>
      <c r="V128" s="49">
        <f t="shared" si="42"/>
        <v>8.9629189686486702E-3</v>
      </c>
      <c r="W128" s="67">
        <v>163687.19820000001</v>
      </c>
      <c r="X128" s="49">
        <f t="shared" si="43"/>
        <v>8.9629189686486702E-3</v>
      </c>
      <c r="Y128" s="67">
        <v>163687.19820000001</v>
      </c>
      <c r="Z128" s="49">
        <f t="shared" si="47"/>
        <v>8.9629189686486702E-3</v>
      </c>
      <c r="AA128" s="82">
        <f t="shared" si="31"/>
        <v>1964246.3784</v>
      </c>
      <c r="AB128" s="49">
        <f t="shared" si="47"/>
        <v>8.9629189686486702E-3</v>
      </c>
      <c r="AC128" s="82">
        <f t="shared" si="32"/>
        <v>163687.19820000001</v>
      </c>
      <c r="AD128" s="49">
        <f t="shared" si="45"/>
        <v>8.9629189686486702E-3</v>
      </c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</row>
    <row r="129" spans="1:66" x14ac:dyDescent="0.25">
      <c r="A129" s="9">
        <v>6404</v>
      </c>
      <c r="B129" s="10" t="s">
        <v>143</v>
      </c>
      <c r="C129" s="67">
        <v>25081.5</v>
      </c>
      <c r="D129" s="49">
        <f t="shared" si="33"/>
        <v>1.3733722281536467E-3</v>
      </c>
      <c r="E129" s="67">
        <v>25081.5</v>
      </c>
      <c r="F129" s="49">
        <f t="shared" si="34"/>
        <v>1.3733722281536467E-3</v>
      </c>
      <c r="G129" s="67">
        <v>25081.5</v>
      </c>
      <c r="H129" s="49">
        <f t="shared" si="35"/>
        <v>1.3733722281536467E-3</v>
      </c>
      <c r="I129" s="67">
        <v>25081.5</v>
      </c>
      <c r="J129" s="49">
        <f t="shared" si="36"/>
        <v>1.3733722281536467E-3</v>
      </c>
      <c r="K129" s="67">
        <v>25081.5</v>
      </c>
      <c r="L129" s="49">
        <f t="shared" si="37"/>
        <v>1.3733722281536467E-3</v>
      </c>
      <c r="M129" s="67">
        <v>25081.5</v>
      </c>
      <c r="N129" s="49">
        <f t="shared" si="38"/>
        <v>1.3733722281536467E-3</v>
      </c>
      <c r="O129" s="67">
        <v>25081.5</v>
      </c>
      <c r="P129" s="49">
        <f t="shared" si="39"/>
        <v>1.3733722281536467E-3</v>
      </c>
      <c r="Q129" s="67">
        <v>25081.5</v>
      </c>
      <c r="R129" s="49">
        <f t="shared" si="40"/>
        <v>1.3733722281536467E-3</v>
      </c>
      <c r="S129" s="67">
        <v>25081.5</v>
      </c>
      <c r="T129" s="49">
        <f t="shared" si="41"/>
        <v>1.3733722281536467E-3</v>
      </c>
      <c r="U129" s="67">
        <v>25081.5</v>
      </c>
      <c r="V129" s="49">
        <f t="shared" si="42"/>
        <v>1.3733722281536467E-3</v>
      </c>
      <c r="W129" s="67">
        <v>25081.5</v>
      </c>
      <c r="X129" s="49">
        <f t="shared" si="43"/>
        <v>1.3733722281536467E-3</v>
      </c>
      <c r="Y129" s="67">
        <v>25081.5</v>
      </c>
      <c r="Z129" s="49">
        <f t="shared" si="47"/>
        <v>1.3733722281536467E-3</v>
      </c>
      <c r="AA129" s="82">
        <f t="shared" si="31"/>
        <v>300978</v>
      </c>
      <c r="AB129" s="49">
        <f t="shared" si="47"/>
        <v>1.3733722281536469E-3</v>
      </c>
      <c r="AC129" s="82">
        <f t="shared" si="32"/>
        <v>25081.5</v>
      </c>
      <c r="AD129" s="49">
        <f t="shared" si="45"/>
        <v>1.3733722281536467E-3</v>
      </c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</row>
    <row r="130" spans="1:66" x14ac:dyDescent="0.25">
      <c r="A130" s="9">
        <v>6406</v>
      </c>
      <c r="B130" s="10" t="s">
        <v>144</v>
      </c>
      <c r="C130" s="67">
        <v>-1321.2790500000001</v>
      </c>
      <c r="D130" s="49">
        <f t="shared" si="33"/>
        <v>-7.2348462129905855E-5</v>
      </c>
      <c r="E130" s="67">
        <v>-1321.2790500000001</v>
      </c>
      <c r="F130" s="49">
        <f t="shared" si="34"/>
        <v>-7.2348462129905855E-5</v>
      </c>
      <c r="G130" s="67">
        <v>-1321.2790500000001</v>
      </c>
      <c r="H130" s="49">
        <f t="shared" si="35"/>
        <v>-7.2348462129905855E-5</v>
      </c>
      <c r="I130" s="67">
        <v>-1321.2790500000001</v>
      </c>
      <c r="J130" s="49">
        <f t="shared" si="36"/>
        <v>-7.2348462129905855E-5</v>
      </c>
      <c r="K130" s="67">
        <v>-1321.2790500000001</v>
      </c>
      <c r="L130" s="49">
        <f t="shared" si="37"/>
        <v>-7.2348462129905855E-5</v>
      </c>
      <c r="M130" s="67">
        <v>-1321.2790500000001</v>
      </c>
      <c r="N130" s="49">
        <f t="shared" si="38"/>
        <v>-7.2348462129905855E-5</v>
      </c>
      <c r="O130" s="67">
        <v>-1321.2790500000001</v>
      </c>
      <c r="P130" s="49">
        <f t="shared" si="39"/>
        <v>-7.2348462129905855E-5</v>
      </c>
      <c r="Q130" s="67">
        <v>-1321.2790500000001</v>
      </c>
      <c r="R130" s="49">
        <f t="shared" si="40"/>
        <v>-7.2348462129905855E-5</v>
      </c>
      <c r="S130" s="67">
        <v>-1321.2790500000001</v>
      </c>
      <c r="T130" s="49">
        <f t="shared" si="41"/>
        <v>-7.2348462129905855E-5</v>
      </c>
      <c r="U130" s="67">
        <v>-1321.2790500000001</v>
      </c>
      <c r="V130" s="49">
        <f t="shared" si="42"/>
        <v>-7.2348462129905855E-5</v>
      </c>
      <c r="W130" s="67">
        <v>-1321.2790500000001</v>
      </c>
      <c r="X130" s="49">
        <f t="shared" si="43"/>
        <v>-7.2348462129905855E-5</v>
      </c>
      <c r="Y130" s="67">
        <v>-1321.2790500000001</v>
      </c>
      <c r="Z130" s="49">
        <f t="shared" si="47"/>
        <v>-7.2348462129905855E-5</v>
      </c>
      <c r="AA130" s="82">
        <f t="shared" si="31"/>
        <v>-15855.348600000005</v>
      </c>
      <c r="AB130" s="49">
        <f t="shared" si="47"/>
        <v>-7.2348462129905882E-5</v>
      </c>
      <c r="AC130" s="82">
        <f t="shared" si="32"/>
        <v>-1321.2790500000003</v>
      </c>
      <c r="AD130" s="49">
        <f t="shared" si="45"/>
        <v>-7.2348462129905868E-5</v>
      </c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</row>
    <row r="131" spans="1:66" x14ac:dyDescent="0.25">
      <c r="A131" s="9">
        <v>6407</v>
      </c>
      <c r="B131" s="10" t="s">
        <v>145</v>
      </c>
      <c r="C131" s="67">
        <v>-651.53465000000006</v>
      </c>
      <c r="D131" s="49">
        <f t="shared" si="33"/>
        <v>-3.5675681039403799E-5</v>
      </c>
      <c r="E131" s="67">
        <v>-651.53465000000006</v>
      </c>
      <c r="F131" s="49">
        <f t="shared" si="34"/>
        <v>-3.5675681039403799E-5</v>
      </c>
      <c r="G131" s="67">
        <v>-651.53465000000006</v>
      </c>
      <c r="H131" s="49">
        <f t="shared" si="35"/>
        <v>-3.5675681039403799E-5</v>
      </c>
      <c r="I131" s="67">
        <v>-651.53465000000006</v>
      </c>
      <c r="J131" s="49">
        <f t="shared" si="36"/>
        <v>-3.5675681039403799E-5</v>
      </c>
      <c r="K131" s="67">
        <v>-651.53465000000006</v>
      </c>
      <c r="L131" s="49">
        <f t="shared" si="37"/>
        <v>-3.5675681039403799E-5</v>
      </c>
      <c r="M131" s="67">
        <v>-651.53465000000006</v>
      </c>
      <c r="N131" s="49">
        <f t="shared" si="38"/>
        <v>-3.5675681039403799E-5</v>
      </c>
      <c r="O131" s="67">
        <v>-651.53465000000006</v>
      </c>
      <c r="P131" s="49">
        <f t="shared" si="39"/>
        <v>-3.5675681039403799E-5</v>
      </c>
      <c r="Q131" s="67">
        <v>-651.53465000000006</v>
      </c>
      <c r="R131" s="49">
        <f t="shared" si="40"/>
        <v>-3.5675681039403799E-5</v>
      </c>
      <c r="S131" s="67">
        <v>-651.53465000000006</v>
      </c>
      <c r="T131" s="49">
        <f t="shared" si="41"/>
        <v>-3.5675681039403799E-5</v>
      </c>
      <c r="U131" s="67">
        <v>-651.53465000000006</v>
      </c>
      <c r="V131" s="49">
        <f t="shared" si="42"/>
        <v>-3.5675681039403799E-5</v>
      </c>
      <c r="W131" s="67">
        <v>-651.53465000000006</v>
      </c>
      <c r="X131" s="49">
        <f t="shared" si="43"/>
        <v>-3.5675681039403799E-5</v>
      </c>
      <c r="Y131" s="67">
        <v>-651.53465000000006</v>
      </c>
      <c r="Z131" s="49">
        <f t="shared" si="47"/>
        <v>-3.5675681039403799E-5</v>
      </c>
      <c r="AA131" s="82">
        <f t="shared" si="31"/>
        <v>-7818.4157999999989</v>
      </c>
      <c r="AB131" s="49">
        <f t="shared" si="47"/>
        <v>-3.5675681039403792E-5</v>
      </c>
      <c r="AC131" s="82">
        <f t="shared" si="32"/>
        <v>-651.53464999999994</v>
      </c>
      <c r="AD131" s="49">
        <f t="shared" si="45"/>
        <v>-3.5675681039403792E-5</v>
      </c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</row>
    <row r="132" spans="1:66" x14ac:dyDescent="0.25">
      <c r="A132" s="9">
        <v>6408</v>
      </c>
      <c r="B132" s="10" t="s">
        <v>146</v>
      </c>
      <c r="C132" s="67">
        <v>-161.8252</v>
      </c>
      <c r="D132" s="49">
        <f t="shared" si="33"/>
        <v>-8.8609626814747721E-6</v>
      </c>
      <c r="E132" s="67">
        <v>-161.8252</v>
      </c>
      <c r="F132" s="49">
        <f t="shared" si="34"/>
        <v>-8.8609626814747721E-6</v>
      </c>
      <c r="G132" s="67">
        <v>-161.8252</v>
      </c>
      <c r="H132" s="49">
        <f t="shared" si="35"/>
        <v>-8.8609626814747721E-6</v>
      </c>
      <c r="I132" s="67">
        <v>-161.8252</v>
      </c>
      <c r="J132" s="49">
        <f t="shared" si="36"/>
        <v>-8.8609626814747721E-6</v>
      </c>
      <c r="K132" s="67">
        <v>-161.8252</v>
      </c>
      <c r="L132" s="49">
        <f t="shared" si="37"/>
        <v>-8.8609626814747721E-6</v>
      </c>
      <c r="M132" s="67">
        <v>-161.8252</v>
      </c>
      <c r="N132" s="49">
        <f t="shared" si="38"/>
        <v>-8.8609626814747721E-6</v>
      </c>
      <c r="O132" s="67">
        <v>-161.8252</v>
      </c>
      <c r="P132" s="49">
        <f t="shared" si="39"/>
        <v>-8.8609626814747721E-6</v>
      </c>
      <c r="Q132" s="67">
        <v>-161.8252</v>
      </c>
      <c r="R132" s="49">
        <f t="shared" si="40"/>
        <v>-8.8609626814747721E-6</v>
      </c>
      <c r="S132" s="67">
        <v>-161.8252</v>
      </c>
      <c r="T132" s="49">
        <f t="shared" si="41"/>
        <v>-8.8609626814747721E-6</v>
      </c>
      <c r="U132" s="67">
        <v>-161.8252</v>
      </c>
      <c r="V132" s="49">
        <f t="shared" si="42"/>
        <v>-8.8609626814747721E-6</v>
      </c>
      <c r="W132" s="67">
        <v>-161.8252</v>
      </c>
      <c r="X132" s="49">
        <f t="shared" si="43"/>
        <v>-8.8609626814747721E-6</v>
      </c>
      <c r="Y132" s="67">
        <v>-161.8252</v>
      </c>
      <c r="Z132" s="49">
        <f t="shared" si="47"/>
        <v>-8.8609626814747721E-6</v>
      </c>
      <c r="AA132" s="82">
        <f t="shared" si="31"/>
        <v>-1941.9023999999999</v>
      </c>
      <c r="AB132" s="49">
        <f t="shared" si="47"/>
        <v>-8.8609626814747738E-6</v>
      </c>
      <c r="AC132" s="82">
        <f t="shared" si="32"/>
        <v>-161.8252</v>
      </c>
      <c r="AD132" s="49">
        <f t="shared" si="45"/>
        <v>-8.8609626814747721E-6</v>
      </c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</row>
    <row r="133" spans="1:66" x14ac:dyDescent="0.25">
      <c r="A133" s="9">
        <v>6409</v>
      </c>
      <c r="B133" s="10" t="s">
        <v>147</v>
      </c>
      <c r="C133" s="67">
        <v>0</v>
      </c>
      <c r="D133" s="49">
        <f t="shared" si="33"/>
        <v>0</v>
      </c>
      <c r="E133" s="67">
        <v>0</v>
      </c>
      <c r="F133" s="49">
        <f t="shared" si="34"/>
        <v>0</v>
      </c>
      <c r="G133" s="67">
        <v>0</v>
      </c>
      <c r="H133" s="49">
        <f t="shared" si="35"/>
        <v>0</v>
      </c>
      <c r="I133" s="67">
        <v>0</v>
      </c>
      <c r="J133" s="49">
        <f t="shared" si="36"/>
        <v>0</v>
      </c>
      <c r="K133" s="67">
        <v>0</v>
      </c>
      <c r="L133" s="49">
        <f t="shared" si="37"/>
        <v>0</v>
      </c>
      <c r="M133" s="67">
        <v>0</v>
      </c>
      <c r="N133" s="49">
        <f t="shared" si="38"/>
        <v>0</v>
      </c>
      <c r="O133" s="67">
        <v>0</v>
      </c>
      <c r="P133" s="49">
        <f t="shared" si="39"/>
        <v>0</v>
      </c>
      <c r="Q133" s="67">
        <v>0</v>
      </c>
      <c r="R133" s="49">
        <f t="shared" si="40"/>
        <v>0</v>
      </c>
      <c r="S133" s="67">
        <v>0</v>
      </c>
      <c r="T133" s="49">
        <f t="shared" si="41"/>
        <v>0</v>
      </c>
      <c r="U133" s="67">
        <v>0</v>
      </c>
      <c r="V133" s="49">
        <f t="shared" si="42"/>
        <v>0</v>
      </c>
      <c r="W133" s="67">
        <v>0</v>
      </c>
      <c r="X133" s="49">
        <f t="shared" si="43"/>
        <v>0</v>
      </c>
      <c r="Y133" s="67">
        <v>0</v>
      </c>
      <c r="Z133" s="49">
        <f t="shared" si="47"/>
        <v>0</v>
      </c>
      <c r="AA133" s="82">
        <f t="shared" si="31"/>
        <v>0</v>
      </c>
      <c r="AB133" s="49">
        <f t="shared" si="47"/>
        <v>0</v>
      </c>
      <c r="AC133" s="82">
        <f t="shared" si="32"/>
        <v>0</v>
      </c>
      <c r="AD133" s="49">
        <f t="shared" si="45"/>
        <v>0</v>
      </c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</row>
    <row r="134" spans="1:66" x14ac:dyDescent="0.25">
      <c r="A134" s="9">
        <v>6410</v>
      </c>
      <c r="B134" s="10" t="s">
        <v>148</v>
      </c>
      <c r="C134" s="67">
        <v>17223</v>
      </c>
      <c r="D134" s="49">
        <f t="shared" si="33"/>
        <v>9.4306918986066456E-4</v>
      </c>
      <c r="E134" s="67">
        <v>17223</v>
      </c>
      <c r="F134" s="49">
        <f t="shared" si="34"/>
        <v>9.4306918986066456E-4</v>
      </c>
      <c r="G134" s="67">
        <v>17223</v>
      </c>
      <c r="H134" s="49">
        <f t="shared" si="35"/>
        <v>9.4306918986066456E-4</v>
      </c>
      <c r="I134" s="67">
        <v>17223</v>
      </c>
      <c r="J134" s="49">
        <f t="shared" si="36"/>
        <v>9.4306918986066456E-4</v>
      </c>
      <c r="K134" s="67">
        <v>17223</v>
      </c>
      <c r="L134" s="49">
        <f t="shared" si="37"/>
        <v>9.4306918986066456E-4</v>
      </c>
      <c r="M134" s="67">
        <v>17223</v>
      </c>
      <c r="N134" s="49">
        <f t="shared" si="38"/>
        <v>9.4306918986066456E-4</v>
      </c>
      <c r="O134" s="67">
        <v>17223</v>
      </c>
      <c r="P134" s="49">
        <f t="shared" si="39"/>
        <v>9.4306918986066456E-4</v>
      </c>
      <c r="Q134" s="67">
        <v>17223</v>
      </c>
      <c r="R134" s="49">
        <f t="shared" si="40"/>
        <v>9.4306918986066456E-4</v>
      </c>
      <c r="S134" s="67">
        <v>17223</v>
      </c>
      <c r="T134" s="49">
        <f t="shared" si="41"/>
        <v>9.4306918986066456E-4</v>
      </c>
      <c r="U134" s="67">
        <v>17223</v>
      </c>
      <c r="V134" s="49">
        <f t="shared" si="42"/>
        <v>9.4306918986066456E-4</v>
      </c>
      <c r="W134" s="67">
        <v>17223</v>
      </c>
      <c r="X134" s="49">
        <f t="shared" si="43"/>
        <v>9.4306918986066456E-4</v>
      </c>
      <c r="Y134" s="67">
        <v>17223</v>
      </c>
      <c r="Z134" s="49">
        <f t="shared" si="47"/>
        <v>9.4306918986066456E-4</v>
      </c>
      <c r="AA134" s="82">
        <f t="shared" si="31"/>
        <v>206676</v>
      </c>
      <c r="AB134" s="49">
        <f t="shared" si="47"/>
        <v>9.4306918986066456E-4</v>
      </c>
      <c r="AC134" s="82">
        <f t="shared" si="32"/>
        <v>17223</v>
      </c>
      <c r="AD134" s="49">
        <f t="shared" si="45"/>
        <v>9.4306918986066456E-4</v>
      </c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</row>
    <row r="135" spans="1:66" x14ac:dyDescent="0.25">
      <c r="A135" s="9">
        <v>6411</v>
      </c>
      <c r="B135" s="10" t="s">
        <v>149</v>
      </c>
      <c r="C135" s="67">
        <v>13658.15</v>
      </c>
      <c r="D135" s="49">
        <f t="shared" si="33"/>
        <v>7.4787089679471844E-4</v>
      </c>
      <c r="E135" s="67">
        <v>13658.15</v>
      </c>
      <c r="F135" s="49">
        <f t="shared" si="34"/>
        <v>7.4787089679471844E-4</v>
      </c>
      <c r="G135" s="67">
        <v>13658.15</v>
      </c>
      <c r="H135" s="49">
        <f t="shared" si="35"/>
        <v>7.4787089679471844E-4</v>
      </c>
      <c r="I135" s="67">
        <v>13658.15</v>
      </c>
      <c r="J135" s="49">
        <f t="shared" si="36"/>
        <v>7.4787089679471844E-4</v>
      </c>
      <c r="K135" s="67">
        <v>13658.15</v>
      </c>
      <c r="L135" s="49">
        <f t="shared" si="37"/>
        <v>7.4787089679471844E-4</v>
      </c>
      <c r="M135" s="67">
        <v>13658.15</v>
      </c>
      <c r="N135" s="49">
        <f t="shared" si="38"/>
        <v>7.4787089679471844E-4</v>
      </c>
      <c r="O135" s="67">
        <v>13658.15</v>
      </c>
      <c r="P135" s="49">
        <f t="shared" si="39"/>
        <v>7.4787089679471844E-4</v>
      </c>
      <c r="Q135" s="67">
        <v>13658.15</v>
      </c>
      <c r="R135" s="49">
        <f t="shared" si="40"/>
        <v>7.4787089679471844E-4</v>
      </c>
      <c r="S135" s="67">
        <v>13658.15</v>
      </c>
      <c r="T135" s="49">
        <f t="shared" si="41"/>
        <v>7.4787089679471844E-4</v>
      </c>
      <c r="U135" s="67">
        <v>13658.15</v>
      </c>
      <c r="V135" s="49">
        <f t="shared" si="42"/>
        <v>7.4787089679471844E-4</v>
      </c>
      <c r="W135" s="67">
        <v>13658.15</v>
      </c>
      <c r="X135" s="49">
        <f t="shared" si="43"/>
        <v>7.4787089679471844E-4</v>
      </c>
      <c r="Y135" s="67">
        <v>13658.15</v>
      </c>
      <c r="Z135" s="49">
        <f t="shared" si="47"/>
        <v>7.4787089679471844E-4</v>
      </c>
      <c r="AA135" s="82">
        <f t="shared" ref="AA135:AA165" si="48">C135+E135+G135+I135+K135+M135+O135+Q135+S135+U135+W135+Y135</f>
        <v>163897.79999999996</v>
      </c>
      <c r="AB135" s="49">
        <f t="shared" si="47"/>
        <v>7.4787089679471833E-4</v>
      </c>
      <c r="AC135" s="82">
        <f t="shared" si="32"/>
        <v>13658.149999999996</v>
      </c>
      <c r="AD135" s="49">
        <f t="shared" si="45"/>
        <v>7.4787089679471822E-4</v>
      </c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</row>
    <row r="136" spans="1:66" x14ac:dyDescent="0.25">
      <c r="A136" s="9">
        <v>6413</v>
      </c>
      <c r="B136" s="10" t="s">
        <v>150</v>
      </c>
      <c r="C136" s="67">
        <v>168490.57519999999</v>
      </c>
      <c r="D136" s="49">
        <f t="shared" si="33"/>
        <v>9.225934520874491E-3</v>
      </c>
      <c r="E136" s="67">
        <v>168490.57519999999</v>
      </c>
      <c r="F136" s="49">
        <f t="shared" si="34"/>
        <v>9.225934520874491E-3</v>
      </c>
      <c r="G136" s="67">
        <v>168490.57519999999</v>
      </c>
      <c r="H136" s="49">
        <f t="shared" si="35"/>
        <v>9.225934520874491E-3</v>
      </c>
      <c r="I136" s="67">
        <v>168490.57519999999</v>
      </c>
      <c r="J136" s="49">
        <f t="shared" si="36"/>
        <v>9.225934520874491E-3</v>
      </c>
      <c r="K136" s="67">
        <v>168490.57519999999</v>
      </c>
      <c r="L136" s="49">
        <f t="shared" si="37"/>
        <v>9.225934520874491E-3</v>
      </c>
      <c r="M136" s="67">
        <v>168490.57519999999</v>
      </c>
      <c r="N136" s="49">
        <f t="shared" si="38"/>
        <v>9.225934520874491E-3</v>
      </c>
      <c r="O136" s="67">
        <v>168490.57519999999</v>
      </c>
      <c r="P136" s="49">
        <f t="shared" si="39"/>
        <v>9.225934520874491E-3</v>
      </c>
      <c r="Q136" s="67">
        <v>168490.57519999999</v>
      </c>
      <c r="R136" s="49">
        <f t="shared" si="40"/>
        <v>9.225934520874491E-3</v>
      </c>
      <c r="S136" s="67">
        <v>168490.57519999999</v>
      </c>
      <c r="T136" s="49">
        <f t="shared" si="41"/>
        <v>9.225934520874491E-3</v>
      </c>
      <c r="U136" s="67">
        <v>168490.57519999999</v>
      </c>
      <c r="V136" s="49">
        <f t="shared" si="42"/>
        <v>9.225934520874491E-3</v>
      </c>
      <c r="W136" s="67">
        <v>168490.57519999999</v>
      </c>
      <c r="X136" s="49">
        <f t="shared" si="43"/>
        <v>9.225934520874491E-3</v>
      </c>
      <c r="Y136" s="67">
        <v>168490.57519999999</v>
      </c>
      <c r="Z136" s="49">
        <f t="shared" si="47"/>
        <v>9.225934520874491E-3</v>
      </c>
      <c r="AA136" s="82">
        <f t="shared" si="48"/>
        <v>2021886.9024000003</v>
      </c>
      <c r="AB136" s="49">
        <f t="shared" si="47"/>
        <v>9.2259345208744944E-3</v>
      </c>
      <c r="AC136" s="82">
        <f t="shared" si="32"/>
        <v>168490.57520000002</v>
      </c>
      <c r="AD136" s="49">
        <f t="shared" si="45"/>
        <v>9.2259345208744927E-3</v>
      </c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</row>
    <row r="137" spans="1:66" x14ac:dyDescent="0.25">
      <c r="A137" s="9">
        <v>6414</v>
      </c>
      <c r="B137" s="10" t="s">
        <v>151</v>
      </c>
      <c r="C137" s="67">
        <v>24802.06165</v>
      </c>
      <c r="D137" s="49">
        <f t="shared" si="33"/>
        <v>1.3580711947477069E-3</v>
      </c>
      <c r="E137" s="67">
        <v>24802.06165</v>
      </c>
      <c r="F137" s="49">
        <f t="shared" si="34"/>
        <v>1.3580711947477069E-3</v>
      </c>
      <c r="G137" s="67">
        <v>24802.06165</v>
      </c>
      <c r="H137" s="49">
        <f t="shared" si="35"/>
        <v>1.3580711947477069E-3</v>
      </c>
      <c r="I137" s="67">
        <v>24802.06165</v>
      </c>
      <c r="J137" s="49">
        <f t="shared" si="36"/>
        <v>1.3580711947477069E-3</v>
      </c>
      <c r="K137" s="67">
        <v>24802.06165</v>
      </c>
      <c r="L137" s="49">
        <f t="shared" si="37"/>
        <v>1.3580711947477069E-3</v>
      </c>
      <c r="M137" s="67">
        <v>24802.06165</v>
      </c>
      <c r="N137" s="49">
        <f t="shared" si="38"/>
        <v>1.3580711947477069E-3</v>
      </c>
      <c r="O137" s="67">
        <v>24802.06165</v>
      </c>
      <c r="P137" s="49">
        <f t="shared" si="39"/>
        <v>1.3580711947477069E-3</v>
      </c>
      <c r="Q137" s="67">
        <v>24802.06165</v>
      </c>
      <c r="R137" s="49">
        <f t="shared" si="40"/>
        <v>1.3580711947477069E-3</v>
      </c>
      <c r="S137" s="67">
        <v>24802.06165</v>
      </c>
      <c r="T137" s="49">
        <f t="shared" si="41"/>
        <v>1.3580711947477069E-3</v>
      </c>
      <c r="U137" s="67">
        <v>24802.06165</v>
      </c>
      <c r="V137" s="49">
        <f t="shared" si="42"/>
        <v>1.3580711947477069E-3</v>
      </c>
      <c r="W137" s="67">
        <v>24802.06165</v>
      </c>
      <c r="X137" s="49">
        <f t="shared" si="43"/>
        <v>1.3580711947477069E-3</v>
      </c>
      <c r="Y137" s="67">
        <v>24802.06165</v>
      </c>
      <c r="Z137" s="49">
        <f t="shared" ref="Z137:AB141" si="49">IF(Y$10&lt;&gt;0,Y137/Y$10,"-")</f>
        <v>1.3580711947477069E-3</v>
      </c>
      <c r="AA137" s="82">
        <f t="shared" si="48"/>
        <v>297624.73979999992</v>
      </c>
      <c r="AB137" s="49">
        <f t="shared" si="49"/>
        <v>1.3580711947477067E-3</v>
      </c>
      <c r="AC137" s="82">
        <f t="shared" si="32"/>
        <v>24802.061649999992</v>
      </c>
      <c r="AD137" s="49">
        <f t="shared" si="45"/>
        <v>1.3580711947477064E-3</v>
      </c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</row>
    <row r="138" spans="1:66" x14ac:dyDescent="0.25">
      <c r="A138" s="9">
        <v>6415</v>
      </c>
      <c r="B138" s="10" t="s">
        <v>152</v>
      </c>
      <c r="C138" s="67">
        <v>209.81</v>
      </c>
      <c r="D138" s="49">
        <f t="shared" si="33"/>
        <v>1.1488436783641993E-5</v>
      </c>
      <c r="E138" s="67">
        <v>209.81</v>
      </c>
      <c r="F138" s="49">
        <f t="shared" si="34"/>
        <v>1.1488436783641993E-5</v>
      </c>
      <c r="G138" s="67">
        <v>209.81</v>
      </c>
      <c r="H138" s="49">
        <f t="shared" si="35"/>
        <v>1.1488436783641993E-5</v>
      </c>
      <c r="I138" s="67">
        <v>209.81</v>
      </c>
      <c r="J138" s="49">
        <f t="shared" si="36"/>
        <v>1.1488436783641993E-5</v>
      </c>
      <c r="K138" s="67">
        <v>209.81</v>
      </c>
      <c r="L138" s="49">
        <f t="shared" si="37"/>
        <v>1.1488436783641993E-5</v>
      </c>
      <c r="M138" s="67">
        <v>209.81</v>
      </c>
      <c r="N138" s="49">
        <f t="shared" si="38"/>
        <v>1.1488436783641993E-5</v>
      </c>
      <c r="O138" s="67">
        <v>209.81</v>
      </c>
      <c r="P138" s="49">
        <f t="shared" si="39"/>
        <v>1.1488436783641993E-5</v>
      </c>
      <c r="Q138" s="67">
        <v>209.81</v>
      </c>
      <c r="R138" s="49">
        <f t="shared" si="40"/>
        <v>1.1488436783641993E-5</v>
      </c>
      <c r="S138" s="67">
        <v>209.81</v>
      </c>
      <c r="T138" s="49">
        <f t="shared" si="41"/>
        <v>1.1488436783641993E-5</v>
      </c>
      <c r="U138" s="67">
        <v>209.81</v>
      </c>
      <c r="V138" s="49">
        <f t="shared" si="42"/>
        <v>1.1488436783641993E-5</v>
      </c>
      <c r="W138" s="67">
        <v>209.81</v>
      </c>
      <c r="X138" s="49">
        <f t="shared" si="43"/>
        <v>1.1488436783641993E-5</v>
      </c>
      <c r="Y138" s="67">
        <v>209.81</v>
      </c>
      <c r="Z138" s="49">
        <f t="shared" si="49"/>
        <v>1.1488436783641993E-5</v>
      </c>
      <c r="AA138" s="82">
        <f t="shared" si="48"/>
        <v>2517.7199999999998</v>
      </c>
      <c r="AB138" s="49">
        <f t="shared" si="49"/>
        <v>1.1488436783641991E-5</v>
      </c>
      <c r="AC138" s="82">
        <f t="shared" si="32"/>
        <v>209.80999999999997</v>
      </c>
      <c r="AD138" s="49">
        <f t="shared" si="45"/>
        <v>1.1488436783641991E-5</v>
      </c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</row>
    <row r="139" spans="1:66" s="5" customFormat="1" x14ac:dyDescent="0.25">
      <c r="A139" s="12">
        <v>6499</v>
      </c>
      <c r="B139" s="1" t="s">
        <v>153</v>
      </c>
      <c r="C139" s="74">
        <f>SUM(C126:C138)</f>
        <v>174601.26199999999</v>
      </c>
      <c r="D139" s="56">
        <f t="shared" si="33"/>
        <v>9.5605336296225758E-3</v>
      </c>
      <c r="E139" s="74">
        <f>SUM(E126:E138)</f>
        <v>174601.26199999999</v>
      </c>
      <c r="F139" s="56">
        <f t="shared" si="34"/>
        <v>9.5605336296225758E-3</v>
      </c>
      <c r="G139" s="74">
        <f>SUM(G126:G138)</f>
        <v>174601.26199999999</v>
      </c>
      <c r="H139" s="56">
        <f t="shared" si="35"/>
        <v>9.5605336296225758E-3</v>
      </c>
      <c r="I139" s="74">
        <f>SUM(I126:I138)</f>
        <v>174601.26199999999</v>
      </c>
      <c r="J139" s="56">
        <f t="shared" si="36"/>
        <v>9.5605336296225758E-3</v>
      </c>
      <c r="K139" s="74">
        <f>SUM(K126:K138)</f>
        <v>174601.26199999999</v>
      </c>
      <c r="L139" s="56">
        <f t="shared" si="37"/>
        <v>9.5605336296225758E-3</v>
      </c>
      <c r="M139" s="74">
        <f>SUM(M126:M138)</f>
        <v>174601.26199999999</v>
      </c>
      <c r="N139" s="56">
        <f t="shared" si="38"/>
        <v>9.5605336296225758E-3</v>
      </c>
      <c r="O139" s="74">
        <f>SUM(O126:O138)</f>
        <v>174601.26199999999</v>
      </c>
      <c r="P139" s="56">
        <f t="shared" si="39"/>
        <v>9.5605336296225758E-3</v>
      </c>
      <c r="Q139" s="74">
        <f>SUM(Q126:Q138)</f>
        <v>174601.26199999999</v>
      </c>
      <c r="R139" s="56">
        <f t="shared" si="40"/>
        <v>9.5605336296225758E-3</v>
      </c>
      <c r="S139" s="74">
        <f>SUM(S126:S138)</f>
        <v>174601.26199999999</v>
      </c>
      <c r="T139" s="56">
        <f t="shared" si="41"/>
        <v>9.5605336296225758E-3</v>
      </c>
      <c r="U139" s="74">
        <f>SUM(U126:U138)</f>
        <v>174601.26199999999</v>
      </c>
      <c r="V139" s="56">
        <f t="shared" si="42"/>
        <v>9.5605336296225758E-3</v>
      </c>
      <c r="W139" s="74">
        <f>SUM(W126:W138)</f>
        <v>174601.26199999999</v>
      </c>
      <c r="X139" s="56">
        <f t="shared" si="43"/>
        <v>9.5605336296225758E-3</v>
      </c>
      <c r="Y139" s="74">
        <f>SUM(Y126:Y138)</f>
        <v>174601.26199999999</v>
      </c>
      <c r="Z139" s="56">
        <f t="shared" si="49"/>
        <v>9.5605336296225758E-3</v>
      </c>
      <c r="AA139" s="74">
        <f t="shared" si="48"/>
        <v>2095215.1440000003</v>
      </c>
      <c r="AB139" s="56">
        <f t="shared" si="49"/>
        <v>9.5605336296225793E-3</v>
      </c>
      <c r="AC139" s="94">
        <f t="shared" si="32"/>
        <v>174601.26200000002</v>
      </c>
      <c r="AD139" s="56">
        <f t="shared" si="45"/>
        <v>9.5605336296225776E-3</v>
      </c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</row>
    <row r="140" spans="1:66" s="8" customFormat="1" x14ac:dyDescent="0.25">
      <c r="A140" s="26"/>
      <c r="B140" s="27"/>
      <c r="C140" s="69"/>
      <c r="D140" s="57">
        <f t="shared" si="33"/>
        <v>0</v>
      </c>
      <c r="E140" s="69"/>
      <c r="F140" s="57">
        <f t="shared" si="34"/>
        <v>0</v>
      </c>
      <c r="G140" s="69"/>
      <c r="H140" s="57">
        <f t="shared" si="35"/>
        <v>0</v>
      </c>
      <c r="I140" s="69"/>
      <c r="J140" s="57">
        <f t="shared" si="36"/>
        <v>0</v>
      </c>
      <c r="K140" s="69"/>
      <c r="L140" s="57">
        <f t="shared" si="37"/>
        <v>0</v>
      </c>
      <c r="M140" s="69"/>
      <c r="N140" s="57">
        <f t="shared" si="38"/>
        <v>0</v>
      </c>
      <c r="O140" s="69"/>
      <c r="P140" s="57">
        <f t="shared" si="39"/>
        <v>0</v>
      </c>
      <c r="Q140" s="69"/>
      <c r="R140" s="57">
        <f t="shared" si="40"/>
        <v>0</v>
      </c>
      <c r="S140" s="69"/>
      <c r="T140" s="57">
        <f t="shared" si="41"/>
        <v>0</v>
      </c>
      <c r="U140" s="69"/>
      <c r="V140" s="57">
        <f t="shared" si="42"/>
        <v>0</v>
      </c>
      <c r="W140" s="69"/>
      <c r="X140" s="57">
        <f t="shared" si="43"/>
        <v>0</v>
      </c>
      <c r="Y140" s="69"/>
      <c r="Z140" s="57">
        <f t="shared" si="49"/>
        <v>0</v>
      </c>
      <c r="AA140" s="69">
        <f t="shared" si="48"/>
        <v>0</v>
      </c>
      <c r="AB140" s="57">
        <f t="shared" si="49"/>
        <v>0</v>
      </c>
      <c r="AC140" s="85">
        <f t="shared" si="32"/>
        <v>0</v>
      </c>
      <c r="AD140" s="57">
        <f t="shared" si="45"/>
        <v>0</v>
      </c>
    </row>
    <row r="141" spans="1:66" x14ac:dyDescent="0.25">
      <c r="A141" s="18">
        <v>7001</v>
      </c>
      <c r="B141" s="19" t="s">
        <v>154</v>
      </c>
      <c r="C141" s="75">
        <f>C36-C40-C78-C99-C125-C139</f>
        <v>2356803.9151999997</v>
      </c>
      <c r="D141" s="59">
        <f t="shared" si="33"/>
        <v>0.12905005858259921</v>
      </c>
      <c r="E141" s="75">
        <f>E36-E40-E78-E99-E125-E139</f>
        <v>2356803.9151999997</v>
      </c>
      <c r="F141" s="59">
        <f t="shared" si="34"/>
        <v>0.12905005858259921</v>
      </c>
      <c r="G141" s="75">
        <f>G36-G40-G78-G99-G125-G139</f>
        <v>2356803.9151999997</v>
      </c>
      <c r="H141" s="59">
        <f t="shared" si="35"/>
        <v>0.12905005858259921</v>
      </c>
      <c r="I141" s="75">
        <f>I36-I40-I78-I99-I125-I139</f>
        <v>2356803.9151999997</v>
      </c>
      <c r="J141" s="59">
        <f t="shared" si="36"/>
        <v>0.12905005858259921</v>
      </c>
      <c r="K141" s="75">
        <f>K36-K40-K78-K99-K125-K139</f>
        <v>2356803.9151999997</v>
      </c>
      <c r="L141" s="59">
        <f t="shared" si="37"/>
        <v>0.12905005858259921</v>
      </c>
      <c r="M141" s="75">
        <f>M36-M40-M78-M99-M125-M139</f>
        <v>2356803.9151999997</v>
      </c>
      <c r="N141" s="59">
        <f t="shared" si="38"/>
        <v>0.12905005858259921</v>
      </c>
      <c r="O141" s="75">
        <f>O36-O40-O78-O99-O125-O139</f>
        <v>2356803.9151999997</v>
      </c>
      <c r="P141" s="59">
        <f t="shared" si="39"/>
        <v>0.12905005858259921</v>
      </c>
      <c r="Q141" s="75">
        <f>Q36-Q40-Q78-Q99-Q125-Q139</f>
        <v>2356803.9151999997</v>
      </c>
      <c r="R141" s="59">
        <f t="shared" si="40"/>
        <v>0.12905005858259921</v>
      </c>
      <c r="S141" s="75">
        <f>S36-S40-S78-S99-S125-S139</f>
        <v>2356803.9151999997</v>
      </c>
      <c r="T141" s="59">
        <f t="shared" si="41"/>
        <v>0.12905005858259921</v>
      </c>
      <c r="U141" s="75">
        <f>U36-U40-U78-U99-U125-U139</f>
        <v>2356803.9151999997</v>
      </c>
      <c r="V141" s="59">
        <f t="shared" si="42"/>
        <v>0.12905005858259921</v>
      </c>
      <c r="W141" s="75">
        <f>W36-W40-W78-W99-W125-W139</f>
        <v>2356803.9151999997</v>
      </c>
      <c r="X141" s="59">
        <f t="shared" si="43"/>
        <v>0.12905005858259921</v>
      </c>
      <c r="Y141" s="75">
        <f>Y36-Y40-Y78-Y99-Y125-Y139</f>
        <v>2356803.9151999997</v>
      </c>
      <c r="Z141" s="59">
        <f t="shared" si="49"/>
        <v>0.12905005858259921</v>
      </c>
      <c r="AA141" s="75">
        <f t="shared" si="48"/>
        <v>28281646.982399989</v>
      </c>
      <c r="AB141" s="59">
        <f t="shared" si="49"/>
        <v>0.12905005858259919</v>
      </c>
      <c r="AC141" s="75">
        <f t="shared" si="32"/>
        <v>2356803.9151999992</v>
      </c>
      <c r="AD141" s="59">
        <f t="shared" si="45"/>
        <v>0.12905005858259919</v>
      </c>
    </row>
    <row r="142" spans="1:66" s="30" customFormat="1" x14ac:dyDescent="0.25">
      <c r="A142" s="31"/>
      <c r="B142" s="32"/>
      <c r="C142" s="76"/>
      <c r="D142" s="60"/>
      <c r="E142" s="76"/>
      <c r="F142" s="60"/>
      <c r="G142" s="76"/>
      <c r="H142" s="60"/>
      <c r="I142" s="76"/>
      <c r="J142" s="60"/>
      <c r="K142" s="76"/>
      <c r="L142" s="60"/>
      <c r="M142" s="76"/>
      <c r="N142" s="60"/>
      <c r="O142" s="76"/>
      <c r="P142" s="60"/>
      <c r="Q142" s="76"/>
      <c r="R142" s="60"/>
      <c r="S142" s="76"/>
      <c r="T142" s="60"/>
      <c r="U142" s="76"/>
      <c r="V142" s="60"/>
      <c r="W142" s="76"/>
      <c r="X142" s="60"/>
      <c r="Y142" s="76"/>
      <c r="Z142" s="60"/>
      <c r="AA142" s="76"/>
      <c r="AB142" s="60"/>
      <c r="AC142" s="76"/>
      <c r="AD142" s="60"/>
    </row>
    <row r="143" spans="1:66" s="7" customFormat="1" x14ac:dyDescent="0.25">
      <c r="A143" s="15">
        <v>6412</v>
      </c>
      <c r="B143" s="6" t="s">
        <v>155</v>
      </c>
      <c r="C143" s="77">
        <v>160808.44</v>
      </c>
      <c r="D143" s="61">
        <f t="shared" si="33"/>
        <v>8.8052885811738535E-3</v>
      </c>
      <c r="E143" s="77">
        <v>160808.44</v>
      </c>
      <c r="F143" s="61">
        <f t="shared" ref="F143:F165" si="50">IF(E$10&lt;&gt;0,E143/E$10,"-")</f>
        <v>8.8052885811738535E-3</v>
      </c>
      <c r="G143" s="77">
        <v>160808.44</v>
      </c>
      <c r="H143" s="61">
        <f t="shared" ref="H143:H165" si="51">IF(G$10&lt;&gt;0,G143/G$10,"-")</f>
        <v>8.8052885811738535E-3</v>
      </c>
      <c r="I143" s="77">
        <v>160808.44</v>
      </c>
      <c r="J143" s="61">
        <f t="shared" ref="J143:J165" si="52">IF(I$10&lt;&gt;0,I143/I$10,"-")</f>
        <v>8.8052885811738535E-3</v>
      </c>
      <c r="K143" s="77">
        <v>160808.44</v>
      </c>
      <c r="L143" s="61">
        <f t="shared" ref="L143:L165" si="53">IF(K$10&lt;&gt;0,K143/K$10,"-")</f>
        <v>8.8052885811738535E-3</v>
      </c>
      <c r="M143" s="77">
        <v>160808.44</v>
      </c>
      <c r="N143" s="61">
        <f t="shared" ref="N143:N165" si="54">IF(M$10&lt;&gt;0,M143/M$10,"-")</f>
        <v>8.8052885811738535E-3</v>
      </c>
      <c r="O143" s="77">
        <v>160808.44</v>
      </c>
      <c r="P143" s="61">
        <f t="shared" ref="P143:P165" si="55">IF(O$10&lt;&gt;0,O143/O$10,"-")</f>
        <v>8.8052885811738535E-3</v>
      </c>
      <c r="Q143" s="77">
        <v>160808.44</v>
      </c>
      <c r="R143" s="61">
        <f t="shared" ref="R143:R165" si="56">IF(Q$10&lt;&gt;0,Q143/Q$10,"-")</f>
        <v>8.8052885811738535E-3</v>
      </c>
      <c r="S143" s="77">
        <v>160808.44</v>
      </c>
      <c r="T143" s="61">
        <f t="shared" ref="T143:AD165" si="57">IF(S$10&lt;&gt;0,S143/S$10,"-")</f>
        <v>8.8052885811738535E-3</v>
      </c>
      <c r="U143" s="77">
        <v>160808.44</v>
      </c>
      <c r="V143" s="61">
        <f t="shared" ref="V143:V165" si="58">IF(U$10&lt;&gt;0,U143/U$10,"-")</f>
        <v>8.8052885811738535E-3</v>
      </c>
      <c r="W143" s="77">
        <v>160808.44</v>
      </c>
      <c r="X143" s="61">
        <f t="shared" ref="X143:X165" si="59">IF(W$10&lt;&gt;0,W143/W$10,"-")</f>
        <v>8.8052885811738535E-3</v>
      </c>
      <c r="Y143" s="77">
        <v>160808.44</v>
      </c>
      <c r="Z143" s="61">
        <f t="shared" ref="Z143:AB162" si="60">IF(Y$10&lt;&gt;0,Y143/Y$10,"-")</f>
        <v>8.8052885811738535E-3</v>
      </c>
      <c r="AA143" s="89">
        <f t="shared" si="48"/>
        <v>1929701.2799999996</v>
      </c>
      <c r="AB143" s="61">
        <f t="shared" si="60"/>
        <v>8.8052885811738518E-3</v>
      </c>
      <c r="AC143" s="89">
        <f t="shared" ref="AC143:AC165" si="61">AA143/12</f>
        <v>160808.43999999997</v>
      </c>
      <c r="AD143" s="61">
        <f t="shared" ref="AD143:AD165" si="62">IF(AC$10&lt;&gt;0,AC143/AC$10,"-")</f>
        <v>8.8052885811738518E-3</v>
      </c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</row>
    <row r="144" spans="1:66" s="35" customFormat="1" x14ac:dyDescent="0.25">
      <c r="A144" s="33"/>
      <c r="B144" s="34"/>
      <c r="C144" s="78"/>
      <c r="D144" s="62">
        <f t="shared" si="33"/>
        <v>0</v>
      </c>
      <c r="E144" s="78"/>
      <c r="F144" s="62">
        <f t="shared" si="50"/>
        <v>0</v>
      </c>
      <c r="G144" s="78"/>
      <c r="H144" s="62">
        <f t="shared" si="51"/>
        <v>0</v>
      </c>
      <c r="I144" s="78"/>
      <c r="J144" s="62">
        <f t="shared" si="52"/>
        <v>0</v>
      </c>
      <c r="K144" s="78"/>
      <c r="L144" s="62">
        <f t="shared" si="53"/>
        <v>0</v>
      </c>
      <c r="M144" s="78"/>
      <c r="N144" s="62">
        <f t="shared" si="54"/>
        <v>0</v>
      </c>
      <c r="O144" s="78"/>
      <c r="P144" s="62">
        <f t="shared" si="55"/>
        <v>0</v>
      </c>
      <c r="Q144" s="78"/>
      <c r="R144" s="62">
        <f t="shared" si="56"/>
        <v>0</v>
      </c>
      <c r="S144" s="78"/>
      <c r="T144" s="62">
        <f t="shared" si="57"/>
        <v>0</v>
      </c>
      <c r="U144" s="78"/>
      <c r="V144" s="62">
        <f t="shared" si="58"/>
        <v>0</v>
      </c>
      <c r="W144" s="78"/>
      <c r="X144" s="62">
        <f t="shared" si="59"/>
        <v>0</v>
      </c>
      <c r="Y144" s="78"/>
      <c r="Z144" s="62">
        <f t="shared" si="60"/>
        <v>0</v>
      </c>
      <c r="AA144" s="90">
        <f t="shared" si="48"/>
        <v>0</v>
      </c>
      <c r="AB144" s="62">
        <f t="shared" si="60"/>
        <v>0</v>
      </c>
      <c r="AC144" s="90">
        <f t="shared" si="61"/>
        <v>0</v>
      </c>
      <c r="AD144" s="62">
        <f t="shared" si="62"/>
        <v>0</v>
      </c>
    </row>
    <row r="145" spans="1:66" x14ac:dyDescent="0.25">
      <c r="A145" s="18">
        <v>7002</v>
      </c>
      <c r="B145" s="19" t="s">
        <v>156</v>
      </c>
      <c r="C145" s="75">
        <f>C141-C143</f>
        <v>2195995.4751999998</v>
      </c>
      <c r="D145" s="59">
        <f t="shared" si="33"/>
        <v>0.12024477000142535</v>
      </c>
      <c r="E145" s="75">
        <f>E141-E143</f>
        <v>2195995.4751999998</v>
      </c>
      <c r="F145" s="59">
        <f t="shared" si="50"/>
        <v>0.12024477000142535</v>
      </c>
      <c r="G145" s="75">
        <f>G141-G143</f>
        <v>2195995.4751999998</v>
      </c>
      <c r="H145" s="59">
        <f t="shared" si="51"/>
        <v>0.12024477000142535</v>
      </c>
      <c r="I145" s="75">
        <f>I141-I143</f>
        <v>2195995.4751999998</v>
      </c>
      <c r="J145" s="59">
        <f t="shared" si="52"/>
        <v>0.12024477000142535</v>
      </c>
      <c r="K145" s="75">
        <f>K141-K143</f>
        <v>2195995.4751999998</v>
      </c>
      <c r="L145" s="59">
        <f t="shared" si="53"/>
        <v>0.12024477000142535</v>
      </c>
      <c r="M145" s="75">
        <f>M141-M143</f>
        <v>2195995.4751999998</v>
      </c>
      <c r="N145" s="59">
        <f t="shared" si="54"/>
        <v>0.12024477000142535</v>
      </c>
      <c r="O145" s="75">
        <f>O141-O143</f>
        <v>2195995.4751999998</v>
      </c>
      <c r="P145" s="59">
        <f t="shared" si="55"/>
        <v>0.12024477000142535</v>
      </c>
      <c r="Q145" s="75">
        <f>Q141-Q143</f>
        <v>2195995.4751999998</v>
      </c>
      <c r="R145" s="59">
        <f t="shared" si="56"/>
        <v>0.12024477000142535</v>
      </c>
      <c r="S145" s="75">
        <f>S141-S143</f>
        <v>2195995.4751999998</v>
      </c>
      <c r="T145" s="59">
        <f t="shared" si="57"/>
        <v>0.12024477000142535</v>
      </c>
      <c r="U145" s="75">
        <f>U141-U143</f>
        <v>2195995.4751999998</v>
      </c>
      <c r="V145" s="59">
        <f t="shared" si="58"/>
        <v>0.12024477000142535</v>
      </c>
      <c r="W145" s="75">
        <f>W141-W143</f>
        <v>2195995.4751999998</v>
      </c>
      <c r="X145" s="59">
        <f t="shared" si="59"/>
        <v>0.12024477000142535</v>
      </c>
      <c r="Y145" s="75">
        <f>Y141-Y143</f>
        <v>2195995.4751999998</v>
      </c>
      <c r="Z145" s="59">
        <f t="shared" si="60"/>
        <v>0.12024477000142535</v>
      </c>
      <c r="AA145" s="75">
        <f t="shared" si="48"/>
        <v>26351945.702400003</v>
      </c>
      <c r="AB145" s="59">
        <f t="shared" si="60"/>
        <v>0.12024477000142539</v>
      </c>
      <c r="AC145" s="75">
        <f t="shared" si="61"/>
        <v>2195995.4752000002</v>
      </c>
      <c r="AD145" s="59">
        <f t="shared" si="62"/>
        <v>0.12024477000142537</v>
      </c>
    </row>
    <row r="146" spans="1:66" s="30" customFormat="1" x14ac:dyDescent="0.25">
      <c r="A146" s="31">
        <v>6501</v>
      </c>
      <c r="B146" s="32" t="s">
        <v>157</v>
      </c>
      <c r="C146" s="76"/>
      <c r="D146" s="60">
        <f t="shared" si="33"/>
        <v>0</v>
      </c>
      <c r="E146" s="76"/>
      <c r="F146" s="60">
        <f t="shared" si="50"/>
        <v>0</v>
      </c>
      <c r="G146" s="76"/>
      <c r="H146" s="60">
        <f t="shared" si="51"/>
        <v>0</v>
      </c>
      <c r="I146" s="76"/>
      <c r="J146" s="60">
        <f t="shared" si="52"/>
        <v>0</v>
      </c>
      <c r="K146" s="76"/>
      <c r="L146" s="60">
        <f t="shared" si="53"/>
        <v>0</v>
      </c>
      <c r="M146" s="76"/>
      <c r="N146" s="60">
        <f t="shared" si="54"/>
        <v>0</v>
      </c>
      <c r="O146" s="76"/>
      <c r="P146" s="60">
        <f t="shared" si="55"/>
        <v>0</v>
      </c>
      <c r="Q146" s="76"/>
      <c r="R146" s="60">
        <f t="shared" si="56"/>
        <v>0</v>
      </c>
      <c r="S146" s="76"/>
      <c r="T146" s="60">
        <f t="shared" si="57"/>
        <v>0</v>
      </c>
      <c r="U146" s="76"/>
      <c r="V146" s="60">
        <f t="shared" si="58"/>
        <v>0</v>
      </c>
      <c r="W146" s="76"/>
      <c r="X146" s="60">
        <f t="shared" si="59"/>
        <v>0</v>
      </c>
      <c r="Y146" s="76"/>
      <c r="Z146" s="60">
        <f t="shared" si="60"/>
        <v>0</v>
      </c>
      <c r="AA146" s="76">
        <f t="shared" si="48"/>
        <v>0</v>
      </c>
      <c r="AB146" s="60">
        <f t="shared" si="60"/>
        <v>0</v>
      </c>
      <c r="AC146" s="76">
        <f t="shared" si="61"/>
        <v>0</v>
      </c>
      <c r="AD146" s="60">
        <f t="shared" si="62"/>
        <v>0</v>
      </c>
    </row>
    <row r="147" spans="1:66" x14ac:dyDescent="0.25">
      <c r="A147" s="9">
        <v>6502</v>
      </c>
      <c r="B147" s="10" t="s">
        <v>158</v>
      </c>
      <c r="C147" s="67">
        <v>1041556.93065</v>
      </c>
      <c r="D147" s="49">
        <f t="shared" si="33"/>
        <v>5.7031890540663988E-2</v>
      </c>
      <c r="E147" s="67">
        <v>1041556.93065</v>
      </c>
      <c r="F147" s="49">
        <f t="shared" si="50"/>
        <v>5.7031890540663988E-2</v>
      </c>
      <c r="G147" s="67">
        <v>1041556.93065</v>
      </c>
      <c r="H147" s="49">
        <f t="shared" si="51"/>
        <v>5.7031890540663988E-2</v>
      </c>
      <c r="I147" s="67">
        <v>1041556.93065</v>
      </c>
      <c r="J147" s="49">
        <f t="shared" si="52"/>
        <v>5.7031890540663988E-2</v>
      </c>
      <c r="K147" s="67">
        <v>1041556.93065</v>
      </c>
      <c r="L147" s="49">
        <f t="shared" si="53"/>
        <v>5.7031890540663988E-2</v>
      </c>
      <c r="M147" s="67">
        <v>1041556.93065</v>
      </c>
      <c r="N147" s="49">
        <f t="shared" si="54"/>
        <v>5.7031890540663988E-2</v>
      </c>
      <c r="O147" s="67">
        <v>1041556.93065</v>
      </c>
      <c r="P147" s="49">
        <f t="shared" si="55"/>
        <v>5.7031890540663988E-2</v>
      </c>
      <c r="Q147" s="67">
        <v>1041556.93065</v>
      </c>
      <c r="R147" s="49">
        <f t="shared" si="56"/>
        <v>5.7031890540663988E-2</v>
      </c>
      <c r="S147" s="67">
        <v>1041556.93065</v>
      </c>
      <c r="T147" s="49">
        <f t="shared" si="57"/>
        <v>5.7031890540663988E-2</v>
      </c>
      <c r="U147" s="67">
        <v>1041556.93065</v>
      </c>
      <c r="V147" s="49">
        <f t="shared" si="58"/>
        <v>5.7031890540663988E-2</v>
      </c>
      <c r="W147" s="67">
        <v>1041556.93065</v>
      </c>
      <c r="X147" s="49">
        <f t="shared" si="59"/>
        <v>5.7031890540663988E-2</v>
      </c>
      <c r="Y147" s="67">
        <v>1041556.93065</v>
      </c>
      <c r="Z147" s="49">
        <f t="shared" si="60"/>
        <v>5.7031890540663988E-2</v>
      </c>
      <c r="AA147" s="82">
        <f t="shared" si="48"/>
        <v>12498683.167799996</v>
      </c>
      <c r="AB147" s="49">
        <f t="shared" si="60"/>
        <v>5.7031890540663974E-2</v>
      </c>
      <c r="AC147" s="82">
        <f t="shared" si="61"/>
        <v>1041556.9306499996</v>
      </c>
      <c r="AD147" s="49">
        <f t="shared" si="62"/>
        <v>5.7031890540663967E-2</v>
      </c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</row>
    <row r="148" spans="1:66" x14ac:dyDescent="0.25">
      <c r="A148" s="9">
        <v>6503</v>
      </c>
      <c r="B148" s="10" t="s">
        <v>159</v>
      </c>
      <c r="C148" s="67">
        <v>94178.289950000006</v>
      </c>
      <c r="D148" s="49">
        <f t="shared" si="33"/>
        <v>5.1568625445978789E-3</v>
      </c>
      <c r="E148" s="67">
        <v>94178.289950000006</v>
      </c>
      <c r="F148" s="49">
        <f t="shared" si="50"/>
        <v>5.1568625445978789E-3</v>
      </c>
      <c r="G148" s="67">
        <v>94178.289950000006</v>
      </c>
      <c r="H148" s="49">
        <f t="shared" si="51"/>
        <v>5.1568625445978789E-3</v>
      </c>
      <c r="I148" s="67">
        <v>94178.289950000006</v>
      </c>
      <c r="J148" s="49">
        <f t="shared" si="52"/>
        <v>5.1568625445978789E-3</v>
      </c>
      <c r="K148" s="67">
        <v>94178.289950000006</v>
      </c>
      <c r="L148" s="49">
        <f t="shared" si="53"/>
        <v>5.1568625445978789E-3</v>
      </c>
      <c r="M148" s="67">
        <v>94178.289950000006</v>
      </c>
      <c r="N148" s="49">
        <f t="shared" si="54"/>
        <v>5.1568625445978789E-3</v>
      </c>
      <c r="O148" s="67">
        <v>94178.289950000006</v>
      </c>
      <c r="P148" s="49">
        <f t="shared" si="55"/>
        <v>5.1568625445978789E-3</v>
      </c>
      <c r="Q148" s="67">
        <v>94178.289950000006</v>
      </c>
      <c r="R148" s="49">
        <f t="shared" si="56"/>
        <v>5.1568625445978789E-3</v>
      </c>
      <c r="S148" s="67">
        <v>94178.289950000006</v>
      </c>
      <c r="T148" s="49">
        <f t="shared" si="57"/>
        <v>5.1568625445978789E-3</v>
      </c>
      <c r="U148" s="67">
        <v>94178.289950000006</v>
      </c>
      <c r="V148" s="49">
        <f t="shared" si="58"/>
        <v>5.1568625445978789E-3</v>
      </c>
      <c r="W148" s="67">
        <v>94178.289950000006</v>
      </c>
      <c r="X148" s="49">
        <f t="shared" si="59"/>
        <v>5.1568625445978789E-3</v>
      </c>
      <c r="Y148" s="67">
        <v>94178.289950000006</v>
      </c>
      <c r="Z148" s="49">
        <f t="shared" si="60"/>
        <v>5.1568625445978789E-3</v>
      </c>
      <c r="AA148" s="82">
        <f t="shared" si="48"/>
        <v>1130139.4794000001</v>
      </c>
      <c r="AB148" s="49">
        <f t="shared" si="60"/>
        <v>5.1568625445978797E-3</v>
      </c>
      <c r="AC148" s="82">
        <f t="shared" si="61"/>
        <v>94178.289950000006</v>
      </c>
      <c r="AD148" s="49">
        <f t="shared" si="62"/>
        <v>5.1568625445978789E-3</v>
      </c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</row>
    <row r="149" spans="1:66" x14ac:dyDescent="0.25">
      <c r="A149" s="9">
        <v>6504</v>
      </c>
      <c r="B149" s="10" t="s">
        <v>160</v>
      </c>
      <c r="C149" s="67">
        <v>2249.2637500000001</v>
      </c>
      <c r="D149" s="49">
        <f t="shared" si="33"/>
        <v>1.2316154807498464E-4</v>
      </c>
      <c r="E149" s="67">
        <v>2249.2637500000001</v>
      </c>
      <c r="F149" s="49">
        <f t="shared" si="50"/>
        <v>1.2316154807498464E-4</v>
      </c>
      <c r="G149" s="67">
        <v>2249.2637500000001</v>
      </c>
      <c r="H149" s="49">
        <f t="shared" si="51"/>
        <v>1.2316154807498464E-4</v>
      </c>
      <c r="I149" s="67">
        <v>2249.2637500000001</v>
      </c>
      <c r="J149" s="49">
        <f t="shared" si="52"/>
        <v>1.2316154807498464E-4</v>
      </c>
      <c r="K149" s="67">
        <v>2249.2637500000001</v>
      </c>
      <c r="L149" s="49">
        <f t="shared" si="53"/>
        <v>1.2316154807498464E-4</v>
      </c>
      <c r="M149" s="67">
        <v>2249.2637500000001</v>
      </c>
      <c r="N149" s="49">
        <f t="shared" si="54"/>
        <v>1.2316154807498464E-4</v>
      </c>
      <c r="O149" s="67">
        <v>2249.2637500000001</v>
      </c>
      <c r="P149" s="49">
        <f t="shared" si="55"/>
        <v>1.2316154807498464E-4</v>
      </c>
      <c r="Q149" s="67">
        <v>2249.2637500000001</v>
      </c>
      <c r="R149" s="49">
        <f t="shared" si="56"/>
        <v>1.2316154807498464E-4</v>
      </c>
      <c r="S149" s="67">
        <v>2249.2637500000001</v>
      </c>
      <c r="T149" s="49">
        <f t="shared" si="57"/>
        <v>1.2316154807498464E-4</v>
      </c>
      <c r="U149" s="67">
        <v>2249.2637500000001</v>
      </c>
      <c r="V149" s="49">
        <f t="shared" si="58"/>
        <v>1.2316154807498464E-4</v>
      </c>
      <c r="W149" s="67">
        <v>2249.2637500000001</v>
      </c>
      <c r="X149" s="49">
        <f t="shared" si="59"/>
        <v>1.2316154807498464E-4</v>
      </c>
      <c r="Y149" s="67">
        <v>2249.2637500000001</v>
      </c>
      <c r="Z149" s="49">
        <f t="shared" si="60"/>
        <v>1.2316154807498464E-4</v>
      </c>
      <c r="AA149" s="82">
        <f t="shared" si="48"/>
        <v>26991.164999999994</v>
      </c>
      <c r="AB149" s="49">
        <f t="shared" si="60"/>
        <v>1.2316154807498462E-4</v>
      </c>
      <c r="AC149" s="82">
        <f t="shared" si="61"/>
        <v>2249.2637499999996</v>
      </c>
      <c r="AD149" s="49">
        <f t="shared" si="62"/>
        <v>1.2316154807498462E-4</v>
      </c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</row>
    <row r="150" spans="1:66" x14ac:dyDescent="0.25">
      <c r="A150" s="9">
        <v>6505</v>
      </c>
      <c r="B150" s="10" t="s">
        <v>161</v>
      </c>
      <c r="C150" s="67"/>
      <c r="D150" s="49">
        <f t="shared" si="33"/>
        <v>0</v>
      </c>
      <c r="E150" s="67"/>
      <c r="F150" s="49">
        <f t="shared" si="50"/>
        <v>0</v>
      </c>
      <c r="G150" s="67"/>
      <c r="H150" s="49">
        <f t="shared" si="51"/>
        <v>0</v>
      </c>
      <c r="I150" s="67"/>
      <c r="J150" s="49">
        <f t="shared" si="52"/>
        <v>0</v>
      </c>
      <c r="K150" s="67"/>
      <c r="L150" s="49">
        <f t="shared" si="53"/>
        <v>0</v>
      </c>
      <c r="M150" s="67"/>
      <c r="N150" s="49">
        <f t="shared" si="54"/>
        <v>0</v>
      </c>
      <c r="O150" s="67"/>
      <c r="P150" s="49">
        <f t="shared" si="55"/>
        <v>0</v>
      </c>
      <c r="Q150" s="67"/>
      <c r="R150" s="49">
        <f t="shared" si="56"/>
        <v>0</v>
      </c>
      <c r="S150" s="67"/>
      <c r="T150" s="49">
        <f t="shared" si="57"/>
        <v>0</v>
      </c>
      <c r="U150" s="67"/>
      <c r="V150" s="49">
        <f t="shared" si="58"/>
        <v>0</v>
      </c>
      <c r="W150" s="67"/>
      <c r="X150" s="49">
        <f t="shared" si="59"/>
        <v>0</v>
      </c>
      <c r="Y150" s="67"/>
      <c r="Z150" s="49">
        <f t="shared" si="60"/>
        <v>0</v>
      </c>
      <c r="AA150" s="82">
        <f t="shared" si="48"/>
        <v>0</v>
      </c>
      <c r="AB150" s="49">
        <f t="shared" si="60"/>
        <v>0</v>
      </c>
      <c r="AC150" s="82">
        <f t="shared" si="61"/>
        <v>0</v>
      </c>
      <c r="AD150" s="49">
        <f t="shared" si="62"/>
        <v>0</v>
      </c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</row>
    <row r="151" spans="1:66" x14ac:dyDescent="0.25">
      <c r="A151" s="9">
        <v>6506</v>
      </c>
      <c r="B151" s="10" t="s">
        <v>162</v>
      </c>
      <c r="C151" s="67"/>
      <c r="D151" s="49">
        <f t="shared" si="33"/>
        <v>0</v>
      </c>
      <c r="E151" s="67"/>
      <c r="F151" s="49">
        <f t="shared" si="50"/>
        <v>0</v>
      </c>
      <c r="G151" s="67"/>
      <c r="H151" s="49">
        <f t="shared" si="51"/>
        <v>0</v>
      </c>
      <c r="I151" s="67"/>
      <c r="J151" s="49">
        <f t="shared" si="52"/>
        <v>0</v>
      </c>
      <c r="K151" s="67"/>
      <c r="L151" s="49">
        <f t="shared" si="53"/>
        <v>0</v>
      </c>
      <c r="M151" s="67"/>
      <c r="N151" s="49">
        <f t="shared" si="54"/>
        <v>0</v>
      </c>
      <c r="O151" s="67"/>
      <c r="P151" s="49">
        <f t="shared" si="55"/>
        <v>0</v>
      </c>
      <c r="Q151" s="67"/>
      <c r="R151" s="49">
        <f t="shared" si="56"/>
        <v>0</v>
      </c>
      <c r="S151" s="67"/>
      <c r="T151" s="49">
        <f t="shared" si="57"/>
        <v>0</v>
      </c>
      <c r="U151" s="67"/>
      <c r="V151" s="49">
        <f t="shared" si="58"/>
        <v>0</v>
      </c>
      <c r="W151" s="67"/>
      <c r="X151" s="49">
        <f t="shared" si="59"/>
        <v>0</v>
      </c>
      <c r="Y151" s="67"/>
      <c r="Z151" s="49">
        <f t="shared" si="60"/>
        <v>0</v>
      </c>
      <c r="AA151" s="82">
        <f t="shared" si="48"/>
        <v>0</v>
      </c>
      <c r="AB151" s="49">
        <f t="shared" si="60"/>
        <v>0</v>
      </c>
      <c r="AC151" s="82">
        <f t="shared" si="61"/>
        <v>0</v>
      </c>
      <c r="AD151" s="49">
        <f t="shared" si="62"/>
        <v>0</v>
      </c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</row>
    <row r="152" spans="1:66" x14ac:dyDescent="0.25">
      <c r="A152" s="9">
        <v>6507</v>
      </c>
      <c r="B152" s="10"/>
      <c r="C152" s="67"/>
      <c r="D152" s="49">
        <f t="shared" si="33"/>
        <v>0</v>
      </c>
      <c r="E152" s="67"/>
      <c r="F152" s="49">
        <f t="shared" si="33"/>
        <v>0</v>
      </c>
      <c r="G152" s="67"/>
      <c r="H152" s="49">
        <f t="shared" si="33"/>
        <v>0</v>
      </c>
      <c r="I152" s="67"/>
      <c r="J152" s="49">
        <f t="shared" si="33"/>
        <v>0</v>
      </c>
      <c r="K152" s="67"/>
      <c r="L152" s="49">
        <f t="shared" si="33"/>
        <v>0</v>
      </c>
      <c r="M152" s="67"/>
      <c r="N152" s="49">
        <f t="shared" si="33"/>
        <v>0</v>
      </c>
      <c r="O152" s="67"/>
      <c r="P152" s="49">
        <f t="shared" si="33"/>
        <v>0</v>
      </c>
      <c r="Q152" s="67"/>
      <c r="R152" s="49">
        <f t="shared" si="33"/>
        <v>0</v>
      </c>
      <c r="S152" s="67"/>
      <c r="T152" s="49">
        <f t="shared" si="57"/>
        <v>0</v>
      </c>
      <c r="U152" s="67"/>
      <c r="V152" s="49">
        <f t="shared" si="57"/>
        <v>0</v>
      </c>
      <c r="W152" s="67"/>
      <c r="X152" s="49">
        <f t="shared" si="57"/>
        <v>0</v>
      </c>
      <c r="Y152" s="67"/>
      <c r="Z152" s="49">
        <f t="shared" si="57"/>
        <v>0</v>
      </c>
      <c r="AA152" s="82"/>
      <c r="AB152" s="49">
        <f t="shared" si="57"/>
        <v>0</v>
      </c>
      <c r="AC152" s="82"/>
      <c r="AD152" s="49">
        <f t="shared" si="57"/>
        <v>0</v>
      </c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</row>
    <row r="153" spans="1:66" x14ac:dyDescent="0.25">
      <c r="A153" s="9">
        <v>6508</v>
      </c>
      <c r="B153" s="10"/>
      <c r="C153" s="67"/>
      <c r="D153" s="49">
        <f t="shared" si="33"/>
        <v>0</v>
      </c>
      <c r="E153" s="67"/>
      <c r="F153" s="49">
        <f t="shared" si="33"/>
        <v>0</v>
      </c>
      <c r="G153" s="67"/>
      <c r="H153" s="49">
        <f t="shared" si="33"/>
        <v>0</v>
      </c>
      <c r="I153" s="67"/>
      <c r="J153" s="49">
        <f t="shared" si="33"/>
        <v>0</v>
      </c>
      <c r="K153" s="67"/>
      <c r="L153" s="49">
        <f t="shared" si="33"/>
        <v>0</v>
      </c>
      <c r="M153" s="67"/>
      <c r="N153" s="49">
        <f t="shared" si="33"/>
        <v>0</v>
      </c>
      <c r="O153" s="67"/>
      <c r="P153" s="49">
        <f t="shared" si="33"/>
        <v>0</v>
      </c>
      <c r="Q153" s="67"/>
      <c r="R153" s="49">
        <f t="shared" si="33"/>
        <v>0</v>
      </c>
      <c r="S153" s="67"/>
      <c r="T153" s="49">
        <f t="shared" si="57"/>
        <v>0</v>
      </c>
      <c r="U153" s="67"/>
      <c r="V153" s="49">
        <f t="shared" si="57"/>
        <v>0</v>
      </c>
      <c r="W153" s="67"/>
      <c r="X153" s="49">
        <f t="shared" si="57"/>
        <v>0</v>
      </c>
      <c r="Y153" s="67"/>
      <c r="Z153" s="49">
        <f t="shared" si="57"/>
        <v>0</v>
      </c>
      <c r="AA153" s="82"/>
      <c r="AB153" s="49">
        <f t="shared" si="57"/>
        <v>0</v>
      </c>
      <c r="AC153" s="82"/>
      <c r="AD153" s="49">
        <f t="shared" si="57"/>
        <v>0</v>
      </c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</row>
    <row r="154" spans="1:66" x14ac:dyDescent="0.25">
      <c r="A154" s="9">
        <v>6509</v>
      </c>
      <c r="B154" s="10"/>
      <c r="C154" s="67"/>
      <c r="D154" s="49">
        <f t="shared" si="33"/>
        <v>0</v>
      </c>
      <c r="E154" s="67"/>
      <c r="F154" s="49">
        <f t="shared" si="33"/>
        <v>0</v>
      </c>
      <c r="G154" s="67"/>
      <c r="H154" s="49">
        <f t="shared" si="33"/>
        <v>0</v>
      </c>
      <c r="I154" s="67"/>
      <c r="J154" s="49">
        <f t="shared" si="33"/>
        <v>0</v>
      </c>
      <c r="K154" s="67"/>
      <c r="L154" s="49">
        <f t="shared" si="33"/>
        <v>0</v>
      </c>
      <c r="M154" s="67"/>
      <c r="N154" s="49">
        <f t="shared" si="33"/>
        <v>0</v>
      </c>
      <c r="O154" s="67"/>
      <c r="P154" s="49">
        <f t="shared" si="33"/>
        <v>0</v>
      </c>
      <c r="Q154" s="67"/>
      <c r="R154" s="49">
        <f t="shared" si="33"/>
        <v>0</v>
      </c>
      <c r="S154" s="67"/>
      <c r="T154" s="49">
        <f t="shared" si="57"/>
        <v>0</v>
      </c>
      <c r="U154" s="67"/>
      <c r="V154" s="49">
        <f t="shared" si="57"/>
        <v>0</v>
      </c>
      <c r="W154" s="67"/>
      <c r="X154" s="49">
        <f t="shared" si="57"/>
        <v>0</v>
      </c>
      <c r="Y154" s="67"/>
      <c r="Z154" s="49">
        <f t="shared" si="57"/>
        <v>0</v>
      </c>
      <c r="AA154" s="82"/>
      <c r="AB154" s="49">
        <f t="shared" si="57"/>
        <v>0</v>
      </c>
      <c r="AC154" s="82"/>
      <c r="AD154" s="49">
        <f t="shared" si="57"/>
        <v>0</v>
      </c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</row>
    <row r="155" spans="1:66" x14ac:dyDescent="0.25">
      <c r="A155" s="9">
        <v>6510</v>
      </c>
      <c r="B155" s="10"/>
      <c r="C155" s="67"/>
      <c r="D155" s="49">
        <f t="shared" si="33"/>
        <v>0</v>
      </c>
      <c r="E155" s="67"/>
      <c r="F155" s="49">
        <f t="shared" si="33"/>
        <v>0</v>
      </c>
      <c r="G155" s="67"/>
      <c r="H155" s="49">
        <f t="shared" si="33"/>
        <v>0</v>
      </c>
      <c r="I155" s="67"/>
      <c r="J155" s="49">
        <f t="shared" si="33"/>
        <v>0</v>
      </c>
      <c r="K155" s="67"/>
      <c r="L155" s="49">
        <f t="shared" si="33"/>
        <v>0</v>
      </c>
      <c r="M155" s="67"/>
      <c r="N155" s="49">
        <f t="shared" si="33"/>
        <v>0</v>
      </c>
      <c r="O155" s="67"/>
      <c r="P155" s="49">
        <f t="shared" si="33"/>
        <v>0</v>
      </c>
      <c r="Q155" s="67"/>
      <c r="R155" s="49">
        <f t="shared" si="33"/>
        <v>0</v>
      </c>
      <c r="S155" s="67"/>
      <c r="T155" s="49">
        <f t="shared" si="57"/>
        <v>0</v>
      </c>
      <c r="U155" s="67"/>
      <c r="V155" s="49">
        <f t="shared" si="57"/>
        <v>0</v>
      </c>
      <c r="W155" s="67"/>
      <c r="X155" s="49">
        <f t="shared" si="57"/>
        <v>0</v>
      </c>
      <c r="Y155" s="67"/>
      <c r="Z155" s="49">
        <f t="shared" si="57"/>
        <v>0</v>
      </c>
      <c r="AA155" s="82"/>
      <c r="AB155" s="49">
        <f t="shared" si="57"/>
        <v>0</v>
      </c>
      <c r="AC155" s="82"/>
      <c r="AD155" s="49">
        <f t="shared" si="57"/>
        <v>0</v>
      </c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</row>
    <row r="156" spans="1:66" x14ac:dyDescent="0.25">
      <c r="A156" s="9">
        <v>6604</v>
      </c>
      <c r="B156" s="10" t="s">
        <v>163</v>
      </c>
      <c r="C156" s="67"/>
      <c r="D156" s="49">
        <f t="shared" si="33"/>
        <v>0</v>
      </c>
      <c r="E156" s="67"/>
      <c r="F156" s="49">
        <f t="shared" si="50"/>
        <v>0</v>
      </c>
      <c r="G156" s="67"/>
      <c r="H156" s="49">
        <f t="shared" si="51"/>
        <v>0</v>
      </c>
      <c r="I156" s="67"/>
      <c r="J156" s="49">
        <f t="shared" si="52"/>
        <v>0</v>
      </c>
      <c r="K156" s="67"/>
      <c r="L156" s="49">
        <f t="shared" si="53"/>
        <v>0</v>
      </c>
      <c r="M156" s="67"/>
      <c r="N156" s="49">
        <f t="shared" si="54"/>
        <v>0</v>
      </c>
      <c r="O156" s="67"/>
      <c r="P156" s="49">
        <f t="shared" si="55"/>
        <v>0</v>
      </c>
      <c r="Q156" s="67"/>
      <c r="R156" s="49">
        <f t="shared" si="56"/>
        <v>0</v>
      </c>
      <c r="S156" s="67"/>
      <c r="T156" s="49">
        <f t="shared" si="57"/>
        <v>0</v>
      </c>
      <c r="U156" s="67"/>
      <c r="V156" s="49">
        <f t="shared" si="58"/>
        <v>0</v>
      </c>
      <c r="W156" s="67"/>
      <c r="X156" s="49">
        <f t="shared" si="59"/>
        <v>0</v>
      </c>
      <c r="Y156" s="67"/>
      <c r="Z156" s="49">
        <f t="shared" si="60"/>
        <v>0</v>
      </c>
      <c r="AA156" s="82">
        <f t="shared" si="48"/>
        <v>0</v>
      </c>
      <c r="AB156" s="49">
        <f t="shared" si="60"/>
        <v>0</v>
      </c>
      <c r="AC156" s="82">
        <f t="shared" si="61"/>
        <v>0</v>
      </c>
      <c r="AD156" s="49">
        <f t="shared" si="62"/>
        <v>0</v>
      </c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</row>
    <row r="157" spans="1:66" x14ac:dyDescent="0.25">
      <c r="A157" s="9">
        <v>6701</v>
      </c>
      <c r="B157" s="10" t="s">
        <v>164</v>
      </c>
      <c r="C157" s="67">
        <v>800203.61699999997</v>
      </c>
      <c r="D157" s="49">
        <f t="shared" ref="D157:D165" si="63">IF(C$10&lt;&gt;0,C157/C$10,"-")</f>
        <v>4.3816255983728937E-2</v>
      </c>
      <c r="E157" s="67">
        <v>800203.61699999997</v>
      </c>
      <c r="F157" s="49">
        <f t="shared" si="50"/>
        <v>4.3816255983728937E-2</v>
      </c>
      <c r="G157" s="67">
        <v>800203.61699999997</v>
      </c>
      <c r="H157" s="49">
        <f t="shared" si="51"/>
        <v>4.3816255983728937E-2</v>
      </c>
      <c r="I157" s="67">
        <v>800203.61699999997</v>
      </c>
      <c r="J157" s="49">
        <f t="shared" si="52"/>
        <v>4.3816255983728937E-2</v>
      </c>
      <c r="K157" s="67">
        <v>800203.61699999997</v>
      </c>
      <c r="L157" s="49">
        <f t="shared" si="53"/>
        <v>4.3816255983728937E-2</v>
      </c>
      <c r="M157" s="67">
        <v>800203.61699999997</v>
      </c>
      <c r="N157" s="49">
        <f t="shared" si="54"/>
        <v>4.3816255983728937E-2</v>
      </c>
      <c r="O157" s="67">
        <v>800203.61699999997</v>
      </c>
      <c r="P157" s="49">
        <f t="shared" si="55"/>
        <v>4.3816255983728937E-2</v>
      </c>
      <c r="Q157" s="67">
        <v>800203.61699999997</v>
      </c>
      <c r="R157" s="49">
        <f t="shared" si="56"/>
        <v>4.3816255983728937E-2</v>
      </c>
      <c r="S157" s="67">
        <v>800203.61699999997</v>
      </c>
      <c r="T157" s="49">
        <f t="shared" si="57"/>
        <v>4.3816255983728937E-2</v>
      </c>
      <c r="U157" s="67">
        <v>800203.61699999997</v>
      </c>
      <c r="V157" s="49">
        <f t="shared" si="58"/>
        <v>4.3816255983728937E-2</v>
      </c>
      <c r="W157" s="67">
        <v>800203.61699999997</v>
      </c>
      <c r="X157" s="49">
        <f t="shared" si="59"/>
        <v>4.3816255983728937E-2</v>
      </c>
      <c r="Y157" s="67">
        <v>800203.61699999997</v>
      </c>
      <c r="Z157" s="49">
        <f t="shared" si="60"/>
        <v>4.3816255983728937E-2</v>
      </c>
      <c r="AA157" s="82">
        <f t="shared" si="48"/>
        <v>9602443.4039999992</v>
      </c>
      <c r="AB157" s="49">
        <f t="shared" si="60"/>
        <v>4.3816255983728937E-2</v>
      </c>
      <c r="AC157" s="82">
        <f t="shared" si="61"/>
        <v>800203.61699999997</v>
      </c>
      <c r="AD157" s="49">
        <f t="shared" si="62"/>
        <v>4.3816255983728937E-2</v>
      </c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</row>
    <row r="158" spans="1:66" x14ac:dyDescent="0.25">
      <c r="A158" s="9">
        <v>5152</v>
      </c>
      <c r="B158" s="10" t="s">
        <v>40</v>
      </c>
      <c r="C158" s="67">
        <v>-800000</v>
      </c>
      <c r="D158" s="49">
        <f t="shared" si="63"/>
        <v>-4.3805106653227177E-2</v>
      </c>
      <c r="E158" s="67">
        <v>-800000</v>
      </c>
      <c r="F158" s="49">
        <f t="shared" si="50"/>
        <v>-4.3805106653227177E-2</v>
      </c>
      <c r="G158" s="67">
        <v>-800000</v>
      </c>
      <c r="H158" s="49">
        <f t="shared" si="51"/>
        <v>-4.3805106653227177E-2</v>
      </c>
      <c r="I158" s="67">
        <v>-800000</v>
      </c>
      <c r="J158" s="49">
        <f t="shared" si="52"/>
        <v>-4.3805106653227177E-2</v>
      </c>
      <c r="K158" s="67">
        <v>-800000</v>
      </c>
      <c r="L158" s="49">
        <f t="shared" si="53"/>
        <v>-4.3805106653227177E-2</v>
      </c>
      <c r="M158" s="67">
        <v>-800000</v>
      </c>
      <c r="N158" s="49">
        <f t="shared" si="54"/>
        <v>-4.3805106653227177E-2</v>
      </c>
      <c r="O158" s="67">
        <v>-800000</v>
      </c>
      <c r="P158" s="49">
        <f t="shared" si="55"/>
        <v>-4.3805106653227177E-2</v>
      </c>
      <c r="Q158" s="67">
        <v>-800000</v>
      </c>
      <c r="R158" s="49">
        <f t="shared" si="56"/>
        <v>-4.3805106653227177E-2</v>
      </c>
      <c r="S158" s="67">
        <v>-800000</v>
      </c>
      <c r="T158" s="49">
        <f t="shared" si="57"/>
        <v>-4.3805106653227177E-2</v>
      </c>
      <c r="U158" s="67">
        <v>-800000</v>
      </c>
      <c r="V158" s="49">
        <f t="shared" si="58"/>
        <v>-4.3805106653227177E-2</v>
      </c>
      <c r="W158" s="67">
        <v>-800000</v>
      </c>
      <c r="X158" s="49">
        <f t="shared" si="59"/>
        <v>-4.3805106653227177E-2</v>
      </c>
      <c r="Y158" s="67">
        <v>-800000</v>
      </c>
      <c r="Z158" s="49">
        <f t="shared" si="60"/>
        <v>-4.3805106653227177E-2</v>
      </c>
      <c r="AA158" s="91">
        <f t="shared" si="48"/>
        <v>-9600000</v>
      </c>
      <c r="AB158" s="49">
        <f t="shared" si="60"/>
        <v>-4.3805106653227177E-2</v>
      </c>
      <c r="AC158" s="82">
        <f t="shared" si="61"/>
        <v>-800000</v>
      </c>
      <c r="AD158" s="49">
        <f t="shared" si="62"/>
        <v>-4.3805106653227177E-2</v>
      </c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</row>
    <row r="159" spans="1:66" s="5" customFormat="1" x14ac:dyDescent="0.25">
      <c r="A159" s="12">
        <v>7003</v>
      </c>
      <c r="B159" s="1" t="s">
        <v>165</v>
      </c>
      <c r="C159" s="74">
        <f>SUM(C146:C158)</f>
        <v>1138188.1013500001</v>
      </c>
      <c r="D159" s="56">
        <f t="shared" si="63"/>
        <v>6.2323063963838618E-2</v>
      </c>
      <c r="E159" s="74">
        <f>SUM(E146:E158)</f>
        <v>1138188.1013500001</v>
      </c>
      <c r="F159" s="56">
        <f t="shared" si="50"/>
        <v>6.2323063963838618E-2</v>
      </c>
      <c r="G159" s="74">
        <f>SUM(G146:G158)</f>
        <v>1138188.1013500001</v>
      </c>
      <c r="H159" s="56">
        <f t="shared" si="51"/>
        <v>6.2323063963838618E-2</v>
      </c>
      <c r="I159" s="74">
        <f>SUM(I146:I158)</f>
        <v>1138188.1013500001</v>
      </c>
      <c r="J159" s="56">
        <f t="shared" si="52"/>
        <v>6.2323063963838618E-2</v>
      </c>
      <c r="K159" s="74">
        <f>SUM(K146:K158)</f>
        <v>1138188.1013500001</v>
      </c>
      <c r="L159" s="56">
        <f t="shared" si="53"/>
        <v>6.2323063963838618E-2</v>
      </c>
      <c r="M159" s="74">
        <f>SUM(M146:M158)</f>
        <v>1138188.1013500001</v>
      </c>
      <c r="N159" s="56">
        <f t="shared" si="54"/>
        <v>6.2323063963838618E-2</v>
      </c>
      <c r="O159" s="74">
        <f>SUM(O146:O158)</f>
        <v>1138188.1013500001</v>
      </c>
      <c r="P159" s="56">
        <f t="shared" si="55"/>
        <v>6.2323063963838618E-2</v>
      </c>
      <c r="Q159" s="74">
        <f>SUM(Q146:Q158)</f>
        <v>1138188.1013500001</v>
      </c>
      <c r="R159" s="56">
        <f t="shared" si="56"/>
        <v>6.2323063963838618E-2</v>
      </c>
      <c r="S159" s="74">
        <f>SUM(S146:S158)</f>
        <v>1138188.1013500001</v>
      </c>
      <c r="T159" s="56">
        <f t="shared" si="57"/>
        <v>6.2323063963838618E-2</v>
      </c>
      <c r="U159" s="74">
        <f>SUM(U146:U158)</f>
        <v>1138188.1013500001</v>
      </c>
      <c r="V159" s="56">
        <f t="shared" si="58"/>
        <v>6.2323063963838618E-2</v>
      </c>
      <c r="W159" s="74">
        <f>SUM(W146:W158)</f>
        <v>1138188.1013500001</v>
      </c>
      <c r="X159" s="56">
        <f t="shared" si="59"/>
        <v>6.2323063963838618E-2</v>
      </c>
      <c r="Y159" s="74">
        <f>SUM(Y146:Y158)</f>
        <v>1138188.1013500001</v>
      </c>
      <c r="Z159" s="56">
        <f t="shared" si="60"/>
        <v>6.2323063963838618E-2</v>
      </c>
      <c r="AA159" s="74">
        <f t="shared" si="48"/>
        <v>13658257.216200002</v>
      </c>
      <c r="AB159" s="56">
        <f t="shared" si="60"/>
        <v>6.2323063963838625E-2</v>
      </c>
      <c r="AC159" s="94">
        <f t="shared" si="61"/>
        <v>1138188.1013500001</v>
      </c>
      <c r="AD159" s="56">
        <f t="shared" si="62"/>
        <v>6.2323063963838618E-2</v>
      </c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</row>
    <row r="160" spans="1:66" x14ac:dyDescent="0.25">
      <c r="A160" s="16">
        <v>7004</v>
      </c>
      <c r="B160" s="17" t="s">
        <v>166</v>
      </c>
      <c r="C160" s="79">
        <f>C40+C78+C99+C125+C139+C143+C159</f>
        <v>7794301.6930000009</v>
      </c>
      <c r="D160" s="63">
        <f t="shared" si="63"/>
        <v>0.4267877711866177</v>
      </c>
      <c r="E160" s="79">
        <f>E40+E78+E99+E125+E139+E143+E159</f>
        <v>7794301.6930000009</v>
      </c>
      <c r="F160" s="63">
        <f t="shared" si="50"/>
        <v>0.4267877711866177</v>
      </c>
      <c r="G160" s="79">
        <f>G40+G78+G99+G125+G139+G143+G159</f>
        <v>7794301.6930000009</v>
      </c>
      <c r="H160" s="63">
        <f t="shared" si="51"/>
        <v>0.4267877711866177</v>
      </c>
      <c r="I160" s="79">
        <f>I40+I78+I99+I125+I139+I143+I159</f>
        <v>7794301.6930000009</v>
      </c>
      <c r="J160" s="63">
        <f t="shared" si="52"/>
        <v>0.4267877711866177</v>
      </c>
      <c r="K160" s="79">
        <f>K40+K78+K99+K125+K139+K143+K159</f>
        <v>7794301.6930000009</v>
      </c>
      <c r="L160" s="63">
        <f t="shared" si="53"/>
        <v>0.4267877711866177</v>
      </c>
      <c r="M160" s="79">
        <f>M40+M78+M99+M125+M139+M143+M159</f>
        <v>7794301.6930000009</v>
      </c>
      <c r="N160" s="63">
        <f t="shared" si="54"/>
        <v>0.4267877711866177</v>
      </c>
      <c r="O160" s="79">
        <f>O40+O78+O99+O125+O139+O143+O159</f>
        <v>7794301.6930000009</v>
      </c>
      <c r="P160" s="63">
        <f t="shared" si="55"/>
        <v>0.4267877711866177</v>
      </c>
      <c r="Q160" s="79">
        <f>Q40+Q78+Q99+Q125+Q139+Q143+Q159</f>
        <v>7794301.6930000009</v>
      </c>
      <c r="R160" s="63">
        <f t="shared" si="56"/>
        <v>0.4267877711866177</v>
      </c>
      <c r="S160" s="79">
        <f>S40+S78+S99+S125+S139+S143+S159</f>
        <v>7794301.6930000009</v>
      </c>
      <c r="T160" s="63">
        <f t="shared" si="57"/>
        <v>0.4267877711866177</v>
      </c>
      <c r="U160" s="79">
        <f>U40+U78+U99+U125+U139+U143+U159</f>
        <v>7794301.6930000009</v>
      </c>
      <c r="V160" s="63">
        <f t="shared" si="58"/>
        <v>0.4267877711866177</v>
      </c>
      <c r="W160" s="79">
        <f>W40+W78+W99+W125+W139+W143+W159</f>
        <v>7794301.6930000009</v>
      </c>
      <c r="X160" s="63">
        <f t="shared" si="59"/>
        <v>0.4267877711866177</v>
      </c>
      <c r="Y160" s="79">
        <f>Y40+Y78+Y99+Y125+Y139+Y143+Y159</f>
        <v>7794301.6930000009</v>
      </c>
      <c r="Z160" s="63">
        <f t="shared" si="60"/>
        <v>0.4267877711866177</v>
      </c>
      <c r="AA160" s="86">
        <f t="shared" si="48"/>
        <v>93531620.316000029</v>
      </c>
      <c r="AB160" s="63">
        <f t="shared" si="60"/>
        <v>0.42678777118661781</v>
      </c>
      <c r="AC160" s="86">
        <f t="shared" si="61"/>
        <v>7794301.6930000028</v>
      </c>
      <c r="AD160" s="63">
        <f t="shared" si="62"/>
        <v>0.42678777118661781</v>
      </c>
    </row>
    <row r="161" spans="1:66" x14ac:dyDescent="0.25">
      <c r="A161" s="14">
        <v>7005</v>
      </c>
      <c r="B161" s="3" t="s">
        <v>167</v>
      </c>
      <c r="C161" s="80">
        <f>C36-C160</f>
        <v>1057807.3738500001</v>
      </c>
      <c r="D161" s="64">
        <f t="shared" si="63"/>
        <v>5.7921706037586757E-2</v>
      </c>
      <c r="E161" s="80">
        <f>E36-E160</f>
        <v>1057807.3738500001</v>
      </c>
      <c r="F161" s="64">
        <f t="shared" si="50"/>
        <v>5.7921706037586757E-2</v>
      </c>
      <c r="G161" s="80">
        <f>G36-G160</f>
        <v>1057807.3738500001</v>
      </c>
      <c r="H161" s="64">
        <f t="shared" si="51"/>
        <v>5.7921706037586757E-2</v>
      </c>
      <c r="I161" s="80">
        <f>I36-I160</f>
        <v>1057807.3738500001</v>
      </c>
      <c r="J161" s="64">
        <f t="shared" si="52"/>
        <v>5.7921706037586757E-2</v>
      </c>
      <c r="K161" s="80">
        <f>K36-K160</f>
        <v>1057807.3738500001</v>
      </c>
      <c r="L161" s="64">
        <f t="shared" si="53"/>
        <v>5.7921706037586757E-2</v>
      </c>
      <c r="M161" s="80">
        <f>M36-M160</f>
        <v>1057807.3738500001</v>
      </c>
      <c r="N161" s="64">
        <f t="shared" si="54"/>
        <v>5.7921706037586757E-2</v>
      </c>
      <c r="O161" s="80">
        <f>O36-O160</f>
        <v>1057807.3738500001</v>
      </c>
      <c r="P161" s="64">
        <f t="shared" si="55"/>
        <v>5.7921706037586757E-2</v>
      </c>
      <c r="Q161" s="80">
        <f>Q36-Q160</f>
        <v>1057807.3738500001</v>
      </c>
      <c r="R161" s="64">
        <f t="shared" si="56"/>
        <v>5.7921706037586757E-2</v>
      </c>
      <c r="S161" s="80">
        <f>S36-S160</f>
        <v>1057807.3738500001</v>
      </c>
      <c r="T161" s="64">
        <f t="shared" si="57"/>
        <v>5.7921706037586757E-2</v>
      </c>
      <c r="U161" s="80">
        <f>U36-U160</f>
        <v>1057807.3738500001</v>
      </c>
      <c r="V161" s="64">
        <f t="shared" si="58"/>
        <v>5.7921706037586757E-2</v>
      </c>
      <c r="W161" s="80">
        <f>W36-W160</f>
        <v>1057807.3738500001</v>
      </c>
      <c r="X161" s="64">
        <f t="shared" si="59"/>
        <v>5.7921706037586757E-2</v>
      </c>
      <c r="Y161" s="80">
        <f>Y36-Y160</f>
        <v>1057807.3738500001</v>
      </c>
      <c r="Z161" s="64">
        <f t="shared" si="60"/>
        <v>5.7921706037586757E-2</v>
      </c>
      <c r="AA161" s="80">
        <f t="shared" si="48"/>
        <v>12693688.486199997</v>
      </c>
      <c r="AB161" s="64">
        <f t="shared" si="60"/>
        <v>5.7921706037586743E-2</v>
      </c>
      <c r="AC161" s="80">
        <f t="shared" si="61"/>
        <v>1057807.3738499999</v>
      </c>
      <c r="AD161" s="64">
        <f t="shared" si="62"/>
        <v>5.7921706037586743E-2</v>
      </c>
    </row>
    <row r="162" spans="1:66" s="8" customFormat="1" x14ac:dyDescent="0.25">
      <c r="A162" s="26">
        <v>6602</v>
      </c>
      <c r="B162" s="27" t="s">
        <v>168</v>
      </c>
      <c r="C162" s="69">
        <v>83265.466799999995</v>
      </c>
      <c r="D162" s="60">
        <f t="shared" si="63"/>
        <v>4.5593158171309328E-3</v>
      </c>
      <c r="E162" s="69">
        <v>83265.466799999995</v>
      </c>
      <c r="F162" s="60">
        <f t="shared" si="50"/>
        <v>4.5593158171309328E-3</v>
      </c>
      <c r="G162" s="69">
        <v>83265.466799999995</v>
      </c>
      <c r="H162" s="60">
        <f t="shared" si="51"/>
        <v>4.5593158171309328E-3</v>
      </c>
      <c r="I162" s="69">
        <v>83265.466799999995</v>
      </c>
      <c r="J162" s="60">
        <f t="shared" si="52"/>
        <v>4.5593158171309328E-3</v>
      </c>
      <c r="K162" s="69">
        <v>83265.466799999995</v>
      </c>
      <c r="L162" s="60">
        <f t="shared" si="53"/>
        <v>4.5593158171309328E-3</v>
      </c>
      <c r="M162" s="69">
        <v>83265.466799999995</v>
      </c>
      <c r="N162" s="60">
        <f t="shared" si="54"/>
        <v>4.5593158171309328E-3</v>
      </c>
      <c r="O162" s="69">
        <v>83265.466799999995</v>
      </c>
      <c r="P162" s="60">
        <f t="shared" si="55"/>
        <v>4.5593158171309328E-3</v>
      </c>
      <c r="Q162" s="69">
        <v>83265.466799999995</v>
      </c>
      <c r="R162" s="60">
        <f t="shared" si="56"/>
        <v>4.5593158171309328E-3</v>
      </c>
      <c r="S162" s="69">
        <v>83265.466799999995</v>
      </c>
      <c r="T162" s="60">
        <f t="shared" si="57"/>
        <v>4.5593158171309328E-3</v>
      </c>
      <c r="U162" s="69">
        <v>83265.466799999995</v>
      </c>
      <c r="V162" s="60">
        <f t="shared" si="58"/>
        <v>4.5593158171309328E-3</v>
      </c>
      <c r="W162" s="69">
        <v>83265.466799999995</v>
      </c>
      <c r="X162" s="60">
        <f t="shared" si="59"/>
        <v>4.5593158171309328E-3</v>
      </c>
      <c r="Y162" s="69">
        <v>83265.466799999995</v>
      </c>
      <c r="Z162" s="60">
        <f t="shared" si="60"/>
        <v>4.5593158171309328E-3</v>
      </c>
      <c r="AA162" s="69">
        <f t="shared" si="48"/>
        <v>999185.60160000017</v>
      </c>
      <c r="AB162" s="60">
        <f t="shared" si="60"/>
        <v>4.5593158171309345E-3</v>
      </c>
      <c r="AC162" s="69">
        <f t="shared" si="61"/>
        <v>83265.466800000009</v>
      </c>
      <c r="AD162" s="60">
        <f t="shared" si="62"/>
        <v>4.5593158171309336E-3</v>
      </c>
    </row>
    <row r="163" spans="1:66" x14ac:dyDescent="0.25">
      <c r="A163" s="9">
        <v>6603</v>
      </c>
      <c r="B163" s="10" t="s">
        <v>169</v>
      </c>
      <c r="C163" s="67"/>
      <c r="D163" s="49">
        <f t="shared" si="63"/>
        <v>0</v>
      </c>
      <c r="E163" s="67"/>
      <c r="F163" s="49">
        <f t="shared" si="50"/>
        <v>0</v>
      </c>
      <c r="G163" s="67"/>
      <c r="H163" s="49">
        <f t="shared" si="51"/>
        <v>0</v>
      </c>
      <c r="I163" s="67"/>
      <c r="J163" s="49">
        <f t="shared" si="52"/>
        <v>0</v>
      </c>
      <c r="K163" s="67"/>
      <c r="L163" s="49">
        <f t="shared" si="53"/>
        <v>0</v>
      </c>
      <c r="M163" s="67"/>
      <c r="N163" s="49">
        <f t="shared" si="54"/>
        <v>0</v>
      </c>
      <c r="O163" s="67"/>
      <c r="P163" s="49">
        <f t="shared" si="55"/>
        <v>0</v>
      </c>
      <c r="Q163" s="67"/>
      <c r="R163" s="49">
        <f t="shared" si="56"/>
        <v>0</v>
      </c>
      <c r="S163" s="67"/>
      <c r="T163" s="49">
        <f t="shared" si="57"/>
        <v>0</v>
      </c>
      <c r="U163" s="67"/>
      <c r="V163" s="49">
        <f t="shared" si="58"/>
        <v>0</v>
      </c>
      <c r="W163" s="67"/>
      <c r="X163" s="49">
        <f t="shared" si="59"/>
        <v>0</v>
      </c>
      <c r="Y163" s="67"/>
      <c r="Z163" s="49">
        <f t="shared" ref="Z163:AB165" si="64">IF(Y$10&lt;&gt;0,Y163/Y$10,"-")</f>
        <v>0</v>
      </c>
      <c r="AA163" s="82">
        <f t="shared" si="48"/>
        <v>0</v>
      </c>
      <c r="AB163" s="49">
        <f t="shared" si="64"/>
        <v>0</v>
      </c>
      <c r="AC163" s="82">
        <f t="shared" si="61"/>
        <v>0</v>
      </c>
      <c r="AD163" s="49">
        <f t="shared" si="62"/>
        <v>0</v>
      </c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</row>
    <row r="164" spans="1:66" x14ac:dyDescent="0.25">
      <c r="A164" s="9">
        <v>6128</v>
      </c>
      <c r="B164" s="10" t="s">
        <v>170</v>
      </c>
      <c r="C164" s="67"/>
      <c r="D164" s="49">
        <f t="shared" si="63"/>
        <v>0</v>
      </c>
      <c r="E164" s="67"/>
      <c r="F164" s="49">
        <f t="shared" si="50"/>
        <v>0</v>
      </c>
      <c r="G164" s="67"/>
      <c r="H164" s="49">
        <f t="shared" si="51"/>
        <v>0</v>
      </c>
      <c r="I164" s="67"/>
      <c r="J164" s="49">
        <f t="shared" si="52"/>
        <v>0</v>
      </c>
      <c r="K164" s="67"/>
      <c r="L164" s="49">
        <f t="shared" si="53"/>
        <v>0</v>
      </c>
      <c r="M164" s="67"/>
      <c r="N164" s="49">
        <f t="shared" si="54"/>
        <v>0</v>
      </c>
      <c r="O164" s="67"/>
      <c r="P164" s="49">
        <f t="shared" si="55"/>
        <v>0</v>
      </c>
      <c r="Q164" s="67"/>
      <c r="R164" s="49">
        <f t="shared" si="56"/>
        <v>0</v>
      </c>
      <c r="S164" s="67"/>
      <c r="T164" s="49">
        <f t="shared" si="57"/>
        <v>0</v>
      </c>
      <c r="U164" s="67"/>
      <c r="V164" s="49">
        <f t="shared" si="58"/>
        <v>0</v>
      </c>
      <c r="W164" s="67"/>
      <c r="X164" s="49">
        <f t="shared" si="59"/>
        <v>0</v>
      </c>
      <c r="Y164" s="67"/>
      <c r="Z164" s="49">
        <f t="shared" si="64"/>
        <v>0</v>
      </c>
      <c r="AA164" s="82">
        <f t="shared" si="48"/>
        <v>0</v>
      </c>
      <c r="AB164" s="49">
        <f t="shared" si="64"/>
        <v>0</v>
      </c>
      <c r="AC164" s="82">
        <f t="shared" si="61"/>
        <v>0</v>
      </c>
      <c r="AD164" s="49">
        <f t="shared" si="62"/>
        <v>0</v>
      </c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</row>
    <row r="165" spans="1:66" x14ac:dyDescent="0.25">
      <c r="A165" s="18">
        <v>7006</v>
      </c>
      <c r="B165" s="19" t="s">
        <v>171</v>
      </c>
      <c r="C165" s="75">
        <f>C161-C162-C163-C164</f>
        <v>974541.90705000004</v>
      </c>
      <c r="D165" s="59">
        <f t="shared" si="63"/>
        <v>5.3362390220455823E-2</v>
      </c>
      <c r="E165" s="75">
        <f>E161-E162-E163-E164</f>
        <v>974541.90705000004</v>
      </c>
      <c r="F165" s="59">
        <f t="shared" si="50"/>
        <v>5.3362390220455823E-2</v>
      </c>
      <c r="G165" s="75">
        <f>G161-G162-G163-G164</f>
        <v>974541.90705000004</v>
      </c>
      <c r="H165" s="59">
        <f t="shared" si="51"/>
        <v>5.3362390220455823E-2</v>
      </c>
      <c r="I165" s="75">
        <f>I161-I162-I163-I164</f>
        <v>974541.90705000004</v>
      </c>
      <c r="J165" s="59">
        <f t="shared" si="52"/>
        <v>5.3362390220455823E-2</v>
      </c>
      <c r="K165" s="75">
        <f>K161-K162-K163-K164</f>
        <v>974541.90705000004</v>
      </c>
      <c r="L165" s="59">
        <f t="shared" si="53"/>
        <v>5.3362390220455823E-2</v>
      </c>
      <c r="M165" s="75">
        <f>M161-M162-M163-M164</f>
        <v>974541.90705000004</v>
      </c>
      <c r="N165" s="59">
        <f t="shared" si="54"/>
        <v>5.3362390220455823E-2</v>
      </c>
      <c r="O165" s="75">
        <f>O161-O162-O163-O164</f>
        <v>974541.90705000004</v>
      </c>
      <c r="P165" s="59">
        <f t="shared" si="55"/>
        <v>5.3362390220455823E-2</v>
      </c>
      <c r="Q165" s="75">
        <f>Q161-Q162-Q163-Q164</f>
        <v>974541.90705000004</v>
      </c>
      <c r="R165" s="59">
        <f t="shared" si="56"/>
        <v>5.3362390220455823E-2</v>
      </c>
      <c r="S165" s="75">
        <f>S161-S162-S163-S164</f>
        <v>974541.90705000004</v>
      </c>
      <c r="T165" s="59">
        <f t="shared" si="57"/>
        <v>5.3362390220455823E-2</v>
      </c>
      <c r="U165" s="75">
        <f>U161-U162-U163-U164</f>
        <v>974541.90705000004</v>
      </c>
      <c r="V165" s="59">
        <f t="shared" si="58"/>
        <v>5.3362390220455823E-2</v>
      </c>
      <c r="W165" s="75">
        <f>W161-W162-W163-W164</f>
        <v>974541.90705000004</v>
      </c>
      <c r="X165" s="59">
        <f t="shared" si="59"/>
        <v>5.3362390220455823E-2</v>
      </c>
      <c r="Y165" s="75">
        <f>Y161-Y162-Y163-Y164</f>
        <v>974541.90705000004</v>
      </c>
      <c r="Z165" s="59">
        <f t="shared" si="64"/>
        <v>5.3362390220455823E-2</v>
      </c>
      <c r="AA165" s="75">
        <f t="shared" si="48"/>
        <v>11694502.884600004</v>
      </c>
      <c r="AB165" s="59">
        <f t="shared" si="64"/>
        <v>5.3362390220455837E-2</v>
      </c>
      <c r="AC165" s="75">
        <f t="shared" si="61"/>
        <v>974541.90705000039</v>
      </c>
      <c r="AD165" s="59">
        <f t="shared" si="62"/>
        <v>5.3362390220455837E-2</v>
      </c>
    </row>
    <row r="166" spans="1:66" s="99" customFormat="1" x14ac:dyDescent="0.25">
      <c r="A166" s="95"/>
      <c r="B166" s="96"/>
      <c r="C166" s="97"/>
      <c r="D166" s="98"/>
      <c r="E166" s="97"/>
      <c r="F166" s="98"/>
      <c r="G166" s="97"/>
      <c r="H166" s="98"/>
      <c r="I166" s="97"/>
      <c r="J166" s="98"/>
      <c r="K166" s="97"/>
      <c r="L166" s="98"/>
      <c r="M166" s="97"/>
      <c r="N166" s="98"/>
      <c r="O166" s="97"/>
      <c r="P166" s="98"/>
      <c r="Q166" s="97"/>
      <c r="R166" s="98"/>
      <c r="S166" s="97"/>
      <c r="T166" s="98"/>
      <c r="U166" s="97"/>
      <c r="V166" s="98"/>
      <c r="W166" s="97"/>
      <c r="X166" s="98"/>
      <c r="Y166" s="97"/>
      <c r="Z166" s="98"/>
      <c r="AA166" s="97"/>
      <c r="AB166" s="98"/>
      <c r="AC166" s="97"/>
      <c r="AD166" s="98"/>
    </row>
    <row r="167" spans="1:66" x14ac:dyDescent="0.25">
      <c r="A167" s="42">
        <v>7007</v>
      </c>
      <c r="B167" s="43" t="s">
        <v>172</v>
      </c>
      <c r="C167" s="81">
        <f>C165</f>
        <v>974541.90705000004</v>
      </c>
      <c r="D167" s="65"/>
      <c r="E167" s="81">
        <f>C167+E165</f>
        <v>1949083.8141000001</v>
      </c>
      <c r="F167" s="65"/>
      <c r="G167" s="81">
        <f>E167+G165</f>
        <v>2923625.7211500001</v>
      </c>
      <c r="H167" s="65"/>
      <c r="I167" s="81">
        <f>G167+I165</f>
        <v>3898167.6282000002</v>
      </c>
      <c r="J167" s="65"/>
      <c r="K167" s="81">
        <f>I167+K165</f>
        <v>4872709.5352500007</v>
      </c>
      <c r="L167" s="65"/>
      <c r="M167" s="81">
        <f>K167+M165</f>
        <v>5847251.4423000012</v>
      </c>
      <c r="N167" s="65"/>
      <c r="O167" s="81">
        <f>M167+O165</f>
        <v>6821793.3493500017</v>
      </c>
      <c r="P167" s="65"/>
      <c r="Q167" s="81">
        <f>O167+Q165</f>
        <v>7796335.2564000022</v>
      </c>
      <c r="R167" s="65"/>
      <c r="S167" s="81">
        <f>Q167+S165</f>
        <v>8770877.1634500027</v>
      </c>
      <c r="T167" s="65"/>
      <c r="U167" s="81">
        <f>S167+U165</f>
        <v>9745419.0705000032</v>
      </c>
      <c r="V167" s="65"/>
      <c r="W167" s="81">
        <f>U167+W165</f>
        <v>10719960.977550004</v>
      </c>
      <c r="X167" s="65"/>
      <c r="Y167" s="81">
        <f>W167+Y165</f>
        <v>11694502.884600004</v>
      </c>
      <c r="Z167" s="65"/>
      <c r="AA167" s="92"/>
      <c r="AB167" s="65"/>
      <c r="AC167" s="20"/>
      <c r="AD167" s="65"/>
    </row>
    <row r="168" spans="1:66" s="41" customFormat="1" x14ac:dyDescent="0.25">
      <c r="A168" s="36"/>
      <c r="B168" s="37"/>
      <c r="C168" s="11"/>
      <c r="D168" s="38"/>
      <c r="E168" s="67"/>
      <c r="F168" s="38"/>
      <c r="G168" s="11"/>
      <c r="H168" s="38"/>
      <c r="I168" s="11"/>
      <c r="J168" s="39"/>
      <c r="K168" s="11"/>
      <c r="L168" s="10"/>
      <c r="M168" s="11"/>
      <c r="N168" s="10"/>
      <c r="O168" s="11"/>
      <c r="P168" s="10"/>
      <c r="Q168" s="11"/>
      <c r="R168" s="10"/>
      <c r="S168" s="11"/>
      <c r="T168" s="10"/>
      <c r="U168" s="11"/>
      <c r="V168" s="10"/>
      <c r="W168" s="11"/>
      <c r="X168" s="10"/>
      <c r="Y168" s="11"/>
      <c r="Z168" s="10"/>
      <c r="AA168" s="40"/>
      <c r="AB168" s="10"/>
      <c r="AC168" s="40"/>
      <c r="AD168" s="10"/>
    </row>
    <row r="169" spans="1:66" x14ac:dyDescent="0.25"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</row>
    <row r="170" spans="1:66" x14ac:dyDescent="0.25">
      <c r="AA170" s="44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</row>
    <row r="171" spans="1:66" x14ac:dyDescent="0.25"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</row>
    <row r="172" spans="1:66" x14ac:dyDescent="0.25"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</row>
    <row r="173" spans="1:66" x14ac:dyDescent="0.25"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</row>
    <row r="174" spans="1:66" x14ac:dyDescent="0.25"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</row>
    <row r="175" spans="1:66" x14ac:dyDescent="0.25"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</row>
    <row r="176" spans="1:66" x14ac:dyDescent="0.25"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</row>
    <row r="177" spans="4:66" x14ac:dyDescent="0.25"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</row>
    <row r="178" spans="4:66" x14ac:dyDescent="0.25">
      <c r="D178"/>
      <c r="H17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</row>
    <row r="179" spans="4:66" x14ac:dyDescent="0.25">
      <c r="D179"/>
      <c r="H179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</row>
    <row r="180" spans="4:66" x14ac:dyDescent="0.25">
      <c r="D180"/>
      <c r="H180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</row>
  </sheetData>
  <mergeCells count="1">
    <mergeCell ref="C1:AD1"/>
  </mergeCells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180"/>
  <sheetViews>
    <sheetView zoomScale="115" zoomScaleNormal="115" workbookViewId="0">
      <pane xSplit="2" ySplit="2" topLeftCell="C3" activePane="bottomRight" state="frozen"/>
      <selection pane="topRight" activeCell="C1" sqref="C1"/>
      <selection pane="bottomLeft" activeCell="A3" sqref="A3"/>
      <selection pane="bottomRight" sqref="A1:XFD1048576"/>
    </sheetView>
  </sheetViews>
  <sheetFormatPr defaultRowHeight="15" x14ac:dyDescent="0.25"/>
  <cols>
    <col min="1" max="1" width="19.28515625" customWidth="1"/>
    <col min="2" max="2" width="43.140625" customWidth="1"/>
    <col min="3" max="3" width="12.28515625" bestFit="1" customWidth="1"/>
    <col min="4" max="4" width="7" style="4" bestFit="1" customWidth="1"/>
    <col min="5" max="5" width="12.28515625" bestFit="1" customWidth="1"/>
    <col min="6" max="6" width="7" bestFit="1" customWidth="1"/>
    <col min="7" max="7" width="12.28515625" bestFit="1" customWidth="1"/>
    <col min="8" max="8" width="7.28515625" style="4" bestFit="1" customWidth="1"/>
    <col min="9" max="9" width="12.28515625" bestFit="1" customWidth="1"/>
    <col min="10" max="10" width="7" bestFit="1" customWidth="1"/>
    <col min="11" max="11" width="12.28515625" bestFit="1" customWidth="1"/>
    <col min="12" max="12" width="7.140625" bestFit="1" customWidth="1"/>
    <col min="13" max="13" width="12.28515625" bestFit="1" customWidth="1"/>
    <col min="14" max="14" width="7" bestFit="1" customWidth="1"/>
    <col min="15" max="15" width="12.28515625" bestFit="1" customWidth="1"/>
    <col min="16" max="16" width="7" bestFit="1" customWidth="1"/>
    <col min="17" max="17" width="12.28515625" bestFit="1" customWidth="1"/>
    <col min="18" max="18" width="7.140625" bestFit="1" customWidth="1"/>
    <col min="19" max="19" width="12.28515625" bestFit="1" customWidth="1"/>
    <col min="20" max="20" width="7" bestFit="1" customWidth="1"/>
    <col min="21" max="21" width="12.28515625" bestFit="1" customWidth="1"/>
    <col min="22" max="22" width="7" bestFit="1" customWidth="1"/>
    <col min="23" max="23" width="12.28515625" bestFit="1" customWidth="1"/>
    <col min="24" max="24" width="7.140625" bestFit="1" customWidth="1"/>
    <col min="25" max="25" width="12.28515625" bestFit="1" customWidth="1"/>
    <col min="26" max="26" width="7" bestFit="1" customWidth="1"/>
    <col min="27" max="27" width="13.42578125" bestFit="1" customWidth="1"/>
    <col min="28" max="28" width="7.85546875" bestFit="1" customWidth="1"/>
    <col min="29" max="29" width="12.28515625" bestFit="1" customWidth="1"/>
    <col min="30" max="30" width="7" bestFit="1" customWidth="1"/>
  </cols>
  <sheetData>
    <row r="1" spans="1:66" ht="18.75" x14ac:dyDescent="0.3">
      <c r="A1" s="22"/>
      <c r="B1" s="23"/>
      <c r="C1" s="100" t="s">
        <v>30</v>
      </c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A1" s="100"/>
      <c r="AB1" s="100"/>
      <c r="AC1" s="100"/>
      <c r="AD1" s="100"/>
    </row>
    <row r="2" spans="1:66" x14ac:dyDescent="0.25">
      <c r="A2" s="21" t="s">
        <v>0</v>
      </c>
      <c r="B2" s="21" t="s">
        <v>1</v>
      </c>
      <c r="C2" s="21" t="s">
        <v>15</v>
      </c>
      <c r="D2" s="48" t="s">
        <v>2</v>
      </c>
      <c r="E2" s="21" t="s">
        <v>16</v>
      </c>
      <c r="F2" s="66" t="s">
        <v>3</v>
      </c>
      <c r="G2" s="21" t="s">
        <v>17</v>
      </c>
      <c r="H2" s="48" t="s">
        <v>4</v>
      </c>
      <c r="I2" s="21" t="s">
        <v>18</v>
      </c>
      <c r="J2" s="48" t="s">
        <v>5</v>
      </c>
      <c r="K2" s="21" t="s">
        <v>19</v>
      </c>
      <c r="L2" s="48" t="s">
        <v>6</v>
      </c>
      <c r="M2" s="21" t="s">
        <v>20</v>
      </c>
      <c r="N2" s="48" t="s">
        <v>7</v>
      </c>
      <c r="O2" s="21" t="s">
        <v>21</v>
      </c>
      <c r="P2" s="48" t="s">
        <v>8</v>
      </c>
      <c r="Q2" s="21" t="s">
        <v>22</v>
      </c>
      <c r="R2" s="48" t="s">
        <v>9</v>
      </c>
      <c r="S2" s="21" t="s">
        <v>23</v>
      </c>
      <c r="T2" s="48" t="s">
        <v>10</v>
      </c>
      <c r="U2" s="21" t="s">
        <v>24</v>
      </c>
      <c r="V2" s="48" t="s">
        <v>11</v>
      </c>
      <c r="W2" s="21" t="s">
        <v>25</v>
      </c>
      <c r="X2" s="48" t="s">
        <v>12</v>
      </c>
      <c r="Y2" s="21" t="s">
        <v>26</v>
      </c>
      <c r="Z2" s="48" t="s">
        <v>13</v>
      </c>
      <c r="AA2" s="21" t="s">
        <v>27</v>
      </c>
      <c r="AB2" s="48" t="s">
        <v>14</v>
      </c>
      <c r="AC2" s="21" t="s">
        <v>28</v>
      </c>
      <c r="AD2" s="48" t="s">
        <v>29</v>
      </c>
    </row>
    <row r="3" spans="1:66" x14ac:dyDescent="0.25">
      <c r="A3" s="9">
        <v>5004</v>
      </c>
      <c r="B3" s="10" t="s">
        <v>31</v>
      </c>
      <c r="C3" s="67">
        <v>18284180.307</v>
      </c>
      <c r="D3" s="49">
        <f>IF(C$3&lt;&gt;0,C3/C$3,"-")</f>
        <v>1</v>
      </c>
      <c r="E3" s="67">
        <v>18284180.307</v>
      </c>
      <c r="F3" s="49">
        <f>IF(E$3&lt;&gt;0,E3/E$3,"-")</f>
        <v>1</v>
      </c>
      <c r="G3" s="67">
        <v>18284180.307</v>
      </c>
      <c r="H3" s="49">
        <f>IF(G$3&lt;&gt;0,G3/G$3,"-")</f>
        <v>1</v>
      </c>
      <c r="I3" s="67">
        <v>18284180.307</v>
      </c>
      <c r="J3" s="49">
        <f>IF(I$3&lt;&gt;0,I3/I$3,"-")</f>
        <v>1</v>
      </c>
      <c r="K3" s="67">
        <v>18284180.307</v>
      </c>
      <c r="L3" s="49">
        <f>IF(K$3&lt;&gt;0,K3/K$3,"-")</f>
        <v>1</v>
      </c>
      <c r="M3" s="67">
        <v>18284180.307</v>
      </c>
      <c r="N3" s="49">
        <f>IF(M$3&lt;&gt;0,M3/M$3,"-")</f>
        <v>1</v>
      </c>
      <c r="O3" s="67">
        <v>18284180.307</v>
      </c>
      <c r="P3" s="49">
        <f>IF(O$3&lt;&gt;0,O3/O$3,"-")</f>
        <v>1</v>
      </c>
      <c r="Q3" s="67">
        <v>18284180.307</v>
      </c>
      <c r="R3" s="49">
        <f>IF(Q$3&lt;&gt;0,Q3/Q$3,"-")</f>
        <v>1</v>
      </c>
      <c r="S3" s="67">
        <v>18284180.307</v>
      </c>
      <c r="T3" s="49">
        <f>IF(S$3&lt;&gt;0,S3/S$3,"-")</f>
        <v>1</v>
      </c>
      <c r="U3" s="67">
        <v>18284180.307</v>
      </c>
      <c r="V3" s="49">
        <f>IF(U$3&lt;&gt;0,U3/U$3,"-")</f>
        <v>1</v>
      </c>
      <c r="W3" s="67">
        <v>18284180.307</v>
      </c>
      <c r="X3" s="49">
        <f>IF(W$3&lt;&gt;0,W3/W$3,"-")</f>
        <v>1</v>
      </c>
      <c r="Y3" s="67">
        <v>18284180.307</v>
      </c>
      <c r="Z3" s="49">
        <f>IF(Y$3&lt;&gt;0,Y3/Y$3,"-")</f>
        <v>1</v>
      </c>
      <c r="AA3" s="82">
        <f t="shared" ref="AA3:AA66" si="0">C3+E3+G3+I3+K3+M3+O3+Q3+S3+U3+W3+Y3</f>
        <v>219410163.68400005</v>
      </c>
      <c r="AB3" s="49">
        <f>IF(AA$3&lt;&gt;0,AA3/AA$3,"-")</f>
        <v>1</v>
      </c>
      <c r="AC3" s="82">
        <f>AA3/12</f>
        <v>18284180.307000004</v>
      </c>
      <c r="AD3" s="49">
        <f>IF(AC$3&lt;&gt;0,AC3/AC$3,"-")</f>
        <v>1</v>
      </c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</row>
    <row r="4" spans="1:66" x14ac:dyDescent="0.25">
      <c r="A4" s="9">
        <v>5005</v>
      </c>
      <c r="B4" s="10" t="s">
        <v>32</v>
      </c>
      <c r="C4" s="67"/>
      <c r="D4" s="49">
        <f t="shared" ref="D4:D10" si="1">IF(C$3&lt;&gt;0,C4/C$3,"-")</f>
        <v>0</v>
      </c>
      <c r="E4" s="67"/>
      <c r="F4" s="49">
        <f t="shared" ref="F4:F10" si="2">IF(E$3&lt;&gt;0,E4/E$3,"-")</f>
        <v>0</v>
      </c>
      <c r="G4" s="67"/>
      <c r="H4" s="49">
        <f t="shared" ref="H4:H10" si="3">IF(G$3&lt;&gt;0,G4/G$3,"-")</f>
        <v>0</v>
      </c>
      <c r="I4" s="67"/>
      <c r="J4" s="49">
        <f t="shared" ref="J4:J10" si="4">IF(I$3&lt;&gt;0,I4/I$3,"-")</f>
        <v>0</v>
      </c>
      <c r="K4" s="67"/>
      <c r="L4" s="49">
        <f t="shared" ref="L4:L10" si="5">IF(K$3&lt;&gt;0,K4/K$3,"-")</f>
        <v>0</v>
      </c>
      <c r="M4" s="67"/>
      <c r="N4" s="49">
        <f t="shared" ref="N4:N10" si="6">IF(M$3&lt;&gt;0,M4/M$3,"-")</f>
        <v>0</v>
      </c>
      <c r="O4" s="67"/>
      <c r="P4" s="49">
        <f t="shared" ref="P4:P10" si="7">IF(O$3&lt;&gt;0,O4/O$3,"-")</f>
        <v>0</v>
      </c>
      <c r="Q4" s="67"/>
      <c r="R4" s="49">
        <f t="shared" ref="R4:R10" si="8">IF(Q$3&lt;&gt;0,Q4/Q$3,"-")</f>
        <v>0</v>
      </c>
      <c r="S4" s="67"/>
      <c r="T4" s="49">
        <f t="shared" ref="T4:T10" si="9">IF(S$3&lt;&gt;0,S4/S$3,"-")</f>
        <v>0</v>
      </c>
      <c r="U4" s="67"/>
      <c r="V4" s="49">
        <f t="shared" ref="V4:V10" si="10">IF(U$3&lt;&gt;0,U4/U$3,"-")</f>
        <v>0</v>
      </c>
      <c r="W4" s="67"/>
      <c r="X4" s="49">
        <f t="shared" ref="X4:X10" si="11">IF(W$3&lt;&gt;0,W4/W$3,"-")</f>
        <v>0</v>
      </c>
      <c r="Y4" s="67"/>
      <c r="Z4" s="49">
        <f t="shared" ref="Z4:AB10" si="12">IF(Y$3&lt;&gt;0,Y4/Y$3,"-")</f>
        <v>0</v>
      </c>
      <c r="AA4" s="82">
        <f t="shared" si="0"/>
        <v>0</v>
      </c>
      <c r="AB4" s="49">
        <f t="shared" si="12"/>
        <v>0</v>
      </c>
      <c r="AC4" s="82">
        <f t="shared" ref="AC4:AC67" si="13">AA4/12</f>
        <v>0</v>
      </c>
      <c r="AD4" s="49">
        <f t="shared" ref="AD4:AD10" si="14">IF(AC$3&lt;&gt;0,AC4/AC$3,"-")</f>
        <v>0</v>
      </c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</row>
    <row r="5" spans="1:66" s="47" customFormat="1" x14ac:dyDescent="0.25">
      <c r="A5" s="45">
        <v>5051</v>
      </c>
      <c r="B5" s="46" t="s">
        <v>33</v>
      </c>
      <c r="C5" s="67">
        <v>1283.0363</v>
      </c>
      <c r="D5" s="49">
        <f t="shared" si="1"/>
        <v>7.017193434199489E-5</v>
      </c>
      <c r="E5" s="67">
        <v>1283.0363</v>
      </c>
      <c r="F5" s="49">
        <f t="shared" si="2"/>
        <v>7.017193434199489E-5</v>
      </c>
      <c r="G5" s="67">
        <v>1283.0363</v>
      </c>
      <c r="H5" s="49">
        <f t="shared" si="3"/>
        <v>7.017193434199489E-5</v>
      </c>
      <c r="I5" s="67">
        <v>1283.0363</v>
      </c>
      <c r="J5" s="49">
        <f t="shared" si="4"/>
        <v>7.017193434199489E-5</v>
      </c>
      <c r="K5" s="67">
        <v>1283.0363</v>
      </c>
      <c r="L5" s="49">
        <f t="shared" si="5"/>
        <v>7.017193434199489E-5</v>
      </c>
      <c r="M5" s="67">
        <v>1283.0363</v>
      </c>
      <c r="N5" s="49">
        <f t="shared" si="6"/>
        <v>7.017193434199489E-5</v>
      </c>
      <c r="O5" s="67">
        <v>1283.0363</v>
      </c>
      <c r="P5" s="49">
        <f t="shared" si="7"/>
        <v>7.017193434199489E-5</v>
      </c>
      <c r="Q5" s="67">
        <v>1283.0363</v>
      </c>
      <c r="R5" s="49">
        <f t="shared" si="8"/>
        <v>7.017193434199489E-5</v>
      </c>
      <c r="S5" s="67">
        <v>1283.0363</v>
      </c>
      <c r="T5" s="49">
        <f t="shared" si="9"/>
        <v>7.017193434199489E-5</v>
      </c>
      <c r="U5" s="67">
        <v>1283.0363</v>
      </c>
      <c r="V5" s="49">
        <f t="shared" si="10"/>
        <v>7.017193434199489E-5</v>
      </c>
      <c r="W5" s="67">
        <v>1283.0363</v>
      </c>
      <c r="X5" s="49">
        <f t="shared" si="11"/>
        <v>7.017193434199489E-5</v>
      </c>
      <c r="Y5" s="67">
        <v>1283.0363</v>
      </c>
      <c r="Z5" s="50">
        <f t="shared" si="12"/>
        <v>7.017193434199489E-5</v>
      </c>
      <c r="AA5" s="83">
        <f t="shared" si="0"/>
        <v>15396.435599999999</v>
      </c>
      <c r="AB5" s="49">
        <f t="shared" si="12"/>
        <v>7.0171934341994876E-5</v>
      </c>
      <c r="AC5" s="83">
        <f t="shared" si="13"/>
        <v>1283.0363</v>
      </c>
      <c r="AD5" s="49">
        <f t="shared" si="14"/>
        <v>7.0171934341994876E-5</v>
      </c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/>
      <c r="AX5" s="30"/>
      <c r="AY5" s="30"/>
      <c r="AZ5" s="30"/>
      <c r="BA5" s="30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0"/>
      <c r="BM5" s="30"/>
      <c r="BN5" s="30"/>
    </row>
    <row r="6" spans="1:66" s="47" customFormat="1" x14ac:dyDescent="0.25">
      <c r="A6" s="45">
        <v>5052</v>
      </c>
      <c r="B6" s="46" t="s">
        <v>34</v>
      </c>
      <c r="C6" s="67">
        <v>13315.05</v>
      </c>
      <c r="D6" s="49">
        <f t="shared" si="1"/>
        <v>7.2822788751992368E-4</v>
      </c>
      <c r="E6" s="67">
        <v>13315.05</v>
      </c>
      <c r="F6" s="49">
        <f t="shared" si="2"/>
        <v>7.2822788751992368E-4</v>
      </c>
      <c r="G6" s="67">
        <v>13315.05</v>
      </c>
      <c r="H6" s="49">
        <f t="shared" si="3"/>
        <v>7.2822788751992368E-4</v>
      </c>
      <c r="I6" s="67">
        <v>13315.05</v>
      </c>
      <c r="J6" s="49">
        <f t="shared" si="4"/>
        <v>7.2822788751992368E-4</v>
      </c>
      <c r="K6" s="67">
        <v>13315.05</v>
      </c>
      <c r="L6" s="49">
        <f t="shared" si="5"/>
        <v>7.2822788751992368E-4</v>
      </c>
      <c r="M6" s="67">
        <v>13315.05</v>
      </c>
      <c r="N6" s="49">
        <f t="shared" si="6"/>
        <v>7.2822788751992368E-4</v>
      </c>
      <c r="O6" s="67">
        <v>13315.05</v>
      </c>
      <c r="P6" s="49">
        <f t="shared" si="7"/>
        <v>7.2822788751992368E-4</v>
      </c>
      <c r="Q6" s="67">
        <v>13315.05</v>
      </c>
      <c r="R6" s="49">
        <f t="shared" si="8"/>
        <v>7.2822788751992368E-4</v>
      </c>
      <c r="S6" s="67">
        <v>13315.05</v>
      </c>
      <c r="T6" s="49">
        <f t="shared" si="9"/>
        <v>7.2822788751992368E-4</v>
      </c>
      <c r="U6" s="67">
        <v>13315.05</v>
      </c>
      <c r="V6" s="49">
        <f t="shared" si="10"/>
        <v>7.2822788751992368E-4</v>
      </c>
      <c r="W6" s="67">
        <v>13315.05</v>
      </c>
      <c r="X6" s="49">
        <f t="shared" si="11"/>
        <v>7.2822788751992368E-4</v>
      </c>
      <c r="Y6" s="67">
        <v>13315.05</v>
      </c>
      <c r="Z6" s="50">
        <f t="shared" si="12"/>
        <v>7.2822788751992368E-4</v>
      </c>
      <c r="AA6" s="83">
        <f t="shared" si="0"/>
        <v>159780.59999999998</v>
      </c>
      <c r="AB6" s="49">
        <f t="shared" si="12"/>
        <v>7.2822788751992346E-4</v>
      </c>
      <c r="AC6" s="83">
        <f t="shared" si="13"/>
        <v>13315.049999999997</v>
      </c>
      <c r="AD6" s="49">
        <f t="shared" si="14"/>
        <v>7.2822788751992346E-4</v>
      </c>
      <c r="AE6" s="30"/>
      <c r="AF6" s="30"/>
      <c r="AG6" s="30"/>
      <c r="AH6" s="30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0"/>
      <c r="AW6" s="30"/>
      <c r="AX6" s="30"/>
      <c r="AY6" s="30"/>
      <c r="AZ6" s="30"/>
      <c r="BA6" s="30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0"/>
      <c r="BM6" s="30"/>
      <c r="BN6" s="30"/>
    </row>
    <row r="7" spans="1:66" x14ac:dyDescent="0.25">
      <c r="A7" s="9">
        <v>5101</v>
      </c>
      <c r="B7" s="10" t="s">
        <v>35</v>
      </c>
      <c r="C7" s="67">
        <v>3916.2921999999999</v>
      </c>
      <c r="D7" s="49">
        <f t="shared" si="1"/>
        <v>2.1419019798774727E-4</v>
      </c>
      <c r="E7" s="67">
        <v>3916.2921999999999</v>
      </c>
      <c r="F7" s="49">
        <f t="shared" si="2"/>
        <v>2.1419019798774727E-4</v>
      </c>
      <c r="G7" s="67">
        <v>3916.2921999999999</v>
      </c>
      <c r="H7" s="49">
        <f t="shared" si="3"/>
        <v>2.1419019798774727E-4</v>
      </c>
      <c r="I7" s="67">
        <v>3916.2921999999999</v>
      </c>
      <c r="J7" s="49">
        <f t="shared" si="4"/>
        <v>2.1419019798774727E-4</v>
      </c>
      <c r="K7" s="67">
        <v>3916.2921999999999</v>
      </c>
      <c r="L7" s="49">
        <f t="shared" si="5"/>
        <v>2.1419019798774727E-4</v>
      </c>
      <c r="M7" s="67">
        <v>3916.2921999999999</v>
      </c>
      <c r="N7" s="49">
        <f t="shared" si="6"/>
        <v>2.1419019798774727E-4</v>
      </c>
      <c r="O7" s="67">
        <v>3916.2921999999999</v>
      </c>
      <c r="P7" s="49">
        <f t="shared" si="7"/>
        <v>2.1419019798774727E-4</v>
      </c>
      <c r="Q7" s="67">
        <v>3916.2921999999999</v>
      </c>
      <c r="R7" s="49">
        <f t="shared" si="8"/>
        <v>2.1419019798774727E-4</v>
      </c>
      <c r="S7" s="67">
        <v>3916.2921999999999</v>
      </c>
      <c r="T7" s="49">
        <f t="shared" si="9"/>
        <v>2.1419019798774727E-4</v>
      </c>
      <c r="U7" s="67">
        <v>3916.2921999999999</v>
      </c>
      <c r="V7" s="49">
        <f t="shared" si="10"/>
        <v>2.1419019798774727E-4</v>
      </c>
      <c r="W7" s="67">
        <v>3916.2921999999999</v>
      </c>
      <c r="X7" s="49">
        <f t="shared" si="11"/>
        <v>2.1419019798774727E-4</v>
      </c>
      <c r="Y7" s="67">
        <v>3916.2921999999999</v>
      </c>
      <c r="Z7" s="49">
        <f t="shared" si="12"/>
        <v>2.1419019798774727E-4</v>
      </c>
      <c r="AA7" s="82">
        <f t="shared" si="0"/>
        <v>46995.506399999984</v>
      </c>
      <c r="AB7" s="49">
        <f t="shared" si="12"/>
        <v>2.1419019798774716E-4</v>
      </c>
      <c r="AC7" s="82">
        <f t="shared" si="13"/>
        <v>3916.2921999999985</v>
      </c>
      <c r="AD7" s="49">
        <f t="shared" si="14"/>
        <v>2.1419019798774716E-4</v>
      </c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</row>
    <row r="8" spans="1:66" x14ac:dyDescent="0.25">
      <c r="A8" s="9">
        <v>5102</v>
      </c>
      <c r="B8" s="10" t="s">
        <v>36</v>
      </c>
      <c r="C8" s="67">
        <v>2955</v>
      </c>
      <c r="D8" s="49">
        <f t="shared" si="1"/>
        <v>1.6161512030532177E-4</v>
      </c>
      <c r="E8" s="67">
        <v>2955</v>
      </c>
      <c r="F8" s="49">
        <f t="shared" si="2"/>
        <v>1.6161512030532177E-4</v>
      </c>
      <c r="G8" s="67">
        <v>2955</v>
      </c>
      <c r="H8" s="49">
        <f t="shared" si="3"/>
        <v>1.6161512030532177E-4</v>
      </c>
      <c r="I8" s="67">
        <v>2955</v>
      </c>
      <c r="J8" s="49">
        <f t="shared" si="4"/>
        <v>1.6161512030532177E-4</v>
      </c>
      <c r="K8" s="67">
        <v>2955</v>
      </c>
      <c r="L8" s="49">
        <f t="shared" si="5"/>
        <v>1.6161512030532177E-4</v>
      </c>
      <c r="M8" s="67">
        <v>2955</v>
      </c>
      <c r="N8" s="49">
        <f t="shared" si="6"/>
        <v>1.6161512030532177E-4</v>
      </c>
      <c r="O8" s="67">
        <v>2955</v>
      </c>
      <c r="P8" s="49">
        <f t="shared" si="7"/>
        <v>1.6161512030532177E-4</v>
      </c>
      <c r="Q8" s="67">
        <v>2955</v>
      </c>
      <c r="R8" s="49">
        <f t="shared" si="8"/>
        <v>1.6161512030532177E-4</v>
      </c>
      <c r="S8" s="67">
        <v>2955</v>
      </c>
      <c r="T8" s="49">
        <f t="shared" si="9"/>
        <v>1.6161512030532177E-4</v>
      </c>
      <c r="U8" s="67">
        <v>2955</v>
      </c>
      <c r="V8" s="49">
        <f t="shared" si="10"/>
        <v>1.6161512030532177E-4</v>
      </c>
      <c r="W8" s="67">
        <v>2955</v>
      </c>
      <c r="X8" s="49">
        <f t="shared" si="11"/>
        <v>1.6161512030532177E-4</v>
      </c>
      <c r="Y8" s="67">
        <v>2955</v>
      </c>
      <c r="Z8" s="49">
        <f t="shared" si="12"/>
        <v>1.6161512030532177E-4</v>
      </c>
      <c r="AA8" s="82">
        <f t="shared" si="0"/>
        <v>35460</v>
      </c>
      <c r="AB8" s="49">
        <f t="shared" si="12"/>
        <v>1.6161512030532174E-4</v>
      </c>
      <c r="AC8" s="82">
        <f t="shared" si="13"/>
        <v>2955</v>
      </c>
      <c r="AD8" s="49">
        <f t="shared" si="14"/>
        <v>1.6161512030532174E-4</v>
      </c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</row>
    <row r="9" spans="1:66" x14ac:dyDescent="0.25">
      <c r="A9" s="9">
        <v>5103</v>
      </c>
      <c r="B9" s="10" t="s">
        <v>37</v>
      </c>
      <c r="C9" s="67"/>
      <c r="D9" s="49">
        <f t="shared" si="1"/>
        <v>0</v>
      </c>
      <c r="E9" s="67"/>
      <c r="F9" s="49">
        <f t="shared" si="2"/>
        <v>0</v>
      </c>
      <c r="G9" s="67"/>
      <c r="H9" s="49">
        <f t="shared" si="3"/>
        <v>0</v>
      </c>
      <c r="I9" s="67"/>
      <c r="J9" s="49">
        <f t="shared" si="4"/>
        <v>0</v>
      </c>
      <c r="K9" s="67"/>
      <c r="L9" s="49">
        <f t="shared" si="5"/>
        <v>0</v>
      </c>
      <c r="M9" s="67"/>
      <c r="N9" s="49">
        <f t="shared" si="6"/>
        <v>0</v>
      </c>
      <c r="O9" s="67"/>
      <c r="P9" s="49">
        <f t="shared" si="7"/>
        <v>0</v>
      </c>
      <c r="Q9" s="67"/>
      <c r="R9" s="49">
        <f t="shared" si="8"/>
        <v>0</v>
      </c>
      <c r="S9" s="67"/>
      <c r="T9" s="49">
        <f t="shared" si="9"/>
        <v>0</v>
      </c>
      <c r="U9" s="67"/>
      <c r="V9" s="49">
        <f t="shared" si="10"/>
        <v>0</v>
      </c>
      <c r="W9" s="67"/>
      <c r="X9" s="49">
        <f t="shared" si="11"/>
        <v>0</v>
      </c>
      <c r="Y9" s="67"/>
      <c r="Z9" s="49">
        <f t="shared" si="12"/>
        <v>0</v>
      </c>
      <c r="AA9" s="82">
        <f t="shared" si="0"/>
        <v>0</v>
      </c>
      <c r="AB9" s="49">
        <f t="shared" si="12"/>
        <v>0</v>
      </c>
      <c r="AC9" s="82">
        <f t="shared" si="13"/>
        <v>0</v>
      </c>
      <c r="AD9" s="49">
        <f t="shared" si="14"/>
        <v>0</v>
      </c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</row>
    <row r="10" spans="1:66" x14ac:dyDescent="0.25">
      <c r="A10" s="13">
        <v>5149</v>
      </c>
      <c r="B10" s="2" t="s">
        <v>38</v>
      </c>
      <c r="C10" s="68">
        <f>C3+C4-C5-C6-C7-C8+C9</f>
        <v>18262710.9285</v>
      </c>
      <c r="D10" s="51">
        <f t="shared" si="1"/>
        <v>0.99882579485984502</v>
      </c>
      <c r="E10" s="68">
        <f>E3+E4-E5-E6-E7-E8+E9</f>
        <v>18262710.9285</v>
      </c>
      <c r="F10" s="51">
        <f t="shared" si="2"/>
        <v>0.99882579485984502</v>
      </c>
      <c r="G10" s="68">
        <f>G3+G4-G5-G6-G7-G8+G9</f>
        <v>18262710.9285</v>
      </c>
      <c r="H10" s="51">
        <f t="shared" si="3"/>
        <v>0.99882579485984502</v>
      </c>
      <c r="I10" s="68">
        <f>I3+I4-I5-I6-I7-I8+I9</f>
        <v>18262710.9285</v>
      </c>
      <c r="J10" s="51">
        <f t="shared" si="4"/>
        <v>0.99882579485984502</v>
      </c>
      <c r="K10" s="68">
        <f>K3+K4-K5-K6-K7-K8+K9</f>
        <v>18262710.9285</v>
      </c>
      <c r="L10" s="51">
        <f t="shared" si="5"/>
        <v>0.99882579485984502</v>
      </c>
      <c r="M10" s="68">
        <f>M3+M4-M5-M6-M7-M8+M9</f>
        <v>18262710.9285</v>
      </c>
      <c r="N10" s="51">
        <f t="shared" si="6"/>
        <v>0.99882579485984502</v>
      </c>
      <c r="O10" s="68">
        <f>O3+O4-O5-O6-O7-O8+O9</f>
        <v>18262710.9285</v>
      </c>
      <c r="P10" s="51">
        <f t="shared" si="7"/>
        <v>0.99882579485984502</v>
      </c>
      <c r="Q10" s="68">
        <f>Q3+Q4-Q5-Q6-Q7-Q8+Q9</f>
        <v>18262710.9285</v>
      </c>
      <c r="R10" s="51">
        <f t="shared" si="8"/>
        <v>0.99882579485984502</v>
      </c>
      <c r="S10" s="68">
        <f>S3+S4-S5-S6-S7-S8+S9</f>
        <v>18262710.9285</v>
      </c>
      <c r="T10" s="51">
        <f t="shared" si="9"/>
        <v>0.99882579485984502</v>
      </c>
      <c r="U10" s="68">
        <f>U3+U4-U5-U6-U7-U8+U9</f>
        <v>18262710.9285</v>
      </c>
      <c r="V10" s="51">
        <f t="shared" si="10"/>
        <v>0.99882579485984502</v>
      </c>
      <c r="W10" s="68">
        <f>W3+W4-W5-W6-W7-W8+W9</f>
        <v>18262710.9285</v>
      </c>
      <c r="X10" s="51">
        <f t="shared" si="11"/>
        <v>0.99882579485984502</v>
      </c>
      <c r="Y10" s="68">
        <f>Y3+Y4-Y5-Y6-Y7-Y8+Y9</f>
        <v>18262710.9285</v>
      </c>
      <c r="Z10" s="51">
        <f t="shared" si="12"/>
        <v>0.99882579485984502</v>
      </c>
      <c r="AA10" s="84">
        <f t="shared" si="0"/>
        <v>219152531.14199999</v>
      </c>
      <c r="AB10" s="51">
        <f t="shared" si="12"/>
        <v>0.9988257948598448</v>
      </c>
      <c r="AC10" s="84">
        <f t="shared" si="13"/>
        <v>18262710.9285</v>
      </c>
      <c r="AD10" s="51">
        <f t="shared" si="14"/>
        <v>0.9988257948598448</v>
      </c>
    </row>
    <row r="11" spans="1:66" s="8" customFormat="1" x14ac:dyDescent="0.25">
      <c r="A11" s="26">
        <v>5151</v>
      </c>
      <c r="B11" s="27" t="s">
        <v>39</v>
      </c>
      <c r="C11" s="69">
        <v>0.03</v>
      </c>
      <c r="D11" s="60">
        <f>IF(C$10&lt;&gt;0,C11/C$10,"-")</f>
        <v>1.642691499496019E-9</v>
      </c>
      <c r="E11" s="69">
        <v>0.03</v>
      </c>
      <c r="F11" s="60">
        <f>IF(E$10&lt;&gt;0,E11/E$10,"-")</f>
        <v>1.642691499496019E-9</v>
      </c>
      <c r="G11" s="69">
        <v>0.03</v>
      </c>
      <c r="H11" s="60">
        <f>IF(G$10&lt;&gt;0,G11/G$10,"-")</f>
        <v>1.642691499496019E-9</v>
      </c>
      <c r="I11" s="69">
        <v>0.03</v>
      </c>
      <c r="J11" s="60">
        <f>IF(I$10&lt;&gt;0,I11/I$10,"-")</f>
        <v>1.642691499496019E-9</v>
      </c>
      <c r="K11" s="69">
        <v>0.03</v>
      </c>
      <c r="L11" s="60">
        <f>IF(K$10&lt;&gt;0,K11/K$10,"-")</f>
        <v>1.642691499496019E-9</v>
      </c>
      <c r="M11" s="69">
        <v>0.03</v>
      </c>
      <c r="N11" s="60">
        <f>IF(M$10&lt;&gt;0,M11/M$10,"-")</f>
        <v>1.642691499496019E-9</v>
      </c>
      <c r="O11" s="69">
        <v>0.03</v>
      </c>
      <c r="P11" s="60">
        <f>IF(O$10&lt;&gt;0,O11/O$10,"-")</f>
        <v>1.642691499496019E-9</v>
      </c>
      <c r="Q11" s="69">
        <v>0.03</v>
      </c>
      <c r="R11" s="60">
        <f>IF(Q$10&lt;&gt;0,Q11/Q$10,"-")</f>
        <v>1.642691499496019E-9</v>
      </c>
      <c r="S11" s="69">
        <v>0.03</v>
      </c>
      <c r="T11" s="60">
        <f>IF(S$10&lt;&gt;0,S11/S$10,"-")</f>
        <v>1.642691499496019E-9</v>
      </c>
      <c r="U11" s="69">
        <v>0.03</v>
      </c>
      <c r="V11" s="60">
        <f>IF(U$10&lt;&gt;0,U11/U$10,"-")</f>
        <v>1.642691499496019E-9</v>
      </c>
      <c r="W11" s="69">
        <v>0.03</v>
      </c>
      <c r="X11" s="60">
        <f>IF(W$10&lt;&gt;0,W11/W$10,"-")</f>
        <v>1.642691499496019E-9</v>
      </c>
      <c r="Y11" s="69">
        <v>0.03</v>
      </c>
      <c r="Z11" s="60">
        <f>IF(Y$10&lt;&gt;0,Y11/Y$10,"-")</f>
        <v>1.642691499496019E-9</v>
      </c>
      <c r="AA11" s="85">
        <f t="shared" si="0"/>
        <v>0.3600000000000001</v>
      </c>
      <c r="AB11" s="60">
        <f>IF(AA$10&lt;&gt;0,AA11/AA$10,"-")</f>
        <v>1.6426914994960196E-9</v>
      </c>
      <c r="AC11" s="85">
        <f t="shared" si="13"/>
        <v>3.0000000000000009E-2</v>
      </c>
      <c r="AD11" s="60">
        <f>IF(AC$10&lt;&gt;0,AC11/AC$10,"-")</f>
        <v>1.6426914994960196E-9</v>
      </c>
    </row>
    <row r="12" spans="1:66" x14ac:dyDescent="0.25">
      <c r="A12" s="9"/>
      <c r="B12" s="10"/>
      <c r="C12" s="67"/>
      <c r="D12" s="49"/>
      <c r="E12" s="67"/>
      <c r="F12" s="49"/>
      <c r="G12" s="67"/>
      <c r="H12" s="49"/>
      <c r="I12" s="67"/>
      <c r="J12" s="49"/>
      <c r="K12" s="67"/>
      <c r="L12" s="49"/>
      <c r="M12" s="67"/>
      <c r="N12" s="49"/>
      <c r="O12" s="67"/>
      <c r="P12" s="49"/>
      <c r="Q12" s="67"/>
      <c r="R12" s="49"/>
      <c r="S12" s="67"/>
      <c r="T12" s="49"/>
      <c r="U12" s="67"/>
      <c r="V12" s="49"/>
      <c r="W12" s="67"/>
      <c r="X12" s="49"/>
      <c r="Y12" s="67"/>
      <c r="Z12" s="49"/>
      <c r="AA12" s="82"/>
      <c r="AB12" s="49"/>
      <c r="AC12" s="82"/>
      <c r="AD12" s="49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</row>
    <row r="13" spans="1:66" s="5" customFormat="1" x14ac:dyDescent="0.25">
      <c r="A13" s="12">
        <v>5198</v>
      </c>
      <c r="B13" s="1" t="s">
        <v>41</v>
      </c>
      <c r="C13" s="70">
        <f>C11+C12</f>
        <v>0.03</v>
      </c>
      <c r="D13" s="53">
        <f t="shared" ref="D13:R80" si="15">IF(C$10&lt;&gt;0,C13/C$10,"-")</f>
        <v>1.642691499496019E-9</v>
      </c>
      <c r="E13" s="70">
        <f>E11+E12</f>
        <v>0.03</v>
      </c>
      <c r="F13" s="53">
        <f t="shared" ref="F13:F80" si="16">IF(E$10&lt;&gt;0,E13/E$10,"-")</f>
        <v>1.642691499496019E-9</v>
      </c>
      <c r="G13" s="70">
        <f>G11+G12</f>
        <v>0.03</v>
      </c>
      <c r="H13" s="53">
        <f t="shared" ref="H13:H80" si="17">IF(G$10&lt;&gt;0,G13/G$10,"-")</f>
        <v>1.642691499496019E-9</v>
      </c>
      <c r="I13" s="70">
        <f>I11+I12</f>
        <v>0.03</v>
      </c>
      <c r="J13" s="53">
        <f t="shared" ref="J13:J80" si="18">IF(I$10&lt;&gt;0,I13/I$10,"-")</f>
        <v>1.642691499496019E-9</v>
      </c>
      <c r="K13" s="70">
        <f>K11+K12</f>
        <v>0.03</v>
      </c>
      <c r="L13" s="53">
        <f t="shared" ref="L13:L80" si="19">IF(K$10&lt;&gt;0,K13/K$10,"-")</f>
        <v>1.642691499496019E-9</v>
      </c>
      <c r="M13" s="70">
        <f>M11+M12</f>
        <v>0.03</v>
      </c>
      <c r="N13" s="53">
        <f t="shared" ref="N13:N80" si="20">IF(M$10&lt;&gt;0,M13/M$10,"-")</f>
        <v>1.642691499496019E-9</v>
      </c>
      <c r="O13" s="70">
        <f>O11+O12</f>
        <v>0.03</v>
      </c>
      <c r="P13" s="53">
        <f t="shared" ref="P13:P80" si="21">IF(O$10&lt;&gt;0,O13/O$10,"-")</f>
        <v>1.642691499496019E-9</v>
      </c>
      <c r="Q13" s="70">
        <f>Q11+Q12</f>
        <v>0.03</v>
      </c>
      <c r="R13" s="53">
        <f t="shared" ref="R13:R80" si="22">IF(Q$10&lt;&gt;0,Q13/Q$10,"-")</f>
        <v>1.642691499496019E-9</v>
      </c>
      <c r="S13" s="70">
        <f>S11+S12</f>
        <v>0.03</v>
      </c>
      <c r="T13" s="53">
        <f t="shared" ref="T13:AD80" si="23">IF(S$10&lt;&gt;0,S13/S$10,"-")</f>
        <v>1.642691499496019E-9</v>
      </c>
      <c r="U13" s="70">
        <f>U11+U12</f>
        <v>0.03</v>
      </c>
      <c r="V13" s="53">
        <f t="shared" ref="V13:V80" si="24">IF(U$10&lt;&gt;0,U13/U$10,"-")</f>
        <v>1.642691499496019E-9</v>
      </c>
      <c r="W13" s="70">
        <f>W11+W12</f>
        <v>0.03</v>
      </c>
      <c r="X13" s="53">
        <f t="shared" ref="X13:X80" si="25">IF(W$10&lt;&gt;0,W13/W$10,"-")</f>
        <v>1.642691499496019E-9</v>
      </c>
      <c r="Y13" s="70">
        <f>Y11+Y12</f>
        <v>0.03</v>
      </c>
      <c r="Z13" s="53">
        <f t="shared" ref="Z13:AB28" si="26">IF(Y$10&lt;&gt;0,Y13/Y$10,"-")</f>
        <v>1.642691499496019E-9</v>
      </c>
      <c r="AA13" s="70">
        <f t="shared" si="0"/>
        <v>0.3600000000000001</v>
      </c>
      <c r="AB13" s="53">
        <f t="shared" si="26"/>
        <v>1.6426914994960196E-9</v>
      </c>
      <c r="AC13" s="93">
        <f t="shared" si="13"/>
        <v>3.0000000000000009E-2</v>
      </c>
      <c r="AD13" s="53">
        <f t="shared" ref="AD13:AD80" si="27">IF(AC$10&lt;&gt;0,AC13/AC$10,"-")</f>
        <v>1.6426914994960196E-9</v>
      </c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</row>
    <row r="14" spans="1:66" x14ac:dyDescent="0.25">
      <c r="A14" s="16">
        <v>5199</v>
      </c>
      <c r="B14" s="17" t="s">
        <v>42</v>
      </c>
      <c r="C14" s="71">
        <f>C10+C13</f>
        <v>18262710.958500002</v>
      </c>
      <c r="D14" s="54">
        <f t="shared" si="15"/>
        <v>1.0000000016426915</v>
      </c>
      <c r="E14" s="71">
        <f>E10+E13</f>
        <v>18262710.958500002</v>
      </c>
      <c r="F14" s="54">
        <f t="shared" si="16"/>
        <v>1.0000000016426915</v>
      </c>
      <c r="G14" s="71">
        <f>G10+G13</f>
        <v>18262710.958500002</v>
      </c>
      <c r="H14" s="54">
        <f t="shared" si="17"/>
        <v>1.0000000016426915</v>
      </c>
      <c r="I14" s="71">
        <f>I10+I13</f>
        <v>18262710.958500002</v>
      </c>
      <c r="J14" s="54">
        <f t="shared" si="18"/>
        <v>1.0000000016426915</v>
      </c>
      <c r="K14" s="71">
        <f>K10+K13</f>
        <v>18262710.958500002</v>
      </c>
      <c r="L14" s="54">
        <f t="shared" si="19"/>
        <v>1.0000000016426915</v>
      </c>
      <c r="M14" s="71">
        <f>M10+M13</f>
        <v>18262710.958500002</v>
      </c>
      <c r="N14" s="54">
        <f t="shared" si="20"/>
        <v>1.0000000016426915</v>
      </c>
      <c r="O14" s="71">
        <f>O10+O13</f>
        <v>18262710.958500002</v>
      </c>
      <c r="P14" s="54">
        <f t="shared" si="21"/>
        <v>1.0000000016426915</v>
      </c>
      <c r="Q14" s="71">
        <f>Q10+Q13</f>
        <v>18262710.958500002</v>
      </c>
      <c r="R14" s="54">
        <f t="shared" si="22"/>
        <v>1.0000000016426915</v>
      </c>
      <c r="S14" s="71">
        <f>S10+S13</f>
        <v>18262710.958500002</v>
      </c>
      <c r="T14" s="54">
        <f t="shared" si="23"/>
        <v>1.0000000016426915</v>
      </c>
      <c r="U14" s="71">
        <f>U10+U13</f>
        <v>18262710.958500002</v>
      </c>
      <c r="V14" s="54">
        <f t="shared" si="24"/>
        <v>1.0000000016426915</v>
      </c>
      <c r="W14" s="71">
        <f>W10+W13</f>
        <v>18262710.958500002</v>
      </c>
      <c r="X14" s="54">
        <f t="shared" si="25"/>
        <v>1.0000000016426915</v>
      </c>
      <c r="Y14" s="71">
        <f>Y10+Y13</f>
        <v>18262710.958500002</v>
      </c>
      <c r="Z14" s="54">
        <f t="shared" si="26"/>
        <v>1.0000000016426915</v>
      </c>
      <c r="AA14" s="86">
        <f t="shared" si="0"/>
        <v>219152531.502</v>
      </c>
      <c r="AB14" s="54">
        <f t="shared" si="26"/>
        <v>1.0000000016426915</v>
      </c>
      <c r="AC14" s="86">
        <f t="shared" si="13"/>
        <v>18262710.958500002</v>
      </c>
      <c r="AD14" s="54">
        <f t="shared" si="27"/>
        <v>1.0000000016426915</v>
      </c>
    </row>
    <row r="15" spans="1:66" s="30" customFormat="1" x14ac:dyDescent="0.25">
      <c r="A15" s="28">
        <v>5502</v>
      </c>
      <c r="B15" s="29" t="s">
        <v>43</v>
      </c>
      <c r="C15" s="72">
        <v>9352069.6687000003</v>
      </c>
      <c r="D15" s="60">
        <f t="shared" si="15"/>
        <v>0.512085511582268</v>
      </c>
      <c r="E15" s="72">
        <v>9352069.6687000003</v>
      </c>
      <c r="F15" s="60">
        <f t="shared" si="16"/>
        <v>0.512085511582268</v>
      </c>
      <c r="G15" s="72">
        <v>9352069.6687000003</v>
      </c>
      <c r="H15" s="60">
        <f t="shared" si="17"/>
        <v>0.512085511582268</v>
      </c>
      <c r="I15" s="72">
        <v>9352069.6687000003</v>
      </c>
      <c r="J15" s="52">
        <f t="shared" si="18"/>
        <v>0.512085511582268</v>
      </c>
      <c r="K15" s="72">
        <v>9352069.6687000003</v>
      </c>
      <c r="L15" s="60">
        <f t="shared" si="19"/>
        <v>0.512085511582268</v>
      </c>
      <c r="M15" s="72">
        <v>9352069.6687000003</v>
      </c>
      <c r="N15" s="60">
        <f t="shared" si="20"/>
        <v>0.512085511582268</v>
      </c>
      <c r="O15" s="72">
        <v>9352069.6687000003</v>
      </c>
      <c r="P15" s="60">
        <f t="shared" si="21"/>
        <v>0.512085511582268</v>
      </c>
      <c r="Q15" s="72">
        <v>9352069.6687000003</v>
      </c>
      <c r="R15" s="60">
        <f t="shared" si="22"/>
        <v>0.512085511582268</v>
      </c>
      <c r="S15" s="72">
        <v>9352069.6687000003</v>
      </c>
      <c r="T15" s="60">
        <f t="shared" si="23"/>
        <v>0.512085511582268</v>
      </c>
      <c r="U15" s="72">
        <v>9352069.6687000003</v>
      </c>
      <c r="V15" s="60">
        <f t="shared" si="24"/>
        <v>0.512085511582268</v>
      </c>
      <c r="W15" s="72">
        <v>9352069.6687000003</v>
      </c>
      <c r="X15" s="60">
        <f t="shared" si="25"/>
        <v>0.512085511582268</v>
      </c>
      <c r="Y15" s="72">
        <v>9352069.6687000003</v>
      </c>
      <c r="Z15" s="52">
        <f t="shared" si="26"/>
        <v>0.512085511582268</v>
      </c>
      <c r="AA15" s="87">
        <f t="shared" si="0"/>
        <v>112224836.02439998</v>
      </c>
      <c r="AB15" s="52">
        <f t="shared" si="26"/>
        <v>0.512085511582268</v>
      </c>
      <c r="AC15" s="87">
        <f t="shared" si="13"/>
        <v>9352069.6686999984</v>
      </c>
      <c r="AD15" s="52">
        <f t="shared" si="27"/>
        <v>0.512085511582268</v>
      </c>
    </row>
    <row r="16" spans="1:66" x14ac:dyDescent="0.25">
      <c r="A16" s="24">
        <v>5503</v>
      </c>
      <c r="B16" s="25" t="s">
        <v>44</v>
      </c>
      <c r="C16" s="73"/>
      <c r="D16" s="55">
        <f t="shared" si="15"/>
        <v>0</v>
      </c>
      <c r="E16" s="73"/>
      <c r="F16" s="55">
        <f t="shared" si="16"/>
        <v>0</v>
      </c>
      <c r="G16" s="73"/>
      <c r="H16" s="55">
        <f t="shared" si="17"/>
        <v>0</v>
      </c>
      <c r="I16" s="73"/>
      <c r="J16" s="55">
        <f t="shared" si="18"/>
        <v>0</v>
      </c>
      <c r="K16" s="73"/>
      <c r="L16" s="55">
        <f t="shared" si="19"/>
        <v>0</v>
      </c>
      <c r="M16" s="73"/>
      <c r="N16" s="55">
        <f t="shared" si="20"/>
        <v>0</v>
      </c>
      <c r="O16" s="73"/>
      <c r="P16" s="55">
        <f t="shared" si="21"/>
        <v>0</v>
      </c>
      <c r="Q16" s="73"/>
      <c r="R16" s="55">
        <f t="shared" si="22"/>
        <v>0</v>
      </c>
      <c r="S16" s="73"/>
      <c r="T16" s="55">
        <f t="shared" si="23"/>
        <v>0</v>
      </c>
      <c r="U16" s="73"/>
      <c r="V16" s="55">
        <f t="shared" si="24"/>
        <v>0</v>
      </c>
      <c r="W16" s="73"/>
      <c r="X16" s="55">
        <f t="shared" si="25"/>
        <v>0</v>
      </c>
      <c r="Y16" s="73"/>
      <c r="Z16" s="55">
        <f t="shared" si="26"/>
        <v>0</v>
      </c>
      <c r="AA16" s="88">
        <f t="shared" si="0"/>
        <v>0</v>
      </c>
      <c r="AB16" s="55">
        <f t="shared" si="26"/>
        <v>0</v>
      </c>
      <c r="AC16" s="88">
        <f t="shared" si="13"/>
        <v>0</v>
      </c>
      <c r="AD16" s="55">
        <f t="shared" si="27"/>
        <v>0</v>
      </c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</row>
    <row r="17" spans="1:66" x14ac:dyDescent="0.25">
      <c r="A17" s="9">
        <v>5504</v>
      </c>
      <c r="B17" s="10" t="s">
        <v>45</v>
      </c>
      <c r="C17" s="67">
        <v>-341.0804</v>
      </c>
      <c r="D17" s="49">
        <f t="shared" si="15"/>
        <v>-1.8676329124156733E-5</v>
      </c>
      <c r="E17" s="67">
        <v>-341.0804</v>
      </c>
      <c r="F17" s="49">
        <f t="shared" si="16"/>
        <v>-1.8676329124156733E-5</v>
      </c>
      <c r="G17" s="67">
        <v>-341.0804</v>
      </c>
      <c r="H17" s="49">
        <f t="shared" si="17"/>
        <v>-1.8676329124156733E-5</v>
      </c>
      <c r="I17" s="67">
        <v>-341.0804</v>
      </c>
      <c r="J17" s="49">
        <f t="shared" si="18"/>
        <v>-1.8676329124156733E-5</v>
      </c>
      <c r="K17" s="67">
        <v>-341.0804</v>
      </c>
      <c r="L17" s="49">
        <f t="shared" si="19"/>
        <v>-1.8676329124156733E-5</v>
      </c>
      <c r="M17" s="67">
        <v>-341.0804</v>
      </c>
      <c r="N17" s="49">
        <f t="shared" si="20"/>
        <v>-1.8676329124156733E-5</v>
      </c>
      <c r="O17" s="67">
        <v>-341.0804</v>
      </c>
      <c r="P17" s="49">
        <f t="shared" si="21"/>
        <v>-1.8676329124156733E-5</v>
      </c>
      <c r="Q17" s="67">
        <v>-341.0804</v>
      </c>
      <c r="R17" s="49">
        <f t="shared" si="22"/>
        <v>-1.8676329124156733E-5</v>
      </c>
      <c r="S17" s="67">
        <v>-341.0804</v>
      </c>
      <c r="T17" s="49">
        <f t="shared" si="23"/>
        <v>-1.8676329124156733E-5</v>
      </c>
      <c r="U17" s="67">
        <v>-341.0804</v>
      </c>
      <c r="V17" s="49">
        <f t="shared" si="24"/>
        <v>-1.8676329124156733E-5</v>
      </c>
      <c r="W17" s="67">
        <v>-341.0804</v>
      </c>
      <c r="X17" s="49">
        <f t="shared" si="25"/>
        <v>-1.8676329124156733E-5</v>
      </c>
      <c r="Y17" s="67">
        <v>-341.0804</v>
      </c>
      <c r="Z17" s="49">
        <f t="shared" si="26"/>
        <v>-1.8676329124156733E-5</v>
      </c>
      <c r="AA17" s="82">
        <f t="shared" si="0"/>
        <v>-4092.9647999999993</v>
      </c>
      <c r="AB17" s="49">
        <f t="shared" si="26"/>
        <v>-1.8676329124156729E-5</v>
      </c>
      <c r="AC17" s="82">
        <f t="shared" si="13"/>
        <v>-341.08039999999994</v>
      </c>
      <c r="AD17" s="49">
        <f t="shared" si="27"/>
        <v>-1.8676329124156729E-5</v>
      </c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</row>
    <row r="18" spans="1:66" x14ac:dyDescent="0.25">
      <c r="A18" s="9">
        <v>5505</v>
      </c>
      <c r="B18" s="10" t="s">
        <v>46</v>
      </c>
      <c r="C18" s="67"/>
      <c r="D18" s="49">
        <f t="shared" si="15"/>
        <v>0</v>
      </c>
      <c r="E18" s="67"/>
      <c r="F18" s="49">
        <f t="shared" si="16"/>
        <v>0</v>
      </c>
      <c r="G18" s="67"/>
      <c r="H18" s="49">
        <f t="shared" si="17"/>
        <v>0</v>
      </c>
      <c r="I18" s="67"/>
      <c r="J18" s="49">
        <f t="shared" si="18"/>
        <v>0</v>
      </c>
      <c r="K18" s="67"/>
      <c r="L18" s="49">
        <f t="shared" si="19"/>
        <v>0</v>
      </c>
      <c r="M18" s="67"/>
      <c r="N18" s="49">
        <f t="shared" si="20"/>
        <v>0</v>
      </c>
      <c r="O18" s="67"/>
      <c r="P18" s="49">
        <f t="shared" si="21"/>
        <v>0</v>
      </c>
      <c r="Q18" s="67"/>
      <c r="R18" s="49">
        <f t="shared" si="22"/>
        <v>0</v>
      </c>
      <c r="S18" s="67"/>
      <c r="T18" s="49">
        <f t="shared" si="23"/>
        <v>0</v>
      </c>
      <c r="U18" s="67"/>
      <c r="V18" s="49">
        <f t="shared" si="24"/>
        <v>0</v>
      </c>
      <c r="W18" s="67"/>
      <c r="X18" s="49">
        <f t="shared" si="25"/>
        <v>0</v>
      </c>
      <c r="Y18" s="67"/>
      <c r="Z18" s="49">
        <f t="shared" si="26"/>
        <v>0</v>
      </c>
      <c r="AA18" s="82">
        <f t="shared" si="0"/>
        <v>0</v>
      </c>
      <c r="AB18" s="49">
        <f t="shared" si="26"/>
        <v>0</v>
      </c>
      <c r="AC18" s="82">
        <f t="shared" si="13"/>
        <v>0</v>
      </c>
      <c r="AD18" s="49">
        <f t="shared" si="27"/>
        <v>0</v>
      </c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</row>
    <row r="19" spans="1:66" x14ac:dyDescent="0.25">
      <c r="A19" s="9">
        <v>5506</v>
      </c>
      <c r="B19" s="10" t="s">
        <v>47</v>
      </c>
      <c r="C19" s="67">
        <v>-203.41235</v>
      </c>
      <c r="D19" s="49">
        <f t="shared" si="15"/>
        <v>-1.1138124607916969E-5</v>
      </c>
      <c r="E19" s="67">
        <v>-203.41235</v>
      </c>
      <c r="F19" s="49">
        <f t="shared" si="16"/>
        <v>-1.1138124607916969E-5</v>
      </c>
      <c r="G19" s="67">
        <v>-203.41235</v>
      </c>
      <c r="H19" s="49">
        <f t="shared" si="17"/>
        <v>-1.1138124607916969E-5</v>
      </c>
      <c r="I19" s="67">
        <v>-203.41235</v>
      </c>
      <c r="J19" s="49">
        <f t="shared" si="18"/>
        <v>-1.1138124607916969E-5</v>
      </c>
      <c r="K19" s="67">
        <v>-203.41235</v>
      </c>
      <c r="L19" s="49">
        <f t="shared" si="19"/>
        <v>-1.1138124607916969E-5</v>
      </c>
      <c r="M19" s="67">
        <v>-203.41235</v>
      </c>
      <c r="N19" s="49">
        <f t="shared" si="20"/>
        <v>-1.1138124607916969E-5</v>
      </c>
      <c r="O19" s="67">
        <v>-203.41235</v>
      </c>
      <c r="P19" s="49">
        <f t="shared" si="21"/>
        <v>-1.1138124607916969E-5</v>
      </c>
      <c r="Q19" s="67">
        <v>-203.41235</v>
      </c>
      <c r="R19" s="49">
        <f t="shared" si="22"/>
        <v>-1.1138124607916969E-5</v>
      </c>
      <c r="S19" s="67">
        <v>-203.41235</v>
      </c>
      <c r="T19" s="49">
        <f t="shared" si="23"/>
        <v>-1.1138124607916969E-5</v>
      </c>
      <c r="U19" s="67">
        <v>-203.41235</v>
      </c>
      <c r="V19" s="49">
        <f t="shared" si="24"/>
        <v>-1.1138124607916969E-5</v>
      </c>
      <c r="W19" s="67">
        <v>-203.41235</v>
      </c>
      <c r="X19" s="49">
        <f t="shared" si="25"/>
        <v>-1.1138124607916969E-5</v>
      </c>
      <c r="Y19" s="67">
        <v>-203.41235</v>
      </c>
      <c r="Z19" s="49">
        <f t="shared" si="26"/>
        <v>-1.1138124607916969E-5</v>
      </c>
      <c r="AA19" s="82">
        <f t="shared" si="0"/>
        <v>-2440.9482000000003</v>
      </c>
      <c r="AB19" s="49">
        <f t="shared" si="26"/>
        <v>-1.1138124607916971E-5</v>
      </c>
      <c r="AC19" s="82">
        <f t="shared" si="13"/>
        <v>-203.41235000000003</v>
      </c>
      <c r="AD19" s="49">
        <f t="shared" si="27"/>
        <v>-1.1138124607916971E-5</v>
      </c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</row>
    <row r="20" spans="1:66" s="5" customFormat="1" x14ac:dyDescent="0.25">
      <c r="A20" s="12">
        <v>5599</v>
      </c>
      <c r="B20" s="1" t="s">
        <v>48</v>
      </c>
      <c r="C20" s="74">
        <f>SUM(C15:C19)</f>
        <v>9351525.1759500001</v>
      </c>
      <c r="D20" s="56">
        <f t="shared" si="15"/>
        <v>0.51205569712853594</v>
      </c>
      <c r="E20" s="74">
        <f>SUM(E15:E19)</f>
        <v>9351525.1759500001</v>
      </c>
      <c r="F20" s="56">
        <f t="shared" si="16"/>
        <v>0.51205569712853594</v>
      </c>
      <c r="G20" s="74">
        <f>SUM(G15:G19)</f>
        <v>9351525.1759500001</v>
      </c>
      <c r="H20" s="56">
        <f t="shared" si="17"/>
        <v>0.51205569712853594</v>
      </c>
      <c r="I20" s="74">
        <f>SUM(I15:I19)</f>
        <v>9351525.1759500001</v>
      </c>
      <c r="J20" s="56">
        <f t="shared" si="18"/>
        <v>0.51205569712853594</v>
      </c>
      <c r="K20" s="74">
        <f>SUM(K15:K19)</f>
        <v>9351525.1759500001</v>
      </c>
      <c r="L20" s="56">
        <f t="shared" si="19"/>
        <v>0.51205569712853594</v>
      </c>
      <c r="M20" s="74">
        <f>SUM(M15:M19)</f>
        <v>9351525.1759500001</v>
      </c>
      <c r="N20" s="56">
        <f t="shared" si="20"/>
        <v>0.51205569712853594</v>
      </c>
      <c r="O20" s="74">
        <f>SUM(O15:O19)</f>
        <v>9351525.1759500001</v>
      </c>
      <c r="P20" s="56">
        <f t="shared" si="21"/>
        <v>0.51205569712853594</v>
      </c>
      <c r="Q20" s="74">
        <f>SUM(Q15:Q19)</f>
        <v>9351525.1759500001</v>
      </c>
      <c r="R20" s="56">
        <f t="shared" si="22"/>
        <v>0.51205569712853594</v>
      </c>
      <c r="S20" s="74">
        <f>SUM(S15:S19)</f>
        <v>9351525.1759500001</v>
      </c>
      <c r="T20" s="56">
        <f t="shared" si="23"/>
        <v>0.51205569712853594</v>
      </c>
      <c r="U20" s="74">
        <f>SUM(U15:U19)</f>
        <v>9351525.1759500001</v>
      </c>
      <c r="V20" s="56">
        <f t="shared" si="24"/>
        <v>0.51205569712853594</v>
      </c>
      <c r="W20" s="74">
        <f>SUM(W15:W19)</f>
        <v>9351525.1759500001</v>
      </c>
      <c r="X20" s="56">
        <f t="shared" si="25"/>
        <v>0.51205569712853594</v>
      </c>
      <c r="Y20" s="74">
        <f>SUM(Y15:Y19)</f>
        <v>9351525.1759500001</v>
      </c>
      <c r="Z20" s="56">
        <f t="shared" si="26"/>
        <v>0.51205569712853594</v>
      </c>
      <c r="AA20" s="70">
        <f t="shared" si="0"/>
        <v>112218302.11140002</v>
      </c>
      <c r="AB20" s="56">
        <f t="shared" si="26"/>
        <v>0.51205569712853616</v>
      </c>
      <c r="AC20" s="93">
        <f t="shared" si="13"/>
        <v>9351525.1759500019</v>
      </c>
      <c r="AD20" s="56">
        <f t="shared" si="27"/>
        <v>0.51205569712853605</v>
      </c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</row>
    <row r="21" spans="1:66" s="8" customFormat="1" x14ac:dyDescent="0.25">
      <c r="A21" s="26">
        <v>5601</v>
      </c>
      <c r="B21" s="27" t="s">
        <v>49</v>
      </c>
      <c r="C21" s="69"/>
      <c r="D21" s="57">
        <f t="shared" si="15"/>
        <v>0</v>
      </c>
      <c r="E21" s="69"/>
      <c r="F21" s="57">
        <f t="shared" si="16"/>
        <v>0</v>
      </c>
      <c r="G21" s="69"/>
      <c r="H21" s="57">
        <f t="shared" si="17"/>
        <v>0</v>
      </c>
      <c r="I21" s="69"/>
      <c r="J21" s="57">
        <f t="shared" si="18"/>
        <v>0</v>
      </c>
      <c r="K21" s="69"/>
      <c r="L21" s="57">
        <f t="shared" si="19"/>
        <v>0</v>
      </c>
      <c r="M21" s="69"/>
      <c r="N21" s="57">
        <f t="shared" si="20"/>
        <v>0</v>
      </c>
      <c r="O21" s="69"/>
      <c r="P21" s="57">
        <f t="shared" si="21"/>
        <v>0</v>
      </c>
      <c r="Q21" s="69"/>
      <c r="R21" s="57">
        <f t="shared" si="22"/>
        <v>0</v>
      </c>
      <c r="S21" s="69"/>
      <c r="T21" s="57">
        <f t="shared" si="23"/>
        <v>0</v>
      </c>
      <c r="U21" s="69"/>
      <c r="V21" s="57">
        <f t="shared" si="24"/>
        <v>0</v>
      </c>
      <c r="W21" s="69"/>
      <c r="X21" s="57">
        <f t="shared" si="25"/>
        <v>0</v>
      </c>
      <c r="Y21" s="69"/>
      <c r="Z21" s="57">
        <f t="shared" si="26"/>
        <v>0</v>
      </c>
      <c r="AA21" s="69">
        <f t="shared" si="0"/>
        <v>0</v>
      </c>
      <c r="AB21" s="57">
        <f t="shared" si="26"/>
        <v>0</v>
      </c>
      <c r="AC21" s="85">
        <f t="shared" si="13"/>
        <v>0</v>
      </c>
      <c r="AD21" s="57">
        <f t="shared" si="27"/>
        <v>0</v>
      </c>
    </row>
    <row r="22" spans="1:66" x14ac:dyDescent="0.25">
      <c r="A22" s="9">
        <v>5602</v>
      </c>
      <c r="B22" s="10" t="s">
        <v>50</v>
      </c>
      <c r="C22" s="67"/>
      <c r="D22" s="49">
        <f t="shared" si="15"/>
        <v>0</v>
      </c>
      <c r="E22" s="67"/>
      <c r="F22" s="49">
        <f t="shared" si="16"/>
        <v>0</v>
      </c>
      <c r="G22" s="67"/>
      <c r="H22" s="49">
        <f t="shared" si="17"/>
        <v>0</v>
      </c>
      <c r="I22" s="67"/>
      <c r="J22" s="49">
        <f t="shared" si="18"/>
        <v>0</v>
      </c>
      <c r="K22" s="67"/>
      <c r="L22" s="49">
        <f t="shared" si="19"/>
        <v>0</v>
      </c>
      <c r="M22" s="67"/>
      <c r="N22" s="49">
        <f t="shared" si="20"/>
        <v>0</v>
      </c>
      <c r="O22" s="67"/>
      <c r="P22" s="49">
        <f t="shared" si="21"/>
        <v>0</v>
      </c>
      <c r="Q22" s="67"/>
      <c r="R22" s="49">
        <f t="shared" si="22"/>
        <v>0</v>
      </c>
      <c r="S22" s="67"/>
      <c r="T22" s="49">
        <f t="shared" si="23"/>
        <v>0</v>
      </c>
      <c r="U22" s="67"/>
      <c r="V22" s="49">
        <f t="shared" si="24"/>
        <v>0</v>
      </c>
      <c r="W22" s="67"/>
      <c r="X22" s="49">
        <f t="shared" si="25"/>
        <v>0</v>
      </c>
      <c r="Y22" s="67"/>
      <c r="Z22" s="49">
        <f t="shared" si="26"/>
        <v>0</v>
      </c>
      <c r="AA22" s="82">
        <f t="shared" si="0"/>
        <v>0</v>
      </c>
      <c r="AB22" s="49">
        <f t="shared" si="26"/>
        <v>0</v>
      </c>
      <c r="AC22" s="82">
        <f t="shared" si="13"/>
        <v>0</v>
      </c>
      <c r="AD22" s="49">
        <f t="shared" si="27"/>
        <v>0</v>
      </c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</row>
    <row r="23" spans="1:66" x14ac:dyDescent="0.25">
      <c r="A23" s="9">
        <v>5603</v>
      </c>
      <c r="B23" s="10" t="s">
        <v>51</v>
      </c>
      <c r="C23" s="67"/>
      <c r="D23" s="49">
        <f t="shared" si="15"/>
        <v>0</v>
      </c>
      <c r="E23" s="67"/>
      <c r="F23" s="49">
        <f t="shared" si="16"/>
        <v>0</v>
      </c>
      <c r="G23" s="67"/>
      <c r="H23" s="49">
        <f t="shared" si="17"/>
        <v>0</v>
      </c>
      <c r="I23" s="67"/>
      <c r="J23" s="49">
        <f t="shared" si="18"/>
        <v>0</v>
      </c>
      <c r="K23" s="67"/>
      <c r="L23" s="49">
        <f t="shared" si="19"/>
        <v>0</v>
      </c>
      <c r="M23" s="67"/>
      <c r="N23" s="49">
        <f t="shared" si="20"/>
        <v>0</v>
      </c>
      <c r="O23" s="67"/>
      <c r="P23" s="49">
        <f t="shared" si="21"/>
        <v>0</v>
      </c>
      <c r="Q23" s="67"/>
      <c r="R23" s="49">
        <f t="shared" si="22"/>
        <v>0</v>
      </c>
      <c r="S23" s="67"/>
      <c r="T23" s="49">
        <f t="shared" si="23"/>
        <v>0</v>
      </c>
      <c r="U23" s="67"/>
      <c r="V23" s="49">
        <f t="shared" si="24"/>
        <v>0</v>
      </c>
      <c r="W23" s="67"/>
      <c r="X23" s="49">
        <f t="shared" si="25"/>
        <v>0</v>
      </c>
      <c r="Y23" s="67"/>
      <c r="Z23" s="49">
        <f t="shared" si="26"/>
        <v>0</v>
      </c>
      <c r="AA23" s="82">
        <f t="shared" si="0"/>
        <v>0</v>
      </c>
      <c r="AB23" s="49">
        <f t="shared" si="26"/>
        <v>0</v>
      </c>
      <c r="AC23" s="82">
        <f t="shared" si="13"/>
        <v>0</v>
      </c>
      <c r="AD23" s="49">
        <f t="shared" si="27"/>
        <v>0</v>
      </c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</row>
    <row r="24" spans="1:66" x14ac:dyDescent="0.25">
      <c r="A24" s="9">
        <v>5604</v>
      </c>
      <c r="B24" s="10" t="s">
        <v>52</v>
      </c>
      <c r="C24" s="67">
        <v>18527.534100000001</v>
      </c>
      <c r="D24" s="49">
        <f t="shared" si="15"/>
        <v>1.0145007590897542E-3</v>
      </c>
      <c r="E24" s="67">
        <v>18527.534100000001</v>
      </c>
      <c r="F24" s="49">
        <f t="shared" si="16"/>
        <v>1.0145007590897542E-3</v>
      </c>
      <c r="G24" s="67">
        <v>18527.534100000001</v>
      </c>
      <c r="H24" s="49">
        <f t="shared" si="17"/>
        <v>1.0145007590897542E-3</v>
      </c>
      <c r="I24" s="67">
        <v>18527.534100000001</v>
      </c>
      <c r="J24" s="49">
        <f t="shared" si="18"/>
        <v>1.0145007590897542E-3</v>
      </c>
      <c r="K24" s="67">
        <v>18527.534100000001</v>
      </c>
      <c r="L24" s="49">
        <f t="shared" si="19"/>
        <v>1.0145007590897542E-3</v>
      </c>
      <c r="M24" s="67">
        <v>18527.534100000001</v>
      </c>
      <c r="N24" s="49">
        <f t="shared" si="20"/>
        <v>1.0145007590897542E-3</v>
      </c>
      <c r="O24" s="67">
        <v>18527.534100000001</v>
      </c>
      <c r="P24" s="49">
        <f t="shared" si="21"/>
        <v>1.0145007590897542E-3</v>
      </c>
      <c r="Q24" s="67">
        <v>18527.534100000001</v>
      </c>
      <c r="R24" s="49">
        <f t="shared" si="22"/>
        <v>1.0145007590897542E-3</v>
      </c>
      <c r="S24" s="67">
        <v>18527.534100000001</v>
      </c>
      <c r="T24" s="49">
        <f t="shared" si="23"/>
        <v>1.0145007590897542E-3</v>
      </c>
      <c r="U24" s="67">
        <v>18527.534100000001</v>
      </c>
      <c r="V24" s="49">
        <f t="shared" si="24"/>
        <v>1.0145007590897542E-3</v>
      </c>
      <c r="W24" s="67">
        <v>18527.534100000001</v>
      </c>
      <c r="X24" s="49">
        <f t="shared" si="25"/>
        <v>1.0145007590897542E-3</v>
      </c>
      <c r="Y24" s="67">
        <v>18527.534100000001</v>
      </c>
      <c r="Z24" s="49">
        <f t="shared" si="26"/>
        <v>1.0145007590897542E-3</v>
      </c>
      <c r="AA24" s="82">
        <f t="shared" si="0"/>
        <v>222330.40919999997</v>
      </c>
      <c r="AB24" s="49">
        <f t="shared" si="26"/>
        <v>1.0145007590897542E-3</v>
      </c>
      <c r="AC24" s="82">
        <f t="shared" si="13"/>
        <v>18527.534099999997</v>
      </c>
      <c r="AD24" s="49">
        <f t="shared" si="27"/>
        <v>1.0145007590897539E-3</v>
      </c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</row>
    <row r="25" spans="1:66" x14ac:dyDescent="0.25">
      <c r="A25" s="9">
        <v>5605</v>
      </c>
      <c r="B25" s="10" t="s">
        <v>53</v>
      </c>
      <c r="C25" s="67"/>
      <c r="D25" s="49">
        <f t="shared" si="15"/>
        <v>0</v>
      </c>
      <c r="E25" s="67"/>
      <c r="F25" s="49">
        <f t="shared" si="16"/>
        <v>0</v>
      </c>
      <c r="G25" s="67"/>
      <c r="H25" s="49">
        <f t="shared" si="17"/>
        <v>0</v>
      </c>
      <c r="I25" s="67"/>
      <c r="J25" s="49">
        <f t="shared" si="18"/>
        <v>0</v>
      </c>
      <c r="K25" s="67"/>
      <c r="L25" s="49">
        <f t="shared" si="19"/>
        <v>0</v>
      </c>
      <c r="M25" s="67"/>
      <c r="N25" s="49">
        <f t="shared" si="20"/>
        <v>0</v>
      </c>
      <c r="O25" s="67"/>
      <c r="P25" s="49">
        <f t="shared" si="21"/>
        <v>0</v>
      </c>
      <c r="Q25" s="67"/>
      <c r="R25" s="49">
        <f t="shared" si="22"/>
        <v>0</v>
      </c>
      <c r="S25" s="67"/>
      <c r="T25" s="49">
        <f t="shared" si="23"/>
        <v>0</v>
      </c>
      <c r="U25" s="67"/>
      <c r="V25" s="49">
        <f t="shared" si="24"/>
        <v>0</v>
      </c>
      <c r="W25" s="67"/>
      <c r="X25" s="49">
        <f t="shared" si="25"/>
        <v>0</v>
      </c>
      <c r="Y25" s="67"/>
      <c r="Z25" s="49">
        <f t="shared" si="26"/>
        <v>0</v>
      </c>
      <c r="AA25" s="82">
        <f t="shared" si="0"/>
        <v>0</v>
      </c>
      <c r="AB25" s="49">
        <f t="shared" si="26"/>
        <v>0</v>
      </c>
      <c r="AC25" s="82">
        <f t="shared" si="13"/>
        <v>0</v>
      </c>
      <c r="AD25" s="49">
        <f t="shared" si="27"/>
        <v>0</v>
      </c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</row>
    <row r="26" spans="1:66" x14ac:dyDescent="0.25">
      <c r="A26" s="9">
        <v>5606</v>
      </c>
      <c r="B26" s="10" t="s">
        <v>54</v>
      </c>
      <c r="C26" s="67">
        <v>40549.181600000004</v>
      </c>
      <c r="D26" s="49">
        <f t="shared" si="15"/>
        <v>2.2203265308613465E-3</v>
      </c>
      <c r="E26" s="67">
        <v>40549.181600000004</v>
      </c>
      <c r="F26" s="49">
        <f t="shared" si="16"/>
        <v>2.2203265308613465E-3</v>
      </c>
      <c r="G26" s="67">
        <v>40549.181600000004</v>
      </c>
      <c r="H26" s="49">
        <f t="shared" si="17"/>
        <v>2.2203265308613465E-3</v>
      </c>
      <c r="I26" s="67">
        <v>40549.181600000004</v>
      </c>
      <c r="J26" s="49">
        <f t="shared" si="18"/>
        <v>2.2203265308613465E-3</v>
      </c>
      <c r="K26" s="67">
        <v>40549.181600000004</v>
      </c>
      <c r="L26" s="49">
        <f t="shared" si="19"/>
        <v>2.2203265308613465E-3</v>
      </c>
      <c r="M26" s="67">
        <v>40549.181600000004</v>
      </c>
      <c r="N26" s="49">
        <f t="shared" si="20"/>
        <v>2.2203265308613465E-3</v>
      </c>
      <c r="O26" s="67">
        <v>40549.181600000004</v>
      </c>
      <c r="P26" s="49">
        <f t="shared" si="21"/>
        <v>2.2203265308613465E-3</v>
      </c>
      <c r="Q26" s="67">
        <v>40549.181600000004</v>
      </c>
      <c r="R26" s="49">
        <f t="shared" si="22"/>
        <v>2.2203265308613465E-3</v>
      </c>
      <c r="S26" s="67">
        <v>40549.181600000004</v>
      </c>
      <c r="T26" s="49">
        <f t="shared" si="23"/>
        <v>2.2203265308613465E-3</v>
      </c>
      <c r="U26" s="67">
        <v>40549.181600000004</v>
      </c>
      <c r="V26" s="49">
        <f t="shared" si="24"/>
        <v>2.2203265308613465E-3</v>
      </c>
      <c r="W26" s="67">
        <v>40549.181600000004</v>
      </c>
      <c r="X26" s="49">
        <f t="shared" si="25"/>
        <v>2.2203265308613465E-3</v>
      </c>
      <c r="Y26" s="67">
        <v>40549.181600000004</v>
      </c>
      <c r="Z26" s="49">
        <f t="shared" si="26"/>
        <v>2.2203265308613465E-3</v>
      </c>
      <c r="AA26" s="82">
        <f t="shared" si="0"/>
        <v>486590.17920000007</v>
      </c>
      <c r="AB26" s="49">
        <f t="shared" si="26"/>
        <v>2.2203265308613465E-3</v>
      </c>
      <c r="AC26" s="82">
        <f t="shared" si="13"/>
        <v>40549.181600000004</v>
      </c>
      <c r="AD26" s="49">
        <f t="shared" si="27"/>
        <v>2.2203265308613465E-3</v>
      </c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</row>
    <row r="27" spans="1:66" x14ac:dyDescent="0.25">
      <c r="A27" s="9">
        <v>5607</v>
      </c>
      <c r="B27" s="10" t="s">
        <v>55</v>
      </c>
      <c r="C27" s="67"/>
      <c r="D27" s="49">
        <f t="shared" si="15"/>
        <v>0</v>
      </c>
      <c r="E27" s="67"/>
      <c r="F27" s="49">
        <f t="shared" si="16"/>
        <v>0</v>
      </c>
      <c r="G27" s="67"/>
      <c r="H27" s="49">
        <f t="shared" si="17"/>
        <v>0</v>
      </c>
      <c r="I27" s="67"/>
      <c r="J27" s="49">
        <f t="shared" si="18"/>
        <v>0</v>
      </c>
      <c r="K27" s="67"/>
      <c r="L27" s="49">
        <f t="shared" si="19"/>
        <v>0</v>
      </c>
      <c r="M27" s="67"/>
      <c r="N27" s="49">
        <f t="shared" si="20"/>
        <v>0</v>
      </c>
      <c r="O27" s="67"/>
      <c r="P27" s="49">
        <f t="shared" si="21"/>
        <v>0</v>
      </c>
      <c r="Q27" s="67"/>
      <c r="R27" s="49">
        <f t="shared" si="22"/>
        <v>0</v>
      </c>
      <c r="S27" s="67"/>
      <c r="T27" s="49">
        <f t="shared" si="23"/>
        <v>0</v>
      </c>
      <c r="U27" s="67"/>
      <c r="V27" s="49">
        <f t="shared" si="24"/>
        <v>0</v>
      </c>
      <c r="W27" s="67"/>
      <c r="X27" s="49">
        <f t="shared" si="25"/>
        <v>0</v>
      </c>
      <c r="Y27" s="67"/>
      <c r="Z27" s="49">
        <f t="shared" si="26"/>
        <v>0</v>
      </c>
      <c r="AA27" s="82">
        <f t="shared" si="0"/>
        <v>0</v>
      </c>
      <c r="AB27" s="49">
        <f t="shared" si="26"/>
        <v>0</v>
      </c>
      <c r="AC27" s="82">
        <f t="shared" si="13"/>
        <v>0</v>
      </c>
      <c r="AD27" s="49">
        <f t="shared" si="27"/>
        <v>0</v>
      </c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</row>
    <row r="28" spans="1:66" x14ac:dyDescent="0.25">
      <c r="A28" s="9">
        <v>5608</v>
      </c>
      <c r="B28" s="10" t="s">
        <v>56</v>
      </c>
      <c r="C28" s="67"/>
      <c r="D28" s="49">
        <f t="shared" si="15"/>
        <v>0</v>
      </c>
      <c r="E28" s="67"/>
      <c r="F28" s="49">
        <f t="shared" si="16"/>
        <v>0</v>
      </c>
      <c r="G28" s="67"/>
      <c r="H28" s="49">
        <f t="shared" si="17"/>
        <v>0</v>
      </c>
      <c r="I28" s="67"/>
      <c r="J28" s="49">
        <f t="shared" si="18"/>
        <v>0</v>
      </c>
      <c r="K28" s="67"/>
      <c r="L28" s="49">
        <f t="shared" si="19"/>
        <v>0</v>
      </c>
      <c r="M28" s="67"/>
      <c r="N28" s="49">
        <f t="shared" si="20"/>
        <v>0</v>
      </c>
      <c r="O28" s="67"/>
      <c r="P28" s="49">
        <f t="shared" si="21"/>
        <v>0</v>
      </c>
      <c r="Q28" s="67"/>
      <c r="R28" s="49">
        <f t="shared" si="22"/>
        <v>0</v>
      </c>
      <c r="S28" s="67"/>
      <c r="T28" s="49">
        <f t="shared" si="23"/>
        <v>0</v>
      </c>
      <c r="U28" s="67"/>
      <c r="V28" s="49">
        <f t="shared" si="24"/>
        <v>0</v>
      </c>
      <c r="W28" s="67"/>
      <c r="X28" s="49">
        <f t="shared" si="25"/>
        <v>0</v>
      </c>
      <c r="Y28" s="67"/>
      <c r="Z28" s="49">
        <f t="shared" si="26"/>
        <v>0</v>
      </c>
      <c r="AA28" s="82">
        <f t="shared" si="0"/>
        <v>0</v>
      </c>
      <c r="AB28" s="49">
        <f t="shared" si="26"/>
        <v>0</v>
      </c>
      <c r="AC28" s="82">
        <f t="shared" si="13"/>
        <v>0</v>
      </c>
      <c r="AD28" s="49">
        <f t="shared" si="27"/>
        <v>0</v>
      </c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</row>
    <row r="29" spans="1:66" x14ac:dyDescent="0.25">
      <c r="A29" s="9">
        <v>5609</v>
      </c>
      <c r="B29" s="10" t="s">
        <v>57</v>
      </c>
      <c r="C29" s="67"/>
      <c r="D29" s="49">
        <f t="shared" si="15"/>
        <v>0</v>
      </c>
      <c r="E29" s="67"/>
      <c r="F29" s="49">
        <f t="shared" si="16"/>
        <v>0</v>
      </c>
      <c r="G29" s="67"/>
      <c r="H29" s="49">
        <f t="shared" si="17"/>
        <v>0</v>
      </c>
      <c r="I29" s="67"/>
      <c r="J29" s="49">
        <f t="shared" si="18"/>
        <v>0</v>
      </c>
      <c r="K29" s="67"/>
      <c r="L29" s="49">
        <f t="shared" si="19"/>
        <v>0</v>
      </c>
      <c r="M29" s="67"/>
      <c r="N29" s="49">
        <f t="shared" si="20"/>
        <v>0</v>
      </c>
      <c r="O29" s="67"/>
      <c r="P29" s="49">
        <f t="shared" si="21"/>
        <v>0</v>
      </c>
      <c r="Q29" s="67"/>
      <c r="R29" s="49">
        <f t="shared" si="22"/>
        <v>0</v>
      </c>
      <c r="S29" s="67"/>
      <c r="T29" s="49">
        <f t="shared" si="23"/>
        <v>0</v>
      </c>
      <c r="U29" s="67"/>
      <c r="V29" s="49">
        <f t="shared" si="24"/>
        <v>0</v>
      </c>
      <c r="W29" s="67"/>
      <c r="X29" s="49">
        <f t="shared" si="25"/>
        <v>0</v>
      </c>
      <c r="Y29" s="67"/>
      <c r="Z29" s="49">
        <f t="shared" ref="Z29:AB44" si="28">IF(Y$10&lt;&gt;0,Y29/Y$10,"-")</f>
        <v>0</v>
      </c>
      <c r="AA29" s="82">
        <f t="shared" si="0"/>
        <v>0</v>
      </c>
      <c r="AB29" s="49">
        <f t="shared" si="28"/>
        <v>0</v>
      </c>
      <c r="AC29" s="82">
        <f t="shared" si="13"/>
        <v>0</v>
      </c>
      <c r="AD29" s="49">
        <f t="shared" si="27"/>
        <v>0</v>
      </c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</row>
    <row r="30" spans="1:66" x14ac:dyDescent="0.25">
      <c r="A30" s="9">
        <v>5610</v>
      </c>
      <c r="B30" s="10" t="s">
        <v>58</v>
      </c>
      <c r="C30" s="67"/>
      <c r="D30" s="49">
        <f t="shared" si="15"/>
        <v>0</v>
      </c>
      <c r="E30" s="67"/>
      <c r="F30" s="49">
        <f t="shared" si="16"/>
        <v>0</v>
      </c>
      <c r="G30" s="67"/>
      <c r="H30" s="49">
        <f t="shared" si="17"/>
        <v>0</v>
      </c>
      <c r="I30" s="67"/>
      <c r="J30" s="49">
        <f t="shared" si="18"/>
        <v>0</v>
      </c>
      <c r="K30" s="67"/>
      <c r="L30" s="49">
        <f t="shared" si="19"/>
        <v>0</v>
      </c>
      <c r="M30" s="67"/>
      <c r="N30" s="49">
        <f t="shared" si="20"/>
        <v>0</v>
      </c>
      <c r="O30" s="67"/>
      <c r="P30" s="49">
        <f t="shared" si="21"/>
        <v>0</v>
      </c>
      <c r="Q30" s="67"/>
      <c r="R30" s="49">
        <f t="shared" si="22"/>
        <v>0</v>
      </c>
      <c r="S30" s="67"/>
      <c r="T30" s="49">
        <f t="shared" si="23"/>
        <v>0</v>
      </c>
      <c r="U30" s="67"/>
      <c r="V30" s="49">
        <f t="shared" si="24"/>
        <v>0</v>
      </c>
      <c r="W30" s="67"/>
      <c r="X30" s="49">
        <f t="shared" si="25"/>
        <v>0</v>
      </c>
      <c r="Y30" s="67"/>
      <c r="Z30" s="49">
        <f t="shared" si="28"/>
        <v>0</v>
      </c>
      <c r="AA30" s="82">
        <f t="shared" si="0"/>
        <v>0</v>
      </c>
      <c r="AB30" s="49">
        <f t="shared" si="28"/>
        <v>0</v>
      </c>
      <c r="AC30" s="82">
        <f t="shared" si="13"/>
        <v>0</v>
      </c>
      <c r="AD30" s="49">
        <f t="shared" si="27"/>
        <v>0</v>
      </c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</row>
    <row r="31" spans="1:66" x14ac:dyDescent="0.25">
      <c r="A31" s="9">
        <v>5611</v>
      </c>
      <c r="B31" s="10" t="s">
        <v>59</v>
      </c>
      <c r="C31" s="67"/>
      <c r="D31" s="49">
        <f t="shared" si="15"/>
        <v>0</v>
      </c>
      <c r="E31" s="67"/>
      <c r="F31" s="49">
        <f t="shared" si="16"/>
        <v>0</v>
      </c>
      <c r="G31" s="67"/>
      <c r="H31" s="49">
        <f t="shared" si="17"/>
        <v>0</v>
      </c>
      <c r="I31" s="67"/>
      <c r="J31" s="49">
        <f t="shared" si="18"/>
        <v>0</v>
      </c>
      <c r="K31" s="67"/>
      <c r="L31" s="49">
        <f t="shared" si="19"/>
        <v>0</v>
      </c>
      <c r="M31" s="67"/>
      <c r="N31" s="49">
        <f t="shared" si="20"/>
        <v>0</v>
      </c>
      <c r="O31" s="67"/>
      <c r="P31" s="49">
        <f t="shared" si="21"/>
        <v>0</v>
      </c>
      <c r="Q31" s="67"/>
      <c r="R31" s="49">
        <f t="shared" si="22"/>
        <v>0</v>
      </c>
      <c r="S31" s="67"/>
      <c r="T31" s="49">
        <f t="shared" si="23"/>
        <v>0</v>
      </c>
      <c r="U31" s="67"/>
      <c r="V31" s="49">
        <f t="shared" si="24"/>
        <v>0</v>
      </c>
      <c r="W31" s="67"/>
      <c r="X31" s="49">
        <f t="shared" si="25"/>
        <v>0</v>
      </c>
      <c r="Y31" s="67"/>
      <c r="Z31" s="49">
        <f t="shared" si="28"/>
        <v>0</v>
      </c>
      <c r="AA31" s="82">
        <f t="shared" si="0"/>
        <v>0</v>
      </c>
      <c r="AB31" s="49">
        <f t="shared" si="28"/>
        <v>0</v>
      </c>
      <c r="AC31" s="82">
        <f t="shared" si="13"/>
        <v>0</v>
      </c>
      <c r="AD31" s="49">
        <f t="shared" si="27"/>
        <v>0</v>
      </c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</row>
    <row r="32" spans="1:66" x14ac:dyDescent="0.25">
      <c r="A32" s="9">
        <v>5612</v>
      </c>
      <c r="B32" s="10" t="s">
        <v>60</v>
      </c>
      <c r="C32" s="67"/>
      <c r="D32" s="49">
        <f t="shared" si="15"/>
        <v>0</v>
      </c>
      <c r="E32" s="67"/>
      <c r="F32" s="49">
        <f t="shared" si="16"/>
        <v>0</v>
      </c>
      <c r="G32" s="67"/>
      <c r="H32" s="49">
        <f t="shared" si="17"/>
        <v>0</v>
      </c>
      <c r="I32" s="67"/>
      <c r="J32" s="49">
        <f t="shared" si="18"/>
        <v>0</v>
      </c>
      <c r="K32" s="67"/>
      <c r="L32" s="49">
        <f t="shared" si="19"/>
        <v>0</v>
      </c>
      <c r="M32" s="67"/>
      <c r="N32" s="49">
        <f t="shared" si="20"/>
        <v>0</v>
      </c>
      <c r="O32" s="67"/>
      <c r="P32" s="49">
        <f t="shared" si="21"/>
        <v>0</v>
      </c>
      <c r="Q32" s="67"/>
      <c r="R32" s="49">
        <f t="shared" si="22"/>
        <v>0</v>
      </c>
      <c r="S32" s="67"/>
      <c r="T32" s="49">
        <f t="shared" si="23"/>
        <v>0</v>
      </c>
      <c r="U32" s="67"/>
      <c r="V32" s="49">
        <f t="shared" si="24"/>
        <v>0</v>
      </c>
      <c r="W32" s="67"/>
      <c r="X32" s="49">
        <f t="shared" si="25"/>
        <v>0</v>
      </c>
      <c r="Y32" s="67"/>
      <c r="Z32" s="49">
        <f t="shared" si="28"/>
        <v>0</v>
      </c>
      <c r="AA32" s="82">
        <f t="shared" si="0"/>
        <v>0</v>
      </c>
      <c r="AB32" s="49">
        <f t="shared" si="28"/>
        <v>0</v>
      </c>
      <c r="AC32" s="82">
        <f t="shared" si="13"/>
        <v>0</v>
      </c>
      <c r="AD32" s="49">
        <f t="shared" si="27"/>
        <v>0</v>
      </c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</row>
    <row r="33" spans="1:66" x14ac:dyDescent="0.25">
      <c r="A33" s="9">
        <v>5613</v>
      </c>
      <c r="B33" s="10" t="s">
        <v>61</v>
      </c>
      <c r="C33" s="67"/>
      <c r="D33" s="49">
        <f t="shared" si="15"/>
        <v>0</v>
      </c>
      <c r="E33" s="67"/>
      <c r="F33" s="49">
        <f t="shared" si="16"/>
        <v>0</v>
      </c>
      <c r="G33" s="67"/>
      <c r="H33" s="49">
        <f t="shared" si="17"/>
        <v>0</v>
      </c>
      <c r="I33" s="67"/>
      <c r="J33" s="49">
        <f t="shared" si="18"/>
        <v>0</v>
      </c>
      <c r="K33" s="67"/>
      <c r="L33" s="49">
        <f t="shared" si="19"/>
        <v>0</v>
      </c>
      <c r="M33" s="67"/>
      <c r="N33" s="49">
        <f t="shared" si="20"/>
        <v>0</v>
      </c>
      <c r="O33" s="67"/>
      <c r="P33" s="49">
        <f t="shared" si="21"/>
        <v>0</v>
      </c>
      <c r="Q33" s="67"/>
      <c r="R33" s="49">
        <f t="shared" si="22"/>
        <v>0</v>
      </c>
      <c r="S33" s="67"/>
      <c r="T33" s="49">
        <f t="shared" si="23"/>
        <v>0</v>
      </c>
      <c r="U33" s="67"/>
      <c r="V33" s="49">
        <f t="shared" si="24"/>
        <v>0</v>
      </c>
      <c r="W33" s="67"/>
      <c r="X33" s="49">
        <f t="shared" si="25"/>
        <v>0</v>
      </c>
      <c r="Y33" s="67"/>
      <c r="Z33" s="49">
        <f t="shared" si="28"/>
        <v>0</v>
      </c>
      <c r="AA33" s="82">
        <f t="shared" si="0"/>
        <v>0</v>
      </c>
      <c r="AB33" s="49">
        <f t="shared" si="28"/>
        <v>0</v>
      </c>
      <c r="AC33" s="82">
        <f t="shared" si="13"/>
        <v>0</v>
      </c>
      <c r="AD33" s="49">
        <f t="shared" si="27"/>
        <v>0</v>
      </c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</row>
    <row r="34" spans="1:66" s="5" customFormat="1" x14ac:dyDescent="0.25">
      <c r="A34" s="12">
        <v>5699</v>
      </c>
      <c r="B34" s="1" t="s">
        <v>62</v>
      </c>
      <c r="C34" s="74">
        <f>SUM(C21:C33)</f>
        <v>59076.715700000001</v>
      </c>
      <c r="D34" s="56">
        <f t="shared" si="15"/>
        <v>3.2348272899511005E-3</v>
      </c>
      <c r="E34" s="74">
        <f>SUM(E21:E33)</f>
        <v>59076.715700000001</v>
      </c>
      <c r="F34" s="56">
        <f t="shared" si="16"/>
        <v>3.2348272899511005E-3</v>
      </c>
      <c r="G34" s="74">
        <f>SUM(G21:G33)</f>
        <v>59076.715700000001</v>
      </c>
      <c r="H34" s="56">
        <f t="shared" si="17"/>
        <v>3.2348272899511005E-3</v>
      </c>
      <c r="I34" s="74">
        <f>SUM(I21:I33)</f>
        <v>59076.715700000001</v>
      </c>
      <c r="J34" s="56">
        <f t="shared" si="18"/>
        <v>3.2348272899511005E-3</v>
      </c>
      <c r="K34" s="74">
        <f>SUM(K21:K33)</f>
        <v>59076.715700000001</v>
      </c>
      <c r="L34" s="56">
        <f t="shared" si="19"/>
        <v>3.2348272899511005E-3</v>
      </c>
      <c r="M34" s="74">
        <f>SUM(M21:M33)</f>
        <v>59076.715700000001</v>
      </c>
      <c r="N34" s="56">
        <f t="shared" si="20"/>
        <v>3.2348272899511005E-3</v>
      </c>
      <c r="O34" s="74">
        <f>SUM(O21:O33)</f>
        <v>59076.715700000001</v>
      </c>
      <c r="P34" s="56">
        <f t="shared" si="21"/>
        <v>3.2348272899511005E-3</v>
      </c>
      <c r="Q34" s="74">
        <f>SUM(Q21:Q33)</f>
        <v>59076.715700000001</v>
      </c>
      <c r="R34" s="56">
        <f t="shared" si="22"/>
        <v>3.2348272899511005E-3</v>
      </c>
      <c r="S34" s="74">
        <f>SUM(S21:S33)</f>
        <v>59076.715700000001</v>
      </c>
      <c r="T34" s="56">
        <f t="shared" si="23"/>
        <v>3.2348272899511005E-3</v>
      </c>
      <c r="U34" s="74">
        <f>SUM(U21:U33)</f>
        <v>59076.715700000001</v>
      </c>
      <c r="V34" s="56">
        <f t="shared" si="24"/>
        <v>3.2348272899511005E-3</v>
      </c>
      <c r="W34" s="74">
        <f>SUM(W21:W33)</f>
        <v>59076.715700000001</v>
      </c>
      <c r="X34" s="56">
        <f t="shared" si="25"/>
        <v>3.2348272899511005E-3</v>
      </c>
      <c r="Y34" s="74">
        <f>SUM(Y21:Y33)</f>
        <v>59076.715700000001</v>
      </c>
      <c r="Z34" s="56">
        <f t="shared" si="28"/>
        <v>3.2348272899511005E-3</v>
      </c>
      <c r="AA34" s="74">
        <f t="shared" si="0"/>
        <v>708920.58840000024</v>
      </c>
      <c r="AB34" s="56">
        <f t="shared" si="28"/>
        <v>3.2348272899511018E-3</v>
      </c>
      <c r="AC34" s="94">
        <f t="shared" si="13"/>
        <v>59076.715700000022</v>
      </c>
      <c r="AD34" s="56">
        <f t="shared" si="27"/>
        <v>3.2348272899511018E-3</v>
      </c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</row>
    <row r="35" spans="1:66" x14ac:dyDescent="0.25">
      <c r="A35" s="13">
        <v>5999</v>
      </c>
      <c r="B35" s="2" t="s">
        <v>63</v>
      </c>
      <c r="C35" s="68">
        <f>C20+C34</f>
        <v>9410601.8916500006</v>
      </c>
      <c r="D35" s="58">
        <f t="shared" si="15"/>
        <v>0.51529052441848711</v>
      </c>
      <c r="E35" s="68">
        <f>E20+E34</f>
        <v>9410601.8916500006</v>
      </c>
      <c r="F35" s="58">
        <f t="shared" si="16"/>
        <v>0.51529052441848711</v>
      </c>
      <c r="G35" s="68">
        <f>G20+G34</f>
        <v>9410601.8916500006</v>
      </c>
      <c r="H35" s="58">
        <f t="shared" si="17"/>
        <v>0.51529052441848711</v>
      </c>
      <c r="I35" s="68">
        <f>I20+I34</f>
        <v>9410601.8916500006</v>
      </c>
      <c r="J35" s="58">
        <f t="shared" si="18"/>
        <v>0.51529052441848711</v>
      </c>
      <c r="K35" s="68">
        <f>K20+K34</f>
        <v>9410601.8916500006</v>
      </c>
      <c r="L35" s="58">
        <f t="shared" si="19"/>
        <v>0.51529052441848711</v>
      </c>
      <c r="M35" s="68">
        <f>M20+M34</f>
        <v>9410601.8916500006</v>
      </c>
      <c r="N35" s="58">
        <f t="shared" si="20"/>
        <v>0.51529052441848711</v>
      </c>
      <c r="O35" s="68">
        <f>O20+O34</f>
        <v>9410601.8916500006</v>
      </c>
      <c r="P35" s="58">
        <f t="shared" si="21"/>
        <v>0.51529052441848711</v>
      </c>
      <c r="Q35" s="68">
        <f>Q20+Q34</f>
        <v>9410601.8916500006</v>
      </c>
      <c r="R35" s="58">
        <f t="shared" si="22"/>
        <v>0.51529052441848711</v>
      </c>
      <c r="S35" s="68">
        <f>S20+S34</f>
        <v>9410601.8916500006</v>
      </c>
      <c r="T35" s="58">
        <f t="shared" si="23"/>
        <v>0.51529052441848711</v>
      </c>
      <c r="U35" s="68">
        <f>U20+U34</f>
        <v>9410601.8916500006</v>
      </c>
      <c r="V35" s="58">
        <f t="shared" si="24"/>
        <v>0.51529052441848711</v>
      </c>
      <c r="W35" s="68">
        <f>W20+W34</f>
        <v>9410601.8916500006</v>
      </c>
      <c r="X35" s="58">
        <f t="shared" si="25"/>
        <v>0.51529052441848711</v>
      </c>
      <c r="Y35" s="68">
        <f>Y20+Y34</f>
        <v>9410601.8916500006</v>
      </c>
      <c r="Z35" s="58">
        <f t="shared" si="28"/>
        <v>0.51529052441848711</v>
      </c>
      <c r="AA35" s="84">
        <f t="shared" si="0"/>
        <v>112927222.69980003</v>
      </c>
      <c r="AB35" s="58">
        <f t="shared" si="28"/>
        <v>0.51529052441848722</v>
      </c>
      <c r="AC35" s="84">
        <f t="shared" si="13"/>
        <v>9410601.8916500024</v>
      </c>
      <c r="AD35" s="58">
        <f t="shared" si="27"/>
        <v>0.51529052441848722</v>
      </c>
    </row>
    <row r="36" spans="1:66" x14ac:dyDescent="0.25">
      <c r="A36" s="18">
        <v>7000</v>
      </c>
      <c r="B36" s="19" t="s">
        <v>64</v>
      </c>
      <c r="C36" s="75">
        <f>C14-C35</f>
        <v>8852109.066850001</v>
      </c>
      <c r="D36" s="59">
        <f t="shared" si="15"/>
        <v>0.48470947722420449</v>
      </c>
      <c r="E36" s="75">
        <f>E14-E35</f>
        <v>8852109.066850001</v>
      </c>
      <c r="F36" s="59">
        <f t="shared" si="16"/>
        <v>0.48470947722420449</v>
      </c>
      <c r="G36" s="75">
        <f>G14-G35</f>
        <v>8852109.066850001</v>
      </c>
      <c r="H36" s="59">
        <f t="shared" si="17"/>
        <v>0.48470947722420449</v>
      </c>
      <c r="I36" s="75">
        <f>I14-I35</f>
        <v>8852109.066850001</v>
      </c>
      <c r="J36" s="59">
        <f t="shared" si="18"/>
        <v>0.48470947722420449</v>
      </c>
      <c r="K36" s="75">
        <f>K14-K35</f>
        <v>8852109.066850001</v>
      </c>
      <c r="L36" s="59">
        <f t="shared" si="19"/>
        <v>0.48470947722420449</v>
      </c>
      <c r="M36" s="75">
        <f>M14-M35</f>
        <v>8852109.066850001</v>
      </c>
      <c r="N36" s="59">
        <f t="shared" si="20"/>
        <v>0.48470947722420449</v>
      </c>
      <c r="O36" s="75">
        <f>O14-O35</f>
        <v>8852109.066850001</v>
      </c>
      <c r="P36" s="59">
        <f t="shared" si="21"/>
        <v>0.48470947722420449</v>
      </c>
      <c r="Q36" s="75">
        <f>Q14-Q35</f>
        <v>8852109.066850001</v>
      </c>
      <c r="R36" s="59">
        <f t="shared" si="22"/>
        <v>0.48470947722420449</v>
      </c>
      <c r="S36" s="75">
        <f>S14-S35</f>
        <v>8852109.066850001</v>
      </c>
      <c r="T36" s="59">
        <f t="shared" si="23"/>
        <v>0.48470947722420449</v>
      </c>
      <c r="U36" s="75">
        <f>U14-U35</f>
        <v>8852109.066850001</v>
      </c>
      <c r="V36" s="59">
        <f t="shared" si="24"/>
        <v>0.48470947722420449</v>
      </c>
      <c r="W36" s="75">
        <f>W14-W35</f>
        <v>8852109.066850001</v>
      </c>
      <c r="X36" s="59">
        <f t="shared" si="25"/>
        <v>0.48470947722420449</v>
      </c>
      <c r="Y36" s="75">
        <f>Y14-Y35</f>
        <v>8852109.066850001</v>
      </c>
      <c r="Z36" s="59">
        <f t="shared" si="28"/>
        <v>0.48470947722420449</v>
      </c>
      <c r="AA36" s="75">
        <f t="shared" si="0"/>
        <v>106225308.80220003</v>
      </c>
      <c r="AB36" s="59">
        <f t="shared" si="28"/>
        <v>0.4847094772242046</v>
      </c>
      <c r="AC36" s="75">
        <f t="shared" si="13"/>
        <v>8852109.0668500029</v>
      </c>
      <c r="AD36" s="59">
        <f t="shared" si="27"/>
        <v>0.48470947722420454</v>
      </c>
    </row>
    <row r="37" spans="1:66" s="30" customFormat="1" x14ac:dyDescent="0.25">
      <c r="A37" s="31">
        <v>6002</v>
      </c>
      <c r="B37" s="32" t="s">
        <v>65</v>
      </c>
      <c r="C37" s="76"/>
      <c r="D37" s="60">
        <f t="shared" si="15"/>
        <v>0</v>
      </c>
      <c r="E37" s="76"/>
      <c r="F37" s="60">
        <f t="shared" si="16"/>
        <v>0</v>
      </c>
      <c r="G37" s="76"/>
      <c r="H37" s="60">
        <f t="shared" si="17"/>
        <v>0</v>
      </c>
      <c r="I37" s="76"/>
      <c r="J37" s="60">
        <f t="shared" si="18"/>
        <v>0</v>
      </c>
      <c r="K37" s="76"/>
      <c r="L37" s="60">
        <f t="shared" si="19"/>
        <v>0</v>
      </c>
      <c r="M37" s="76"/>
      <c r="N37" s="60">
        <f t="shared" si="20"/>
        <v>0</v>
      </c>
      <c r="O37" s="76"/>
      <c r="P37" s="60">
        <f t="shared" si="21"/>
        <v>0</v>
      </c>
      <c r="Q37" s="76"/>
      <c r="R37" s="60">
        <f t="shared" si="22"/>
        <v>0</v>
      </c>
      <c r="S37" s="76"/>
      <c r="T37" s="60">
        <f t="shared" si="23"/>
        <v>0</v>
      </c>
      <c r="U37" s="76"/>
      <c r="V37" s="60">
        <f t="shared" si="24"/>
        <v>0</v>
      </c>
      <c r="W37" s="76"/>
      <c r="X37" s="60">
        <f t="shared" si="25"/>
        <v>0</v>
      </c>
      <c r="Y37" s="76"/>
      <c r="Z37" s="60">
        <f t="shared" si="28"/>
        <v>0</v>
      </c>
      <c r="AA37" s="76">
        <f t="shared" si="0"/>
        <v>0</v>
      </c>
      <c r="AB37" s="60">
        <f t="shared" si="28"/>
        <v>0</v>
      </c>
      <c r="AC37" s="76">
        <f t="shared" si="13"/>
        <v>0</v>
      </c>
      <c r="AD37" s="60">
        <f t="shared" si="27"/>
        <v>0</v>
      </c>
    </row>
    <row r="38" spans="1:66" x14ac:dyDescent="0.25">
      <c r="A38" s="9">
        <v>6003</v>
      </c>
      <c r="B38" s="10" t="s">
        <v>66</v>
      </c>
      <c r="C38" s="67">
        <v>36500</v>
      </c>
      <c r="D38" s="49">
        <f t="shared" si="15"/>
        <v>1.99860799105349E-3</v>
      </c>
      <c r="E38" s="67">
        <v>36500</v>
      </c>
      <c r="F38" s="49">
        <f t="shared" si="16"/>
        <v>1.99860799105349E-3</v>
      </c>
      <c r="G38" s="67">
        <v>36500</v>
      </c>
      <c r="H38" s="49">
        <f t="shared" si="17"/>
        <v>1.99860799105349E-3</v>
      </c>
      <c r="I38" s="67">
        <v>36500</v>
      </c>
      <c r="J38" s="49">
        <f t="shared" si="18"/>
        <v>1.99860799105349E-3</v>
      </c>
      <c r="K38" s="67">
        <v>36500</v>
      </c>
      <c r="L38" s="49">
        <f t="shared" si="19"/>
        <v>1.99860799105349E-3</v>
      </c>
      <c r="M38" s="67">
        <v>36500</v>
      </c>
      <c r="N38" s="49">
        <f t="shared" si="20"/>
        <v>1.99860799105349E-3</v>
      </c>
      <c r="O38" s="67">
        <v>36500</v>
      </c>
      <c r="P38" s="49">
        <f t="shared" si="21"/>
        <v>1.99860799105349E-3</v>
      </c>
      <c r="Q38" s="67">
        <v>36500</v>
      </c>
      <c r="R38" s="49">
        <f t="shared" si="22"/>
        <v>1.99860799105349E-3</v>
      </c>
      <c r="S38" s="67">
        <v>36500</v>
      </c>
      <c r="T38" s="49">
        <f t="shared" si="23"/>
        <v>1.99860799105349E-3</v>
      </c>
      <c r="U38" s="67">
        <v>36500</v>
      </c>
      <c r="V38" s="49">
        <f t="shared" si="24"/>
        <v>1.99860799105349E-3</v>
      </c>
      <c r="W38" s="67">
        <v>36500</v>
      </c>
      <c r="X38" s="49">
        <f t="shared" si="25"/>
        <v>1.99860799105349E-3</v>
      </c>
      <c r="Y38" s="67">
        <v>36500</v>
      </c>
      <c r="Z38" s="49">
        <f t="shared" si="28"/>
        <v>1.99860799105349E-3</v>
      </c>
      <c r="AA38" s="82">
        <f t="shared" si="0"/>
        <v>438000</v>
      </c>
      <c r="AB38" s="49">
        <f t="shared" si="28"/>
        <v>1.99860799105349E-3</v>
      </c>
      <c r="AC38" s="82">
        <f t="shared" si="13"/>
        <v>36500</v>
      </c>
      <c r="AD38" s="49">
        <f t="shared" si="27"/>
        <v>1.99860799105349E-3</v>
      </c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</row>
    <row r="39" spans="1:66" x14ac:dyDescent="0.25">
      <c r="A39" s="9">
        <v>6004</v>
      </c>
      <c r="B39" s="10" t="s">
        <v>67</v>
      </c>
      <c r="C39" s="67"/>
      <c r="D39" s="49">
        <f t="shared" si="15"/>
        <v>0</v>
      </c>
      <c r="E39" s="67"/>
      <c r="F39" s="49">
        <f t="shared" si="16"/>
        <v>0</v>
      </c>
      <c r="G39" s="67"/>
      <c r="H39" s="49">
        <f t="shared" si="17"/>
        <v>0</v>
      </c>
      <c r="I39" s="67"/>
      <c r="J39" s="49">
        <f t="shared" si="18"/>
        <v>0</v>
      </c>
      <c r="K39" s="67"/>
      <c r="L39" s="49">
        <f t="shared" si="19"/>
        <v>0</v>
      </c>
      <c r="M39" s="67"/>
      <c r="N39" s="49">
        <f t="shared" si="20"/>
        <v>0</v>
      </c>
      <c r="O39" s="67"/>
      <c r="P39" s="49">
        <f t="shared" si="21"/>
        <v>0</v>
      </c>
      <c r="Q39" s="67"/>
      <c r="R39" s="49">
        <f t="shared" si="22"/>
        <v>0</v>
      </c>
      <c r="S39" s="67"/>
      <c r="T39" s="49">
        <f t="shared" si="23"/>
        <v>0</v>
      </c>
      <c r="U39" s="67"/>
      <c r="V39" s="49">
        <f t="shared" si="24"/>
        <v>0</v>
      </c>
      <c r="W39" s="67"/>
      <c r="X39" s="49">
        <f t="shared" si="25"/>
        <v>0</v>
      </c>
      <c r="Y39" s="67"/>
      <c r="Z39" s="49">
        <f t="shared" si="28"/>
        <v>0</v>
      </c>
      <c r="AA39" s="82">
        <f t="shared" si="0"/>
        <v>0</v>
      </c>
      <c r="AB39" s="49">
        <f t="shared" si="28"/>
        <v>0</v>
      </c>
      <c r="AC39" s="82">
        <f t="shared" si="13"/>
        <v>0</v>
      </c>
      <c r="AD39" s="49">
        <f t="shared" si="27"/>
        <v>0</v>
      </c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</row>
    <row r="40" spans="1:66" s="5" customFormat="1" x14ac:dyDescent="0.25">
      <c r="A40" s="12">
        <v>6099</v>
      </c>
      <c r="B40" s="1" t="s">
        <v>68</v>
      </c>
      <c r="C40" s="74">
        <f>SUM(C37:C39)</f>
        <v>36500</v>
      </c>
      <c r="D40" s="56">
        <f t="shared" si="15"/>
        <v>1.99860799105349E-3</v>
      </c>
      <c r="E40" s="74">
        <f>SUM(E37:E39)</f>
        <v>36500</v>
      </c>
      <c r="F40" s="56">
        <f t="shared" si="16"/>
        <v>1.99860799105349E-3</v>
      </c>
      <c r="G40" s="74">
        <f>SUM(G37:G39)</f>
        <v>36500</v>
      </c>
      <c r="H40" s="56">
        <f t="shared" si="17"/>
        <v>1.99860799105349E-3</v>
      </c>
      <c r="I40" s="74">
        <f>SUM(I37:I39)</f>
        <v>36500</v>
      </c>
      <c r="J40" s="56">
        <f t="shared" si="18"/>
        <v>1.99860799105349E-3</v>
      </c>
      <c r="K40" s="74">
        <f>SUM(K37:K39)</f>
        <v>36500</v>
      </c>
      <c r="L40" s="56">
        <f t="shared" si="19"/>
        <v>1.99860799105349E-3</v>
      </c>
      <c r="M40" s="74">
        <f>SUM(M37:M39)</f>
        <v>36500</v>
      </c>
      <c r="N40" s="56">
        <f t="shared" si="20"/>
        <v>1.99860799105349E-3</v>
      </c>
      <c r="O40" s="74">
        <f>SUM(O37:O39)</f>
        <v>36500</v>
      </c>
      <c r="P40" s="56">
        <f t="shared" si="21"/>
        <v>1.99860799105349E-3</v>
      </c>
      <c r="Q40" s="74">
        <f>SUM(Q37:Q39)</f>
        <v>36500</v>
      </c>
      <c r="R40" s="56">
        <f t="shared" si="22"/>
        <v>1.99860799105349E-3</v>
      </c>
      <c r="S40" s="74">
        <f>SUM(S37:S39)</f>
        <v>36500</v>
      </c>
      <c r="T40" s="56">
        <f t="shared" si="23"/>
        <v>1.99860799105349E-3</v>
      </c>
      <c r="U40" s="74">
        <f>SUM(U37:U39)</f>
        <v>36500</v>
      </c>
      <c r="V40" s="56">
        <f t="shared" si="24"/>
        <v>1.99860799105349E-3</v>
      </c>
      <c r="W40" s="74">
        <f>SUM(W37:W39)</f>
        <v>36500</v>
      </c>
      <c r="X40" s="56">
        <f t="shared" si="25"/>
        <v>1.99860799105349E-3</v>
      </c>
      <c r="Y40" s="74">
        <f>SUM(Y37:Y39)</f>
        <v>36500</v>
      </c>
      <c r="Z40" s="56">
        <f t="shared" si="28"/>
        <v>1.99860799105349E-3</v>
      </c>
      <c r="AA40" s="74">
        <f t="shared" si="0"/>
        <v>438000</v>
      </c>
      <c r="AB40" s="56">
        <f t="shared" si="28"/>
        <v>1.99860799105349E-3</v>
      </c>
      <c r="AC40" s="94">
        <f t="shared" si="13"/>
        <v>36500</v>
      </c>
      <c r="AD40" s="56">
        <f t="shared" si="27"/>
        <v>1.99860799105349E-3</v>
      </c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</row>
    <row r="41" spans="1:66" s="8" customFormat="1" x14ac:dyDescent="0.25">
      <c r="A41" s="26">
        <v>6101</v>
      </c>
      <c r="B41" s="27" t="s">
        <v>69</v>
      </c>
      <c r="C41" s="69">
        <v>2133555.66395</v>
      </c>
      <c r="D41" s="57">
        <f t="shared" si="15"/>
        <v>0.11682579176240833</v>
      </c>
      <c r="E41" s="69">
        <v>2133555.66395</v>
      </c>
      <c r="F41" s="57">
        <f t="shared" si="16"/>
        <v>0.11682579176240833</v>
      </c>
      <c r="G41" s="69">
        <v>2133555.66395</v>
      </c>
      <c r="H41" s="57">
        <f t="shared" si="17"/>
        <v>0.11682579176240833</v>
      </c>
      <c r="I41" s="69">
        <v>2133555.66395</v>
      </c>
      <c r="J41" s="57">
        <f t="shared" si="18"/>
        <v>0.11682579176240833</v>
      </c>
      <c r="K41" s="69">
        <v>2133555.66395</v>
      </c>
      <c r="L41" s="57">
        <f t="shared" si="19"/>
        <v>0.11682579176240833</v>
      </c>
      <c r="M41" s="69">
        <v>2133555.66395</v>
      </c>
      <c r="N41" s="57">
        <f t="shared" si="20"/>
        <v>0.11682579176240833</v>
      </c>
      <c r="O41" s="69">
        <v>2133555.66395</v>
      </c>
      <c r="P41" s="57">
        <f t="shared" si="21"/>
        <v>0.11682579176240833</v>
      </c>
      <c r="Q41" s="69">
        <v>2133555.66395</v>
      </c>
      <c r="R41" s="57">
        <f t="shared" si="22"/>
        <v>0.11682579176240833</v>
      </c>
      <c r="S41" s="69">
        <v>2133555.66395</v>
      </c>
      <c r="T41" s="57">
        <f t="shared" si="23"/>
        <v>0.11682579176240833</v>
      </c>
      <c r="U41" s="69">
        <v>2133555.66395</v>
      </c>
      <c r="V41" s="57">
        <f t="shared" si="24"/>
        <v>0.11682579176240833</v>
      </c>
      <c r="W41" s="69">
        <v>2133555.66395</v>
      </c>
      <c r="X41" s="57">
        <f t="shared" si="25"/>
        <v>0.11682579176240833</v>
      </c>
      <c r="Y41" s="69">
        <v>2133555.66395</v>
      </c>
      <c r="Z41" s="57">
        <f t="shared" si="28"/>
        <v>0.11682579176240833</v>
      </c>
      <c r="AA41" s="69">
        <f t="shared" si="0"/>
        <v>25602667.967399999</v>
      </c>
      <c r="AB41" s="57">
        <f t="shared" si="28"/>
        <v>0.11682579176240834</v>
      </c>
      <c r="AC41" s="85">
        <f t="shared" si="13"/>
        <v>2133555.66395</v>
      </c>
      <c r="AD41" s="57">
        <f t="shared" si="27"/>
        <v>0.11682579176240833</v>
      </c>
    </row>
    <row r="42" spans="1:66" x14ac:dyDescent="0.25">
      <c r="A42" s="9">
        <v>6102</v>
      </c>
      <c r="B42" s="10" t="s">
        <v>70</v>
      </c>
      <c r="C42" s="67">
        <v>240155.33825</v>
      </c>
      <c r="D42" s="49">
        <f t="shared" si="15"/>
        <v>1.3150037756728872E-2</v>
      </c>
      <c r="E42" s="67">
        <v>240155.33825</v>
      </c>
      <c r="F42" s="49">
        <f t="shared" si="16"/>
        <v>1.3150037756728872E-2</v>
      </c>
      <c r="G42" s="67">
        <v>240155.33825</v>
      </c>
      <c r="H42" s="49">
        <f t="shared" si="17"/>
        <v>1.3150037756728872E-2</v>
      </c>
      <c r="I42" s="67">
        <v>240155.33825</v>
      </c>
      <c r="J42" s="49">
        <f t="shared" si="18"/>
        <v>1.3150037756728872E-2</v>
      </c>
      <c r="K42" s="67">
        <v>240155.33825</v>
      </c>
      <c r="L42" s="49">
        <f t="shared" si="19"/>
        <v>1.3150037756728872E-2</v>
      </c>
      <c r="M42" s="67">
        <v>240155.33825</v>
      </c>
      <c r="N42" s="49">
        <f t="shared" si="20"/>
        <v>1.3150037756728872E-2</v>
      </c>
      <c r="O42" s="67">
        <v>240155.33825</v>
      </c>
      <c r="P42" s="49">
        <f t="shared" si="21"/>
        <v>1.3150037756728872E-2</v>
      </c>
      <c r="Q42" s="67">
        <v>240155.33825</v>
      </c>
      <c r="R42" s="49">
        <f t="shared" si="22"/>
        <v>1.3150037756728872E-2</v>
      </c>
      <c r="S42" s="67">
        <v>240155.33825</v>
      </c>
      <c r="T42" s="49">
        <f t="shared" si="23"/>
        <v>1.3150037756728872E-2</v>
      </c>
      <c r="U42" s="67">
        <v>240155.33825</v>
      </c>
      <c r="V42" s="49">
        <f t="shared" si="24"/>
        <v>1.3150037756728872E-2</v>
      </c>
      <c r="W42" s="67">
        <v>240155.33825</v>
      </c>
      <c r="X42" s="49">
        <f t="shared" si="25"/>
        <v>1.3150037756728872E-2</v>
      </c>
      <c r="Y42" s="67">
        <v>240155.33825</v>
      </c>
      <c r="Z42" s="49">
        <f t="shared" si="28"/>
        <v>1.3150037756728872E-2</v>
      </c>
      <c r="AA42" s="82">
        <f t="shared" si="0"/>
        <v>2881864.0589999999</v>
      </c>
      <c r="AB42" s="49">
        <f t="shared" si="28"/>
        <v>1.3150037756728872E-2</v>
      </c>
      <c r="AC42" s="82">
        <f t="shared" si="13"/>
        <v>240155.33825</v>
      </c>
      <c r="AD42" s="49">
        <f t="shared" si="27"/>
        <v>1.3150037756728872E-2</v>
      </c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</row>
    <row r="43" spans="1:66" x14ac:dyDescent="0.25">
      <c r="A43" s="9">
        <v>6103</v>
      </c>
      <c r="B43" s="10" t="s">
        <v>71</v>
      </c>
      <c r="C43" s="67">
        <v>147.50819999999999</v>
      </c>
      <c r="D43" s="49">
        <f t="shared" si="15"/>
        <v>8.0770155415319548E-6</v>
      </c>
      <c r="E43" s="67">
        <v>147.50819999999999</v>
      </c>
      <c r="F43" s="49">
        <f t="shared" si="16"/>
        <v>8.0770155415319548E-6</v>
      </c>
      <c r="G43" s="67">
        <v>147.50819999999999</v>
      </c>
      <c r="H43" s="49">
        <f t="shared" si="17"/>
        <v>8.0770155415319548E-6</v>
      </c>
      <c r="I43" s="67">
        <v>147.50819999999999</v>
      </c>
      <c r="J43" s="49">
        <f t="shared" si="18"/>
        <v>8.0770155415319548E-6</v>
      </c>
      <c r="K43" s="67">
        <v>147.50819999999999</v>
      </c>
      <c r="L43" s="49">
        <f t="shared" si="19"/>
        <v>8.0770155415319548E-6</v>
      </c>
      <c r="M43" s="67">
        <v>147.50819999999999</v>
      </c>
      <c r="N43" s="49">
        <f t="shared" si="20"/>
        <v>8.0770155415319548E-6</v>
      </c>
      <c r="O43" s="67">
        <v>147.50819999999999</v>
      </c>
      <c r="P43" s="49">
        <f t="shared" si="21"/>
        <v>8.0770155415319548E-6</v>
      </c>
      <c r="Q43" s="67">
        <v>147.50819999999999</v>
      </c>
      <c r="R43" s="49">
        <f t="shared" si="22"/>
        <v>8.0770155415319548E-6</v>
      </c>
      <c r="S43" s="67">
        <v>147.50819999999999</v>
      </c>
      <c r="T43" s="49">
        <f t="shared" si="23"/>
        <v>8.0770155415319548E-6</v>
      </c>
      <c r="U43" s="67">
        <v>147.50819999999999</v>
      </c>
      <c r="V43" s="49">
        <f t="shared" si="24"/>
        <v>8.0770155415319548E-6</v>
      </c>
      <c r="W43" s="67">
        <v>147.50819999999999</v>
      </c>
      <c r="X43" s="49">
        <f t="shared" si="25"/>
        <v>8.0770155415319548E-6</v>
      </c>
      <c r="Y43" s="67">
        <v>147.50819999999999</v>
      </c>
      <c r="Z43" s="49">
        <f t="shared" si="28"/>
        <v>8.0770155415319548E-6</v>
      </c>
      <c r="AA43" s="82">
        <f t="shared" si="0"/>
        <v>1770.0983999999999</v>
      </c>
      <c r="AB43" s="49">
        <f t="shared" si="28"/>
        <v>8.0770155415319565E-6</v>
      </c>
      <c r="AC43" s="82">
        <f t="shared" si="13"/>
        <v>147.50819999999999</v>
      </c>
      <c r="AD43" s="49">
        <f t="shared" si="27"/>
        <v>8.0770155415319548E-6</v>
      </c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</row>
    <row r="44" spans="1:66" x14ac:dyDescent="0.25">
      <c r="A44" s="9">
        <v>6104</v>
      </c>
      <c r="B44" s="10" t="s">
        <v>72</v>
      </c>
      <c r="C44" s="67">
        <v>47343.078600000001</v>
      </c>
      <c r="D44" s="49">
        <f t="shared" si="15"/>
        <v>2.5923357592063964E-3</v>
      </c>
      <c r="E44" s="67">
        <v>47343.078600000001</v>
      </c>
      <c r="F44" s="49">
        <f t="shared" si="16"/>
        <v>2.5923357592063964E-3</v>
      </c>
      <c r="G44" s="67">
        <v>47343.078600000001</v>
      </c>
      <c r="H44" s="49">
        <f t="shared" si="17"/>
        <v>2.5923357592063964E-3</v>
      </c>
      <c r="I44" s="67">
        <v>47343.078600000001</v>
      </c>
      <c r="J44" s="49">
        <f t="shared" si="18"/>
        <v>2.5923357592063964E-3</v>
      </c>
      <c r="K44" s="67">
        <v>47343.078600000001</v>
      </c>
      <c r="L44" s="49">
        <f t="shared" si="19"/>
        <v>2.5923357592063964E-3</v>
      </c>
      <c r="M44" s="67">
        <v>47343.078600000001</v>
      </c>
      <c r="N44" s="49">
        <f t="shared" si="20"/>
        <v>2.5923357592063964E-3</v>
      </c>
      <c r="O44" s="67">
        <v>47343.078600000001</v>
      </c>
      <c r="P44" s="49">
        <f t="shared" si="21"/>
        <v>2.5923357592063964E-3</v>
      </c>
      <c r="Q44" s="67">
        <v>47343.078600000001</v>
      </c>
      <c r="R44" s="49">
        <f t="shared" si="22"/>
        <v>2.5923357592063964E-3</v>
      </c>
      <c r="S44" s="67">
        <v>47343.078600000001</v>
      </c>
      <c r="T44" s="49">
        <f t="shared" si="23"/>
        <v>2.5923357592063964E-3</v>
      </c>
      <c r="U44" s="67">
        <v>47343.078600000001</v>
      </c>
      <c r="V44" s="49">
        <f t="shared" si="24"/>
        <v>2.5923357592063964E-3</v>
      </c>
      <c r="W44" s="67">
        <v>47343.078600000001</v>
      </c>
      <c r="X44" s="49">
        <f t="shared" si="25"/>
        <v>2.5923357592063964E-3</v>
      </c>
      <c r="Y44" s="67">
        <v>47343.078600000001</v>
      </c>
      <c r="Z44" s="49">
        <f t="shared" si="28"/>
        <v>2.5923357592063964E-3</v>
      </c>
      <c r="AA44" s="82">
        <f t="shared" si="0"/>
        <v>568116.94319999998</v>
      </c>
      <c r="AB44" s="49">
        <f t="shared" si="28"/>
        <v>2.5923357592063964E-3</v>
      </c>
      <c r="AC44" s="82">
        <f t="shared" si="13"/>
        <v>47343.078600000001</v>
      </c>
      <c r="AD44" s="49">
        <f t="shared" si="27"/>
        <v>2.5923357592063964E-3</v>
      </c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</row>
    <row r="45" spans="1:66" x14ac:dyDescent="0.25">
      <c r="A45" s="9">
        <v>6105</v>
      </c>
      <c r="B45" s="10" t="s">
        <v>73</v>
      </c>
      <c r="C45" s="67">
        <v>22871.266599999999</v>
      </c>
      <c r="D45" s="49">
        <f t="shared" si="15"/>
        <v>1.2523478408842405E-3</v>
      </c>
      <c r="E45" s="67">
        <v>22871.266599999999</v>
      </c>
      <c r="F45" s="49">
        <f t="shared" si="16"/>
        <v>1.2523478408842405E-3</v>
      </c>
      <c r="G45" s="67">
        <v>22871.266599999999</v>
      </c>
      <c r="H45" s="49">
        <f t="shared" si="17"/>
        <v>1.2523478408842405E-3</v>
      </c>
      <c r="I45" s="67">
        <v>22871.266599999999</v>
      </c>
      <c r="J45" s="49">
        <f t="shared" si="18"/>
        <v>1.2523478408842405E-3</v>
      </c>
      <c r="K45" s="67">
        <v>22871.266599999999</v>
      </c>
      <c r="L45" s="49">
        <f t="shared" si="19"/>
        <v>1.2523478408842405E-3</v>
      </c>
      <c r="M45" s="67">
        <v>22871.266599999999</v>
      </c>
      <c r="N45" s="49">
        <f t="shared" si="20"/>
        <v>1.2523478408842405E-3</v>
      </c>
      <c r="O45" s="67">
        <v>22871.266599999999</v>
      </c>
      <c r="P45" s="49">
        <f t="shared" si="21"/>
        <v>1.2523478408842405E-3</v>
      </c>
      <c r="Q45" s="67">
        <v>22871.266599999999</v>
      </c>
      <c r="R45" s="49">
        <f t="shared" si="22"/>
        <v>1.2523478408842405E-3</v>
      </c>
      <c r="S45" s="67">
        <v>22871.266599999999</v>
      </c>
      <c r="T45" s="49">
        <f t="shared" si="23"/>
        <v>1.2523478408842405E-3</v>
      </c>
      <c r="U45" s="67">
        <v>22871.266599999999</v>
      </c>
      <c r="V45" s="49">
        <f t="shared" si="24"/>
        <v>1.2523478408842405E-3</v>
      </c>
      <c r="W45" s="67">
        <v>22871.266599999999</v>
      </c>
      <c r="X45" s="49">
        <f t="shared" si="25"/>
        <v>1.2523478408842405E-3</v>
      </c>
      <c r="Y45" s="67">
        <v>22871.266599999999</v>
      </c>
      <c r="Z45" s="49">
        <f t="shared" ref="Z45:AB60" si="29">IF(Y$10&lt;&gt;0,Y45/Y$10,"-")</f>
        <v>1.2523478408842405E-3</v>
      </c>
      <c r="AA45" s="82">
        <f t="shared" si="0"/>
        <v>274455.19919999997</v>
      </c>
      <c r="AB45" s="49">
        <f t="shared" si="29"/>
        <v>1.2523478408842405E-3</v>
      </c>
      <c r="AC45" s="82">
        <f t="shared" si="13"/>
        <v>22871.266599999999</v>
      </c>
      <c r="AD45" s="49">
        <f t="shared" si="27"/>
        <v>1.2523478408842405E-3</v>
      </c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</row>
    <row r="46" spans="1:66" x14ac:dyDescent="0.25">
      <c r="A46" s="9">
        <v>6106</v>
      </c>
      <c r="B46" s="10" t="s">
        <v>74</v>
      </c>
      <c r="C46" s="67">
        <v>14021.615</v>
      </c>
      <c r="D46" s="49">
        <f t="shared" si="15"/>
        <v>7.6777292565686247E-4</v>
      </c>
      <c r="E46" s="67">
        <v>14021.615</v>
      </c>
      <c r="F46" s="49">
        <f t="shared" si="16"/>
        <v>7.6777292565686247E-4</v>
      </c>
      <c r="G46" s="67">
        <v>14021.615</v>
      </c>
      <c r="H46" s="49">
        <f t="shared" si="17"/>
        <v>7.6777292565686247E-4</v>
      </c>
      <c r="I46" s="67">
        <v>14021.615</v>
      </c>
      <c r="J46" s="49">
        <f t="shared" si="18"/>
        <v>7.6777292565686247E-4</v>
      </c>
      <c r="K46" s="67">
        <v>14021.615</v>
      </c>
      <c r="L46" s="49">
        <f t="shared" si="19"/>
        <v>7.6777292565686247E-4</v>
      </c>
      <c r="M46" s="67">
        <v>14021.615</v>
      </c>
      <c r="N46" s="49">
        <f t="shared" si="20"/>
        <v>7.6777292565686247E-4</v>
      </c>
      <c r="O46" s="67">
        <v>14021.615</v>
      </c>
      <c r="P46" s="49">
        <f t="shared" si="21"/>
        <v>7.6777292565686247E-4</v>
      </c>
      <c r="Q46" s="67">
        <v>14021.615</v>
      </c>
      <c r="R46" s="49">
        <f t="shared" si="22"/>
        <v>7.6777292565686247E-4</v>
      </c>
      <c r="S46" s="67">
        <v>14021.615</v>
      </c>
      <c r="T46" s="49">
        <f t="shared" si="23"/>
        <v>7.6777292565686247E-4</v>
      </c>
      <c r="U46" s="67">
        <v>14021.615</v>
      </c>
      <c r="V46" s="49">
        <f t="shared" si="24"/>
        <v>7.6777292565686247E-4</v>
      </c>
      <c r="W46" s="67">
        <v>14021.615</v>
      </c>
      <c r="X46" s="49">
        <f t="shared" si="25"/>
        <v>7.6777292565686247E-4</v>
      </c>
      <c r="Y46" s="67">
        <v>14021.615</v>
      </c>
      <c r="Z46" s="49">
        <f t="shared" si="29"/>
        <v>7.6777292565686247E-4</v>
      </c>
      <c r="AA46" s="82">
        <f t="shared" si="0"/>
        <v>168259.38</v>
      </c>
      <c r="AB46" s="49">
        <f t="shared" si="29"/>
        <v>7.6777292565686247E-4</v>
      </c>
      <c r="AC46" s="82">
        <f t="shared" si="13"/>
        <v>14021.615</v>
      </c>
      <c r="AD46" s="49">
        <f t="shared" si="27"/>
        <v>7.6777292565686247E-4</v>
      </c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</row>
    <row r="47" spans="1:66" x14ac:dyDescent="0.25">
      <c r="A47" s="9">
        <v>6107</v>
      </c>
      <c r="B47" s="10" t="s">
        <v>75</v>
      </c>
      <c r="C47" s="67">
        <v>4575</v>
      </c>
      <c r="D47" s="49">
        <f t="shared" si="15"/>
        <v>2.505104536731429E-4</v>
      </c>
      <c r="E47" s="67">
        <v>4575</v>
      </c>
      <c r="F47" s="49">
        <f t="shared" si="16"/>
        <v>2.505104536731429E-4</v>
      </c>
      <c r="G47" s="67">
        <v>4575</v>
      </c>
      <c r="H47" s="49">
        <f t="shared" si="17"/>
        <v>2.505104536731429E-4</v>
      </c>
      <c r="I47" s="67">
        <v>4575</v>
      </c>
      <c r="J47" s="49">
        <f t="shared" si="18"/>
        <v>2.505104536731429E-4</v>
      </c>
      <c r="K47" s="67">
        <v>4575</v>
      </c>
      <c r="L47" s="49">
        <f t="shared" si="19"/>
        <v>2.505104536731429E-4</v>
      </c>
      <c r="M47" s="67">
        <v>4575</v>
      </c>
      <c r="N47" s="49">
        <f t="shared" si="20"/>
        <v>2.505104536731429E-4</v>
      </c>
      <c r="O47" s="67">
        <v>4575</v>
      </c>
      <c r="P47" s="49">
        <f t="shared" si="21"/>
        <v>2.505104536731429E-4</v>
      </c>
      <c r="Q47" s="67">
        <v>4575</v>
      </c>
      <c r="R47" s="49">
        <f t="shared" si="22"/>
        <v>2.505104536731429E-4</v>
      </c>
      <c r="S47" s="67">
        <v>4575</v>
      </c>
      <c r="T47" s="49">
        <f t="shared" si="23"/>
        <v>2.505104536731429E-4</v>
      </c>
      <c r="U47" s="67">
        <v>4575</v>
      </c>
      <c r="V47" s="49">
        <f t="shared" si="24"/>
        <v>2.505104536731429E-4</v>
      </c>
      <c r="W47" s="67">
        <v>4575</v>
      </c>
      <c r="X47" s="49">
        <f t="shared" si="25"/>
        <v>2.505104536731429E-4</v>
      </c>
      <c r="Y47" s="67">
        <v>4575</v>
      </c>
      <c r="Z47" s="49">
        <f t="shared" si="29"/>
        <v>2.505104536731429E-4</v>
      </c>
      <c r="AA47" s="82">
        <f t="shared" si="0"/>
        <v>54900</v>
      </c>
      <c r="AB47" s="49">
        <f t="shared" si="29"/>
        <v>2.505104536731429E-4</v>
      </c>
      <c r="AC47" s="82">
        <f t="shared" si="13"/>
        <v>4575</v>
      </c>
      <c r="AD47" s="49">
        <f t="shared" si="27"/>
        <v>2.505104536731429E-4</v>
      </c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</row>
    <row r="48" spans="1:66" x14ac:dyDescent="0.25">
      <c r="A48" s="9">
        <v>6108</v>
      </c>
      <c r="B48" s="10" t="s">
        <v>76</v>
      </c>
      <c r="C48" s="67">
        <v>5359</v>
      </c>
      <c r="D48" s="49">
        <f t="shared" si="15"/>
        <v>2.9343945819330556E-4</v>
      </c>
      <c r="E48" s="67">
        <v>5359</v>
      </c>
      <c r="F48" s="49">
        <f t="shared" si="16"/>
        <v>2.9343945819330556E-4</v>
      </c>
      <c r="G48" s="67">
        <v>5359</v>
      </c>
      <c r="H48" s="49">
        <f t="shared" si="17"/>
        <v>2.9343945819330556E-4</v>
      </c>
      <c r="I48" s="67">
        <v>5359</v>
      </c>
      <c r="J48" s="49">
        <f t="shared" si="18"/>
        <v>2.9343945819330556E-4</v>
      </c>
      <c r="K48" s="67">
        <v>5359</v>
      </c>
      <c r="L48" s="49">
        <f t="shared" si="19"/>
        <v>2.9343945819330556E-4</v>
      </c>
      <c r="M48" s="67">
        <v>5359</v>
      </c>
      <c r="N48" s="49">
        <f t="shared" si="20"/>
        <v>2.9343945819330556E-4</v>
      </c>
      <c r="O48" s="67">
        <v>5359</v>
      </c>
      <c r="P48" s="49">
        <f t="shared" si="21"/>
        <v>2.9343945819330556E-4</v>
      </c>
      <c r="Q48" s="67">
        <v>5359</v>
      </c>
      <c r="R48" s="49">
        <f t="shared" si="22"/>
        <v>2.9343945819330556E-4</v>
      </c>
      <c r="S48" s="67">
        <v>5359</v>
      </c>
      <c r="T48" s="49">
        <f t="shared" si="23"/>
        <v>2.9343945819330556E-4</v>
      </c>
      <c r="U48" s="67">
        <v>5359</v>
      </c>
      <c r="V48" s="49">
        <f t="shared" si="24"/>
        <v>2.9343945819330556E-4</v>
      </c>
      <c r="W48" s="67">
        <v>5359</v>
      </c>
      <c r="X48" s="49">
        <f t="shared" si="25"/>
        <v>2.9343945819330556E-4</v>
      </c>
      <c r="Y48" s="67">
        <v>5359</v>
      </c>
      <c r="Z48" s="49">
        <f t="shared" si="29"/>
        <v>2.9343945819330556E-4</v>
      </c>
      <c r="AA48" s="82">
        <f t="shared" si="0"/>
        <v>64308</v>
      </c>
      <c r="AB48" s="49">
        <f t="shared" si="29"/>
        <v>2.9343945819330556E-4</v>
      </c>
      <c r="AC48" s="82">
        <f t="shared" si="13"/>
        <v>5359</v>
      </c>
      <c r="AD48" s="49">
        <f t="shared" si="27"/>
        <v>2.9343945819330556E-4</v>
      </c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</row>
    <row r="49" spans="1:66" x14ac:dyDescent="0.25">
      <c r="A49" s="9">
        <v>6109</v>
      </c>
      <c r="B49" s="10" t="s">
        <v>77</v>
      </c>
      <c r="C49" s="67">
        <v>2286</v>
      </c>
      <c r="D49" s="49">
        <f t="shared" si="15"/>
        <v>1.2517309226159665E-4</v>
      </c>
      <c r="E49" s="67">
        <v>2286</v>
      </c>
      <c r="F49" s="49">
        <f t="shared" si="16"/>
        <v>1.2517309226159665E-4</v>
      </c>
      <c r="G49" s="67">
        <v>2286</v>
      </c>
      <c r="H49" s="49">
        <f t="shared" si="17"/>
        <v>1.2517309226159665E-4</v>
      </c>
      <c r="I49" s="67">
        <v>2286</v>
      </c>
      <c r="J49" s="49">
        <f t="shared" si="18"/>
        <v>1.2517309226159665E-4</v>
      </c>
      <c r="K49" s="67">
        <v>2286</v>
      </c>
      <c r="L49" s="49">
        <f t="shared" si="19"/>
        <v>1.2517309226159665E-4</v>
      </c>
      <c r="M49" s="67">
        <v>2286</v>
      </c>
      <c r="N49" s="49">
        <f t="shared" si="20"/>
        <v>1.2517309226159665E-4</v>
      </c>
      <c r="O49" s="67">
        <v>2286</v>
      </c>
      <c r="P49" s="49">
        <f t="shared" si="21"/>
        <v>1.2517309226159665E-4</v>
      </c>
      <c r="Q49" s="67">
        <v>2286</v>
      </c>
      <c r="R49" s="49">
        <f t="shared" si="22"/>
        <v>1.2517309226159665E-4</v>
      </c>
      <c r="S49" s="67">
        <v>2286</v>
      </c>
      <c r="T49" s="49">
        <f t="shared" si="23"/>
        <v>1.2517309226159665E-4</v>
      </c>
      <c r="U49" s="67">
        <v>2286</v>
      </c>
      <c r="V49" s="49">
        <f t="shared" si="24"/>
        <v>1.2517309226159665E-4</v>
      </c>
      <c r="W49" s="67">
        <v>2286</v>
      </c>
      <c r="X49" s="49">
        <f t="shared" si="25"/>
        <v>1.2517309226159665E-4</v>
      </c>
      <c r="Y49" s="67">
        <v>2286</v>
      </c>
      <c r="Z49" s="49">
        <f t="shared" si="29"/>
        <v>1.2517309226159665E-4</v>
      </c>
      <c r="AA49" s="82">
        <f t="shared" si="0"/>
        <v>27432</v>
      </c>
      <c r="AB49" s="49">
        <f t="shared" si="29"/>
        <v>1.2517309226159665E-4</v>
      </c>
      <c r="AC49" s="82">
        <f t="shared" si="13"/>
        <v>2286</v>
      </c>
      <c r="AD49" s="49">
        <f t="shared" si="27"/>
        <v>1.2517309226159665E-4</v>
      </c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</row>
    <row r="50" spans="1:66" x14ac:dyDescent="0.25">
      <c r="A50" s="9">
        <v>6110</v>
      </c>
      <c r="B50" s="10" t="s">
        <v>78</v>
      </c>
      <c r="C50" s="67">
        <v>1882.432</v>
      </c>
      <c r="D50" s="49">
        <f t="shared" si="15"/>
        <v>1.0307516815930968E-4</v>
      </c>
      <c r="E50" s="67">
        <v>1882.432</v>
      </c>
      <c r="F50" s="49">
        <f t="shared" si="16"/>
        <v>1.0307516815930968E-4</v>
      </c>
      <c r="G50" s="67">
        <v>1882.432</v>
      </c>
      <c r="H50" s="49">
        <f t="shared" si="17"/>
        <v>1.0307516815930968E-4</v>
      </c>
      <c r="I50" s="67">
        <v>1882.432</v>
      </c>
      <c r="J50" s="49">
        <f t="shared" si="18"/>
        <v>1.0307516815930968E-4</v>
      </c>
      <c r="K50" s="67">
        <v>1882.432</v>
      </c>
      <c r="L50" s="49">
        <f t="shared" si="19"/>
        <v>1.0307516815930968E-4</v>
      </c>
      <c r="M50" s="67">
        <v>1882.432</v>
      </c>
      <c r="N50" s="49">
        <f t="shared" si="20"/>
        <v>1.0307516815930968E-4</v>
      </c>
      <c r="O50" s="67">
        <v>1882.432</v>
      </c>
      <c r="P50" s="49">
        <f t="shared" si="21"/>
        <v>1.0307516815930968E-4</v>
      </c>
      <c r="Q50" s="67">
        <v>1882.432</v>
      </c>
      <c r="R50" s="49">
        <f t="shared" si="22"/>
        <v>1.0307516815930968E-4</v>
      </c>
      <c r="S50" s="67">
        <v>1882.432</v>
      </c>
      <c r="T50" s="49">
        <f t="shared" si="23"/>
        <v>1.0307516815930968E-4</v>
      </c>
      <c r="U50" s="67">
        <v>1882.432</v>
      </c>
      <c r="V50" s="49">
        <f t="shared" si="24"/>
        <v>1.0307516815930968E-4</v>
      </c>
      <c r="W50" s="67">
        <v>1882.432</v>
      </c>
      <c r="X50" s="49">
        <f t="shared" si="25"/>
        <v>1.0307516815930968E-4</v>
      </c>
      <c r="Y50" s="67">
        <v>1882.432</v>
      </c>
      <c r="Z50" s="49">
        <f t="shared" si="29"/>
        <v>1.0307516815930968E-4</v>
      </c>
      <c r="AA50" s="82">
        <f t="shared" si="0"/>
        <v>22589.184000000005</v>
      </c>
      <c r="AB50" s="49">
        <f t="shared" si="29"/>
        <v>1.030751681593097E-4</v>
      </c>
      <c r="AC50" s="82">
        <f t="shared" si="13"/>
        <v>1882.4320000000005</v>
      </c>
      <c r="AD50" s="49">
        <f t="shared" si="27"/>
        <v>1.0307516815930969E-4</v>
      </c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</row>
    <row r="51" spans="1:66" x14ac:dyDescent="0.25">
      <c r="A51" s="9">
        <v>6111</v>
      </c>
      <c r="B51" s="10" t="s">
        <v>79</v>
      </c>
      <c r="C51" s="67">
        <v>533052.09750000003</v>
      </c>
      <c r="D51" s="49">
        <f t="shared" si="15"/>
        <v>2.918800497839244E-2</v>
      </c>
      <c r="E51" s="67">
        <v>533052.09750000003</v>
      </c>
      <c r="F51" s="49">
        <f t="shared" si="16"/>
        <v>2.918800497839244E-2</v>
      </c>
      <c r="G51" s="67">
        <v>533052.09750000003</v>
      </c>
      <c r="H51" s="49">
        <f t="shared" si="17"/>
        <v>2.918800497839244E-2</v>
      </c>
      <c r="I51" s="67">
        <v>533052.09750000003</v>
      </c>
      <c r="J51" s="49">
        <f t="shared" si="18"/>
        <v>2.918800497839244E-2</v>
      </c>
      <c r="K51" s="67">
        <v>533052.09750000003</v>
      </c>
      <c r="L51" s="49">
        <f t="shared" si="19"/>
        <v>2.918800497839244E-2</v>
      </c>
      <c r="M51" s="67">
        <v>533052.09750000003</v>
      </c>
      <c r="N51" s="49">
        <f t="shared" si="20"/>
        <v>2.918800497839244E-2</v>
      </c>
      <c r="O51" s="67">
        <v>533052.09750000003</v>
      </c>
      <c r="P51" s="49">
        <f t="shared" si="21"/>
        <v>2.918800497839244E-2</v>
      </c>
      <c r="Q51" s="67">
        <v>533052.09750000003</v>
      </c>
      <c r="R51" s="49">
        <f t="shared" si="22"/>
        <v>2.918800497839244E-2</v>
      </c>
      <c r="S51" s="67">
        <v>533052.09750000003</v>
      </c>
      <c r="T51" s="49">
        <f t="shared" si="23"/>
        <v>2.918800497839244E-2</v>
      </c>
      <c r="U51" s="67">
        <v>533052.09750000003</v>
      </c>
      <c r="V51" s="49">
        <f t="shared" si="24"/>
        <v>2.918800497839244E-2</v>
      </c>
      <c r="W51" s="67">
        <v>533052.09750000003</v>
      </c>
      <c r="X51" s="49">
        <f t="shared" si="25"/>
        <v>2.918800497839244E-2</v>
      </c>
      <c r="Y51" s="67">
        <v>533052.09750000003</v>
      </c>
      <c r="Z51" s="49">
        <f t="shared" si="29"/>
        <v>2.918800497839244E-2</v>
      </c>
      <c r="AA51" s="82">
        <f t="shared" si="0"/>
        <v>6396625.1700000009</v>
      </c>
      <c r="AB51" s="49">
        <f t="shared" si="29"/>
        <v>2.9188004978392443E-2</v>
      </c>
      <c r="AC51" s="82">
        <f t="shared" si="13"/>
        <v>533052.09750000003</v>
      </c>
      <c r="AD51" s="49">
        <f t="shared" si="27"/>
        <v>2.918800497839244E-2</v>
      </c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</row>
    <row r="52" spans="1:66" x14ac:dyDescent="0.25">
      <c r="A52" s="9">
        <v>6112</v>
      </c>
      <c r="B52" s="10" t="s">
        <v>80</v>
      </c>
      <c r="C52" s="67">
        <v>55738.8</v>
      </c>
      <c r="D52" s="49">
        <f t="shared" si="15"/>
        <v>3.0520550984036239E-3</v>
      </c>
      <c r="E52" s="67">
        <v>55738.8</v>
      </c>
      <c r="F52" s="49">
        <f t="shared" si="16"/>
        <v>3.0520550984036239E-3</v>
      </c>
      <c r="G52" s="67">
        <v>55738.8</v>
      </c>
      <c r="H52" s="49">
        <f t="shared" si="17"/>
        <v>3.0520550984036239E-3</v>
      </c>
      <c r="I52" s="67">
        <v>55738.8</v>
      </c>
      <c r="J52" s="49">
        <f t="shared" si="18"/>
        <v>3.0520550984036239E-3</v>
      </c>
      <c r="K52" s="67">
        <v>55738.8</v>
      </c>
      <c r="L52" s="49">
        <f t="shared" si="19"/>
        <v>3.0520550984036239E-3</v>
      </c>
      <c r="M52" s="67">
        <v>55738.8</v>
      </c>
      <c r="N52" s="49">
        <f t="shared" si="20"/>
        <v>3.0520550984036239E-3</v>
      </c>
      <c r="O52" s="67">
        <v>55738.8</v>
      </c>
      <c r="P52" s="49">
        <f t="shared" si="21"/>
        <v>3.0520550984036239E-3</v>
      </c>
      <c r="Q52" s="67">
        <v>55738.8</v>
      </c>
      <c r="R52" s="49">
        <f t="shared" si="22"/>
        <v>3.0520550984036239E-3</v>
      </c>
      <c r="S52" s="67">
        <v>55738.8</v>
      </c>
      <c r="T52" s="49">
        <f t="shared" si="23"/>
        <v>3.0520550984036239E-3</v>
      </c>
      <c r="U52" s="67">
        <v>55738.8</v>
      </c>
      <c r="V52" s="49">
        <f t="shared" si="24"/>
        <v>3.0520550984036239E-3</v>
      </c>
      <c r="W52" s="67">
        <v>55738.8</v>
      </c>
      <c r="X52" s="49">
        <f t="shared" si="25"/>
        <v>3.0520550984036239E-3</v>
      </c>
      <c r="Y52" s="67">
        <v>55738.8</v>
      </c>
      <c r="Z52" s="49">
        <f t="shared" si="29"/>
        <v>3.0520550984036239E-3</v>
      </c>
      <c r="AA52" s="82">
        <f t="shared" si="0"/>
        <v>668865.60000000009</v>
      </c>
      <c r="AB52" s="49">
        <f t="shared" si="29"/>
        <v>3.0520550984036244E-3</v>
      </c>
      <c r="AC52" s="82">
        <f t="shared" si="13"/>
        <v>55738.80000000001</v>
      </c>
      <c r="AD52" s="49">
        <f t="shared" si="27"/>
        <v>3.0520550984036239E-3</v>
      </c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</row>
    <row r="53" spans="1:66" x14ac:dyDescent="0.25">
      <c r="A53" s="9">
        <v>6113</v>
      </c>
      <c r="B53" s="10" t="s">
        <v>81</v>
      </c>
      <c r="C53" s="67">
        <v>18252.599999999999</v>
      </c>
      <c r="D53" s="49">
        <f t="shared" si="15"/>
        <v>9.9944636212336794E-4</v>
      </c>
      <c r="E53" s="67">
        <v>18252.599999999999</v>
      </c>
      <c r="F53" s="49">
        <f t="shared" si="16"/>
        <v>9.9944636212336794E-4</v>
      </c>
      <c r="G53" s="67">
        <v>18252.599999999999</v>
      </c>
      <c r="H53" s="49">
        <f t="shared" si="17"/>
        <v>9.9944636212336794E-4</v>
      </c>
      <c r="I53" s="67">
        <v>18252.599999999999</v>
      </c>
      <c r="J53" s="49">
        <f t="shared" si="18"/>
        <v>9.9944636212336794E-4</v>
      </c>
      <c r="K53" s="67">
        <v>18252.599999999999</v>
      </c>
      <c r="L53" s="49">
        <f t="shared" si="19"/>
        <v>9.9944636212336794E-4</v>
      </c>
      <c r="M53" s="67">
        <v>18252.599999999999</v>
      </c>
      <c r="N53" s="49">
        <f t="shared" si="20"/>
        <v>9.9944636212336794E-4</v>
      </c>
      <c r="O53" s="67">
        <v>18252.599999999999</v>
      </c>
      <c r="P53" s="49">
        <f t="shared" si="21"/>
        <v>9.9944636212336794E-4</v>
      </c>
      <c r="Q53" s="67">
        <v>18252.599999999999</v>
      </c>
      <c r="R53" s="49">
        <f t="shared" si="22"/>
        <v>9.9944636212336794E-4</v>
      </c>
      <c r="S53" s="67">
        <v>18252.599999999999</v>
      </c>
      <c r="T53" s="49">
        <f t="shared" si="23"/>
        <v>9.9944636212336794E-4</v>
      </c>
      <c r="U53" s="67">
        <v>18252.599999999999</v>
      </c>
      <c r="V53" s="49">
        <f t="shared" si="24"/>
        <v>9.9944636212336794E-4</v>
      </c>
      <c r="W53" s="67">
        <v>18252.599999999999</v>
      </c>
      <c r="X53" s="49">
        <f t="shared" si="25"/>
        <v>9.9944636212336794E-4</v>
      </c>
      <c r="Y53" s="67">
        <v>18252.599999999999</v>
      </c>
      <c r="Z53" s="49">
        <f t="shared" si="29"/>
        <v>9.9944636212336794E-4</v>
      </c>
      <c r="AA53" s="82">
        <f t="shared" si="0"/>
        <v>219031.20000000004</v>
      </c>
      <c r="AB53" s="49">
        <f t="shared" si="29"/>
        <v>9.9944636212336816E-4</v>
      </c>
      <c r="AC53" s="82">
        <f t="shared" si="13"/>
        <v>18252.600000000002</v>
      </c>
      <c r="AD53" s="49">
        <f t="shared" si="27"/>
        <v>9.9944636212336794E-4</v>
      </c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</row>
    <row r="54" spans="1:66" x14ac:dyDescent="0.25">
      <c r="A54" s="9">
        <v>6114</v>
      </c>
      <c r="B54" s="10" t="s">
        <v>82</v>
      </c>
      <c r="C54" s="67">
        <v>37359.57475</v>
      </c>
      <c r="D54" s="49">
        <f t="shared" si="15"/>
        <v>2.0456751955537037E-3</v>
      </c>
      <c r="E54" s="67">
        <v>37359.57475</v>
      </c>
      <c r="F54" s="49">
        <f t="shared" si="16"/>
        <v>2.0456751955537037E-3</v>
      </c>
      <c r="G54" s="67">
        <v>37359.57475</v>
      </c>
      <c r="H54" s="49">
        <f t="shared" si="17"/>
        <v>2.0456751955537037E-3</v>
      </c>
      <c r="I54" s="67">
        <v>37359.57475</v>
      </c>
      <c r="J54" s="49">
        <f t="shared" si="18"/>
        <v>2.0456751955537037E-3</v>
      </c>
      <c r="K54" s="67">
        <v>37359.57475</v>
      </c>
      <c r="L54" s="49">
        <f t="shared" si="19"/>
        <v>2.0456751955537037E-3</v>
      </c>
      <c r="M54" s="67">
        <v>37359.57475</v>
      </c>
      <c r="N54" s="49">
        <f t="shared" si="20"/>
        <v>2.0456751955537037E-3</v>
      </c>
      <c r="O54" s="67">
        <v>37359.57475</v>
      </c>
      <c r="P54" s="49">
        <f t="shared" si="21"/>
        <v>2.0456751955537037E-3</v>
      </c>
      <c r="Q54" s="67">
        <v>37359.57475</v>
      </c>
      <c r="R54" s="49">
        <f t="shared" si="22"/>
        <v>2.0456751955537037E-3</v>
      </c>
      <c r="S54" s="67">
        <v>37359.57475</v>
      </c>
      <c r="T54" s="49">
        <f t="shared" si="23"/>
        <v>2.0456751955537037E-3</v>
      </c>
      <c r="U54" s="67">
        <v>37359.57475</v>
      </c>
      <c r="V54" s="49">
        <f t="shared" si="24"/>
        <v>2.0456751955537037E-3</v>
      </c>
      <c r="W54" s="67">
        <v>37359.57475</v>
      </c>
      <c r="X54" s="49">
        <f t="shared" si="25"/>
        <v>2.0456751955537037E-3</v>
      </c>
      <c r="Y54" s="67">
        <v>37359.57475</v>
      </c>
      <c r="Z54" s="49">
        <f t="shared" si="29"/>
        <v>2.0456751955537037E-3</v>
      </c>
      <c r="AA54" s="82">
        <f t="shared" si="0"/>
        <v>448314.89700000011</v>
      </c>
      <c r="AB54" s="49">
        <f t="shared" si="29"/>
        <v>2.0456751955537041E-3</v>
      </c>
      <c r="AC54" s="82">
        <f t="shared" si="13"/>
        <v>37359.574750000007</v>
      </c>
      <c r="AD54" s="49">
        <f t="shared" si="27"/>
        <v>2.0456751955537041E-3</v>
      </c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</row>
    <row r="55" spans="1:66" x14ac:dyDescent="0.25">
      <c r="A55" s="9">
        <v>6115</v>
      </c>
      <c r="B55" s="10" t="s">
        <v>83</v>
      </c>
      <c r="C55" s="67">
        <v>2633.9811500000001</v>
      </c>
      <c r="D55" s="49">
        <f t="shared" si="15"/>
        <v>1.4422728149792496E-4</v>
      </c>
      <c r="E55" s="67">
        <v>2633.9811500000001</v>
      </c>
      <c r="F55" s="49">
        <f t="shared" si="16"/>
        <v>1.4422728149792496E-4</v>
      </c>
      <c r="G55" s="67">
        <v>2633.9811500000001</v>
      </c>
      <c r="H55" s="49">
        <f t="shared" si="17"/>
        <v>1.4422728149792496E-4</v>
      </c>
      <c r="I55" s="67">
        <v>2633.9811500000001</v>
      </c>
      <c r="J55" s="49">
        <f t="shared" si="18"/>
        <v>1.4422728149792496E-4</v>
      </c>
      <c r="K55" s="67">
        <v>2633.9811500000001</v>
      </c>
      <c r="L55" s="49">
        <f t="shared" si="19"/>
        <v>1.4422728149792496E-4</v>
      </c>
      <c r="M55" s="67">
        <v>2633.9811500000001</v>
      </c>
      <c r="N55" s="49">
        <f t="shared" si="20"/>
        <v>1.4422728149792496E-4</v>
      </c>
      <c r="O55" s="67">
        <v>2633.9811500000001</v>
      </c>
      <c r="P55" s="49">
        <f t="shared" si="21"/>
        <v>1.4422728149792496E-4</v>
      </c>
      <c r="Q55" s="67">
        <v>2633.9811500000001</v>
      </c>
      <c r="R55" s="49">
        <f t="shared" si="22"/>
        <v>1.4422728149792496E-4</v>
      </c>
      <c r="S55" s="67">
        <v>2633.9811500000001</v>
      </c>
      <c r="T55" s="49">
        <f t="shared" si="23"/>
        <v>1.4422728149792496E-4</v>
      </c>
      <c r="U55" s="67">
        <v>2633.9811500000001</v>
      </c>
      <c r="V55" s="49">
        <f t="shared" si="24"/>
        <v>1.4422728149792496E-4</v>
      </c>
      <c r="W55" s="67">
        <v>2633.9811500000001</v>
      </c>
      <c r="X55" s="49">
        <f t="shared" si="25"/>
        <v>1.4422728149792496E-4</v>
      </c>
      <c r="Y55" s="67">
        <v>2633.9811500000001</v>
      </c>
      <c r="Z55" s="49">
        <f t="shared" si="29"/>
        <v>1.4422728149792496E-4</v>
      </c>
      <c r="AA55" s="82">
        <f t="shared" si="0"/>
        <v>31607.773799999999</v>
      </c>
      <c r="AB55" s="49">
        <f t="shared" si="29"/>
        <v>1.4422728149792496E-4</v>
      </c>
      <c r="AC55" s="82">
        <f t="shared" si="13"/>
        <v>2633.9811500000001</v>
      </c>
      <c r="AD55" s="49">
        <f t="shared" si="27"/>
        <v>1.4422728149792496E-4</v>
      </c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</row>
    <row r="56" spans="1:66" x14ac:dyDescent="0.25">
      <c r="A56" s="9">
        <v>6116</v>
      </c>
      <c r="B56" s="10" t="s">
        <v>53</v>
      </c>
      <c r="C56" s="67">
        <v>49479.155850000003</v>
      </c>
      <c r="D56" s="49">
        <f t="shared" si="15"/>
        <v>2.7092996239011244E-3</v>
      </c>
      <c r="E56" s="67">
        <v>49479.155850000003</v>
      </c>
      <c r="F56" s="49">
        <f t="shared" si="16"/>
        <v>2.7092996239011244E-3</v>
      </c>
      <c r="G56" s="67">
        <v>49479.155850000003</v>
      </c>
      <c r="H56" s="49">
        <f t="shared" si="17"/>
        <v>2.7092996239011244E-3</v>
      </c>
      <c r="I56" s="67">
        <v>49479.155850000003</v>
      </c>
      <c r="J56" s="49">
        <f t="shared" si="18"/>
        <v>2.7092996239011244E-3</v>
      </c>
      <c r="K56" s="67">
        <v>49479.155850000003</v>
      </c>
      <c r="L56" s="49">
        <f t="shared" si="19"/>
        <v>2.7092996239011244E-3</v>
      </c>
      <c r="M56" s="67">
        <v>49479.155850000003</v>
      </c>
      <c r="N56" s="49">
        <f t="shared" si="20"/>
        <v>2.7092996239011244E-3</v>
      </c>
      <c r="O56" s="67">
        <v>49479.155850000003</v>
      </c>
      <c r="P56" s="49">
        <f t="shared" si="21"/>
        <v>2.7092996239011244E-3</v>
      </c>
      <c r="Q56" s="67">
        <v>49479.155850000003</v>
      </c>
      <c r="R56" s="49">
        <f t="shared" si="22"/>
        <v>2.7092996239011244E-3</v>
      </c>
      <c r="S56" s="67">
        <v>49479.155850000003</v>
      </c>
      <c r="T56" s="49">
        <f t="shared" si="23"/>
        <v>2.7092996239011244E-3</v>
      </c>
      <c r="U56" s="67">
        <v>49479.155850000003</v>
      </c>
      <c r="V56" s="49">
        <f t="shared" si="24"/>
        <v>2.7092996239011244E-3</v>
      </c>
      <c r="W56" s="67">
        <v>49479.155850000003</v>
      </c>
      <c r="X56" s="49">
        <f t="shared" si="25"/>
        <v>2.7092996239011244E-3</v>
      </c>
      <c r="Y56" s="67">
        <v>49479.155850000003</v>
      </c>
      <c r="Z56" s="49">
        <f t="shared" si="29"/>
        <v>2.7092996239011244E-3</v>
      </c>
      <c r="AA56" s="82">
        <f t="shared" si="0"/>
        <v>593749.87019999989</v>
      </c>
      <c r="AB56" s="49">
        <f t="shared" si="29"/>
        <v>2.709299623901124E-3</v>
      </c>
      <c r="AC56" s="82">
        <f t="shared" si="13"/>
        <v>49479.155849999988</v>
      </c>
      <c r="AD56" s="49">
        <f t="shared" si="27"/>
        <v>2.7092996239011236E-3</v>
      </c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</row>
    <row r="57" spans="1:66" x14ac:dyDescent="0.25">
      <c r="A57" s="9">
        <v>6117</v>
      </c>
      <c r="B57" s="10" t="s">
        <v>84</v>
      </c>
      <c r="C57" s="67"/>
      <c r="D57" s="49">
        <f t="shared" si="15"/>
        <v>0</v>
      </c>
      <c r="E57" s="67"/>
      <c r="F57" s="49">
        <f t="shared" si="16"/>
        <v>0</v>
      </c>
      <c r="G57" s="67"/>
      <c r="H57" s="49">
        <f t="shared" si="17"/>
        <v>0</v>
      </c>
      <c r="I57" s="67"/>
      <c r="J57" s="49">
        <f t="shared" si="18"/>
        <v>0</v>
      </c>
      <c r="K57" s="67"/>
      <c r="L57" s="49">
        <f t="shared" si="19"/>
        <v>0</v>
      </c>
      <c r="M57" s="67"/>
      <c r="N57" s="49">
        <f t="shared" si="20"/>
        <v>0</v>
      </c>
      <c r="O57" s="67"/>
      <c r="P57" s="49">
        <f t="shared" si="21"/>
        <v>0</v>
      </c>
      <c r="Q57" s="67"/>
      <c r="R57" s="49">
        <f t="shared" si="22"/>
        <v>0</v>
      </c>
      <c r="S57" s="67"/>
      <c r="T57" s="49">
        <f t="shared" si="23"/>
        <v>0</v>
      </c>
      <c r="U57" s="67"/>
      <c r="V57" s="49">
        <f t="shared" si="24"/>
        <v>0</v>
      </c>
      <c r="W57" s="67"/>
      <c r="X57" s="49">
        <f t="shared" si="25"/>
        <v>0</v>
      </c>
      <c r="Y57" s="67"/>
      <c r="Z57" s="49">
        <f t="shared" si="29"/>
        <v>0</v>
      </c>
      <c r="AA57" s="82">
        <f t="shared" si="0"/>
        <v>0</v>
      </c>
      <c r="AB57" s="49">
        <f t="shared" si="29"/>
        <v>0</v>
      </c>
      <c r="AC57" s="82">
        <f t="shared" si="13"/>
        <v>0</v>
      </c>
      <c r="AD57" s="49">
        <f t="shared" si="27"/>
        <v>0</v>
      </c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</row>
    <row r="58" spans="1:66" x14ac:dyDescent="0.25">
      <c r="A58" s="9">
        <v>6118</v>
      </c>
      <c r="B58" s="10" t="s">
        <v>85</v>
      </c>
      <c r="C58" s="67">
        <v>192889.89689999999</v>
      </c>
      <c r="D58" s="49">
        <f t="shared" si="15"/>
        <v>1.0561953132543116E-2</v>
      </c>
      <c r="E58" s="67">
        <v>192889.89689999999</v>
      </c>
      <c r="F58" s="49">
        <f t="shared" si="16"/>
        <v>1.0561953132543116E-2</v>
      </c>
      <c r="G58" s="67">
        <v>192889.89689999999</v>
      </c>
      <c r="H58" s="49">
        <f t="shared" si="17"/>
        <v>1.0561953132543116E-2</v>
      </c>
      <c r="I58" s="67">
        <v>192889.89689999999</v>
      </c>
      <c r="J58" s="49">
        <f t="shared" si="18"/>
        <v>1.0561953132543116E-2</v>
      </c>
      <c r="K58" s="67">
        <v>192889.89689999999</v>
      </c>
      <c r="L58" s="49">
        <f t="shared" si="19"/>
        <v>1.0561953132543116E-2</v>
      </c>
      <c r="M58" s="67">
        <v>192889.89689999999</v>
      </c>
      <c r="N58" s="49">
        <f t="shared" si="20"/>
        <v>1.0561953132543116E-2</v>
      </c>
      <c r="O58" s="67">
        <v>192889.89689999999</v>
      </c>
      <c r="P58" s="49">
        <f t="shared" si="21"/>
        <v>1.0561953132543116E-2</v>
      </c>
      <c r="Q58" s="67">
        <v>192889.89689999999</v>
      </c>
      <c r="R58" s="49">
        <f t="shared" si="22"/>
        <v>1.0561953132543116E-2</v>
      </c>
      <c r="S58" s="67">
        <v>192889.89689999999</v>
      </c>
      <c r="T58" s="49">
        <f t="shared" si="23"/>
        <v>1.0561953132543116E-2</v>
      </c>
      <c r="U58" s="67">
        <v>192889.89689999999</v>
      </c>
      <c r="V58" s="49">
        <f t="shared" si="24"/>
        <v>1.0561953132543116E-2</v>
      </c>
      <c r="W58" s="67">
        <v>192889.89689999999</v>
      </c>
      <c r="X58" s="49">
        <f t="shared" si="25"/>
        <v>1.0561953132543116E-2</v>
      </c>
      <c r="Y58" s="67">
        <v>192889.89689999999</v>
      </c>
      <c r="Z58" s="49">
        <f t="shared" si="29"/>
        <v>1.0561953132543116E-2</v>
      </c>
      <c r="AA58" s="82">
        <f t="shared" si="0"/>
        <v>2314678.7628000001</v>
      </c>
      <c r="AB58" s="49">
        <f t="shared" si="29"/>
        <v>1.0561953132543118E-2</v>
      </c>
      <c r="AC58" s="82">
        <f t="shared" si="13"/>
        <v>192889.89690000002</v>
      </c>
      <c r="AD58" s="49">
        <f t="shared" si="27"/>
        <v>1.0561953132543118E-2</v>
      </c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</row>
    <row r="59" spans="1:66" x14ac:dyDescent="0.25">
      <c r="A59" s="9">
        <v>6119</v>
      </c>
      <c r="B59" s="10" t="s">
        <v>86</v>
      </c>
      <c r="C59" s="67">
        <v>1050</v>
      </c>
      <c r="D59" s="49">
        <f t="shared" si="15"/>
        <v>5.7494202482360667E-5</v>
      </c>
      <c r="E59" s="67">
        <v>1050</v>
      </c>
      <c r="F59" s="49">
        <f t="shared" si="16"/>
        <v>5.7494202482360667E-5</v>
      </c>
      <c r="G59" s="67">
        <v>1050</v>
      </c>
      <c r="H59" s="49">
        <f t="shared" si="17"/>
        <v>5.7494202482360667E-5</v>
      </c>
      <c r="I59" s="67">
        <v>1050</v>
      </c>
      <c r="J59" s="49">
        <f t="shared" si="18"/>
        <v>5.7494202482360667E-5</v>
      </c>
      <c r="K59" s="67">
        <v>1050</v>
      </c>
      <c r="L59" s="49">
        <f t="shared" si="19"/>
        <v>5.7494202482360667E-5</v>
      </c>
      <c r="M59" s="67">
        <v>1050</v>
      </c>
      <c r="N59" s="49">
        <f t="shared" si="20"/>
        <v>5.7494202482360667E-5</v>
      </c>
      <c r="O59" s="67">
        <v>1050</v>
      </c>
      <c r="P59" s="49">
        <f t="shared" si="21"/>
        <v>5.7494202482360667E-5</v>
      </c>
      <c r="Q59" s="67">
        <v>1050</v>
      </c>
      <c r="R59" s="49">
        <f t="shared" si="22"/>
        <v>5.7494202482360667E-5</v>
      </c>
      <c r="S59" s="67">
        <v>1050</v>
      </c>
      <c r="T59" s="49">
        <f t="shared" si="23"/>
        <v>5.7494202482360667E-5</v>
      </c>
      <c r="U59" s="67">
        <v>1050</v>
      </c>
      <c r="V59" s="49">
        <f t="shared" si="24"/>
        <v>5.7494202482360667E-5</v>
      </c>
      <c r="W59" s="67">
        <v>1050</v>
      </c>
      <c r="X59" s="49">
        <f t="shared" si="25"/>
        <v>5.7494202482360667E-5</v>
      </c>
      <c r="Y59" s="67">
        <v>1050</v>
      </c>
      <c r="Z59" s="49">
        <f t="shared" si="29"/>
        <v>5.7494202482360667E-5</v>
      </c>
      <c r="AA59" s="82">
        <f t="shared" si="0"/>
        <v>12600</v>
      </c>
      <c r="AB59" s="49">
        <f t="shared" si="29"/>
        <v>5.7494202482360674E-5</v>
      </c>
      <c r="AC59" s="82">
        <f t="shared" si="13"/>
        <v>1050</v>
      </c>
      <c r="AD59" s="49">
        <f t="shared" si="27"/>
        <v>5.7494202482360667E-5</v>
      </c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</row>
    <row r="60" spans="1:66" x14ac:dyDescent="0.25">
      <c r="A60" s="9">
        <v>6120</v>
      </c>
      <c r="B60" s="10" t="s">
        <v>87</v>
      </c>
      <c r="C60" s="67"/>
      <c r="D60" s="49">
        <f t="shared" si="15"/>
        <v>0</v>
      </c>
      <c r="E60" s="67"/>
      <c r="F60" s="49">
        <f t="shared" si="16"/>
        <v>0</v>
      </c>
      <c r="G60" s="67"/>
      <c r="H60" s="49">
        <f t="shared" si="17"/>
        <v>0</v>
      </c>
      <c r="I60" s="67"/>
      <c r="J60" s="49">
        <f t="shared" si="18"/>
        <v>0</v>
      </c>
      <c r="K60" s="67"/>
      <c r="L60" s="49">
        <f t="shared" si="19"/>
        <v>0</v>
      </c>
      <c r="M60" s="67"/>
      <c r="N60" s="49">
        <f t="shared" si="20"/>
        <v>0</v>
      </c>
      <c r="O60" s="67"/>
      <c r="P60" s="49">
        <f t="shared" si="21"/>
        <v>0</v>
      </c>
      <c r="Q60" s="67"/>
      <c r="R60" s="49">
        <f t="shared" si="22"/>
        <v>0</v>
      </c>
      <c r="S60" s="67"/>
      <c r="T60" s="49">
        <f t="shared" si="23"/>
        <v>0</v>
      </c>
      <c r="U60" s="67"/>
      <c r="V60" s="49">
        <f t="shared" si="24"/>
        <v>0</v>
      </c>
      <c r="W60" s="67"/>
      <c r="X60" s="49">
        <f t="shared" si="25"/>
        <v>0</v>
      </c>
      <c r="Y60" s="67"/>
      <c r="Z60" s="49">
        <f t="shared" si="29"/>
        <v>0</v>
      </c>
      <c r="AA60" s="82">
        <f t="shared" si="0"/>
        <v>0</v>
      </c>
      <c r="AB60" s="49">
        <f t="shared" si="29"/>
        <v>0</v>
      </c>
      <c r="AC60" s="82">
        <f t="shared" si="13"/>
        <v>0</v>
      </c>
      <c r="AD60" s="49">
        <f t="shared" si="27"/>
        <v>0</v>
      </c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</row>
    <row r="61" spans="1:66" x14ac:dyDescent="0.25">
      <c r="A61" s="9">
        <v>6121</v>
      </c>
      <c r="B61" s="10" t="s">
        <v>88</v>
      </c>
      <c r="C61" s="67">
        <v>6273.8078999999998</v>
      </c>
      <c r="D61" s="49">
        <f t="shared" si="15"/>
        <v>3.4353103022669902E-4</v>
      </c>
      <c r="E61" s="67">
        <v>6273.8078999999998</v>
      </c>
      <c r="F61" s="49">
        <f t="shared" si="16"/>
        <v>3.4353103022669902E-4</v>
      </c>
      <c r="G61" s="67">
        <v>6273.8078999999998</v>
      </c>
      <c r="H61" s="49">
        <f t="shared" si="17"/>
        <v>3.4353103022669902E-4</v>
      </c>
      <c r="I61" s="67">
        <v>6273.8078999999998</v>
      </c>
      <c r="J61" s="49">
        <f t="shared" si="18"/>
        <v>3.4353103022669902E-4</v>
      </c>
      <c r="K61" s="67">
        <v>6273.8078999999998</v>
      </c>
      <c r="L61" s="49">
        <f t="shared" si="19"/>
        <v>3.4353103022669902E-4</v>
      </c>
      <c r="M61" s="67">
        <v>6273.8078999999998</v>
      </c>
      <c r="N61" s="49">
        <f t="shared" si="20"/>
        <v>3.4353103022669902E-4</v>
      </c>
      <c r="O61" s="67">
        <v>6273.8078999999998</v>
      </c>
      <c r="P61" s="49">
        <f t="shared" si="21"/>
        <v>3.4353103022669902E-4</v>
      </c>
      <c r="Q61" s="67">
        <v>6273.8078999999998</v>
      </c>
      <c r="R61" s="49">
        <f t="shared" si="22"/>
        <v>3.4353103022669902E-4</v>
      </c>
      <c r="S61" s="67">
        <v>6273.8078999999998</v>
      </c>
      <c r="T61" s="49">
        <f t="shared" si="23"/>
        <v>3.4353103022669902E-4</v>
      </c>
      <c r="U61" s="67">
        <v>6273.8078999999998</v>
      </c>
      <c r="V61" s="49">
        <f t="shared" si="24"/>
        <v>3.4353103022669902E-4</v>
      </c>
      <c r="W61" s="67">
        <v>6273.8078999999998</v>
      </c>
      <c r="X61" s="49">
        <f t="shared" si="25"/>
        <v>3.4353103022669902E-4</v>
      </c>
      <c r="Y61" s="67">
        <v>6273.8078999999998</v>
      </c>
      <c r="Z61" s="49">
        <f t="shared" ref="Z61:AB80" si="30">IF(Y$10&lt;&gt;0,Y61/Y$10,"-")</f>
        <v>3.4353103022669902E-4</v>
      </c>
      <c r="AA61" s="82">
        <f t="shared" si="0"/>
        <v>75285.694799999997</v>
      </c>
      <c r="AB61" s="49">
        <f t="shared" si="30"/>
        <v>3.4353103022669902E-4</v>
      </c>
      <c r="AC61" s="82">
        <f t="shared" si="13"/>
        <v>6273.8078999999998</v>
      </c>
      <c r="AD61" s="49">
        <f t="shared" si="27"/>
        <v>3.4353103022669902E-4</v>
      </c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</row>
    <row r="62" spans="1:66" x14ac:dyDescent="0.25">
      <c r="A62" s="9">
        <v>6122</v>
      </c>
      <c r="B62" s="10" t="s">
        <v>89</v>
      </c>
      <c r="C62" s="67">
        <v>5294.3651499999996</v>
      </c>
      <c r="D62" s="49">
        <f t="shared" si="15"/>
        <v>2.8990028757109882E-4</v>
      </c>
      <c r="E62" s="67">
        <v>5294.3651499999996</v>
      </c>
      <c r="F62" s="49">
        <f t="shared" si="16"/>
        <v>2.8990028757109882E-4</v>
      </c>
      <c r="G62" s="67">
        <v>5294.3651499999996</v>
      </c>
      <c r="H62" s="49">
        <f t="shared" si="17"/>
        <v>2.8990028757109882E-4</v>
      </c>
      <c r="I62" s="67">
        <v>5294.3651499999996</v>
      </c>
      <c r="J62" s="49">
        <f t="shared" si="18"/>
        <v>2.8990028757109882E-4</v>
      </c>
      <c r="K62" s="67">
        <v>5294.3651499999996</v>
      </c>
      <c r="L62" s="49">
        <f t="shared" si="19"/>
        <v>2.8990028757109882E-4</v>
      </c>
      <c r="M62" s="67">
        <v>5294.3651499999996</v>
      </c>
      <c r="N62" s="49">
        <f t="shared" si="20"/>
        <v>2.8990028757109882E-4</v>
      </c>
      <c r="O62" s="67">
        <v>5294.3651499999996</v>
      </c>
      <c r="P62" s="49">
        <f t="shared" si="21"/>
        <v>2.8990028757109882E-4</v>
      </c>
      <c r="Q62" s="67">
        <v>5294.3651499999996</v>
      </c>
      <c r="R62" s="49">
        <f t="shared" si="22"/>
        <v>2.8990028757109882E-4</v>
      </c>
      <c r="S62" s="67">
        <v>5294.3651499999996</v>
      </c>
      <c r="T62" s="49">
        <f t="shared" si="23"/>
        <v>2.8990028757109882E-4</v>
      </c>
      <c r="U62" s="67">
        <v>5294.3651499999996</v>
      </c>
      <c r="V62" s="49">
        <f t="shared" si="24"/>
        <v>2.8990028757109882E-4</v>
      </c>
      <c r="W62" s="67">
        <v>5294.3651499999996</v>
      </c>
      <c r="X62" s="49">
        <f t="shared" si="25"/>
        <v>2.8990028757109882E-4</v>
      </c>
      <c r="Y62" s="67">
        <v>5294.3651499999996</v>
      </c>
      <c r="Z62" s="49">
        <f t="shared" si="30"/>
        <v>2.8990028757109882E-4</v>
      </c>
      <c r="AA62" s="82">
        <f t="shared" si="0"/>
        <v>63532.381799999981</v>
      </c>
      <c r="AB62" s="49">
        <f t="shared" si="30"/>
        <v>2.8990028757109877E-4</v>
      </c>
      <c r="AC62" s="82">
        <f t="shared" si="13"/>
        <v>5294.3651499999987</v>
      </c>
      <c r="AD62" s="49">
        <f t="shared" si="27"/>
        <v>2.8990028757109877E-4</v>
      </c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</row>
    <row r="63" spans="1:66" x14ac:dyDescent="0.25">
      <c r="A63" s="9">
        <v>6123</v>
      </c>
      <c r="B63" s="10" t="s">
        <v>90</v>
      </c>
      <c r="C63" s="67"/>
      <c r="D63" s="49">
        <f t="shared" si="15"/>
        <v>0</v>
      </c>
      <c r="E63" s="67"/>
      <c r="F63" s="49">
        <f t="shared" si="16"/>
        <v>0</v>
      </c>
      <c r="G63" s="67"/>
      <c r="H63" s="49">
        <f t="shared" si="17"/>
        <v>0</v>
      </c>
      <c r="I63" s="67"/>
      <c r="J63" s="49">
        <f t="shared" si="18"/>
        <v>0</v>
      </c>
      <c r="K63" s="67"/>
      <c r="L63" s="49">
        <f t="shared" si="19"/>
        <v>0</v>
      </c>
      <c r="M63" s="67"/>
      <c r="N63" s="49">
        <f t="shared" si="20"/>
        <v>0</v>
      </c>
      <c r="O63" s="67"/>
      <c r="P63" s="49">
        <f t="shared" si="21"/>
        <v>0</v>
      </c>
      <c r="Q63" s="67"/>
      <c r="R63" s="49">
        <f t="shared" si="22"/>
        <v>0</v>
      </c>
      <c r="S63" s="67"/>
      <c r="T63" s="49">
        <f t="shared" si="23"/>
        <v>0</v>
      </c>
      <c r="U63" s="67"/>
      <c r="V63" s="49">
        <f t="shared" si="24"/>
        <v>0</v>
      </c>
      <c r="W63" s="67"/>
      <c r="X63" s="49">
        <f t="shared" si="25"/>
        <v>0</v>
      </c>
      <c r="Y63" s="67"/>
      <c r="Z63" s="49">
        <f t="shared" si="30"/>
        <v>0</v>
      </c>
      <c r="AA63" s="82">
        <f t="shared" si="0"/>
        <v>0</v>
      </c>
      <c r="AB63" s="49">
        <f t="shared" si="30"/>
        <v>0</v>
      </c>
      <c r="AC63" s="82">
        <f t="shared" si="13"/>
        <v>0</v>
      </c>
      <c r="AD63" s="49">
        <f t="shared" si="27"/>
        <v>0</v>
      </c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</row>
    <row r="64" spans="1:66" x14ac:dyDescent="0.25">
      <c r="A64" s="9">
        <v>6124</v>
      </c>
      <c r="B64" s="10" t="s">
        <v>91</v>
      </c>
      <c r="C64" s="67">
        <v>165388.19575000001</v>
      </c>
      <c r="D64" s="49">
        <f t="shared" si="15"/>
        <v>9.0560594425169554E-3</v>
      </c>
      <c r="E64" s="67">
        <v>165388.19575000001</v>
      </c>
      <c r="F64" s="49">
        <f t="shared" si="16"/>
        <v>9.0560594425169554E-3</v>
      </c>
      <c r="G64" s="67">
        <v>165388.19575000001</v>
      </c>
      <c r="H64" s="49">
        <f t="shared" si="17"/>
        <v>9.0560594425169554E-3</v>
      </c>
      <c r="I64" s="67">
        <v>165388.19575000001</v>
      </c>
      <c r="J64" s="49">
        <f t="shared" si="18"/>
        <v>9.0560594425169554E-3</v>
      </c>
      <c r="K64" s="67">
        <v>165388.19575000001</v>
      </c>
      <c r="L64" s="49">
        <f t="shared" si="19"/>
        <v>9.0560594425169554E-3</v>
      </c>
      <c r="M64" s="67">
        <v>165388.19575000001</v>
      </c>
      <c r="N64" s="49">
        <f t="shared" si="20"/>
        <v>9.0560594425169554E-3</v>
      </c>
      <c r="O64" s="67">
        <v>165388.19575000001</v>
      </c>
      <c r="P64" s="49">
        <f t="shared" si="21"/>
        <v>9.0560594425169554E-3</v>
      </c>
      <c r="Q64" s="67">
        <v>165388.19575000001</v>
      </c>
      <c r="R64" s="49">
        <f t="shared" si="22"/>
        <v>9.0560594425169554E-3</v>
      </c>
      <c r="S64" s="67">
        <v>165388.19575000001</v>
      </c>
      <c r="T64" s="49">
        <f t="shared" si="23"/>
        <v>9.0560594425169554E-3</v>
      </c>
      <c r="U64" s="67">
        <v>165388.19575000001</v>
      </c>
      <c r="V64" s="49">
        <f t="shared" si="24"/>
        <v>9.0560594425169554E-3</v>
      </c>
      <c r="W64" s="67">
        <v>165388.19575000001</v>
      </c>
      <c r="X64" s="49">
        <f t="shared" si="25"/>
        <v>9.0560594425169554E-3</v>
      </c>
      <c r="Y64" s="67">
        <v>165388.19575000001</v>
      </c>
      <c r="Z64" s="49">
        <f t="shared" si="30"/>
        <v>9.0560594425169554E-3</v>
      </c>
      <c r="AA64" s="82">
        <f t="shared" si="0"/>
        <v>1984658.3489999997</v>
      </c>
      <c r="AB64" s="49">
        <f t="shared" si="30"/>
        <v>9.0560594425169536E-3</v>
      </c>
      <c r="AC64" s="82">
        <f t="shared" si="13"/>
        <v>165388.19574999998</v>
      </c>
      <c r="AD64" s="49">
        <f t="shared" si="27"/>
        <v>9.0560594425169536E-3</v>
      </c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</row>
    <row r="65" spans="1:66" x14ac:dyDescent="0.25">
      <c r="A65" s="9">
        <v>6125</v>
      </c>
      <c r="B65" s="10" t="s">
        <v>92</v>
      </c>
      <c r="C65" s="67">
        <v>16911.027849999999</v>
      </c>
      <c r="D65" s="49">
        <f t="shared" si="15"/>
        <v>9.2598672323118128E-4</v>
      </c>
      <c r="E65" s="67">
        <v>16911.027849999999</v>
      </c>
      <c r="F65" s="49">
        <f t="shared" si="16"/>
        <v>9.2598672323118128E-4</v>
      </c>
      <c r="G65" s="67">
        <v>16911.027849999999</v>
      </c>
      <c r="H65" s="49">
        <f t="shared" si="17"/>
        <v>9.2598672323118128E-4</v>
      </c>
      <c r="I65" s="67">
        <v>16911.027849999999</v>
      </c>
      <c r="J65" s="49">
        <f t="shared" si="18"/>
        <v>9.2598672323118128E-4</v>
      </c>
      <c r="K65" s="67">
        <v>16911.027849999999</v>
      </c>
      <c r="L65" s="49">
        <f t="shared" si="19"/>
        <v>9.2598672323118128E-4</v>
      </c>
      <c r="M65" s="67">
        <v>16911.027849999999</v>
      </c>
      <c r="N65" s="49">
        <f t="shared" si="20"/>
        <v>9.2598672323118128E-4</v>
      </c>
      <c r="O65" s="67">
        <v>16911.027849999999</v>
      </c>
      <c r="P65" s="49">
        <f t="shared" si="21"/>
        <v>9.2598672323118128E-4</v>
      </c>
      <c r="Q65" s="67">
        <v>16911.027849999999</v>
      </c>
      <c r="R65" s="49">
        <f t="shared" si="22"/>
        <v>9.2598672323118128E-4</v>
      </c>
      <c r="S65" s="67">
        <v>16911.027849999999</v>
      </c>
      <c r="T65" s="49">
        <f t="shared" si="23"/>
        <v>9.2598672323118128E-4</v>
      </c>
      <c r="U65" s="67">
        <v>16911.027849999999</v>
      </c>
      <c r="V65" s="49">
        <f t="shared" si="24"/>
        <v>9.2598672323118128E-4</v>
      </c>
      <c r="W65" s="67">
        <v>16911.027849999999</v>
      </c>
      <c r="X65" s="49">
        <f t="shared" si="25"/>
        <v>9.2598672323118128E-4</v>
      </c>
      <c r="Y65" s="67">
        <v>16911.027849999999</v>
      </c>
      <c r="Z65" s="49">
        <f t="shared" si="30"/>
        <v>9.2598672323118128E-4</v>
      </c>
      <c r="AA65" s="82">
        <f t="shared" si="0"/>
        <v>202932.33420000004</v>
      </c>
      <c r="AB65" s="49">
        <f t="shared" si="30"/>
        <v>9.259867232311816E-4</v>
      </c>
      <c r="AC65" s="82">
        <f t="shared" si="13"/>
        <v>16911.027850000002</v>
      </c>
      <c r="AD65" s="49">
        <f t="shared" si="27"/>
        <v>9.2598672323118139E-4</v>
      </c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</row>
    <row r="66" spans="1:66" x14ac:dyDescent="0.25">
      <c r="A66" s="9">
        <v>6126</v>
      </c>
      <c r="B66" s="10" t="s">
        <v>93</v>
      </c>
      <c r="C66" s="67">
        <v>1903</v>
      </c>
      <c r="D66" s="49">
        <f t="shared" si="15"/>
        <v>1.0420139745136414E-4</v>
      </c>
      <c r="E66" s="67">
        <v>1903</v>
      </c>
      <c r="F66" s="49">
        <f t="shared" si="16"/>
        <v>1.0420139745136414E-4</v>
      </c>
      <c r="G66" s="67">
        <v>1903</v>
      </c>
      <c r="H66" s="49">
        <f t="shared" si="17"/>
        <v>1.0420139745136414E-4</v>
      </c>
      <c r="I66" s="67">
        <v>1903</v>
      </c>
      <c r="J66" s="49">
        <f t="shared" si="18"/>
        <v>1.0420139745136414E-4</v>
      </c>
      <c r="K66" s="67">
        <v>1903</v>
      </c>
      <c r="L66" s="49">
        <f t="shared" si="19"/>
        <v>1.0420139745136414E-4</v>
      </c>
      <c r="M66" s="67">
        <v>1903</v>
      </c>
      <c r="N66" s="49">
        <f t="shared" si="20"/>
        <v>1.0420139745136414E-4</v>
      </c>
      <c r="O66" s="67">
        <v>1903</v>
      </c>
      <c r="P66" s="49">
        <f t="shared" si="21"/>
        <v>1.0420139745136414E-4</v>
      </c>
      <c r="Q66" s="67">
        <v>1903</v>
      </c>
      <c r="R66" s="49">
        <f t="shared" si="22"/>
        <v>1.0420139745136414E-4</v>
      </c>
      <c r="S66" s="67">
        <v>1903</v>
      </c>
      <c r="T66" s="49">
        <f t="shared" si="23"/>
        <v>1.0420139745136414E-4</v>
      </c>
      <c r="U66" s="67">
        <v>1903</v>
      </c>
      <c r="V66" s="49">
        <f t="shared" si="24"/>
        <v>1.0420139745136414E-4</v>
      </c>
      <c r="W66" s="67">
        <v>1903</v>
      </c>
      <c r="X66" s="49">
        <f t="shared" si="25"/>
        <v>1.0420139745136414E-4</v>
      </c>
      <c r="Y66" s="67">
        <v>1903</v>
      </c>
      <c r="Z66" s="49">
        <f t="shared" si="30"/>
        <v>1.0420139745136414E-4</v>
      </c>
      <c r="AA66" s="82">
        <f t="shared" si="0"/>
        <v>22836</v>
      </c>
      <c r="AB66" s="49">
        <f t="shared" si="30"/>
        <v>1.0420139745136415E-4</v>
      </c>
      <c r="AC66" s="82">
        <f t="shared" si="13"/>
        <v>1903</v>
      </c>
      <c r="AD66" s="49">
        <f t="shared" si="27"/>
        <v>1.0420139745136414E-4</v>
      </c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</row>
    <row r="67" spans="1:66" x14ac:dyDescent="0.25">
      <c r="A67" s="9">
        <v>6127</v>
      </c>
      <c r="B67" s="10" t="s">
        <v>94</v>
      </c>
      <c r="C67" s="67">
        <v>18684.87355</v>
      </c>
      <c r="D67" s="49">
        <f t="shared" si="15"/>
        <v>1.0231160983247669E-3</v>
      </c>
      <c r="E67" s="67">
        <v>18684.87355</v>
      </c>
      <c r="F67" s="49">
        <f t="shared" si="16"/>
        <v>1.0231160983247669E-3</v>
      </c>
      <c r="G67" s="67">
        <v>18684.87355</v>
      </c>
      <c r="H67" s="49">
        <f t="shared" si="17"/>
        <v>1.0231160983247669E-3</v>
      </c>
      <c r="I67" s="67">
        <v>18684.87355</v>
      </c>
      <c r="J67" s="49">
        <f t="shared" si="18"/>
        <v>1.0231160983247669E-3</v>
      </c>
      <c r="K67" s="67">
        <v>18684.87355</v>
      </c>
      <c r="L67" s="49">
        <f t="shared" si="19"/>
        <v>1.0231160983247669E-3</v>
      </c>
      <c r="M67" s="67">
        <v>18684.87355</v>
      </c>
      <c r="N67" s="49">
        <f t="shared" si="20"/>
        <v>1.0231160983247669E-3</v>
      </c>
      <c r="O67" s="67">
        <v>18684.87355</v>
      </c>
      <c r="P67" s="49">
        <f t="shared" si="21"/>
        <v>1.0231160983247669E-3</v>
      </c>
      <c r="Q67" s="67">
        <v>18684.87355</v>
      </c>
      <c r="R67" s="49">
        <f t="shared" si="22"/>
        <v>1.0231160983247669E-3</v>
      </c>
      <c r="S67" s="67">
        <v>18684.87355</v>
      </c>
      <c r="T67" s="49">
        <f t="shared" si="23"/>
        <v>1.0231160983247669E-3</v>
      </c>
      <c r="U67" s="67">
        <v>18684.87355</v>
      </c>
      <c r="V67" s="49">
        <f t="shared" si="24"/>
        <v>1.0231160983247669E-3</v>
      </c>
      <c r="W67" s="67">
        <v>18684.87355</v>
      </c>
      <c r="X67" s="49">
        <f t="shared" si="25"/>
        <v>1.0231160983247669E-3</v>
      </c>
      <c r="Y67" s="67">
        <v>18684.87355</v>
      </c>
      <c r="Z67" s="49">
        <f t="shared" si="30"/>
        <v>1.0231160983247669E-3</v>
      </c>
      <c r="AA67" s="82">
        <f t="shared" ref="AA67:AA134" si="31">C67+E67+G67+I67+K67+M67+O67+Q67+S67+U67+W67+Y67</f>
        <v>224218.48259999996</v>
      </c>
      <c r="AB67" s="49">
        <f t="shared" si="30"/>
        <v>1.0231160983247666E-3</v>
      </c>
      <c r="AC67" s="82">
        <f t="shared" si="13"/>
        <v>18684.873549999997</v>
      </c>
      <c r="AD67" s="49">
        <f t="shared" si="27"/>
        <v>1.0231160983247666E-3</v>
      </c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</row>
    <row r="68" spans="1:66" x14ac:dyDescent="0.25">
      <c r="A68" s="9">
        <v>6131</v>
      </c>
      <c r="B68" s="10" t="s">
        <v>95</v>
      </c>
      <c r="C68" s="67">
        <v>5725.6821</v>
      </c>
      <c r="D68" s="49">
        <f t="shared" si="15"/>
        <v>3.1351764381621716E-4</v>
      </c>
      <c r="E68" s="67">
        <v>5725.6821</v>
      </c>
      <c r="F68" s="49">
        <f t="shared" si="16"/>
        <v>3.1351764381621716E-4</v>
      </c>
      <c r="G68" s="67">
        <v>5725.6821</v>
      </c>
      <c r="H68" s="49">
        <f t="shared" si="17"/>
        <v>3.1351764381621716E-4</v>
      </c>
      <c r="I68" s="67">
        <v>5725.6821</v>
      </c>
      <c r="J68" s="49">
        <f t="shared" si="18"/>
        <v>3.1351764381621716E-4</v>
      </c>
      <c r="K68" s="67">
        <v>5725.6821</v>
      </c>
      <c r="L68" s="49">
        <f t="shared" si="19"/>
        <v>3.1351764381621716E-4</v>
      </c>
      <c r="M68" s="67">
        <v>5725.6821</v>
      </c>
      <c r="N68" s="49">
        <f t="shared" si="20"/>
        <v>3.1351764381621716E-4</v>
      </c>
      <c r="O68" s="67">
        <v>5725.6821</v>
      </c>
      <c r="P68" s="49">
        <f t="shared" si="21"/>
        <v>3.1351764381621716E-4</v>
      </c>
      <c r="Q68" s="67">
        <v>5725.6821</v>
      </c>
      <c r="R68" s="49">
        <f t="shared" si="22"/>
        <v>3.1351764381621716E-4</v>
      </c>
      <c r="S68" s="67">
        <v>5725.6821</v>
      </c>
      <c r="T68" s="49">
        <f t="shared" si="23"/>
        <v>3.1351764381621716E-4</v>
      </c>
      <c r="U68" s="67">
        <v>5725.6821</v>
      </c>
      <c r="V68" s="49">
        <f t="shared" si="24"/>
        <v>3.1351764381621716E-4</v>
      </c>
      <c r="W68" s="67">
        <v>5725.6821</v>
      </c>
      <c r="X68" s="49">
        <f t="shared" si="25"/>
        <v>3.1351764381621716E-4</v>
      </c>
      <c r="Y68" s="67">
        <v>5725.6821</v>
      </c>
      <c r="Z68" s="49">
        <f t="shared" si="30"/>
        <v>3.1351764381621716E-4</v>
      </c>
      <c r="AA68" s="82">
        <f t="shared" si="31"/>
        <v>68708.185199999993</v>
      </c>
      <c r="AB68" s="49">
        <f t="shared" si="30"/>
        <v>3.1351764381621716E-4</v>
      </c>
      <c r="AC68" s="82">
        <f t="shared" ref="AC68:AC141" si="32">AA68/12</f>
        <v>5725.6820999999991</v>
      </c>
      <c r="AD68" s="49">
        <f t="shared" si="27"/>
        <v>3.1351764381621711E-4</v>
      </c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</row>
    <row r="69" spans="1:66" x14ac:dyDescent="0.25">
      <c r="A69" s="9">
        <v>6132</v>
      </c>
      <c r="B69" s="10" t="s">
        <v>96</v>
      </c>
      <c r="C69" s="67"/>
      <c r="D69" s="49">
        <f t="shared" si="15"/>
        <v>0</v>
      </c>
      <c r="E69" s="67"/>
      <c r="F69" s="49">
        <f t="shared" si="16"/>
        <v>0</v>
      </c>
      <c r="G69" s="67"/>
      <c r="H69" s="49">
        <f t="shared" si="17"/>
        <v>0</v>
      </c>
      <c r="I69" s="67"/>
      <c r="J69" s="49">
        <f t="shared" si="18"/>
        <v>0</v>
      </c>
      <c r="K69" s="67"/>
      <c r="L69" s="49">
        <f t="shared" si="19"/>
        <v>0</v>
      </c>
      <c r="M69" s="67"/>
      <c r="N69" s="49">
        <f t="shared" si="20"/>
        <v>0</v>
      </c>
      <c r="O69" s="67"/>
      <c r="P69" s="49">
        <f t="shared" si="21"/>
        <v>0</v>
      </c>
      <c r="Q69" s="67"/>
      <c r="R69" s="49">
        <f t="shared" si="22"/>
        <v>0</v>
      </c>
      <c r="S69" s="67"/>
      <c r="T69" s="49">
        <f t="shared" si="23"/>
        <v>0</v>
      </c>
      <c r="U69" s="67"/>
      <c r="V69" s="49">
        <f t="shared" si="24"/>
        <v>0</v>
      </c>
      <c r="W69" s="67"/>
      <c r="X69" s="49">
        <f t="shared" si="25"/>
        <v>0</v>
      </c>
      <c r="Y69" s="67"/>
      <c r="Z69" s="49">
        <f t="shared" si="30"/>
        <v>0</v>
      </c>
      <c r="AA69" s="82">
        <f t="shared" si="31"/>
        <v>0</v>
      </c>
      <c r="AB69" s="49">
        <f t="shared" si="30"/>
        <v>0</v>
      </c>
      <c r="AC69" s="82">
        <f t="shared" si="32"/>
        <v>0</v>
      </c>
      <c r="AD69" s="49">
        <f t="shared" si="27"/>
        <v>0</v>
      </c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</row>
    <row r="70" spans="1:66" x14ac:dyDescent="0.25">
      <c r="A70" s="9">
        <v>6133</v>
      </c>
      <c r="B70" s="10" t="s">
        <v>97</v>
      </c>
      <c r="C70" s="67"/>
      <c r="D70" s="49">
        <f t="shared" si="15"/>
        <v>0</v>
      </c>
      <c r="E70" s="67"/>
      <c r="F70" s="49">
        <f t="shared" si="16"/>
        <v>0</v>
      </c>
      <c r="G70" s="67"/>
      <c r="H70" s="49">
        <f t="shared" si="17"/>
        <v>0</v>
      </c>
      <c r="I70" s="67"/>
      <c r="J70" s="49">
        <f t="shared" si="18"/>
        <v>0</v>
      </c>
      <c r="K70" s="67"/>
      <c r="L70" s="49">
        <f t="shared" si="19"/>
        <v>0</v>
      </c>
      <c r="M70" s="67"/>
      <c r="N70" s="49">
        <f t="shared" si="20"/>
        <v>0</v>
      </c>
      <c r="O70" s="67"/>
      <c r="P70" s="49">
        <f t="shared" si="21"/>
        <v>0</v>
      </c>
      <c r="Q70" s="67"/>
      <c r="R70" s="49">
        <f t="shared" si="22"/>
        <v>0</v>
      </c>
      <c r="S70" s="67"/>
      <c r="T70" s="49">
        <f t="shared" si="23"/>
        <v>0</v>
      </c>
      <c r="U70" s="67"/>
      <c r="V70" s="49">
        <f t="shared" si="24"/>
        <v>0</v>
      </c>
      <c r="W70" s="67"/>
      <c r="X70" s="49">
        <f t="shared" si="25"/>
        <v>0</v>
      </c>
      <c r="Y70" s="67"/>
      <c r="Z70" s="49">
        <f t="shared" si="30"/>
        <v>0</v>
      </c>
      <c r="AA70" s="82">
        <f t="shared" si="31"/>
        <v>0</v>
      </c>
      <c r="AB70" s="49">
        <f t="shared" si="30"/>
        <v>0</v>
      </c>
      <c r="AC70" s="82">
        <f t="shared" si="32"/>
        <v>0</v>
      </c>
      <c r="AD70" s="49">
        <f t="shared" si="27"/>
        <v>0</v>
      </c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</row>
    <row r="71" spans="1:66" x14ac:dyDescent="0.25">
      <c r="A71" s="9">
        <v>6134</v>
      </c>
      <c r="B71" s="10" t="s">
        <v>98</v>
      </c>
      <c r="C71" s="67"/>
      <c r="D71" s="49">
        <f t="shared" si="15"/>
        <v>0</v>
      </c>
      <c r="E71" s="67"/>
      <c r="F71" s="49">
        <f t="shared" si="16"/>
        <v>0</v>
      </c>
      <c r="G71" s="67"/>
      <c r="H71" s="49">
        <f t="shared" si="17"/>
        <v>0</v>
      </c>
      <c r="I71" s="67"/>
      <c r="J71" s="49">
        <f t="shared" si="18"/>
        <v>0</v>
      </c>
      <c r="K71" s="67"/>
      <c r="L71" s="49">
        <f t="shared" si="19"/>
        <v>0</v>
      </c>
      <c r="M71" s="67"/>
      <c r="N71" s="49">
        <f t="shared" si="20"/>
        <v>0</v>
      </c>
      <c r="O71" s="67"/>
      <c r="P71" s="49">
        <f t="shared" si="21"/>
        <v>0</v>
      </c>
      <c r="Q71" s="67"/>
      <c r="R71" s="49">
        <f t="shared" si="22"/>
        <v>0</v>
      </c>
      <c r="S71" s="67"/>
      <c r="T71" s="49">
        <f t="shared" si="23"/>
        <v>0</v>
      </c>
      <c r="U71" s="67"/>
      <c r="V71" s="49">
        <f t="shared" si="24"/>
        <v>0</v>
      </c>
      <c r="W71" s="67"/>
      <c r="X71" s="49">
        <f t="shared" si="25"/>
        <v>0</v>
      </c>
      <c r="Y71" s="67"/>
      <c r="Z71" s="49">
        <f t="shared" si="30"/>
        <v>0</v>
      </c>
      <c r="AA71" s="82">
        <f t="shared" si="31"/>
        <v>0</v>
      </c>
      <c r="AB71" s="49">
        <f t="shared" si="30"/>
        <v>0</v>
      </c>
      <c r="AC71" s="82">
        <f t="shared" si="32"/>
        <v>0</v>
      </c>
      <c r="AD71" s="49">
        <f t="shared" si="27"/>
        <v>0</v>
      </c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</row>
    <row r="72" spans="1:66" x14ac:dyDescent="0.25">
      <c r="A72" s="9">
        <v>6135</v>
      </c>
      <c r="B72" s="10" t="s">
        <v>99</v>
      </c>
      <c r="C72" s="67"/>
      <c r="D72" s="49">
        <f t="shared" si="15"/>
        <v>0</v>
      </c>
      <c r="E72" s="67"/>
      <c r="F72" s="49">
        <f t="shared" si="16"/>
        <v>0</v>
      </c>
      <c r="G72" s="67"/>
      <c r="H72" s="49">
        <f t="shared" si="17"/>
        <v>0</v>
      </c>
      <c r="I72" s="67"/>
      <c r="J72" s="49">
        <f t="shared" si="18"/>
        <v>0</v>
      </c>
      <c r="K72" s="67"/>
      <c r="L72" s="49">
        <f t="shared" si="19"/>
        <v>0</v>
      </c>
      <c r="M72" s="67"/>
      <c r="N72" s="49">
        <f t="shared" si="20"/>
        <v>0</v>
      </c>
      <c r="O72" s="67"/>
      <c r="P72" s="49">
        <f t="shared" si="21"/>
        <v>0</v>
      </c>
      <c r="Q72" s="67"/>
      <c r="R72" s="49">
        <f t="shared" si="22"/>
        <v>0</v>
      </c>
      <c r="S72" s="67"/>
      <c r="T72" s="49">
        <f t="shared" si="23"/>
        <v>0</v>
      </c>
      <c r="U72" s="67"/>
      <c r="V72" s="49">
        <f t="shared" si="24"/>
        <v>0</v>
      </c>
      <c r="W72" s="67"/>
      <c r="X72" s="49">
        <f t="shared" si="25"/>
        <v>0</v>
      </c>
      <c r="Y72" s="67"/>
      <c r="Z72" s="49">
        <f t="shared" si="30"/>
        <v>0</v>
      </c>
      <c r="AA72" s="82">
        <f t="shared" si="31"/>
        <v>0</v>
      </c>
      <c r="AB72" s="49">
        <f t="shared" si="30"/>
        <v>0</v>
      </c>
      <c r="AC72" s="82">
        <f t="shared" si="32"/>
        <v>0</v>
      </c>
      <c r="AD72" s="49">
        <f t="shared" si="27"/>
        <v>0</v>
      </c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</row>
    <row r="73" spans="1:66" x14ac:dyDescent="0.25">
      <c r="A73" s="9">
        <v>6136</v>
      </c>
      <c r="B73" s="10" t="s">
        <v>100</v>
      </c>
      <c r="C73" s="67">
        <v>17764.062249999999</v>
      </c>
      <c r="D73" s="49">
        <f t="shared" si="15"/>
        <v>9.7269580181977083E-4</v>
      </c>
      <c r="E73" s="67">
        <v>17764.062249999999</v>
      </c>
      <c r="F73" s="49">
        <f t="shared" si="16"/>
        <v>9.7269580181977083E-4</v>
      </c>
      <c r="G73" s="67">
        <v>17764.062249999999</v>
      </c>
      <c r="H73" s="49">
        <f t="shared" si="17"/>
        <v>9.7269580181977083E-4</v>
      </c>
      <c r="I73" s="67">
        <v>17764.062249999999</v>
      </c>
      <c r="J73" s="49">
        <f t="shared" si="18"/>
        <v>9.7269580181977083E-4</v>
      </c>
      <c r="K73" s="67">
        <v>17764.062249999999</v>
      </c>
      <c r="L73" s="49">
        <f t="shared" si="19"/>
        <v>9.7269580181977083E-4</v>
      </c>
      <c r="M73" s="67">
        <v>17764.062249999999</v>
      </c>
      <c r="N73" s="49">
        <f t="shared" si="20"/>
        <v>9.7269580181977083E-4</v>
      </c>
      <c r="O73" s="67">
        <v>17764.062249999999</v>
      </c>
      <c r="P73" s="49">
        <f t="shared" si="21"/>
        <v>9.7269580181977083E-4</v>
      </c>
      <c r="Q73" s="67">
        <v>17764.062249999999</v>
      </c>
      <c r="R73" s="49">
        <f t="shared" si="22"/>
        <v>9.7269580181977083E-4</v>
      </c>
      <c r="S73" s="67">
        <v>17764.062249999999</v>
      </c>
      <c r="T73" s="49">
        <f t="shared" si="23"/>
        <v>9.7269580181977083E-4</v>
      </c>
      <c r="U73" s="67">
        <v>17764.062249999999</v>
      </c>
      <c r="V73" s="49">
        <f t="shared" si="24"/>
        <v>9.7269580181977083E-4</v>
      </c>
      <c r="W73" s="67">
        <v>17764.062249999999</v>
      </c>
      <c r="X73" s="49">
        <f t="shared" si="25"/>
        <v>9.7269580181977083E-4</v>
      </c>
      <c r="Y73" s="67">
        <v>17764.062249999999</v>
      </c>
      <c r="Z73" s="49">
        <f t="shared" si="30"/>
        <v>9.7269580181977083E-4</v>
      </c>
      <c r="AA73" s="82">
        <f t="shared" si="31"/>
        <v>213168.74699999994</v>
      </c>
      <c r="AB73" s="49">
        <f t="shared" si="30"/>
        <v>9.7269580181977072E-4</v>
      </c>
      <c r="AC73" s="82">
        <f t="shared" si="32"/>
        <v>17764.062249999995</v>
      </c>
      <c r="AD73" s="49">
        <f t="shared" si="27"/>
        <v>9.7269580181977061E-4</v>
      </c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</row>
    <row r="74" spans="1:66" x14ac:dyDescent="0.25">
      <c r="A74" s="9">
        <v>6137</v>
      </c>
      <c r="B74" s="10"/>
      <c r="C74" s="67"/>
      <c r="D74" s="49">
        <f t="shared" si="15"/>
        <v>0</v>
      </c>
      <c r="E74" s="67"/>
      <c r="F74" s="49">
        <f t="shared" si="15"/>
        <v>0</v>
      </c>
      <c r="G74" s="67"/>
      <c r="H74" s="49">
        <f t="shared" si="15"/>
        <v>0</v>
      </c>
      <c r="I74" s="67"/>
      <c r="J74" s="49">
        <f t="shared" si="15"/>
        <v>0</v>
      </c>
      <c r="K74" s="67"/>
      <c r="L74" s="49">
        <f t="shared" si="15"/>
        <v>0</v>
      </c>
      <c r="M74" s="67"/>
      <c r="N74" s="49">
        <f t="shared" si="15"/>
        <v>0</v>
      </c>
      <c r="O74" s="67"/>
      <c r="P74" s="49">
        <f t="shared" si="15"/>
        <v>0</v>
      </c>
      <c r="Q74" s="67"/>
      <c r="R74" s="49">
        <f t="shared" si="15"/>
        <v>0</v>
      </c>
      <c r="S74" s="67"/>
      <c r="T74" s="49">
        <f t="shared" si="23"/>
        <v>0</v>
      </c>
      <c r="U74" s="67"/>
      <c r="V74" s="49">
        <f t="shared" si="23"/>
        <v>0</v>
      </c>
      <c r="W74" s="67"/>
      <c r="X74" s="49">
        <f t="shared" si="23"/>
        <v>0</v>
      </c>
      <c r="Y74" s="67"/>
      <c r="Z74" s="49">
        <f t="shared" si="23"/>
        <v>0</v>
      </c>
      <c r="AA74" s="82"/>
      <c r="AB74" s="49">
        <f t="shared" si="23"/>
        <v>0</v>
      </c>
      <c r="AC74" s="82"/>
      <c r="AD74" s="49">
        <f t="shared" si="23"/>
        <v>0</v>
      </c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</row>
    <row r="75" spans="1:66" x14ac:dyDescent="0.25">
      <c r="A75" s="9">
        <v>6138</v>
      </c>
      <c r="B75" s="10"/>
      <c r="C75" s="67"/>
      <c r="D75" s="49">
        <f t="shared" si="15"/>
        <v>0</v>
      </c>
      <c r="E75" s="67"/>
      <c r="F75" s="49">
        <f t="shared" si="15"/>
        <v>0</v>
      </c>
      <c r="G75" s="67"/>
      <c r="H75" s="49">
        <f t="shared" si="15"/>
        <v>0</v>
      </c>
      <c r="I75" s="67"/>
      <c r="J75" s="49">
        <f t="shared" si="15"/>
        <v>0</v>
      </c>
      <c r="K75" s="67"/>
      <c r="L75" s="49">
        <f t="shared" si="15"/>
        <v>0</v>
      </c>
      <c r="M75" s="67"/>
      <c r="N75" s="49">
        <f t="shared" si="15"/>
        <v>0</v>
      </c>
      <c r="O75" s="67"/>
      <c r="P75" s="49">
        <f t="shared" si="15"/>
        <v>0</v>
      </c>
      <c r="Q75" s="67"/>
      <c r="R75" s="49">
        <f t="shared" si="15"/>
        <v>0</v>
      </c>
      <c r="S75" s="67"/>
      <c r="T75" s="49">
        <f t="shared" si="23"/>
        <v>0</v>
      </c>
      <c r="U75" s="67"/>
      <c r="V75" s="49">
        <f t="shared" si="23"/>
        <v>0</v>
      </c>
      <c r="W75" s="67"/>
      <c r="X75" s="49">
        <f t="shared" si="23"/>
        <v>0</v>
      </c>
      <c r="Y75" s="67"/>
      <c r="Z75" s="49">
        <f t="shared" si="23"/>
        <v>0</v>
      </c>
      <c r="AA75" s="82"/>
      <c r="AB75" s="49">
        <f t="shared" si="23"/>
        <v>0</v>
      </c>
      <c r="AC75" s="82"/>
      <c r="AD75" s="49">
        <f t="shared" si="23"/>
        <v>0</v>
      </c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</row>
    <row r="76" spans="1:66" x14ac:dyDescent="0.25">
      <c r="A76" s="9">
        <v>6139</v>
      </c>
      <c r="B76" s="10"/>
      <c r="C76" s="67"/>
      <c r="D76" s="49">
        <f t="shared" si="15"/>
        <v>0</v>
      </c>
      <c r="E76" s="67"/>
      <c r="F76" s="49">
        <f t="shared" si="15"/>
        <v>0</v>
      </c>
      <c r="G76" s="67"/>
      <c r="H76" s="49">
        <f t="shared" si="15"/>
        <v>0</v>
      </c>
      <c r="I76" s="67"/>
      <c r="J76" s="49">
        <f t="shared" si="15"/>
        <v>0</v>
      </c>
      <c r="K76" s="67"/>
      <c r="L76" s="49">
        <f t="shared" si="15"/>
        <v>0</v>
      </c>
      <c r="M76" s="67"/>
      <c r="N76" s="49">
        <f t="shared" si="15"/>
        <v>0</v>
      </c>
      <c r="O76" s="67"/>
      <c r="P76" s="49">
        <f t="shared" si="15"/>
        <v>0</v>
      </c>
      <c r="Q76" s="67"/>
      <c r="R76" s="49">
        <f t="shared" si="15"/>
        <v>0</v>
      </c>
      <c r="S76" s="67"/>
      <c r="T76" s="49">
        <f t="shared" si="23"/>
        <v>0</v>
      </c>
      <c r="U76" s="67"/>
      <c r="V76" s="49">
        <f t="shared" si="23"/>
        <v>0</v>
      </c>
      <c r="W76" s="67"/>
      <c r="X76" s="49">
        <f t="shared" si="23"/>
        <v>0</v>
      </c>
      <c r="Y76" s="67"/>
      <c r="Z76" s="49">
        <f t="shared" si="23"/>
        <v>0</v>
      </c>
      <c r="AA76" s="82"/>
      <c r="AB76" s="49">
        <f t="shared" si="23"/>
        <v>0</v>
      </c>
      <c r="AC76" s="82"/>
      <c r="AD76" s="49">
        <f t="shared" si="23"/>
        <v>0</v>
      </c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</row>
    <row r="77" spans="1:66" x14ac:dyDescent="0.25">
      <c r="A77" s="9">
        <v>6140</v>
      </c>
      <c r="B77" s="10"/>
      <c r="C77" s="67"/>
      <c r="D77" s="49">
        <f t="shared" si="15"/>
        <v>0</v>
      </c>
      <c r="E77" s="67"/>
      <c r="F77" s="49">
        <f t="shared" si="15"/>
        <v>0</v>
      </c>
      <c r="G77" s="67"/>
      <c r="H77" s="49">
        <f t="shared" si="15"/>
        <v>0</v>
      </c>
      <c r="I77" s="67"/>
      <c r="J77" s="49">
        <f t="shared" si="15"/>
        <v>0</v>
      </c>
      <c r="K77" s="67"/>
      <c r="L77" s="49">
        <f t="shared" si="15"/>
        <v>0</v>
      </c>
      <c r="M77" s="67"/>
      <c r="N77" s="49">
        <f t="shared" si="15"/>
        <v>0</v>
      </c>
      <c r="O77" s="67"/>
      <c r="P77" s="49">
        <f t="shared" si="15"/>
        <v>0</v>
      </c>
      <c r="Q77" s="67"/>
      <c r="R77" s="49">
        <f t="shared" si="15"/>
        <v>0</v>
      </c>
      <c r="S77" s="67"/>
      <c r="T77" s="49">
        <f t="shared" si="23"/>
        <v>0</v>
      </c>
      <c r="U77" s="67"/>
      <c r="V77" s="49">
        <f t="shared" si="23"/>
        <v>0</v>
      </c>
      <c r="W77" s="67"/>
      <c r="X77" s="49">
        <f t="shared" si="23"/>
        <v>0</v>
      </c>
      <c r="Y77" s="67"/>
      <c r="Z77" s="49">
        <f t="shared" si="23"/>
        <v>0</v>
      </c>
      <c r="AA77" s="82"/>
      <c r="AB77" s="49">
        <f t="shared" si="23"/>
        <v>0</v>
      </c>
      <c r="AC77" s="82"/>
      <c r="AD77" s="49">
        <f t="shared" si="23"/>
        <v>0</v>
      </c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</row>
    <row r="78" spans="1:66" s="5" customFormat="1" x14ac:dyDescent="0.25">
      <c r="A78" s="12">
        <v>6199</v>
      </c>
      <c r="B78" s="1" t="s">
        <v>101</v>
      </c>
      <c r="C78" s="74">
        <f>SUM(C41:C77)</f>
        <v>3600598.0233000009</v>
      </c>
      <c r="D78" s="56">
        <f t="shared" si="15"/>
        <v>0.19715572553256935</v>
      </c>
      <c r="E78" s="74">
        <f>SUM(E41:E77)</f>
        <v>3600598.0233000009</v>
      </c>
      <c r="F78" s="56">
        <f t="shared" si="16"/>
        <v>0.19715572553256935</v>
      </c>
      <c r="G78" s="74">
        <f>SUM(G41:G77)</f>
        <v>3600598.0233000009</v>
      </c>
      <c r="H78" s="56">
        <f t="shared" si="17"/>
        <v>0.19715572553256935</v>
      </c>
      <c r="I78" s="74">
        <f>SUM(I41:I77)</f>
        <v>3600598.0233000009</v>
      </c>
      <c r="J78" s="56">
        <f t="shared" si="18"/>
        <v>0.19715572553256935</v>
      </c>
      <c r="K78" s="74">
        <f>SUM(K41:K77)</f>
        <v>3600598.0233000009</v>
      </c>
      <c r="L78" s="56">
        <f t="shared" si="19"/>
        <v>0.19715572553256935</v>
      </c>
      <c r="M78" s="74">
        <f>SUM(M41:M77)</f>
        <v>3600598.0233000009</v>
      </c>
      <c r="N78" s="56">
        <f t="shared" si="20"/>
        <v>0.19715572553256935</v>
      </c>
      <c r="O78" s="74">
        <f>SUM(O41:O77)</f>
        <v>3600598.0233000009</v>
      </c>
      <c r="P78" s="56">
        <f t="shared" si="21"/>
        <v>0.19715572553256935</v>
      </c>
      <c r="Q78" s="74">
        <f>SUM(Q41:Q77)</f>
        <v>3600598.0233000009</v>
      </c>
      <c r="R78" s="56">
        <f t="shared" si="22"/>
        <v>0.19715572553256935</v>
      </c>
      <c r="S78" s="74">
        <f>SUM(S41:S77)</f>
        <v>3600598.0233000009</v>
      </c>
      <c r="T78" s="56">
        <f t="shared" si="23"/>
        <v>0.19715572553256935</v>
      </c>
      <c r="U78" s="74">
        <f>SUM(U41:U77)</f>
        <v>3600598.0233000009</v>
      </c>
      <c r="V78" s="56">
        <f t="shared" si="24"/>
        <v>0.19715572553256935</v>
      </c>
      <c r="W78" s="74">
        <f>SUM(W41:W77)</f>
        <v>3600598.0233000009</v>
      </c>
      <c r="X78" s="56">
        <f t="shared" si="25"/>
        <v>0.19715572553256935</v>
      </c>
      <c r="Y78" s="74">
        <f>SUM(Y41:Y77)</f>
        <v>3600598.0233000009</v>
      </c>
      <c r="Z78" s="56">
        <f t="shared" si="30"/>
        <v>0.19715572553256935</v>
      </c>
      <c r="AA78" s="74">
        <f t="shared" si="31"/>
        <v>43207176.279600002</v>
      </c>
      <c r="AB78" s="56">
        <f t="shared" si="30"/>
        <v>0.19715572553256933</v>
      </c>
      <c r="AC78" s="94">
        <f t="shared" si="32"/>
        <v>3600598.0233</v>
      </c>
      <c r="AD78" s="56">
        <f t="shared" si="27"/>
        <v>0.1971557255325693</v>
      </c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</row>
    <row r="79" spans="1:66" s="8" customFormat="1" x14ac:dyDescent="0.25">
      <c r="A79" s="26">
        <v>6201</v>
      </c>
      <c r="B79" s="27" t="s">
        <v>102</v>
      </c>
      <c r="C79" s="69">
        <v>1108447.4173999999</v>
      </c>
      <c r="D79" s="57">
        <f t="shared" si="15"/>
        <v>6.0694571673376517E-2</v>
      </c>
      <c r="E79" s="69">
        <v>1108447.4173999999</v>
      </c>
      <c r="F79" s="57">
        <f t="shared" si="16"/>
        <v>6.0694571673376517E-2</v>
      </c>
      <c r="G79" s="69">
        <v>1108447.4173999999</v>
      </c>
      <c r="H79" s="57">
        <f t="shared" si="17"/>
        <v>6.0694571673376517E-2</v>
      </c>
      <c r="I79" s="69">
        <v>1108447.4173999999</v>
      </c>
      <c r="J79" s="57">
        <f t="shared" si="18"/>
        <v>6.0694571673376517E-2</v>
      </c>
      <c r="K79" s="69">
        <v>1108447.4173999999</v>
      </c>
      <c r="L79" s="57">
        <f t="shared" si="19"/>
        <v>6.0694571673376517E-2</v>
      </c>
      <c r="M79" s="69">
        <v>1108447.4173999999</v>
      </c>
      <c r="N79" s="57">
        <f t="shared" si="20"/>
        <v>6.0694571673376517E-2</v>
      </c>
      <c r="O79" s="69">
        <v>1108447.4173999999</v>
      </c>
      <c r="P79" s="57">
        <f t="shared" si="21"/>
        <v>6.0694571673376517E-2</v>
      </c>
      <c r="Q79" s="69">
        <v>1108447.4173999999</v>
      </c>
      <c r="R79" s="57">
        <f t="shared" si="22"/>
        <v>6.0694571673376517E-2</v>
      </c>
      <c r="S79" s="69">
        <v>1108447.4173999999</v>
      </c>
      <c r="T79" s="57">
        <f t="shared" si="23"/>
        <v>6.0694571673376517E-2</v>
      </c>
      <c r="U79" s="69">
        <v>1108447.4173999999</v>
      </c>
      <c r="V79" s="57">
        <f t="shared" si="24"/>
        <v>6.0694571673376517E-2</v>
      </c>
      <c r="W79" s="69">
        <v>1108447.4173999999</v>
      </c>
      <c r="X79" s="57">
        <f t="shared" si="25"/>
        <v>6.0694571673376517E-2</v>
      </c>
      <c r="Y79" s="69">
        <v>1108447.4173999999</v>
      </c>
      <c r="Z79" s="57">
        <f t="shared" si="30"/>
        <v>6.0694571673376517E-2</v>
      </c>
      <c r="AA79" s="69">
        <f t="shared" si="31"/>
        <v>13301369.008800002</v>
      </c>
      <c r="AB79" s="57">
        <f t="shared" si="30"/>
        <v>6.0694571673376538E-2</v>
      </c>
      <c r="AC79" s="85">
        <f t="shared" si="32"/>
        <v>1108447.4174000002</v>
      </c>
      <c r="AD79" s="57">
        <f t="shared" si="27"/>
        <v>6.0694571673376531E-2</v>
      </c>
    </row>
    <row r="80" spans="1:66" x14ac:dyDescent="0.25">
      <c r="A80" s="9">
        <v>6202</v>
      </c>
      <c r="B80" s="10" t="s">
        <v>103</v>
      </c>
      <c r="C80" s="67">
        <v>456495.73090000002</v>
      </c>
      <c r="D80" s="49">
        <f t="shared" si="15"/>
        <v>2.4996055223521742E-2</v>
      </c>
      <c r="E80" s="67">
        <v>456495.73090000002</v>
      </c>
      <c r="F80" s="49">
        <f t="shared" si="16"/>
        <v>2.4996055223521742E-2</v>
      </c>
      <c r="G80" s="67">
        <v>456495.73090000002</v>
      </c>
      <c r="H80" s="49">
        <f t="shared" si="17"/>
        <v>2.4996055223521742E-2</v>
      </c>
      <c r="I80" s="67">
        <v>456495.73090000002</v>
      </c>
      <c r="J80" s="49">
        <f t="shared" si="18"/>
        <v>2.4996055223521742E-2</v>
      </c>
      <c r="K80" s="67">
        <v>456495.73090000002</v>
      </c>
      <c r="L80" s="49">
        <f t="shared" si="19"/>
        <v>2.4996055223521742E-2</v>
      </c>
      <c r="M80" s="67">
        <v>456495.73090000002</v>
      </c>
      <c r="N80" s="49">
        <f t="shared" si="20"/>
        <v>2.4996055223521742E-2</v>
      </c>
      <c r="O80" s="67">
        <v>456495.73090000002</v>
      </c>
      <c r="P80" s="49">
        <f t="shared" si="21"/>
        <v>2.4996055223521742E-2</v>
      </c>
      <c r="Q80" s="67">
        <v>456495.73090000002</v>
      </c>
      <c r="R80" s="49">
        <f t="shared" si="22"/>
        <v>2.4996055223521742E-2</v>
      </c>
      <c r="S80" s="67">
        <v>456495.73090000002</v>
      </c>
      <c r="T80" s="49">
        <f t="shared" si="23"/>
        <v>2.4996055223521742E-2</v>
      </c>
      <c r="U80" s="67">
        <v>456495.73090000002</v>
      </c>
      <c r="V80" s="49">
        <f t="shared" si="24"/>
        <v>2.4996055223521742E-2</v>
      </c>
      <c r="W80" s="67">
        <v>456495.73090000002</v>
      </c>
      <c r="X80" s="49">
        <f t="shared" si="25"/>
        <v>2.4996055223521742E-2</v>
      </c>
      <c r="Y80" s="67">
        <v>456495.73090000002</v>
      </c>
      <c r="Z80" s="49">
        <f t="shared" si="30"/>
        <v>2.4996055223521742E-2</v>
      </c>
      <c r="AA80" s="82">
        <f t="shared" si="31"/>
        <v>5477948.7707999991</v>
      </c>
      <c r="AB80" s="49">
        <f t="shared" si="30"/>
        <v>2.4996055223521739E-2</v>
      </c>
      <c r="AC80" s="82">
        <f t="shared" si="32"/>
        <v>456495.73089999991</v>
      </c>
      <c r="AD80" s="49">
        <f t="shared" si="27"/>
        <v>2.4996055223521736E-2</v>
      </c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</row>
    <row r="81" spans="1:66" x14ac:dyDescent="0.25">
      <c r="A81" s="9">
        <v>6203</v>
      </c>
      <c r="B81" s="10" t="s">
        <v>104</v>
      </c>
      <c r="C81" s="67">
        <v>169990.63605</v>
      </c>
      <c r="D81" s="49">
        <f t="shared" ref="D81:R156" si="33">IF(C$10&lt;&gt;0,C81/C$10,"-")</f>
        <v>9.3080724277752186E-3</v>
      </c>
      <c r="E81" s="67">
        <v>169990.63605</v>
      </c>
      <c r="F81" s="49">
        <f t="shared" ref="F81:F141" si="34">IF(E$10&lt;&gt;0,E81/E$10,"-")</f>
        <v>9.3080724277752186E-3</v>
      </c>
      <c r="G81" s="67">
        <v>169990.63605</v>
      </c>
      <c r="H81" s="49">
        <f t="shared" ref="H81:H141" si="35">IF(G$10&lt;&gt;0,G81/G$10,"-")</f>
        <v>9.3080724277752186E-3</v>
      </c>
      <c r="I81" s="67">
        <v>169990.63605</v>
      </c>
      <c r="J81" s="49">
        <f t="shared" ref="J81:J141" si="36">IF(I$10&lt;&gt;0,I81/I$10,"-")</f>
        <v>9.3080724277752186E-3</v>
      </c>
      <c r="K81" s="67">
        <v>169990.63605</v>
      </c>
      <c r="L81" s="49">
        <f t="shared" ref="L81:L141" si="37">IF(K$10&lt;&gt;0,K81/K$10,"-")</f>
        <v>9.3080724277752186E-3</v>
      </c>
      <c r="M81" s="67">
        <v>169990.63605</v>
      </c>
      <c r="N81" s="49">
        <f t="shared" ref="N81:N141" si="38">IF(M$10&lt;&gt;0,M81/M$10,"-")</f>
        <v>9.3080724277752186E-3</v>
      </c>
      <c r="O81" s="67">
        <v>169990.63605</v>
      </c>
      <c r="P81" s="49">
        <f t="shared" ref="P81:P141" si="39">IF(O$10&lt;&gt;0,O81/O$10,"-")</f>
        <v>9.3080724277752186E-3</v>
      </c>
      <c r="Q81" s="67">
        <v>169990.63605</v>
      </c>
      <c r="R81" s="49">
        <f t="shared" ref="R81:R141" si="40">IF(Q$10&lt;&gt;0,Q81/Q$10,"-")</f>
        <v>9.3080724277752186E-3</v>
      </c>
      <c r="S81" s="67">
        <v>169990.63605</v>
      </c>
      <c r="T81" s="49">
        <f t="shared" ref="T81:AD141" si="41">IF(S$10&lt;&gt;0,S81/S$10,"-")</f>
        <v>9.3080724277752186E-3</v>
      </c>
      <c r="U81" s="67">
        <v>169990.63605</v>
      </c>
      <c r="V81" s="49">
        <f t="shared" ref="V81:V141" si="42">IF(U$10&lt;&gt;0,U81/U$10,"-")</f>
        <v>9.3080724277752186E-3</v>
      </c>
      <c r="W81" s="67">
        <v>169990.63605</v>
      </c>
      <c r="X81" s="49">
        <f t="shared" ref="X81:X141" si="43">IF(W$10&lt;&gt;0,W81/W$10,"-")</f>
        <v>9.3080724277752186E-3</v>
      </c>
      <c r="Y81" s="67">
        <v>169990.63605</v>
      </c>
      <c r="Z81" s="49">
        <f t="shared" ref="Z81:AB100" si="44">IF(Y$10&lt;&gt;0,Y81/Y$10,"-")</f>
        <v>9.3080724277752186E-3</v>
      </c>
      <c r="AA81" s="82">
        <f t="shared" si="31"/>
        <v>2039887.6326000004</v>
      </c>
      <c r="AB81" s="49">
        <f t="shared" si="44"/>
        <v>9.3080724277752203E-3</v>
      </c>
      <c r="AC81" s="82">
        <f t="shared" si="32"/>
        <v>169990.63605000003</v>
      </c>
      <c r="AD81" s="49">
        <f t="shared" ref="AD81:AD141" si="45">IF(AC$10&lt;&gt;0,AC81/AC$10,"-")</f>
        <v>9.3080724277752186E-3</v>
      </c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</row>
    <row r="82" spans="1:66" x14ac:dyDescent="0.25">
      <c r="A82" s="9">
        <v>6204</v>
      </c>
      <c r="B82" s="10" t="s">
        <v>105</v>
      </c>
      <c r="C82" s="67">
        <v>5033.6400000000003</v>
      </c>
      <c r="D82" s="49">
        <f t="shared" si="33"/>
        <v>2.7562392131743804E-4</v>
      </c>
      <c r="E82" s="67">
        <v>5033.6400000000003</v>
      </c>
      <c r="F82" s="49">
        <f t="shared" si="34"/>
        <v>2.7562392131743804E-4</v>
      </c>
      <c r="G82" s="67">
        <v>5033.6400000000003</v>
      </c>
      <c r="H82" s="49">
        <f t="shared" si="35"/>
        <v>2.7562392131743804E-4</v>
      </c>
      <c r="I82" s="67">
        <v>5033.6400000000003</v>
      </c>
      <c r="J82" s="49">
        <f t="shared" si="36"/>
        <v>2.7562392131743804E-4</v>
      </c>
      <c r="K82" s="67">
        <v>5033.6400000000003</v>
      </c>
      <c r="L82" s="49">
        <f t="shared" si="37"/>
        <v>2.7562392131743804E-4</v>
      </c>
      <c r="M82" s="67">
        <v>5033.6400000000003</v>
      </c>
      <c r="N82" s="49">
        <f t="shared" si="38"/>
        <v>2.7562392131743804E-4</v>
      </c>
      <c r="O82" s="67">
        <v>5033.6400000000003</v>
      </c>
      <c r="P82" s="49">
        <f t="shared" si="39"/>
        <v>2.7562392131743804E-4</v>
      </c>
      <c r="Q82" s="67">
        <v>5033.6400000000003</v>
      </c>
      <c r="R82" s="49">
        <f t="shared" si="40"/>
        <v>2.7562392131743804E-4</v>
      </c>
      <c r="S82" s="67">
        <v>5033.6400000000003</v>
      </c>
      <c r="T82" s="49">
        <f t="shared" si="41"/>
        <v>2.7562392131743804E-4</v>
      </c>
      <c r="U82" s="67">
        <v>5033.6400000000003</v>
      </c>
      <c r="V82" s="49">
        <f t="shared" si="42"/>
        <v>2.7562392131743804E-4</v>
      </c>
      <c r="W82" s="67">
        <v>5033.6400000000003</v>
      </c>
      <c r="X82" s="49">
        <f t="shared" si="43"/>
        <v>2.7562392131743804E-4</v>
      </c>
      <c r="Y82" s="67">
        <v>5033.6400000000003</v>
      </c>
      <c r="Z82" s="49">
        <f t="shared" si="44"/>
        <v>2.7562392131743804E-4</v>
      </c>
      <c r="AA82" s="82">
        <f t="shared" si="31"/>
        <v>60403.68</v>
      </c>
      <c r="AB82" s="49">
        <f t="shared" si="44"/>
        <v>2.7562392131743804E-4</v>
      </c>
      <c r="AC82" s="82">
        <f t="shared" si="32"/>
        <v>5033.6400000000003</v>
      </c>
      <c r="AD82" s="49">
        <f t="shared" si="45"/>
        <v>2.7562392131743804E-4</v>
      </c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</row>
    <row r="83" spans="1:66" x14ac:dyDescent="0.25">
      <c r="A83" s="9">
        <v>6205</v>
      </c>
      <c r="B83" s="10" t="s">
        <v>106</v>
      </c>
      <c r="C83" s="67">
        <v>8342.5</v>
      </c>
      <c r="D83" s="49">
        <f t="shared" si="33"/>
        <v>4.5680512781818465E-4</v>
      </c>
      <c r="E83" s="67">
        <v>8342.5</v>
      </c>
      <c r="F83" s="49">
        <f t="shared" si="34"/>
        <v>4.5680512781818465E-4</v>
      </c>
      <c r="G83" s="67">
        <v>8342.5</v>
      </c>
      <c r="H83" s="49">
        <f t="shared" si="35"/>
        <v>4.5680512781818465E-4</v>
      </c>
      <c r="I83" s="67">
        <v>8342.5</v>
      </c>
      <c r="J83" s="49">
        <f t="shared" si="36"/>
        <v>4.5680512781818465E-4</v>
      </c>
      <c r="K83" s="67">
        <v>8342.5</v>
      </c>
      <c r="L83" s="49">
        <f t="shared" si="37"/>
        <v>4.5680512781818465E-4</v>
      </c>
      <c r="M83" s="67">
        <v>8342.5</v>
      </c>
      <c r="N83" s="49">
        <f t="shared" si="38"/>
        <v>4.5680512781818465E-4</v>
      </c>
      <c r="O83" s="67">
        <v>8342.5</v>
      </c>
      <c r="P83" s="49">
        <f t="shared" si="39"/>
        <v>4.5680512781818465E-4</v>
      </c>
      <c r="Q83" s="67">
        <v>8342.5</v>
      </c>
      <c r="R83" s="49">
        <f t="shared" si="40"/>
        <v>4.5680512781818465E-4</v>
      </c>
      <c r="S83" s="67">
        <v>8342.5</v>
      </c>
      <c r="T83" s="49">
        <f t="shared" si="41"/>
        <v>4.5680512781818465E-4</v>
      </c>
      <c r="U83" s="67">
        <v>8342.5</v>
      </c>
      <c r="V83" s="49">
        <f t="shared" si="42"/>
        <v>4.5680512781818465E-4</v>
      </c>
      <c r="W83" s="67">
        <v>8342.5</v>
      </c>
      <c r="X83" s="49">
        <f t="shared" si="43"/>
        <v>4.5680512781818465E-4</v>
      </c>
      <c r="Y83" s="67">
        <v>8342.5</v>
      </c>
      <c r="Z83" s="49">
        <f t="shared" si="44"/>
        <v>4.5680512781818465E-4</v>
      </c>
      <c r="AA83" s="82">
        <f t="shared" si="31"/>
        <v>100110</v>
      </c>
      <c r="AB83" s="49">
        <f t="shared" si="44"/>
        <v>4.5680512781818465E-4</v>
      </c>
      <c r="AC83" s="82">
        <f t="shared" si="32"/>
        <v>8342.5</v>
      </c>
      <c r="AD83" s="49">
        <f t="shared" si="45"/>
        <v>4.5680512781818465E-4</v>
      </c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</row>
    <row r="84" spans="1:66" x14ac:dyDescent="0.25">
      <c r="A84" s="9">
        <v>6206</v>
      </c>
      <c r="B84" s="10" t="s">
        <v>107</v>
      </c>
      <c r="C84" s="67">
        <v>18619.813900000001</v>
      </c>
      <c r="D84" s="49">
        <f t="shared" si="33"/>
        <v>1.0195536671909274E-3</v>
      </c>
      <c r="E84" s="67">
        <v>18619.813900000001</v>
      </c>
      <c r="F84" s="49">
        <f t="shared" si="34"/>
        <v>1.0195536671909274E-3</v>
      </c>
      <c r="G84" s="67">
        <v>18619.813900000001</v>
      </c>
      <c r="H84" s="49">
        <f t="shared" si="35"/>
        <v>1.0195536671909274E-3</v>
      </c>
      <c r="I84" s="67">
        <v>18619.813900000001</v>
      </c>
      <c r="J84" s="49">
        <f t="shared" si="36"/>
        <v>1.0195536671909274E-3</v>
      </c>
      <c r="K84" s="67">
        <v>18619.813900000001</v>
      </c>
      <c r="L84" s="49">
        <f t="shared" si="37"/>
        <v>1.0195536671909274E-3</v>
      </c>
      <c r="M84" s="67">
        <v>18619.813900000001</v>
      </c>
      <c r="N84" s="49">
        <f t="shared" si="38"/>
        <v>1.0195536671909274E-3</v>
      </c>
      <c r="O84" s="67">
        <v>18619.813900000001</v>
      </c>
      <c r="P84" s="49">
        <f t="shared" si="39"/>
        <v>1.0195536671909274E-3</v>
      </c>
      <c r="Q84" s="67">
        <v>18619.813900000001</v>
      </c>
      <c r="R84" s="49">
        <f t="shared" si="40"/>
        <v>1.0195536671909274E-3</v>
      </c>
      <c r="S84" s="67">
        <v>18619.813900000001</v>
      </c>
      <c r="T84" s="49">
        <f t="shared" si="41"/>
        <v>1.0195536671909274E-3</v>
      </c>
      <c r="U84" s="67">
        <v>18619.813900000001</v>
      </c>
      <c r="V84" s="49">
        <f t="shared" si="42"/>
        <v>1.0195536671909274E-3</v>
      </c>
      <c r="W84" s="67">
        <v>18619.813900000001</v>
      </c>
      <c r="X84" s="49">
        <f t="shared" si="43"/>
        <v>1.0195536671909274E-3</v>
      </c>
      <c r="Y84" s="67">
        <v>18619.813900000001</v>
      </c>
      <c r="Z84" s="49">
        <f t="shared" si="44"/>
        <v>1.0195536671909274E-3</v>
      </c>
      <c r="AA84" s="82">
        <f t="shared" si="31"/>
        <v>223437.76680000007</v>
      </c>
      <c r="AB84" s="49">
        <f t="shared" si="44"/>
        <v>1.0195536671909276E-3</v>
      </c>
      <c r="AC84" s="82">
        <f t="shared" si="32"/>
        <v>18619.813900000005</v>
      </c>
      <c r="AD84" s="49">
        <f t="shared" si="45"/>
        <v>1.0195536671909276E-3</v>
      </c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</row>
    <row r="85" spans="1:66" x14ac:dyDescent="0.25">
      <c r="A85" s="9">
        <v>6207</v>
      </c>
      <c r="B85" s="10" t="s">
        <v>108</v>
      </c>
      <c r="C85" s="67">
        <v>69618.509999999995</v>
      </c>
      <c r="D85" s="49">
        <f t="shared" si="33"/>
        <v>3.8120578194859528E-3</v>
      </c>
      <c r="E85" s="67">
        <v>69618.509999999995</v>
      </c>
      <c r="F85" s="49">
        <f t="shared" si="34"/>
        <v>3.8120578194859528E-3</v>
      </c>
      <c r="G85" s="67">
        <v>69618.509999999995</v>
      </c>
      <c r="H85" s="49">
        <f t="shared" si="35"/>
        <v>3.8120578194859528E-3</v>
      </c>
      <c r="I85" s="67">
        <v>69618.509999999995</v>
      </c>
      <c r="J85" s="49">
        <f t="shared" si="36"/>
        <v>3.8120578194859528E-3</v>
      </c>
      <c r="K85" s="67">
        <v>69618.509999999995</v>
      </c>
      <c r="L85" s="49">
        <f t="shared" si="37"/>
        <v>3.8120578194859528E-3</v>
      </c>
      <c r="M85" s="67">
        <v>69618.509999999995</v>
      </c>
      <c r="N85" s="49">
        <f t="shared" si="38"/>
        <v>3.8120578194859528E-3</v>
      </c>
      <c r="O85" s="67">
        <v>69618.509999999995</v>
      </c>
      <c r="P85" s="49">
        <f t="shared" si="39"/>
        <v>3.8120578194859528E-3</v>
      </c>
      <c r="Q85" s="67">
        <v>69618.509999999995</v>
      </c>
      <c r="R85" s="49">
        <f t="shared" si="40"/>
        <v>3.8120578194859528E-3</v>
      </c>
      <c r="S85" s="67">
        <v>69618.509999999995</v>
      </c>
      <c r="T85" s="49">
        <f t="shared" si="41"/>
        <v>3.8120578194859528E-3</v>
      </c>
      <c r="U85" s="67">
        <v>69618.509999999995</v>
      </c>
      <c r="V85" s="49">
        <f t="shared" si="42"/>
        <v>3.8120578194859528E-3</v>
      </c>
      <c r="W85" s="67">
        <v>69618.509999999995</v>
      </c>
      <c r="X85" s="49">
        <f t="shared" si="43"/>
        <v>3.8120578194859528E-3</v>
      </c>
      <c r="Y85" s="67">
        <v>69618.509999999995</v>
      </c>
      <c r="Z85" s="49">
        <f t="shared" si="44"/>
        <v>3.8120578194859528E-3</v>
      </c>
      <c r="AA85" s="82">
        <f t="shared" si="31"/>
        <v>835422.12</v>
      </c>
      <c r="AB85" s="49">
        <f t="shared" si="44"/>
        <v>3.8120578194859537E-3</v>
      </c>
      <c r="AC85" s="82">
        <f t="shared" si="32"/>
        <v>69618.509999999995</v>
      </c>
      <c r="AD85" s="49">
        <f t="shared" si="45"/>
        <v>3.8120578194859528E-3</v>
      </c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</row>
    <row r="86" spans="1:66" x14ac:dyDescent="0.25">
      <c r="A86" s="9">
        <v>6208</v>
      </c>
      <c r="B86" s="10" t="s">
        <v>109</v>
      </c>
      <c r="C86" s="67"/>
      <c r="D86" s="49">
        <f t="shared" si="33"/>
        <v>0</v>
      </c>
      <c r="E86" s="67"/>
      <c r="F86" s="49">
        <f t="shared" si="34"/>
        <v>0</v>
      </c>
      <c r="G86" s="67"/>
      <c r="H86" s="49">
        <f t="shared" si="35"/>
        <v>0</v>
      </c>
      <c r="I86" s="67"/>
      <c r="J86" s="49">
        <f t="shared" si="36"/>
        <v>0</v>
      </c>
      <c r="K86" s="67"/>
      <c r="L86" s="49">
        <f t="shared" si="37"/>
        <v>0</v>
      </c>
      <c r="M86" s="67"/>
      <c r="N86" s="49">
        <f t="shared" si="38"/>
        <v>0</v>
      </c>
      <c r="O86" s="67"/>
      <c r="P86" s="49">
        <f t="shared" si="39"/>
        <v>0</v>
      </c>
      <c r="Q86" s="67"/>
      <c r="R86" s="49">
        <f t="shared" si="40"/>
        <v>0</v>
      </c>
      <c r="S86" s="67"/>
      <c r="T86" s="49">
        <f t="shared" si="41"/>
        <v>0</v>
      </c>
      <c r="U86" s="67"/>
      <c r="V86" s="49">
        <f t="shared" si="42"/>
        <v>0</v>
      </c>
      <c r="W86" s="67"/>
      <c r="X86" s="49">
        <f t="shared" si="43"/>
        <v>0</v>
      </c>
      <c r="Y86" s="67"/>
      <c r="Z86" s="49">
        <f t="shared" si="44"/>
        <v>0</v>
      </c>
      <c r="AA86" s="82">
        <f t="shared" si="31"/>
        <v>0</v>
      </c>
      <c r="AB86" s="49">
        <f t="shared" si="44"/>
        <v>0</v>
      </c>
      <c r="AC86" s="82">
        <f t="shared" si="32"/>
        <v>0</v>
      </c>
      <c r="AD86" s="49">
        <f t="shared" si="45"/>
        <v>0</v>
      </c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</row>
    <row r="87" spans="1:66" x14ac:dyDescent="0.25">
      <c r="A87" s="9">
        <v>6209</v>
      </c>
      <c r="B87" s="10" t="s">
        <v>110</v>
      </c>
      <c r="C87" s="67">
        <v>154073.30059999999</v>
      </c>
      <c r="D87" s="49">
        <f t="shared" si="33"/>
        <v>8.4364967064971628E-3</v>
      </c>
      <c r="E87" s="67">
        <v>154073.30059999999</v>
      </c>
      <c r="F87" s="49">
        <f t="shared" si="34"/>
        <v>8.4364967064971628E-3</v>
      </c>
      <c r="G87" s="67">
        <v>154073.30059999999</v>
      </c>
      <c r="H87" s="49">
        <f t="shared" si="35"/>
        <v>8.4364967064971628E-3</v>
      </c>
      <c r="I87" s="67">
        <v>154073.30059999999</v>
      </c>
      <c r="J87" s="49">
        <f t="shared" si="36"/>
        <v>8.4364967064971628E-3</v>
      </c>
      <c r="K87" s="67">
        <v>154073.30059999999</v>
      </c>
      <c r="L87" s="49">
        <f t="shared" si="37"/>
        <v>8.4364967064971628E-3</v>
      </c>
      <c r="M87" s="67">
        <v>154073.30059999999</v>
      </c>
      <c r="N87" s="49">
        <f t="shared" si="38"/>
        <v>8.4364967064971628E-3</v>
      </c>
      <c r="O87" s="67">
        <v>154073.30059999999</v>
      </c>
      <c r="P87" s="49">
        <f t="shared" si="39"/>
        <v>8.4364967064971628E-3</v>
      </c>
      <c r="Q87" s="67">
        <v>154073.30059999999</v>
      </c>
      <c r="R87" s="49">
        <f t="shared" si="40"/>
        <v>8.4364967064971628E-3</v>
      </c>
      <c r="S87" s="67">
        <v>154073.30059999999</v>
      </c>
      <c r="T87" s="49">
        <f t="shared" si="41"/>
        <v>8.4364967064971628E-3</v>
      </c>
      <c r="U87" s="67">
        <v>154073.30059999999</v>
      </c>
      <c r="V87" s="49">
        <f t="shared" si="42"/>
        <v>8.4364967064971628E-3</v>
      </c>
      <c r="W87" s="67">
        <v>154073.30059999999</v>
      </c>
      <c r="X87" s="49">
        <f t="shared" si="43"/>
        <v>8.4364967064971628E-3</v>
      </c>
      <c r="Y87" s="67">
        <v>154073.30059999999</v>
      </c>
      <c r="Z87" s="49">
        <f t="shared" si="44"/>
        <v>8.4364967064971628E-3</v>
      </c>
      <c r="AA87" s="82">
        <f t="shared" si="31"/>
        <v>1848879.6071999997</v>
      </c>
      <c r="AB87" s="49">
        <f t="shared" si="44"/>
        <v>8.4364967064971628E-3</v>
      </c>
      <c r="AC87" s="82">
        <f t="shared" si="32"/>
        <v>154073.30059999999</v>
      </c>
      <c r="AD87" s="49">
        <f t="shared" si="45"/>
        <v>8.4364967064971628E-3</v>
      </c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</row>
    <row r="88" spans="1:66" x14ac:dyDescent="0.25">
      <c r="A88" s="9">
        <v>6210</v>
      </c>
      <c r="B88" s="10" t="s">
        <v>111</v>
      </c>
      <c r="C88" s="67">
        <v>162239.85440000001</v>
      </c>
      <c r="D88" s="49">
        <f t="shared" si="33"/>
        <v>8.8836676567450607E-3</v>
      </c>
      <c r="E88" s="67">
        <v>162239.85440000001</v>
      </c>
      <c r="F88" s="49">
        <f t="shared" si="34"/>
        <v>8.8836676567450607E-3</v>
      </c>
      <c r="G88" s="67">
        <v>162239.85440000001</v>
      </c>
      <c r="H88" s="49">
        <f t="shared" si="35"/>
        <v>8.8836676567450607E-3</v>
      </c>
      <c r="I88" s="67">
        <v>162239.85440000001</v>
      </c>
      <c r="J88" s="49">
        <f t="shared" si="36"/>
        <v>8.8836676567450607E-3</v>
      </c>
      <c r="K88" s="67">
        <v>162239.85440000001</v>
      </c>
      <c r="L88" s="49">
        <f t="shared" si="37"/>
        <v>8.8836676567450607E-3</v>
      </c>
      <c r="M88" s="67">
        <v>162239.85440000001</v>
      </c>
      <c r="N88" s="49">
        <f t="shared" si="38"/>
        <v>8.8836676567450607E-3</v>
      </c>
      <c r="O88" s="67">
        <v>162239.85440000001</v>
      </c>
      <c r="P88" s="49">
        <f t="shared" si="39"/>
        <v>8.8836676567450607E-3</v>
      </c>
      <c r="Q88" s="67">
        <v>162239.85440000001</v>
      </c>
      <c r="R88" s="49">
        <f t="shared" si="40"/>
        <v>8.8836676567450607E-3</v>
      </c>
      <c r="S88" s="67">
        <v>162239.85440000001</v>
      </c>
      <c r="T88" s="49">
        <f t="shared" si="41"/>
        <v>8.8836676567450607E-3</v>
      </c>
      <c r="U88" s="67">
        <v>162239.85440000001</v>
      </c>
      <c r="V88" s="49">
        <f t="shared" si="42"/>
        <v>8.8836676567450607E-3</v>
      </c>
      <c r="W88" s="67">
        <v>162239.85440000001</v>
      </c>
      <c r="X88" s="49">
        <f t="shared" si="43"/>
        <v>8.8836676567450607E-3</v>
      </c>
      <c r="Y88" s="67">
        <v>162239.85440000001</v>
      </c>
      <c r="Z88" s="49">
        <f t="shared" si="44"/>
        <v>8.8836676567450607E-3</v>
      </c>
      <c r="AA88" s="82">
        <f t="shared" si="31"/>
        <v>1946878.2528000006</v>
      </c>
      <c r="AB88" s="49">
        <f t="shared" si="44"/>
        <v>8.8836676567450642E-3</v>
      </c>
      <c r="AC88" s="82">
        <f t="shared" si="32"/>
        <v>162239.85440000004</v>
      </c>
      <c r="AD88" s="49">
        <f t="shared" si="45"/>
        <v>8.8836676567450625E-3</v>
      </c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</row>
    <row r="89" spans="1:66" x14ac:dyDescent="0.25">
      <c r="A89" s="9">
        <v>6211</v>
      </c>
      <c r="B89" s="10" t="s">
        <v>112</v>
      </c>
      <c r="C89" s="67">
        <v>55387.9107</v>
      </c>
      <c r="D89" s="49">
        <f t="shared" si="33"/>
        <v>3.0328416693911533E-3</v>
      </c>
      <c r="E89" s="67">
        <v>55387.9107</v>
      </c>
      <c r="F89" s="49">
        <f t="shared" si="34"/>
        <v>3.0328416693911533E-3</v>
      </c>
      <c r="G89" s="67">
        <v>55387.9107</v>
      </c>
      <c r="H89" s="49">
        <f t="shared" si="35"/>
        <v>3.0328416693911533E-3</v>
      </c>
      <c r="I89" s="67">
        <v>55387.9107</v>
      </c>
      <c r="J89" s="49">
        <f t="shared" si="36"/>
        <v>3.0328416693911533E-3</v>
      </c>
      <c r="K89" s="67">
        <v>55387.9107</v>
      </c>
      <c r="L89" s="49">
        <f t="shared" si="37"/>
        <v>3.0328416693911533E-3</v>
      </c>
      <c r="M89" s="67">
        <v>55387.9107</v>
      </c>
      <c r="N89" s="49">
        <f t="shared" si="38"/>
        <v>3.0328416693911533E-3</v>
      </c>
      <c r="O89" s="67">
        <v>55387.9107</v>
      </c>
      <c r="P89" s="49">
        <f t="shared" si="39"/>
        <v>3.0328416693911533E-3</v>
      </c>
      <c r="Q89" s="67">
        <v>55387.9107</v>
      </c>
      <c r="R89" s="49">
        <f t="shared" si="40"/>
        <v>3.0328416693911533E-3</v>
      </c>
      <c r="S89" s="67">
        <v>55387.9107</v>
      </c>
      <c r="T89" s="49">
        <f t="shared" si="41"/>
        <v>3.0328416693911533E-3</v>
      </c>
      <c r="U89" s="67">
        <v>55387.9107</v>
      </c>
      <c r="V89" s="49">
        <f t="shared" si="42"/>
        <v>3.0328416693911533E-3</v>
      </c>
      <c r="W89" s="67">
        <v>55387.9107</v>
      </c>
      <c r="X89" s="49">
        <f t="shared" si="43"/>
        <v>3.0328416693911533E-3</v>
      </c>
      <c r="Y89" s="67">
        <v>55387.9107</v>
      </c>
      <c r="Z89" s="49">
        <f t="shared" si="44"/>
        <v>3.0328416693911533E-3</v>
      </c>
      <c r="AA89" s="82">
        <f t="shared" si="31"/>
        <v>664654.92839999998</v>
      </c>
      <c r="AB89" s="49">
        <f t="shared" si="44"/>
        <v>3.0328416693911533E-3</v>
      </c>
      <c r="AC89" s="82">
        <f t="shared" si="32"/>
        <v>55387.9107</v>
      </c>
      <c r="AD89" s="49">
        <f t="shared" si="45"/>
        <v>3.0328416693911533E-3</v>
      </c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</row>
    <row r="90" spans="1:66" x14ac:dyDescent="0.25">
      <c r="A90" s="9">
        <v>6212</v>
      </c>
      <c r="B90" s="10" t="s">
        <v>113</v>
      </c>
      <c r="C90" s="67"/>
      <c r="D90" s="49">
        <f t="shared" si="33"/>
        <v>0</v>
      </c>
      <c r="E90" s="67"/>
      <c r="F90" s="49">
        <f t="shared" si="34"/>
        <v>0</v>
      </c>
      <c r="G90" s="67"/>
      <c r="H90" s="49">
        <f t="shared" si="35"/>
        <v>0</v>
      </c>
      <c r="I90" s="67"/>
      <c r="J90" s="49">
        <f t="shared" si="36"/>
        <v>0</v>
      </c>
      <c r="K90" s="67"/>
      <c r="L90" s="49">
        <f t="shared" si="37"/>
        <v>0</v>
      </c>
      <c r="M90" s="67"/>
      <c r="N90" s="49">
        <f t="shared" si="38"/>
        <v>0</v>
      </c>
      <c r="O90" s="67"/>
      <c r="P90" s="49">
        <f t="shared" si="39"/>
        <v>0</v>
      </c>
      <c r="Q90" s="67"/>
      <c r="R90" s="49">
        <f t="shared" si="40"/>
        <v>0</v>
      </c>
      <c r="S90" s="67"/>
      <c r="T90" s="49">
        <f t="shared" si="41"/>
        <v>0</v>
      </c>
      <c r="U90" s="67"/>
      <c r="V90" s="49">
        <f t="shared" si="42"/>
        <v>0</v>
      </c>
      <c r="W90" s="67"/>
      <c r="X90" s="49">
        <f t="shared" si="43"/>
        <v>0</v>
      </c>
      <c r="Y90" s="67"/>
      <c r="Z90" s="49">
        <f t="shared" si="44"/>
        <v>0</v>
      </c>
      <c r="AA90" s="82">
        <f t="shared" si="31"/>
        <v>0</v>
      </c>
      <c r="AB90" s="49">
        <f t="shared" si="44"/>
        <v>0</v>
      </c>
      <c r="AC90" s="82">
        <f t="shared" si="32"/>
        <v>0</v>
      </c>
      <c r="AD90" s="49">
        <f t="shared" si="45"/>
        <v>0</v>
      </c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</row>
    <row r="91" spans="1:66" x14ac:dyDescent="0.25">
      <c r="A91" s="9">
        <v>6213</v>
      </c>
      <c r="B91" s="10" t="s">
        <v>114</v>
      </c>
      <c r="C91" s="67">
        <v>4154.7124999999996</v>
      </c>
      <c r="D91" s="49">
        <f t="shared" si="33"/>
        <v>2.2749703021999511E-4</v>
      </c>
      <c r="E91" s="67">
        <v>4154.7124999999996</v>
      </c>
      <c r="F91" s="49">
        <f t="shared" si="34"/>
        <v>2.2749703021999511E-4</v>
      </c>
      <c r="G91" s="67">
        <v>4154.7124999999996</v>
      </c>
      <c r="H91" s="49">
        <f t="shared" si="35"/>
        <v>2.2749703021999511E-4</v>
      </c>
      <c r="I91" s="67">
        <v>4154.7124999999996</v>
      </c>
      <c r="J91" s="49">
        <f t="shared" si="36"/>
        <v>2.2749703021999511E-4</v>
      </c>
      <c r="K91" s="67">
        <v>4154.7124999999996</v>
      </c>
      <c r="L91" s="49">
        <f t="shared" si="37"/>
        <v>2.2749703021999511E-4</v>
      </c>
      <c r="M91" s="67">
        <v>4154.7124999999996</v>
      </c>
      <c r="N91" s="49">
        <f t="shared" si="38"/>
        <v>2.2749703021999511E-4</v>
      </c>
      <c r="O91" s="67">
        <v>4154.7124999999996</v>
      </c>
      <c r="P91" s="49">
        <f t="shared" si="39"/>
        <v>2.2749703021999511E-4</v>
      </c>
      <c r="Q91" s="67">
        <v>4154.7124999999996</v>
      </c>
      <c r="R91" s="49">
        <f t="shared" si="40"/>
        <v>2.2749703021999511E-4</v>
      </c>
      <c r="S91" s="67">
        <v>4154.7124999999996</v>
      </c>
      <c r="T91" s="49">
        <f t="shared" si="41"/>
        <v>2.2749703021999511E-4</v>
      </c>
      <c r="U91" s="67">
        <v>4154.7124999999996</v>
      </c>
      <c r="V91" s="49">
        <f t="shared" si="42"/>
        <v>2.2749703021999511E-4</v>
      </c>
      <c r="W91" s="67">
        <v>4154.7124999999996</v>
      </c>
      <c r="X91" s="49">
        <f t="shared" si="43"/>
        <v>2.2749703021999511E-4</v>
      </c>
      <c r="Y91" s="67">
        <v>4154.7124999999996</v>
      </c>
      <c r="Z91" s="49">
        <f t="shared" si="44"/>
        <v>2.2749703021999511E-4</v>
      </c>
      <c r="AA91" s="82">
        <f t="shared" si="31"/>
        <v>49856.55000000001</v>
      </c>
      <c r="AB91" s="49">
        <f t="shared" si="44"/>
        <v>2.2749703021999519E-4</v>
      </c>
      <c r="AC91" s="82">
        <f t="shared" si="32"/>
        <v>4154.7125000000005</v>
      </c>
      <c r="AD91" s="49">
        <f t="shared" si="45"/>
        <v>2.2749703021999516E-4</v>
      </c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</row>
    <row r="92" spans="1:66" x14ac:dyDescent="0.25">
      <c r="A92" s="9">
        <v>6214</v>
      </c>
      <c r="B92" s="10" t="s">
        <v>115</v>
      </c>
      <c r="C92" s="67">
        <v>35492.519999999997</v>
      </c>
      <c r="D92" s="49">
        <f t="shared" si="33"/>
        <v>1.943442029989748E-3</v>
      </c>
      <c r="E92" s="67">
        <v>35492.519999999997</v>
      </c>
      <c r="F92" s="49">
        <f t="shared" si="34"/>
        <v>1.943442029989748E-3</v>
      </c>
      <c r="G92" s="67">
        <v>35492.519999999997</v>
      </c>
      <c r="H92" s="49">
        <f t="shared" si="35"/>
        <v>1.943442029989748E-3</v>
      </c>
      <c r="I92" s="67">
        <v>35492.519999999997</v>
      </c>
      <c r="J92" s="49">
        <f t="shared" si="36"/>
        <v>1.943442029989748E-3</v>
      </c>
      <c r="K92" s="67">
        <v>35492.519999999997</v>
      </c>
      <c r="L92" s="49">
        <f t="shared" si="37"/>
        <v>1.943442029989748E-3</v>
      </c>
      <c r="M92" s="67">
        <v>35492.519999999997</v>
      </c>
      <c r="N92" s="49">
        <f t="shared" si="38"/>
        <v>1.943442029989748E-3</v>
      </c>
      <c r="O92" s="67">
        <v>35492.519999999997</v>
      </c>
      <c r="P92" s="49">
        <f t="shared" si="39"/>
        <v>1.943442029989748E-3</v>
      </c>
      <c r="Q92" s="67">
        <v>35492.519999999997</v>
      </c>
      <c r="R92" s="49">
        <f t="shared" si="40"/>
        <v>1.943442029989748E-3</v>
      </c>
      <c r="S92" s="67">
        <v>35492.519999999997</v>
      </c>
      <c r="T92" s="49">
        <f t="shared" si="41"/>
        <v>1.943442029989748E-3</v>
      </c>
      <c r="U92" s="67">
        <v>35492.519999999997</v>
      </c>
      <c r="V92" s="49">
        <f t="shared" si="42"/>
        <v>1.943442029989748E-3</v>
      </c>
      <c r="W92" s="67">
        <v>35492.519999999997</v>
      </c>
      <c r="X92" s="49">
        <f t="shared" si="43"/>
        <v>1.943442029989748E-3</v>
      </c>
      <c r="Y92" s="67">
        <v>35492.519999999997</v>
      </c>
      <c r="Z92" s="49">
        <f t="shared" si="44"/>
        <v>1.943442029989748E-3</v>
      </c>
      <c r="AA92" s="82">
        <f t="shared" si="31"/>
        <v>425910.24000000005</v>
      </c>
      <c r="AB92" s="49">
        <f t="shared" si="44"/>
        <v>1.9434420299897486E-3</v>
      </c>
      <c r="AC92" s="82">
        <f t="shared" si="32"/>
        <v>35492.520000000004</v>
      </c>
      <c r="AD92" s="49">
        <f t="shared" si="45"/>
        <v>1.9434420299897484E-3</v>
      </c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</row>
    <row r="93" spans="1:66" x14ac:dyDescent="0.25">
      <c r="A93" s="9">
        <v>6215</v>
      </c>
      <c r="B93" s="10" t="s">
        <v>116</v>
      </c>
      <c r="C93" s="67">
        <v>25004.726699999999</v>
      </c>
      <c r="D93" s="49">
        <f t="shared" si="33"/>
        <v>1.3691683999103713E-3</v>
      </c>
      <c r="E93" s="67">
        <v>25004.726699999999</v>
      </c>
      <c r="F93" s="49">
        <f t="shared" si="34"/>
        <v>1.3691683999103713E-3</v>
      </c>
      <c r="G93" s="67">
        <v>25004.726699999999</v>
      </c>
      <c r="H93" s="49">
        <f t="shared" si="35"/>
        <v>1.3691683999103713E-3</v>
      </c>
      <c r="I93" s="67">
        <v>25004.726699999999</v>
      </c>
      <c r="J93" s="49">
        <f t="shared" si="36"/>
        <v>1.3691683999103713E-3</v>
      </c>
      <c r="K93" s="67">
        <v>25004.726699999999</v>
      </c>
      <c r="L93" s="49">
        <f t="shared" si="37"/>
        <v>1.3691683999103713E-3</v>
      </c>
      <c r="M93" s="67">
        <v>25004.726699999999</v>
      </c>
      <c r="N93" s="49">
        <f t="shared" si="38"/>
        <v>1.3691683999103713E-3</v>
      </c>
      <c r="O93" s="67">
        <v>25004.726699999999</v>
      </c>
      <c r="P93" s="49">
        <f t="shared" si="39"/>
        <v>1.3691683999103713E-3</v>
      </c>
      <c r="Q93" s="67">
        <v>25004.726699999999</v>
      </c>
      <c r="R93" s="49">
        <f t="shared" si="40"/>
        <v>1.3691683999103713E-3</v>
      </c>
      <c r="S93" s="67">
        <v>25004.726699999999</v>
      </c>
      <c r="T93" s="49">
        <f t="shared" si="41"/>
        <v>1.3691683999103713E-3</v>
      </c>
      <c r="U93" s="67">
        <v>25004.726699999999</v>
      </c>
      <c r="V93" s="49">
        <f t="shared" si="42"/>
        <v>1.3691683999103713E-3</v>
      </c>
      <c r="W93" s="67">
        <v>25004.726699999999</v>
      </c>
      <c r="X93" s="49">
        <f t="shared" si="43"/>
        <v>1.3691683999103713E-3</v>
      </c>
      <c r="Y93" s="67">
        <v>25004.726699999999</v>
      </c>
      <c r="Z93" s="49">
        <f t="shared" si="44"/>
        <v>1.3691683999103713E-3</v>
      </c>
      <c r="AA93" s="82">
        <f t="shared" si="31"/>
        <v>300056.72039999999</v>
      </c>
      <c r="AB93" s="49">
        <f t="shared" si="44"/>
        <v>1.3691683999103716E-3</v>
      </c>
      <c r="AC93" s="82">
        <f t="shared" si="32"/>
        <v>25004.726699999999</v>
      </c>
      <c r="AD93" s="49">
        <f t="shared" si="45"/>
        <v>1.3691683999103713E-3</v>
      </c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</row>
    <row r="94" spans="1:66" x14ac:dyDescent="0.25">
      <c r="A94" s="9">
        <v>6216</v>
      </c>
      <c r="B94" s="10" t="s">
        <v>117</v>
      </c>
      <c r="C94" s="67">
        <v>4875</v>
      </c>
      <c r="D94" s="49">
        <f t="shared" si="33"/>
        <v>2.6693736866810312E-4</v>
      </c>
      <c r="E94" s="67">
        <v>4875</v>
      </c>
      <c r="F94" s="49">
        <f t="shared" si="34"/>
        <v>2.6693736866810312E-4</v>
      </c>
      <c r="G94" s="67">
        <v>4875</v>
      </c>
      <c r="H94" s="49">
        <f t="shared" si="35"/>
        <v>2.6693736866810312E-4</v>
      </c>
      <c r="I94" s="67">
        <v>4875</v>
      </c>
      <c r="J94" s="49">
        <f t="shared" si="36"/>
        <v>2.6693736866810312E-4</v>
      </c>
      <c r="K94" s="67">
        <v>4875</v>
      </c>
      <c r="L94" s="49">
        <f t="shared" si="37"/>
        <v>2.6693736866810312E-4</v>
      </c>
      <c r="M94" s="67">
        <v>4875</v>
      </c>
      <c r="N94" s="49">
        <f t="shared" si="38"/>
        <v>2.6693736866810312E-4</v>
      </c>
      <c r="O94" s="67">
        <v>4875</v>
      </c>
      <c r="P94" s="49">
        <f t="shared" si="39"/>
        <v>2.6693736866810312E-4</v>
      </c>
      <c r="Q94" s="67">
        <v>4875</v>
      </c>
      <c r="R94" s="49">
        <f t="shared" si="40"/>
        <v>2.6693736866810312E-4</v>
      </c>
      <c r="S94" s="67">
        <v>4875</v>
      </c>
      <c r="T94" s="49">
        <f t="shared" si="41"/>
        <v>2.6693736866810312E-4</v>
      </c>
      <c r="U94" s="67">
        <v>4875</v>
      </c>
      <c r="V94" s="49">
        <f t="shared" si="42"/>
        <v>2.6693736866810312E-4</v>
      </c>
      <c r="W94" s="67">
        <v>4875</v>
      </c>
      <c r="X94" s="49">
        <f t="shared" si="43"/>
        <v>2.6693736866810312E-4</v>
      </c>
      <c r="Y94" s="67">
        <v>4875</v>
      </c>
      <c r="Z94" s="49">
        <f t="shared" si="44"/>
        <v>2.6693736866810312E-4</v>
      </c>
      <c r="AA94" s="82">
        <f t="shared" si="31"/>
        <v>58500</v>
      </c>
      <c r="AB94" s="49">
        <f t="shared" si="44"/>
        <v>2.6693736866810312E-4</v>
      </c>
      <c r="AC94" s="82">
        <f t="shared" si="32"/>
        <v>4875</v>
      </c>
      <c r="AD94" s="49">
        <f t="shared" si="45"/>
        <v>2.6693736866810312E-4</v>
      </c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</row>
    <row r="95" spans="1:66" x14ac:dyDescent="0.25">
      <c r="A95" s="9">
        <v>6217</v>
      </c>
      <c r="B95" s="10"/>
      <c r="C95" s="67"/>
      <c r="D95" s="49">
        <f t="shared" si="33"/>
        <v>0</v>
      </c>
      <c r="E95" s="67"/>
      <c r="F95" s="49">
        <f t="shared" si="33"/>
        <v>0</v>
      </c>
      <c r="G95" s="67"/>
      <c r="H95" s="49">
        <f t="shared" si="33"/>
        <v>0</v>
      </c>
      <c r="I95" s="67"/>
      <c r="J95" s="49">
        <f t="shared" si="33"/>
        <v>0</v>
      </c>
      <c r="K95" s="67"/>
      <c r="L95" s="49">
        <f t="shared" si="33"/>
        <v>0</v>
      </c>
      <c r="M95" s="67"/>
      <c r="N95" s="49">
        <f t="shared" si="33"/>
        <v>0</v>
      </c>
      <c r="O95" s="67"/>
      <c r="P95" s="49">
        <f t="shared" si="33"/>
        <v>0</v>
      </c>
      <c r="Q95" s="67"/>
      <c r="R95" s="49">
        <f t="shared" si="33"/>
        <v>0</v>
      </c>
      <c r="S95" s="67"/>
      <c r="T95" s="49">
        <f t="shared" si="41"/>
        <v>0</v>
      </c>
      <c r="U95" s="67"/>
      <c r="V95" s="49">
        <f t="shared" si="41"/>
        <v>0</v>
      </c>
      <c r="W95" s="67"/>
      <c r="X95" s="49">
        <f t="shared" si="41"/>
        <v>0</v>
      </c>
      <c r="Y95" s="67"/>
      <c r="Z95" s="49">
        <f t="shared" si="41"/>
        <v>0</v>
      </c>
      <c r="AA95" s="82"/>
      <c r="AB95" s="49">
        <f t="shared" si="41"/>
        <v>0</v>
      </c>
      <c r="AC95" s="82"/>
      <c r="AD95" s="49">
        <f t="shared" si="41"/>
        <v>0</v>
      </c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</row>
    <row r="96" spans="1:66" x14ac:dyDescent="0.25">
      <c r="A96" s="9">
        <v>6218</v>
      </c>
      <c r="B96" s="10"/>
      <c r="C96" s="67"/>
      <c r="D96" s="49">
        <f t="shared" si="33"/>
        <v>0</v>
      </c>
      <c r="E96" s="67"/>
      <c r="F96" s="49">
        <f t="shared" si="33"/>
        <v>0</v>
      </c>
      <c r="G96" s="67"/>
      <c r="H96" s="49">
        <f t="shared" si="33"/>
        <v>0</v>
      </c>
      <c r="I96" s="67"/>
      <c r="J96" s="49">
        <f t="shared" si="33"/>
        <v>0</v>
      </c>
      <c r="K96" s="67"/>
      <c r="L96" s="49">
        <f t="shared" si="33"/>
        <v>0</v>
      </c>
      <c r="M96" s="67"/>
      <c r="N96" s="49">
        <f t="shared" si="33"/>
        <v>0</v>
      </c>
      <c r="O96" s="67"/>
      <c r="P96" s="49">
        <f t="shared" si="33"/>
        <v>0</v>
      </c>
      <c r="Q96" s="67"/>
      <c r="R96" s="49">
        <f t="shared" si="33"/>
        <v>0</v>
      </c>
      <c r="S96" s="67"/>
      <c r="T96" s="49">
        <f t="shared" si="41"/>
        <v>0</v>
      </c>
      <c r="U96" s="67"/>
      <c r="V96" s="49">
        <f t="shared" si="41"/>
        <v>0</v>
      </c>
      <c r="W96" s="67"/>
      <c r="X96" s="49">
        <f t="shared" si="41"/>
        <v>0</v>
      </c>
      <c r="Y96" s="67"/>
      <c r="Z96" s="49">
        <f t="shared" si="41"/>
        <v>0</v>
      </c>
      <c r="AA96" s="82"/>
      <c r="AB96" s="49">
        <f t="shared" si="41"/>
        <v>0</v>
      </c>
      <c r="AC96" s="82"/>
      <c r="AD96" s="49">
        <f t="shared" si="41"/>
        <v>0</v>
      </c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</row>
    <row r="97" spans="1:66" x14ac:dyDescent="0.25">
      <c r="A97" s="9">
        <v>6219</v>
      </c>
      <c r="B97" s="10"/>
      <c r="C97" s="67"/>
      <c r="D97" s="49">
        <f t="shared" si="33"/>
        <v>0</v>
      </c>
      <c r="E97" s="67"/>
      <c r="F97" s="49">
        <f t="shared" si="33"/>
        <v>0</v>
      </c>
      <c r="G97" s="67"/>
      <c r="H97" s="49">
        <f t="shared" si="33"/>
        <v>0</v>
      </c>
      <c r="I97" s="67"/>
      <c r="J97" s="49">
        <f t="shared" si="33"/>
        <v>0</v>
      </c>
      <c r="K97" s="67"/>
      <c r="L97" s="49">
        <f t="shared" si="33"/>
        <v>0</v>
      </c>
      <c r="M97" s="67"/>
      <c r="N97" s="49">
        <f t="shared" si="33"/>
        <v>0</v>
      </c>
      <c r="O97" s="67"/>
      <c r="P97" s="49">
        <f t="shared" si="33"/>
        <v>0</v>
      </c>
      <c r="Q97" s="67"/>
      <c r="R97" s="49">
        <f t="shared" si="33"/>
        <v>0</v>
      </c>
      <c r="S97" s="67"/>
      <c r="T97" s="49">
        <f t="shared" si="41"/>
        <v>0</v>
      </c>
      <c r="U97" s="67"/>
      <c r="V97" s="49">
        <f t="shared" si="41"/>
        <v>0</v>
      </c>
      <c r="W97" s="67"/>
      <c r="X97" s="49">
        <f t="shared" si="41"/>
        <v>0</v>
      </c>
      <c r="Y97" s="67"/>
      <c r="Z97" s="49">
        <f t="shared" si="41"/>
        <v>0</v>
      </c>
      <c r="AA97" s="82"/>
      <c r="AB97" s="49">
        <f t="shared" si="41"/>
        <v>0</v>
      </c>
      <c r="AC97" s="82"/>
      <c r="AD97" s="49">
        <f t="shared" si="41"/>
        <v>0</v>
      </c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</row>
    <row r="98" spans="1:66" x14ac:dyDescent="0.25">
      <c r="A98" s="9">
        <v>6220</v>
      </c>
      <c r="B98" s="10"/>
      <c r="C98" s="67"/>
      <c r="D98" s="49">
        <f t="shared" si="33"/>
        <v>0</v>
      </c>
      <c r="E98" s="67"/>
      <c r="F98" s="49">
        <f t="shared" si="33"/>
        <v>0</v>
      </c>
      <c r="G98" s="67"/>
      <c r="H98" s="49">
        <f t="shared" si="33"/>
        <v>0</v>
      </c>
      <c r="I98" s="67"/>
      <c r="J98" s="49">
        <f t="shared" si="33"/>
        <v>0</v>
      </c>
      <c r="K98" s="67"/>
      <c r="L98" s="49">
        <f t="shared" si="33"/>
        <v>0</v>
      </c>
      <c r="M98" s="67"/>
      <c r="N98" s="49">
        <f t="shared" si="33"/>
        <v>0</v>
      </c>
      <c r="O98" s="67"/>
      <c r="P98" s="49">
        <f t="shared" si="33"/>
        <v>0</v>
      </c>
      <c r="Q98" s="67"/>
      <c r="R98" s="49">
        <f t="shared" si="33"/>
        <v>0</v>
      </c>
      <c r="S98" s="67"/>
      <c r="T98" s="49">
        <f t="shared" si="41"/>
        <v>0</v>
      </c>
      <c r="U98" s="67"/>
      <c r="V98" s="49">
        <f t="shared" si="41"/>
        <v>0</v>
      </c>
      <c r="W98" s="67"/>
      <c r="X98" s="49">
        <f t="shared" si="41"/>
        <v>0</v>
      </c>
      <c r="Y98" s="67"/>
      <c r="Z98" s="49">
        <f t="shared" si="41"/>
        <v>0</v>
      </c>
      <c r="AA98" s="82"/>
      <c r="AB98" s="49">
        <f t="shared" si="41"/>
        <v>0</v>
      </c>
      <c r="AC98" s="82"/>
      <c r="AD98" s="49">
        <f t="shared" si="41"/>
        <v>0</v>
      </c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</row>
    <row r="99" spans="1:66" s="5" customFormat="1" x14ac:dyDescent="0.25">
      <c r="A99" s="12">
        <v>6299</v>
      </c>
      <c r="B99" s="1" t="s">
        <v>118</v>
      </c>
      <c r="C99" s="74">
        <f>SUM(C79:C98)</f>
        <v>2277776.2731499998</v>
      </c>
      <c r="D99" s="56">
        <f t="shared" si="33"/>
        <v>0.12472279072190756</v>
      </c>
      <c r="E99" s="74">
        <f>SUM(E79:E98)</f>
        <v>2277776.2731499998</v>
      </c>
      <c r="F99" s="56">
        <f t="shared" si="34"/>
        <v>0.12472279072190756</v>
      </c>
      <c r="G99" s="74">
        <f>SUM(G79:G98)</f>
        <v>2277776.2731499998</v>
      </c>
      <c r="H99" s="56">
        <f t="shared" si="35"/>
        <v>0.12472279072190756</v>
      </c>
      <c r="I99" s="74">
        <f>SUM(I79:I98)</f>
        <v>2277776.2731499998</v>
      </c>
      <c r="J99" s="56">
        <f t="shared" si="36"/>
        <v>0.12472279072190756</v>
      </c>
      <c r="K99" s="74">
        <f>SUM(K79:K98)</f>
        <v>2277776.2731499998</v>
      </c>
      <c r="L99" s="56">
        <f t="shared" si="37"/>
        <v>0.12472279072190756</v>
      </c>
      <c r="M99" s="74">
        <f>SUM(M79:M98)</f>
        <v>2277776.2731499998</v>
      </c>
      <c r="N99" s="56">
        <f t="shared" si="38"/>
        <v>0.12472279072190756</v>
      </c>
      <c r="O99" s="74">
        <f>SUM(O79:O98)</f>
        <v>2277776.2731499998</v>
      </c>
      <c r="P99" s="56">
        <f t="shared" si="39"/>
        <v>0.12472279072190756</v>
      </c>
      <c r="Q99" s="74">
        <f>SUM(Q79:Q98)</f>
        <v>2277776.2731499998</v>
      </c>
      <c r="R99" s="56">
        <f t="shared" si="40"/>
        <v>0.12472279072190756</v>
      </c>
      <c r="S99" s="74">
        <f>SUM(S79:S98)</f>
        <v>2277776.2731499998</v>
      </c>
      <c r="T99" s="56">
        <f t="shared" si="41"/>
        <v>0.12472279072190756</v>
      </c>
      <c r="U99" s="74">
        <f>SUM(U79:U98)</f>
        <v>2277776.2731499998</v>
      </c>
      <c r="V99" s="56">
        <f t="shared" si="42"/>
        <v>0.12472279072190756</v>
      </c>
      <c r="W99" s="74">
        <f>SUM(W79:W98)</f>
        <v>2277776.2731499998</v>
      </c>
      <c r="X99" s="56">
        <f t="shared" si="43"/>
        <v>0.12472279072190756</v>
      </c>
      <c r="Y99" s="74">
        <f>SUM(Y79:Y98)</f>
        <v>2277776.2731499998</v>
      </c>
      <c r="Z99" s="56">
        <f t="shared" si="44"/>
        <v>0.12472279072190756</v>
      </c>
      <c r="AA99" s="74">
        <f t="shared" si="31"/>
        <v>27333315.277800005</v>
      </c>
      <c r="AB99" s="56">
        <f t="shared" si="44"/>
        <v>0.12472279072190762</v>
      </c>
      <c r="AC99" s="94">
        <f t="shared" si="32"/>
        <v>2277776.2731500003</v>
      </c>
      <c r="AD99" s="56">
        <f t="shared" si="45"/>
        <v>0.12472279072190759</v>
      </c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</row>
    <row r="100" spans="1:66" s="8" customFormat="1" x14ac:dyDescent="0.25">
      <c r="A100" s="26">
        <v>6301</v>
      </c>
      <c r="B100" s="27" t="s">
        <v>119</v>
      </c>
      <c r="C100" s="69"/>
      <c r="D100" s="57">
        <f t="shared" si="33"/>
        <v>0</v>
      </c>
      <c r="E100" s="69"/>
      <c r="F100" s="57">
        <f t="shared" si="34"/>
        <v>0</v>
      </c>
      <c r="G100" s="69"/>
      <c r="H100" s="57">
        <f t="shared" si="35"/>
        <v>0</v>
      </c>
      <c r="I100" s="69"/>
      <c r="J100" s="57">
        <f t="shared" si="36"/>
        <v>0</v>
      </c>
      <c r="K100" s="69"/>
      <c r="L100" s="57">
        <f t="shared" si="37"/>
        <v>0</v>
      </c>
      <c r="M100" s="69"/>
      <c r="N100" s="57">
        <f t="shared" si="38"/>
        <v>0</v>
      </c>
      <c r="O100" s="69"/>
      <c r="P100" s="57">
        <f t="shared" si="39"/>
        <v>0</v>
      </c>
      <c r="Q100" s="69"/>
      <c r="R100" s="57">
        <f t="shared" si="40"/>
        <v>0</v>
      </c>
      <c r="S100" s="69"/>
      <c r="T100" s="57">
        <f t="shared" si="41"/>
        <v>0</v>
      </c>
      <c r="U100" s="69"/>
      <c r="V100" s="57">
        <f t="shared" si="42"/>
        <v>0</v>
      </c>
      <c r="W100" s="69"/>
      <c r="X100" s="57">
        <f t="shared" si="43"/>
        <v>0</v>
      </c>
      <c r="Y100" s="69"/>
      <c r="Z100" s="57">
        <f t="shared" si="44"/>
        <v>0</v>
      </c>
      <c r="AA100" s="69">
        <f t="shared" si="31"/>
        <v>0</v>
      </c>
      <c r="AB100" s="57">
        <f t="shared" si="44"/>
        <v>0</v>
      </c>
      <c r="AC100" s="85">
        <f t="shared" si="32"/>
        <v>0</v>
      </c>
      <c r="AD100" s="57">
        <f t="shared" si="45"/>
        <v>0</v>
      </c>
    </row>
    <row r="101" spans="1:66" x14ac:dyDescent="0.25">
      <c r="A101" s="9">
        <v>6302</v>
      </c>
      <c r="B101" s="10" t="s">
        <v>120</v>
      </c>
      <c r="C101" s="67">
        <v>29998.517199999998</v>
      </c>
      <c r="D101" s="49">
        <f t="shared" si="33"/>
        <v>1.6426103067308372E-3</v>
      </c>
      <c r="E101" s="67">
        <v>29998.517199999998</v>
      </c>
      <c r="F101" s="49">
        <f t="shared" si="34"/>
        <v>1.6426103067308372E-3</v>
      </c>
      <c r="G101" s="67">
        <v>29998.517199999998</v>
      </c>
      <c r="H101" s="49">
        <f t="shared" si="35"/>
        <v>1.6426103067308372E-3</v>
      </c>
      <c r="I101" s="67">
        <v>29998.517199999998</v>
      </c>
      <c r="J101" s="49">
        <f t="shared" si="36"/>
        <v>1.6426103067308372E-3</v>
      </c>
      <c r="K101" s="67">
        <v>29998.517199999998</v>
      </c>
      <c r="L101" s="49">
        <f t="shared" si="37"/>
        <v>1.6426103067308372E-3</v>
      </c>
      <c r="M101" s="67">
        <v>29998.517199999998</v>
      </c>
      <c r="N101" s="49">
        <f t="shared" si="38"/>
        <v>1.6426103067308372E-3</v>
      </c>
      <c r="O101" s="67">
        <v>29998.517199999998</v>
      </c>
      <c r="P101" s="49">
        <f t="shared" si="39"/>
        <v>1.6426103067308372E-3</v>
      </c>
      <c r="Q101" s="67">
        <v>29998.517199999998</v>
      </c>
      <c r="R101" s="49">
        <f t="shared" si="40"/>
        <v>1.6426103067308372E-3</v>
      </c>
      <c r="S101" s="67">
        <v>29998.517199999998</v>
      </c>
      <c r="T101" s="49">
        <f t="shared" si="41"/>
        <v>1.6426103067308372E-3</v>
      </c>
      <c r="U101" s="67">
        <v>29998.517199999998</v>
      </c>
      <c r="V101" s="49">
        <f t="shared" si="42"/>
        <v>1.6426103067308372E-3</v>
      </c>
      <c r="W101" s="67">
        <v>29998.517199999998</v>
      </c>
      <c r="X101" s="49">
        <f t="shared" si="43"/>
        <v>1.6426103067308372E-3</v>
      </c>
      <c r="Y101" s="67">
        <v>29998.517199999998</v>
      </c>
      <c r="Z101" s="49">
        <f t="shared" ref="Z101:AB116" si="46">IF(Y$10&lt;&gt;0,Y101/Y$10,"-")</f>
        <v>1.6426103067308372E-3</v>
      </c>
      <c r="AA101" s="82">
        <f t="shared" si="31"/>
        <v>359982.20639999997</v>
      </c>
      <c r="AB101" s="49">
        <f t="shared" si="46"/>
        <v>1.6426103067308372E-3</v>
      </c>
      <c r="AC101" s="82">
        <f t="shared" si="32"/>
        <v>29998.517199999998</v>
      </c>
      <c r="AD101" s="49">
        <f t="shared" si="45"/>
        <v>1.6426103067308372E-3</v>
      </c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</row>
    <row r="102" spans="1:66" x14ac:dyDescent="0.25">
      <c r="A102" s="9">
        <v>6303</v>
      </c>
      <c r="B102" s="10" t="s">
        <v>121</v>
      </c>
      <c r="C102" s="67">
        <v>13235.2</v>
      </c>
      <c r="D102" s="49">
        <f t="shared" si="33"/>
        <v>7.2471168447099036E-4</v>
      </c>
      <c r="E102" s="67">
        <v>13235.2</v>
      </c>
      <c r="F102" s="49">
        <f t="shared" si="34"/>
        <v>7.2471168447099036E-4</v>
      </c>
      <c r="G102" s="67">
        <v>13235.2</v>
      </c>
      <c r="H102" s="49">
        <f t="shared" si="35"/>
        <v>7.2471168447099036E-4</v>
      </c>
      <c r="I102" s="67">
        <v>13235.2</v>
      </c>
      <c r="J102" s="49">
        <f t="shared" si="36"/>
        <v>7.2471168447099036E-4</v>
      </c>
      <c r="K102" s="67">
        <v>13235.2</v>
      </c>
      <c r="L102" s="49">
        <f t="shared" si="37"/>
        <v>7.2471168447099036E-4</v>
      </c>
      <c r="M102" s="67">
        <v>13235.2</v>
      </c>
      <c r="N102" s="49">
        <f t="shared" si="38"/>
        <v>7.2471168447099036E-4</v>
      </c>
      <c r="O102" s="67">
        <v>13235.2</v>
      </c>
      <c r="P102" s="49">
        <f t="shared" si="39"/>
        <v>7.2471168447099036E-4</v>
      </c>
      <c r="Q102" s="67">
        <v>13235.2</v>
      </c>
      <c r="R102" s="49">
        <f t="shared" si="40"/>
        <v>7.2471168447099036E-4</v>
      </c>
      <c r="S102" s="67">
        <v>13235.2</v>
      </c>
      <c r="T102" s="49">
        <f t="shared" si="41"/>
        <v>7.2471168447099036E-4</v>
      </c>
      <c r="U102" s="67">
        <v>13235.2</v>
      </c>
      <c r="V102" s="49">
        <f t="shared" si="42"/>
        <v>7.2471168447099036E-4</v>
      </c>
      <c r="W102" s="67">
        <v>13235.2</v>
      </c>
      <c r="X102" s="49">
        <f t="shared" si="43"/>
        <v>7.2471168447099036E-4</v>
      </c>
      <c r="Y102" s="67">
        <v>13235.2</v>
      </c>
      <c r="Z102" s="49">
        <f t="shared" si="46"/>
        <v>7.2471168447099036E-4</v>
      </c>
      <c r="AA102" s="82">
        <f t="shared" si="31"/>
        <v>158822.40000000002</v>
      </c>
      <c r="AB102" s="49">
        <f t="shared" si="46"/>
        <v>7.2471168447099058E-4</v>
      </c>
      <c r="AC102" s="82">
        <f t="shared" si="32"/>
        <v>13235.200000000003</v>
      </c>
      <c r="AD102" s="49">
        <f t="shared" si="45"/>
        <v>7.2471168447099047E-4</v>
      </c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</row>
    <row r="103" spans="1:66" x14ac:dyDescent="0.25">
      <c r="A103" s="9">
        <v>6304</v>
      </c>
      <c r="B103" s="10" t="s">
        <v>122</v>
      </c>
      <c r="C103" s="67">
        <v>3418.02</v>
      </c>
      <c r="D103" s="49">
        <f t="shared" si="33"/>
        <v>1.8715841330357944E-4</v>
      </c>
      <c r="E103" s="67">
        <v>3418.02</v>
      </c>
      <c r="F103" s="49">
        <f t="shared" si="34"/>
        <v>1.8715841330357944E-4</v>
      </c>
      <c r="G103" s="67">
        <v>3418.02</v>
      </c>
      <c r="H103" s="49">
        <f t="shared" si="35"/>
        <v>1.8715841330357944E-4</v>
      </c>
      <c r="I103" s="67">
        <v>3418.02</v>
      </c>
      <c r="J103" s="49">
        <f t="shared" si="36"/>
        <v>1.8715841330357944E-4</v>
      </c>
      <c r="K103" s="67">
        <v>3418.02</v>
      </c>
      <c r="L103" s="49">
        <f t="shared" si="37"/>
        <v>1.8715841330357944E-4</v>
      </c>
      <c r="M103" s="67">
        <v>3418.02</v>
      </c>
      <c r="N103" s="49">
        <f t="shared" si="38"/>
        <v>1.8715841330357944E-4</v>
      </c>
      <c r="O103" s="67">
        <v>3418.02</v>
      </c>
      <c r="P103" s="49">
        <f t="shared" si="39"/>
        <v>1.8715841330357944E-4</v>
      </c>
      <c r="Q103" s="67">
        <v>3418.02</v>
      </c>
      <c r="R103" s="49">
        <f t="shared" si="40"/>
        <v>1.8715841330357944E-4</v>
      </c>
      <c r="S103" s="67">
        <v>3418.02</v>
      </c>
      <c r="T103" s="49">
        <f t="shared" si="41"/>
        <v>1.8715841330357944E-4</v>
      </c>
      <c r="U103" s="67">
        <v>3418.02</v>
      </c>
      <c r="V103" s="49">
        <f t="shared" si="42"/>
        <v>1.8715841330357944E-4</v>
      </c>
      <c r="W103" s="67">
        <v>3418.02</v>
      </c>
      <c r="X103" s="49">
        <f t="shared" si="43"/>
        <v>1.8715841330357944E-4</v>
      </c>
      <c r="Y103" s="67">
        <v>3418.02</v>
      </c>
      <c r="Z103" s="49">
        <f t="shared" si="46"/>
        <v>1.8715841330357944E-4</v>
      </c>
      <c r="AA103" s="82">
        <f t="shared" si="31"/>
        <v>41016.239999999991</v>
      </c>
      <c r="AB103" s="49">
        <f t="shared" si="46"/>
        <v>1.8715841330357942E-4</v>
      </c>
      <c r="AC103" s="82">
        <f t="shared" si="32"/>
        <v>3418.0199999999991</v>
      </c>
      <c r="AD103" s="49">
        <f t="shared" si="45"/>
        <v>1.8715841330357939E-4</v>
      </c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</row>
    <row r="104" spans="1:66" x14ac:dyDescent="0.25">
      <c r="A104" s="9">
        <v>6305</v>
      </c>
      <c r="B104" s="10" t="s">
        <v>73</v>
      </c>
      <c r="C104" s="67"/>
      <c r="D104" s="49">
        <f t="shared" si="33"/>
        <v>0</v>
      </c>
      <c r="E104" s="67"/>
      <c r="F104" s="49">
        <f t="shared" si="34"/>
        <v>0</v>
      </c>
      <c r="G104" s="67"/>
      <c r="H104" s="49">
        <f t="shared" si="35"/>
        <v>0</v>
      </c>
      <c r="I104" s="67"/>
      <c r="J104" s="49">
        <f t="shared" si="36"/>
        <v>0</v>
      </c>
      <c r="K104" s="67"/>
      <c r="L104" s="49">
        <f t="shared" si="37"/>
        <v>0</v>
      </c>
      <c r="M104" s="67"/>
      <c r="N104" s="49">
        <f t="shared" si="38"/>
        <v>0</v>
      </c>
      <c r="O104" s="67"/>
      <c r="P104" s="49">
        <f t="shared" si="39"/>
        <v>0</v>
      </c>
      <c r="Q104" s="67"/>
      <c r="R104" s="49">
        <f t="shared" si="40"/>
        <v>0</v>
      </c>
      <c r="S104" s="67"/>
      <c r="T104" s="49">
        <f t="shared" si="41"/>
        <v>0</v>
      </c>
      <c r="U104" s="67"/>
      <c r="V104" s="49">
        <f t="shared" si="42"/>
        <v>0</v>
      </c>
      <c r="W104" s="67"/>
      <c r="X104" s="49">
        <f t="shared" si="43"/>
        <v>0</v>
      </c>
      <c r="Y104" s="67"/>
      <c r="Z104" s="49">
        <f t="shared" si="46"/>
        <v>0</v>
      </c>
      <c r="AA104" s="82">
        <f t="shared" si="31"/>
        <v>0</v>
      </c>
      <c r="AB104" s="49">
        <f t="shared" si="46"/>
        <v>0</v>
      </c>
      <c r="AC104" s="82">
        <f t="shared" si="32"/>
        <v>0</v>
      </c>
      <c r="AD104" s="49">
        <f t="shared" si="45"/>
        <v>0</v>
      </c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</row>
    <row r="105" spans="1:66" x14ac:dyDescent="0.25">
      <c r="A105" s="9">
        <v>6306</v>
      </c>
      <c r="B105" s="10" t="s">
        <v>123</v>
      </c>
      <c r="C105" s="67"/>
      <c r="D105" s="49">
        <f t="shared" si="33"/>
        <v>0</v>
      </c>
      <c r="E105" s="67"/>
      <c r="F105" s="49">
        <f t="shared" si="34"/>
        <v>0</v>
      </c>
      <c r="G105" s="67"/>
      <c r="H105" s="49">
        <f t="shared" si="35"/>
        <v>0</v>
      </c>
      <c r="I105" s="67"/>
      <c r="J105" s="49">
        <f t="shared" si="36"/>
        <v>0</v>
      </c>
      <c r="K105" s="67"/>
      <c r="L105" s="49">
        <f t="shared" si="37"/>
        <v>0</v>
      </c>
      <c r="M105" s="67"/>
      <c r="N105" s="49">
        <f t="shared" si="38"/>
        <v>0</v>
      </c>
      <c r="O105" s="67"/>
      <c r="P105" s="49">
        <f t="shared" si="39"/>
        <v>0</v>
      </c>
      <c r="Q105" s="67"/>
      <c r="R105" s="49">
        <f t="shared" si="40"/>
        <v>0</v>
      </c>
      <c r="S105" s="67"/>
      <c r="T105" s="49">
        <f t="shared" si="41"/>
        <v>0</v>
      </c>
      <c r="U105" s="67"/>
      <c r="V105" s="49">
        <f t="shared" si="42"/>
        <v>0</v>
      </c>
      <c r="W105" s="67"/>
      <c r="X105" s="49">
        <f t="shared" si="43"/>
        <v>0</v>
      </c>
      <c r="Y105" s="67"/>
      <c r="Z105" s="49">
        <f t="shared" si="46"/>
        <v>0</v>
      </c>
      <c r="AA105" s="82">
        <f t="shared" si="31"/>
        <v>0</v>
      </c>
      <c r="AB105" s="49">
        <f t="shared" si="46"/>
        <v>0</v>
      </c>
      <c r="AC105" s="82">
        <f t="shared" si="32"/>
        <v>0</v>
      </c>
      <c r="AD105" s="49">
        <f t="shared" si="45"/>
        <v>0</v>
      </c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</row>
    <row r="106" spans="1:66" x14ac:dyDescent="0.25">
      <c r="A106" s="9">
        <v>6307</v>
      </c>
      <c r="B106" s="10" t="s">
        <v>124</v>
      </c>
      <c r="C106" s="67"/>
      <c r="D106" s="49">
        <f t="shared" si="33"/>
        <v>0</v>
      </c>
      <c r="E106" s="67"/>
      <c r="F106" s="49">
        <f t="shared" si="34"/>
        <v>0</v>
      </c>
      <c r="G106" s="67"/>
      <c r="H106" s="49">
        <f t="shared" si="35"/>
        <v>0</v>
      </c>
      <c r="I106" s="67"/>
      <c r="J106" s="49">
        <f t="shared" si="36"/>
        <v>0</v>
      </c>
      <c r="K106" s="67"/>
      <c r="L106" s="49">
        <f t="shared" si="37"/>
        <v>0</v>
      </c>
      <c r="M106" s="67"/>
      <c r="N106" s="49">
        <f t="shared" si="38"/>
        <v>0</v>
      </c>
      <c r="O106" s="67"/>
      <c r="P106" s="49">
        <f t="shared" si="39"/>
        <v>0</v>
      </c>
      <c r="Q106" s="67"/>
      <c r="R106" s="49">
        <f t="shared" si="40"/>
        <v>0</v>
      </c>
      <c r="S106" s="67"/>
      <c r="T106" s="49">
        <f t="shared" si="41"/>
        <v>0</v>
      </c>
      <c r="U106" s="67"/>
      <c r="V106" s="49">
        <f t="shared" si="42"/>
        <v>0</v>
      </c>
      <c r="W106" s="67"/>
      <c r="X106" s="49">
        <f t="shared" si="43"/>
        <v>0</v>
      </c>
      <c r="Y106" s="67"/>
      <c r="Z106" s="49">
        <f t="shared" si="46"/>
        <v>0</v>
      </c>
      <c r="AA106" s="82">
        <f t="shared" si="31"/>
        <v>0</v>
      </c>
      <c r="AB106" s="49">
        <f t="shared" si="46"/>
        <v>0</v>
      </c>
      <c r="AC106" s="82">
        <f t="shared" si="32"/>
        <v>0</v>
      </c>
      <c r="AD106" s="49">
        <f t="shared" si="45"/>
        <v>0</v>
      </c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</row>
    <row r="107" spans="1:66" x14ac:dyDescent="0.25">
      <c r="A107" s="9">
        <v>6308</v>
      </c>
      <c r="B107" s="10" t="s">
        <v>125</v>
      </c>
      <c r="C107" s="67"/>
      <c r="D107" s="49">
        <f t="shared" si="33"/>
        <v>0</v>
      </c>
      <c r="E107" s="67"/>
      <c r="F107" s="49">
        <f t="shared" si="34"/>
        <v>0</v>
      </c>
      <c r="G107" s="67"/>
      <c r="H107" s="49">
        <f t="shared" si="35"/>
        <v>0</v>
      </c>
      <c r="I107" s="67"/>
      <c r="J107" s="49">
        <f t="shared" si="36"/>
        <v>0</v>
      </c>
      <c r="K107" s="67"/>
      <c r="L107" s="49">
        <f t="shared" si="37"/>
        <v>0</v>
      </c>
      <c r="M107" s="67"/>
      <c r="N107" s="49">
        <f t="shared" si="38"/>
        <v>0</v>
      </c>
      <c r="O107" s="67"/>
      <c r="P107" s="49">
        <f t="shared" si="39"/>
        <v>0</v>
      </c>
      <c r="Q107" s="67"/>
      <c r="R107" s="49">
        <f t="shared" si="40"/>
        <v>0</v>
      </c>
      <c r="S107" s="67"/>
      <c r="T107" s="49">
        <f t="shared" si="41"/>
        <v>0</v>
      </c>
      <c r="U107" s="67"/>
      <c r="V107" s="49">
        <f t="shared" si="42"/>
        <v>0</v>
      </c>
      <c r="W107" s="67"/>
      <c r="X107" s="49">
        <f t="shared" si="43"/>
        <v>0</v>
      </c>
      <c r="Y107" s="67"/>
      <c r="Z107" s="49">
        <f t="shared" si="46"/>
        <v>0</v>
      </c>
      <c r="AA107" s="82">
        <f t="shared" si="31"/>
        <v>0</v>
      </c>
      <c r="AB107" s="49">
        <f t="shared" si="46"/>
        <v>0</v>
      </c>
      <c r="AC107" s="82">
        <f t="shared" si="32"/>
        <v>0</v>
      </c>
      <c r="AD107" s="49">
        <f t="shared" si="45"/>
        <v>0</v>
      </c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</row>
    <row r="108" spans="1:66" x14ac:dyDescent="0.25">
      <c r="A108" s="9">
        <v>6309</v>
      </c>
      <c r="B108" s="10" t="s">
        <v>126</v>
      </c>
      <c r="C108" s="67">
        <v>37861.698250000001</v>
      </c>
      <c r="D108" s="49">
        <f t="shared" si="33"/>
        <v>2.0731696623919435E-3</v>
      </c>
      <c r="E108" s="67">
        <v>37861.698250000001</v>
      </c>
      <c r="F108" s="49">
        <f t="shared" si="34"/>
        <v>2.0731696623919435E-3</v>
      </c>
      <c r="G108" s="67">
        <v>37861.698250000001</v>
      </c>
      <c r="H108" s="49">
        <f t="shared" si="35"/>
        <v>2.0731696623919435E-3</v>
      </c>
      <c r="I108" s="67">
        <v>37861.698250000001</v>
      </c>
      <c r="J108" s="49">
        <f t="shared" si="36"/>
        <v>2.0731696623919435E-3</v>
      </c>
      <c r="K108" s="67">
        <v>37861.698250000001</v>
      </c>
      <c r="L108" s="49">
        <f t="shared" si="37"/>
        <v>2.0731696623919435E-3</v>
      </c>
      <c r="M108" s="67">
        <v>37861.698250000001</v>
      </c>
      <c r="N108" s="49">
        <f t="shared" si="38"/>
        <v>2.0731696623919435E-3</v>
      </c>
      <c r="O108" s="67">
        <v>37861.698250000001</v>
      </c>
      <c r="P108" s="49">
        <f t="shared" si="39"/>
        <v>2.0731696623919435E-3</v>
      </c>
      <c r="Q108" s="67">
        <v>37861.698250000001</v>
      </c>
      <c r="R108" s="49">
        <f t="shared" si="40"/>
        <v>2.0731696623919435E-3</v>
      </c>
      <c r="S108" s="67">
        <v>37861.698250000001</v>
      </c>
      <c r="T108" s="49">
        <f t="shared" si="41"/>
        <v>2.0731696623919435E-3</v>
      </c>
      <c r="U108" s="67">
        <v>37861.698250000001</v>
      </c>
      <c r="V108" s="49">
        <f t="shared" si="42"/>
        <v>2.0731696623919435E-3</v>
      </c>
      <c r="W108" s="67">
        <v>37861.698250000001</v>
      </c>
      <c r="X108" s="49">
        <f t="shared" si="43"/>
        <v>2.0731696623919435E-3</v>
      </c>
      <c r="Y108" s="67">
        <v>37861.698250000001</v>
      </c>
      <c r="Z108" s="49">
        <f t="shared" si="46"/>
        <v>2.0731696623919435E-3</v>
      </c>
      <c r="AA108" s="82">
        <f t="shared" si="31"/>
        <v>454340.37900000013</v>
      </c>
      <c r="AB108" s="49">
        <f t="shared" si="46"/>
        <v>2.073169662391944E-3</v>
      </c>
      <c r="AC108" s="82">
        <f t="shared" si="32"/>
        <v>37861.698250000009</v>
      </c>
      <c r="AD108" s="49">
        <f t="shared" si="45"/>
        <v>2.073169662391944E-3</v>
      </c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</row>
    <row r="109" spans="1:66" x14ac:dyDescent="0.25">
      <c r="A109" s="9">
        <v>6310</v>
      </c>
      <c r="B109" s="10" t="s">
        <v>127</v>
      </c>
      <c r="C109" s="67">
        <v>8530.1</v>
      </c>
      <c r="D109" s="49">
        <f t="shared" si="33"/>
        <v>4.6707742532836643E-4</v>
      </c>
      <c r="E109" s="67">
        <v>8530.1</v>
      </c>
      <c r="F109" s="49">
        <f t="shared" si="34"/>
        <v>4.6707742532836643E-4</v>
      </c>
      <c r="G109" s="67">
        <v>8530.1</v>
      </c>
      <c r="H109" s="49">
        <f t="shared" si="35"/>
        <v>4.6707742532836643E-4</v>
      </c>
      <c r="I109" s="67">
        <v>8530.1</v>
      </c>
      <c r="J109" s="49">
        <f t="shared" si="36"/>
        <v>4.6707742532836643E-4</v>
      </c>
      <c r="K109" s="67">
        <v>8530.1</v>
      </c>
      <c r="L109" s="49">
        <f t="shared" si="37"/>
        <v>4.6707742532836643E-4</v>
      </c>
      <c r="M109" s="67">
        <v>8530.1</v>
      </c>
      <c r="N109" s="49">
        <f t="shared" si="38"/>
        <v>4.6707742532836643E-4</v>
      </c>
      <c r="O109" s="67">
        <v>8530.1</v>
      </c>
      <c r="P109" s="49">
        <f t="shared" si="39"/>
        <v>4.6707742532836643E-4</v>
      </c>
      <c r="Q109" s="67">
        <v>8530.1</v>
      </c>
      <c r="R109" s="49">
        <f t="shared" si="40"/>
        <v>4.6707742532836643E-4</v>
      </c>
      <c r="S109" s="67">
        <v>8530.1</v>
      </c>
      <c r="T109" s="49">
        <f t="shared" si="41"/>
        <v>4.6707742532836643E-4</v>
      </c>
      <c r="U109" s="67">
        <v>8530.1</v>
      </c>
      <c r="V109" s="49">
        <f t="shared" si="42"/>
        <v>4.6707742532836643E-4</v>
      </c>
      <c r="W109" s="67">
        <v>8530.1</v>
      </c>
      <c r="X109" s="49">
        <f t="shared" si="43"/>
        <v>4.6707742532836643E-4</v>
      </c>
      <c r="Y109" s="67">
        <v>8530.1</v>
      </c>
      <c r="Z109" s="49">
        <f t="shared" si="46"/>
        <v>4.6707742532836643E-4</v>
      </c>
      <c r="AA109" s="82">
        <f t="shared" si="31"/>
        <v>102361.20000000003</v>
      </c>
      <c r="AB109" s="49">
        <f t="shared" si="46"/>
        <v>4.6707742532836653E-4</v>
      </c>
      <c r="AC109" s="82">
        <f t="shared" si="32"/>
        <v>8530.1000000000022</v>
      </c>
      <c r="AD109" s="49">
        <f t="shared" si="45"/>
        <v>4.6707742532836653E-4</v>
      </c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</row>
    <row r="110" spans="1:66" x14ac:dyDescent="0.25">
      <c r="A110" s="9">
        <v>6311</v>
      </c>
      <c r="B110" s="10" t="s">
        <v>128</v>
      </c>
      <c r="C110" s="67"/>
      <c r="D110" s="49">
        <f t="shared" si="33"/>
        <v>0</v>
      </c>
      <c r="E110" s="67"/>
      <c r="F110" s="49">
        <f t="shared" si="34"/>
        <v>0</v>
      </c>
      <c r="G110" s="67"/>
      <c r="H110" s="49">
        <f t="shared" si="35"/>
        <v>0</v>
      </c>
      <c r="I110" s="67"/>
      <c r="J110" s="49">
        <f t="shared" si="36"/>
        <v>0</v>
      </c>
      <c r="K110" s="67"/>
      <c r="L110" s="49">
        <f t="shared" si="37"/>
        <v>0</v>
      </c>
      <c r="M110" s="67"/>
      <c r="N110" s="49">
        <f t="shared" si="38"/>
        <v>0</v>
      </c>
      <c r="O110" s="67"/>
      <c r="P110" s="49">
        <f t="shared" si="39"/>
        <v>0</v>
      </c>
      <c r="Q110" s="67"/>
      <c r="R110" s="49">
        <f t="shared" si="40"/>
        <v>0</v>
      </c>
      <c r="S110" s="67"/>
      <c r="T110" s="49">
        <f t="shared" si="41"/>
        <v>0</v>
      </c>
      <c r="U110" s="67"/>
      <c r="V110" s="49">
        <f t="shared" si="42"/>
        <v>0</v>
      </c>
      <c r="W110" s="67"/>
      <c r="X110" s="49">
        <f t="shared" si="43"/>
        <v>0</v>
      </c>
      <c r="Y110" s="67"/>
      <c r="Z110" s="49">
        <f t="shared" si="46"/>
        <v>0</v>
      </c>
      <c r="AA110" s="82">
        <f t="shared" si="31"/>
        <v>0</v>
      </c>
      <c r="AB110" s="49">
        <f t="shared" si="46"/>
        <v>0</v>
      </c>
      <c r="AC110" s="82">
        <f t="shared" si="32"/>
        <v>0</v>
      </c>
      <c r="AD110" s="49">
        <f t="shared" si="45"/>
        <v>0</v>
      </c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</row>
    <row r="111" spans="1:66" x14ac:dyDescent="0.25">
      <c r="A111" s="9">
        <v>6312</v>
      </c>
      <c r="B111" s="10" t="s">
        <v>129</v>
      </c>
      <c r="C111" s="67"/>
      <c r="D111" s="49">
        <f t="shared" si="33"/>
        <v>0</v>
      </c>
      <c r="E111" s="67"/>
      <c r="F111" s="49">
        <f t="shared" si="34"/>
        <v>0</v>
      </c>
      <c r="G111" s="67"/>
      <c r="H111" s="49">
        <f t="shared" si="35"/>
        <v>0</v>
      </c>
      <c r="I111" s="67"/>
      <c r="J111" s="49">
        <f t="shared" si="36"/>
        <v>0</v>
      </c>
      <c r="K111" s="67"/>
      <c r="L111" s="49">
        <f t="shared" si="37"/>
        <v>0</v>
      </c>
      <c r="M111" s="67"/>
      <c r="N111" s="49">
        <f t="shared" si="38"/>
        <v>0</v>
      </c>
      <c r="O111" s="67"/>
      <c r="P111" s="49">
        <f t="shared" si="39"/>
        <v>0</v>
      </c>
      <c r="Q111" s="67"/>
      <c r="R111" s="49">
        <f t="shared" si="40"/>
        <v>0</v>
      </c>
      <c r="S111" s="67"/>
      <c r="T111" s="49">
        <f t="shared" si="41"/>
        <v>0</v>
      </c>
      <c r="U111" s="67"/>
      <c r="V111" s="49">
        <f t="shared" si="42"/>
        <v>0</v>
      </c>
      <c r="W111" s="67"/>
      <c r="X111" s="49">
        <f t="shared" si="43"/>
        <v>0</v>
      </c>
      <c r="Y111" s="67"/>
      <c r="Z111" s="49">
        <f t="shared" si="46"/>
        <v>0</v>
      </c>
      <c r="AA111" s="82">
        <f t="shared" si="31"/>
        <v>0</v>
      </c>
      <c r="AB111" s="49">
        <f t="shared" si="46"/>
        <v>0</v>
      </c>
      <c r="AC111" s="82">
        <f t="shared" si="32"/>
        <v>0</v>
      </c>
      <c r="AD111" s="49">
        <f t="shared" si="45"/>
        <v>0</v>
      </c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</row>
    <row r="112" spans="1:66" x14ac:dyDescent="0.25">
      <c r="A112" s="9">
        <v>6313</v>
      </c>
      <c r="B112" s="10" t="s">
        <v>130</v>
      </c>
      <c r="C112" s="67"/>
      <c r="D112" s="49">
        <f t="shared" si="33"/>
        <v>0</v>
      </c>
      <c r="E112" s="67"/>
      <c r="F112" s="49">
        <f t="shared" si="34"/>
        <v>0</v>
      </c>
      <c r="G112" s="67"/>
      <c r="H112" s="49">
        <f t="shared" si="35"/>
        <v>0</v>
      </c>
      <c r="I112" s="67"/>
      <c r="J112" s="49">
        <f t="shared" si="36"/>
        <v>0</v>
      </c>
      <c r="K112" s="67"/>
      <c r="L112" s="49">
        <f t="shared" si="37"/>
        <v>0</v>
      </c>
      <c r="M112" s="67"/>
      <c r="N112" s="49">
        <f t="shared" si="38"/>
        <v>0</v>
      </c>
      <c r="O112" s="67"/>
      <c r="P112" s="49">
        <f t="shared" si="39"/>
        <v>0</v>
      </c>
      <c r="Q112" s="67"/>
      <c r="R112" s="49">
        <f t="shared" si="40"/>
        <v>0</v>
      </c>
      <c r="S112" s="67"/>
      <c r="T112" s="49">
        <f t="shared" si="41"/>
        <v>0</v>
      </c>
      <c r="U112" s="67"/>
      <c r="V112" s="49">
        <f t="shared" si="42"/>
        <v>0</v>
      </c>
      <c r="W112" s="67"/>
      <c r="X112" s="49">
        <f t="shared" si="43"/>
        <v>0</v>
      </c>
      <c r="Y112" s="67"/>
      <c r="Z112" s="49">
        <f t="shared" si="46"/>
        <v>0</v>
      </c>
      <c r="AA112" s="82">
        <f t="shared" si="31"/>
        <v>0</v>
      </c>
      <c r="AB112" s="49">
        <f t="shared" si="46"/>
        <v>0</v>
      </c>
      <c r="AC112" s="82">
        <f t="shared" si="32"/>
        <v>0</v>
      </c>
      <c r="AD112" s="49">
        <f t="shared" si="45"/>
        <v>0</v>
      </c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</row>
    <row r="113" spans="1:66" x14ac:dyDescent="0.25">
      <c r="A113" s="9">
        <v>6314</v>
      </c>
      <c r="B113" s="10" t="s">
        <v>131</v>
      </c>
      <c r="C113" s="67">
        <v>229340.83004999999</v>
      </c>
      <c r="D113" s="49">
        <f t="shared" si="33"/>
        <v>1.2557874400349871E-2</v>
      </c>
      <c r="E113" s="67">
        <v>229340.83004999999</v>
      </c>
      <c r="F113" s="49">
        <f t="shared" si="34"/>
        <v>1.2557874400349871E-2</v>
      </c>
      <c r="G113" s="67">
        <v>229340.83004999999</v>
      </c>
      <c r="H113" s="49">
        <f t="shared" si="35"/>
        <v>1.2557874400349871E-2</v>
      </c>
      <c r="I113" s="67">
        <v>229340.83004999999</v>
      </c>
      <c r="J113" s="49">
        <f t="shared" si="36"/>
        <v>1.2557874400349871E-2</v>
      </c>
      <c r="K113" s="67">
        <v>229340.83004999999</v>
      </c>
      <c r="L113" s="49">
        <f t="shared" si="37"/>
        <v>1.2557874400349871E-2</v>
      </c>
      <c r="M113" s="67">
        <v>229340.83004999999</v>
      </c>
      <c r="N113" s="49">
        <f t="shared" si="38"/>
        <v>1.2557874400349871E-2</v>
      </c>
      <c r="O113" s="67">
        <v>229340.83004999999</v>
      </c>
      <c r="P113" s="49">
        <f t="shared" si="39"/>
        <v>1.2557874400349871E-2</v>
      </c>
      <c r="Q113" s="67">
        <v>229340.83004999999</v>
      </c>
      <c r="R113" s="49">
        <f t="shared" si="40"/>
        <v>1.2557874400349871E-2</v>
      </c>
      <c r="S113" s="67">
        <v>229340.83004999999</v>
      </c>
      <c r="T113" s="49">
        <f t="shared" si="41"/>
        <v>1.2557874400349871E-2</v>
      </c>
      <c r="U113" s="67">
        <v>229340.83004999999</v>
      </c>
      <c r="V113" s="49">
        <f t="shared" si="42"/>
        <v>1.2557874400349871E-2</v>
      </c>
      <c r="W113" s="67">
        <v>229340.83004999999</v>
      </c>
      <c r="X113" s="49">
        <f t="shared" si="43"/>
        <v>1.2557874400349871E-2</v>
      </c>
      <c r="Y113" s="67">
        <v>229340.83004999999</v>
      </c>
      <c r="Z113" s="49">
        <f t="shared" si="46"/>
        <v>1.2557874400349871E-2</v>
      </c>
      <c r="AA113" s="82">
        <f t="shared" si="31"/>
        <v>2752089.9605999999</v>
      </c>
      <c r="AB113" s="49">
        <f t="shared" si="46"/>
        <v>1.2557874400349873E-2</v>
      </c>
      <c r="AC113" s="82">
        <f t="shared" si="32"/>
        <v>229340.83004999999</v>
      </c>
      <c r="AD113" s="49">
        <f t="shared" si="45"/>
        <v>1.2557874400349871E-2</v>
      </c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</row>
    <row r="114" spans="1:66" x14ac:dyDescent="0.25">
      <c r="A114" s="9">
        <v>6315</v>
      </c>
      <c r="B114" s="10" t="s">
        <v>132</v>
      </c>
      <c r="C114" s="67">
        <v>295.83499999999998</v>
      </c>
      <c r="D114" s="49">
        <f t="shared" si="33"/>
        <v>1.6198854658446824E-5</v>
      </c>
      <c r="E114" s="67">
        <v>295.83499999999998</v>
      </c>
      <c r="F114" s="49">
        <f t="shared" si="34"/>
        <v>1.6198854658446824E-5</v>
      </c>
      <c r="G114" s="67">
        <v>295.83499999999998</v>
      </c>
      <c r="H114" s="49">
        <f t="shared" si="35"/>
        <v>1.6198854658446824E-5</v>
      </c>
      <c r="I114" s="67">
        <v>295.83499999999998</v>
      </c>
      <c r="J114" s="49">
        <f t="shared" si="36"/>
        <v>1.6198854658446824E-5</v>
      </c>
      <c r="K114" s="67">
        <v>295.83499999999998</v>
      </c>
      <c r="L114" s="49">
        <f t="shared" si="37"/>
        <v>1.6198854658446824E-5</v>
      </c>
      <c r="M114" s="67">
        <v>295.83499999999998</v>
      </c>
      <c r="N114" s="49">
        <f t="shared" si="38"/>
        <v>1.6198854658446824E-5</v>
      </c>
      <c r="O114" s="67">
        <v>295.83499999999998</v>
      </c>
      <c r="P114" s="49">
        <f t="shared" si="39"/>
        <v>1.6198854658446824E-5</v>
      </c>
      <c r="Q114" s="67">
        <v>295.83499999999998</v>
      </c>
      <c r="R114" s="49">
        <f t="shared" si="40"/>
        <v>1.6198854658446824E-5</v>
      </c>
      <c r="S114" s="67">
        <v>295.83499999999998</v>
      </c>
      <c r="T114" s="49">
        <f t="shared" si="41"/>
        <v>1.6198854658446824E-5</v>
      </c>
      <c r="U114" s="67">
        <v>295.83499999999998</v>
      </c>
      <c r="V114" s="49">
        <f t="shared" si="42"/>
        <v>1.6198854658446824E-5</v>
      </c>
      <c r="W114" s="67">
        <v>295.83499999999998</v>
      </c>
      <c r="X114" s="49">
        <f t="shared" si="43"/>
        <v>1.6198854658446824E-5</v>
      </c>
      <c r="Y114" s="67">
        <v>295.83499999999998</v>
      </c>
      <c r="Z114" s="49">
        <f t="shared" si="46"/>
        <v>1.6198854658446824E-5</v>
      </c>
      <c r="AA114" s="82">
        <f t="shared" si="31"/>
        <v>3550.02</v>
      </c>
      <c r="AB114" s="49">
        <f t="shared" si="46"/>
        <v>1.6198854658446827E-5</v>
      </c>
      <c r="AC114" s="82">
        <f t="shared" si="32"/>
        <v>295.83499999999998</v>
      </c>
      <c r="AD114" s="49">
        <f t="shared" si="45"/>
        <v>1.6198854658446824E-5</v>
      </c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</row>
    <row r="115" spans="1:66" x14ac:dyDescent="0.25">
      <c r="A115" s="9">
        <v>6316</v>
      </c>
      <c r="B115" s="10" t="s">
        <v>133</v>
      </c>
      <c r="C115" s="67"/>
      <c r="D115" s="49">
        <f t="shared" si="33"/>
        <v>0</v>
      </c>
      <c r="E115" s="67"/>
      <c r="F115" s="49">
        <f t="shared" si="34"/>
        <v>0</v>
      </c>
      <c r="G115" s="67"/>
      <c r="H115" s="49">
        <f t="shared" si="35"/>
        <v>0</v>
      </c>
      <c r="I115" s="67"/>
      <c r="J115" s="49">
        <f t="shared" si="36"/>
        <v>0</v>
      </c>
      <c r="K115" s="67"/>
      <c r="L115" s="49">
        <f t="shared" si="37"/>
        <v>0</v>
      </c>
      <c r="M115" s="67"/>
      <c r="N115" s="49">
        <f t="shared" si="38"/>
        <v>0</v>
      </c>
      <c r="O115" s="67"/>
      <c r="P115" s="49">
        <f t="shared" si="39"/>
        <v>0</v>
      </c>
      <c r="Q115" s="67"/>
      <c r="R115" s="49">
        <f t="shared" si="40"/>
        <v>0</v>
      </c>
      <c r="S115" s="67"/>
      <c r="T115" s="49">
        <f t="shared" si="41"/>
        <v>0</v>
      </c>
      <c r="U115" s="67"/>
      <c r="V115" s="49">
        <f t="shared" si="42"/>
        <v>0</v>
      </c>
      <c r="W115" s="67"/>
      <c r="X115" s="49">
        <f t="shared" si="43"/>
        <v>0</v>
      </c>
      <c r="Y115" s="67"/>
      <c r="Z115" s="49">
        <f t="shared" si="46"/>
        <v>0</v>
      </c>
      <c r="AA115" s="82">
        <f t="shared" si="31"/>
        <v>0</v>
      </c>
      <c r="AB115" s="49">
        <f t="shared" si="46"/>
        <v>0</v>
      </c>
      <c r="AC115" s="82">
        <f t="shared" si="32"/>
        <v>0</v>
      </c>
      <c r="AD115" s="49">
        <f t="shared" si="45"/>
        <v>0</v>
      </c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</row>
    <row r="116" spans="1:66" x14ac:dyDescent="0.25">
      <c r="A116" s="9">
        <v>6317</v>
      </c>
      <c r="B116" s="10" t="s">
        <v>134</v>
      </c>
      <c r="C116" s="67">
        <v>2678.6927000000001</v>
      </c>
      <c r="D116" s="49">
        <f t="shared" si="33"/>
        <v>1.4667552426840134E-4</v>
      </c>
      <c r="E116" s="67">
        <v>2678.6927000000001</v>
      </c>
      <c r="F116" s="49">
        <f t="shared" si="34"/>
        <v>1.4667552426840134E-4</v>
      </c>
      <c r="G116" s="67">
        <v>2678.6927000000001</v>
      </c>
      <c r="H116" s="49">
        <f t="shared" si="35"/>
        <v>1.4667552426840134E-4</v>
      </c>
      <c r="I116" s="67">
        <v>2678.6927000000001</v>
      </c>
      <c r="J116" s="49">
        <f t="shared" si="36"/>
        <v>1.4667552426840134E-4</v>
      </c>
      <c r="K116" s="67">
        <v>2678.6927000000001</v>
      </c>
      <c r="L116" s="49">
        <f t="shared" si="37"/>
        <v>1.4667552426840134E-4</v>
      </c>
      <c r="M116" s="67">
        <v>2678.6927000000001</v>
      </c>
      <c r="N116" s="49">
        <f t="shared" si="38"/>
        <v>1.4667552426840134E-4</v>
      </c>
      <c r="O116" s="67">
        <v>2678.6927000000001</v>
      </c>
      <c r="P116" s="49">
        <f t="shared" si="39"/>
        <v>1.4667552426840134E-4</v>
      </c>
      <c r="Q116" s="67">
        <v>2678.6927000000001</v>
      </c>
      <c r="R116" s="49">
        <f t="shared" si="40"/>
        <v>1.4667552426840134E-4</v>
      </c>
      <c r="S116" s="67">
        <v>2678.6927000000001</v>
      </c>
      <c r="T116" s="49">
        <f t="shared" si="41"/>
        <v>1.4667552426840134E-4</v>
      </c>
      <c r="U116" s="67">
        <v>2678.6927000000001</v>
      </c>
      <c r="V116" s="49">
        <f t="shared" si="42"/>
        <v>1.4667552426840134E-4</v>
      </c>
      <c r="W116" s="67">
        <v>2678.6927000000001</v>
      </c>
      <c r="X116" s="49">
        <f t="shared" si="43"/>
        <v>1.4667552426840134E-4</v>
      </c>
      <c r="Y116" s="67">
        <v>2678.6927000000001</v>
      </c>
      <c r="Z116" s="49">
        <f t="shared" si="46"/>
        <v>1.4667552426840134E-4</v>
      </c>
      <c r="AA116" s="82">
        <f t="shared" si="31"/>
        <v>32144.312399999999</v>
      </c>
      <c r="AB116" s="49">
        <f t="shared" si="46"/>
        <v>1.4667552426840134E-4</v>
      </c>
      <c r="AC116" s="82">
        <f t="shared" si="32"/>
        <v>2678.6927000000001</v>
      </c>
      <c r="AD116" s="49">
        <f t="shared" si="45"/>
        <v>1.4667552426840134E-4</v>
      </c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</row>
    <row r="117" spans="1:66" x14ac:dyDescent="0.25">
      <c r="A117" s="9">
        <v>6318</v>
      </c>
      <c r="B117" s="10" t="s">
        <v>135</v>
      </c>
      <c r="C117" s="67">
        <v>6510.85</v>
      </c>
      <c r="D117" s="49">
        <f t="shared" si="33"/>
        <v>3.5651059831645523E-4</v>
      </c>
      <c r="E117" s="67">
        <v>6510.85</v>
      </c>
      <c r="F117" s="49">
        <f t="shared" si="34"/>
        <v>3.5651059831645523E-4</v>
      </c>
      <c r="G117" s="67">
        <v>6510.85</v>
      </c>
      <c r="H117" s="49">
        <f t="shared" si="35"/>
        <v>3.5651059831645523E-4</v>
      </c>
      <c r="I117" s="67">
        <v>6510.85</v>
      </c>
      <c r="J117" s="49">
        <f t="shared" si="36"/>
        <v>3.5651059831645523E-4</v>
      </c>
      <c r="K117" s="67">
        <v>6510.85</v>
      </c>
      <c r="L117" s="49">
        <f t="shared" si="37"/>
        <v>3.5651059831645523E-4</v>
      </c>
      <c r="M117" s="67">
        <v>6510.85</v>
      </c>
      <c r="N117" s="49">
        <f t="shared" si="38"/>
        <v>3.5651059831645523E-4</v>
      </c>
      <c r="O117" s="67">
        <v>6510.85</v>
      </c>
      <c r="P117" s="49">
        <f t="shared" si="39"/>
        <v>3.5651059831645523E-4</v>
      </c>
      <c r="Q117" s="67">
        <v>6510.85</v>
      </c>
      <c r="R117" s="49">
        <f t="shared" si="40"/>
        <v>3.5651059831645523E-4</v>
      </c>
      <c r="S117" s="67">
        <v>6510.85</v>
      </c>
      <c r="T117" s="49">
        <f t="shared" si="41"/>
        <v>3.5651059831645523E-4</v>
      </c>
      <c r="U117" s="67">
        <v>6510.85</v>
      </c>
      <c r="V117" s="49">
        <f t="shared" si="42"/>
        <v>3.5651059831645523E-4</v>
      </c>
      <c r="W117" s="67">
        <v>6510.85</v>
      </c>
      <c r="X117" s="49">
        <f t="shared" si="43"/>
        <v>3.5651059831645523E-4</v>
      </c>
      <c r="Y117" s="67">
        <v>6510.85</v>
      </c>
      <c r="Z117" s="49">
        <f t="shared" ref="Z117:AB136" si="47">IF(Y$10&lt;&gt;0,Y117/Y$10,"-")</f>
        <v>3.5651059831645523E-4</v>
      </c>
      <c r="AA117" s="82">
        <f t="shared" si="31"/>
        <v>78130.2</v>
      </c>
      <c r="AB117" s="49">
        <f t="shared" si="47"/>
        <v>3.5651059831645518E-4</v>
      </c>
      <c r="AC117" s="82">
        <f t="shared" si="32"/>
        <v>6510.8499999999995</v>
      </c>
      <c r="AD117" s="49">
        <f t="shared" si="45"/>
        <v>3.5651059831645518E-4</v>
      </c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</row>
    <row r="118" spans="1:66" x14ac:dyDescent="0.25">
      <c r="A118" s="9">
        <v>6319</v>
      </c>
      <c r="B118" s="10" t="s">
        <v>136</v>
      </c>
      <c r="C118" s="67"/>
      <c r="D118" s="49">
        <f t="shared" si="33"/>
        <v>0</v>
      </c>
      <c r="E118" s="67"/>
      <c r="F118" s="49">
        <f t="shared" si="34"/>
        <v>0</v>
      </c>
      <c r="G118" s="67"/>
      <c r="H118" s="49">
        <f t="shared" si="35"/>
        <v>0</v>
      </c>
      <c r="I118" s="67"/>
      <c r="J118" s="49">
        <f t="shared" si="36"/>
        <v>0</v>
      </c>
      <c r="K118" s="67"/>
      <c r="L118" s="49">
        <f t="shared" si="37"/>
        <v>0</v>
      </c>
      <c r="M118" s="67"/>
      <c r="N118" s="49">
        <f t="shared" si="38"/>
        <v>0</v>
      </c>
      <c r="O118" s="67"/>
      <c r="P118" s="49">
        <f t="shared" si="39"/>
        <v>0</v>
      </c>
      <c r="Q118" s="67"/>
      <c r="R118" s="49">
        <f t="shared" si="40"/>
        <v>0</v>
      </c>
      <c r="S118" s="67"/>
      <c r="T118" s="49">
        <f t="shared" si="41"/>
        <v>0</v>
      </c>
      <c r="U118" s="67"/>
      <c r="V118" s="49">
        <f t="shared" si="42"/>
        <v>0</v>
      </c>
      <c r="W118" s="67"/>
      <c r="X118" s="49">
        <f t="shared" si="43"/>
        <v>0</v>
      </c>
      <c r="Y118" s="67"/>
      <c r="Z118" s="49">
        <f t="shared" si="47"/>
        <v>0</v>
      </c>
      <c r="AA118" s="82">
        <f t="shared" si="31"/>
        <v>0</v>
      </c>
      <c r="AB118" s="49">
        <f t="shared" si="47"/>
        <v>0</v>
      </c>
      <c r="AC118" s="82">
        <f t="shared" si="32"/>
        <v>0</v>
      </c>
      <c r="AD118" s="49">
        <f t="shared" si="45"/>
        <v>0</v>
      </c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</row>
    <row r="119" spans="1:66" x14ac:dyDescent="0.25">
      <c r="A119" s="9">
        <v>6320</v>
      </c>
      <c r="B119" s="10" t="s">
        <v>137</v>
      </c>
      <c r="C119" s="67"/>
      <c r="D119" s="49">
        <f t="shared" si="33"/>
        <v>0</v>
      </c>
      <c r="E119" s="67"/>
      <c r="F119" s="49">
        <f t="shared" si="34"/>
        <v>0</v>
      </c>
      <c r="G119" s="67"/>
      <c r="H119" s="49">
        <f t="shared" si="35"/>
        <v>0</v>
      </c>
      <c r="I119" s="67"/>
      <c r="J119" s="49">
        <f t="shared" si="36"/>
        <v>0</v>
      </c>
      <c r="K119" s="67"/>
      <c r="L119" s="49">
        <f t="shared" si="37"/>
        <v>0</v>
      </c>
      <c r="M119" s="67"/>
      <c r="N119" s="49">
        <f t="shared" si="38"/>
        <v>0</v>
      </c>
      <c r="O119" s="67"/>
      <c r="P119" s="49">
        <f t="shared" si="39"/>
        <v>0</v>
      </c>
      <c r="Q119" s="67"/>
      <c r="R119" s="49">
        <f t="shared" si="40"/>
        <v>0</v>
      </c>
      <c r="S119" s="67"/>
      <c r="T119" s="49">
        <f t="shared" si="41"/>
        <v>0</v>
      </c>
      <c r="U119" s="67"/>
      <c r="V119" s="49">
        <f t="shared" si="42"/>
        <v>0</v>
      </c>
      <c r="W119" s="67"/>
      <c r="X119" s="49">
        <f t="shared" si="43"/>
        <v>0</v>
      </c>
      <c r="Y119" s="67"/>
      <c r="Z119" s="49">
        <f t="shared" si="47"/>
        <v>0</v>
      </c>
      <c r="AA119" s="82">
        <f t="shared" si="31"/>
        <v>0</v>
      </c>
      <c r="AB119" s="49">
        <f t="shared" si="47"/>
        <v>0</v>
      </c>
      <c r="AC119" s="82">
        <f t="shared" si="32"/>
        <v>0</v>
      </c>
      <c r="AD119" s="49">
        <f t="shared" si="45"/>
        <v>0</v>
      </c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</row>
    <row r="120" spans="1:66" x14ac:dyDescent="0.25">
      <c r="A120" s="9">
        <v>6321</v>
      </c>
      <c r="B120" s="10" t="s">
        <v>138</v>
      </c>
      <c r="C120" s="67">
        <v>73959.850000000006</v>
      </c>
      <c r="D120" s="49">
        <f t="shared" si="33"/>
        <v>4.0497738966333548E-3</v>
      </c>
      <c r="E120" s="67">
        <v>73959.850000000006</v>
      </c>
      <c r="F120" s="49">
        <f t="shared" si="34"/>
        <v>4.0497738966333548E-3</v>
      </c>
      <c r="G120" s="67">
        <v>73959.850000000006</v>
      </c>
      <c r="H120" s="49">
        <f t="shared" si="35"/>
        <v>4.0497738966333548E-3</v>
      </c>
      <c r="I120" s="67">
        <v>73959.850000000006</v>
      </c>
      <c r="J120" s="49">
        <f t="shared" si="36"/>
        <v>4.0497738966333548E-3</v>
      </c>
      <c r="K120" s="67">
        <v>73959.850000000006</v>
      </c>
      <c r="L120" s="49">
        <f t="shared" si="37"/>
        <v>4.0497738966333548E-3</v>
      </c>
      <c r="M120" s="67">
        <v>73959.850000000006</v>
      </c>
      <c r="N120" s="49">
        <f t="shared" si="38"/>
        <v>4.0497738966333548E-3</v>
      </c>
      <c r="O120" s="67">
        <v>73959.850000000006</v>
      </c>
      <c r="P120" s="49">
        <f t="shared" si="39"/>
        <v>4.0497738966333548E-3</v>
      </c>
      <c r="Q120" s="67">
        <v>73959.850000000006</v>
      </c>
      <c r="R120" s="49">
        <f t="shared" si="40"/>
        <v>4.0497738966333548E-3</v>
      </c>
      <c r="S120" s="67">
        <v>73959.850000000006</v>
      </c>
      <c r="T120" s="49">
        <f t="shared" si="41"/>
        <v>4.0497738966333548E-3</v>
      </c>
      <c r="U120" s="67">
        <v>73959.850000000006</v>
      </c>
      <c r="V120" s="49">
        <f t="shared" si="42"/>
        <v>4.0497738966333548E-3</v>
      </c>
      <c r="W120" s="67">
        <v>73959.850000000006</v>
      </c>
      <c r="X120" s="49">
        <f t="shared" si="43"/>
        <v>4.0497738966333548E-3</v>
      </c>
      <c r="Y120" s="67">
        <v>73959.850000000006</v>
      </c>
      <c r="Z120" s="49">
        <f t="shared" si="47"/>
        <v>4.0497738966333548E-3</v>
      </c>
      <c r="AA120" s="82">
        <f t="shared" si="31"/>
        <v>887518.19999999984</v>
      </c>
      <c r="AB120" s="49">
        <f t="shared" si="47"/>
        <v>4.0497738966333539E-3</v>
      </c>
      <c r="AC120" s="82">
        <f t="shared" si="32"/>
        <v>73959.849999999991</v>
      </c>
      <c r="AD120" s="49">
        <f t="shared" si="45"/>
        <v>4.0497738966333539E-3</v>
      </c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</row>
    <row r="121" spans="1:66" x14ac:dyDescent="0.25">
      <c r="A121" s="9">
        <v>6322</v>
      </c>
      <c r="B121" s="10"/>
      <c r="C121" s="67"/>
      <c r="D121" s="49">
        <f t="shared" si="33"/>
        <v>0</v>
      </c>
      <c r="E121" s="67"/>
      <c r="F121" s="49">
        <f t="shared" si="33"/>
        <v>0</v>
      </c>
      <c r="G121" s="67"/>
      <c r="H121" s="49">
        <f t="shared" si="33"/>
        <v>0</v>
      </c>
      <c r="I121" s="67"/>
      <c r="J121" s="49">
        <f t="shared" si="33"/>
        <v>0</v>
      </c>
      <c r="K121" s="67"/>
      <c r="L121" s="49">
        <f t="shared" si="33"/>
        <v>0</v>
      </c>
      <c r="M121" s="67"/>
      <c r="N121" s="49">
        <f t="shared" si="33"/>
        <v>0</v>
      </c>
      <c r="O121" s="67"/>
      <c r="P121" s="49">
        <f t="shared" si="33"/>
        <v>0</v>
      </c>
      <c r="Q121" s="67"/>
      <c r="R121" s="49">
        <f t="shared" si="33"/>
        <v>0</v>
      </c>
      <c r="S121" s="67"/>
      <c r="T121" s="49">
        <f t="shared" si="41"/>
        <v>0</v>
      </c>
      <c r="U121" s="67"/>
      <c r="V121" s="49">
        <f t="shared" si="41"/>
        <v>0</v>
      </c>
      <c r="W121" s="67"/>
      <c r="X121" s="49">
        <f t="shared" si="41"/>
        <v>0</v>
      </c>
      <c r="Y121" s="67"/>
      <c r="Z121" s="49">
        <f t="shared" si="41"/>
        <v>0</v>
      </c>
      <c r="AA121" s="82"/>
      <c r="AB121" s="49">
        <f t="shared" si="41"/>
        <v>0</v>
      </c>
      <c r="AC121" s="82"/>
      <c r="AD121" s="49">
        <f t="shared" si="41"/>
        <v>0</v>
      </c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</row>
    <row r="122" spans="1:66" x14ac:dyDescent="0.25">
      <c r="A122" s="9">
        <v>6323</v>
      </c>
      <c r="B122" s="10"/>
      <c r="C122" s="67"/>
      <c r="D122" s="49">
        <f t="shared" si="33"/>
        <v>0</v>
      </c>
      <c r="E122" s="67"/>
      <c r="F122" s="49">
        <f t="shared" si="33"/>
        <v>0</v>
      </c>
      <c r="G122" s="67"/>
      <c r="H122" s="49">
        <f t="shared" si="33"/>
        <v>0</v>
      </c>
      <c r="I122" s="67"/>
      <c r="J122" s="49">
        <f t="shared" si="33"/>
        <v>0</v>
      </c>
      <c r="K122" s="67"/>
      <c r="L122" s="49">
        <f t="shared" si="33"/>
        <v>0</v>
      </c>
      <c r="M122" s="67"/>
      <c r="N122" s="49">
        <f t="shared" si="33"/>
        <v>0</v>
      </c>
      <c r="O122" s="67"/>
      <c r="P122" s="49">
        <f t="shared" si="33"/>
        <v>0</v>
      </c>
      <c r="Q122" s="67"/>
      <c r="R122" s="49">
        <f t="shared" si="33"/>
        <v>0</v>
      </c>
      <c r="S122" s="67"/>
      <c r="T122" s="49">
        <f t="shared" si="41"/>
        <v>0</v>
      </c>
      <c r="U122" s="67"/>
      <c r="V122" s="49">
        <f t="shared" si="41"/>
        <v>0</v>
      </c>
      <c r="W122" s="67"/>
      <c r="X122" s="49">
        <f t="shared" si="41"/>
        <v>0</v>
      </c>
      <c r="Y122" s="67"/>
      <c r="Z122" s="49">
        <f t="shared" si="41"/>
        <v>0</v>
      </c>
      <c r="AA122" s="82"/>
      <c r="AB122" s="49">
        <f t="shared" si="41"/>
        <v>0</v>
      </c>
      <c r="AC122" s="82"/>
      <c r="AD122" s="49">
        <f t="shared" si="41"/>
        <v>0</v>
      </c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</row>
    <row r="123" spans="1:66" x14ac:dyDescent="0.25">
      <c r="A123" s="9">
        <v>6324</v>
      </c>
      <c r="B123" s="10"/>
      <c r="C123" s="67"/>
      <c r="D123" s="49">
        <f t="shared" si="33"/>
        <v>0</v>
      </c>
      <c r="E123" s="67"/>
      <c r="F123" s="49">
        <f t="shared" si="33"/>
        <v>0</v>
      </c>
      <c r="G123" s="67"/>
      <c r="H123" s="49">
        <f t="shared" si="33"/>
        <v>0</v>
      </c>
      <c r="I123" s="67"/>
      <c r="J123" s="49">
        <f t="shared" si="33"/>
        <v>0</v>
      </c>
      <c r="K123" s="67"/>
      <c r="L123" s="49">
        <f t="shared" si="33"/>
        <v>0</v>
      </c>
      <c r="M123" s="67"/>
      <c r="N123" s="49">
        <f t="shared" si="33"/>
        <v>0</v>
      </c>
      <c r="O123" s="67"/>
      <c r="P123" s="49">
        <f t="shared" si="33"/>
        <v>0</v>
      </c>
      <c r="Q123" s="67"/>
      <c r="R123" s="49">
        <f t="shared" si="33"/>
        <v>0</v>
      </c>
      <c r="S123" s="67"/>
      <c r="T123" s="49">
        <f t="shared" si="41"/>
        <v>0</v>
      </c>
      <c r="U123" s="67"/>
      <c r="V123" s="49">
        <f t="shared" si="41"/>
        <v>0</v>
      </c>
      <c r="W123" s="67"/>
      <c r="X123" s="49">
        <f t="shared" si="41"/>
        <v>0</v>
      </c>
      <c r="Y123" s="67"/>
      <c r="Z123" s="49">
        <f t="shared" si="41"/>
        <v>0</v>
      </c>
      <c r="AA123" s="82"/>
      <c r="AB123" s="49">
        <f t="shared" si="41"/>
        <v>0</v>
      </c>
      <c r="AC123" s="82"/>
      <c r="AD123" s="49">
        <f t="shared" si="41"/>
        <v>0</v>
      </c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</row>
    <row r="124" spans="1:66" x14ac:dyDescent="0.25">
      <c r="A124" s="9">
        <v>6325</v>
      </c>
      <c r="B124" s="10"/>
      <c r="C124" s="67"/>
      <c r="D124" s="49">
        <f t="shared" si="33"/>
        <v>0</v>
      </c>
      <c r="E124" s="67"/>
      <c r="F124" s="49">
        <f t="shared" si="33"/>
        <v>0</v>
      </c>
      <c r="G124" s="67"/>
      <c r="H124" s="49">
        <f t="shared" si="33"/>
        <v>0</v>
      </c>
      <c r="I124" s="67"/>
      <c r="J124" s="49">
        <f t="shared" si="33"/>
        <v>0</v>
      </c>
      <c r="K124" s="67"/>
      <c r="L124" s="49">
        <f t="shared" si="33"/>
        <v>0</v>
      </c>
      <c r="M124" s="67"/>
      <c r="N124" s="49">
        <f t="shared" si="33"/>
        <v>0</v>
      </c>
      <c r="O124" s="67"/>
      <c r="P124" s="49">
        <f t="shared" si="33"/>
        <v>0</v>
      </c>
      <c r="Q124" s="67"/>
      <c r="R124" s="49">
        <f t="shared" si="33"/>
        <v>0</v>
      </c>
      <c r="S124" s="67"/>
      <c r="T124" s="49">
        <f t="shared" si="41"/>
        <v>0</v>
      </c>
      <c r="U124" s="67"/>
      <c r="V124" s="49">
        <f t="shared" si="41"/>
        <v>0</v>
      </c>
      <c r="W124" s="67"/>
      <c r="X124" s="49">
        <f t="shared" si="41"/>
        <v>0</v>
      </c>
      <c r="Y124" s="67"/>
      <c r="Z124" s="49">
        <f t="shared" si="41"/>
        <v>0</v>
      </c>
      <c r="AA124" s="82"/>
      <c r="AB124" s="49">
        <f t="shared" si="41"/>
        <v>0</v>
      </c>
      <c r="AC124" s="82"/>
      <c r="AD124" s="49">
        <f t="shared" si="41"/>
        <v>0</v>
      </c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</row>
    <row r="125" spans="1:66" s="5" customFormat="1" x14ac:dyDescent="0.25">
      <c r="A125" s="12">
        <v>6399</v>
      </c>
      <c r="B125" s="1" t="s">
        <v>139</v>
      </c>
      <c r="C125" s="74">
        <f>SUM(C100:C124)</f>
        <v>405829.5932</v>
      </c>
      <c r="D125" s="56">
        <f t="shared" si="33"/>
        <v>2.2221760766452249E-2</v>
      </c>
      <c r="E125" s="74">
        <f>SUM(E100:E124)</f>
        <v>405829.5932</v>
      </c>
      <c r="F125" s="56">
        <f t="shared" si="34"/>
        <v>2.2221760766452249E-2</v>
      </c>
      <c r="G125" s="74">
        <f>SUM(G100:G124)</f>
        <v>405829.5932</v>
      </c>
      <c r="H125" s="56">
        <f t="shared" si="35"/>
        <v>2.2221760766452249E-2</v>
      </c>
      <c r="I125" s="74">
        <f>SUM(I100:I124)</f>
        <v>405829.5932</v>
      </c>
      <c r="J125" s="56">
        <f t="shared" si="36"/>
        <v>2.2221760766452249E-2</v>
      </c>
      <c r="K125" s="74">
        <f>SUM(K100:K124)</f>
        <v>405829.5932</v>
      </c>
      <c r="L125" s="56">
        <f t="shared" si="37"/>
        <v>2.2221760766452249E-2</v>
      </c>
      <c r="M125" s="74">
        <f>SUM(M100:M124)</f>
        <v>405829.5932</v>
      </c>
      <c r="N125" s="56">
        <f t="shared" si="38"/>
        <v>2.2221760766452249E-2</v>
      </c>
      <c r="O125" s="74">
        <f>SUM(O100:O124)</f>
        <v>405829.5932</v>
      </c>
      <c r="P125" s="56">
        <f t="shared" si="39"/>
        <v>2.2221760766452249E-2</v>
      </c>
      <c r="Q125" s="74">
        <f>SUM(Q100:Q124)</f>
        <v>405829.5932</v>
      </c>
      <c r="R125" s="56">
        <f t="shared" si="40"/>
        <v>2.2221760766452249E-2</v>
      </c>
      <c r="S125" s="74">
        <f>SUM(S100:S124)</f>
        <v>405829.5932</v>
      </c>
      <c r="T125" s="56">
        <f t="shared" si="41"/>
        <v>2.2221760766452249E-2</v>
      </c>
      <c r="U125" s="74">
        <f>SUM(U100:U124)</f>
        <v>405829.5932</v>
      </c>
      <c r="V125" s="56">
        <f t="shared" si="42"/>
        <v>2.2221760766452249E-2</v>
      </c>
      <c r="W125" s="74">
        <f>SUM(W100:W124)</f>
        <v>405829.5932</v>
      </c>
      <c r="X125" s="56">
        <f t="shared" si="43"/>
        <v>2.2221760766452249E-2</v>
      </c>
      <c r="Y125" s="74">
        <f>SUM(Y100:Y124)</f>
        <v>405829.5932</v>
      </c>
      <c r="Z125" s="56">
        <f t="shared" si="47"/>
        <v>2.2221760766452249E-2</v>
      </c>
      <c r="AA125" s="74">
        <f t="shared" si="31"/>
        <v>4869955.1184</v>
      </c>
      <c r="AB125" s="56">
        <f t="shared" si="47"/>
        <v>2.2221760766452249E-2</v>
      </c>
      <c r="AC125" s="94">
        <f t="shared" si="32"/>
        <v>405829.5932</v>
      </c>
      <c r="AD125" s="56">
        <f t="shared" si="45"/>
        <v>2.2221760766452249E-2</v>
      </c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</row>
    <row r="126" spans="1:66" s="8" customFormat="1" x14ac:dyDescent="0.25">
      <c r="A126" s="26">
        <v>6401</v>
      </c>
      <c r="B126" s="27" t="s">
        <v>140</v>
      </c>
      <c r="C126" s="69"/>
      <c r="D126" s="57">
        <f t="shared" si="33"/>
        <v>0</v>
      </c>
      <c r="E126" s="69"/>
      <c r="F126" s="57">
        <f t="shared" si="34"/>
        <v>0</v>
      </c>
      <c r="G126" s="69"/>
      <c r="H126" s="57">
        <f t="shared" si="35"/>
        <v>0</v>
      </c>
      <c r="I126" s="69"/>
      <c r="J126" s="57">
        <f t="shared" si="36"/>
        <v>0</v>
      </c>
      <c r="K126" s="69"/>
      <c r="L126" s="57">
        <f t="shared" si="37"/>
        <v>0</v>
      </c>
      <c r="M126" s="69"/>
      <c r="N126" s="57">
        <f t="shared" si="38"/>
        <v>0</v>
      </c>
      <c r="O126" s="69"/>
      <c r="P126" s="57">
        <f t="shared" si="39"/>
        <v>0</v>
      </c>
      <c r="Q126" s="69"/>
      <c r="R126" s="57">
        <f t="shared" si="40"/>
        <v>0</v>
      </c>
      <c r="S126" s="69"/>
      <c r="T126" s="57">
        <f t="shared" si="41"/>
        <v>0</v>
      </c>
      <c r="U126" s="69"/>
      <c r="V126" s="57">
        <f t="shared" si="42"/>
        <v>0</v>
      </c>
      <c r="W126" s="69"/>
      <c r="X126" s="57">
        <f t="shared" si="43"/>
        <v>0</v>
      </c>
      <c r="Y126" s="69"/>
      <c r="Z126" s="57">
        <f t="shared" si="47"/>
        <v>0</v>
      </c>
      <c r="AA126" s="69">
        <f t="shared" si="31"/>
        <v>0</v>
      </c>
      <c r="AB126" s="57">
        <f t="shared" si="47"/>
        <v>0</v>
      </c>
      <c r="AC126" s="85">
        <f t="shared" si="32"/>
        <v>0</v>
      </c>
      <c r="AD126" s="57">
        <f t="shared" si="45"/>
        <v>0</v>
      </c>
    </row>
    <row r="127" spans="1:66" x14ac:dyDescent="0.25">
      <c r="A127" s="9">
        <v>6402</v>
      </c>
      <c r="B127" s="10" t="s">
        <v>141</v>
      </c>
      <c r="C127" s="67">
        <v>-236416.39415000001</v>
      </c>
      <c r="D127" s="49">
        <f t="shared" si="33"/>
        <v>-1.294530670039018E-2</v>
      </c>
      <c r="E127" s="67">
        <v>-236416.39415000001</v>
      </c>
      <c r="F127" s="49">
        <f t="shared" si="34"/>
        <v>-1.294530670039018E-2</v>
      </c>
      <c r="G127" s="67">
        <v>-236416.39415000001</v>
      </c>
      <c r="H127" s="49">
        <f t="shared" si="35"/>
        <v>-1.294530670039018E-2</v>
      </c>
      <c r="I127" s="67">
        <v>-236416.39415000001</v>
      </c>
      <c r="J127" s="49">
        <f t="shared" si="36"/>
        <v>-1.294530670039018E-2</v>
      </c>
      <c r="K127" s="67">
        <v>-236416.39415000001</v>
      </c>
      <c r="L127" s="49">
        <f t="shared" si="37"/>
        <v>-1.294530670039018E-2</v>
      </c>
      <c r="M127" s="67">
        <v>-236416.39415000001</v>
      </c>
      <c r="N127" s="49">
        <f t="shared" si="38"/>
        <v>-1.294530670039018E-2</v>
      </c>
      <c r="O127" s="67">
        <v>-236416.39415000001</v>
      </c>
      <c r="P127" s="49">
        <f t="shared" si="39"/>
        <v>-1.294530670039018E-2</v>
      </c>
      <c r="Q127" s="67">
        <v>-236416.39415000001</v>
      </c>
      <c r="R127" s="49">
        <f t="shared" si="40"/>
        <v>-1.294530670039018E-2</v>
      </c>
      <c r="S127" s="67">
        <v>-236416.39415000001</v>
      </c>
      <c r="T127" s="49">
        <f t="shared" si="41"/>
        <v>-1.294530670039018E-2</v>
      </c>
      <c r="U127" s="67">
        <v>-236416.39415000001</v>
      </c>
      <c r="V127" s="49">
        <f t="shared" si="42"/>
        <v>-1.294530670039018E-2</v>
      </c>
      <c r="W127" s="67">
        <v>-236416.39415000001</v>
      </c>
      <c r="X127" s="49">
        <f t="shared" si="43"/>
        <v>-1.294530670039018E-2</v>
      </c>
      <c r="Y127" s="67">
        <v>-236416.39415000001</v>
      </c>
      <c r="Z127" s="49">
        <f t="shared" si="47"/>
        <v>-1.294530670039018E-2</v>
      </c>
      <c r="AA127" s="82">
        <f t="shared" si="31"/>
        <v>-2836996.7298000003</v>
      </c>
      <c r="AB127" s="49">
        <f t="shared" si="47"/>
        <v>-1.2945306700390182E-2</v>
      </c>
      <c r="AC127" s="82">
        <f t="shared" si="32"/>
        <v>-236416.39415000004</v>
      </c>
      <c r="AD127" s="49">
        <f t="shared" si="45"/>
        <v>-1.294530670039018E-2</v>
      </c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</row>
    <row r="128" spans="1:66" x14ac:dyDescent="0.25">
      <c r="A128" s="9">
        <v>6403</v>
      </c>
      <c r="B128" s="10" t="s">
        <v>142</v>
      </c>
      <c r="C128" s="67">
        <v>163687.19820000001</v>
      </c>
      <c r="D128" s="49">
        <f t="shared" si="33"/>
        <v>8.9629189686486702E-3</v>
      </c>
      <c r="E128" s="67">
        <v>163687.19820000001</v>
      </c>
      <c r="F128" s="49">
        <f t="shared" si="34"/>
        <v>8.9629189686486702E-3</v>
      </c>
      <c r="G128" s="67">
        <v>163687.19820000001</v>
      </c>
      <c r="H128" s="49">
        <f t="shared" si="35"/>
        <v>8.9629189686486702E-3</v>
      </c>
      <c r="I128" s="67">
        <v>163687.19820000001</v>
      </c>
      <c r="J128" s="49">
        <f t="shared" si="36"/>
        <v>8.9629189686486702E-3</v>
      </c>
      <c r="K128" s="67">
        <v>163687.19820000001</v>
      </c>
      <c r="L128" s="49">
        <f t="shared" si="37"/>
        <v>8.9629189686486702E-3</v>
      </c>
      <c r="M128" s="67">
        <v>163687.19820000001</v>
      </c>
      <c r="N128" s="49">
        <f t="shared" si="38"/>
        <v>8.9629189686486702E-3</v>
      </c>
      <c r="O128" s="67">
        <v>163687.19820000001</v>
      </c>
      <c r="P128" s="49">
        <f t="shared" si="39"/>
        <v>8.9629189686486702E-3</v>
      </c>
      <c r="Q128" s="67">
        <v>163687.19820000001</v>
      </c>
      <c r="R128" s="49">
        <f t="shared" si="40"/>
        <v>8.9629189686486702E-3</v>
      </c>
      <c r="S128" s="67">
        <v>163687.19820000001</v>
      </c>
      <c r="T128" s="49">
        <f t="shared" si="41"/>
        <v>8.9629189686486702E-3</v>
      </c>
      <c r="U128" s="67">
        <v>163687.19820000001</v>
      </c>
      <c r="V128" s="49">
        <f t="shared" si="42"/>
        <v>8.9629189686486702E-3</v>
      </c>
      <c r="W128" s="67">
        <v>163687.19820000001</v>
      </c>
      <c r="X128" s="49">
        <f t="shared" si="43"/>
        <v>8.9629189686486702E-3</v>
      </c>
      <c r="Y128" s="67">
        <v>163687.19820000001</v>
      </c>
      <c r="Z128" s="49">
        <f t="shared" si="47"/>
        <v>8.9629189686486702E-3</v>
      </c>
      <c r="AA128" s="82">
        <f t="shared" si="31"/>
        <v>1964246.3784</v>
      </c>
      <c r="AB128" s="49">
        <f t="shared" si="47"/>
        <v>8.9629189686486702E-3</v>
      </c>
      <c r="AC128" s="82">
        <f t="shared" si="32"/>
        <v>163687.19820000001</v>
      </c>
      <c r="AD128" s="49">
        <f t="shared" si="45"/>
        <v>8.9629189686486702E-3</v>
      </c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</row>
    <row r="129" spans="1:66" x14ac:dyDescent="0.25">
      <c r="A129" s="9">
        <v>6404</v>
      </c>
      <c r="B129" s="10" t="s">
        <v>143</v>
      </c>
      <c r="C129" s="67">
        <v>25081.5</v>
      </c>
      <c r="D129" s="49">
        <f t="shared" si="33"/>
        <v>1.3733722281536467E-3</v>
      </c>
      <c r="E129" s="67">
        <v>25081.5</v>
      </c>
      <c r="F129" s="49">
        <f t="shared" si="34"/>
        <v>1.3733722281536467E-3</v>
      </c>
      <c r="G129" s="67">
        <v>25081.5</v>
      </c>
      <c r="H129" s="49">
        <f t="shared" si="35"/>
        <v>1.3733722281536467E-3</v>
      </c>
      <c r="I129" s="67">
        <v>25081.5</v>
      </c>
      <c r="J129" s="49">
        <f t="shared" si="36"/>
        <v>1.3733722281536467E-3</v>
      </c>
      <c r="K129" s="67">
        <v>25081.5</v>
      </c>
      <c r="L129" s="49">
        <f t="shared" si="37"/>
        <v>1.3733722281536467E-3</v>
      </c>
      <c r="M129" s="67">
        <v>25081.5</v>
      </c>
      <c r="N129" s="49">
        <f t="shared" si="38"/>
        <v>1.3733722281536467E-3</v>
      </c>
      <c r="O129" s="67">
        <v>25081.5</v>
      </c>
      <c r="P129" s="49">
        <f t="shared" si="39"/>
        <v>1.3733722281536467E-3</v>
      </c>
      <c r="Q129" s="67">
        <v>25081.5</v>
      </c>
      <c r="R129" s="49">
        <f t="shared" si="40"/>
        <v>1.3733722281536467E-3</v>
      </c>
      <c r="S129" s="67">
        <v>25081.5</v>
      </c>
      <c r="T129" s="49">
        <f t="shared" si="41"/>
        <v>1.3733722281536467E-3</v>
      </c>
      <c r="U129" s="67">
        <v>25081.5</v>
      </c>
      <c r="V129" s="49">
        <f t="shared" si="42"/>
        <v>1.3733722281536467E-3</v>
      </c>
      <c r="W129" s="67">
        <v>25081.5</v>
      </c>
      <c r="X129" s="49">
        <f t="shared" si="43"/>
        <v>1.3733722281536467E-3</v>
      </c>
      <c r="Y129" s="67">
        <v>25081.5</v>
      </c>
      <c r="Z129" s="49">
        <f t="shared" si="47"/>
        <v>1.3733722281536467E-3</v>
      </c>
      <c r="AA129" s="82">
        <f t="shared" si="31"/>
        <v>300978</v>
      </c>
      <c r="AB129" s="49">
        <f t="shared" si="47"/>
        <v>1.3733722281536469E-3</v>
      </c>
      <c r="AC129" s="82">
        <f t="shared" si="32"/>
        <v>25081.5</v>
      </c>
      <c r="AD129" s="49">
        <f t="shared" si="45"/>
        <v>1.3733722281536467E-3</v>
      </c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</row>
    <row r="130" spans="1:66" x14ac:dyDescent="0.25">
      <c r="A130" s="9">
        <v>6406</v>
      </c>
      <c r="B130" s="10" t="s">
        <v>144</v>
      </c>
      <c r="C130" s="67">
        <v>-1321.2790500000001</v>
      </c>
      <c r="D130" s="49">
        <f t="shared" si="33"/>
        <v>-7.2348462129905855E-5</v>
      </c>
      <c r="E130" s="67">
        <v>-1321.2790500000001</v>
      </c>
      <c r="F130" s="49">
        <f t="shared" si="34"/>
        <v>-7.2348462129905855E-5</v>
      </c>
      <c r="G130" s="67">
        <v>-1321.2790500000001</v>
      </c>
      <c r="H130" s="49">
        <f t="shared" si="35"/>
        <v>-7.2348462129905855E-5</v>
      </c>
      <c r="I130" s="67">
        <v>-1321.2790500000001</v>
      </c>
      <c r="J130" s="49">
        <f t="shared" si="36"/>
        <v>-7.2348462129905855E-5</v>
      </c>
      <c r="K130" s="67">
        <v>-1321.2790500000001</v>
      </c>
      <c r="L130" s="49">
        <f t="shared" si="37"/>
        <v>-7.2348462129905855E-5</v>
      </c>
      <c r="M130" s="67">
        <v>-1321.2790500000001</v>
      </c>
      <c r="N130" s="49">
        <f t="shared" si="38"/>
        <v>-7.2348462129905855E-5</v>
      </c>
      <c r="O130" s="67">
        <v>-1321.2790500000001</v>
      </c>
      <c r="P130" s="49">
        <f t="shared" si="39"/>
        <v>-7.2348462129905855E-5</v>
      </c>
      <c r="Q130" s="67">
        <v>-1321.2790500000001</v>
      </c>
      <c r="R130" s="49">
        <f t="shared" si="40"/>
        <v>-7.2348462129905855E-5</v>
      </c>
      <c r="S130" s="67">
        <v>-1321.2790500000001</v>
      </c>
      <c r="T130" s="49">
        <f t="shared" si="41"/>
        <v>-7.2348462129905855E-5</v>
      </c>
      <c r="U130" s="67">
        <v>-1321.2790500000001</v>
      </c>
      <c r="V130" s="49">
        <f t="shared" si="42"/>
        <v>-7.2348462129905855E-5</v>
      </c>
      <c r="W130" s="67">
        <v>-1321.2790500000001</v>
      </c>
      <c r="X130" s="49">
        <f t="shared" si="43"/>
        <v>-7.2348462129905855E-5</v>
      </c>
      <c r="Y130" s="67">
        <v>-1321.2790500000001</v>
      </c>
      <c r="Z130" s="49">
        <f t="shared" si="47"/>
        <v>-7.2348462129905855E-5</v>
      </c>
      <c r="AA130" s="82">
        <f t="shared" si="31"/>
        <v>-15855.348600000005</v>
      </c>
      <c r="AB130" s="49">
        <f t="shared" si="47"/>
        <v>-7.2348462129905882E-5</v>
      </c>
      <c r="AC130" s="82">
        <f t="shared" si="32"/>
        <v>-1321.2790500000003</v>
      </c>
      <c r="AD130" s="49">
        <f t="shared" si="45"/>
        <v>-7.2348462129905868E-5</v>
      </c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</row>
    <row r="131" spans="1:66" x14ac:dyDescent="0.25">
      <c r="A131" s="9">
        <v>6407</v>
      </c>
      <c r="B131" s="10" t="s">
        <v>145</v>
      </c>
      <c r="C131" s="67">
        <v>-651.53465000000006</v>
      </c>
      <c r="D131" s="49">
        <f t="shared" si="33"/>
        <v>-3.5675681039403799E-5</v>
      </c>
      <c r="E131" s="67">
        <v>-651.53465000000006</v>
      </c>
      <c r="F131" s="49">
        <f t="shared" si="34"/>
        <v>-3.5675681039403799E-5</v>
      </c>
      <c r="G131" s="67">
        <v>-651.53465000000006</v>
      </c>
      <c r="H131" s="49">
        <f t="shared" si="35"/>
        <v>-3.5675681039403799E-5</v>
      </c>
      <c r="I131" s="67">
        <v>-651.53465000000006</v>
      </c>
      <c r="J131" s="49">
        <f t="shared" si="36"/>
        <v>-3.5675681039403799E-5</v>
      </c>
      <c r="K131" s="67">
        <v>-651.53465000000006</v>
      </c>
      <c r="L131" s="49">
        <f t="shared" si="37"/>
        <v>-3.5675681039403799E-5</v>
      </c>
      <c r="M131" s="67">
        <v>-651.53465000000006</v>
      </c>
      <c r="N131" s="49">
        <f t="shared" si="38"/>
        <v>-3.5675681039403799E-5</v>
      </c>
      <c r="O131" s="67">
        <v>-651.53465000000006</v>
      </c>
      <c r="P131" s="49">
        <f t="shared" si="39"/>
        <v>-3.5675681039403799E-5</v>
      </c>
      <c r="Q131" s="67">
        <v>-651.53465000000006</v>
      </c>
      <c r="R131" s="49">
        <f t="shared" si="40"/>
        <v>-3.5675681039403799E-5</v>
      </c>
      <c r="S131" s="67">
        <v>-651.53465000000006</v>
      </c>
      <c r="T131" s="49">
        <f t="shared" si="41"/>
        <v>-3.5675681039403799E-5</v>
      </c>
      <c r="U131" s="67">
        <v>-651.53465000000006</v>
      </c>
      <c r="V131" s="49">
        <f t="shared" si="42"/>
        <v>-3.5675681039403799E-5</v>
      </c>
      <c r="W131" s="67">
        <v>-651.53465000000006</v>
      </c>
      <c r="X131" s="49">
        <f t="shared" si="43"/>
        <v>-3.5675681039403799E-5</v>
      </c>
      <c r="Y131" s="67">
        <v>-651.53465000000006</v>
      </c>
      <c r="Z131" s="49">
        <f t="shared" si="47"/>
        <v>-3.5675681039403799E-5</v>
      </c>
      <c r="AA131" s="82">
        <f t="shared" si="31"/>
        <v>-7818.4157999999989</v>
      </c>
      <c r="AB131" s="49">
        <f t="shared" si="47"/>
        <v>-3.5675681039403792E-5</v>
      </c>
      <c r="AC131" s="82">
        <f t="shared" si="32"/>
        <v>-651.53464999999994</v>
      </c>
      <c r="AD131" s="49">
        <f t="shared" si="45"/>
        <v>-3.5675681039403792E-5</v>
      </c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</row>
    <row r="132" spans="1:66" x14ac:dyDescent="0.25">
      <c r="A132" s="9">
        <v>6408</v>
      </c>
      <c r="B132" s="10" t="s">
        <v>146</v>
      </c>
      <c r="C132" s="67">
        <v>-161.8252</v>
      </c>
      <c r="D132" s="49">
        <f t="shared" si="33"/>
        <v>-8.8609626814747721E-6</v>
      </c>
      <c r="E132" s="67">
        <v>-161.8252</v>
      </c>
      <c r="F132" s="49">
        <f t="shared" si="34"/>
        <v>-8.8609626814747721E-6</v>
      </c>
      <c r="G132" s="67">
        <v>-161.8252</v>
      </c>
      <c r="H132" s="49">
        <f t="shared" si="35"/>
        <v>-8.8609626814747721E-6</v>
      </c>
      <c r="I132" s="67">
        <v>-161.8252</v>
      </c>
      <c r="J132" s="49">
        <f t="shared" si="36"/>
        <v>-8.8609626814747721E-6</v>
      </c>
      <c r="K132" s="67">
        <v>-161.8252</v>
      </c>
      <c r="L132" s="49">
        <f t="shared" si="37"/>
        <v>-8.8609626814747721E-6</v>
      </c>
      <c r="M132" s="67">
        <v>-161.8252</v>
      </c>
      <c r="N132" s="49">
        <f t="shared" si="38"/>
        <v>-8.8609626814747721E-6</v>
      </c>
      <c r="O132" s="67">
        <v>-161.8252</v>
      </c>
      <c r="P132" s="49">
        <f t="shared" si="39"/>
        <v>-8.8609626814747721E-6</v>
      </c>
      <c r="Q132" s="67">
        <v>-161.8252</v>
      </c>
      <c r="R132" s="49">
        <f t="shared" si="40"/>
        <v>-8.8609626814747721E-6</v>
      </c>
      <c r="S132" s="67">
        <v>-161.8252</v>
      </c>
      <c r="T132" s="49">
        <f t="shared" si="41"/>
        <v>-8.8609626814747721E-6</v>
      </c>
      <c r="U132" s="67">
        <v>-161.8252</v>
      </c>
      <c r="V132" s="49">
        <f t="shared" si="42"/>
        <v>-8.8609626814747721E-6</v>
      </c>
      <c r="W132" s="67">
        <v>-161.8252</v>
      </c>
      <c r="X132" s="49">
        <f t="shared" si="43"/>
        <v>-8.8609626814747721E-6</v>
      </c>
      <c r="Y132" s="67">
        <v>-161.8252</v>
      </c>
      <c r="Z132" s="49">
        <f t="shared" si="47"/>
        <v>-8.8609626814747721E-6</v>
      </c>
      <c r="AA132" s="82">
        <f t="shared" si="31"/>
        <v>-1941.9023999999999</v>
      </c>
      <c r="AB132" s="49">
        <f t="shared" si="47"/>
        <v>-8.8609626814747738E-6</v>
      </c>
      <c r="AC132" s="82">
        <f t="shared" si="32"/>
        <v>-161.8252</v>
      </c>
      <c r="AD132" s="49">
        <f t="shared" si="45"/>
        <v>-8.8609626814747721E-6</v>
      </c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</row>
    <row r="133" spans="1:66" x14ac:dyDescent="0.25">
      <c r="A133" s="9">
        <v>6409</v>
      </c>
      <c r="B133" s="10" t="s">
        <v>147</v>
      </c>
      <c r="C133" s="67">
        <v>0</v>
      </c>
      <c r="D133" s="49">
        <f t="shared" si="33"/>
        <v>0</v>
      </c>
      <c r="E133" s="67">
        <v>0</v>
      </c>
      <c r="F133" s="49">
        <f t="shared" si="34"/>
        <v>0</v>
      </c>
      <c r="G133" s="67">
        <v>0</v>
      </c>
      <c r="H133" s="49">
        <f t="shared" si="35"/>
        <v>0</v>
      </c>
      <c r="I133" s="67">
        <v>0</v>
      </c>
      <c r="J133" s="49">
        <f t="shared" si="36"/>
        <v>0</v>
      </c>
      <c r="K133" s="67">
        <v>0</v>
      </c>
      <c r="L133" s="49">
        <f t="shared" si="37"/>
        <v>0</v>
      </c>
      <c r="M133" s="67">
        <v>0</v>
      </c>
      <c r="N133" s="49">
        <f t="shared" si="38"/>
        <v>0</v>
      </c>
      <c r="O133" s="67">
        <v>0</v>
      </c>
      <c r="P133" s="49">
        <f t="shared" si="39"/>
        <v>0</v>
      </c>
      <c r="Q133" s="67">
        <v>0</v>
      </c>
      <c r="R133" s="49">
        <f t="shared" si="40"/>
        <v>0</v>
      </c>
      <c r="S133" s="67">
        <v>0</v>
      </c>
      <c r="T133" s="49">
        <f t="shared" si="41"/>
        <v>0</v>
      </c>
      <c r="U133" s="67">
        <v>0</v>
      </c>
      <c r="V133" s="49">
        <f t="shared" si="42"/>
        <v>0</v>
      </c>
      <c r="W133" s="67">
        <v>0</v>
      </c>
      <c r="X133" s="49">
        <f t="shared" si="43"/>
        <v>0</v>
      </c>
      <c r="Y133" s="67">
        <v>0</v>
      </c>
      <c r="Z133" s="49">
        <f t="shared" si="47"/>
        <v>0</v>
      </c>
      <c r="AA133" s="82">
        <f t="shared" si="31"/>
        <v>0</v>
      </c>
      <c r="AB133" s="49">
        <f t="shared" si="47"/>
        <v>0</v>
      </c>
      <c r="AC133" s="82">
        <f t="shared" si="32"/>
        <v>0</v>
      </c>
      <c r="AD133" s="49">
        <f t="shared" si="45"/>
        <v>0</v>
      </c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</row>
    <row r="134" spans="1:66" x14ac:dyDescent="0.25">
      <c r="A134" s="9">
        <v>6410</v>
      </c>
      <c r="B134" s="10" t="s">
        <v>148</v>
      </c>
      <c r="C134" s="67">
        <v>17223</v>
      </c>
      <c r="D134" s="49">
        <f t="shared" si="33"/>
        <v>9.4306918986066456E-4</v>
      </c>
      <c r="E134" s="67">
        <v>17223</v>
      </c>
      <c r="F134" s="49">
        <f t="shared" si="34"/>
        <v>9.4306918986066456E-4</v>
      </c>
      <c r="G134" s="67">
        <v>17223</v>
      </c>
      <c r="H134" s="49">
        <f t="shared" si="35"/>
        <v>9.4306918986066456E-4</v>
      </c>
      <c r="I134" s="67">
        <v>17223</v>
      </c>
      <c r="J134" s="49">
        <f t="shared" si="36"/>
        <v>9.4306918986066456E-4</v>
      </c>
      <c r="K134" s="67">
        <v>17223</v>
      </c>
      <c r="L134" s="49">
        <f t="shared" si="37"/>
        <v>9.4306918986066456E-4</v>
      </c>
      <c r="M134" s="67">
        <v>17223</v>
      </c>
      <c r="N134" s="49">
        <f t="shared" si="38"/>
        <v>9.4306918986066456E-4</v>
      </c>
      <c r="O134" s="67">
        <v>17223</v>
      </c>
      <c r="P134" s="49">
        <f t="shared" si="39"/>
        <v>9.4306918986066456E-4</v>
      </c>
      <c r="Q134" s="67">
        <v>17223</v>
      </c>
      <c r="R134" s="49">
        <f t="shared" si="40"/>
        <v>9.4306918986066456E-4</v>
      </c>
      <c r="S134" s="67">
        <v>17223</v>
      </c>
      <c r="T134" s="49">
        <f t="shared" si="41"/>
        <v>9.4306918986066456E-4</v>
      </c>
      <c r="U134" s="67">
        <v>17223</v>
      </c>
      <c r="V134" s="49">
        <f t="shared" si="42"/>
        <v>9.4306918986066456E-4</v>
      </c>
      <c r="W134" s="67">
        <v>17223</v>
      </c>
      <c r="X134" s="49">
        <f t="shared" si="43"/>
        <v>9.4306918986066456E-4</v>
      </c>
      <c r="Y134" s="67">
        <v>17223</v>
      </c>
      <c r="Z134" s="49">
        <f t="shared" si="47"/>
        <v>9.4306918986066456E-4</v>
      </c>
      <c r="AA134" s="82">
        <f t="shared" si="31"/>
        <v>206676</v>
      </c>
      <c r="AB134" s="49">
        <f t="shared" si="47"/>
        <v>9.4306918986066456E-4</v>
      </c>
      <c r="AC134" s="82">
        <f t="shared" si="32"/>
        <v>17223</v>
      </c>
      <c r="AD134" s="49">
        <f t="shared" si="45"/>
        <v>9.4306918986066456E-4</v>
      </c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</row>
    <row r="135" spans="1:66" x14ac:dyDescent="0.25">
      <c r="A135" s="9">
        <v>6411</v>
      </c>
      <c r="B135" s="10" t="s">
        <v>149</v>
      </c>
      <c r="C135" s="67">
        <v>13658.15</v>
      </c>
      <c r="D135" s="49">
        <f t="shared" si="33"/>
        <v>7.4787089679471844E-4</v>
      </c>
      <c r="E135" s="67">
        <v>13658.15</v>
      </c>
      <c r="F135" s="49">
        <f t="shared" si="34"/>
        <v>7.4787089679471844E-4</v>
      </c>
      <c r="G135" s="67">
        <v>13658.15</v>
      </c>
      <c r="H135" s="49">
        <f t="shared" si="35"/>
        <v>7.4787089679471844E-4</v>
      </c>
      <c r="I135" s="67">
        <v>13658.15</v>
      </c>
      <c r="J135" s="49">
        <f t="shared" si="36"/>
        <v>7.4787089679471844E-4</v>
      </c>
      <c r="K135" s="67">
        <v>13658.15</v>
      </c>
      <c r="L135" s="49">
        <f t="shared" si="37"/>
        <v>7.4787089679471844E-4</v>
      </c>
      <c r="M135" s="67">
        <v>13658.15</v>
      </c>
      <c r="N135" s="49">
        <f t="shared" si="38"/>
        <v>7.4787089679471844E-4</v>
      </c>
      <c r="O135" s="67">
        <v>13658.15</v>
      </c>
      <c r="P135" s="49">
        <f t="shared" si="39"/>
        <v>7.4787089679471844E-4</v>
      </c>
      <c r="Q135" s="67">
        <v>13658.15</v>
      </c>
      <c r="R135" s="49">
        <f t="shared" si="40"/>
        <v>7.4787089679471844E-4</v>
      </c>
      <c r="S135" s="67">
        <v>13658.15</v>
      </c>
      <c r="T135" s="49">
        <f t="shared" si="41"/>
        <v>7.4787089679471844E-4</v>
      </c>
      <c r="U135" s="67">
        <v>13658.15</v>
      </c>
      <c r="V135" s="49">
        <f t="shared" si="42"/>
        <v>7.4787089679471844E-4</v>
      </c>
      <c r="W135" s="67">
        <v>13658.15</v>
      </c>
      <c r="X135" s="49">
        <f t="shared" si="43"/>
        <v>7.4787089679471844E-4</v>
      </c>
      <c r="Y135" s="67">
        <v>13658.15</v>
      </c>
      <c r="Z135" s="49">
        <f t="shared" si="47"/>
        <v>7.4787089679471844E-4</v>
      </c>
      <c r="AA135" s="82">
        <f t="shared" ref="AA135:AA165" si="48">C135+E135+G135+I135+K135+M135+O135+Q135+S135+U135+W135+Y135</f>
        <v>163897.79999999996</v>
      </c>
      <c r="AB135" s="49">
        <f t="shared" si="47"/>
        <v>7.4787089679471833E-4</v>
      </c>
      <c r="AC135" s="82">
        <f t="shared" si="32"/>
        <v>13658.149999999996</v>
      </c>
      <c r="AD135" s="49">
        <f t="shared" si="45"/>
        <v>7.4787089679471822E-4</v>
      </c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</row>
    <row r="136" spans="1:66" x14ac:dyDescent="0.25">
      <c r="A136" s="9">
        <v>6413</v>
      </c>
      <c r="B136" s="10" t="s">
        <v>150</v>
      </c>
      <c r="C136" s="67">
        <v>168490.57519999999</v>
      </c>
      <c r="D136" s="49">
        <f t="shared" si="33"/>
        <v>9.225934520874491E-3</v>
      </c>
      <c r="E136" s="67">
        <v>168490.57519999999</v>
      </c>
      <c r="F136" s="49">
        <f t="shared" si="34"/>
        <v>9.225934520874491E-3</v>
      </c>
      <c r="G136" s="67">
        <v>168490.57519999999</v>
      </c>
      <c r="H136" s="49">
        <f t="shared" si="35"/>
        <v>9.225934520874491E-3</v>
      </c>
      <c r="I136" s="67">
        <v>168490.57519999999</v>
      </c>
      <c r="J136" s="49">
        <f t="shared" si="36"/>
        <v>9.225934520874491E-3</v>
      </c>
      <c r="K136" s="67">
        <v>168490.57519999999</v>
      </c>
      <c r="L136" s="49">
        <f t="shared" si="37"/>
        <v>9.225934520874491E-3</v>
      </c>
      <c r="M136" s="67">
        <v>168490.57519999999</v>
      </c>
      <c r="N136" s="49">
        <f t="shared" si="38"/>
        <v>9.225934520874491E-3</v>
      </c>
      <c r="O136" s="67">
        <v>168490.57519999999</v>
      </c>
      <c r="P136" s="49">
        <f t="shared" si="39"/>
        <v>9.225934520874491E-3</v>
      </c>
      <c r="Q136" s="67">
        <v>168490.57519999999</v>
      </c>
      <c r="R136" s="49">
        <f t="shared" si="40"/>
        <v>9.225934520874491E-3</v>
      </c>
      <c r="S136" s="67">
        <v>168490.57519999999</v>
      </c>
      <c r="T136" s="49">
        <f t="shared" si="41"/>
        <v>9.225934520874491E-3</v>
      </c>
      <c r="U136" s="67">
        <v>168490.57519999999</v>
      </c>
      <c r="V136" s="49">
        <f t="shared" si="42"/>
        <v>9.225934520874491E-3</v>
      </c>
      <c r="W136" s="67">
        <v>168490.57519999999</v>
      </c>
      <c r="X136" s="49">
        <f t="shared" si="43"/>
        <v>9.225934520874491E-3</v>
      </c>
      <c r="Y136" s="67">
        <v>168490.57519999999</v>
      </c>
      <c r="Z136" s="49">
        <f t="shared" si="47"/>
        <v>9.225934520874491E-3</v>
      </c>
      <c r="AA136" s="82">
        <f t="shared" si="48"/>
        <v>2021886.9024000003</v>
      </c>
      <c r="AB136" s="49">
        <f t="shared" si="47"/>
        <v>9.2259345208744944E-3</v>
      </c>
      <c r="AC136" s="82">
        <f t="shared" si="32"/>
        <v>168490.57520000002</v>
      </c>
      <c r="AD136" s="49">
        <f t="shared" si="45"/>
        <v>9.2259345208744927E-3</v>
      </c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</row>
    <row r="137" spans="1:66" x14ac:dyDescent="0.25">
      <c r="A137" s="9">
        <v>6414</v>
      </c>
      <c r="B137" s="10" t="s">
        <v>151</v>
      </c>
      <c r="C137" s="67">
        <v>24802.06165</v>
      </c>
      <c r="D137" s="49">
        <f t="shared" si="33"/>
        <v>1.3580711947477069E-3</v>
      </c>
      <c r="E137" s="67">
        <v>24802.06165</v>
      </c>
      <c r="F137" s="49">
        <f t="shared" si="34"/>
        <v>1.3580711947477069E-3</v>
      </c>
      <c r="G137" s="67">
        <v>24802.06165</v>
      </c>
      <c r="H137" s="49">
        <f t="shared" si="35"/>
        <v>1.3580711947477069E-3</v>
      </c>
      <c r="I137" s="67">
        <v>24802.06165</v>
      </c>
      <c r="J137" s="49">
        <f t="shared" si="36"/>
        <v>1.3580711947477069E-3</v>
      </c>
      <c r="K137" s="67">
        <v>24802.06165</v>
      </c>
      <c r="L137" s="49">
        <f t="shared" si="37"/>
        <v>1.3580711947477069E-3</v>
      </c>
      <c r="M137" s="67">
        <v>24802.06165</v>
      </c>
      <c r="N137" s="49">
        <f t="shared" si="38"/>
        <v>1.3580711947477069E-3</v>
      </c>
      <c r="O137" s="67">
        <v>24802.06165</v>
      </c>
      <c r="P137" s="49">
        <f t="shared" si="39"/>
        <v>1.3580711947477069E-3</v>
      </c>
      <c r="Q137" s="67">
        <v>24802.06165</v>
      </c>
      <c r="R137" s="49">
        <f t="shared" si="40"/>
        <v>1.3580711947477069E-3</v>
      </c>
      <c r="S137" s="67">
        <v>24802.06165</v>
      </c>
      <c r="T137" s="49">
        <f t="shared" si="41"/>
        <v>1.3580711947477069E-3</v>
      </c>
      <c r="U137" s="67">
        <v>24802.06165</v>
      </c>
      <c r="V137" s="49">
        <f t="shared" si="42"/>
        <v>1.3580711947477069E-3</v>
      </c>
      <c r="W137" s="67">
        <v>24802.06165</v>
      </c>
      <c r="X137" s="49">
        <f t="shared" si="43"/>
        <v>1.3580711947477069E-3</v>
      </c>
      <c r="Y137" s="67">
        <v>24802.06165</v>
      </c>
      <c r="Z137" s="49">
        <f t="shared" ref="Z137:AB141" si="49">IF(Y$10&lt;&gt;0,Y137/Y$10,"-")</f>
        <v>1.3580711947477069E-3</v>
      </c>
      <c r="AA137" s="82">
        <f t="shared" si="48"/>
        <v>297624.73979999992</v>
      </c>
      <c r="AB137" s="49">
        <f t="shared" si="49"/>
        <v>1.3580711947477067E-3</v>
      </c>
      <c r="AC137" s="82">
        <f t="shared" si="32"/>
        <v>24802.061649999992</v>
      </c>
      <c r="AD137" s="49">
        <f t="shared" si="45"/>
        <v>1.3580711947477064E-3</v>
      </c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</row>
    <row r="138" spans="1:66" x14ac:dyDescent="0.25">
      <c r="A138" s="9">
        <v>6415</v>
      </c>
      <c r="B138" s="10" t="s">
        <v>152</v>
      </c>
      <c r="C138" s="67">
        <v>209.81</v>
      </c>
      <c r="D138" s="49">
        <f t="shared" si="33"/>
        <v>1.1488436783641993E-5</v>
      </c>
      <c r="E138" s="67">
        <v>209.81</v>
      </c>
      <c r="F138" s="49">
        <f t="shared" si="34"/>
        <v>1.1488436783641993E-5</v>
      </c>
      <c r="G138" s="67">
        <v>209.81</v>
      </c>
      <c r="H138" s="49">
        <f t="shared" si="35"/>
        <v>1.1488436783641993E-5</v>
      </c>
      <c r="I138" s="67">
        <v>209.81</v>
      </c>
      <c r="J138" s="49">
        <f t="shared" si="36"/>
        <v>1.1488436783641993E-5</v>
      </c>
      <c r="K138" s="67">
        <v>209.81</v>
      </c>
      <c r="L138" s="49">
        <f t="shared" si="37"/>
        <v>1.1488436783641993E-5</v>
      </c>
      <c r="M138" s="67">
        <v>209.81</v>
      </c>
      <c r="N138" s="49">
        <f t="shared" si="38"/>
        <v>1.1488436783641993E-5</v>
      </c>
      <c r="O138" s="67">
        <v>209.81</v>
      </c>
      <c r="P138" s="49">
        <f t="shared" si="39"/>
        <v>1.1488436783641993E-5</v>
      </c>
      <c r="Q138" s="67">
        <v>209.81</v>
      </c>
      <c r="R138" s="49">
        <f t="shared" si="40"/>
        <v>1.1488436783641993E-5</v>
      </c>
      <c r="S138" s="67">
        <v>209.81</v>
      </c>
      <c r="T138" s="49">
        <f t="shared" si="41"/>
        <v>1.1488436783641993E-5</v>
      </c>
      <c r="U138" s="67">
        <v>209.81</v>
      </c>
      <c r="V138" s="49">
        <f t="shared" si="42"/>
        <v>1.1488436783641993E-5</v>
      </c>
      <c r="W138" s="67">
        <v>209.81</v>
      </c>
      <c r="X138" s="49">
        <f t="shared" si="43"/>
        <v>1.1488436783641993E-5</v>
      </c>
      <c r="Y138" s="67">
        <v>209.81</v>
      </c>
      <c r="Z138" s="49">
        <f t="shared" si="49"/>
        <v>1.1488436783641993E-5</v>
      </c>
      <c r="AA138" s="82">
        <f t="shared" si="48"/>
        <v>2517.7199999999998</v>
      </c>
      <c r="AB138" s="49">
        <f t="shared" si="49"/>
        <v>1.1488436783641991E-5</v>
      </c>
      <c r="AC138" s="82">
        <f t="shared" si="32"/>
        <v>209.80999999999997</v>
      </c>
      <c r="AD138" s="49">
        <f t="shared" si="45"/>
        <v>1.1488436783641991E-5</v>
      </c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</row>
    <row r="139" spans="1:66" s="5" customFormat="1" x14ac:dyDescent="0.25">
      <c r="A139" s="12">
        <v>6499</v>
      </c>
      <c r="B139" s="1" t="s">
        <v>153</v>
      </c>
      <c r="C139" s="74">
        <f>SUM(C126:C138)</f>
        <v>174601.26199999999</v>
      </c>
      <c r="D139" s="56">
        <f t="shared" si="33"/>
        <v>9.5605336296225758E-3</v>
      </c>
      <c r="E139" s="74">
        <f>SUM(E126:E138)</f>
        <v>174601.26199999999</v>
      </c>
      <c r="F139" s="56">
        <f t="shared" si="34"/>
        <v>9.5605336296225758E-3</v>
      </c>
      <c r="G139" s="74">
        <f>SUM(G126:G138)</f>
        <v>174601.26199999999</v>
      </c>
      <c r="H139" s="56">
        <f t="shared" si="35"/>
        <v>9.5605336296225758E-3</v>
      </c>
      <c r="I139" s="74">
        <f>SUM(I126:I138)</f>
        <v>174601.26199999999</v>
      </c>
      <c r="J139" s="56">
        <f t="shared" si="36"/>
        <v>9.5605336296225758E-3</v>
      </c>
      <c r="K139" s="74">
        <f>SUM(K126:K138)</f>
        <v>174601.26199999999</v>
      </c>
      <c r="L139" s="56">
        <f t="shared" si="37"/>
        <v>9.5605336296225758E-3</v>
      </c>
      <c r="M139" s="74">
        <f>SUM(M126:M138)</f>
        <v>174601.26199999999</v>
      </c>
      <c r="N139" s="56">
        <f t="shared" si="38"/>
        <v>9.5605336296225758E-3</v>
      </c>
      <c r="O139" s="74">
        <f>SUM(O126:O138)</f>
        <v>174601.26199999999</v>
      </c>
      <c r="P139" s="56">
        <f t="shared" si="39"/>
        <v>9.5605336296225758E-3</v>
      </c>
      <c r="Q139" s="74">
        <f>SUM(Q126:Q138)</f>
        <v>174601.26199999999</v>
      </c>
      <c r="R139" s="56">
        <f t="shared" si="40"/>
        <v>9.5605336296225758E-3</v>
      </c>
      <c r="S139" s="74">
        <f>SUM(S126:S138)</f>
        <v>174601.26199999999</v>
      </c>
      <c r="T139" s="56">
        <f t="shared" si="41"/>
        <v>9.5605336296225758E-3</v>
      </c>
      <c r="U139" s="74">
        <f>SUM(U126:U138)</f>
        <v>174601.26199999999</v>
      </c>
      <c r="V139" s="56">
        <f t="shared" si="42"/>
        <v>9.5605336296225758E-3</v>
      </c>
      <c r="W139" s="74">
        <f>SUM(W126:W138)</f>
        <v>174601.26199999999</v>
      </c>
      <c r="X139" s="56">
        <f t="shared" si="43"/>
        <v>9.5605336296225758E-3</v>
      </c>
      <c r="Y139" s="74">
        <f>SUM(Y126:Y138)</f>
        <v>174601.26199999999</v>
      </c>
      <c r="Z139" s="56">
        <f t="shared" si="49"/>
        <v>9.5605336296225758E-3</v>
      </c>
      <c r="AA139" s="74">
        <f t="shared" si="48"/>
        <v>2095215.1440000003</v>
      </c>
      <c r="AB139" s="56">
        <f t="shared" si="49"/>
        <v>9.5605336296225793E-3</v>
      </c>
      <c r="AC139" s="94">
        <f t="shared" si="32"/>
        <v>174601.26200000002</v>
      </c>
      <c r="AD139" s="56">
        <f t="shared" si="45"/>
        <v>9.5605336296225776E-3</v>
      </c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</row>
    <row r="140" spans="1:66" s="8" customFormat="1" x14ac:dyDescent="0.25">
      <c r="A140" s="26"/>
      <c r="B140" s="27"/>
      <c r="C140" s="69"/>
      <c r="D140" s="57">
        <f t="shared" si="33"/>
        <v>0</v>
      </c>
      <c r="E140" s="69"/>
      <c r="F140" s="57">
        <f t="shared" si="34"/>
        <v>0</v>
      </c>
      <c r="G140" s="69"/>
      <c r="H140" s="57">
        <f t="shared" si="35"/>
        <v>0</v>
      </c>
      <c r="I140" s="69"/>
      <c r="J140" s="57">
        <f t="shared" si="36"/>
        <v>0</v>
      </c>
      <c r="K140" s="69"/>
      <c r="L140" s="57">
        <f t="shared" si="37"/>
        <v>0</v>
      </c>
      <c r="M140" s="69"/>
      <c r="N140" s="57">
        <f t="shared" si="38"/>
        <v>0</v>
      </c>
      <c r="O140" s="69"/>
      <c r="P140" s="57">
        <f t="shared" si="39"/>
        <v>0</v>
      </c>
      <c r="Q140" s="69"/>
      <c r="R140" s="57">
        <f t="shared" si="40"/>
        <v>0</v>
      </c>
      <c r="S140" s="69"/>
      <c r="T140" s="57">
        <f t="shared" si="41"/>
        <v>0</v>
      </c>
      <c r="U140" s="69"/>
      <c r="V140" s="57">
        <f t="shared" si="42"/>
        <v>0</v>
      </c>
      <c r="W140" s="69"/>
      <c r="X140" s="57">
        <f t="shared" si="43"/>
        <v>0</v>
      </c>
      <c r="Y140" s="69"/>
      <c r="Z140" s="57">
        <f t="shared" si="49"/>
        <v>0</v>
      </c>
      <c r="AA140" s="69">
        <f t="shared" si="48"/>
        <v>0</v>
      </c>
      <c r="AB140" s="57">
        <f t="shared" si="49"/>
        <v>0</v>
      </c>
      <c r="AC140" s="85">
        <f t="shared" si="32"/>
        <v>0</v>
      </c>
      <c r="AD140" s="57">
        <f t="shared" si="45"/>
        <v>0</v>
      </c>
    </row>
    <row r="141" spans="1:66" x14ac:dyDescent="0.25">
      <c r="A141" s="18">
        <v>7001</v>
      </c>
      <c r="B141" s="19" t="s">
        <v>154</v>
      </c>
      <c r="C141" s="75">
        <f>C36-C40-C78-C99-C125-C139</f>
        <v>2356803.9151999997</v>
      </c>
      <c r="D141" s="59">
        <f t="shared" si="33"/>
        <v>0.12905005858259921</v>
      </c>
      <c r="E141" s="75">
        <f>E36-E40-E78-E99-E125-E139</f>
        <v>2356803.9151999997</v>
      </c>
      <c r="F141" s="59">
        <f t="shared" si="34"/>
        <v>0.12905005858259921</v>
      </c>
      <c r="G141" s="75">
        <f>G36-G40-G78-G99-G125-G139</f>
        <v>2356803.9151999997</v>
      </c>
      <c r="H141" s="59">
        <f t="shared" si="35"/>
        <v>0.12905005858259921</v>
      </c>
      <c r="I141" s="75">
        <f>I36-I40-I78-I99-I125-I139</f>
        <v>2356803.9151999997</v>
      </c>
      <c r="J141" s="59">
        <f t="shared" si="36"/>
        <v>0.12905005858259921</v>
      </c>
      <c r="K141" s="75">
        <f>K36-K40-K78-K99-K125-K139</f>
        <v>2356803.9151999997</v>
      </c>
      <c r="L141" s="59">
        <f t="shared" si="37"/>
        <v>0.12905005858259921</v>
      </c>
      <c r="M141" s="75">
        <f>M36-M40-M78-M99-M125-M139</f>
        <v>2356803.9151999997</v>
      </c>
      <c r="N141" s="59">
        <f t="shared" si="38"/>
        <v>0.12905005858259921</v>
      </c>
      <c r="O141" s="75">
        <f>O36-O40-O78-O99-O125-O139</f>
        <v>2356803.9151999997</v>
      </c>
      <c r="P141" s="59">
        <f t="shared" si="39"/>
        <v>0.12905005858259921</v>
      </c>
      <c r="Q141" s="75">
        <f>Q36-Q40-Q78-Q99-Q125-Q139</f>
        <v>2356803.9151999997</v>
      </c>
      <c r="R141" s="59">
        <f t="shared" si="40"/>
        <v>0.12905005858259921</v>
      </c>
      <c r="S141" s="75">
        <f>S36-S40-S78-S99-S125-S139</f>
        <v>2356803.9151999997</v>
      </c>
      <c r="T141" s="59">
        <f t="shared" si="41"/>
        <v>0.12905005858259921</v>
      </c>
      <c r="U141" s="75">
        <f>U36-U40-U78-U99-U125-U139</f>
        <v>2356803.9151999997</v>
      </c>
      <c r="V141" s="59">
        <f t="shared" si="42"/>
        <v>0.12905005858259921</v>
      </c>
      <c r="W141" s="75">
        <f>W36-W40-W78-W99-W125-W139</f>
        <v>2356803.9151999997</v>
      </c>
      <c r="X141" s="59">
        <f t="shared" si="43"/>
        <v>0.12905005858259921</v>
      </c>
      <c r="Y141" s="75">
        <f>Y36-Y40-Y78-Y99-Y125-Y139</f>
        <v>2356803.9151999997</v>
      </c>
      <c r="Z141" s="59">
        <f t="shared" si="49"/>
        <v>0.12905005858259921</v>
      </c>
      <c r="AA141" s="75">
        <f t="shared" si="48"/>
        <v>28281646.982399989</v>
      </c>
      <c r="AB141" s="59">
        <f t="shared" si="49"/>
        <v>0.12905005858259919</v>
      </c>
      <c r="AC141" s="75">
        <f t="shared" si="32"/>
        <v>2356803.9151999992</v>
      </c>
      <c r="AD141" s="59">
        <f t="shared" si="45"/>
        <v>0.12905005858259919</v>
      </c>
    </row>
    <row r="142" spans="1:66" s="30" customFormat="1" x14ac:dyDescent="0.25">
      <c r="A142" s="31"/>
      <c r="B142" s="32"/>
      <c r="C142" s="76"/>
      <c r="D142" s="60"/>
      <c r="E142" s="76"/>
      <c r="F142" s="60"/>
      <c r="G142" s="76"/>
      <c r="H142" s="60"/>
      <c r="I142" s="76"/>
      <c r="J142" s="60"/>
      <c r="K142" s="76"/>
      <c r="L142" s="60"/>
      <c r="M142" s="76"/>
      <c r="N142" s="60"/>
      <c r="O142" s="76"/>
      <c r="P142" s="60"/>
      <c r="Q142" s="76"/>
      <c r="R142" s="60"/>
      <c r="S142" s="76"/>
      <c r="T142" s="60"/>
      <c r="U142" s="76"/>
      <c r="V142" s="60"/>
      <c r="W142" s="76"/>
      <c r="X142" s="60"/>
      <c r="Y142" s="76"/>
      <c r="Z142" s="60"/>
      <c r="AA142" s="76"/>
      <c r="AB142" s="60"/>
      <c r="AC142" s="76"/>
      <c r="AD142" s="60"/>
    </row>
    <row r="143" spans="1:66" s="7" customFormat="1" x14ac:dyDescent="0.25">
      <c r="A143" s="15">
        <v>6412</v>
      </c>
      <c r="B143" s="6" t="s">
        <v>155</v>
      </c>
      <c r="C143" s="77">
        <v>160808.44</v>
      </c>
      <c r="D143" s="61">
        <f t="shared" si="33"/>
        <v>8.8052885811738535E-3</v>
      </c>
      <c r="E143" s="77">
        <v>160808.44</v>
      </c>
      <c r="F143" s="61">
        <f t="shared" ref="F143:F165" si="50">IF(E$10&lt;&gt;0,E143/E$10,"-")</f>
        <v>8.8052885811738535E-3</v>
      </c>
      <c r="G143" s="77">
        <v>160808.44</v>
      </c>
      <c r="H143" s="61">
        <f t="shared" ref="H143:H165" si="51">IF(G$10&lt;&gt;0,G143/G$10,"-")</f>
        <v>8.8052885811738535E-3</v>
      </c>
      <c r="I143" s="77">
        <v>160808.44</v>
      </c>
      <c r="J143" s="61">
        <f t="shared" ref="J143:J165" si="52">IF(I$10&lt;&gt;0,I143/I$10,"-")</f>
        <v>8.8052885811738535E-3</v>
      </c>
      <c r="K143" s="77">
        <v>160808.44</v>
      </c>
      <c r="L143" s="61">
        <f t="shared" ref="L143:L165" si="53">IF(K$10&lt;&gt;0,K143/K$10,"-")</f>
        <v>8.8052885811738535E-3</v>
      </c>
      <c r="M143" s="77">
        <v>160808.44</v>
      </c>
      <c r="N143" s="61">
        <f t="shared" ref="N143:N165" si="54">IF(M$10&lt;&gt;0,M143/M$10,"-")</f>
        <v>8.8052885811738535E-3</v>
      </c>
      <c r="O143" s="77">
        <v>160808.44</v>
      </c>
      <c r="P143" s="61">
        <f t="shared" ref="P143:P165" si="55">IF(O$10&lt;&gt;0,O143/O$10,"-")</f>
        <v>8.8052885811738535E-3</v>
      </c>
      <c r="Q143" s="77">
        <v>160808.44</v>
      </c>
      <c r="R143" s="61">
        <f t="shared" ref="R143:R165" si="56">IF(Q$10&lt;&gt;0,Q143/Q$10,"-")</f>
        <v>8.8052885811738535E-3</v>
      </c>
      <c r="S143" s="77">
        <v>160808.44</v>
      </c>
      <c r="T143" s="61">
        <f t="shared" ref="T143:AD165" si="57">IF(S$10&lt;&gt;0,S143/S$10,"-")</f>
        <v>8.8052885811738535E-3</v>
      </c>
      <c r="U143" s="77">
        <v>160808.44</v>
      </c>
      <c r="V143" s="61">
        <f t="shared" ref="V143:V165" si="58">IF(U$10&lt;&gt;0,U143/U$10,"-")</f>
        <v>8.8052885811738535E-3</v>
      </c>
      <c r="W143" s="77">
        <v>160808.44</v>
      </c>
      <c r="X143" s="61">
        <f t="shared" ref="X143:X165" si="59">IF(W$10&lt;&gt;0,W143/W$10,"-")</f>
        <v>8.8052885811738535E-3</v>
      </c>
      <c r="Y143" s="77">
        <v>160808.44</v>
      </c>
      <c r="Z143" s="61">
        <f t="shared" ref="Z143:AB162" si="60">IF(Y$10&lt;&gt;0,Y143/Y$10,"-")</f>
        <v>8.8052885811738535E-3</v>
      </c>
      <c r="AA143" s="89">
        <f t="shared" si="48"/>
        <v>1929701.2799999996</v>
      </c>
      <c r="AB143" s="61">
        <f t="shared" si="60"/>
        <v>8.8052885811738518E-3</v>
      </c>
      <c r="AC143" s="89">
        <f t="shared" ref="AC143:AC165" si="61">AA143/12</f>
        <v>160808.43999999997</v>
      </c>
      <c r="AD143" s="61">
        <f t="shared" ref="AD143:AD165" si="62">IF(AC$10&lt;&gt;0,AC143/AC$10,"-")</f>
        <v>8.8052885811738518E-3</v>
      </c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</row>
    <row r="144" spans="1:66" s="35" customFormat="1" x14ac:dyDescent="0.25">
      <c r="A144" s="33"/>
      <c r="B144" s="34"/>
      <c r="C144" s="78"/>
      <c r="D144" s="62">
        <f t="shared" si="33"/>
        <v>0</v>
      </c>
      <c r="E144" s="78"/>
      <c r="F144" s="62">
        <f t="shared" si="50"/>
        <v>0</v>
      </c>
      <c r="G144" s="78"/>
      <c r="H144" s="62">
        <f t="shared" si="51"/>
        <v>0</v>
      </c>
      <c r="I144" s="78"/>
      <c r="J144" s="62">
        <f t="shared" si="52"/>
        <v>0</v>
      </c>
      <c r="K144" s="78"/>
      <c r="L144" s="62">
        <f t="shared" si="53"/>
        <v>0</v>
      </c>
      <c r="M144" s="78"/>
      <c r="N144" s="62">
        <f t="shared" si="54"/>
        <v>0</v>
      </c>
      <c r="O144" s="78"/>
      <c r="P144" s="62">
        <f t="shared" si="55"/>
        <v>0</v>
      </c>
      <c r="Q144" s="78"/>
      <c r="R144" s="62">
        <f t="shared" si="56"/>
        <v>0</v>
      </c>
      <c r="S144" s="78"/>
      <c r="T144" s="62">
        <f t="shared" si="57"/>
        <v>0</v>
      </c>
      <c r="U144" s="78"/>
      <c r="V144" s="62">
        <f t="shared" si="58"/>
        <v>0</v>
      </c>
      <c r="W144" s="78"/>
      <c r="X144" s="62">
        <f t="shared" si="59"/>
        <v>0</v>
      </c>
      <c r="Y144" s="78"/>
      <c r="Z144" s="62">
        <f t="shared" si="60"/>
        <v>0</v>
      </c>
      <c r="AA144" s="90">
        <f t="shared" si="48"/>
        <v>0</v>
      </c>
      <c r="AB144" s="62">
        <f t="shared" si="60"/>
        <v>0</v>
      </c>
      <c r="AC144" s="90">
        <f t="shared" si="61"/>
        <v>0</v>
      </c>
      <c r="AD144" s="62">
        <f t="shared" si="62"/>
        <v>0</v>
      </c>
    </row>
    <row r="145" spans="1:66" x14ac:dyDescent="0.25">
      <c r="A145" s="18">
        <v>7002</v>
      </c>
      <c r="B145" s="19" t="s">
        <v>156</v>
      </c>
      <c r="C145" s="75">
        <f>C141-C143</f>
        <v>2195995.4751999998</v>
      </c>
      <c r="D145" s="59">
        <f t="shared" si="33"/>
        <v>0.12024477000142535</v>
      </c>
      <c r="E145" s="75">
        <f>E141-E143</f>
        <v>2195995.4751999998</v>
      </c>
      <c r="F145" s="59">
        <f t="shared" si="50"/>
        <v>0.12024477000142535</v>
      </c>
      <c r="G145" s="75">
        <f>G141-G143</f>
        <v>2195995.4751999998</v>
      </c>
      <c r="H145" s="59">
        <f t="shared" si="51"/>
        <v>0.12024477000142535</v>
      </c>
      <c r="I145" s="75">
        <f>I141-I143</f>
        <v>2195995.4751999998</v>
      </c>
      <c r="J145" s="59">
        <f t="shared" si="52"/>
        <v>0.12024477000142535</v>
      </c>
      <c r="K145" s="75">
        <f>K141-K143</f>
        <v>2195995.4751999998</v>
      </c>
      <c r="L145" s="59">
        <f t="shared" si="53"/>
        <v>0.12024477000142535</v>
      </c>
      <c r="M145" s="75">
        <f>M141-M143</f>
        <v>2195995.4751999998</v>
      </c>
      <c r="N145" s="59">
        <f t="shared" si="54"/>
        <v>0.12024477000142535</v>
      </c>
      <c r="O145" s="75">
        <f>O141-O143</f>
        <v>2195995.4751999998</v>
      </c>
      <c r="P145" s="59">
        <f t="shared" si="55"/>
        <v>0.12024477000142535</v>
      </c>
      <c r="Q145" s="75">
        <f>Q141-Q143</f>
        <v>2195995.4751999998</v>
      </c>
      <c r="R145" s="59">
        <f t="shared" si="56"/>
        <v>0.12024477000142535</v>
      </c>
      <c r="S145" s="75">
        <f>S141-S143</f>
        <v>2195995.4751999998</v>
      </c>
      <c r="T145" s="59">
        <f t="shared" si="57"/>
        <v>0.12024477000142535</v>
      </c>
      <c r="U145" s="75">
        <f>U141-U143</f>
        <v>2195995.4751999998</v>
      </c>
      <c r="V145" s="59">
        <f t="shared" si="58"/>
        <v>0.12024477000142535</v>
      </c>
      <c r="W145" s="75">
        <f>W141-W143</f>
        <v>2195995.4751999998</v>
      </c>
      <c r="X145" s="59">
        <f t="shared" si="59"/>
        <v>0.12024477000142535</v>
      </c>
      <c r="Y145" s="75">
        <f>Y141-Y143</f>
        <v>2195995.4751999998</v>
      </c>
      <c r="Z145" s="59">
        <f t="shared" si="60"/>
        <v>0.12024477000142535</v>
      </c>
      <c r="AA145" s="75">
        <f t="shared" si="48"/>
        <v>26351945.702400003</v>
      </c>
      <c r="AB145" s="59">
        <f t="shared" si="60"/>
        <v>0.12024477000142539</v>
      </c>
      <c r="AC145" s="75">
        <f t="shared" si="61"/>
        <v>2195995.4752000002</v>
      </c>
      <c r="AD145" s="59">
        <f t="shared" si="62"/>
        <v>0.12024477000142537</v>
      </c>
    </row>
    <row r="146" spans="1:66" s="30" customFormat="1" x14ac:dyDescent="0.25">
      <c r="A146" s="31">
        <v>6501</v>
      </c>
      <c r="B146" s="32" t="s">
        <v>157</v>
      </c>
      <c r="C146" s="76"/>
      <c r="D146" s="60">
        <f t="shared" si="33"/>
        <v>0</v>
      </c>
      <c r="E146" s="76"/>
      <c r="F146" s="60">
        <f t="shared" si="50"/>
        <v>0</v>
      </c>
      <c r="G146" s="76"/>
      <c r="H146" s="60">
        <f t="shared" si="51"/>
        <v>0</v>
      </c>
      <c r="I146" s="76"/>
      <c r="J146" s="60">
        <f t="shared" si="52"/>
        <v>0</v>
      </c>
      <c r="K146" s="76"/>
      <c r="L146" s="60">
        <f t="shared" si="53"/>
        <v>0</v>
      </c>
      <c r="M146" s="76"/>
      <c r="N146" s="60">
        <f t="shared" si="54"/>
        <v>0</v>
      </c>
      <c r="O146" s="76"/>
      <c r="P146" s="60">
        <f t="shared" si="55"/>
        <v>0</v>
      </c>
      <c r="Q146" s="76"/>
      <c r="R146" s="60">
        <f t="shared" si="56"/>
        <v>0</v>
      </c>
      <c r="S146" s="76"/>
      <c r="T146" s="60">
        <f t="shared" si="57"/>
        <v>0</v>
      </c>
      <c r="U146" s="76"/>
      <c r="V146" s="60">
        <f t="shared" si="58"/>
        <v>0</v>
      </c>
      <c r="W146" s="76"/>
      <c r="X146" s="60">
        <f t="shared" si="59"/>
        <v>0</v>
      </c>
      <c r="Y146" s="76"/>
      <c r="Z146" s="60">
        <f t="shared" si="60"/>
        <v>0</v>
      </c>
      <c r="AA146" s="76">
        <f t="shared" si="48"/>
        <v>0</v>
      </c>
      <c r="AB146" s="60">
        <f t="shared" si="60"/>
        <v>0</v>
      </c>
      <c r="AC146" s="76">
        <f t="shared" si="61"/>
        <v>0</v>
      </c>
      <c r="AD146" s="60">
        <f t="shared" si="62"/>
        <v>0</v>
      </c>
    </row>
    <row r="147" spans="1:66" x14ac:dyDescent="0.25">
      <c r="A147" s="9">
        <v>6502</v>
      </c>
      <c r="B147" s="10" t="s">
        <v>158</v>
      </c>
      <c r="C147" s="67">
        <v>1041556.93065</v>
      </c>
      <c r="D147" s="49">
        <f t="shared" si="33"/>
        <v>5.7031890540663988E-2</v>
      </c>
      <c r="E147" s="67">
        <v>1041556.93065</v>
      </c>
      <c r="F147" s="49">
        <f t="shared" si="50"/>
        <v>5.7031890540663988E-2</v>
      </c>
      <c r="G147" s="67">
        <v>1041556.93065</v>
      </c>
      <c r="H147" s="49">
        <f t="shared" si="51"/>
        <v>5.7031890540663988E-2</v>
      </c>
      <c r="I147" s="67">
        <v>1041556.93065</v>
      </c>
      <c r="J147" s="49">
        <f t="shared" si="52"/>
        <v>5.7031890540663988E-2</v>
      </c>
      <c r="K147" s="67">
        <v>1041556.93065</v>
      </c>
      <c r="L147" s="49">
        <f t="shared" si="53"/>
        <v>5.7031890540663988E-2</v>
      </c>
      <c r="M147" s="67">
        <v>1041556.93065</v>
      </c>
      <c r="N147" s="49">
        <f t="shared" si="54"/>
        <v>5.7031890540663988E-2</v>
      </c>
      <c r="O147" s="67">
        <v>1041556.93065</v>
      </c>
      <c r="P147" s="49">
        <f t="shared" si="55"/>
        <v>5.7031890540663988E-2</v>
      </c>
      <c r="Q147" s="67">
        <v>1041556.93065</v>
      </c>
      <c r="R147" s="49">
        <f t="shared" si="56"/>
        <v>5.7031890540663988E-2</v>
      </c>
      <c r="S147" s="67">
        <v>1041556.93065</v>
      </c>
      <c r="T147" s="49">
        <f t="shared" si="57"/>
        <v>5.7031890540663988E-2</v>
      </c>
      <c r="U147" s="67">
        <v>1041556.93065</v>
      </c>
      <c r="V147" s="49">
        <f t="shared" si="58"/>
        <v>5.7031890540663988E-2</v>
      </c>
      <c r="W147" s="67">
        <v>1041556.93065</v>
      </c>
      <c r="X147" s="49">
        <f t="shared" si="59"/>
        <v>5.7031890540663988E-2</v>
      </c>
      <c r="Y147" s="67">
        <v>1041556.93065</v>
      </c>
      <c r="Z147" s="49">
        <f t="shared" si="60"/>
        <v>5.7031890540663988E-2</v>
      </c>
      <c r="AA147" s="82">
        <f t="shared" si="48"/>
        <v>12498683.167799996</v>
      </c>
      <c r="AB147" s="49">
        <f t="shared" si="60"/>
        <v>5.7031890540663974E-2</v>
      </c>
      <c r="AC147" s="82">
        <f t="shared" si="61"/>
        <v>1041556.9306499996</v>
      </c>
      <c r="AD147" s="49">
        <f t="shared" si="62"/>
        <v>5.7031890540663967E-2</v>
      </c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</row>
    <row r="148" spans="1:66" x14ac:dyDescent="0.25">
      <c r="A148" s="9">
        <v>6503</v>
      </c>
      <c r="B148" s="10" t="s">
        <v>159</v>
      </c>
      <c r="C148" s="67">
        <v>94178.289950000006</v>
      </c>
      <c r="D148" s="49">
        <f t="shared" si="33"/>
        <v>5.1568625445978789E-3</v>
      </c>
      <c r="E148" s="67">
        <v>94178.289950000006</v>
      </c>
      <c r="F148" s="49">
        <f t="shared" si="50"/>
        <v>5.1568625445978789E-3</v>
      </c>
      <c r="G148" s="67">
        <v>94178.289950000006</v>
      </c>
      <c r="H148" s="49">
        <f t="shared" si="51"/>
        <v>5.1568625445978789E-3</v>
      </c>
      <c r="I148" s="67">
        <v>94178.289950000006</v>
      </c>
      <c r="J148" s="49">
        <f t="shared" si="52"/>
        <v>5.1568625445978789E-3</v>
      </c>
      <c r="K148" s="67">
        <v>94178.289950000006</v>
      </c>
      <c r="L148" s="49">
        <f t="shared" si="53"/>
        <v>5.1568625445978789E-3</v>
      </c>
      <c r="M148" s="67">
        <v>94178.289950000006</v>
      </c>
      <c r="N148" s="49">
        <f t="shared" si="54"/>
        <v>5.1568625445978789E-3</v>
      </c>
      <c r="O148" s="67">
        <v>94178.289950000006</v>
      </c>
      <c r="P148" s="49">
        <f t="shared" si="55"/>
        <v>5.1568625445978789E-3</v>
      </c>
      <c r="Q148" s="67">
        <v>94178.289950000006</v>
      </c>
      <c r="R148" s="49">
        <f t="shared" si="56"/>
        <v>5.1568625445978789E-3</v>
      </c>
      <c r="S148" s="67">
        <v>94178.289950000006</v>
      </c>
      <c r="T148" s="49">
        <f t="shared" si="57"/>
        <v>5.1568625445978789E-3</v>
      </c>
      <c r="U148" s="67">
        <v>94178.289950000006</v>
      </c>
      <c r="V148" s="49">
        <f t="shared" si="58"/>
        <v>5.1568625445978789E-3</v>
      </c>
      <c r="W148" s="67">
        <v>94178.289950000006</v>
      </c>
      <c r="X148" s="49">
        <f t="shared" si="59"/>
        <v>5.1568625445978789E-3</v>
      </c>
      <c r="Y148" s="67">
        <v>94178.289950000006</v>
      </c>
      <c r="Z148" s="49">
        <f t="shared" si="60"/>
        <v>5.1568625445978789E-3</v>
      </c>
      <c r="AA148" s="82">
        <f t="shared" si="48"/>
        <v>1130139.4794000001</v>
      </c>
      <c r="AB148" s="49">
        <f t="shared" si="60"/>
        <v>5.1568625445978797E-3</v>
      </c>
      <c r="AC148" s="82">
        <f t="shared" si="61"/>
        <v>94178.289950000006</v>
      </c>
      <c r="AD148" s="49">
        <f t="shared" si="62"/>
        <v>5.1568625445978789E-3</v>
      </c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</row>
    <row r="149" spans="1:66" x14ac:dyDescent="0.25">
      <c r="A149" s="9">
        <v>6504</v>
      </c>
      <c r="B149" s="10" t="s">
        <v>160</v>
      </c>
      <c r="C149" s="67">
        <v>2249.2637500000001</v>
      </c>
      <c r="D149" s="49">
        <f t="shared" si="33"/>
        <v>1.2316154807498464E-4</v>
      </c>
      <c r="E149" s="67">
        <v>2249.2637500000001</v>
      </c>
      <c r="F149" s="49">
        <f t="shared" si="50"/>
        <v>1.2316154807498464E-4</v>
      </c>
      <c r="G149" s="67">
        <v>2249.2637500000001</v>
      </c>
      <c r="H149" s="49">
        <f t="shared" si="51"/>
        <v>1.2316154807498464E-4</v>
      </c>
      <c r="I149" s="67">
        <v>2249.2637500000001</v>
      </c>
      <c r="J149" s="49">
        <f t="shared" si="52"/>
        <v>1.2316154807498464E-4</v>
      </c>
      <c r="K149" s="67">
        <v>2249.2637500000001</v>
      </c>
      <c r="L149" s="49">
        <f t="shared" si="53"/>
        <v>1.2316154807498464E-4</v>
      </c>
      <c r="M149" s="67">
        <v>2249.2637500000001</v>
      </c>
      <c r="N149" s="49">
        <f t="shared" si="54"/>
        <v>1.2316154807498464E-4</v>
      </c>
      <c r="O149" s="67">
        <v>2249.2637500000001</v>
      </c>
      <c r="P149" s="49">
        <f t="shared" si="55"/>
        <v>1.2316154807498464E-4</v>
      </c>
      <c r="Q149" s="67">
        <v>2249.2637500000001</v>
      </c>
      <c r="R149" s="49">
        <f t="shared" si="56"/>
        <v>1.2316154807498464E-4</v>
      </c>
      <c r="S149" s="67">
        <v>2249.2637500000001</v>
      </c>
      <c r="T149" s="49">
        <f t="shared" si="57"/>
        <v>1.2316154807498464E-4</v>
      </c>
      <c r="U149" s="67">
        <v>2249.2637500000001</v>
      </c>
      <c r="V149" s="49">
        <f t="shared" si="58"/>
        <v>1.2316154807498464E-4</v>
      </c>
      <c r="W149" s="67">
        <v>2249.2637500000001</v>
      </c>
      <c r="X149" s="49">
        <f t="shared" si="59"/>
        <v>1.2316154807498464E-4</v>
      </c>
      <c r="Y149" s="67">
        <v>2249.2637500000001</v>
      </c>
      <c r="Z149" s="49">
        <f t="shared" si="60"/>
        <v>1.2316154807498464E-4</v>
      </c>
      <c r="AA149" s="82">
        <f t="shared" si="48"/>
        <v>26991.164999999994</v>
      </c>
      <c r="AB149" s="49">
        <f t="shared" si="60"/>
        <v>1.2316154807498462E-4</v>
      </c>
      <c r="AC149" s="82">
        <f t="shared" si="61"/>
        <v>2249.2637499999996</v>
      </c>
      <c r="AD149" s="49">
        <f t="shared" si="62"/>
        <v>1.2316154807498462E-4</v>
      </c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</row>
    <row r="150" spans="1:66" x14ac:dyDescent="0.25">
      <c r="A150" s="9">
        <v>6505</v>
      </c>
      <c r="B150" s="10" t="s">
        <v>161</v>
      </c>
      <c r="C150" s="67"/>
      <c r="D150" s="49">
        <f t="shared" si="33"/>
        <v>0</v>
      </c>
      <c r="E150" s="67"/>
      <c r="F150" s="49">
        <f t="shared" si="50"/>
        <v>0</v>
      </c>
      <c r="G150" s="67"/>
      <c r="H150" s="49">
        <f t="shared" si="51"/>
        <v>0</v>
      </c>
      <c r="I150" s="67"/>
      <c r="J150" s="49">
        <f t="shared" si="52"/>
        <v>0</v>
      </c>
      <c r="K150" s="67"/>
      <c r="L150" s="49">
        <f t="shared" si="53"/>
        <v>0</v>
      </c>
      <c r="M150" s="67"/>
      <c r="N150" s="49">
        <f t="shared" si="54"/>
        <v>0</v>
      </c>
      <c r="O150" s="67"/>
      <c r="P150" s="49">
        <f t="shared" si="55"/>
        <v>0</v>
      </c>
      <c r="Q150" s="67"/>
      <c r="R150" s="49">
        <f t="shared" si="56"/>
        <v>0</v>
      </c>
      <c r="S150" s="67"/>
      <c r="T150" s="49">
        <f t="shared" si="57"/>
        <v>0</v>
      </c>
      <c r="U150" s="67"/>
      <c r="V150" s="49">
        <f t="shared" si="58"/>
        <v>0</v>
      </c>
      <c r="W150" s="67"/>
      <c r="X150" s="49">
        <f t="shared" si="59"/>
        <v>0</v>
      </c>
      <c r="Y150" s="67"/>
      <c r="Z150" s="49">
        <f t="shared" si="60"/>
        <v>0</v>
      </c>
      <c r="AA150" s="82">
        <f t="shared" si="48"/>
        <v>0</v>
      </c>
      <c r="AB150" s="49">
        <f t="shared" si="60"/>
        <v>0</v>
      </c>
      <c r="AC150" s="82">
        <f t="shared" si="61"/>
        <v>0</v>
      </c>
      <c r="AD150" s="49">
        <f t="shared" si="62"/>
        <v>0</v>
      </c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</row>
    <row r="151" spans="1:66" x14ac:dyDescent="0.25">
      <c r="A151" s="9">
        <v>6506</v>
      </c>
      <c r="B151" s="10" t="s">
        <v>162</v>
      </c>
      <c r="C151" s="67"/>
      <c r="D151" s="49">
        <f t="shared" si="33"/>
        <v>0</v>
      </c>
      <c r="E151" s="67"/>
      <c r="F151" s="49">
        <f t="shared" si="50"/>
        <v>0</v>
      </c>
      <c r="G151" s="67"/>
      <c r="H151" s="49">
        <f t="shared" si="51"/>
        <v>0</v>
      </c>
      <c r="I151" s="67"/>
      <c r="J151" s="49">
        <f t="shared" si="52"/>
        <v>0</v>
      </c>
      <c r="K151" s="67"/>
      <c r="L151" s="49">
        <f t="shared" si="53"/>
        <v>0</v>
      </c>
      <c r="M151" s="67"/>
      <c r="N151" s="49">
        <f t="shared" si="54"/>
        <v>0</v>
      </c>
      <c r="O151" s="67"/>
      <c r="P151" s="49">
        <f t="shared" si="55"/>
        <v>0</v>
      </c>
      <c r="Q151" s="67"/>
      <c r="R151" s="49">
        <f t="shared" si="56"/>
        <v>0</v>
      </c>
      <c r="S151" s="67"/>
      <c r="T151" s="49">
        <f t="shared" si="57"/>
        <v>0</v>
      </c>
      <c r="U151" s="67"/>
      <c r="V151" s="49">
        <f t="shared" si="58"/>
        <v>0</v>
      </c>
      <c r="W151" s="67"/>
      <c r="X151" s="49">
        <f t="shared" si="59"/>
        <v>0</v>
      </c>
      <c r="Y151" s="67"/>
      <c r="Z151" s="49">
        <f t="shared" si="60"/>
        <v>0</v>
      </c>
      <c r="AA151" s="82">
        <f t="shared" si="48"/>
        <v>0</v>
      </c>
      <c r="AB151" s="49">
        <f t="shared" si="60"/>
        <v>0</v>
      </c>
      <c r="AC151" s="82">
        <f t="shared" si="61"/>
        <v>0</v>
      </c>
      <c r="AD151" s="49">
        <f t="shared" si="62"/>
        <v>0</v>
      </c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</row>
    <row r="152" spans="1:66" x14ac:dyDescent="0.25">
      <c r="A152" s="9">
        <v>6507</v>
      </c>
      <c r="B152" s="10"/>
      <c r="C152" s="67"/>
      <c r="D152" s="49">
        <f t="shared" si="33"/>
        <v>0</v>
      </c>
      <c r="E152" s="67"/>
      <c r="F152" s="49">
        <f t="shared" si="33"/>
        <v>0</v>
      </c>
      <c r="G152" s="67"/>
      <c r="H152" s="49">
        <f t="shared" si="33"/>
        <v>0</v>
      </c>
      <c r="I152" s="67"/>
      <c r="J152" s="49">
        <f t="shared" si="33"/>
        <v>0</v>
      </c>
      <c r="K152" s="67"/>
      <c r="L152" s="49">
        <f t="shared" si="33"/>
        <v>0</v>
      </c>
      <c r="M152" s="67"/>
      <c r="N152" s="49">
        <f t="shared" si="33"/>
        <v>0</v>
      </c>
      <c r="O152" s="67"/>
      <c r="P152" s="49">
        <f t="shared" si="33"/>
        <v>0</v>
      </c>
      <c r="Q152" s="67"/>
      <c r="R152" s="49">
        <f t="shared" si="33"/>
        <v>0</v>
      </c>
      <c r="S152" s="67"/>
      <c r="T152" s="49">
        <f t="shared" si="57"/>
        <v>0</v>
      </c>
      <c r="U152" s="67"/>
      <c r="V152" s="49">
        <f t="shared" si="57"/>
        <v>0</v>
      </c>
      <c r="W152" s="67"/>
      <c r="X152" s="49">
        <f t="shared" si="57"/>
        <v>0</v>
      </c>
      <c r="Y152" s="67"/>
      <c r="Z152" s="49">
        <f t="shared" si="57"/>
        <v>0</v>
      </c>
      <c r="AA152" s="82"/>
      <c r="AB152" s="49">
        <f t="shared" si="57"/>
        <v>0</v>
      </c>
      <c r="AC152" s="82"/>
      <c r="AD152" s="49">
        <f t="shared" si="57"/>
        <v>0</v>
      </c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</row>
    <row r="153" spans="1:66" x14ac:dyDescent="0.25">
      <c r="A153" s="9">
        <v>6508</v>
      </c>
      <c r="B153" s="10"/>
      <c r="C153" s="67"/>
      <c r="D153" s="49">
        <f t="shared" si="33"/>
        <v>0</v>
      </c>
      <c r="E153" s="67"/>
      <c r="F153" s="49">
        <f t="shared" si="33"/>
        <v>0</v>
      </c>
      <c r="G153" s="67"/>
      <c r="H153" s="49">
        <f t="shared" si="33"/>
        <v>0</v>
      </c>
      <c r="I153" s="67"/>
      <c r="J153" s="49">
        <f t="shared" si="33"/>
        <v>0</v>
      </c>
      <c r="K153" s="67"/>
      <c r="L153" s="49">
        <f t="shared" si="33"/>
        <v>0</v>
      </c>
      <c r="M153" s="67"/>
      <c r="N153" s="49">
        <f t="shared" si="33"/>
        <v>0</v>
      </c>
      <c r="O153" s="67"/>
      <c r="P153" s="49">
        <f t="shared" si="33"/>
        <v>0</v>
      </c>
      <c r="Q153" s="67"/>
      <c r="R153" s="49">
        <f t="shared" si="33"/>
        <v>0</v>
      </c>
      <c r="S153" s="67"/>
      <c r="T153" s="49">
        <f t="shared" si="57"/>
        <v>0</v>
      </c>
      <c r="U153" s="67"/>
      <c r="V153" s="49">
        <f t="shared" si="57"/>
        <v>0</v>
      </c>
      <c r="W153" s="67"/>
      <c r="X153" s="49">
        <f t="shared" si="57"/>
        <v>0</v>
      </c>
      <c r="Y153" s="67"/>
      <c r="Z153" s="49">
        <f t="shared" si="57"/>
        <v>0</v>
      </c>
      <c r="AA153" s="82"/>
      <c r="AB153" s="49">
        <f t="shared" si="57"/>
        <v>0</v>
      </c>
      <c r="AC153" s="82"/>
      <c r="AD153" s="49">
        <f t="shared" si="57"/>
        <v>0</v>
      </c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</row>
    <row r="154" spans="1:66" x14ac:dyDescent="0.25">
      <c r="A154" s="9">
        <v>6509</v>
      </c>
      <c r="B154" s="10"/>
      <c r="C154" s="67"/>
      <c r="D154" s="49">
        <f t="shared" si="33"/>
        <v>0</v>
      </c>
      <c r="E154" s="67"/>
      <c r="F154" s="49">
        <f t="shared" si="33"/>
        <v>0</v>
      </c>
      <c r="G154" s="67"/>
      <c r="H154" s="49">
        <f t="shared" si="33"/>
        <v>0</v>
      </c>
      <c r="I154" s="67"/>
      <c r="J154" s="49">
        <f t="shared" si="33"/>
        <v>0</v>
      </c>
      <c r="K154" s="67"/>
      <c r="L154" s="49">
        <f t="shared" si="33"/>
        <v>0</v>
      </c>
      <c r="M154" s="67"/>
      <c r="N154" s="49">
        <f t="shared" si="33"/>
        <v>0</v>
      </c>
      <c r="O154" s="67"/>
      <c r="P154" s="49">
        <f t="shared" si="33"/>
        <v>0</v>
      </c>
      <c r="Q154" s="67"/>
      <c r="R154" s="49">
        <f t="shared" si="33"/>
        <v>0</v>
      </c>
      <c r="S154" s="67"/>
      <c r="T154" s="49">
        <f t="shared" si="57"/>
        <v>0</v>
      </c>
      <c r="U154" s="67"/>
      <c r="V154" s="49">
        <f t="shared" si="57"/>
        <v>0</v>
      </c>
      <c r="W154" s="67"/>
      <c r="X154" s="49">
        <f t="shared" si="57"/>
        <v>0</v>
      </c>
      <c r="Y154" s="67"/>
      <c r="Z154" s="49">
        <f t="shared" si="57"/>
        <v>0</v>
      </c>
      <c r="AA154" s="82"/>
      <c r="AB154" s="49">
        <f t="shared" si="57"/>
        <v>0</v>
      </c>
      <c r="AC154" s="82"/>
      <c r="AD154" s="49">
        <f t="shared" si="57"/>
        <v>0</v>
      </c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</row>
    <row r="155" spans="1:66" x14ac:dyDescent="0.25">
      <c r="A155" s="9">
        <v>6510</v>
      </c>
      <c r="B155" s="10"/>
      <c r="C155" s="67"/>
      <c r="D155" s="49">
        <f t="shared" si="33"/>
        <v>0</v>
      </c>
      <c r="E155" s="67"/>
      <c r="F155" s="49">
        <f t="shared" si="33"/>
        <v>0</v>
      </c>
      <c r="G155" s="67"/>
      <c r="H155" s="49">
        <f t="shared" si="33"/>
        <v>0</v>
      </c>
      <c r="I155" s="67"/>
      <c r="J155" s="49">
        <f t="shared" si="33"/>
        <v>0</v>
      </c>
      <c r="K155" s="67"/>
      <c r="L155" s="49">
        <f t="shared" si="33"/>
        <v>0</v>
      </c>
      <c r="M155" s="67"/>
      <c r="N155" s="49">
        <f t="shared" si="33"/>
        <v>0</v>
      </c>
      <c r="O155" s="67"/>
      <c r="P155" s="49">
        <f t="shared" si="33"/>
        <v>0</v>
      </c>
      <c r="Q155" s="67"/>
      <c r="R155" s="49">
        <f t="shared" si="33"/>
        <v>0</v>
      </c>
      <c r="S155" s="67"/>
      <c r="T155" s="49">
        <f t="shared" si="57"/>
        <v>0</v>
      </c>
      <c r="U155" s="67"/>
      <c r="V155" s="49">
        <f t="shared" si="57"/>
        <v>0</v>
      </c>
      <c r="W155" s="67"/>
      <c r="X155" s="49">
        <f t="shared" si="57"/>
        <v>0</v>
      </c>
      <c r="Y155" s="67"/>
      <c r="Z155" s="49">
        <f t="shared" si="57"/>
        <v>0</v>
      </c>
      <c r="AA155" s="82"/>
      <c r="AB155" s="49">
        <f t="shared" si="57"/>
        <v>0</v>
      </c>
      <c r="AC155" s="82"/>
      <c r="AD155" s="49">
        <f t="shared" si="57"/>
        <v>0</v>
      </c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</row>
    <row r="156" spans="1:66" x14ac:dyDescent="0.25">
      <c r="A156" s="9">
        <v>6604</v>
      </c>
      <c r="B156" s="10" t="s">
        <v>163</v>
      </c>
      <c r="C156" s="67"/>
      <c r="D156" s="49">
        <f t="shared" si="33"/>
        <v>0</v>
      </c>
      <c r="E156" s="67"/>
      <c r="F156" s="49">
        <f t="shared" si="50"/>
        <v>0</v>
      </c>
      <c r="G156" s="67"/>
      <c r="H156" s="49">
        <f t="shared" si="51"/>
        <v>0</v>
      </c>
      <c r="I156" s="67"/>
      <c r="J156" s="49">
        <f t="shared" si="52"/>
        <v>0</v>
      </c>
      <c r="K156" s="67"/>
      <c r="L156" s="49">
        <f t="shared" si="53"/>
        <v>0</v>
      </c>
      <c r="M156" s="67"/>
      <c r="N156" s="49">
        <f t="shared" si="54"/>
        <v>0</v>
      </c>
      <c r="O156" s="67"/>
      <c r="P156" s="49">
        <f t="shared" si="55"/>
        <v>0</v>
      </c>
      <c r="Q156" s="67"/>
      <c r="R156" s="49">
        <f t="shared" si="56"/>
        <v>0</v>
      </c>
      <c r="S156" s="67"/>
      <c r="T156" s="49">
        <f t="shared" si="57"/>
        <v>0</v>
      </c>
      <c r="U156" s="67"/>
      <c r="V156" s="49">
        <f t="shared" si="58"/>
        <v>0</v>
      </c>
      <c r="W156" s="67"/>
      <c r="X156" s="49">
        <f t="shared" si="59"/>
        <v>0</v>
      </c>
      <c r="Y156" s="67"/>
      <c r="Z156" s="49">
        <f t="shared" si="60"/>
        <v>0</v>
      </c>
      <c r="AA156" s="82">
        <f t="shared" si="48"/>
        <v>0</v>
      </c>
      <c r="AB156" s="49">
        <f t="shared" si="60"/>
        <v>0</v>
      </c>
      <c r="AC156" s="82">
        <f t="shared" si="61"/>
        <v>0</v>
      </c>
      <c r="AD156" s="49">
        <f t="shared" si="62"/>
        <v>0</v>
      </c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</row>
    <row r="157" spans="1:66" x14ac:dyDescent="0.25">
      <c r="A157" s="9">
        <v>6701</v>
      </c>
      <c r="B157" s="10" t="s">
        <v>164</v>
      </c>
      <c r="C157" s="67">
        <v>800203.61699999997</v>
      </c>
      <c r="D157" s="49">
        <f t="shared" ref="D157:D165" si="63">IF(C$10&lt;&gt;0,C157/C$10,"-")</f>
        <v>4.3816255983728937E-2</v>
      </c>
      <c r="E157" s="67">
        <v>800203.61699999997</v>
      </c>
      <c r="F157" s="49">
        <f t="shared" si="50"/>
        <v>4.3816255983728937E-2</v>
      </c>
      <c r="G157" s="67">
        <v>800203.61699999997</v>
      </c>
      <c r="H157" s="49">
        <f t="shared" si="51"/>
        <v>4.3816255983728937E-2</v>
      </c>
      <c r="I157" s="67">
        <v>800203.61699999997</v>
      </c>
      <c r="J157" s="49">
        <f t="shared" si="52"/>
        <v>4.3816255983728937E-2</v>
      </c>
      <c r="K157" s="67">
        <v>800203.61699999997</v>
      </c>
      <c r="L157" s="49">
        <f t="shared" si="53"/>
        <v>4.3816255983728937E-2</v>
      </c>
      <c r="M157" s="67">
        <v>800203.61699999997</v>
      </c>
      <c r="N157" s="49">
        <f t="shared" si="54"/>
        <v>4.3816255983728937E-2</v>
      </c>
      <c r="O157" s="67">
        <v>800203.61699999997</v>
      </c>
      <c r="P157" s="49">
        <f t="shared" si="55"/>
        <v>4.3816255983728937E-2</v>
      </c>
      <c r="Q157" s="67">
        <v>800203.61699999997</v>
      </c>
      <c r="R157" s="49">
        <f t="shared" si="56"/>
        <v>4.3816255983728937E-2</v>
      </c>
      <c r="S157" s="67">
        <v>800203.61699999997</v>
      </c>
      <c r="T157" s="49">
        <f t="shared" si="57"/>
        <v>4.3816255983728937E-2</v>
      </c>
      <c r="U157" s="67">
        <v>800203.61699999997</v>
      </c>
      <c r="V157" s="49">
        <f t="shared" si="58"/>
        <v>4.3816255983728937E-2</v>
      </c>
      <c r="W157" s="67">
        <v>800203.61699999997</v>
      </c>
      <c r="X157" s="49">
        <f t="shared" si="59"/>
        <v>4.3816255983728937E-2</v>
      </c>
      <c r="Y157" s="67">
        <v>800203.61699999997</v>
      </c>
      <c r="Z157" s="49">
        <f t="shared" si="60"/>
        <v>4.3816255983728937E-2</v>
      </c>
      <c r="AA157" s="82">
        <f t="shared" si="48"/>
        <v>9602443.4039999992</v>
      </c>
      <c r="AB157" s="49">
        <f t="shared" si="60"/>
        <v>4.3816255983728937E-2</v>
      </c>
      <c r="AC157" s="82">
        <f t="shared" si="61"/>
        <v>800203.61699999997</v>
      </c>
      <c r="AD157" s="49">
        <f t="shared" si="62"/>
        <v>4.3816255983728937E-2</v>
      </c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</row>
    <row r="158" spans="1:66" x14ac:dyDescent="0.25">
      <c r="A158" s="9">
        <v>5152</v>
      </c>
      <c r="B158" s="10" t="s">
        <v>40</v>
      </c>
      <c r="C158" s="67">
        <v>-800000</v>
      </c>
      <c r="D158" s="49">
        <f t="shared" si="63"/>
        <v>-4.3805106653227177E-2</v>
      </c>
      <c r="E158" s="67">
        <v>-800000</v>
      </c>
      <c r="F158" s="49">
        <f t="shared" si="50"/>
        <v>-4.3805106653227177E-2</v>
      </c>
      <c r="G158" s="67">
        <v>-800000</v>
      </c>
      <c r="H158" s="49">
        <f t="shared" si="51"/>
        <v>-4.3805106653227177E-2</v>
      </c>
      <c r="I158" s="67">
        <v>-800000</v>
      </c>
      <c r="J158" s="49">
        <f t="shared" si="52"/>
        <v>-4.3805106653227177E-2</v>
      </c>
      <c r="K158" s="67">
        <v>-800000</v>
      </c>
      <c r="L158" s="49">
        <f t="shared" si="53"/>
        <v>-4.3805106653227177E-2</v>
      </c>
      <c r="M158" s="67">
        <v>-800000</v>
      </c>
      <c r="N158" s="49">
        <f t="shared" si="54"/>
        <v>-4.3805106653227177E-2</v>
      </c>
      <c r="O158" s="67">
        <v>-800000</v>
      </c>
      <c r="P158" s="49">
        <f t="shared" si="55"/>
        <v>-4.3805106653227177E-2</v>
      </c>
      <c r="Q158" s="67">
        <v>-800000</v>
      </c>
      <c r="R158" s="49">
        <f t="shared" si="56"/>
        <v>-4.3805106653227177E-2</v>
      </c>
      <c r="S158" s="67">
        <v>-800000</v>
      </c>
      <c r="T158" s="49">
        <f t="shared" si="57"/>
        <v>-4.3805106653227177E-2</v>
      </c>
      <c r="U158" s="67">
        <v>-800000</v>
      </c>
      <c r="V158" s="49">
        <f t="shared" si="58"/>
        <v>-4.3805106653227177E-2</v>
      </c>
      <c r="W158" s="67">
        <v>-800000</v>
      </c>
      <c r="X158" s="49">
        <f t="shared" si="59"/>
        <v>-4.3805106653227177E-2</v>
      </c>
      <c r="Y158" s="67">
        <v>-800000</v>
      </c>
      <c r="Z158" s="49">
        <f t="shared" si="60"/>
        <v>-4.3805106653227177E-2</v>
      </c>
      <c r="AA158" s="91">
        <f t="shared" si="48"/>
        <v>-9600000</v>
      </c>
      <c r="AB158" s="49">
        <f t="shared" si="60"/>
        <v>-4.3805106653227177E-2</v>
      </c>
      <c r="AC158" s="82">
        <f t="shared" si="61"/>
        <v>-800000</v>
      </c>
      <c r="AD158" s="49">
        <f t="shared" si="62"/>
        <v>-4.3805106653227177E-2</v>
      </c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</row>
    <row r="159" spans="1:66" s="5" customFormat="1" x14ac:dyDescent="0.25">
      <c r="A159" s="12">
        <v>7003</v>
      </c>
      <c r="B159" s="1" t="s">
        <v>165</v>
      </c>
      <c r="C159" s="74">
        <f>SUM(C146:C158)</f>
        <v>1138188.1013500001</v>
      </c>
      <c r="D159" s="56">
        <f t="shared" si="63"/>
        <v>6.2323063963838618E-2</v>
      </c>
      <c r="E159" s="74">
        <f>SUM(E146:E158)</f>
        <v>1138188.1013500001</v>
      </c>
      <c r="F159" s="56">
        <f t="shared" si="50"/>
        <v>6.2323063963838618E-2</v>
      </c>
      <c r="G159" s="74">
        <f>SUM(G146:G158)</f>
        <v>1138188.1013500001</v>
      </c>
      <c r="H159" s="56">
        <f t="shared" si="51"/>
        <v>6.2323063963838618E-2</v>
      </c>
      <c r="I159" s="74">
        <f>SUM(I146:I158)</f>
        <v>1138188.1013500001</v>
      </c>
      <c r="J159" s="56">
        <f t="shared" si="52"/>
        <v>6.2323063963838618E-2</v>
      </c>
      <c r="K159" s="74">
        <f>SUM(K146:K158)</f>
        <v>1138188.1013500001</v>
      </c>
      <c r="L159" s="56">
        <f t="shared" si="53"/>
        <v>6.2323063963838618E-2</v>
      </c>
      <c r="M159" s="74">
        <f>SUM(M146:M158)</f>
        <v>1138188.1013500001</v>
      </c>
      <c r="N159" s="56">
        <f t="shared" si="54"/>
        <v>6.2323063963838618E-2</v>
      </c>
      <c r="O159" s="74">
        <f>SUM(O146:O158)</f>
        <v>1138188.1013500001</v>
      </c>
      <c r="P159" s="56">
        <f t="shared" si="55"/>
        <v>6.2323063963838618E-2</v>
      </c>
      <c r="Q159" s="74">
        <f>SUM(Q146:Q158)</f>
        <v>1138188.1013500001</v>
      </c>
      <c r="R159" s="56">
        <f t="shared" si="56"/>
        <v>6.2323063963838618E-2</v>
      </c>
      <c r="S159" s="74">
        <f>SUM(S146:S158)</f>
        <v>1138188.1013500001</v>
      </c>
      <c r="T159" s="56">
        <f t="shared" si="57"/>
        <v>6.2323063963838618E-2</v>
      </c>
      <c r="U159" s="74">
        <f>SUM(U146:U158)</f>
        <v>1138188.1013500001</v>
      </c>
      <c r="V159" s="56">
        <f t="shared" si="58"/>
        <v>6.2323063963838618E-2</v>
      </c>
      <c r="W159" s="74">
        <f>SUM(W146:W158)</f>
        <v>1138188.1013500001</v>
      </c>
      <c r="X159" s="56">
        <f t="shared" si="59"/>
        <v>6.2323063963838618E-2</v>
      </c>
      <c r="Y159" s="74">
        <f>SUM(Y146:Y158)</f>
        <v>1138188.1013500001</v>
      </c>
      <c r="Z159" s="56">
        <f t="shared" si="60"/>
        <v>6.2323063963838618E-2</v>
      </c>
      <c r="AA159" s="74">
        <f t="shared" si="48"/>
        <v>13658257.216200002</v>
      </c>
      <c r="AB159" s="56">
        <f t="shared" si="60"/>
        <v>6.2323063963838625E-2</v>
      </c>
      <c r="AC159" s="94">
        <f t="shared" si="61"/>
        <v>1138188.1013500001</v>
      </c>
      <c r="AD159" s="56">
        <f t="shared" si="62"/>
        <v>6.2323063963838618E-2</v>
      </c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</row>
    <row r="160" spans="1:66" x14ac:dyDescent="0.25">
      <c r="A160" s="16">
        <v>7004</v>
      </c>
      <c r="B160" s="17" t="s">
        <v>166</v>
      </c>
      <c r="C160" s="79">
        <f>C40+C78+C99+C125+C139+C143+C159</f>
        <v>7794301.6930000009</v>
      </c>
      <c r="D160" s="63">
        <f t="shared" si="63"/>
        <v>0.4267877711866177</v>
      </c>
      <c r="E160" s="79">
        <f>E40+E78+E99+E125+E139+E143+E159</f>
        <v>7794301.6930000009</v>
      </c>
      <c r="F160" s="63">
        <f t="shared" si="50"/>
        <v>0.4267877711866177</v>
      </c>
      <c r="G160" s="79">
        <f>G40+G78+G99+G125+G139+G143+G159</f>
        <v>7794301.6930000009</v>
      </c>
      <c r="H160" s="63">
        <f t="shared" si="51"/>
        <v>0.4267877711866177</v>
      </c>
      <c r="I160" s="79">
        <f>I40+I78+I99+I125+I139+I143+I159</f>
        <v>7794301.6930000009</v>
      </c>
      <c r="J160" s="63">
        <f t="shared" si="52"/>
        <v>0.4267877711866177</v>
      </c>
      <c r="K160" s="79">
        <f>K40+K78+K99+K125+K139+K143+K159</f>
        <v>7794301.6930000009</v>
      </c>
      <c r="L160" s="63">
        <f t="shared" si="53"/>
        <v>0.4267877711866177</v>
      </c>
      <c r="M160" s="79">
        <f>M40+M78+M99+M125+M139+M143+M159</f>
        <v>7794301.6930000009</v>
      </c>
      <c r="N160" s="63">
        <f t="shared" si="54"/>
        <v>0.4267877711866177</v>
      </c>
      <c r="O160" s="79">
        <f>O40+O78+O99+O125+O139+O143+O159</f>
        <v>7794301.6930000009</v>
      </c>
      <c r="P160" s="63">
        <f t="shared" si="55"/>
        <v>0.4267877711866177</v>
      </c>
      <c r="Q160" s="79">
        <f>Q40+Q78+Q99+Q125+Q139+Q143+Q159</f>
        <v>7794301.6930000009</v>
      </c>
      <c r="R160" s="63">
        <f t="shared" si="56"/>
        <v>0.4267877711866177</v>
      </c>
      <c r="S160" s="79">
        <f>S40+S78+S99+S125+S139+S143+S159</f>
        <v>7794301.6930000009</v>
      </c>
      <c r="T160" s="63">
        <f t="shared" si="57"/>
        <v>0.4267877711866177</v>
      </c>
      <c r="U160" s="79">
        <f>U40+U78+U99+U125+U139+U143+U159</f>
        <v>7794301.6930000009</v>
      </c>
      <c r="V160" s="63">
        <f t="shared" si="58"/>
        <v>0.4267877711866177</v>
      </c>
      <c r="W160" s="79">
        <f>W40+W78+W99+W125+W139+W143+W159</f>
        <v>7794301.6930000009</v>
      </c>
      <c r="X160" s="63">
        <f t="shared" si="59"/>
        <v>0.4267877711866177</v>
      </c>
      <c r="Y160" s="79">
        <f>Y40+Y78+Y99+Y125+Y139+Y143+Y159</f>
        <v>7794301.6930000009</v>
      </c>
      <c r="Z160" s="63">
        <f t="shared" si="60"/>
        <v>0.4267877711866177</v>
      </c>
      <c r="AA160" s="86">
        <f t="shared" si="48"/>
        <v>93531620.316000029</v>
      </c>
      <c r="AB160" s="63">
        <f t="shared" si="60"/>
        <v>0.42678777118661781</v>
      </c>
      <c r="AC160" s="86">
        <f t="shared" si="61"/>
        <v>7794301.6930000028</v>
      </c>
      <c r="AD160" s="63">
        <f t="shared" si="62"/>
        <v>0.42678777118661781</v>
      </c>
    </row>
    <row r="161" spans="1:66" x14ac:dyDescent="0.25">
      <c r="A161" s="14">
        <v>7005</v>
      </c>
      <c r="B161" s="3" t="s">
        <v>167</v>
      </c>
      <c r="C161" s="80">
        <f>C36-C160</f>
        <v>1057807.3738500001</v>
      </c>
      <c r="D161" s="64">
        <f t="shared" si="63"/>
        <v>5.7921706037586757E-2</v>
      </c>
      <c r="E161" s="80">
        <f>E36-E160</f>
        <v>1057807.3738500001</v>
      </c>
      <c r="F161" s="64">
        <f t="shared" si="50"/>
        <v>5.7921706037586757E-2</v>
      </c>
      <c r="G161" s="80">
        <f>G36-G160</f>
        <v>1057807.3738500001</v>
      </c>
      <c r="H161" s="64">
        <f t="shared" si="51"/>
        <v>5.7921706037586757E-2</v>
      </c>
      <c r="I161" s="80">
        <f>I36-I160</f>
        <v>1057807.3738500001</v>
      </c>
      <c r="J161" s="64">
        <f t="shared" si="52"/>
        <v>5.7921706037586757E-2</v>
      </c>
      <c r="K161" s="80">
        <f>K36-K160</f>
        <v>1057807.3738500001</v>
      </c>
      <c r="L161" s="64">
        <f t="shared" si="53"/>
        <v>5.7921706037586757E-2</v>
      </c>
      <c r="M161" s="80">
        <f>M36-M160</f>
        <v>1057807.3738500001</v>
      </c>
      <c r="N161" s="64">
        <f t="shared" si="54"/>
        <v>5.7921706037586757E-2</v>
      </c>
      <c r="O161" s="80">
        <f>O36-O160</f>
        <v>1057807.3738500001</v>
      </c>
      <c r="P161" s="64">
        <f t="shared" si="55"/>
        <v>5.7921706037586757E-2</v>
      </c>
      <c r="Q161" s="80">
        <f>Q36-Q160</f>
        <v>1057807.3738500001</v>
      </c>
      <c r="R161" s="64">
        <f t="shared" si="56"/>
        <v>5.7921706037586757E-2</v>
      </c>
      <c r="S161" s="80">
        <f>S36-S160</f>
        <v>1057807.3738500001</v>
      </c>
      <c r="T161" s="64">
        <f t="shared" si="57"/>
        <v>5.7921706037586757E-2</v>
      </c>
      <c r="U161" s="80">
        <f>U36-U160</f>
        <v>1057807.3738500001</v>
      </c>
      <c r="V161" s="64">
        <f t="shared" si="58"/>
        <v>5.7921706037586757E-2</v>
      </c>
      <c r="W161" s="80">
        <f>W36-W160</f>
        <v>1057807.3738500001</v>
      </c>
      <c r="X161" s="64">
        <f t="shared" si="59"/>
        <v>5.7921706037586757E-2</v>
      </c>
      <c r="Y161" s="80">
        <f>Y36-Y160</f>
        <v>1057807.3738500001</v>
      </c>
      <c r="Z161" s="64">
        <f t="shared" si="60"/>
        <v>5.7921706037586757E-2</v>
      </c>
      <c r="AA161" s="80">
        <f t="shared" si="48"/>
        <v>12693688.486199997</v>
      </c>
      <c r="AB161" s="64">
        <f t="shared" si="60"/>
        <v>5.7921706037586743E-2</v>
      </c>
      <c r="AC161" s="80">
        <f t="shared" si="61"/>
        <v>1057807.3738499999</v>
      </c>
      <c r="AD161" s="64">
        <f t="shared" si="62"/>
        <v>5.7921706037586743E-2</v>
      </c>
    </row>
    <row r="162" spans="1:66" s="8" customFormat="1" x14ac:dyDescent="0.25">
      <c r="A162" s="26">
        <v>6602</v>
      </c>
      <c r="B162" s="27" t="s">
        <v>168</v>
      </c>
      <c r="C162" s="69">
        <v>83265.466799999995</v>
      </c>
      <c r="D162" s="60">
        <f t="shared" si="63"/>
        <v>4.5593158171309328E-3</v>
      </c>
      <c r="E162" s="69">
        <v>83265.466799999995</v>
      </c>
      <c r="F162" s="60">
        <f t="shared" si="50"/>
        <v>4.5593158171309328E-3</v>
      </c>
      <c r="G162" s="69">
        <v>83265.466799999995</v>
      </c>
      <c r="H162" s="60">
        <f t="shared" si="51"/>
        <v>4.5593158171309328E-3</v>
      </c>
      <c r="I162" s="69">
        <v>83265.466799999995</v>
      </c>
      <c r="J162" s="60">
        <f t="shared" si="52"/>
        <v>4.5593158171309328E-3</v>
      </c>
      <c r="K162" s="69">
        <v>83265.466799999995</v>
      </c>
      <c r="L162" s="60">
        <f t="shared" si="53"/>
        <v>4.5593158171309328E-3</v>
      </c>
      <c r="M162" s="69">
        <v>83265.466799999995</v>
      </c>
      <c r="N162" s="60">
        <f t="shared" si="54"/>
        <v>4.5593158171309328E-3</v>
      </c>
      <c r="O162" s="69">
        <v>83265.466799999995</v>
      </c>
      <c r="P162" s="60">
        <f t="shared" si="55"/>
        <v>4.5593158171309328E-3</v>
      </c>
      <c r="Q162" s="69">
        <v>83265.466799999995</v>
      </c>
      <c r="R162" s="60">
        <f t="shared" si="56"/>
        <v>4.5593158171309328E-3</v>
      </c>
      <c r="S162" s="69">
        <v>83265.466799999995</v>
      </c>
      <c r="T162" s="60">
        <f t="shared" si="57"/>
        <v>4.5593158171309328E-3</v>
      </c>
      <c r="U162" s="69">
        <v>83265.466799999995</v>
      </c>
      <c r="V162" s="60">
        <f t="shared" si="58"/>
        <v>4.5593158171309328E-3</v>
      </c>
      <c r="W162" s="69">
        <v>83265.466799999995</v>
      </c>
      <c r="X162" s="60">
        <f t="shared" si="59"/>
        <v>4.5593158171309328E-3</v>
      </c>
      <c r="Y162" s="69">
        <v>83265.466799999995</v>
      </c>
      <c r="Z162" s="60">
        <f t="shared" si="60"/>
        <v>4.5593158171309328E-3</v>
      </c>
      <c r="AA162" s="69">
        <f t="shared" si="48"/>
        <v>999185.60160000017</v>
      </c>
      <c r="AB162" s="60">
        <f t="shared" si="60"/>
        <v>4.5593158171309345E-3</v>
      </c>
      <c r="AC162" s="69">
        <f t="shared" si="61"/>
        <v>83265.466800000009</v>
      </c>
      <c r="AD162" s="60">
        <f t="shared" si="62"/>
        <v>4.5593158171309336E-3</v>
      </c>
    </row>
    <row r="163" spans="1:66" x14ac:dyDescent="0.25">
      <c r="A163" s="9">
        <v>6603</v>
      </c>
      <c r="B163" s="10" t="s">
        <v>169</v>
      </c>
      <c r="C163" s="67"/>
      <c r="D163" s="49">
        <f t="shared" si="63"/>
        <v>0</v>
      </c>
      <c r="E163" s="67"/>
      <c r="F163" s="49">
        <f t="shared" si="50"/>
        <v>0</v>
      </c>
      <c r="G163" s="67"/>
      <c r="H163" s="49">
        <f t="shared" si="51"/>
        <v>0</v>
      </c>
      <c r="I163" s="67"/>
      <c r="J163" s="49">
        <f t="shared" si="52"/>
        <v>0</v>
      </c>
      <c r="K163" s="67"/>
      <c r="L163" s="49">
        <f t="shared" si="53"/>
        <v>0</v>
      </c>
      <c r="M163" s="67"/>
      <c r="N163" s="49">
        <f t="shared" si="54"/>
        <v>0</v>
      </c>
      <c r="O163" s="67"/>
      <c r="P163" s="49">
        <f t="shared" si="55"/>
        <v>0</v>
      </c>
      <c r="Q163" s="67"/>
      <c r="R163" s="49">
        <f t="shared" si="56"/>
        <v>0</v>
      </c>
      <c r="S163" s="67"/>
      <c r="T163" s="49">
        <f t="shared" si="57"/>
        <v>0</v>
      </c>
      <c r="U163" s="67"/>
      <c r="V163" s="49">
        <f t="shared" si="58"/>
        <v>0</v>
      </c>
      <c r="W163" s="67"/>
      <c r="X163" s="49">
        <f t="shared" si="59"/>
        <v>0</v>
      </c>
      <c r="Y163" s="67"/>
      <c r="Z163" s="49">
        <f t="shared" ref="Z163:AB165" si="64">IF(Y$10&lt;&gt;0,Y163/Y$10,"-")</f>
        <v>0</v>
      </c>
      <c r="AA163" s="82">
        <f t="shared" si="48"/>
        <v>0</v>
      </c>
      <c r="AB163" s="49">
        <f t="shared" si="64"/>
        <v>0</v>
      </c>
      <c r="AC163" s="82">
        <f t="shared" si="61"/>
        <v>0</v>
      </c>
      <c r="AD163" s="49">
        <f t="shared" si="62"/>
        <v>0</v>
      </c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</row>
    <row r="164" spans="1:66" x14ac:dyDescent="0.25">
      <c r="A164" s="9">
        <v>6128</v>
      </c>
      <c r="B164" s="10" t="s">
        <v>170</v>
      </c>
      <c r="C164" s="67"/>
      <c r="D164" s="49">
        <f t="shared" si="63"/>
        <v>0</v>
      </c>
      <c r="E164" s="67"/>
      <c r="F164" s="49">
        <f t="shared" si="50"/>
        <v>0</v>
      </c>
      <c r="G164" s="67"/>
      <c r="H164" s="49">
        <f t="shared" si="51"/>
        <v>0</v>
      </c>
      <c r="I164" s="67"/>
      <c r="J164" s="49">
        <f t="shared" si="52"/>
        <v>0</v>
      </c>
      <c r="K164" s="67"/>
      <c r="L164" s="49">
        <f t="shared" si="53"/>
        <v>0</v>
      </c>
      <c r="M164" s="67"/>
      <c r="N164" s="49">
        <f t="shared" si="54"/>
        <v>0</v>
      </c>
      <c r="O164" s="67"/>
      <c r="P164" s="49">
        <f t="shared" si="55"/>
        <v>0</v>
      </c>
      <c r="Q164" s="67"/>
      <c r="R164" s="49">
        <f t="shared" si="56"/>
        <v>0</v>
      </c>
      <c r="S164" s="67"/>
      <c r="T164" s="49">
        <f t="shared" si="57"/>
        <v>0</v>
      </c>
      <c r="U164" s="67"/>
      <c r="V164" s="49">
        <f t="shared" si="58"/>
        <v>0</v>
      </c>
      <c r="W164" s="67"/>
      <c r="X164" s="49">
        <f t="shared" si="59"/>
        <v>0</v>
      </c>
      <c r="Y164" s="67"/>
      <c r="Z164" s="49">
        <f t="shared" si="64"/>
        <v>0</v>
      </c>
      <c r="AA164" s="82">
        <f t="shared" si="48"/>
        <v>0</v>
      </c>
      <c r="AB164" s="49">
        <f t="shared" si="64"/>
        <v>0</v>
      </c>
      <c r="AC164" s="82">
        <f t="shared" si="61"/>
        <v>0</v>
      </c>
      <c r="AD164" s="49">
        <f t="shared" si="62"/>
        <v>0</v>
      </c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</row>
    <row r="165" spans="1:66" x14ac:dyDescent="0.25">
      <c r="A165" s="18">
        <v>7006</v>
      </c>
      <c r="B165" s="19" t="s">
        <v>171</v>
      </c>
      <c r="C165" s="75">
        <f>C161-C162-C163-C164</f>
        <v>974541.90705000004</v>
      </c>
      <c r="D165" s="59">
        <f t="shared" si="63"/>
        <v>5.3362390220455823E-2</v>
      </c>
      <c r="E165" s="75">
        <f>E161-E162-E163-E164</f>
        <v>974541.90705000004</v>
      </c>
      <c r="F165" s="59">
        <f t="shared" si="50"/>
        <v>5.3362390220455823E-2</v>
      </c>
      <c r="G165" s="75">
        <f>G161-G162-G163-G164</f>
        <v>974541.90705000004</v>
      </c>
      <c r="H165" s="59">
        <f t="shared" si="51"/>
        <v>5.3362390220455823E-2</v>
      </c>
      <c r="I165" s="75">
        <f>I161-I162-I163-I164</f>
        <v>974541.90705000004</v>
      </c>
      <c r="J165" s="59">
        <f t="shared" si="52"/>
        <v>5.3362390220455823E-2</v>
      </c>
      <c r="K165" s="75">
        <f>K161-K162-K163-K164</f>
        <v>974541.90705000004</v>
      </c>
      <c r="L165" s="59">
        <f t="shared" si="53"/>
        <v>5.3362390220455823E-2</v>
      </c>
      <c r="M165" s="75">
        <f>M161-M162-M163-M164</f>
        <v>974541.90705000004</v>
      </c>
      <c r="N165" s="59">
        <f t="shared" si="54"/>
        <v>5.3362390220455823E-2</v>
      </c>
      <c r="O165" s="75">
        <f>O161-O162-O163-O164</f>
        <v>974541.90705000004</v>
      </c>
      <c r="P165" s="59">
        <f t="shared" si="55"/>
        <v>5.3362390220455823E-2</v>
      </c>
      <c r="Q165" s="75">
        <f>Q161-Q162-Q163-Q164</f>
        <v>974541.90705000004</v>
      </c>
      <c r="R165" s="59">
        <f t="shared" si="56"/>
        <v>5.3362390220455823E-2</v>
      </c>
      <c r="S165" s="75">
        <f>S161-S162-S163-S164</f>
        <v>974541.90705000004</v>
      </c>
      <c r="T165" s="59">
        <f t="shared" si="57"/>
        <v>5.3362390220455823E-2</v>
      </c>
      <c r="U165" s="75">
        <f>U161-U162-U163-U164</f>
        <v>974541.90705000004</v>
      </c>
      <c r="V165" s="59">
        <f t="shared" si="58"/>
        <v>5.3362390220455823E-2</v>
      </c>
      <c r="W165" s="75">
        <f>W161-W162-W163-W164</f>
        <v>974541.90705000004</v>
      </c>
      <c r="X165" s="59">
        <f t="shared" si="59"/>
        <v>5.3362390220455823E-2</v>
      </c>
      <c r="Y165" s="75">
        <f>Y161-Y162-Y163-Y164</f>
        <v>974541.90705000004</v>
      </c>
      <c r="Z165" s="59">
        <f t="shared" si="64"/>
        <v>5.3362390220455823E-2</v>
      </c>
      <c r="AA165" s="75">
        <f t="shared" si="48"/>
        <v>11694502.884600004</v>
      </c>
      <c r="AB165" s="59">
        <f t="shared" si="64"/>
        <v>5.3362390220455837E-2</v>
      </c>
      <c r="AC165" s="75">
        <f t="shared" si="61"/>
        <v>974541.90705000039</v>
      </c>
      <c r="AD165" s="59">
        <f t="shared" si="62"/>
        <v>5.3362390220455837E-2</v>
      </c>
    </row>
    <row r="166" spans="1:66" s="99" customFormat="1" x14ac:dyDescent="0.25">
      <c r="A166" s="95"/>
      <c r="B166" s="96"/>
      <c r="C166" s="97"/>
      <c r="D166" s="98"/>
      <c r="E166" s="97"/>
      <c r="F166" s="98"/>
      <c r="G166" s="97"/>
      <c r="H166" s="98"/>
      <c r="I166" s="97"/>
      <c r="J166" s="98"/>
      <c r="K166" s="97"/>
      <c r="L166" s="98"/>
      <c r="M166" s="97"/>
      <c r="N166" s="98"/>
      <c r="O166" s="97"/>
      <c r="P166" s="98"/>
      <c r="Q166" s="97"/>
      <c r="R166" s="98"/>
      <c r="S166" s="97"/>
      <c r="T166" s="98"/>
      <c r="U166" s="97"/>
      <c r="V166" s="98"/>
      <c r="W166" s="97"/>
      <c r="X166" s="98"/>
      <c r="Y166" s="97"/>
      <c r="Z166" s="98"/>
      <c r="AA166" s="97"/>
      <c r="AB166" s="98"/>
      <c r="AC166" s="97"/>
      <c r="AD166" s="98"/>
    </row>
    <row r="167" spans="1:66" x14ac:dyDescent="0.25">
      <c r="A167" s="42">
        <v>7007</v>
      </c>
      <c r="B167" s="43" t="s">
        <v>172</v>
      </c>
      <c r="C167" s="81">
        <f>C165</f>
        <v>974541.90705000004</v>
      </c>
      <c r="D167" s="65"/>
      <c r="E167" s="81">
        <f>C167+E165</f>
        <v>1949083.8141000001</v>
      </c>
      <c r="F167" s="65"/>
      <c r="G167" s="81">
        <f>E167+G165</f>
        <v>2923625.7211500001</v>
      </c>
      <c r="H167" s="65"/>
      <c r="I167" s="81">
        <f>G167+I165</f>
        <v>3898167.6282000002</v>
      </c>
      <c r="J167" s="65"/>
      <c r="K167" s="81">
        <f>I167+K165</f>
        <v>4872709.5352500007</v>
      </c>
      <c r="L167" s="65"/>
      <c r="M167" s="81">
        <f>K167+M165</f>
        <v>5847251.4423000012</v>
      </c>
      <c r="N167" s="65"/>
      <c r="O167" s="81">
        <f>M167+O165</f>
        <v>6821793.3493500017</v>
      </c>
      <c r="P167" s="65"/>
      <c r="Q167" s="81">
        <f>O167+Q165</f>
        <v>7796335.2564000022</v>
      </c>
      <c r="R167" s="65"/>
      <c r="S167" s="81">
        <f>Q167+S165</f>
        <v>8770877.1634500027</v>
      </c>
      <c r="T167" s="65"/>
      <c r="U167" s="81">
        <f>S167+U165</f>
        <v>9745419.0705000032</v>
      </c>
      <c r="V167" s="65"/>
      <c r="W167" s="81">
        <f>U167+W165</f>
        <v>10719960.977550004</v>
      </c>
      <c r="X167" s="65"/>
      <c r="Y167" s="81">
        <f>W167+Y165</f>
        <v>11694502.884600004</v>
      </c>
      <c r="Z167" s="65"/>
      <c r="AA167" s="92"/>
      <c r="AB167" s="65"/>
      <c r="AC167" s="20"/>
      <c r="AD167" s="65"/>
    </row>
    <row r="168" spans="1:66" s="41" customFormat="1" x14ac:dyDescent="0.25">
      <c r="A168" s="36"/>
      <c r="B168" s="37"/>
      <c r="C168" s="11"/>
      <c r="D168" s="38"/>
      <c r="E168" s="67"/>
      <c r="F168" s="38"/>
      <c r="G168" s="11"/>
      <c r="H168" s="38"/>
      <c r="I168" s="11"/>
      <c r="J168" s="39"/>
      <c r="K168" s="11"/>
      <c r="L168" s="10"/>
      <c r="M168" s="11"/>
      <c r="N168" s="10"/>
      <c r="O168" s="11"/>
      <c r="P168" s="10"/>
      <c r="Q168" s="11"/>
      <c r="R168" s="10"/>
      <c r="S168" s="11"/>
      <c r="T168" s="10"/>
      <c r="U168" s="11"/>
      <c r="V168" s="10"/>
      <c r="W168" s="11"/>
      <c r="X168" s="10"/>
      <c r="Y168" s="11"/>
      <c r="Z168" s="10"/>
      <c r="AA168" s="40"/>
      <c r="AB168" s="10"/>
      <c r="AC168" s="40"/>
      <c r="AD168" s="10"/>
    </row>
    <row r="169" spans="1:66" x14ac:dyDescent="0.25"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</row>
    <row r="170" spans="1:66" x14ac:dyDescent="0.25">
      <c r="AA170" s="44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</row>
    <row r="171" spans="1:66" x14ac:dyDescent="0.25"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</row>
    <row r="172" spans="1:66" x14ac:dyDescent="0.25"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</row>
    <row r="173" spans="1:66" x14ac:dyDescent="0.25"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</row>
    <row r="174" spans="1:66" x14ac:dyDescent="0.25"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</row>
    <row r="175" spans="1:66" x14ac:dyDescent="0.25"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</row>
    <row r="176" spans="1:66" x14ac:dyDescent="0.25"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</row>
    <row r="177" spans="4:66" x14ac:dyDescent="0.25"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</row>
    <row r="178" spans="4:66" x14ac:dyDescent="0.25">
      <c r="D178"/>
      <c r="H17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</row>
    <row r="179" spans="4:66" x14ac:dyDescent="0.25">
      <c r="D179"/>
      <c r="H179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</row>
    <row r="180" spans="4:66" x14ac:dyDescent="0.25">
      <c r="D180"/>
      <c r="H180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</row>
  </sheetData>
  <mergeCells count="1">
    <mergeCell ref="C1:AD1"/>
  </mergeCells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180"/>
  <sheetViews>
    <sheetView zoomScale="115" zoomScaleNormal="115" workbookViewId="0">
      <pane xSplit="2" ySplit="2" topLeftCell="C150" activePane="bottomRight" state="frozen"/>
      <selection pane="topRight" activeCell="C1" sqref="C1"/>
      <selection pane="bottomLeft" activeCell="A3" sqref="A3"/>
      <selection pane="bottomRight" activeCell="B174" sqref="B174"/>
    </sheetView>
  </sheetViews>
  <sheetFormatPr defaultRowHeight="15" x14ac:dyDescent="0.25"/>
  <cols>
    <col min="1" max="1" width="19.28515625" customWidth="1"/>
    <col min="2" max="2" width="43.140625" customWidth="1"/>
    <col min="3" max="3" width="12.28515625" bestFit="1" customWidth="1"/>
    <col min="4" max="4" width="7" style="4" bestFit="1" customWidth="1"/>
    <col min="5" max="5" width="12.28515625" bestFit="1" customWidth="1"/>
    <col min="6" max="6" width="7" bestFit="1" customWidth="1"/>
    <col min="7" max="7" width="12.28515625" bestFit="1" customWidth="1"/>
    <col min="8" max="8" width="7.28515625" style="4" bestFit="1" customWidth="1"/>
    <col min="9" max="9" width="12.28515625" bestFit="1" customWidth="1"/>
    <col min="10" max="10" width="7" bestFit="1" customWidth="1"/>
    <col min="11" max="11" width="12.28515625" bestFit="1" customWidth="1"/>
    <col min="12" max="12" width="7.140625" bestFit="1" customWidth="1"/>
    <col min="13" max="13" width="12.28515625" bestFit="1" customWidth="1"/>
    <col min="14" max="14" width="7" bestFit="1" customWidth="1"/>
    <col min="15" max="15" width="12.28515625" bestFit="1" customWidth="1"/>
    <col min="16" max="16" width="7" bestFit="1" customWidth="1"/>
    <col min="17" max="17" width="12.28515625" bestFit="1" customWidth="1"/>
    <col min="18" max="18" width="7.140625" bestFit="1" customWidth="1"/>
    <col min="19" max="19" width="12.28515625" bestFit="1" customWidth="1"/>
    <col min="20" max="20" width="7" bestFit="1" customWidth="1"/>
    <col min="21" max="21" width="12.28515625" bestFit="1" customWidth="1"/>
    <col min="22" max="22" width="7" bestFit="1" customWidth="1"/>
    <col min="23" max="23" width="12.28515625" bestFit="1" customWidth="1"/>
    <col min="24" max="24" width="7.140625" bestFit="1" customWidth="1"/>
    <col min="25" max="25" width="12.28515625" bestFit="1" customWidth="1"/>
    <col min="26" max="26" width="7" bestFit="1" customWidth="1"/>
    <col min="27" max="27" width="13.42578125" bestFit="1" customWidth="1"/>
    <col min="28" max="28" width="7.85546875" bestFit="1" customWidth="1"/>
    <col min="29" max="29" width="12.28515625" bestFit="1" customWidth="1"/>
    <col min="30" max="30" width="7" bestFit="1" customWidth="1"/>
  </cols>
  <sheetData>
    <row r="1" spans="1:66" ht="18.75" x14ac:dyDescent="0.3">
      <c r="A1" s="22"/>
      <c r="B1" s="23"/>
      <c r="C1" s="100" t="s">
        <v>30</v>
      </c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A1" s="100"/>
      <c r="AB1" s="100"/>
      <c r="AC1" s="100"/>
      <c r="AD1" s="100"/>
    </row>
    <row r="2" spans="1:66" x14ac:dyDescent="0.25">
      <c r="A2" s="21" t="s">
        <v>0</v>
      </c>
      <c r="B2" s="21" t="s">
        <v>1</v>
      </c>
      <c r="C2" s="21" t="s">
        <v>15</v>
      </c>
      <c r="D2" s="48" t="s">
        <v>2</v>
      </c>
      <c r="E2" s="21" t="s">
        <v>16</v>
      </c>
      <c r="F2" s="66" t="s">
        <v>3</v>
      </c>
      <c r="G2" s="21" t="s">
        <v>17</v>
      </c>
      <c r="H2" s="48" t="s">
        <v>4</v>
      </c>
      <c r="I2" s="21" t="s">
        <v>18</v>
      </c>
      <c r="J2" s="48" t="s">
        <v>5</v>
      </c>
      <c r="K2" s="21" t="s">
        <v>19</v>
      </c>
      <c r="L2" s="48" t="s">
        <v>6</v>
      </c>
      <c r="M2" s="21" t="s">
        <v>20</v>
      </c>
      <c r="N2" s="48" t="s">
        <v>7</v>
      </c>
      <c r="O2" s="21" t="s">
        <v>21</v>
      </c>
      <c r="P2" s="48" t="s">
        <v>8</v>
      </c>
      <c r="Q2" s="21" t="s">
        <v>22</v>
      </c>
      <c r="R2" s="48" t="s">
        <v>9</v>
      </c>
      <c r="S2" s="21" t="s">
        <v>23</v>
      </c>
      <c r="T2" s="48" t="s">
        <v>10</v>
      </c>
      <c r="U2" s="21" t="s">
        <v>24</v>
      </c>
      <c r="V2" s="48" t="s">
        <v>11</v>
      </c>
      <c r="W2" s="21" t="s">
        <v>25</v>
      </c>
      <c r="X2" s="48" t="s">
        <v>12</v>
      </c>
      <c r="Y2" s="21" t="s">
        <v>26</v>
      </c>
      <c r="Z2" s="48" t="s">
        <v>13</v>
      </c>
      <c r="AA2" s="21" t="s">
        <v>27</v>
      </c>
      <c r="AB2" s="48" t="s">
        <v>14</v>
      </c>
      <c r="AC2" s="21" t="s">
        <v>28</v>
      </c>
      <c r="AD2" s="48" t="s">
        <v>29</v>
      </c>
    </row>
    <row r="3" spans="1:66" x14ac:dyDescent="0.25">
      <c r="A3" s="9">
        <v>5004</v>
      </c>
      <c r="B3" s="10" t="s">
        <v>31</v>
      </c>
      <c r="C3" s="67">
        <v>18284180.307</v>
      </c>
      <c r="D3" s="49">
        <f>IF(C$3&lt;&gt;0,C3/C$3,"-")</f>
        <v>1</v>
      </c>
      <c r="E3" s="67">
        <v>18284180.307</v>
      </c>
      <c r="F3" s="49">
        <f>IF(E$3&lt;&gt;0,E3/E$3,"-")</f>
        <v>1</v>
      </c>
      <c r="G3" s="67">
        <v>18284180.307</v>
      </c>
      <c r="H3" s="49">
        <f>IF(G$3&lt;&gt;0,G3/G$3,"-")</f>
        <v>1</v>
      </c>
      <c r="I3" s="67">
        <v>18284180.307</v>
      </c>
      <c r="J3" s="49">
        <f>IF(I$3&lt;&gt;0,I3/I$3,"-")</f>
        <v>1</v>
      </c>
      <c r="K3" s="67">
        <v>18284180.307</v>
      </c>
      <c r="L3" s="49">
        <f>IF(K$3&lt;&gt;0,K3/K$3,"-")</f>
        <v>1</v>
      </c>
      <c r="M3" s="67">
        <v>18284180.307</v>
      </c>
      <c r="N3" s="49">
        <f>IF(M$3&lt;&gt;0,M3/M$3,"-")</f>
        <v>1</v>
      </c>
      <c r="O3" s="67">
        <v>18284180.307</v>
      </c>
      <c r="P3" s="49">
        <f>IF(O$3&lt;&gt;0,O3/O$3,"-")</f>
        <v>1</v>
      </c>
      <c r="Q3" s="67">
        <v>18284180.307</v>
      </c>
      <c r="R3" s="49">
        <f>IF(Q$3&lt;&gt;0,Q3/Q$3,"-")</f>
        <v>1</v>
      </c>
      <c r="S3" s="67">
        <v>18284180.307</v>
      </c>
      <c r="T3" s="49">
        <f>IF(S$3&lt;&gt;0,S3/S$3,"-")</f>
        <v>1</v>
      </c>
      <c r="U3" s="67">
        <v>18284180.307</v>
      </c>
      <c r="V3" s="49">
        <f>IF(U$3&lt;&gt;0,U3/U$3,"-")</f>
        <v>1</v>
      </c>
      <c r="W3" s="67">
        <v>18284180.307</v>
      </c>
      <c r="X3" s="49">
        <f>IF(W$3&lt;&gt;0,W3/W$3,"-")</f>
        <v>1</v>
      </c>
      <c r="Y3" s="67">
        <v>18284180.307</v>
      </c>
      <c r="Z3" s="49">
        <f>IF(Y$3&lt;&gt;0,Y3/Y$3,"-")</f>
        <v>1</v>
      </c>
      <c r="AA3" s="82">
        <f t="shared" ref="AA3:AA66" si="0">C3+E3+G3+I3+K3+M3+O3+Q3+S3+U3+W3+Y3</f>
        <v>219410163.68400005</v>
      </c>
      <c r="AB3" s="49">
        <f>IF(AA$3&lt;&gt;0,AA3/AA$3,"-")</f>
        <v>1</v>
      </c>
      <c r="AC3" s="82">
        <f>AA3/12</f>
        <v>18284180.307000004</v>
      </c>
      <c r="AD3" s="49">
        <f>IF(AC$3&lt;&gt;0,AC3/AC$3,"-")</f>
        <v>1</v>
      </c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</row>
    <row r="4" spans="1:66" x14ac:dyDescent="0.25">
      <c r="A4" s="9">
        <v>5005</v>
      </c>
      <c r="B4" s="10" t="s">
        <v>32</v>
      </c>
      <c r="C4" s="67"/>
      <c r="D4" s="49">
        <f t="shared" ref="D4:D10" si="1">IF(C$3&lt;&gt;0,C4/C$3,"-")</f>
        <v>0</v>
      </c>
      <c r="E4" s="67"/>
      <c r="F4" s="49">
        <f t="shared" ref="F4:F10" si="2">IF(E$3&lt;&gt;0,E4/E$3,"-")</f>
        <v>0</v>
      </c>
      <c r="G4" s="67"/>
      <c r="H4" s="49">
        <f t="shared" ref="H4:H10" si="3">IF(G$3&lt;&gt;0,G4/G$3,"-")</f>
        <v>0</v>
      </c>
      <c r="I4" s="67"/>
      <c r="J4" s="49">
        <f t="shared" ref="J4:J10" si="4">IF(I$3&lt;&gt;0,I4/I$3,"-")</f>
        <v>0</v>
      </c>
      <c r="K4" s="67"/>
      <c r="L4" s="49">
        <f t="shared" ref="L4:L10" si="5">IF(K$3&lt;&gt;0,K4/K$3,"-")</f>
        <v>0</v>
      </c>
      <c r="M4" s="67"/>
      <c r="N4" s="49">
        <f t="shared" ref="N4:N10" si="6">IF(M$3&lt;&gt;0,M4/M$3,"-")</f>
        <v>0</v>
      </c>
      <c r="O4" s="67"/>
      <c r="P4" s="49">
        <f t="shared" ref="P4:P10" si="7">IF(O$3&lt;&gt;0,O4/O$3,"-")</f>
        <v>0</v>
      </c>
      <c r="Q4" s="67"/>
      <c r="R4" s="49">
        <f t="shared" ref="R4:R10" si="8">IF(Q$3&lt;&gt;0,Q4/Q$3,"-")</f>
        <v>0</v>
      </c>
      <c r="S4" s="67"/>
      <c r="T4" s="49">
        <f t="shared" ref="T4:T10" si="9">IF(S$3&lt;&gt;0,S4/S$3,"-")</f>
        <v>0</v>
      </c>
      <c r="U4" s="67"/>
      <c r="V4" s="49">
        <f t="shared" ref="V4:V10" si="10">IF(U$3&lt;&gt;0,U4/U$3,"-")</f>
        <v>0</v>
      </c>
      <c r="W4" s="67"/>
      <c r="X4" s="49">
        <f t="shared" ref="X4:X10" si="11">IF(W$3&lt;&gt;0,W4/W$3,"-")</f>
        <v>0</v>
      </c>
      <c r="Y4" s="67"/>
      <c r="Z4" s="49">
        <f t="shared" ref="Z4:AB10" si="12">IF(Y$3&lt;&gt;0,Y4/Y$3,"-")</f>
        <v>0</v>
      </c>
      <c r="AA4" s="82">
        <f t="shared" si="0"/>
        <v>0</v>
      </c>
      <c r="AB4" s="49">
        <f t="shared" si="12"/>
        <v>0</v>
      </c>
      <c r="AC4" s="82">
        <f t="shared" ref="AC4:AC67" si="13">AA4/12</f>
        <v>0</v>
      </c>
      <c r="AD4" s="49">
        <f t="shared" ref="AD4:AD10" si="14">IF(AC$3&lt;&gt;0,AC4/AC$3,"-")</f>
        <v>0</v>
      </c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</row>
    <row r="5" spans="1:66" s="47" customFormat="1" x14ac:dyDescent="0.25">
      <c r="A5" s="45">
        <v>5051</v>
      </c>
      <c r="B5" s="46" t="s">
        <v>33</v>
      </c>
      <c r="C5" s="67">
        <v>1283.0363</v>
      </c>
      <c r="D5" s="49">
        <f t="shared" si="1"/>
        <v>7.017193434199489E-5</v>
      </c>
      <c r="E5" s="67">
        <v>1283.0363</v>
      </c>
      <c r="F5" s="49">
        <f t="shared" si="2"/>
        <v>7.017193434199489E-5</v>
      </c>
      <c r="G5" s="67">
        <v>1283.0363</v>
      </c>
      <c r="H5" s="49">
        <f t="shared" si="3"/>
        <v>7.017193434199489E-5</v>
      </c>
      <c r="I5" s="67">
        <v>1283.0363</v>
      </c>
      <c r="J5" s="49">
        <f t="shared" si="4"/>
        <v>7.017193434199489E-5</v>
      </c>
      <c r="K5" s="67">
        <v>1283.0363</v>
      </c>
      <c r="L5" s="49">
        <f t="shared" si="5"/>
        <v>7.017193434199489E-5</v>
      </c>
      <c r="M5" s="67">
        <v>1283.0363</v>
      </c>
      <c r="N5" s="49">
        <f t="shared" si="6"/>
        <v>7.017193434199489E-5</v>
      </c>
      <c r="O5" s="67">
        <v>1283.0363</v>
      </c>
      <c r="P5" s="49">
        <f t="shared" si="7"/>
        <v>7.017193434199489E-5</v>
      </c>
      <c r="Q5" s="67">
        <v>1283.0363</v>
      </c>
      <c r="R5" s="49">
        <f t="shared" si="8"/>
        <v>7.017193434199489E-5</v>
      </c>
      <c r="S5" s="67">
        <v>1283.0363</v>
      </c>
      <c r="T5" s="49">
        <f t="shared" si="9"/>
        <v>7.017193434199489E-5</v>
      </c>
      <c r="U5" s="67">
        <v>1283.0363</v>
      </c>
      <c r="V5" s="49">
        <f t="shared" si="10"/>
        <v>7.017193434199489E-5</v>
      </c>
      <c r="W5" s="67">
        <v>1283.0363</v>
      </c>
      <c r="X5" s="49">
        <f t="shared" si="11"/>
        <v>7.017193434199489E-5</v>
      </c>
      <c r="Y5" s="67">
        <v>1283.0363</v>
      </c>
      <c r="Z5" s="50">
        <f t="shared" si="12"/>
        <v>7.017193434199489E-5</v>
      </c>
      <c r="AA5" s="83">
        <f t="shared" si="0"/>
        <v>15396.435599999999</v>
      </c>
      <c r="AB5" s="49">
        <f t="shared" si="12"/>
        <v>7.0171934341994876E-5</v>
      </c>
      <c r="AC5" s="83">
        <f t="shared" si="13"/>
        <v>1283.0363</v>
      </c>
      <c r="AD5" s="49">
        <f t="shared" si="14"/>
        <v>7.0171934341994876E-5</v>
      </c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/>
      <c r="AX5" s="30"/>
      <c r="AY5" s="30"/>
      <c r="AZ5" s="30"/>
      <c r="BA5" s="30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0"/>
      <c r="BM5" s="30"/>
      <c r="BN5" s="30"/>
    </row>
    <row r="6" spans="1:66" s="47" customFormat="1" x14ac:dyDescent="0.25">
      <c r="A6" s="45">
        <v>5052</v>
      </c>
      <c r="B6" s="46" t="s">
        <v>34</v>
      </c>
      <c r="C6" s="67">
        <v>13315.05</v>
      </c>
      <c r="D6" s="49">
        <f t="shared" si="1"/>
        <v>7.2822788751992368E-4</v>
      </c>
      <c r="E6" s="67">
        <v>13315.05</v>
      </c>
      <c r="F6" s="49">
        <f t="shared" si="2"/>
        <v>7.2822788751992368E-4</v>
      </c>
      <c r="G6" s="67">
        <v>13315.05</v>
      </c>
      <c r="H6" s="49">
        <f t="shared" si="3"/>
        <v>7.2822788751992368E-4</v>
      </c>
      <c r="I6" s="67">
        <v>13315.05</v>
      </c>
      <c r="J6" s="49">
        <f t="shared" si="4"/>
        <v>7.2822788751992368E-4</v>
      </c>
      <c r="K6" s="67">
        <v>13315.05</v>
      </c>
      <c r="L6" s="49">
        <f t="shared" si="5"/>
        <v>7.2822788751992368E-4</v>
      </c>
      <c r="M6" s="67">
        <v>13315.05</v>
      </c>
      <c r="N6" s="49">
        <f t="shared" si="6"/>
        <v>7.2822788751992368E-4</v>
      </c>
      <c r="O6" s="67">
        <v>13315.05</v>
      </c>
      <c r="P6" s="49">
        <f t="shared" si="7"/>
        <v>7.2822788751992368E-4</v>
      </c>
      <c r="Q6" s="67">
        <v>13315.05</v>
      </c>
      <c r="R6" s="49">
        <f t="shared" si="8"/>
        <v>7.2822788751992368E-4</v>
      </c>
      <c r="S6" s="67">
        <v>13315.05</v>
      </c>
      <c r="T6" s="49">
        <f t="shared" si="9"/>
        <v>7.2822788751992368E-4</v>
      </c>
      <c r="U6" s="67">
        <v>13315.05</v>
      </c>
      <c r="V6" s="49">
        <f t="shared" si="10"/>
        <v>7.2822788751992368E-4</v>
      </c>
      <c r="W6" s="67">
        <v>13315.05</v>
      </c>
      <c r="X6" s="49">
        <f t="shared" si="11"/>
        <v>7.2822788751992368E-4</v>
      </c>
      <c r="Y6" s="67">
        <v>13315.05</v>
      </c>
      <c r="Z6" s="50">
        <f t="shared" si="12"/>
        <v>7.2822788751992368E-4</v>
      </c>
      <c r="AA6" s="83">
        <f t="shared" si="0"/>
        <v>159780.59999999998</v>
      </c>
      <c r="AB6" s="49">
        <f t="shared" si="12"/>
        <v>7.2822788751992346E-4</v>
      </c>
      <c r="AC6" s="83">
        <f t="shared" si="13"/>
        <v>13315.049999999997</v>
      </c>
      <c r="AD6" s="49">
        <f t="shared" si="14"/>
        <v>7.2822788751992346E-4</v>
      </c>
      <c r="AE6" s="30"/>
      <c r="AF6" s="30"/>
      <c r="AG6" s="30"/>
      <c r="AH6" s="30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0"/>
      <c r="AW6" s="30"/>
      <c r="AX6" s="30"/>
      <c r="AY6" s="30"/>
      <c r="AZ6" s="30"/>
      <c r="BA6" s="30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0"/>
      <c r="BM6" s="30"/>
      <c r="BN6" s="30"/>
    </row>
    <row r="7" spans="1:66" x14ac:dyDescent="0.25">
      <c r="A7" s="9">
        <v>5101</v>
      </c>
      <c r="B7" s="10" t="s">
        <v>35</v>
      </c>
      <c r="C7" s="67">
        <v>3916.2921999999999</v>
      </c>
      <c r="D7" s="49">
        <f t="shared" si="1"/>
        <v>2.1419019798774727E-4</v>
      </c>
      <c r="E7" s="67">
        <v>3916.2921999999999</v>
      </c>
      <c r="F7" s="49">
        <f t="shared" si="2"/>
        <v>2.1419019798774727E-4</v>
      </c>
      <c r="G7" s="67">
        <v>3916.2921999999999</v>
      </c>
      <c r="H7" s="49">
        <f t="shared" si="3"/>
        <v>2.1419019798774727E-4</v>
      </c>
      <c r="I7" s="67">
        <v>3916.2921999999999</v>
      </c>
      <c r="J7" s="49">
        <f t="shared" si="4"/>
        <v>2.1419019798774727E-4</v>
      </c>
      <c r="K7" s="67">
        <v>3916.2921999999999</v>
      </c>
      <c r="L7" s="49">
        <f t="shared" si="5"/>
        <v>2.1419019798774727E-4</v>
      </c>
      <c r="M7" s="67">
        <v>3916.2921999999999</v>
      </c>
      <c r="N7" s="49">
        <f t="shared" si="6"/>
        <v>2.1419019798774727E-4</v>
      </c>
      <c r="O7" s="67">
        <v>3916.2921999999999</v>
      </c>
      <c r="P7" s="49">
        <f t="shared" si="7"/>
        <v>2.1419019798774727E-4</v>
      </c>
      <c r="Q7" s="67">
        <v>3916.2921999999999</v>
      </c>
      <c r="R7" s="49">
        <f t="shared" si="8"/>
        <v>2.1419019798774727E-4</v>
      </c>
      <c r="S7" s="67">
        <v>3916.2921999999999</v>
      </c>
      <c r="T7" s="49">
        <f t="shared" si="9"/>
        <v>2.1419019798774727E-4</v>
      </c>
      <c r="U7" s="67">
        <v>3916.2921999999999</v>
      </c>
      <c r="V7" s="49">
        <f t="shared" si="10"/>
        <v>2.1419019798774727E-4</v>
      </c>
      <c r="W7" s="67">
        <v>3916.2921999999999</v>
      </c>
      <c r="X7" s="49">
        <f t="shared" si="11"/>
        <v>2.1419019798774727E-4</v>
      </c>
      <c r="Y7" s="67">
        <v>3916.2921999999999</v>
      </c>
      <c r="Z7" s="49">
        <f t="shared" si="12"/>
        <v>2.1419019798774727E-4</v>
      </c>
      <c r="AA7" s="82">
        <f t="shared" si="0"/>
        <v>46995.506399999984</v>
      </c>
      <c r="AB7" s="49">
        <f t="shared" si="12"/>
        <v>2.1419019798774716E-4</v>
      </c>
      <c r="AC7" s="82">
        <f t="shared" si="13"/>
        <v>3916.2921999999985</v>
      </c>
      <c r="AD7" s="49">
        <f t="shared" si="14"/>
        <v>2.1419019798774716E-4</v>
      </c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</row>
    <row r="8" spans="1:66" x14ac:dyDescent="0.25">
      <c r="A8" s="9">
        <v>5102</v>
      </c>
      <c r="B8" s="10" t="s">
        <v>36</v>
      </c>
      <c r="C8" s="67">
        <v>2955</v>
      </c>
      <c r="D8" s="49">
        <f t="shared" si="1"/>
        <v>1.6161512030532177E-4</v>
      </c>
      <c r="E8" s="67">
        <v>2955</v>
      </c>
      <c r="F8" s="49">
        <f t="shared" si="2"/>
        <v>1.6161512030532177E-4</v>
      </c>
      <c r="G8" s="67">
        <v>2955</v>
      </c>
      <c r="H8" s="49">
        <f t="shared" si="3"/>
        <v>1.6161512030532177E-4</v>
      </c>
      <c r="I8" s="67">
        <v>2955</v>
      </c>
      <c r="J8" s="49">
        <f t="shared" si="4"/>
        <v>1.6161512030532177E-4</v>
      </c>
      <c r="K8" s="67">
        <v>2955</v>
      </c>
      <c r="L8" s="49">
        <f t="shared" si="5"/>
        <v>1.6161512030532177E-4</v>
      </c>
      <c r="M8" s="67">
        <v>2955</v>
      </c>
      <c r="N8" s="49">
        <f t="shared" si="6"/>
        <v>1.6161512030532177E-4</v>
      </c>
      <c r="O8" s="67">
        <v>2955</v>
      </c>
      <c r="P8" s="49">
        <f t="shared" si="7"/>
        <v>1.6161512030532177E-4</v>
      </c>
      <c r="Q8" s="67">
        <v>2955</v>
      </c>
      <c r="R8" s="49">
        <f t="shared" si="8"/>
        <v>1.6161512030532177E-4</v>
      </c>
      <c r="S8" s="67">
        <v>2955</v>
      </c>
      <c r="T8" s="49">
        <f t="shared" si="9"/>
        <v>1.6161512030532177E-4</v>
      </c>
      <c r="U8" s="67">
        <v>2955</v>
      </c>
      <c r="V8" s="49">
        <f t="shared" si="10"/>
        <v>1.6161512030532177E-4</v>
      </c>
      <c r="W8" s="67">
        <v>2955</v>
      </c>
      <c r="X8" s="49">
        <f t="shared" si="11"/>
        <v>1.6161512030532177E-4</v>
      </c>
      <c r="Y8" s="67">
        <v>2955</v>
      </c>
      <c r="Z8" s="49">
        <f t="shared" si="12"/>
        <v>1.6161512030532177E-4</v>
      </c>
      <c r="AA8" s="82">
        <f t="shared" si="0"/>
        <v>35460</v>
      </c>
      <c r="AB8" s="49">
        <f t="shared" si="12"/>
        <v>1.6161512030532174E-4</v>
      </c>
      <c r="AC8" s="82">
        <f t="shared" si="13"/>
        <v>2955</v>
      </c>
      <c r="AD8" s="49">
        <f t="shared" si="14"/>
        <v>1.6161512030532174E-4</v>
      </c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</row>
    <row r="9" spans="1:66" x14ac:dyDescent="0.25">
      <c r="A9" s="9">
        <v>5103</v>
      </c>
      <c r="B9" s="10" t="s">
        <v>37</v>
      </c>
      <c r="C9" s="67"/>
      <c r="D9" s="49">
        <f t="shared" si="1"/>
        <v>0</v>
      </c>
      <c r="E9" s="67"/>
      <c r="F9" s="49">
        <f t="shared" si="2"/>
        <v>0</v>
      </c>
      <c r="G9" s="67"/>
      <c r="H9" s="49">
        <f t="shared" si="3"/>
        <v>0</v>
      </c>
      <c r="I9" s="67"/>
      <c r="J9" s="49">
        <f t="shared" si="4"/>
        <v>0</v>
      </c>
      <c r="K9" s="67"/>
      <c r="L9" s="49">
        <f t="shared" si="5"/>
        <v>0</v>
      </c>
      <c r="M9" s="67"/>
      <c r="N9" s="49">
        <f t="shared" si="6"/>
        <v>0</v>
      </c>
      <c r="O9" s="67"/>
      <c r="P9" s="49">
        <f t="shared" si="7"/>
        <v>0</v>
      </c>
      <c r="Q9" s="67"/>
      <c r="R9" s="49">
        <f t="shared" si="8"/>
        <v>0</v>
      </c>
      <c r="S9" s="67"/>
      <c r="T9" s="49">
        <f t="shared" si="9"/>
        <v>0</v>
      </c>
      <c r="U9" s="67"/>
      <c r="V9" s="49">
        <f t="shared" si="10"/>
        <v>0</v>
      </c>
      <c r="W9" s="67"/>
      <c r="X9" s="49">
        <f t="shared" si="11"/>
        <v>0</v>
      </c>
      <c r="Y9" s="67"/>
      <c r="Z9" s="49">
        <f t="shared" si="12"/>
        <v>0</v>
      </c>
      <c r="AA9" s="82">
        <f t="shared" si="0"/>
        <v>0</v>
      </c>
      <c r="AB9" s="49">
        <f t="shared" si="12"/>
        <v>0</v>
      </c>
      <c r="AC9" s="82">
        <f t="shared" si="13"/>
        <v>0</v>
      </c>
      <c r="AD9" s="49">
        <f t="shared" si="14"/>
        <v>0</v>
      </c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</row>
    <row r="10" spans="1:66" x14ac:dyDescent="0.25">
      <c r="A10" s="13">
        <v>5149</v>
      </c>
      <c r="B10" s="2" t="s">
        <v>38</v>
      </c>
      <c r="C10" s="68">
        <f>C3+C4-C5-C6-C7-C8+C9</f>
        <v>18262710.9285</v>
      </c>
      <c r="D10" s="51">
        <f t="shared" si="1"/>
        <v>0.99882579485984502</v>
      </c>
      <c r="E10" s="68">
        <f>E3+E4-E5-E6-E7-E8+E9</f>
        <v>18262710.9285</v>
      </c>
      <c r="F10" s="51">
        <f t="shared" si="2"/>
        <v>0.99882579485984502</v>
      </c>
      <c r="G10" s="68">
        <f>G3+G4-G5-G6-G7-G8+G9</f>
        <v>18262710.9285</v>
      </c>
      <c r="H10" s="51">
        <f t="shared" si="3"/>
        <v>0.99882579485984502</v>
      </c>
      <c r="I10" s="68">
        <f>I3+I4-I5-I6-I7-I8+I9</f>
        <v>18262710.9285</v>
      </c>
      <c r="J10" s="51">
        <f t="shared" si="4"/>
        <v>0.99882579485984502</v>
      </c>
      <c r="K10" s="68">
        <f>K3+K4-K5-K6-K7-K8+K9</f>
        <v>18262710.9285</v>
      </c>
      <c r="L10" s="51">
        <f t="shared" si="5"/>
        <v>0.99882579485984502</v>
      </c>
      <c r="M10" s="68">
        <f>M3+M4-M5-M6-M7-M8+M9</f>
        <v>18262710.9285</v>
      </c>
      <c r="N10" s="51">
        <f t="shared" si="6"/>
        <v>0.99882579485984502</v>
      </c>
      <c r="O10" s="68">
        <f>O3+O4-O5-O6-O7-O8+O9</f>
        <v>18262710.9285</v>
      </c>
      <c r="P10" s="51">
        <f t="shared" si="7"/>
        <v>0.99882579485984502</v>
      </c>
      <c r="Q10" s="68">
        <f>Q3+Q4-Q5-Q6-Q7-Q8+Q9</f>
        <v>18262710.9285</v>
      </c>
      <c r="R10" s="51">
        <f t="shared" si="8"/>
        <v>0.99882579485984502</v>
      </c>
      <c r="S10" s="68">
        <f>S3+S4-S5-S6-S7-S8+S9</f>
        <v>18262710.9285</v>
      </c>
      <c r="T10" s="51">
        <f t="shared" si="9"/>
        <v>0.99882579485984502</v>
      </c>
      <c r="U10" s="68">
        <f>U3+U4-U5-U6-U7-U8+U9</f>
        <v>18262710.9285</v>
      </c>
      <c r="V10" s="51">
        <f t="shared" si="10"/>
        <v>0.99882579485984502</v>
      </c>
      <c r="W10" s="68">
        <f>W3+W4-W5-W6-W7-W8+W9</f>
        <v>18262710.9285</v>
      </c>
      <c r="X10" s="51">
        <f t="shared" si="11"/>
        <v>0.99882579485984502</v>
      </c>
      <c r="Y10" s="68">
        <f>Y3+Y4-Y5-Y6-Y7-Y8+Y9</f>
        <v>18262710.9285</v>
      </c>
      <c r="Z10" s="51">
        <f t="shared" si="12"/>
        <v>0.99882579485984502</v>
      </c>
      <c r="AA10" s="84">
        <f t="shared" si="0"/>
        <v>219152531.14199999</v>
      </c>
      <c r="AB10" s="51">
        <f t="shared" si="12"/>
        <v>0.9988257948598448</v>
      </c>
      <c r="AC10" s="84">
        <f t="shared" si="13"/>
        <v>18262710.9285</v>
      </c>
      <c r="AD10" s="51">
        <f t="shared" si="14"/>
        <v>0.9988257948598448</v>
      </c>
    </row>
    <row r="11" spans="1:66" s="8" customFormat="1" x14ac:dyDescent="0.25">
      <c r="A11" s="26">
        <v>5151</v>
      </c>
      <c r="B11" s="27" t="s">
        <v>39</v>
      </c>
      <c r="C11" s="69">
        <v>0.03</v>
      </c>
      <c r="D11" s="60">
        <f>IF(C$10&lt;&gt;0,C11/C$10,"-")</f>
        <v>1.642691499496019E-9</v>
      </c>
      <c r="E11" s="69">
        <v>0.03</v>
      </c>
      <c r="F11" s="60">
        <f>IF(E$10&lt;&gt;0,E11/E$10,"-")</f>
        <v>1.642691499496019E-9</v>
      </c>
      <c r="G11" s="69">
        <v>0.03</v>
      </c>
      <c r="H11" s="60">
        <f>IF(G$10&lt;&gt;0,G11/G$10,"-")</f>
        <v>1.642691499496019E-9</v>
      </c>
      <c r="I11" s="69">
        <v>0.03</v>
      </c>
      <c r="J11" s="60">
        <f>IF(I$10&lt;&gt;0,I11/I$10,"-")</f>
        <v>1.642691499496019E-9</v>
      </c>
      <c r="K11" s="69">
        <v>0.03</v>
      </c>
      <c r="L11" s="60">
        <f>IF(K$10&lt;&gt;0,K11/K$10,"-")</f>
        <v>1.642691499496019E-9</v>
      </c>
      <c r="M11" s="69">
        <v>0.03</v>
      </c>
      <c r="N11" s="60">
        <f>IF(M$10&lt;&gt;0,M11/M$10,"-")</f>
        <v>1.642691499496019E-9</v>
      </c>
      <c r="O11" s="69">
        <v>0.03</v>
      </c>
      <c r="P11" s="60">
        <f>IF(O$10&lt;&gt;0,O11/O$10,"-")</f>
        <v>1.642691499496019E-9</v>
      </c>
      <c r="Q11" s="69">
        <v>0.03</v>
      </c>
      <c r="R11" s="60">
        <f>IF(Q$10&lt;&gt;0,Q11/Q$10,"-")</f>
        <v>1.642691499496019E-9</v>
      </c>
      <c r="S11" s="69">
        <v>0.03</v>
      </c>
      <c r="T11" s="60">
        <f>IF(S$10&lt;&gt;0,S11/S$10,"-")</f>
        <v>1.642691499496019E-9</v>
      </c>
      <c r="U11" s="69">
        <v>0.03</v>
      </c>
      <c r="V11" s="60">
        <f>IF(U$10&lt;&gt;0,U11/U$10,"-")</f>
        <v>1.642691499496019E-9</v>
      </c>
      <c r="W11" s="69">
        <v>0.03</v>
      </c>
      <c r="X11" s="60">
        <f>IF(W$10&lt;&gt;0,W11/W$10,"-")</f>
        <v>1.642691499496019E-9</v>
      </c>
      <c r="Y11" s="69">
        <v>0.03</v>
      </c>
      <c r="Z11" s="60">
        <f>IF(Y$10&lt;&gt;0,Y11/Y$10,"-")</f>
        <v>1.642691499496019E-9</v>
      </c>
      <c r="AA11" s="85">
        <f t="shared" si="0"/>
        <v>0.3600000000000001</v>
      </c>
      <c r="AB11" s="60">
        <f>IF(AA$10&lt;&gt;0,AA11/AA$10,"-")</f>
        <v>1.6426914994960196E-9</v>
      </c>
      <c r="AC11" s="85">
        <f t="shared" si="13"/>
        <v>3.0000000000000009E-2</v>
      </c>
      <c r="AD11" s="60">
        <f>IF(AC$10&lt;&gt;0,AC11/AC$10,"-")</f>
        <v>1.6426914994960196E-9</v>
      </c>
    </row>
    <row r="12" spans="1:66" x14ac:dyDescent="0.25">
      <c r="A12" s="9"/>
      <c r="B12" s="10"/>
      <c r="C12" s="67"/>
      <c r="D12" s="49"/>
      <c r="E12" s="67"/>
      <c r="F12" s="49"/>
      <c r="G12" s="67"/>
      <c r="H12" s="49"/>
      <c r="I12" s="67"/>
      <c r="J12" s="49"/>
      <c r="K12" s="67"/>
      <c r="L12" s="49"/>
      <c r="M12" s="67"/>
      <c r="N12" s="49"/>
      <c r="O12" s="67"/>
      <c r="P12" s="49"/>
      <c r="Q12" s="67"/>
      <c r="R12" s="49"/>
      <c r="S12" s="67"/>
      <c r="T12" s="49"/>
      <c r="U12" s="67"/>
      <c r="V12" s="49"/>
      <c r="W12" s="67"/>
      <c r="X12" s="49"/>
      <c r="Y12" s="67"/>
      <c r="Z12" s="49"/>
      <c r="AA12" s="82"/>
      <c r="AB12" s="49"/>
      <c r="AC12" s="82"/>
      <c r="AD12" s="49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</row>
    <row r="13" spans="1:66" s="5" customFormat="1" x14ac:dyDescent="0.25">
      <c r="A13" s="12">
        <v>5198</v>
      </c>
      <c r="B13" s="1" t="s">
        <v>41</v>
      </c>
      <c r="C13" s="70">
        <f>C11+C12</f>
        <v>0.03</v>
      </c>
      <c r="D13" s="53">
        <f t="shared" ref="D13:R80" si="15">IF(C$10&lt;&gt;0,C13/C$10,"-")</f>
        <v>1.642691499496019E-9</v>
      </c>
      <c r="E13" s="70">
        <f>E11+E12</f>
        <v>0.03</v>
      </c>
      <c r="F13" s="53">
        <f t="shared" ref="F13:F80" si="16">IF(E$10&lt;&gt;0,E13/E$10,"-")</f>
        <v>1.642691499496019E-9</v>
      </c>
      <c r="G13" s="70">
        <f>G11+G12</f>
        <v>0.03</v>
      </c>
      <c r="H13" s="53">
        <f t="shared" ref="H13:H80" si="17">IF(G$10&lt;&gt;0,G13/G$10,"-")</f>
        <v>1.642691499496019E-9</v>
      </c>
      <c r="I13" s="70">
        <f>I11+I12</f>
        <v>0.03</v>
      </c>
      <c r="J13" s="53">
        <f t="shared" ref="J13:J80" si="18">IF(I$10&lt;&gt;0,I13/I$10,"-")</f>
        <v>1.642691499496019E-9</v>
      </c>
      <c r="K13" s="70">
        <f>K11+K12</f>
        <v>0.03</v>
      </c>
      <c r="L13" s="53">
        <f t="shared" ref="L13:L80" si="19">IF(K$10&lt;&gt;0,K13/K$10,"-")</f>
        <v>1.642691499496019E-9</v>
      </c>
      <c r="M13" s="70">
        <f>M11+M12</f>
        <v>0.03</v>
      </c>
      <c r="N13" s="53">
        <f t="shared" ref="N13:N80" si="20">IF(M$10&lt;&gt;0,M13/M$10,"-")</f>
        <v>1.642691499496019E-9</v>
      </c>
      <c r="O13" s="70">
        <f>O11+O12</f>
        <v>0.03</v>
      </c>
      <c r="P13" s="53">
        <f t="shared" ref="P13:P80" si="21">IF(O$10&lt;&gt;0,O13/O$10,"-")</f>
        <v>1.642691499496019E-9</v>
      </c>
      <c r="Q13" s="70">
        <f>Q11+Q12</f>
        <v>0.03</v>
      </c>
      <c r="R13" s="53">
        <f t="shared" ref="R13:R80" si="22">IF(Q$10&lt;&gt;0,Q13/Q$10,"-")</f>
        <v>1.642691499496019E-9</v>
      </c>
      <c r="S13" s="70">
        <f>S11+S12</f>
        <v>0.03</v>
      </c>
      <c r="T13" s="53">
        <f t="shared" ref="T13:AD80" si="23">IF(S$10&lt;&gt;0,S13/S$10,"-")</f>
        <v>1.642691499496019E-9</v>
      </c>
      <c r="U13" s="70">
        <f>U11+U12</f>
        <v>0.03</v>
      </c>
      <c r="V13" s="53">
        <f t="shared" ref="V13:V80" si="24">IF(U$10&lt;&gt;0,U13/U$10,"-")</f>
        <v>1.642691499496019E-9</v>
      </c>
      <c r="W13" s="70">
        <f>W11+W12</f>
        <v>0.03</v>
      </c>
      <c r="X13" s="53">
        <f t="shared" ref="X13:X80" si="25">IF(W$10&lt;&gt;0,W13/W$10,"-")</f>
        <v>1.642691499496019E-9</v>
      </c>
      <c r="Y13" s="70">
        <f>Y11+Y12</f>
        <v>0.03</v>
      </c>
      <c r="Z13" s="53">
        <f t="shared" ref="Z13:AB28" si="26">IF(Y$10&lt;&gt;0,Y13/Y$10,"-")</f>
        <v>1.642691499496019E-9</v>
      </c>
      <c r="AA13" s="70">
        <f t="shared" si="0"/>
        <v>0.3600000000000001</v>
      </c>
      <c r="AB13" s="53">
        <f t="shared" si="26"/>
        <v>1.6426914994960196E-9</v>
      </c>
      <c r="AC13" s="93">
        <f t="shared" si="13"/>
        <v>3.0000000000000009E-2</v>
      </c>
      <c r="AD13" s="53">
        <f t="shared" ref="AD13:AD80" si="27">IF(AC$10&lt;&gt;0,AC13/AC$10,"-")</f>
        <v>1.6426914994960196E-9</v>
      </c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</row>
    <row r="14" spans="1:66" x14ac:dyDescent="0.25">
      <c r="A14" s="16">
        <v>5199</v>
      </c>
      <c r="B14" s="17" t="s">
        <v>42</v>
      </c>
      <c r="C14" s="71">
        <f>C10+C13</f>
        <v>18262710.958500002</v>
      </c>
      <c r="D14" s="54">
        <f t="shared" si="15"/>
        <v>1.0000000016426915</v>
      </c>
      <c r="E14" s="71">
        <f>E10+E13</f>
        <v>18262710.958500002</v>
      </c>
      <c r="F14" s="54">
        <f t="shared" si="16"/>
        <v>1.0000000016426915</v>
      </c>
      <c r="G14" s="71">
        <f>G10+G13</f>
        <v>18262710.958500002</v>
      </c>
      <c r="H14" s="54">
        <f t="shared" si="17"/>
        <v>1.0000000016426915</v>
      </c>
      <c r="I14" s="71">
        <f>I10+I13</f>
        <v>18262710.958500002</v>
      </c>
      <c r="J14" s="54">
        <f t="shared" si="18"/>
        <v>1.0000000016426915</v>
      </c>
      <c r="K14" s="71">
        <f>K10+K13</f>
        <v>18262710.958500002</v>
      </c>
      <c r="L14" s="54">
        <f t="shared" si="19"/>
        <v>1.0000000016426915</v>
      </c>
      <c r="M14" s="71">
        <f>M10+M13</f>
        <v>18262710.958500002</v>
      </c>
      <c r="N14" s="54">
        <f t="shared" si="20"/>
        <v>1.0000000016426915</v>
      </c>
      <c r="O14" s="71">
        <f>O10+O13</f>
        <v>18262710.958500002</v>
      </c>
      <c r="P14" s="54">
        <f t="shared" si="21"/>
        <v>1.0000000016426915</v>
      </c>
      <c r="Q14" s="71">
        <f>Q10+Q13</f>
        <v>18262710.958500002</v>
      </c>
      <c r="R14" s="54">
        <f t="shared" si="22"/>
        <v>1.0000000016426915</v>
      </c>
      <c r="S14" s="71">
        <f>S10+S13</f>
        <v>18262710.958500002</v>
      </c>
      <c r="T14" s="54">
        <f t="shared" si="23"/>
        <v>1.0000000016426915</v>
      </c>
      <c r="U14" s="71">
        <f>U10+U13</f>
        <v>18262710.958500002</v>
      </c>
      <c r="V14" s="54">
        <f t="shared" si="24"/>
        <v>1.0000000016426915</v>
      </c>
      <c r="W14" s="71">
        <f>W10+W13</f>
        <v>18262710.958500002</v>
      </c>
      <c r="X14" s="54">
        <f t="shared" si="25"/>
        <v>1.0000000016426915</v>
      </c>
      <c r="Y14" s="71">
        <f>Y10+Y13</f>
        <v>18262710.958500002</v>
      </c>
      <c r="Z14" s="54">
        <f t="shared" si="26"/>
        <v>1.0000000016426915</v>
      </c>
      <c r="AA14" s="86">
        <f t="shared" si="0"/>
        <v>219152531.502</v>
      </c>
      <c r="AB14" s="54">
        <f t="shared" si="26"/>
        <v>1.0000000016426915</v>
      </c>
      <c r="AC14" s="86">
        <f t="shared" si="13"/>
        <v>18262710.958500002</v>
      </c>
      <c r="AD14" s="54">
        <f t="shared" si="27"/>
        <v>1.0000000016426915</v>
      </c>
    </row>
    <row r="15" spans="1:66" s="30" customFormat="1" x14ac:dyDescent="0.25">
      <c r="A15" s="28">
        <v>5502</v>
      </c>
      <c r="B15" s="29" t="s">
        <v>43</v>
      </c>
      <c r="C15" s="72">
        <v>9352069.6687000003</v>
      </c>
      <c r="D15" s="60">
        <f t="shared" si="15"/>
        <v>0.512085511582268</v>
      </c>
      <c r="E15" s="72">
        <v>9352069.6687000003</v>
      </c>
      <c r="F15" s="60">
        <f t="shared" si="16"/>
        <v>0.512085511582268</v>
      </c>
      <c r="G15" s="72">
        <v>9352069.6687000003</v>
      </c>
      <c r="H15" s="60">
        <f t="shared" si="17"/>
        <v>0.512085511582268</v>
      </c>
      <c r="I15" s="72">
        <v>9352069.6687000003</v>
      </c>
      <c r="J15" s="52">
        <f t="shared" si="18"/>
        <v>0.512085511582268</v>
      </c>
      <c r="K15" s="72">
        <v>9352069.6687000003</v>
      </c>
      <c r="L15" s="60">
        <f t="shared" si="19"/>
        <v>0.512085511582268</v>
      </c>
      <c r="M15" s="72">
        <v>9352069.6687000003</v>
      </c>
      <c r="N15" s="60">
        <f t="shared" si="20"/>
        <v>0.512085511582268</v>
      </c>
      <c r="O15" s="72">
        <v>9352069.6687000003</v>
      </c>
      <c r="P15" s="60">
        <f t="shared" si="21"/>
        <v>0.512085511582268</v>
      </c>
      <c r="Q15" s="72">
        <v>9352069.6687000003</v>
      </c>
      <c r="R15" s="60">
        <f t="shared" si="22"/>
        <v>0.512085511582268</v>
      </c>
      <c r="S15" s="72">
        <v>9352069.6687000003</v>
      </c>
      <c r="T15" s="60">
        <f t="shared" si="23"/>
        <v>0.512085511582268</v>
      </c>
      <c r="U15" s="72">
        <v>9352069.6687000003</v>
      </c>
      <c r="V15" s="60">
        <f t="shared" si="24"/>
        <v>0.512085511582268</v>
      </c>
      <c r="W15" s="72">
        <v>9352069.6687000003</v>
      </c>
      <c r="X15" s="60">
        <f t="shared" si="25"/>
        <v>0.512085511582268</v>
      </c>
      <c r="Y15" s="72">
        <v>9352069.6687000003</v>
      </c>
      <c r="Z15" s="52">
        <f t="shared" si="26"/>
        <v>0.512085511582268</v>
      </c>
      <c r="AA15" s="87">
        <f t="shared" si="0"/>
        <v>112224836.02439998</v>
      </c>
      <c r="AB15" s="52">
        <f t="shared" si="26"/>
        <v>0.512085511582268</v>
      </c>
      <c r="AC15" s="87">
        <f t="shared" si="13"/>
        <v>9352069.6686999984</v>
      </c>
      <c r="AD15" s="52">
        <f t="shared" si="27"/>
        <v>0.512085511582268</v>
      </c>
    </row>
    <row r="16" spans="1:66" x14ac:dyDescent="0.25">
      <c r="A16" s="24">
        <v>5503</v>
      </c>
      <c r="B16" s="25" t="s">
        <v>44</v>
      </c>
      <c r="C16" s="73"/>
      <c r="D16" s="55">
        <f t="shared" si="15"/>
        <v>0</v>
      </c>
      <c r="E16" s="73"/>
      <c r="F16" s="55">
        <f t="shared" si="16"/>
        <v>0</v>
      </c>
      <c r="G16" s="73"/>
      <c r="H16" s="55">
        <f t="shared" si="17"/>
        <v>0</v>
      </c>
      <c r="I16" s="73"/>
      <c r="J16" s="55">
        <f t="shared" si="18"/>
        <v>0</v>
      </c>
      <c r="K16" s="73"/>
      <c r="L16" s="55">
        <f t="shared" si="19"/>
        <v>0</v>
      </c>
      <c r="M16" s="73"/>
      <c r="N16" s="55">
        <f t="shared" si="20"/>
        <v>0</v>
      </c>
      <c r="O16" s="73"/>
      <c r="P16" s="55">
        <f t="shared" si="21"/>
        <v>0</v>
      </c>
      <c r="Q16" s="73"/>
      <c r="R16" s="55">
        <f t="shared" si="22"/>
        <v>0</v>
      </c>
      <c r="S16" s="73"/>
      <c r="T16" s="55">
        <f t="shared" si="23"/>
        <v>0</v>
      </c>
      <c r="U16" s="73"/>
      <c r="V16" s="55">
        <f t="shared" si="24"/>
        <v>0</v>
      </c>
      <c r="W16" s="73"/>
      <c r="X16" s="55">
        <f t="shared" si="25"/>
        <v>0</v>
      </c>
      <c r="Y16" s="73"/>
      <c r="Z16" s="55">
        <f t="shared" si="26"/>
        <v>0</v>
      </c>
      <c r="AA16" s="88">
        <f t="shared" si="0"/>
        <v>0</v>
      </c>
      <c r="AB16" s="55">
        <f t="shared" si="26"/>
        <v>0</v>
      </c>
      <c r="AC16" s="88">
        <f t="shared" si="13"/>
        <v>0</v>
      </c>
      <c r="AD16" s="55">
        <f t="shared" si="27"/>
        <v>0</v>
      </c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</row>
    <row r="17" spans="1:66" x14ac:dyDescent="0.25">
      <c r="A17" s="9">
        <v>5504</v>
      </c>
      <c r="B17" s="10" t="s">
        <v>45</v>
      </c>
      <c r="C17" s="67">
        <v>-341.0804</v>
      </c>
      <c r="D17" s="49">
        <f t="shared" si="15"/>
        <v>-1.8676329124156733E-5</v>
      </c>
      <c r="E17" s="67">
        <v>-341.0804</v>
      </c>
      <c r="F17" s="49">
        <f t="shared" si="16"/>
        <v>-1.8676329124156733E-5</v>
      </c>
      <c r="G17" s="67">
        <v>-341.0804</v>
      </c>
      <c r="H17" s="49">
        <f t="shared" si="17"/>
        <v>-1.8676329124156733E-5</v>
      </c>
      <c r="I17" s="67">
        <v>-341.0804</v>
      </c>
      <c r="J17" s="49">
        <f t="shared" si="18"/>
        <v>-1.8676329124156733E-5</v>
      </c>
      <c r="K17" s="67">
        <v>-341.0804</v>
      </c>
      <c r="L17" s="49">
        <f t="shared" si="19"/>
        <v>-1.8676329124156733E-5</v>
      </c>
      <c r="M17" s="67">
        <v>-341.0804</v>
      </c>
      <c r="N17" s="49">
        <f t="shared" si="20"/>
        <v>-1.8676329124156733E-5</v>
      </c>
      <c r="O17" s="67">
        <v>-341.0804</v>
      </c>
      <c r="P17" s="49">
        <f t="shared" si="21"/>
        <v>-1.8676329124156733E-5</v>
      </c>
      <c r="Q17" s="67">
        <v>-341.0804</v>
      </c>
      <c r="R17" s="49">
        <f t="shared" si="22"/>
        <v>-1.8676329124156733E-5</v>
      </c>
      <c r="S17" s="67">
        <v>-341.0804</v>
      </c>
      <c r="T17" s="49">
        <f t="shared" si="23"/>
        <v>-1.8676329124156733E-5</v>
      </c>
      <c r="U17" s="67">
        <v>-341.0804</v>
      </c>
      <c r="V17" s="49">
        <f t="shared" si="24"/>
        <v>-1.8676329124156733E-5</v>
      </c>
      <c r="W17" s="67">
        <v>-341.0804</v>
      </c>
      <c r="X17" s="49">
        <f t="shared" si="25"/>
        <v>-1.8676329124156733E-5</v>
      </c>
      <c r="Y17" s="67">
        <v>-341.0804</v>
      </c>
      <c r="Z17" s="49">
        <f t="shared" si="26"/>
        <v>-1.8676329124156733E-5</v>
      </c>
      <c r="AA17" s="82">
        <f t="shared" si="0"/>
        <v>-4092.9647999999993</v>
      </c>
      <c r="AB17" s="49">
        <f t="shared" si="26"/>
        <v>-1.8676329124156729E-5</v>
      </c>
      <c r="AC17" s="82">
        <f t="shared" si="13"/>
        <v>-341.08039999999994</v>
      </c>
      <c r="AD17" s="49">
        <f t="shared" si="27"/>
        <v>-1.8676329124156729E-5</v>
      </c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</row>
    <row r="18" spans="1:66" x14ac:dyDescent="0.25">
      <c r="A18" s="9">
        <v>5505</v>
      </c>
      <c r="B18" s="10" t="s">
        <v>46</v>
      </c>
      <c r="C18" s="67"/>
      <c r="D18" s="49">
        <f t="shared" si="15"/>
        <v>0</v>
      </c>
      <c r="E18" s="67"/>
      <c r="F18" s="49">
        <f t="shared" si="16"/>
        <v>0</v>
      </c>
      <c r="G18" s="67"/>
      <c r="H18" s="49">
        <f t="shared" si="17"/>
        <v>0</v>
      </c>
      <c r="I18" s="67"/>
      <c r="J18" s="49">
        <f t="shared" si="18"/>
        <v>0</v>
      </c>
      <c r="K18" s="67"/>
      <c r="L18" s="49">
        <f t="shared" si="19"/>
        <v>0</v>
      </c>
      <c r="M18" s="67"/>
      <c r="N18" s="49">
        <f t="shared" si="20"/>
        <v>0</v>
      </c>
      <c r="O18" s="67"/>
      <c r="P18" s="49">
        <f t="shared" si="21"/>
        <v>0</v>
      </c>
      <c r="Q18" s="67"/>
      <c r="R18" s="49">
        <f t="shared" si="22"/>
        <v>0</v>
      </c>
      <c r="S18" s="67"/>
      <c r="T18" s="49">
        <f t="shared" si="23"/>
        <v>0</v>
      </c>
      <c r="U18" s="67"/>
      <c r="V18" s="49">
        <f t="shared" si="24"/>
        <v>0</v>
      </c>
      <c r="W18" s="67"/>
      <c r="X18" s="49">
        <f t="shared" si="25"/>
        <v>0</v>
      </c>
      <c r="Y18" s="67"/>
      <c r="Z18" s="49">
        <f t="shared" si="26"/>
        <v>0</v>
      </c>
      <c r="AA18" s="82">
        <f t="shared" si="0"/>
        <v>0</v>
      </c>
      <c r="AB18" s="49">
        <f t="shared" si="26"/>
        <v>0</v>
      </c>
      <c r="AC18" s="82">
        <f t="shared" si="13"/>
        <v>0</v>
      </c>
      <c r="AD18" s="49">
        <f t="shared" si="27"/>
        <v>0</v>
      </c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</row>
    <row r="19" spans="1:66" x14ac:dyDescent="0.25">
      <c r="A19" s="9">
        <v>5506</v>
      </c>
      <c r="B19" s="10" t="s">
        <v>47</v>
      </c>
      <c r="C19" s="67">
        <v>-203.41235</v>
      </c>
      <c r="D19" s="49">
        <f t="shared" si="15"/>
        <v>-1.1138124607916969E-5</v>
      </c>
      <c r="E19" s="67">
        <v>-203.41235</v>
      </c>
      <c r="F19" s="49">
        <f t="shared" si="16"/>
        <v>-1.1138124607916969E-5</v>
      </c>
      <c r="G19" s="67">
        <v>-203.41235</v>
      </c>
      <c r="H19" s="49">
        <f t="shared" si="17"/>
        <v>-1.1138124607916969E-5</v>
      </c>
      <c r="I19" s="67">
        <v>-203.41235</v>
      </c>
      <c r="J19" s="49">
        <f t="shared" si="18"/>
        <v>-1.1138124607916969E-5</v>
      </c>
      <c r="K19" s="67">
        <v>-203.41235</v>
      </c>
      <c r="L19" s="49">
        <f t="shared" si="19"/>
        <v>-1.1138124607916969E-5</v>
      </c>
      <c r="M19" s="67">
        <v>-203.41235</v>
      </c>
      <c r="N19" s="49">
        <f t="shared" si="20"/>
        <v>-1.1138124607916969E-5</v>
      </c>
      <c r="O19" s="67">
        <v>-203.41235</v>
      </c>
      <c r="P19" s="49">
        <f t="shared" si="21"/>
        <v>-1.1138124607916969E-5</v>
      </c>
      <c r="Q19" s="67">
        <v>-203.41235</v>
      </c>
      <c r="R19" s="49">
        <f t="shared" si="22"/>
        <v>-1.1138124607916969E-5</v>
      </c>
      <c r="S19" s="67">
        <v>-203.41235</v>
      </c>
      <c r="T19" s="49">
        <f t="shared" si="23"/>
        <v>-1.1138124607916969E-5</v>
      </c>
      <c r="U19" s="67">
        <v>-203.41235</v>
      </c>
      <c r="V19" s="49">
        <f t="shared" si="24"/>
        <v>-1.1138124607916969E-5</v>
      </c>
      <c r="W19" s="67">
        <v>-203.41235</v>
      </c>
      <c r="X19" s="49">
        <f t="shared" si="25"/>
        <v>-1.1138124607916969E-5</v>
      </c>
      <c r="Y19" s="67">
        <v>-203.41235</v>
      </c>
      <c r="Z19" s="49">
        <f t="shared" si="26"/>
        <v>-1.1138124607916969E-5</v>
      </c>
      <c r="AA19" s="82">
        <f t="shared" si="0"/>
        <v>-2440.9482000000003</v>
      </c>
      <c r="AB19" s="49">
        <f t="shared" si="26"/>
        <v>-1.1138124607916971E-5</v>
      </c>
      <c r="AC19" s="82">
        <f t="shared" si="13"/>
        <v>-203.41235000000003</v>
      </c>
      <c r="AD19" s="49">
        <f t="shared" si="27"/>
        <v>-1.1138124607916971E-5</v>
      </c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</row>
    <row r="20" spans="1:66" s="5" customFormat="1" x14ac:dyDescent="0.25">
      <c r="A20" s="12">
        <v>5599</v>
      </c>
      <c r="B20" s="1" t="s">
        <v>48</v>
      </c>
      <c r="C20" s="74">
        <f>SUM(C15:C19)</f>
        <v>9351525.1759500001</v>
      </c>
      <c r="D20" s="56">
        <f t="shared" si="15"/>
        <v>0.51205569712853594</v>
      </c>
      <c r="E20" s="74">
        <f>SUM(E15:E19)</f>
        <v>9351525.1759500001</v>
      </c>
      <c r="F20" s="56">
        <f t="shared" si="16"/>
        <v>0.51205569712853594</v>
      </c>
      <c r="G20" s="74">
        <f>SUM(G15:G19)</f>
        <v>9351525.1759500001</v>
      </c>
      <c r="H20" s="56">
        <f t="shared" si="17"/>
        <v>0.51205569712853594</v>
      </c>
      <c r="I20" s="74">
        <f>SUM(I15:I19)</f>
        <v>9351525.1759500001</v>
      </c>
      <c r="J20" s="56">
        <f t="shared" si="18"/>
        <v>0.51205569712853594</v>
      </c>
      <c r="K20" s="74">
        <f>SUM(K15:K19)</f>
        <v>9351525.1759500001</v>
      </c>
      <c r="L20" s="56">
        <f t="shared" si="19"/>
        <v>0.51205569712853594</v>
      </c>
      <c r="M20" s="74">
        <f>SUM(M15:M19)</f>
        <v>9351525.1759500001</v>
      </c>
      <c r="N20" s="56">
        <f t="shared" si="20"/>
        <v>0.51205569712853594</v>
      </c>
      <c r="O20" s="74">
        <f>SUM(O15:O19)</f>
        <v>9351525.1759500001</v>
      </c>
      <c r="P20" s="56">
        <f t="shared" si="21"/>
        <v>0.51205569712853594</v>
      </c>
      <c r="Q20" s="74">
        <f>SUM(Q15:Q19)</f>
        <v>9351525.1759500001</v>
      </c>
      <c r="R20" s="56">
        <f t="shared" si="22"/>
        <v>0.51205569712853594</v>
      </c>
      <c r="S20" s="74">
        <f>SUM(S15:S19)</f>
        <v>9351525.1759500001</v>
      </c>
      <c r="T20" s="56">
        <f t="shared" si="23"/>
        <v>0.51205569712853594</v>
      </c>
      <c r="U20" s="74">
        <f>SUM(U15:U19)</f>
        <v>9351525.1759500001</v>
      </c>
      <c r="V20" s="56">
        <f t="shared" si="24"/>
        <v>0.51205569712853594</v>
      </c>
      <c r="W20" s="74">
        <f>SUM(W15:W19)</f>
        <v>9351525.1759500001</v>
      </c>
      <c r="X20" s="56">
        <f t="shared" si="25"/>
        <v>0.51205569712853594</v>
      </c>
      <c r="Y20" s="74">
        <f>SUM(Y15:Y19)</f>
        <v>9351525.1759500001</v>
      </c>
      <c r="Z20" s="56">
        <f t="shared" si="26"/>
        <v>0.51205569712853594</v>
      </c>
      <c r="AA20" s="70">
        <f t="shared" si="0"/>
        <v>112218302.11140002</v>
      </c>
      <c r="AB20" s="56">
        <f t="shared" si="26"/>
        <v>0.51205569712853616</v>
      </c>
      <c r="AC20" s="93">
        <f t="shared" si="13"/>
        <v>9351525.1759500019</v>
      </c>
      <c r="AD20" s="56">
        <f t="shared" si="27"/>
        <v>0.51205569712853605</v>
      </c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</row>
    <row r="21" spans="1:66" s="8" customFormat="1" x14ac:dyDescent="0.25">
      <c r="A21" s="26">
        <v>5601</v>
      </c>
      <c r="B21" s="27" t="s">
        <v>49</v>
      </c>
      <c r="C21" s="69"/>
      <c r="D21" s="57">
        <f t="shared" si="15"/>
        <v>0</v>
      </c>
      <c r="E21" s="69"/>
      <c r="F21" s="57">
        <f t="shared" si="16"/>
        <v>0</v>
      </c>
      <c r="G21" s="69"/>
      <c r="H21" s="57">
        <f t="shared" si="17"/>
        <v>0</v>
      </c>
      <c r="I21" s="69"/>
      <c r="J21" s="57">
        <f t="shared" si="18"/>
        <v>0</v>
      </c>
      <c r="K21" s="69"/>
      <c r="L21" s="57">
        <f t="shared" si="19"/>
        <v>0</v>
      </c>
      <c r="M21" s="69"/>
      <c r="N21" s="57">
        <f t="shared" si="20"/>
        <v>0</v>
      </c>
      <c r="O21" s="69"/>
      <c r="P21" s="57">
        <f t="shared" si="21"/>
        <v>0</v>
      </c>
      <c r="Q21" s="69"/>
      <c r="R21" s="57">
        <f t="shared" si="22"/>
        <v>0</v>
      </c>
      <c r="S21" s="69"/>
      <c r="T21" s="57">
        <f t="shared" si="23"/>
        <v>0</v>
      </c>
      <c r="U21" s="69"/>
      <c r="V21" s="57">
        <f t="shared" si="24"/>
        <v>0</v>
      </c>
      <c r="W21" s="69"/>
      <c r="X21" s="57">
        <f t="shared" si="25"/>
        <v>0</v>
      </c>
      <c r="Y21" s="69"/>
      <c r="Z21" s="57">
        <f t="shared" si="26"/>
        <v>0</v>
      </c>
      <c r="AA21" s="69">
        <f t="shared" si="0"/>
        <v>0</v>
      </c>
      <c r="AB21" s="57">
        <f t="shared" si="26"/>
        <v>0</v>
      </c>
      <c r="AC21" s="85">
        <f t="shared" si="13"/>
        <v>0</v>
      </c>
      <c r="AD21" s="57">
        <f t="shared" si="27"/>
        <v>0</v>
      </c>
    </row>
    <row r="22" spans="1:66" x14ac:dyDescent="0.25">
      <c r="A22" s="9">
        <v>5602</v>
      </c>
      <c r="B22" s="10" t="s">
        <v>50</v>
      </c>
      <c r="C22" s="67"/>
      <c r="D22" s="49">
        <f t="shared" si="15"/>
        <v>0</v>
      </c>
      <c r="E22" s="67"/>
      <c r="F22" s="49">
        <f t="shared" si="16"/>
        <v>0</v>
      </c>
      <c r="G22" s="67"/>
      <c r="H22" s="49">
        <f t="shared" si="17"/>
        <v>0</v>
      </c>
      <c r="I22" s="67"/>
      <c r="J22" s="49">
        <f t="shared" si="18"/>
        <v>0</v>
      </c>
      <c r="K22" s="67"/>
      <c r="L22" s="49">
        <f t="shared" si="19"/>
        <v>0</v>
      </c>
      <c r="M22" s="67"/>
      <c r="N22" s="49">
        <f t="shared" si="20"/>
        <v>0</v>
      </c>
      <c r="O22" s="67"/>
      <c r="P22" s="49">
        <f t="shared" si="21"/>
        <v>0</v>
      </c>
      <c r="Q22" s="67"/>
      <c r="R22" s="49">
        <f t="shared" si="22"/>
        <v>0</v>
      </c>
      <c r="S22" s="67"/>
      <c r="T22" s="49">
        <f t="shared" si="23"/>
        <v>0</v>
      </c>
      <c r="U22" s="67"/>
      <c r="V22" s="49">
        <f t="shared" si="24"/>
        <v>0</v>
      </c>
      <c r="W22" s="67"/>
      <c r="X22" s="49">
        <f t="shared" si="25"/>
        <v>0</v>
      </c>
      <c r="Y22" s="67"/>
      <c r="Z22" s="49">
        <f t="shared" si="26"/>
        <v>0</v>
      </c>
      <c r="AA22" s="82">
        <f t="shared" si="0"/>
        <v>0</v>
      </c>
      <c r="AB22" s="49">
        <f t="shared" si="26"/>
        <v>0</v>
      </c>
      <c r="AC22" s="82">
        <f t="shared" si="13"/>
        <v>0</v>
      </c>
      <c r="AD22" s="49">
        <f t="shared" si="27"/>
        <v>0</v>
      </c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</row>
    <row r="23" spans="1:66" x14ac:dyDescent="0.25">
      <c r="A23" s="9">
        <v>5603</v>
      </c>
      <c r="B23" s="10" t="s">
        <v>51</v>
      </c>
      <c r="C23" s="67"/>
      <c r="D23" s="49">
        <f t="shared" si="15"/>
        <v>0</v>
      </c>
      <c r="E23" s="67"/>
      <c r="F23" s="49">
        <f t="shared" si="16"/>
        <v>0</v>
      </c>
      <c r="G23" s="67"/>
      <c r="H23" s="49">
        <f t="shared" si="17"/>
        <v>0</v>
      </c>
      <c r="I23" s="67"/>
      <c r="J23" s="49">
        <f t="shared" si="18"/>
        <v>0</v>
      </c>
      <c r="K23" s="67"/>
      <c r="L23" s="49">
        <f t="shared" si="19"/>
        <v>0</v>
      </c>
      <c r="M23" s="67"/>
      <c r="N23" s="49">
        <f t="shared" si="20"/>
        <v>0</v>
      </c>
      <c r="O23" s="67"/>
      <c r="P23" s="49">
        <f t="shared" si="21"/>
        <v>0</v>
      </c>
      <c r="Q23" s="67"/>
      <c r="R23" s="49">
        <f t="shared" si="22"/>
        <v>0</v>
      </c>
      <c r="S23" s="67"/>
      <c r="T23" s="49">
        <f t="shared" si="23"/>
        <v>0</v>
      </c>
      <c r="U23" s="67"/>
      <c r="V23" s="49">
        <f t="shared" si="24"/>
        <v>0</v>
      </c>
      <c r="W23" s="67"/>
      <c r="X23" s="49">
        <f t="shared" si="25"/>
        <v>0</v>
      </c>
      <c r="Y23" s="67"/>
      <c r="Z23" s="49">
        <f t="shared" si="26"/>
        <v>0</v>
      </c>
      <c r="AA23" s="82">
        <f t="shared" si="0"/>
        <v>0</v>
      </c>
      <c r="AB23" s="49">
        <f t="shared" si="26"/>
        <v>0</v>
      </c>
      <c r="AC23" s="82">
        <f t="shared" si="13"/>
        <v>0</v>
      </c>
      <c r="AD23" s="49">
        <f t="shared" si="27"/>
        <v>0</v>
      </c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</row>
    <row r="24" spans="1:66" x14ac:dyDescent="0.25">
      <c r="A24" s="9">
        <v>5604</v>
      </c>
      <c r="B24" s="10" t="s">
        <v>52</v>
      </c>
      <c r="C24" s="67">
        <v>18527.534100000001</v>
      </c>
      <c r="D24" s="49">
        <f t="shared" si="15"/>
        <v>1.0145007590897542E-3</v>
      </c>
      <c r="E24" s="67">
        <v>18527.534100000001</v>
      </c>
      <c r="F24" s="49">
        <f t="shared" si="16"/>
        <v>1.0145007590897542E-3</v>
      </c>
      <c r="G24" s="67">
        <v>18527.534100000001</v>
      </c>
      <c r="H24" s="49">
        <f t="shared" si="17"/>
        <v>1.0145007590897542E-3</v>
      </c>
      <c r="I24" s="67">
        <v>18527.534100000001</v>
      </c>
      <c r="J24" s="49">
        <f t="shared" si="18"/>
        <v>1.0145007590897542E-3</v>
      </c>
      <c r="K24" s="67">
        <v>18527.534100000001</v>
      </c>
      <c r="L24" s="49">
        <f t="shared" si="19"/>
        <v>1.0145007590897542E-3</v>
      </c>
      <c r="M24" s="67">
        <v>18527.534100000001</v>
      </c>
      <c r="N24" s="49">
        <f t="shared" si="20"/>
        <v>1.0145007590897542E-3</v>
      </c>
      <c r="O24" s="67">
        <v>18527.534100000001</v>
      </c>
      <c r="P24" s="49">
        <f t="shared" si="21"/>
        <v>1.0145007590897542E-3</v>
      </c>
      <c r="Q24" s="67">
        <v>18527.534100000001</v>
      </c>
      <c r="R24" s="49">
        <f t="shared" si="22"/>
        <v>1.0145007590897542E-3</v>
      </c>
      <c r="S24" s="67">
        <v>18527.534100000001</v>
      </c>
      <c r="T24" s="49">
        <f t="shared" si="23"/>
        <v>1.0145007590897542E-3</v>
      </c>
      <c r="U24" s="67">
        <v>18527.534100000001</v>
      </c>
      <c r="V24" s="49">
        <f t="shared" si="24"/>
        <v>1.0145007590897542E-3</v>
      </c>
      <c r="W24" s="67">
        <v>18527.534100000001</v>
      </c>
      <c r="X24" s="49">
        <f t="shared" si="25"/>
        <v>1.0145007590897542E-3</v>
      </c>
      <c r="Y24" s="67">
        <v>18527.534100000001</v>
      </c>
      <c r="Z24" s="49">
        <f t="shared" si="26"/>
        <v>1.0145007590897542E-3</v>
      </c>
      <c r="AA24" s="82">
        <f t="shared" si="0"/>
        <v>222330.40919999997</v>
      </c>
      <c r="AB24" s="49">
        <f t="shared" si="26"/>
        <v>1.0145007590897542E-3</v>
      </c>
      <c r="AC24" s="82">
        <f t="shared" si="13"/>
        <v>18527.534099999997</v>
      </c>
      <c r="AD24" s="49">
        <f t="shared" si="27"/>
        <v>1.0145007590897539E-3</v>
      </c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</row>
    <row r="25" spans="1:66" x14ac:dyDescent="0.25">
      <c r="A25" s="9">
        <v>5605</v>
      </c>
      <c r="B25" s="10" t="s">
        <v>53</v>
      </c>
      <c r="C25" s="67"/>
      <c r="D25" s="49">
        <f t="shared" si="15"/>
        <v>0</v>
      </c>
      <c r="E25" s="67"/>
      <c r="F25" s="49">
        <f t="shared" si="16"/>
        <v>0</v>
      </c>
      <c r="G25" s="67"/>
      <c r="H25" s="49">
        <f t="shared" si="17"/>
        <v>0</v>
      </c>
      <c r="I25" s="67"/>
      <c r="J25" s="49">
        <f t="shared" si="18"/>
        <v>0</v>
      </c>
      <c r="K25" s="67"/>
      <c r="L25" s="49">
        <f t="shared" si="19"/>
        <v>0</v>
      </c>
      <c r="M25" s="67"/>
      <c r="N25" s="49">
        <f t="shared" si="20"/>
        <v>0</v>
      </c>
      <c r="O25" s="67"/>
      <c r="P25" s="49">
        <f t="shared" si="21"/>
        <v>0</v>
      </c>
      <c r="Q25" s="67"/>
      <c r="R25" s="49">
        <f t="shared" si="22"/>
        <v>0</v>
      </c>
      <c r="S25" s="67"/>
      <c r="T25" s="49">
        <f t="shared" si="23"/>
        <v>0</v>
      </c>
      <c r="U25" s="67"/>
      <c r="V25" s="49">
        <f t="shared" si="24"/>
        <v>0</v>
      </c>
      <c r="W25" s="67"/>
      <c r="X25" s="49">
        <f t="shared" si="25"/>
        <v>0</v>
      </c>
      <c r="Y25" s="67"/>
      <c r="Z25" s="49">
        <f t="shared" si="26"/>
        <v>0</v>
      </c>
      <c r="AA25" s="82">
        <f t="shared" si="0"/>
        <v>0</v>
      </c>
      <c r="AB25" s="49">
        <f t="shared" si="26"/>
        <v>0</v>
      </c>
      <c r="AC25" s="82">
        <f t="shared" si="13"/>
        <v>0</v>
      </c>
      <c r="AD25" s="49">
        <f t="shared" si="27"/>
        <v>0</v>
      </c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</row>
    <row r="26" spans="1:66" x14ac:dyDescent="0.25">
      <c r="A26" s="9">
        <v>5606</v>
      </c>
      <c r="B26" s="10" t="s">
        <v>54</v>
      </c>
      <c r="C26" s="67">
        <v>40549.181600000004</v>
      </c>
      <c r="D26" s="49">
        <f t="shared" si="15"/>
        <v>2.2203265308613465E-3</v>
      </c>
      <c r="E26" s="67">
        <v>40549.181600000004</v>
      </c>
      <c r="F26" s="49">
        <f t="shared" si="16"/>
        <v>2.2203265308613465E-3</v>
      </c>
      <c r="G26" s="67">
        <v>40549.181600000004</v>
      </c>
      <c r="H26" s="49">
        <f t="shared" si="17"/>
        <v>2.2203265308613465E-3</v>
      </c>
      <c r="I26" s="67">
        <v>40549.181600000004</v>
      </c>
      <c r="J26" s="49">
        <f t="shared" si="18"/>
        <v>2.2203265308613465E-3</v>
      </c>
      <c r="K26" s="67">
        <v>40549.181600000004</v>
      </c>
      <c r="L26" s="49">
        <f t="shared" si="19"/>
        <v>2.2203265308613465E-3</v>
      </c>
      <c r="M26" s="67">
        <v>40549.181600000004</v>
      </c>
      <c r="N26" s="49">
        <f t="shared" si="20"/>
        <v>2.2203265308613465E-3</v>
      </c>
      <c r="O26" s="67">
        <v>40549.181600000004</v>
      </c>
      <c r="P26" s="49">
        <f t="shared" si="21"/>
        <v>2.2203265308613465E-3</v>
      </c>
      <c r="Q26" s="67">
        <v>40549.181600000004</v>
      </c>
      <c r="R26" s="49">
        <f t="shared" si="22"/>
        <v>2.2203265308613465E-3</v>
      </c>
      <c r="S26" s="67">
        <v>40549.181600000004</v>
      </c>
      <c r="T26" s="49">
        <f t="shared" si="23"/>
        <v>2.2203265308613465E-3</v>
      </c>
      <c r="U26" s="67">
        <v>40549.181600000004</v>
      </c>
      <c r="V26" s="49">
        <f t="shared" si="24"/>
        <v>2.2203265308613465E-3</v>
      </c>
      <c r="W26" s="67">
        <v>40549.181600000004</v>
      </c>
      <c r="X26" s="49">
        <f t="shared" si="25"/>
        <v>2.2203265308613465E-3</v>
      </c>
      <c r="Y26" s="67">
        <v>40549.181600000004</v>
      </c>
      <c r="Z26" s="49">
        <f t="shared" si="26"/>
        <v>2.2203265308613465E-3</v>
      </c>
      <c r="AA26" s="82">
        <f t="shared" si="0"/>
        <v>486590.17920000007</v>
      </c>
      <c r="AB26" s="49">
        <f t="shared" si="26"/>
        <v>2.2203265308613465E-3</v>
      </c>
      <c r="AC26" s="82">
        <f t="shared" si="13"/>
        <v>40549.181600000004</v>
      </c>
      <c r="AD26" s="49">
        <f t="shared" si="27"/>
        <v>2.2203265308613465E-3</v>
      </c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</row>
    <row r="27" spans="1:66" x14ac:dyDescent="0.25">
      <c r="A27" s="9">
        <v>5607</v>
      </c>
      <c r="B27" s="10" t="s">
        <v>55</v>
      </c>
      <c r="C27" s="67"/>
      <c r="D27" s="49">
        <f t="shared" si="15"/>
        <v>0</v>
      </c>
      <c r="E27" s="67"/>
      <c r="F27" s="49">
        <f t="shared" si="16"/>
        <v>0</v>
      </c>
      <c r="G27" s="67"/>
      <c r="H27" s="49">
        <f t="shared" si="17"/>
        <v>0</v>
      </c>
      <c r="I27" s="67"/>
      <c r="J27" s="49">
        <f t="shared" si="18"/>
        <v>0</v>
      </c>
      <c r="K27" s="67"/>
      <c r="L27" s="49">
        <f t="shared" si="19"/>
        <v>0</v>
      </c>
      <c r="M27" s="67"/>
      <c r="N27" s="49">
        <f t="shared" si="20"/>
        <v>0</v>
      </c>
      <c r="O27" s="67"/>
      <c r="P27" s="49">
        <f t="shared" si="21"/>
        <v>0</v>
      </c>
      <c r="Q27" s="67"/>
      <c r="R27" s="49">
        <f t="shared" si="22"/>
        <v>0</v>
      </c>
      <c r="S27" s="67"/>
      <c r="T27" s="49">
        <f t="shared" si="23"/>
        <v>0</v>
      </c>
      <c r="U27" s="67"/>
      <c r="V27" s="49">
        <f t="shared" si="24"/>
        <v>0</v>
      </c>
      <c r="W27" s="67"/>
      <c r="X27" s="49">
        <f t="shared" si="25"/>
        <v>0</v>
      </c>
      <c r="Y27" s="67"/>
      <c r="Z27" s="49">
        <f t="shared" si="26"/>
        <v>0</v>
      </c>
      <c r="AA27" s="82">
        <f t="shared" si="0"/>
        <v>0</v>
      </c>
      <c r="AB27" s="49">
        <f t="shared" si="26"/>
        <v>0</v>
      </c>
      <c r="AC27" s="82">
        <f t="shared" si="13"/>
        <v>0</v>
      </c>
      <c r="AD27" s="49">
        <f t="shared" si="27"/>
        <v>0</v>
      </c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</row>
    <row r="28" spans="1:66" x14ac:dyDescent="0.25">
      <c r="A28" s="9">
        <v>5608</v>
      </c>
      <c r="B28" s="10" t="s">
        <v>56</v>
      </c>
      <c r="C28" s="67"/>
      <c r="D28" s="49">
        <f t="shared" si="15"/>
        <v>0</v>
      </c>
      <c r="E28" s="67"/>
      <c r="F28" s="49">
        <f t="shared" si="16"/>
        <v>0</v>
      </c>
      <c r="G28" s="67"/>
      <c r="H28" s="49">
        <f t="shared" si="17"/>
        <v>0</v>
      </c>
      <c r="I28" s="67"/>
      <c r="J28" s="49">
        <f t="shared" si="18"/>
        <v>0</v>
      </c>
      <c r="K28" s="67"/>
      <c r="L28" s="49">
        <f t="shared" si="19"/>
        <v>0</v>
      </c>
      <c r="M28" s="67"/>
      <c r="N28" s="49">
        <f t="shared" si="20"/>
        <v>0</v>
      </c>
      <c r="O28" s="67"/>
      <c r="P28" s="49">
        <f t="shared" si="21"/>
        <v>0</v>
      </c>
      <c r="Q28" s="67"/>
      <c r="R28" s="49">
        <f t="shared" si="22"/>
        <v>0</v>
      </c>
      <c r="S28" s="67"/>
      <c r="T28" s="49">
        <f t="shared" si="23"/>
        <v>0</v>
      </c>
      <c r="U28" s="67"/>
      <c r="V28" s="49">
        <f t="shared" si="24"/>
        <v>0</v>
      </c>
      <c r="W28" s="67"/>
      <c r="X28" s="49">
        <f t="shared" si="25"/>
        <v>0</v>
      </c>
      <c r="Y28" s="67"/>
      <c r="Z28" s="49">
        <f t="shared" si="26"/>
        <v>0</v>
      </c>
      <c r="AA28" s="82">
        <f t="shared" si="0"/>
        <v>0</v>
      </c>
      <c r="AB28" s="49">
        <f t="shared" si="26"/>
        <v>0</v>
      </c>
      <c r="AC28" s="82">
        <f t="shared" si="13"/>
        <v>0</v>
      </c>
      <c r="AD28" s="49">
        <f t="shared" si="27"/>
        <v>0</v>
      </c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</row>
    <row r="29" spans="1:66" x14ac:dyDescent="0.25">
      <c r="A29" s="9">
        <v>5609</v>
      </c>
      <c r="B29" s="10" t="s">
        <v>57</v>
      </c>
      <c r="C29" s="67"/>
      <c r="D29" s="49">
        <f t="shared" si="15"/>
        <v>0</v>
      </c>
      <c r="E29" s="67"/>
      <c r="F29" s="49">
        <f t="shared" si="16"/>
        <v>0</v>
      </c>
      <c r="G29" s="67"/>
      <c r="H29" s="49">
        <f t="shared" si="17"/>
        <v>0</v>
      </c>
      <c r="I29" s="67"/>
      <c r="J29" s="49">
        <f t="shared" si="18"/>
        <v>0</v>
      </c>
      <c r="K29" s="67"/>
      <c r="L29" s="49">
        <f t="shared" si="19"/>
        <v>0</v>
      </c>
      <c r="M29" s="67"/>
      <c r="N29" s="49">
        <f t="shared" si="20"/>
        <v>0</v>
      </c>
      <c r="O29" s="67"/>
      <c r="P29" s="49">
        <f t="shared" si="21"/>
        <v>0</v>
      </c>
      <c r="Q29" s="67"/>
      <c r="R29" s="49">
        <f t="shared" si="22"/>
        <v>0</v>
      </c>
      <c r="S29" s="67"/>
      <c r="T29" s="49">
        <f t="shared" si="23"/>
        <v>0</v>
      </c>
      <c r="U29" s="67"/>
      <c r="V29" s="49">
        <f t="shared" si="24"/>
        <v>0</v>
      </c>
      <c r="W29" s="67"/>
      <c r="X29" s="49">
        <f t="shared" si="25"/>
        <v>0</v>
      </c>
      <c r="Y29" s="67"/>
      <c r="Z29" s="49">
        <f t="shared" ref="Z29:AB44" si="28">IF(Y$10&lt;&gt;0,Y29/Y$10,"-")</f>
        <v>0</v>
      </c>
      <c r="AA29" s="82">
        <f t="shared" si="0"/>
        <v>0</v>
      </c>
      <c r="AB29" s="49">
        <f t="shared" si="28"/>
        <v>0</v>
      </c>
      <c r="AC29" s="82">
        <f t="shared" si="13"/>
        <v>0</v>
      </c>
      <c r="AD29" s="49">
        <f t="shared" si="27"/>
        <v>0</v>
      </c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</row>
    <row r="30" spans="1:66" x14ac:dyDescent="0.25">
      <c r="A30" s="9">
        <v>5610</v>
      </c>
      <c r="B30" s="10" t="s">
        <v>58</v>
      </c>
      <c r="C30" s="67"/>
      <c r="D30" s="49">
        <f t="shared" si="15"/>
        <v>0</v>
      </c>
      <c r="E30" s="67"/>
      <c r="F30" s="49">
        <f t="shared" si="16"/>
        <v>0</v>
      </c>
      <c r="G30" s="67"/>
      <c r="H30" s="49">
        <f t="shared" si="17"/>
        <v>0</v>
      </c>
      <c r="I30" s="67"/>
      <c r="J30" s="49">
        <f t="shared" si="18"/>
        <v>0</v>
      </c>
      <c r="K30" s="67"/>
      <c r="L30" s="49">
        <f t="shared" si="19"/>
        <v>0</v>
      </c>
      <c r="M30" s="67"/>
      <c r="N30" s="49">
        <f t="shared" si="20"/>
        <v>0</v>
      </c>
      <c r="O30" s="67"/>
      <c r="P30" s="49">
        <f t="shared" si="21"/>
        <v>0</v>
      </c>
      <c r="Q30" s="67"/>
      <c r="R30" s="49">
        <f t="shared" si="22"/>
        <v>0</v>
      </c>
      <c r="S30" s="67"/>
      <c r="T30" s="49">
        <f t="shared" si="23"/>
        <v>0</v>
      </c>
      <c r="U30" s="67"/>
      <c r="V30" s="49">
        <f t="shared" si="24"/>
        <v>0</v>
      </c>
      <c r="W30" s="67"/>
      <c r="X30" s="49">
        <f t="shared" si="25"/>
        <v>0</v>
      </c>
      <c r="Y30" s="67"/>
      <c r="Z30" s="49">
        <f t="shared" si="28"/>
        <v>0</v>
      </c>
      <c r="AA30" s="82">
        <f t="shared" si="0"/>
        <v>0</v>
      </c>
      <c r="AB30" s="49">
        <f t="shared" si="28"/>
        <v>0</v>
      </c>
      <c r="AC30" s="82">
        <f t="shared" si="13"/>
        <v>0</v>
      </c>
      <c r="AD30" s="49">
        <f t="shared" si="27"/>
        <v>0</v>
      </c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</row>
    <row r="31" spans="1:66" x14ac:dyDescent="0.25">
      <c r="A31" s="9">
        <v>5611</v>
      </c>
      <c r="B31" s="10" t="s">
        <v>59</v>
      </c>
      <c r="C31" s="67"/>
      <c r="D31" s="49">
        <f t="shared" si="15"/>
        <v>0</v>
      </c>
      <c r="E31" s="67"/>
      <c r="F31" s="49">
        <f t="shared" si="16"/>
        <v>0</v>
      </c>
      <c r="G31" s="67"/>
      <c r="H31" s="49">
        <f t="shared" si="17"/>
        <v>0</v>
      </c>
      <c r="I31" s="67"/>
      <c r="J31" s="49">
        <f t="shared" si="18"/>
        <v>0</v>
      </c>
      <c r="K31" s="67"/>
      <c r="L31" s="49">
        <f t="shared" si="19"/>
        <v>0</v>
      </c>
      <c r="M31" s="67"/>
      <c r="N31" s="49">
        <f t="shared" si="20"/>
        <v>0</v>
      </c>
      <c r="O31" s="67"/>
      <c r="P31" s="49">
        <f t="shared" si="21"/>
        <v>0</v>
      </c>
      <c r="Q31" s="67"/>
      <c r="R31" s="49">
        <f t="shared" si="22"/>
        <v>0</v>
      </c>
      <c r="S31" s="67"/>
      <c r="T31" s="49">
        <f t="shared" si="23"/>
        <v>0</v>
      </c>
      <c r="U31" s="67"/>
      <c r="V31" s="49">
        <f t="shared" si="24"/>
        <v>0</v>
      </c>
      <c r="W31" s="67"/>
      <c r="X31" s="49">
        <f t="shared" si="25"/>
        <v>0</v>
      </c>
      <c r="Y31" s="67"/>
      <c r="Z31" s="49">
        <f t="shared" si="28"/>
        <v>0</v>
      </c>
      <c r="AA31" s="82">
        <f t="shared" si="0"/>
        <v>0</v>
      </c>
      <c r="AB31" s="49">
        <f t="shared" si="28"/>
        <v>0</v>
      </c>
      <c r="AC31" s="82">
        <f t="shared" si="13"/>
        <v>0</v>
      </c>
      <c r="AD31" s="49">
        <f t="shared" si="27"/>
        <v>0</v>
      </c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</row>
    <row r="32" spans="1:66" x14ac:dyDescent="0.25">
      <c r="A32" s="9">
        <v>5612</v>
      </c>
      <c r="B32" s="10" t="s">
        <v>60</v>
      </c>
      <c r="C32" s="67"/>
      <c r="D32" s="49">
        <f t="shared" si="15"/>
        <v>0</v>
      </c>
      <c r="E32" s="67"/>
      <c r="F32" s="49">
        <f t="shared" si="16"/>
        <v>0</v>
      </c>
      <c r="G32" s="67"/>
      <c r="H32" s="49">
        <f t="shared" si="17"/>
        <v>0</v>
      </c>
      <c r="I32" s="67"/>
      <c r="J32" s="49">
        <f t="shared" si="18"/>
        <v>0</v>
      </c>
      <c r="K32" s="67"/>
      <c r="L32" s="49">
        <f t="shared" si="19"/>
        <v>0</v>
      </c>
      <c r="M32" s="67"/>
      <c r="N32" s="49">
        <f t="shared" si="20"/>
        <v>0</v>
      </c>
      <c r="O32" s="67"/>
      <c r="P32" s="49">
        <f t="shared" si="21"/>
        <v>0</v>
      </c>
      <c r="Q32" s="67"/>
      <c r="R32" s="49">
        <f t="shared" si="22"/>
        <v>0</v>
      </c>
      <c r="S32" s="67"/>
      <c r="T32" s="49">
        <f t="shared" si="23"/>
        <v>0</v>
      </c>
      <c r="U32" s="67"/>
      <c r="V32" s="49">
        <f t="shared" si="24"/>
        <v>0</v>
      </c>
      <c r="W32" s="67"/>
      <c r="X32" s="49">
        <f t="shared" si="25"/>
        <v>0</v>
      </c>
      <c r="Y32" s="67"/>
      <c r="Z32" s="49">
        <f t="shared" si="28"/>
        <v>0</v>
      </c>
      <c r="AA32" s="82">
        <f t="shared" si="0"/>
        <v>0</v>
      </c>
      <c r="AB32" s="49">
        <f t="shared" si="28"/>
        <v>0</v>
      </c>
      <c r="AC32" s="82">
        <f t="shared" si="13"/>
        <v>0</v>
      </c>
      <c r="AD32" s="49">
        <f t="shared" si="27"/>
        <v>0</v>
      </c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</row>
    <row r="33" spans="1:66" x14ac:dyDescent="0.25">
      <c r="A33" s="9">
        <v>5613</v>
      </c>
      <c r="B33" s="10" t="s">
        <v>61</v>
      </c>
      <c r="C33" s="67"/>
      <c r="D33" s="49">
        <f t="shared" si="15"/>
        <v>0</v>
      </c>
      <c r="E33" s="67"/>
      <c r="F33" s="49">
        <f t="shared" si="16"/>
        <v>0</v>
      </c>
      <c r="G33" s="67"/>
      <c r="H33" s="49">
        <f t="shared" si="17"/>
        <v>0</v>
      </c>
      <c r="I33" s="67"/>
      <c r="J33" s="49">
        <f t="shared" si="18"/>
        <v>0</v>
      </c>
      <c r="K33" s="67"/>
      <c r="L33" s="49">
        <f t="shared" si="19"/>
        <v>0</v>
      </c>
      <c r="M33" s="67"/>
      <c r="N33" s="49">
        <f t="shared" si="20"/>
        <v>0</v>
      </c>
      <c r="O33" s="67"/>
      <c r="P33" s="49">
        <f t="shared" si="21"/>
        <v>0</v>
      </c>
      <c r="Q33" s="67"/>
      <c r="R33" s="49">
        <f t="shared" si="22"/>
        <v>0</v>
      </c>
      <c r="S33" s="67"/>
      <c r="T33" s="49">
        <f t="shared" si="23"/>
        <v>0</v>
      </c>
      <c r="U33" s="67"/>
      <c r="V33" s="49">
        <f t="shared" si="24"/>
        <v>0</v>
      </c>
      <c r="W33" s="67"/>
      <c r="X33" s="49">
        <f t="shared" si="25"/>
        <v>0</v>
      </c>
      <c r="Y33" s="67"/>
      <c r="Z33" s="49">
        <f t="shared" si="28"/>
        <v>0</v>
      </c>
      <c r="AA33" s="82">
        <f t="shared" si="0"/>
        <v>0</v>
      </c>
      <c r="AB33" s="49">
        <f t="shared" si="28"/>
        <v>0</v>
      </c>
      <c r="AC33" s="82">
        <f t="shared" si="13"/>
        <v>0</v>
      </c>
      <c r="AD33" s="49">
        <f t="shared" si="27"/>
        <v>0</v>
      </c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</row>
    <row r="34" spans="1:66" s="5" customFormat="1" x14ac:dyDescent="0.25">
      <c r="A34" s="12">
        <v>5699</v>
      </c>
      <c r="B34" s="1" t="s">
        <v>62</v>
      </c>
      <c r="C34" s="74">
        <f>SUM(C21:C33)</f>
        <v>59076.715700000001</v>
      </c>
      <c r="D34" s="56">
        <f t="shared" si="15"/>
        <v>3.2348272899511005E-3</v>
      </c>
      <c r="E34" s="74">
        <f>SUM(E21:E33)</f>
        <v>59076.715700000001</v>
      </c>
      <c r="F34" s="56">
        <f t="shared" si="16"/>
        <v>3.2348272899511005E-3</v>
      </c>
      <c r="G34" s="74">
        <f>SUM(G21:G33)</f>
        <v>59076.715700000001</v>
      </c>
      <c r="H34" s="56">
        <f t="shared" si="17"/>
        <v>3.2348272899511005E-3</v>
      </c>
      <c r="I34" s="74">
        <f>SUM(I21:I33)</f>
        <v>59076.715700000001</v>
      </c>
      <c r="J34" s="56">
        <f t="shared" si="18"/>
        <v>3.2348272899511005E-3</v>
      </c>
      <c r="K34" s="74">
        <f>SUM(K21:K33)</f>
        <v>59076.715700000001</v>
      </c>
      <c r="L34" s="56">
        <f t="shared" si="19"/>
        <v>3.2348272899511005E-3</v>
      </c>
      <c r="M34" s="74">
        <f>SUM(M21:M33)</f>
        <v>59076.715700000001</v>
      </c>
      <c r="N34" s="56">
        <f t="shared" si="20"/>
        <v>3.2348272899511005E-3</v>
      </c>
      <c r="O34" s="74">
        <f>SUM(O21:O33)</f>
        <v>59076.715700000001</v>
      </c>
      <c r="P34" s="56">
        <f t="shared" si="21"/>
        <v>3.2348272899511005E-3</v>
      </c>
      <c r="Q34" s="74">
        <f>SUM(Q21:Q33)</f>
        <v>59076.715700000001</v>
      </c>
      <c r="R34" s="56">
        <f t="shared" si="22"/>
        <v>3.2348272899511005E-3</v>
      </c>
      <c r="S34" s="74">
        <f>SUM(S21:S33)</f>
        <v>59076.715700000001</v>
      </c>
      <c r="T34" s="56">
        <f t="shared" si="23"/>
        <v>3.2348272899511005E-3</v>
      </c>
      <c r="U34" s="74">
        <f>SUM(U21:U33)</f>
        <v>59076.715700000001</v>
      </c>
      <c r="V34" s="56">
        <f t="shared" si="24"/>
        <v>3.2348272899511005E-3</v>
      </c>
      <c r="W34" s="74">
        <f>SUM(W21:W33)</f>
        <v>59076.715700000001</v>
      </c>
      <c r="X34" s="56">
        <f t="shared" si="25"/>
        <v>3.2348272899511005E-3</v>
      </c>
      <c r="Y34" s="74">
        <f>SUM(Y21:Y33)</f>
        <v>59076.715700000001</v>
      </c>
      <c r="Z34" s="56">
        <f t="shared" si="28"/>
        <v>3.2348272899511005E-3</v>
      </c>
      <c r="AA34" s="74">
        <f t="shared" si="0"/>
        <v>708920.58840000024</v>
      </c>
      <c r="AB34" s="56">
        <f t="shared" si="28"/>
        <v>3.2348272899511018E-3</v>
      </c>
      <c r="AC34" s="94">
        <f t="shared" si="13"/>
        <v>59076.715700000022</v>
      </c>
      <c r="AD34" s="56">
        <f t="shared" si="27"/>
        <v>3.2348272899511018E-3</v>
      </c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</row>
    <row r="35" spans="1:66" x14ac:dyDescent="0.25">
      <c r="A35" s="13">
        <v>5999</v>
      </c>
      <c r="B35" s="2" t="s">
        <v>63</v>
      </c>
      <c r="C35" s="68">
        <f>C20+C34</f>
        <v>9410601.8916500006</v>
      </c>
      <c r="D35" s="58">
        <f t="shared" si="15"/>
        <v>0.51529052441848711</v>
      </c>
      <c r="E35" s="68">
        <f>E20+E34</f>
        <v>9410601.8916500006</v>
      </c>
      <c r="F35" s="58">
        <f t="shared" si="16"/>
        <v>0.51529052441848711</v>
      </c>
      <c r="G35" s="68">
        <f>G20+G34</f>
        <v>9410601.8916500006</v>
      </c>
      <c r="H35" s="58">
        <f t="shared" si="17"/>
        <v>0.51529052441848711</v>
      </c>
      <c r="I35" s="68">
        <f>I20+I34</f>
        <v>9410601.8916500006</v>
      </c>
      <c r="J35" s="58">
        <f t="shared" si="18"/>
        <v>0.51529052441848711</v>
      </c>
      <c r="K35" s="68">
        <f>K20+K34</f>
        <v>9410601.8916500006</v>
      </c>
      <c r="L35" s="58">
        <f t="shared" si="19"/>
        <v>0.51529052441848711</v>
      </c>
      <c r="M35" s="68">
        <f>M20+M34</f>
        <v>9410601.8916500006</v>
      </c>
      <c r="N35" s="58">
        <f t="shared" si="20"/>
        <v>0.51529052441848711</v>
      </c>
      <c r="O35" s="68">
        <f>O20+O34</f>
        <v>9410601.8916500006</v>
      </c>
      <c r="P35" s="58">
        <f t="shared" si="21"/>
        <v>0.51529052441848711</v>
      </c>
      <c r="Q35" s="68">
        <f>Q20+Q34</f>
        <v>9410601.8916500006</v>
      </c>
      <c r="R35" s="58">
        <f t="shared" si="22"/>
        <v>0.51529052441848711</v>
      </c>
      <c r="S35" s="68">
        <f>S20+S34</f>
        <v>9410601.8916500006</v>
      </c>
      <c r="T35" s="58">
        <f t="shared" si="23"/>
        <v>0.51529052441848711</v>
      </c>
      <c r="U35" s="68">
        <f>U20+U34</f>
        <v>9410601.8916500006</v>
      </c>
      <c r="V35" s="58">
        <f t="shared" si="24"/>
        <v>0.51529052441848711</v>
      </c>
      <c r="W35" s="68">
        <f>W20+W34</f>
        <v>9410601.8916500006</v>
      </c>
      <c r="X35" s="58">
        <f t="shared" si="25"/>
        <v>0.51529052441848711</v>
      </c>
      <c r="Y35" s="68">
        <f>Y20+Y34</f>
        <v>9410601.8916500006</v>
      </c>
      <c r="Z35" s="58">
        <f t="shared" si="28"/>
        <v>0.51529052441848711</v>
      </c>
      <c r="AA35" s="84">
        <f t="shared" si="0"/>
        <v>112927222.69980003</v>
      </c>
      <c r="AB35" s="58">
        <f t="shared" si="28"/>
        <v>0.51529052441848722</v>
      </c>
      <c r="AC35" s="84">
        <f t="shared" si="13"/>
        <v>9410601.8916500024</v>
      </c>
      <c r="AD35" s="58">
        <f t="shared" si="27"/>
        <v>0.51529052441848722</v>
      </c>
    </row>
    <row r="36" spans="1:66" x14ac:dyDescent="0.25">
      <c r="A36" s="18">
        <v>7000</v>
      </c>
      <c r="B36" s="19" t="s">
        <v>64</v>
      </c>
      <c r="C36" s="75">
        <f>C14-C35</f>
        <v>8852109.066850001</v>
      </c>
      <c r="D36" s="59">
        <f t="shared" si="15"/>
        <v>0.48470947722420449</v>
      </c>
      <c r="E36" s="75">
        <f>E14-E35</f>
        <v>8852109.066850001</v>
      </c>
      <c r="F36" s="59">
        <f t="shared" si="16"/>
        <v>0.48470947722420449</v>
      </c>
      <c r="G36" s="75">
        <f>G14-G35</f>
        <v>8852109.066850001</v>
      </c>
      <c r="H36" s="59">
        <f t="shared" si="17"/>
        <v>0.48470947722420449</v>
      </c>
      <c r="I36" s="75">
        <f>I14-I35</f>
        <v>8852109.066850001</v>
      </c>
      <c r="J36" s="59">
        <f t="shared" si="18"/>
        <v>0.48470947722420449</v>
      </c>
      <c r="K36" s="75">
        <f>K14-K35</f>
        <v>8852109.066850001</v>
      </c>
      <c r="L36" s="59">
        <f t="shared" si="19"/>
        <v>0.48470947722420449</v>
      </c>
      <c r="M36" s="75">
        <f>M14-M35</f>
        <v>8852109.066850001</v>
      </c>
      <c r="N36" s="59">
        <f t="shared" si="20"/>
        <v>0.48470947722420449</v>
      </c>
      <c r="O36" s="75">
        <f>O14-O35</f>
        <v>8852109.066850001</v>
      </c>
      <c r="P36" s="59">
        <f t="shared" si="21"/>
        <v>0.48470947722420449</v>
      </c>
      <c r="Q36" s="75">
        <f>Q14-Q35</f>
        <v>8852109.066850001</v>
      </c>
      <c r="R36" s="59">
        <f t="shared" si="22"/>
        <v>0.48470947722420449</v>
      </c>
      <c r="S36" s="75">
        <f>S14-S35</f>
        <v>8852109.066850001</v>
      </c>
      <c r="T36" s="59">
        <f t="shared" si="23"/>
        <v>0.48470947722420449</v>
      </c>
      <c r="U36" s="75">
        <f>U14-U35</f>
        <v>8852109.066850001</v>
      </c>
      <c r="V36" s="59">
        <f t="shared" si="24"/>
        <v>0.48470947722420449</v>
      </c>
      <c r="W36" s="75">
        <f>W14-W35</f>
        <v>8852109.066850001</v>
      </c>
      <c r="X36" s="59">
        <f t="shared" si="25"/>
        <v>0.48470947722420449</v>
      </c>
      <c r="Y36" s="75">
        <f>Y14-Y35</f>
        <v>8852109.066850001</v>
      </c>
      <c r="Z36" s="59">
        <f t="shared" si="28"/>
        <v>0.48470947722420449</v>
      </c>
      <c r="AA36" s="75">
        <f t="shared" si="0"/>
        <v>106225308.80220003</v>
      </c>
      <c r="AB36" s="59">
        <f t="shared" si="28"/>
        <v>0.4847094772242046</v>
      </c>
      <c r="AC36" s="75">
        <f t="shared" si="13"/>
        <v>8852109.0668500029</v>
      </c>
      <c r="AD36" s="59">
        <f t="shared" si="27"/>
        <v>0.48470947722420454</v>
      </c>
    </row>
    <row r="37" spans="1:66" s="30" customFormat="1" x14ac:dyDescent="0.25">
      <c r="A37" s="31">
        <v>6002</v>
      </c>
      <c r="B37" s="32" t="s">
        <v>65</v>
      </c>
      <c r="C37" s="76"/>
      <c r="D37" s="60">
        <f t="shared" si="15"/>
        <v>0</v>
      </c>
      <c r="E37" s="76"/>
      <c r="F37" s="60">
        <f t="shared" si="16"/>
        <v>0</v>
      </c>
      <c r="G37" s="76"/>
      <c r="H37" s="60">
        <f t="shared" si="17"/>
        <v>0</v>
      </c>
      <c r="I37" s="76"/>
      <c r="J37" s="60">
        <f t="shared" si="18"/>
        <v>0</v>
      </c>
      <c r="K37" s="76"/>
      <c r="L37" s="60">
        <f t="shared" si="19"/>
        <v>0</v>
      </c>
      <c r="M37" s="76"/>
      <c r="N37" s="60">
        <f t="shared" si="20"/>
        <v>0</v>
      </c>
      <c r="O37" s="76"/>
      <c r="P37" s="60">
        <f t="shared" si="21"/>
        <v>0</v>
      </c>
      <c r="Q37" s="76"/>
      <c r="R37" s="60">
        <f t="shared" si="22"/>
        <v>0</v>
      </c>
      <c r="S37" s="76"/>
      <c r="T37" s="60">
        <f t="shared" si="23"/>
        <v>0</v>
      </c>
      <c r="U37" s="76"/>
      <c r="V37" s="60">
        <f t="shared" si="24"/>
        <v>0</v>
      </c>
      <c r="W37" s="76"/>
      <c r="X37" s="60">
        <f t="shared" si="25"/>
        <v>0</v>
      </c>
      <c r="Y37" s="76"/>
      <c r="Z37" s="60">
        <f t="shared" si="28"/>
        <v>0</v>
      </c>
      <c r="AA37" s="76">
        <f t="shared" si="0"/>
        <v>0</v>
      </c>
      <c r="AB37" s="60">
        <f t="shared" si="28"/>
        <v>0</v>
      </c>
      <c r="AC37" s="76">
        <f t="shared" si="13"/>
        <v>0</v>
      </c>
      <c r="AD37" s="60">
        <f t="shared" si="27"/>
        <v>0</v>
      </c>
    </row>
    <row r="38" spans="1:66" x14ac:dyDescent="0.25">
      <c r="A38" s="9">
        <v>6003</v>
      </c>
      <c r="B38" s="10" t="s">
        <v>66</v>
      </c>
      <c r="C38" s="67">
        <v>36500</v>
      </c>
      <c r="D38" s="49">
        <f t="shared" si="15"/>
        <v>1.99860799105349E-3</v>
      </c>
      <c r="E38" s="67">
        <v>36500</v>
      </c>
      <c r="F38" s="49">
        <f t="shared" si="16"/>
        <v>1.99860799105349E-3</v>
      </c>
      <c r="G38" s="67">
        <v>36500</v>
      </c>
      <c r="H38" s="49">
        <f t="shared" si="17"/>
        <v>1.99860799105349E-3</v>
      </c>
      <c r="I38" s="67">
        <v>36500</v>
      </c>
      <c r="J38" s="49">
        <f t="shared" si="18"/>
        <v>1.99860799105349E-3</v>
      </c>
      <c r="K38" s="67">
        <v>36500</v>
      </c>
      <c r="L38" s="49">
        <f t="shared" si="19"/>
        <v>1.99860799105349E-3</v>
      </c>
      <c r="M38" s="67">
        <v>36500</v>
      </c>
      <c r="N38" s="49">
        <f t="shared" si="20"/>
        <v>1.99860799105349E-3</v>
      </c>
      <c r="O38" s="67">
        <v>36500</v>
      </c>
      <c r="P38" s="49">
        <f t="shared" si="21"/>
        <v>1.99860799105349E-3</v>
      </c>
      <c r="Q38" s="67">
        <v>36500</v>
      </c>
      <c r="R38" s="49">
        <f t="shared" si="22"/>
        <v>1.99860799105349E-3</v>
      </c>
      <c r="S38" s="67">
        <v>36500</v>
      </c>
      <c r="T38" s="49">
        <f t="shared" si="23"/>
        <v>1.99860799105349E-3</v>
      </c>
      <c r="U38" s="67">
        <v>36500</v>
      </c>
      <c r="V38" s="49">
        <f t="shared" si="24"/>
        <v>1.99860799105349E-3</v>
      </c>
      <c r="W38" s="67">
        <v>36500</v>
      </c>
      <c r="X38" s="49">
        <f t="shared" si="25"/>
        <v>1.99860799105349E-3</v>
      </c>
      <c r="Y38" s="67">
        <v>36500</v>
      </c>
      <c r="Z38" s="49">
        <f t="shared" si="28"/>
        <v>1.99860799105349E-3</v>
      </c>
      <c r="AA38" s="82">
        <f t="shared" si="0"/>
        <v>438000</v>
      </c>
      <c r="AB38" s="49">
        <f t="shared" si="28"/>
        <v>1.99860799105349E-3</v>
      </c>
      <c r="AC38" s="82">
        <f t="shared" si="13"/>
        <v>36500</v>
      </c>
      <c r="AD38" s="49">
        <f t="shared" si="27"/>
        <v>1.99860799105349E-3</v>
      </c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</row>
    <row r="39" spans="1:66" x14ac:dyDescent="0.25">
      <c r="A39" s="9">
        <v>6004</v>
      </c>
      <c r="B39" s="10" t="s">
        <v>67</v>
      </c>
      <c r="C39" s="67"/>
      <c r="D39" s="49">
        <f t="shared" si="15"/>
        <v>0</v>
      </c>
      <c r="E39" s="67"/>
      <c r="F39" s="49">
        <f t="shared" si="16"/>
        <v>0</v>
      </c>
      <c r="G39" s="67"/>
      <c r="H39" s="49">
        <f t="shared" si="17"/>
        <v>0</v>
      </c>
      <c r="I39" s="67"/>
      <c r="J39" s="49">
        <f t="shared" si="18"/>
        <v>0</v>
      </c>
      <c r="K39" s="67"/>
      <c r="L39" s="49">
        <f t="shared" si="19"/>
        <v>0</v>
      </c>
      <c r="M39" s="67"/>
      <c r="N39" s="49">
        <f t="shared" si="20"/>
        <v>0</v>
      </c>
      <c r="O39" s="67"/>
      <c r="P39" s="49">
        <f t="shared" si="21"/>
        <v>0</v>
      </c>
      <c r="Q39" s="67"/>
      <c r="R39" s="49">
        <f t="shared" si="22"/>
        <v>0</v>
      </c>
      <c r="S39" s="67"/>
      <c r="T39" s="49">
        <f t="shared" si="23"/>
        <v>0</v>
      </c>
      <c r="U39" s="67"/>
      <c r="V39" s="49">
        <f t="shared" si="24"/>
        <v>0</v>
      </c>
      <c r="W39" s="67"/>
      <c r="X39" s="49">
        <f t="shared" si="25"/>
        <v>0</v>
      </c>
      <c r="Y39" s="67"/>
      <c r="Z39" s="49">
        <f t="shared" si="28"/>
        <v>0</v>
      </c>
      <c r="AA39" s="82">
        <f t="shared" si="0"/>
        <v>0</v>
      </c>
      <c r="AB39" s="49">
        <f t="shared" si="28"/>
        <v>0</v>
      </c>
      <c r="AC39" s="82">
        <f t="shared" si="13"/>
        <v>0</v>
      </c>
      <c r="AD39" s="49">
        <f t="shared" si="27"/>
        <v>0</v>
      </c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</row>
    <row r="40" spans="1:66" s="5" customFormat="1" x14ac:dyDescent="0.25">
      <c r="A40" s="12">
        <v>6099</v>
      </c>
      <c r="B40" s="1" t="s">
        <v>68</v>
      </c>
      <c r="C40" s="74">
        <f>SUM(C37:C39)</f>
        <v>36500</v>
      </c>
      <c r="D40" s="56">
        <f t="shared" si="15"/>
        <v>1.99860799105349E-3</v>
      </c>
      <c r="E40" s="74">
        <f>SUM(E37:E39)</f>
        <v>36500</v>
      </c>
      <c r="F40" s="56">
        <f t="shared" si="16"/>
        <v>1.99860799105349E-3</v>
      </c>
      <c r="G40" s="74">
        <f>SUM(G37:G39)</f>
        <v>36500</v>
      </c>
      <c r="H40" s="56">
        <f t="shared" si="17"/>
        <v>1.99860799105349E-3</v>
      </c>
      <c r="I40" s="74">
        <f>SUM(I37:I39)</f>
        <v>36500</v>
      </c>
      <c r="J40" s="56">
        <f t="shared" si="18"/>
        <v>1.99860799105349E-3</v>
      </c>
      <c r="K40" s="74">
        <f>SUM(K37:K39)</f>
        <v>36500</v>
      </c>
      <c r="L40" s="56">
        <f t="shared" si="19"/>
        <v>1.99860799105349E-3</v>
      </c>
      <c r="M40" s="74">
        <f>SUM(M37:M39)</f>
        <v>36500</v>
      </c>
      <c r="N40" s="56">
        <f t="shared" si="20"/>
        <v>1.99860799105349E-3</v>
      </c>
      <c r="O40" s="74">
        <f>SUM(O37:O39)</f>
        <v>36500</v>
      </c>
      <c r="P40" s="56">
        <f t="shared" si="21"/>
        <v>1.99860799105349E-3</v>
      </c>
      <c r="Q40" s="74">
        <f>SUM(Q37:Q39)</f>
        <v>36500</v>
      </c>
      <c r="R40" s="56">
        <f t="shared" si="22"/>
        <v>1.99860799105349E-3</v>
      </c>
      <c r="S40" s="74">
        <f>SUM(S37:S39)</f>
        <v>36500</v>
      </c>
      <c r="T40" s="56">
        <f t="shared" si="23"/>
        <v>1.99860799105349E-3</v>
      </c>
      <c r="U40" s="74">
        <f>SUM(U37:U39)</f>
        <v>36500</v>
      </c>
      <c r="V40" s="56">
        <f t="shared" si="24"/>
        <v>1.99860799105349E-3</v>
      </c>
      <c r="W40" s="74">
        <f>SUM(W37:W39)</f>
        <v>36500</v>
      </c>
      <c r="X40" s="56">
        <f t="shared" si="25"/>
        <v>1.99860799105349E-3</v>
      </c>
      <c r="Y40" s="74">
        <f>SUM(Y37:Y39)</f>
        <v>36500</v>
      </c>
      <c r="Z40" s="56">
        <f t="shared" si="28"/>
        <v>1.99860799105349E-3</v>
      </c>
      <c r="AA40" s="74">
        <f t="shared" si="0"/>
        <v>438000</v>
      </c>
      <c r="AB40" s="56">
        <f t="shared" si="28"/>
        <v>1.99860799105349E-3</v>
      </c>
      <c r="AC40" s="94">
        <f t="shared" si="13"/>
        <v>36500</v>
      </c>
      <c r="AD40" s="56">
        <f t="shared" si="27"/>
        <v>1.99860799105349E-3</v>
      </c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</row>
    <row r="41" spans="1:66" s="8" customFormat="1" x14ac:dyDescent="0.25">
      <c r="A41" s="26">
        <v>6101</v>
      </c>
      <c r="B41" s="27" t="s">
        <v>69</v>
      </c>
      <c r="C41" s="69">
        <v>2133555.66395</v>
      </c>
      <c r="D41" s="57">
        <f t="shared" si="15"/>
        <v>0.11682579176240833</v>
      </c>
      <c r="E41" s="69">
        <v>2133555.66395</v>
      </c>
      <c r="F41" s="57">
        <f t="shared" si="16"/>
        <v>0.11682579176240833</v>
      </c>
      <c r="G41" s="69">
        <v>2133555.66395</v>
      </c>
      <c r="H41" s="57">
        <f t="shared" si="17"/>
        <v>0.11682579176240833</v>
      </c>
      <c r="I41" s="69">
        <v>2133555.66395</v>
      </c>
      <c r="J41" s="57">
        <f t="shared" si="18"/>
        <v>0.11682579176240833</v>
      </c>
      <c r="K41" s="69">
        <v>2133555.66395</v>
      </c>
      <c r="L41" s="57">
        <f t="shared" si="19"/>
        <v>0.11682579176240833</v>
      </c>
      <c r="M41" s="69">
        <v>2133555.66395</v>
      </c>
      <c r="N41" s="57">
        <f t="shared" si="20"/>
        <v>0.11682579176240833</v>
      </c>
      <c r="O41" s="69">
        <v>2133555.66395</v>
      </c>
      <c r="P41" s="57">
        <f t="shared" si="21"/>
        <v>0.11682579176240833</v>
      </c>
      <c r="Q41" s="69">
        <v>2133555.66395</v>
      </c>
      <c r="R41" s="57">
        <f t="shared" si="22"/>
        <v>0.11682579176240833</v>
      </c>
      <c r="S41" s="69">
        <v>2133555.66395</v>
      </c>
      <c r="T41" s="57">
        <f t="shared" si="23"/>
        <v>0.11682579176240833</v>
      </c>
      <c r="U41" s="69">
        <v>2133555.66395</v>
      </c>
      <c r="V41" s="57">
        <f t="shared" si="24"/>
        <v>0.11682579176240833</v>
      </c>
      <c r="W41" s="69">
        <v>2133555.66395</v>
      </c>
      <c r="X41" s="57">
        <f t="shared" si="25"/>
        <v>0.11682579176240833</v>
      </c>
      <c r="Y41" s="69">
        <v>2133555.66395</v>
      </c>
      <c r="Z41" s="57">
        <f t="shared" si="28"/>
        <v>0.11682579176240833</v>
      </c>
      <c r="AA41" s="69">
        <f t="shared" si="0"/>
        <v>25602667.967399999</v>
      </c>
      <c r="AB41" s="57">
        <f t="shared" si="28"/>
        <v>0.11682579176240834</v>
      </c>
      <c r="AC41" s="85">
        <f t="shared" si="13"/>
        <v>2133555.66395</v>
      </c>
      <c r="AD41" s="57">
        <f t="shared" si="27"/>
        <v>0.11682579176240833</v>
      </c>
    </row>
    <row r="42" spans="1:66" x14ac:dyDescent="0.25">
      <c r="A42" s="9">
        <v>6102</v>
      </c>
      <c r="B42" s="10" t="s">
        <v>70</v>
      </c>
      <c r="C42" s="67">
        <v>240155.33825</v>
      </c>
      <c r="D42" s="49">
        <f t="shared" si="15"/>
        <v>1.3150037756728872E-2</v>
      </c>
      <c r="E42" s="67">
        <v>240155.33825</v>
      </c>
      <c r="F42" s="49">
        <f t="shared" si="16"/>
        <v>1.3150037756728872E-2</v>
      </c>
      <c r="G42" s="67">
        <v>240155.33825</v>
      </c>
      <c r="H42" s="49">
        <f t="shared" si="17"/>
        <v>1.3150037756728872E-2</v>
      </c>
      <c r="I42" s="67">
        <v>240155.33825</v>
      </c>
      <c r="J42" s="49">
        <f t="shared" si="18"/>
        <v>1.3150037756728872E-2</v>
      </c>
      <c r="K42" s="67">
        <v>240155.33825</v>
      </c>
      <c r="L42" s="49">
        <f t="shared" si="19"/>
        <v>1.3150037756728872E-2</v>
      </c>
      <c r="M42" s="67">
        <v>240155.33825</v>
      </c>
      <c r="N42" s="49">
        <f t="shared" si="20"/>
        <v>1.3150037756728872E-2</v>
      </c>
      <c r="O42" s="67">
        <v>240155.33825</v>
      </c>
      <c r="P42" s="49">
        <f t="shared" si="21"/>
        <v>1.3150037756728872E-2</v>
      </c>
      <c r="Q42" s="67">
        <v>240155.33825</v>
      </c>
      <c r="R42" s="49">
        <f t="shared" si="22"/>
        <v>1.3150037756728872E-2</v>
      </c>
      <c r="S42" s="67">
        <v>240155.33825</v>
      </c>
      <c r="T42" s="49">
        <f t="shared" si="23"/>
        <v>1.3150037756728872E-2</v>
      </c>
      <c r="U42" s="67">
        <v>240155.33825</v>
      </c>
      <c r="V42" s="49">
        <f t="shared" si="24"/>
        <v>1.3150037756728872E-2</v>
      </c>
      <c r="W42" s="67">
        <v>240155.33825</v>
      </c>
      <c r="X42" s="49">
        <f t="shared" si="25"/>
        <v>1.3150037756728872E-2</v>
      </c>
      <c r="Y42" s="67">
        <v>240155.33825</v>
      </c>
      <c r="Z42" s="49">
        <f t="shared" si="28"/>
        <v>1.3150037756728872E-2</v>
      </c>
      <c r="AA42" s="82">
        <f t="shared" si="0"/>
        <v>2881864.0589999999</v>
      </c>
      <c r="AB42" s="49">
        <f t="shared" si="28"/>
        <v>1.3150037756728872E-2</v>
      </c>
      <c r="AC42" s="82">
        <f t="shared" si="13"/>
        <v>240155.33825</v>
      </c>
      <c r="AD42" s="49">
        <f t="shared" si="27"/>
        <v>1.3150037756728872E-2</v>
      </c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</row>
    <row r="43" spans="1:66" x14ac:dyDescent="0.25">
      <c r="A43" s="9">
        <v>6103</v>
      </c>
      <c r="B43" s="10" t="s">
        <v>71</v>
      </c>
      <c r="C43" s="67">
        <v>147.50819999999999</v>
      </c>
      <c r="D43" s="49">
        <f t="shared" si="15"/>
        <v>8.0770155415319548E-6</v>
      </c>
      <c r="E43" s="67">
        <v>147.50819999999999</v>
      </c>
      <c r="F43" s="49">
        <f t="shared" si="16"/>
        <v>8.0770155415319548E-6</v>
      </c>
      <c r="G43" s="67">
        <v>147.50819999999999</v>
      </c>
      <c r="H43" s="49">
        <f t="shared" si="17"/>
        <v>8.0770155415319548E-6</v>
      </c>
      <c r="I43" s="67">
        <v>147.50819999999999</v>
      </c>
      <c r="J43" s="49">
        <f t="shared" si="18"/>
        <v>8.0770155415319548E-6</v>
      </c>
      <c r="K43" s="67">
        <v>147.50819999999999</v>
      </c>
      <c r="L43" s="49">
        <f t="shared" si="19"/>
        <v>8.0770155415319548E-6</v>
      </c>
      <c r="M43" s="67">
        <v>147.50819999999999</v>
      </c>
      <c r="N43" s="49">
        <f t="shared" si="20"/>
        <v>8.0770155415319548E-6</v>
      </c>
      <c r="O43" s="67">
        <v>147.50819999999999</v>
      </c>
      <c r="P43" s="49">
        <f t="shared" si="21"/>
        <v>8.0770155415319548E-6</v>
      </c>
      <c r="Q43" s="67">
        <v>147.50819999999999</v>
      </c>
      <c r="R43" s="49">
        <f t="shared" si="22"/>
        <v>8.0770155415319548E-6</v>
      </c>
      <c r="S43" s="67">
        <v>147.50819999999999</v>
      </c>
      <c r="T43" s="49">
        <f t="shared" si="23"/>
        <v>8.0770155415319548E-6</v>
      </c>
      <c r="U43" s="67">
        <v>147.50819999999999</v>
      </c>
      <c r="V43" s="49">
        <f t="shared" si="24"/>
        <v>8.0770155415319548E-6</v>
      </c>
      <c r="W43" s="67">
        <v>147.50819999999999</v>
      </c>
      <c r="X43" s="49">
        <f t="shared" si="25"/>
        <v>8.0770155415319548E-6</v>
      </c>
      <c r="Y43" s="67">
        <v>147.50819999999999</v>
      </c>
      <c r="Z43" s="49">
        <f t="shared" si="28"/>
        <v>8.0770155415319548E-6</v>
      </c>
      <c r="AA43" s="82">
        <f t="shared" si="0"/>
        <v>1770.0983999999999</v>
      </c>
      <c r="AB43" s="49">
        <f t="shared" si="28"/>
        <v>8.0770155415319565E-6</v>
      </c>
      <c r="AC43" s="82">
        <f t="shared" si="13"/>
        <v>147.50819999999999</v>
      </c>
      <c r="AD43" s="49">
        <f t="shared" si="27"/>
        <v>8.0770155415319548E-6</v>
      </c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</row>
    <row r="44" spans="1:66" x14ac:dyDescent="0.25">
      <c r="A44" s="9">
        <v>6104</v>
      </c>
      <c r="B44" s="10" t="s">
        <v>72</v>
      </c>
      <c r="C44" s="67">
        <v>47343.078600000001</v>
      </c>
      <c r="D44" s="49">
        <f t="shared" si="15"/>
        <v>2.5923357592063964E-3</v>
      </c>
      <c r="E44" s="67">
        <v>47343.078600000001</v>
      </c>
      <c r="F44" s="49">
        <f t="shared" si="16"/>
        <v>2.5923357592063964E-3</v>
      </c>
      <c r="G44" s="67">
        <v>47343.078600000001</v>
      </c>
      <c r="H44" s="49">
        <f t="shared" si="17"/>
        <v>2.5923357592063964E-3</v>
      </c>
      <c r="I44" s="67">
        <v>47343.078600000001</v>
      </c>
      <c r="J44" s="49">
        <f t="shared" si="18"/>
        <v>2.5923357592063964E-3</v>
      </c>
      <c r="K44" s="67">
        <v>47343.078600000001</v>
      </c>
      <c r="L44" s="49">
        <f t="shared" si="19"/>
        <v>2.5923357592063964E-3</v>
      </c>
      <c r="M44" s="67">
        <v>47343.078600000001</v>
      </c>
      <c r="N44" s="49">
        <f t="shared" si="20"/>
        <v>2.5923357592063964E-3</v>
      </c>
      <c r="O44" s="67">
        <v>47343.078600000001</v>
      </c>
      <c r="P44" s="49">
        <f t="shared" si="21"/>
        <v>2.5923357592063964E-3</v>
      </c>
      <c r="Q44" s="67">
        <v>47343.078600000001</v>
      </c>
      <c r="R44" s="49">
        <f t="shared" si="22"/>
        <v>2.5923357592063964E-3</v>
      </c>
      <c r="S44" s="67">
        <v>47343.078600000001</v>
      </c>
      <c r="T44" s="49">
        <f t="shared" si="23"/>
        <v>2.5923357592063964E-3</v>
      </c>
      <c r="U44" s="67">
        <v>47343.078600000001</v>
      </c>
      <c r="V44" s="49">
        <f t="shared" si="24"/>
        <v>2.5923357592063964E-3</v>
      </c>
      <c r="W44" s="67">
        <v>47343.078600000001</v>
      </c>
      <c r="X44" s="49">
        <f t="shared" si="25"/>
        <v>2.5923357592063964E-3</v>
      </c>
      <c r="Y44" s="67">
        <v>47343.078600000001</v>
      </c>
      <c r="Z44" s="49">
        <f t="shared" si="28"/>
        <v>2.5923357592063964E-3</v>
      </c>
      <c r="AA44" s="82">
        <f t="shared" si="0"/>
        <v>568116.94319999998</v>
      </c>
      <c r="AB44" s="49">
        <f t="shared" si="28"/>
        <v>2.5923357592063964E-3</v>
      </c>
      <c r="AC44" s="82">
        <f t="shared" si="13"/>
        <v>47343.078600000001</v>
      </c>
      <c r="AD44" s="49">
        <f t="shared" si="27"/>
        <v>2.5923357592063964E-3</v>
      </c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</row>
    <row r="45" spans="1:66" x14ac:dyDescent="0.25">
      <c r="A45" s="9">
        <v>6105</v>
      </c>
      <c r="B45" s="10" t="s">
        <v>73</v>
      </c>
      <c r="C45" s="67">
        <v>22871.266599999999</v>
      </c>
      <c r="D45" s="49">
        <f t="shared" si="15"/>
        <v>1.2523478408842405E-3</v>
      </c>
      <c r="E45" s="67">
        <v>22871.266599999999</v>
      </c>
      <c r="F45" s="49">
        <f t="shared" si="16"/>
        <v>1.2523478408842405E-3</v>
      </c>
      <c r="G45" s="67">
        <v>22871.266599999999</v>
      </c>
      <c r="H45" s="49">
        <f t="shared" si="17"/>
        <v>1.2523478408842405E-3</v>
      </c>
      <c r="I45" s="67">
        <v>22871.266599999999</v>
      </c>
      <c r="J45" s="49">
        <f t="shared" si="18"/>
        <v>1.2523478408842405E-3</v>
      </c>
      <c r="K45" s="67">
        <v>22871.266599999999</v>
      </c>
      <c r="L45" s="49">
        <f t="shared" si="19"/>
        <v>1.2523478408842405E-3</v>
      </c>
      <c r="M45" s="67">
        <v>22871.266599999999</v>
      </c>
      <c r="N45" s="49">
        <f t="shared" si="20"/>
        <v>1.2523478408842405E-3</v>
      </c>
      <c r="O45" s="67">
        <v>22871.266599999999</v>
      </c>
      <c r="P45" s="49">
        <f t="shared" si="21"/>
        <v>1.2523478408842405E-3</v>
      </c>
      <c r="Q45" s="67">
        <v>22871.266599999999</v>
      </c>
      <c r="R45" s="49">
        <f t="shared" si="22"/>
        <v>1.2523478408842405E-3</v>
      </c>
      <c r="S45" s="67">
        <v>22871.266599999999</v>
      </c>
      <c r="T45" s="49">
        <f t="shared" si="23"/>
        <v>1.2523478408842405E-3</v>
      </c>
      <c r="U45" s="67">
        <v>22871.266599999999</v>
      </c>
      <c r="V45" s="49">
        <f t="shared" si="24"/>
        <v>1.2523478408842405E-3</v>
      </c>
      <c r="W45" s="67">
        <v>22871.266599999999</v>
      </c>
      <c r="X45" s="49">
        <f t="shared" si="25"/>
        <v>1.2523478408842405E-3</v>
      </c>
      <c r="Y45" s="67">
        <v>22871.266599999999</v>
      </c>
      <c r="Z45" s="49">
        <f t="shared" ref="Z45:AB60" si="29">IF(Y$10&lt;&gt;0,Y45/Y$10,"-")</f>
        <v>1.2523478408842405E-3</v>
      </c>
      <c r="AA45" s="82">
        <f t="shared" si="0"/>
        <v>274455.19919999997</v>
      </c>
      <c r="AB45" s="49">
        <f t="shared" si="29"/>
        <v>1.2523478408842405E-3</v>
      </c>
      <c r="AC45" s="82">
        <f t="shared" si="13"/>
        <v>22871.266599999999</v>
      </c>
      <c r="AD45" s="49">
        <f t="shared" si="27"/>
        <v>1.2523478408842405E-3</v>
      </c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</row>
    <row r="46" spans="1:66" x14ac:dyDescent="0.25">
      <c r="A46" s="9">
        <v>6106</v>
      </c>
      <c r="B46" s="10" t="s">
        <v>74</v>
      </c>
      <c r="C46" s="67">
        <v>14021.615</v>
      </c>
      <c r="D46" s="49">
        <f t="shared" si="15"/>
        <v>7.6777292565686247E-4</v>
      </c>
      <c r="E46" s="67">
        <v>14021.615</v>
      </c>
      <c r="F46" s="49">
        <f t="shared" si="16"/>
        <v>7.6777292565686247E-4</v>
      </c>
      <c r="G46" s="67">
        <v>14021.615</v>
      </c>
      <c r="H46" s="49">
        <f t="shared" si="17"/>
        <v>7.6777292565686247E-4</v>
      </c>
      <c r="I46" s="67">
        <v>14021.615</v>
      </c>
      <c r="J46" s="49">
        <f t="shared" si="18"/>
        <v>7.6777292565686247E-4</v>
      </c>
      <c r="K46" s="67">
        <v>14021.615</v>
      </c>
      <c r="L46" s="49">
        <f t="shared" si="19"/>
        <v>7.6777292565686247E-4</v>
      </c>
      <c r="M46" s="67">
        <v>14021.615</v>
      </c>
      <c r="N46" s="49">
        <f t="shared" si="20"/>
        <v>7.6777292565686247E-4</v>
      </c>
      <c r="O46" s="67">
        <v>14021.615</v>
      </c>
      <c r="P46" s="49">
        <f t="shared" si="21"/>
        <v>7.6777292565686247E-4</v>
      </c>
      <c r="Q46" s="67">
        <v>14021.615</v>
      </c>
      <c r="R46" s="49">
        <f t="shared" si="22"/>
        <v>7.6777292565686247E-4</v>
      </c>
      <c r="S46" s="67">
        <v>14021.615</v>
      </c>
      <c r="T46" s="49">
        <f t="shared" si="23"/>
        <v>7.6777292565686247E-4</v>
      </c>
      <c r="U46" s="67">
        <v>14021.615</v>
      </c>
      <c r="V46" s="49">
        <f t="shared" si="24"/>
        <v>7.6777292565686247E-4</v>
      </c>
      <c r="W46" s="67">
        <v>14021.615</v>
      </c>
      <c r="X46" s="49">
        <f t="shared" si="25"/>
        <v>7.6777292565686247E-4</v>
      </c>
      <c r="Y46" s="67">
        <v>14021.615</v>
      </c>
      <c r="Z46" s="49">
        <f t="shared" si="29"/>
        <v>7.6777292565686247E-4</v>
      </c>
      <c r="AA46" s="82">
        <f t="shared" si="0"/>
        <v>168259.38</v>
      </c>
      <c r="AB46" s="49">
        <f t="shared" si="29"/>
        <v>7.6777292565686247E-4</v>
      </c>
      <c r="AC46" s="82">
        <f t="shared" si="13"/>
        <v>14021.615</v>
      </c>
      <c r="AD46" s="49">
        <f t="shared" si="27"/>
        <v>7.6777292565686247E-4</v>
      </c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</row>
    <row r="47" spans="1:66" x14ac:dyDescent="0.25">
      <c r="A47" s="9">
        <v>6107</v>
      </c>
      <c r="B47" s="10" t="s">
        <v>75</v>
      </c>
      <c r="C47" s="67">
        <v>4575</v>
      </c>
      <c r="D47" s="49">
        <f t="shared" si="15"/>
        <v>2.505104536731429E-4</v>
      </c>
      <c r="E47" s="67">
        <v>4575</v>
      </c>
      <c r="F47" s="49">
        <f t="shared" si="16"/>
        <v>2.505104536731429E-4</v>
      </c>
      <c r="G47" s="67">
        <v>4575</v>
      </c>
      <c r="H47" s="49">
        <f t="shared" si="17"/>
        <v>2.505104536731429E-4</v>
      </c>
      <c r="I47" s="67">
        <v>4575</v>
      </c>
      <c r="J47" s="49">
        <f t="shared" si="18"/>
        <v>2.505104536731429E-4</v>
      </c>
      <c r="K47" s="67">
        <v>4575</v>
      </c>
      <c r="L47" s="49">
        <f t="shared" si="19"/>
        <v>2.505104536731429E-4</v>
      </c>
      <c r="M47" s="67">
        <v>4575</v>
      </c>
      <c r="N47" s="49">
        <f t="shared" si="20"/>
        <v>2.505104536731429E-4</v>
      </c>
      <c r="O47" s="67">
        <v>4575</v>
      </c>
      <c r="P47" s="49">
        <f t="shared" si="21"/>
        <v>2.505104536731429E-4</v>
      </c>
      <c r="Q47" s="67">
        <v>4575</v>
      </c>
      <c r="R47" s="49">
        <f t="shared" si="22"/>
        <v>2.505104536731429E-4</v>
      </c>
      <c r="S47" s="67">
        <v>4575</v>
      </c>
      <c r="T47" s="49">
        <f t="shared" si="23"/>
        <v>2.505104536731429E-4</v>
      </c>
      <c r="U47" s="67">
        <v>4575</v>
      </c>
      <c r="V47" s="49">
        <f t="shared" si="24"/>
        <v>2.505104536731429E-4</v>
      </c>
      <c r="W47" s="67">
        <v>4575</v>
      </c>
      <c r="X47" s="49">
        <f t="shared" si="25"/>
        <v>2.505104536731429E-4</v>
      </c>
      <c r="Y47" s="67">
        <v>4575</v>
      </c>
      <c r="Z47" s="49">
        <f t="shared" si="29"/>
        <v>2.505104536731429E-4</v>
      </c>
      <c r="AA47" s="82">
        <f t="shared" si="0"/>
        <v>54900</v>
      </c>
      <c r="AB47" s="49">
        <f t="shared" si="29"/>
        <v>2.505104536731429E-4</v>
      </c>
      <c r="AC47" s="82">
        <f t="shared" si="13"/>
        <v>4575</v>
      </c>
      <c r="AD47" s="49">
        <f t="shared" si="27"/>
        <v>2.505104536731429E-4</v>
      </c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</row>
    <row r="48" spans="1:66" x14ac:dyDescent="0.25">
      <c r="A48" s="9">
        <v>6108</v>
      </c>
      <c r="B48" s="10" t="s">
        <v>76</v>
      </c>
      <c r="C48" s="67">
        <v>5359</v>
      </c>
      <c r="D48" s="49">
        <f t="shared" si="15"/>
        <v>2.9343945819330556E-4</v>
      </c>
      <c r="E48" s="67">
        <v>5359</v>
      </c>
      <c r="F48" s="49">
        <f t="shared" si="16"/>
        <v>2.9343945819330556E-4</v>
      </c>
      <c r="G48" s="67">
        <v>5359</v>
      </c>
      <c r="H48" s="49">
        <f t="shared" si="17"/>
        <v>2.9343945819330556E-4</v>
      </c>
      <c r="I48" s="67">
        <v>5359</v>
      </c>
      <c r="J48" s="49">
        <f t="shared" si="18"/>
        <v>2.9343945819330556E-4</v>
      </c>
      <c r="K48" s="67">
        <v>5359</v>
      </c>
      <c r="L48" s="49">
        <f t="shared" si="19"/>
        <v>2.9343945819330556E-4</v>
      </c>
      <c r="M48" s="67">
        <v>5359</v>
      </c>
      <c r="N48" s="49">
        <f t="shared" si="20"/>
        <v>2.9343945819330556E-4</v>
      </c>
      <c r="O48" s="67">
        <v>5359</v>
      </c>
      <c r="P48" s="49">
        <f t="shared" si="21"/>
        <v>2.9343945819330556E-4</v>
      </c>
      <c r="Q48" s="67">
        <v>5359</v>
      </c>
      <c r="R48" s="49">
        <f t="shared" si="22"/>
        <v>2.9343945819330556E-4</v>
      </c>
      <c r="S48" s="67">
        <v>5359</v>
      </c>
      <c r="T48" s="49">
        <f t="shared" si="23"/>
        <v>2.9343945819330556E-4</v>
      </c>
      <c r="U48" s="67">
        <v>5359</v>
      </c>
      <c r="V48" s="49">
        <f t="shared" si="24"/>
        <v>2.9343945819330556E-4</v>
      </c>
      <c r="W48" s="67">
        <v>5359</v>
      </c>
      <c r="X48" s="49">
        <f t="shared" si="25"/>
        <v>2.9343945819330556E-4</v>
      </c>
      <c r="Y48" s="67">
        <v>5359</v>
      </c>
      <c r="Z48" s="49">
        <f t="shared" si="29"/>
        <v>2.9343945819330556E-4</v>
      </c>
      <c r="AA48" s="82">
        <f t="shared" si="0"/>
        <v>64308</v>
      </c>
      <c r="AB48" s="49">
        <f t="shared" si="29"/>
        <v>2.9343945819330556E-4</v>
      </c>
      <c r="AC48" s="82">
        <f t="shared" si="13"/>
        <v>5359</v>
      </c>
      <c r="AD48" s="49">
        <f t="shared" si="27"/>
        <v>2.9343945819330556E-4</v>
      </c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</row>
    <row r="49" spans="1:66" x14ac:dyDescent="0.25">
      <c r="A49" s="9">
        <v>6109</v>
      </c>
      <c r="B49" s="10" t="s">
        <v>77</v>
      </c>
      <c r="C49" s="67">
        <v>2286</v>
      </c>
      <c r="D49" s="49">
        <f t="shared" si="15"/>
        <v>1.2517309226159665E-4</v>
      </c>
      <c r="E49" s="67">
        <v>2286</v>
      </c>
      <c r="F49" s="49">
        <f t="shared" si="16"/>
        <v>1.2517309226159665E-4</v>
      </c>
      <c r="G49" s="67">
        <v>2286</v>
      </c>
      <c r="H49" s="49">
        <f t="shared" si="17"/>
        <v>1.2517309226159665E-4</v>
      </c>
      <c r="I49" s="67">
        <v>2286</v>
      </c>
      <c r="J49" s="49">
        <f t="shared" si="18"/>
        <v>1.2517309226159665E-4</v>
      </c>
      <c r="K49" s="67">
        <v>2286</v>
      </c>
      <c r="L49" s="49">
        <f t="shared" si="19"/>
        <v>1.2517309226159665E-4</v>
      </c>
      <c r="M49" s="67">
        <v>2286</v>
      </c>
      <c r="N49" s="49">
        <f t="shared" si="20"/>
        <v>1.2517309226159665E-4</v>
      </c>
      <c r="O49" s="67">
        <v>2286</v>
      </c>
      <c r="P49" s="49">
        <f t="shared" si="21"/>
        <v>1.2517309226159665E-4</v>
      </c>
      <c r="Q49" s="67">
        <v>2286</v>
      </c>
      <c r="R49" s="49">
        <f t="shared" si="22"/>
        <v>1.2517309226159665E-4</v>
      </c>
      <c r="S49" s="67">
        <v>2286</v>
      </c>
      <c r="T49" s="49">
        <f t="shared" si="23"/>
        <v>1.2517309226159665E-4</v>
      </c>
      <c r="U49" s="67">
        <v>2286</v>
      </c>
      <c r="V49" s="49">
        <f t="shared" si="24"/>
        <v>1.2517309226159665E-4</v>
      </c>
      <c r="W49" s="67">
        <v>2286</v>
      </c>
      <c r="X49" s="49">
        <f t="shared" si="25"/>
        <v>1.2517309226159665E-4</v>
      </c>
      <c r="Y49" s="67">
        <v>2286</v>
      </c>
      <c r="Z49" s="49">
        <f t="shared" si="29"/>
        <v>1.2517309226159665E-4</v>
      </c>
      <c r="AA49" s="82">
        <f t="shared" si="0"/>
        <v>27432</v>
      </c>
      <c r="AB49" s="49">
        <f t="shared" si="29"/>
        <v>1.2517309226159665E-4</v>
      </c>
      <c r="AC49" s="82">
        <f t="shared" si="13"/>
        <v>2286</v>
      </c>
      <c r="AD49" s="49">
        <f t="shared" si="27"/>
        <v>1.2517309226159665E-4</v>
      </c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</row>
    <row r="50" spans="1:66" x14ac:dyDescent="0.25">
      <c r="A50" s="9">
        <v>6110</v>
      </c>
      <c r="B50" s="10" t="s">
        <v>78</v>
      </c>
      <c r="C50" s="67">
        <v>1882.432</v>
      </c>
      <c r="D50" s="49">
        <f t="shared" si="15"/>
        <v>1.0307516815930968E-4</v>
      </c>
      <c r="E50" s="67">
        <v>1882.432</v>
      </c>
      <c r="F50" s="49">
        <f t="shared" si="16"/>
        <v>1.0307516815930968E-4</v>
      </c>
      <c r="G50" s="67">
        <v>1882.432</v>
      </c>
      <c r="H50" s="49">
        <f t="shared" si="17"/>
        <v>1.0307516815930968E-4</v>
      </c>
      <c r="I50" s="67">
        <v>1882.432</v>
      </c>
      <c r="J50" s="49">
        <f t="shared" si="18"/>
        <v>1.0307516815930968E-4</v>
      </c>
      <c r="K50" s="67">
        <v>1882.432</v>
      </c>
      <c r="L50" s="49">
        <f t="shared" si="19"/>
        <v>1.0307516815930968E-4</v>
      </c>
      <c r="M50" s="67">
        <v>1882.432</v>
      </c>
      <c r="N50" s="49">
        <f t="shared" si="20"/>
        <v>1.0307516815930968E-4</v>
      </c>
      <c r="O50" s="67">
        <v>1882.432</v>
      </c>
      <c r="P50" s="49">
        <f t="shared" si="21"/>
        <v>1.0307516815930968E-4</v>
      </c>
      <c r="Q50" s="67">
        <v>1882.432</v>
      </c>
      <c r="R50" s="49">
        <f t="shared" si="22"/>
        <v>1.0307516815930968E-4</v>
      </c>
      <c r="S50" s="67">
        <v>1882.432</v>
      </c>
      <c r="T50" s="49">
        <f t="shared" si="23"/>
        <v>1.0307516815930968E-4</v>
      </c>
      <c r="U50" s="67">
        <v>1882.432</v>
      </c>
      <c r="V50" s="49">
        <f t="shared" si="24"/>
        <v>1.0307516815930968E-4</v>
      </c>
      <c r="W50" s="67">
        <v>1882.432</v>
      </c>
      <c r="X50" s="49">
        <f t="shared" si="25"/>
        <v>1.0307516815930968E-4</v>
      </c>
      <c r="Y50" s="67">
        <v>1882.432</v>
      </c>
      <c r="Z50" s="49">
        <f t="shared" si="29"/>
        <v>1.0307516815930968E-4</v>
      </c>
      <c r="AA50" s="82">
        <f t="shared" si="0"/>
        <v>22589.184000000005</v>
      </c>
      <c r="AB50" s="49">
        <f t="shared" si="29"/>
        <v>1.030751681593097E-4</v>
      </c>
      <c r="AC50" s="82">
        <f t="shared" si="13"/>
        <v>1882.4320000000005</v>
      </c>
      <c r="AD50" s="49">
        <f t="shared" si="27"/>
        <v>1.0307516815930969E-4</v>
      </c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</row>
    <row r="51" spans="1:66" x14ac:dyDescent="0.25">
      <c r="A51" s="9">
        <v>6111</v>
      </c>
      <c r="B51" s="10" t="s">
        <v>79</v>
      </c>
      <c r="C51" s="67">
        <v>533052.09750000003</v>
      </c>
      <c r="D51" s="49">
        <f t="shared" si="15"/>
        <v>2.918800497839244E-2</v>
      </c>
      <c r="E51" s="67">
        <v>533052.09750000003</v>
      </c>
      <c r="F51" s="49">
        <f t="shared" si="16"/>
        <v>2.918800497839244E-2</v>
      </c>
      <c r="G51" s="67">
        <v>533052.09750000003</v>
      </c>
      <c r="H51" s="49">
        <f t="shared" si="17"/>
        <v>2.918800497839244E-2</v>
      </c>
      <c r="I51" s="67">
        <v>533052.09750000003</v>
      </c>
      <c r="J51" s="49">
        <f t="shared" si="18"/>
        <v>2.918800497839244E-2</v>
      </c>
      <c r="K51" s="67">
        <v>533052.09750000003</v>
      </c>
      <c r="L51" s="49">
        <f t="shared" si="19"/>
        <v>2.918800497839244E-2</v>
      </c>
      <c r="M51" s="67">
        <v>533052.09750000003</v>
      </c>
      <c r="N51" s="49">
        <f t="shared" si="20"/>
        <v>2.918800497839244E-2</v>
      </c>
      <c r="O51" s="67">
        <v>533052.09750000003</v>
      </c>
      <c r="P51" s="49">
        <f t="shared" si="21"/>
        <v>2.918800497839244E-2</v>
      </c>
      <c r="Q51" s="67">
        <v>533052.09750000003</v>
      </c>
      <c r="R51" s="49">
        <f t="shared" si="22"/>
        <v>2.918800497839244E-2</v>
      </c>
      <c r="S51" s="67">
        <v>533052.09750000003</v>
      </c>
      <c r="T51" s="49">
        <f t="shared" si="23"/>
        <v>2.918800497839244E-2</v>
      </c>
      <c r="U51" s="67">
        <v>533052.09750000003</v>
      </c>
      <c r="V51" s="49">
        <f t="shared" si="24"/>
        <v>2.918800497839244E-2</v>
      </c>
      <c r="W51" s="67">
        <v>533052.09750000003</v>
      </c>
      <c r="X51" s="49">
        <f t="shared" si="25"/>
        <v>2.918800497839244E-2</v>
      </c>
      <c r="Y51" s="67">
        <v>533052.09750000003</v>
      </c>
      <c r="Z51" s="49">
        <f t="shared" si="29"/>
        <v>2.918800497839244E-2</v>
      </c>
      <c r="AA51" s="82">
        <f t="shared" si="0"/>
        <v>6396625.1700000009</v>
      </c>
      <c r="AB51" s="49">
        <f t="shared" si="29"/>
        <v>2.9188004978392443E-2</v>
      </c>
      <c r="AC51" s="82">
        <f t="shared" si="13"/>
        <v>533052.09750000003</v>
      </c>
      <c r="AD51" s="49">
        <f t="shared" si="27"/>
        <v>2.918800497839244E-2</v>
      </c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</row>
    <row r="52" spans="1:66" x14ac:dyDescent="0.25">
      <c r="A52" s="9">
        <v>6112</v>
      </c>
      <c r="B52" s="10" t="s">
        <v>80</v>
      </c>
      <c r="C52" s="67">
        <v>55738.8</v>
      </c>
      <c r="D52" s="49">
        <f t="shared" si="15"/>
        <v>3.0520550984036239E-3</v>
      </c>
      <c r="E52" s="67">
        <v>55738.8</v>
      </c>
      <c r="F52" s="49">
        <f t="shared" si="16"/>
        <v>3.0520550984036239E-3</v>
      </c>
      <c r="G52" s="67">
        <v>55738.8</v>
      </c>
      <c r="H52" s="49">
        <f t="shared" si="17"/>
        <v>3.0520550984036239E-3</v>
      </c>
      <c r="I52" s="67">
        <v>55738.8</v>
      </c>
      <c r="J52" s="49">
        <f t="shared" si="18"/>
        <v>3.0520550984036239E-3</v>
      </c>
      <c r="K52" s="67">
        <v>55738.8</v>
      </c>
      <c r="L52" s="49">
        <f t="shared" si="19"/>
        <v>3.0520550984036239E-3</v>
      </c>
      <c r="M52" s="67">
        <v>55738.8</v>
      </c>
      <c r="N52" s="49">
        <f t="shared" si="20"/>
        <v>3.0520550984036239E-3</v>
      </c>
      <c r="O52" s="67">
        <v>55738.8</v>
      </c>
      <c r="P52" s="49">
        <f t="shared" si="21"/>
        <v>3.0520550984036239E-3</v>
      </c>
      <c r="Q52" s="67">
        <v>55738.8</v>
      </c>
      <c r="R52" s="49">
        <f t="shared" si="22"/>
        <v>3.0520550984036239E-3</v>
      </c>
      <c r="S52" s="67">
        <v>55738.8</v>
      </c>
      <c r="T52" s="49">
        <f t="shared" si="23"/>
        <v>3.0520550984036239E-3</v>
      </c>
      <c r="U52" s="67">
        <v>55738.8</v>
      </c>
      <c r="V52" s="49">
        <f t="shared" si="24"/>
        <v>3.0520550984036239E-3</v>
      </c>
      <c r="W52" s="67">
        <v>55738.8</v>
      </c>
      <c r="X52" s="49">
        <f t="shared" si="25"/>
        <v>3.0520550984036239E-3</v>
      </c>
      <c r="Y52" s="67">
        <v>55738.8</v>
      </c>
      <c r="Z52" s="49">
        <f t="shared" si="29"/>
        <v>3.0520550984036239E-3</v>
      </c>
      <c r="AA52" s="82">
        <f t="shared" si="0"/>
        <v>668865.60000000009</v>
      </c>
      <c r="AB52" s="49">
        <f t="shared" si="29"/>
        <v>3.0520550984036244E-3</v>
      </c>
      <c r="AC52" s="82">
        <f t="shared" si="13"/>
        <v>55738.80000000001</v>
      </c>
      <c r="AD52" s="49">
        <f t="shared" si="27"/>
        <v>3.0520550984036239E-3</v>
      </c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</row>
    <row r="53" spans="1:66" x14ac:dyDescent="0.25">
      <c r="A53" s="9">
        <v>6113</v>
      </c>
      <c r="B53" s="10" t="s">
        <v>81</v>
      </c>
      <c r="C53" s="67">
        <v>18252.599999999999</v>
      </c>
      <c r="D53" s="49">
        <f t="shared" si="15"/>
        <v>9.9944636212336794E-4</v>
      </c>
      <c r="E53" s="67">
        <v>18252.599999999999</v>
      </c>
      <c r="F53" s="49">
        <f t="shared" si="16"/>
        <v>9.9944636212336794E-4</v>
      </c>
      <c r="G53" s="67">
        <v>18252.599999999999</v>
      </c>
      <c r="H53" s="49">
        <f t="shared" si="17"/>
        <v>9.9944636212336794E-4</v>
      </c>
      <c r="I53" s="67">
        <v>18252.599999999999</v>
      </c>
      <c r="J53" s="49">
        <f t="shared" si="18"/>
        <v>9.9944636212336794E-4</v>
      </c>
      <c r="K53" s="67">
        <v>18252.599999999999</v>
      </c>
      <c r="L53" s="49">
        <f t="shared" si="19"/>
        <v>9.9944636212336794E-4</v>
      </c>
      <c r="M53" s="67">
        <v>18252.599999999999</v>
      </c>
      <c r="N53" s="49">
        <f t="shared" si="20"/>
        <v>9.9944636212336794E-4</v>
      </c>
      <c r="O53" s="67">
        <v>18252.599999999999</v>
      </c>
      <c r="P53" s="49">
        <f t="shared" si="21"/>
        <v>9.9944636212336794E-4</v>
      </c>
      <c r="Q53" s="67">
        <v>18252.599999999999</v>
      </c>
      <c r="R53" s="49">
        <f t="shared" si="22"/>
        <v>9.9944636212336794E-4</v>
      </c>
      <c r="S53" s="67">
        <v>18252.599999999999</v>
      </c>
      <c r="T53" s="49">
        <f t="shared" si="23"/>
        <v>9.9944636212336794E-4</v>
      </c>
      <c r="U53" s="67">
        <v>18252.599999999999</v>
      </c>
      <c r="V53" s="49">
        <f t="shared" si="24"/>
        <v>9.9944636212336794E-4</v>
      </c>
      <c r="W53" s="67">
        <v>18252.599999999999</v>
      </c>
      <c r="X53" s="49">
        <f t="shared" si="25"/>
        <v>9.9944636212336794E-4</v>
      </c>
      <c r="Y53" s="67">
        <v>18252.599999999999</v>
      </c>
      <c r="Z53" s="49">
        <f t="shared" si="29"/>
        <v>9.9944636212336794E-4</v>
      </c>
      <c r="AA53" s="82">
        <f t="shared" si="0"/>
        <v>219031.20000000004</v>
      </c>
      <c r="AB53" s="49">
        <f t="shared" si="29"/>
        <v>9.9944636212336816E-4</v>
      </c>
      <c r="AC53" s="82">
        <f t="shared" si="13"/>
        <v>18252.600000000002</v>
      </c>
      <c r="AD53" s="49">
        <f t="shared" si="27"/>
        <v>9.9944636212336794E-4</v>
      </c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</row>
    <row r="54" spans="1:66" x14ac:dyDescent="0.25">
      <c r="A54" s="9">
        <v>6114</v>
      </c>
      <c r="B54" s="10" t="s">
        <v>82</v>
      </c>
      <c r="C54" s="67">
        <v>37359.57475</v>
      </c>
      <c r="D54" s="49">
        <f t="shared" si="15"/>
        <v>2.0456751955537037E-3</v>
      </c>
      <c r="E54" s="67">
        <v>37359.57475</v>
      </c>
      <c r="F54" s="49">
        <f t="shared" si="16"/>
        <v>2.0456751955537037E-3</v>
      </c>
      <c r="G54" s="67">
        <v>37359.57475</v>
      </c>
      <c r="H54" s="49">
        <f t="shared" si="17"/>
        <v>2.0456751955537037E-3</v>
      </c>
      <c r="I54" s="67">
        <v>37359.57475</v>
      </c>
      <c r="J54" s="49">
        <f t="shared" si="18"/>
        <v>2.0456751955537037E-3</v>
      </c>
      <c r="K54" s="67">
        <v>37359.57475</v>
      </c>
      <c r="L54" s="49">
        <f t="shared" si="19"/>
        <v>2.0456751955537037E-3</v>
      </c>
      <c r="M54" s="67">
        <v>37359.57475</v>
      </c>
      <c r="N54" s="49">
        <f t="shared" si="20"/>
        <v>2.0456751955537037E-3</v>
      </c>
      <c r="O54" s="67">
        <v>37359.57475</v>
      </c>
      <c r="P54" s="49">
        <f t="shared" si="21"/>
        <v>2.0456751955537037E-3</v>
      </c>
      <c r="Q54" s="67">
        <v>37359.57475</v>
      </c>
      <c r="R54" s="49">
        <f t="shared" si="22"/>
        <v>2.0456751955537037E-3</v>
      </c>
      <c r="S54" s="67">
        <v>37359.57475</v>
      </c>
      <c r="T54" s="49">
        <f t="shared" si="23"/>
        <v>2.0456751955537037E-3</v>
      </c>
      <c r="U54" s="67">
        <v>37359.57475</v>
      </c>
      <c r="V54" s="49">
        <f t="shared" si="24"/>
        <v>2.0456751955537037E-3</v>
      </c>
      <c r="W54" s="67">
        <v>37359.57475</v>
      </c>
      <c r="X54" s="49">
        <f t="shared" si="25"/>
        <v>2.0456751955537037E-3</v>
      </c>
      <c r="Y54" s="67">
        <v>37359.57475</v>
      </c>
      <c r="Z54" s="49">
        <f t="shared" si="29"/>
        <v>2.0456751955537037E-3</v>
      </c>
      <c r="AA54" s="82">
        <f t="shared" si="0"/>
        <v>448314.89700000011</v>
      </c>
      <c r="AB54" s="49">
        <f t="shared" si="29"/>
        <v>2.0456751955537041E-3</v>
      </c>
      <c r="AC54" s="82">
        <f t="shared" si="13"/>
        <v>37359.574750000007</v>
      </c>
      <c r="AD54" s="49">
        <f t="shared" si="27"/>
        <v>2.0456751955537041E-3</v>
      </c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</row>
    <row r="55" spans="1:66" x14ac:dyDescent="0.25">
      <c r="A55" s="9">
        <v>6115</v>
      </c>
      <c r="B55" s="10" t="s">
        <v>83</v>
      </c>
      <c r="C55" s="67">
        <v>2633.9811500000001</v>
      </c>
      <c r="D55" s="49">
        <f t="shared" si="15"/>
        <v>1.4422728149792496E-4</v>
      </c>
      <c r="E55" s="67">
        <v>2633.9811500000001</v>
      </c>
      <c r="F55" s="49">
        <f t="shared" si="16"/>
        <v>1.4422728149792496E-4</v>
      </c>
      <c r="G55" s="67">
        <v>2633.9811500000001</v>
      </c>
      <c r="H55" s="49">
        <f t="shared" si="17"/>
        <v>1.4422728149792496E-4</v>
      </c>
      <c r="I55" s="67">
        <v>2633.9811500000001</v>
      </c>
      <c r="J55" s="49">
        <f t="shared" si="18"/>
        <v>1.4422728149792496E-4</v>
      </c>
      <c r="K55" s="67">
        <v>2633.9811500000001</v>
      </c>
      <c r="L55" s="49">
        <f t="shared" si="19"/>
        <v>1.4422728149792496E-4</v>
      </c>
      <c r="M55" s="67">
        <v>2633.9811500000001</v>
      </c>
      <c r="N55" s="49">
        <f t="shared" si="20"/>
        <v>1.4422728149792496E-4</v>
      </c>
      <c r="O55" s="67">
        <v>2633.9811500000001</v>
      </c>
      <c r="P55" s="49">
        <f t="shared" si="21"/>
        <v>1.4422728149792496E-4</v>
      </c>
      <c r="Q55" s="67">
        <v>2633.9811500000001</v>
      </c>
      <c r="R55" s="49">
        <f t="shared" si="22"/>
        <v>1.4422728149792496E-4</v>
      </c>
      <c r="S55" s="67">
        <v>2633.9811500000001</v>
      </c>
      <c r="T55" s="49">
        <f t="shared" si="23"/>
        <v>1.4422728149792496E-4</v>
      </c>
      <c r="U55" s="67">
        <v>2633.9811500000001</v>
      </c>
      <c r="V55" s="49">
        <f t="shared" si="24"/>
        <v>1.4422728149792496E-4</v>
      </c>
      <c r="W55" s="67">
        <v>2633.9811500000001</v>
      </c>
      <c r="X55" s="49">
        <f t="shared" si="25"/>
        <v>1.4422728149792496E-4</v>
      </c>
      <c r="Y55" s="67">
        <v>2633.9811500000001</v>
      </c>
      <c r="Z55" s="49">
        <f t="shared" si="29"/>
        <v>1.4422728149792496E-4</v>
      </c>
      <c r="AA55" s="82">
        <f t="shared" si="0"/>
        <v>31607.773799999999</v>
      </c>
      <c r="AB55" s="49">
        <f t="shared" si="29"/>
        <v>1.4422728149792496E-4</v>
      </c>
      <c r="AC55" s="82">
        <f t="shared" si="13"/>
        <v>2633.9811500000001</v>
      </c>
      <c r="AD55" s="49">
        <f t="shared" si="27"/>
        <v>1.4422728149792496E-4</v>
      </c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</row>
    <row r="56" spans="1:66" x14ac:dyDescent="0.25">
      <c r="A56" s="9">
        <v>6116</v>
      </c>
      <c r="B56" s="10" t="s">
        <v>53</v>
      </c>
      <c r="C56" s="67">
        <v>49479.155850000003</v>
      </c>
      <c r="D56" s="49">
        <f t="shared" si="15"/>
        <v>2.7092996239011244E-3</v>
      </c>
      <c r="E56" s="67">
        <v>49479.155850000003</v>
      </c>
      <c r="F56" s="49">
        <f t="shared" si="16"/>
        <v>2.7092996239011244E-3</v>
      </c>
      <c r="G56" s="67">
        <v>49479.155850000003</v>
      </c>
      <c r="H56" s="49">
        <f t="shared" si="17"/>
        <v>2.7092996239011244E-3</v>
      </c>
      <c r="I56" s="67">
        <v>49479.155850000003</v>
      </c>
      <c r="J56" s="49">
        <f t="shared" si="18"/>
        <v>2.7092996239011244E-3</v>
      </c>
      <c r="K56" s="67">
        <v>49479.155850000003</v>
      </c>
      <c r="L56" s="49">
        <f t="shared" si="19"/>
        <v>2.7092996239011244E-3</v>
      </c>
      <c r="M56" s="67">
        <v>49479.155850000003</v>
      </c>
      <c r="N56" s="49">
        <f t="shared" si="20"/>
        <v>2.7092996239011244E-3</v>
      </c>
      <c r="O56" s="67">
        <v>49479.155850000003</v>
      </c>
      <c r="P56" s="49">
        <f t="shared" si="21"/>
        <v>2.7092996239011244E-3</v>
      </c>
      <c r="Q56" s="67">
        <v>49479.155850000003</v>
      </c>
      <c r="R56" s="49">
        <f t="shared" si="22"/>
        <v>2.7092996239011244E-3</v>
      </c>
      <c r="S56" s="67">
        <v>49479.155850000003</v>
      </c>
      <c r="T56" s="49">
        <f t="shared" si="23"/>
        <v>2.7092996239011244E-3</v>
      </c>
      <c r="U56" s="67">
        <v>49479.155850000003</v>
      </c>
      <c r="V56" s="49">
        <f t="shared" si="24"/>
        <v>2.7092996239011244E-3</v>
      </c>
      <c r="W56" s="67">
        <v>49479.155850000003</v>
      </c>
      <c r="X56" s="49">
        <f t="shared" si="25"/>
        <v>2.7092996239011244E-3</v>
      </c>
      <c r="Y56" s="67">
        <v>49479.155850000003</v>
      </c>
      <c r="Z56" s="49">
        <f t="shared" si="29"/>
        <v>2.7092996239011244E-3</v>
      </c>
      <c r="AA56" s="82">
        <f t="shared" si="0"/>
        <v>593749.87019999989</v>
      </c>
      <c r="AB56" s="49">
        <f t="shared" si="29"/>
        <v>2.709299623901124E-3</v>
      </c>
      <c r="AC56" s="82">
        <f t="shared" si="13"/>
        <v>49479.155849999988</v>
      </c>
      <c r="AD56" s="49">
        <f t="shared" si="27"/>
        <v>2.7092996239011236E-3</v>
      </c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</row>
    <row r="57" spans="1:66" x14ac:dyDescent="0.25">
      <c r="A57" s="9">
        <v>6117</v>
      </c>
      <c r="B57" s="10" t="s">
        <v>84</v>
      </c>
      <c r="C57" s="67"/>
      <c r="D57" s="49">
        <f t="shared" si="15"/>
        <v>0</v>
      </c>
      <c r="E57" s="67"/>
      <c r="F57" s="49">
        <f t="shared" si="16"/>
        <v>0</v>
      </c>
      <c r="G57" s="67"/>
      <c r="H57" s="49">
        <f t="shared" si="17"/>
        <v>0</v>
      </c>
      <c r="I57" s="67"/>
      <c r="J57" s="49">
        <f t="shared" si="18"/>
        <v>0</v>
      </c>
      <c r="K57" s="67"/>
      <c r="L57" s="49">
        <f t="shared" si="19"/>
        <v>0</v>
      </c>
      <c r="M57" s="67"/>
      <c r="N57" s="49">
        <f t="shared" si="20"/>
        <v>0</v>
      </c>
      <c r="O57" s="67"/>
      <c r="P57" s="49">
        <f t="shared" si="21"/>
        <v>0</v>
      </c>
      <c r="Q57" s="67"/>
      <c r="R57" s="49">
        <f t="shared" si="22"/>
        <v>0</v>
      </c>
      <c r="S57" s="67"/>
      <c r="T57" s="49">
        <f t="shared" si="23"/>
        <v>0</v>
      </c>
      <c r="U57" s="67"/>
      <c r="V57" s="49">
        <f t="shared" si="24"/>
        <v>0</v>
      </c>
      <c r="W57" s="67"/>
      <c r="X57" s="49">
        <f t="shared" si="25"/>
        <v>0</v>
      </c>
      <c r="Y57" s="67"/>
      <c r="Z57" s="49">
        <f t="shared" si="29"/>
        <v>0</v>
      </c>
      <c r="AA57" s="82">
        <f t="shared" si="0"/>
        <v>0</v>
      </c>
      <c r="AB57" s="49">
        <f t="shared" si="29"/>
        <v>0</v>
      </c>
      <c r="AC57" s="82">
        <f t="shared" si="13"/>
        <v>0</v>
      </c>
      <c r="AD57" s="49">
        <f t="shared" si="27"/>
        <v>0</v>
      </c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</row>
    <row r="58" spans="1:66" x14ac:dyDescent="0.25">
      <c r="A58" s="9">
        <v>6118</v>
      </c>
      <c r="B58" s="10" t="s">
        <v>85</v>
      </c>
      <c r="C58" s="67">
        <v>192889.89689999999</v>
      </c>
      <c r="D58" s="49">
        <f t="shared" si="15"/>
        <v>1.0561953132543116E-2</v>
      </c>
      <c r="E58" s="67">
        <v>192889.89689999999</v>
      </c>
      <c r="F58" s="49">
        <f t="shared" si="16"/>
        <v>1.0561953132543116E-2</v>
      </c>
      <c r="G58" s="67">
        <v>192889.89689999999</v>
      </c>
      <c r="H58" s="49">
        <f t="shared" si="17"/>
        <v>1.0561953132543116E-2</v>
      </c>
      <c r="I58" s="67">
        <v>192889.89689999999</v>
      </c>
      <c r="J58" s="49">
        <f t="shared" si="18"/>
        <v>1.0561953132543116E-2</v>
      </c>
      <c r="K58" s="67">
        <v>192889.89689999999</v>
      </c>
      <c r="L58" s="49">
        <f t="shared" si="19"/>
        <v>1.0561953132543116E-2</v>
      </c>
      <c r="M58" s="67">
        <v>192889.89689999999</v>
      </c>
      <c r="N58" s="49">
        <f t="shared" si="20"/>
        <v>1.0561953132543116E-2</v>
      </c>
      <c r="O58" s="67">
        <v>192889.89689999999</v>
      </c>
      <c r="P58" s="49">
        <f t="shared" si="21"/>
        <v>1.0561953132543116E-2</v>
      </c>
      <c r="Q58" s="67">
        <v>192889.89689999999</v>
      </c>
      <c r="R58" s="49">
        <f t="shared" si="22"/>
        <v>1.0561953132543116E-2</v>
      </c>
      <c r="S58" s="67">
        <v>192889.89689999999</v>
      </c>
      <c r="T58" s="49">
        <f t="shared" si="23"/>
        <v>1.0561953132543116E-2</v>
      </c>
      <c r="U58" s="67">
        <v>192889.89689999999</v>
      </c>
      <c r="V58" s="49">
        <f t="shared" si="24"/>
        <v>1.0561953132543116E-2</v>
      </c>
      <c r="W58" s="67">
        <v>192889.89689999999</v>
      </c>
      <c r="X58" s="49">
        <f t="shared" si="25"/>
        <v>1.0561953132543116E-2</v>
      </c>
      <c r="Y58" s="67">
        <v>192889.89689999999</v>
      </c>
      <c r="Z58" s="49">
        <f t="shared" si="29"/>
        <v>1.0561953132543116E-2</v>
      </c>
      <c r="AA58" s="82">
        <f t="shared" si="0"/>
        <v>2314678.7628000001</v>
      </c>
      <c r="AB58" s="49">
        <f t="shared" si="29"/>
        <v>1.0561953132543118E-2</v>
      </c>
      <c r="AC58" s="82">
        <f t="shared" si="13"/>
        <v>192889.89690000002</v>
      </c>
      <c r="AD58" s="49">
        <f t="shared" si="27"/>
        <v>1.0561953132543118E-2</v>
      </c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</row>
    <row r="59" spans="1:66" x14ac:dyDescent="0.25">
      <c r="A59" s="9">
        <v>6119</v>
      </c>
      <c r="B59" s="10" t="s">
        <v>86</v>
      </c>
      <c r="C59" s="67">
        <v>1050</v>
      </c>
      <c r="D59" s="49">
        <f t="shared" si="15"/>
        <v>5.7494202482360667E-5</v>
      </c>
      <c r="E59" s="67">
        <v>1050</v>
      </c>
      <c r="F59" s="49">
        <f t="shared" si="16"/>
        <v>5.7494202482360667E-5</v>
      </c>
      <c r="G59" s="67">
        <v>1050</v>
      </c>
      <c r="H59" s="49">
        <f t="shared" si="17"/>
        <v>5.7494202482360667E-5</v>
      </c>
      <c r="I59" s="67">
        <v>1050</v>
      </c>
      <c r="J59" s="49">
        <f t="shared" si="18"/>
        <v>5.7494202482360667E-5</v>
      </c>
      <c r="K59" s="67">
        <v>1050</v>
      </c>
      <c r="L59" s="49">
        <f t="shared" si="19"/>
        <v>5.7494202482360667E-5</v>
      </c>
      <c r="M59" s="67">
        <v>1050</v>
      </c>
      <c r="N59" s="49">
        <f t="shared" si="20"/>
        <v>5.7494202482360667E-5</v>
      </c>
      <c r="O59" s="67">
        <v>1050</v>
      </c>
      <c r="P59" s="49">
        <f t="shared" si="21"/>
        <v>5.7494202482360667E-5</v>
      </c>
      <c r="Q59" s="67">
        <v>1050</v>
      </c>
      <c r="R59" s="49">
        <f t="shared" si="22"/>
        <v>5.7494202482360667E-5</v>
      </c>
      <c r="S59" s="67">
        <v>1050</v>
      </c>
      <c r="T59" s="49">
        <f t="shared" si="23"/>
        <v>5.7494202482360667E-5</v>
      </c>
      <c r="U59" s="67">
        <v>1050</v>
      </c>
      <c r="V59" s="49">
        <f t="shared" si="24"/>
        <v>5.7494202482360667E-5</v>
      </c>
      <c r="W59" s="67">
        <v>1050</v>
      </c>
      <c r="X59" s="49">
        <f t="shared" si="25"/>
        <v>5.7494202482360667E-5</v>
      </c>
      <c r="Y59" s="67">
        <v>1050</v>
      </c>
      <c r="Z59" s="49">
        <f t="shared" si="29"/>
        <v>5.7494202482360667E-5</v>
      </c>
      <c r="AA59" s="82">
        <f t="shared" si="0"/>
        <v>12600</v>
      </c>
      <c r="AB59" s="49">
        <f t="shared" si="29"/>
        <v>5.7494202482360674E-5</v>
      </c>
      <c r="AC59" s="82">
        <f t="shared" si="13"/>
        <v>1050</v>
      </c>
      <c r="AD59" s="49">
        <f t="shared" si="27"/>
        <v>5.7494202482360667E-5</v>
      </c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</row>
    <row r="60" spans="1:66" x14ac:dyDescent="0.25">
      <c r="A60" s="9">
        <v>6120</v>
      </c>
      <c r="B60" s="10" t="s">
        <v>87</v>
      </c>
      <c r="C60" s="67"/>
      <c r="D60" s="49">
        <f t="shared" si="15"/>
        <v>0</v>
      </c>
      <c r="E60" s="67"/>
      <c r="F60" s="49">
        <f t="shared" si="16"/>
        <v>0</v>
      </c>
      <c r="G60" s="67"/>
      <c r="H60" s="49">
        <f t="shared" si="17"/>
        <v>0</v>
      </c>
      <c r="I60" s="67"/>
      <c r="J60" s="49">
        <f t="shared" si="18"/>
        <v>0</v>
      </c>
      <c r="K60" s="67"/>
      <c r="L60" s="49">
        <f t="shared" si="19"/>
        <v>0</v>
      </c>
      <c r="M60" s="67"/>
      <c r="N60" s="49">
        <f t="shared" si="20"/>
        <v>0</v>
      </c>
      <c r="O60" s="67"/>
      <c r="P60" s="49">
        <f t="shared" si="21"/>
        <v>0</v>
      </c>
      <c r="Q60" s="67"/>
      <c r="R60" s="49">
        <f t="shared" si="22"/>
        <v>0</v>
      </c>
      <c r="S60" s="67"/>
      <c r="T60" s="49">
        <f t="shared" si="23"/>
        <v>0</v>
      </c>
      <c r="U60" s="67"/>
      <c r="V60" s="49">
        <f t="shared" si="24"/>
        <v>0</v>
      </c>
      <c r="W60" s="67"/>
      <c r="X60" s="49">
        <f t="shared" si="25"/>
        <v>0</v>
      </c>
      <c r="Y60" s="67"/>
      <c r="Z60" s="49">
        <f t="shared" si="29"/>
        <v>0</v>
      </c>
      <c r="AA60" s="82">
        <f t="shared" si="0"/>
        <v>0</v>
      </c>
      <c r="AB60" s="49">
        <f t="shared" si="29"/>
        <v>0</v>
      </c>
      <c r="AC60" s="82">
        <f t="shared" si="13"/>
        <v>0</v>
      </c>
      <c r="AD60" s="49">
        <f t="shared" si="27"/>
        <v>0</v>
      </c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</row>
    <row r="61" spans="1:66" x14ac:dyDescent="0.25">
      <c r="A61" s="9">
        <v>6121</v>
      </c>
      <c r="B61" s="10" t="s">
        <v>88</v>
      </c>
      <c r="C61" s="67">
        <v>6273.8078999999998</v>
      </c>
      <c r="D61" s="49">
        <f t="shared" si="15"/>
        <v>3.4353103022669902E-4</v>
      </c>
      <c r="E61" s="67">
        <v>6273.8078999999998</v>
      </c>
      <c r="F61" s="49">
        <f t="shared" si="16"/>
        <v>3.4353103022669902E-4</v>
      </c>
      <c r="G61" s="67">
        <v>6273.8078999999998</v>
      </c>
      <c r="H61" s="49">
        <f t="shared" si="17"/>
        <v>3.4353103022669902E-4</v>
      </c>
      <c r="I61" s="67">
        <v>6273.8078999999998</v>
      </c>
      <c r="J61" s="49">
        <f t="shared" si="18"/>
        <v>3.4353103022669902E-4</v>
      </c>
      <c r="K61" s="67">
        <v>6273.8078999999998</v>
      </c>
      <c r="L61" s="49">
        <f t="shared" si="19"/>
        <v>3.4353103022669902E-4</v>
      </c>
      <c r="M61" s="67">
        <v>6273.8078999999998</v>
      </c>
      <c r="N61" s="49">
        <f t="shared" si="20"/>
        <v>3.4353103022669902E-4</v>
      </c>
      <c r="O61" s="67">
        <v>6273.8078999999998</v>
      </c>
      <c r="P61" s="49">
        <f t="shared" si="21"/>
        <v>3.4353103022669902E-4</v>
      </c>
      <c r="Q61" s="67">
        <v>6273.8078999999998</v>
      </c>
      <c r="R61" s="49">
        <f t="shared" si="22"/>
        <v>3.4353103022669902E-4</v>
      </c>
      <c r="S61" s="67">
        <v>6273.8078999999998</v>
      </c>
      <c r="T61" s="49">
        <f t="shared" si="23"/>
        <v>3.4353103022669902E-4</v>
      </c>
      <c r="U61" s="67">
        <v>6273.8078999999998</v>
      </c>
      <c r="V61" s="49">
        <f t="shared" si="24"/>
        <v>3.4353103022669902E-4</v>
      </c>
      <c r="W61" s="67">
        <v>6273.8078999999998</v>
      </c>
      <c r="X61" s="49">
        <f t="shared" si="25"/>
        <v>3.4353103022669902E-4</v>
      </c>
      <c r="Y61" s="67">
        <v>6273.8078999999998</v>
      </c>
      <c r="Z61" s="49">
        <f t="shared" ref="Z61:AB80" si="30">IF(Y$10&lt;&gt;0,Y61/Y$10,"-")</f>
        <v>3.4353103022669902E-4</v>
      </c>
      <c r="AA61" s="82">
        <f t="shared" si="0"/>
        <v>75285.694799999997</v>
      </c>
      <c r="AB61" s="49">
        <f t="shared" si="30"/>
        <v>3.4353103022669902E-4</v>
      </c>
      <c r="AC61" s="82">
        <f t="shared" si="13"/>
        <v>6273.8078999999998</v>
      </c>
      <c r="AD61" s="49">
        <f t="shared" si="27"/>
        <v>3.4353103022669902E-4</v>
      </c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</row>
    <row r="62" spans="1:66" x14ac:dyDescent="0.25">
      <c r="A62" s="9">
        <v>6122</v>
      </c>
      <c r="B62" s="10" t="s">
        <v>89</v>
      </c>
      <c r="C62" s="67">
        <v>5294.3651499999996</v>
      </c>
      <c r="D62" s="49">
        <f t="shared" si="15"/>
        <v>2.8990028757109882E-4</v>
      </c>
      <c r="E62" s="67">
        <v>5294.3651499999996</v>
      </c>
      <c r="F62" s="49">
        <f t="shared" si="16"/>
        <v>2.8990028757109882E-4</v>
      </c>
      <c r="G62" s="67">
        <v>5294.3651499999996</v>
      </c>
      <c r="H62" s="49">
        <f t="shared" si="17"/>
        <v>2.8990028757109882E-4</v>
      </c>
      <c r="I62" s="67">
        <v>5294.3651499999996</v>
      </c>
      <c r="J62" s="49">
        <f t="shared" si="18"/>
        <v>2.8990028757109882E-4</v>
      </c>
      <c r="K62" s="67">
        <v>5294.3651499999996</v>
      </c>
      <c r="L62" s="49">
        <f t="shared" si="19"/>
        <v>2.8990028757109882E-4</v>
      </c>
      <c r="M62" s="67">
        <v>5294.3651499999996</v>
      </c>
      <c r="N62" s="49">
        <f t="shared" si="20"/>
        <v>2.8990028757109882E-4</v>
      </c>
      <c r="O62" s="67">
        <v>5294.3651499999996</v>
      </c>
      <c r="P62" s="49">
        <f t="shared" si="21"/>
        <v>2.8990028757109882E-4</v>
      </c>
      <c r="Q62" s="67">
        <v>5294.3651499999996</v>
      </c>
      <c r="R62" s="49">
        <f t="shared" si="22"/>
        <v>2.8990028757109882E-4</v>
      </c>
      <c r="S62" s="67">
        <v>5294.3651499999996</v>
      </c>
      <c r="T62" s="49">
        <f t="shared" si="23"/>
        <v>2.8990028757109882E-4</v>
      </c>
      <c r="U62" s="67">
        <v>5294.3651499999996</v>
      </c>
      <c r="V62" s="49">
        <f t="shared" si="24"/>
        <v>2.8990028757109882E-4</v>
      </c>
      <c r="W62" s="67">
        <v>5294.3651499999996</v>
      </c>
      <c r="X62" s="49">
        <f t="shared" si="25"/>
        <v>2.8990028757109882E-4</v>
      </c>
      <c r="Y62" s="67">
        <v>5294.3651499999996</v>
      </c>
      <c r="Z62" s="49">
        <f t="shared" si="30"/>
        <v>2.8990028757109882E-4</v>
      </c>
      <c r="AA62" s="82">
        <f t="shared" si="0"/>
        <v>63532.381799999981</v>
      </c>
      <c r="AB62" s="49">
        <f t="shared" si="30"/>
        <v>2.8990028757109877E-4</v>
      </c>
      <c r="AC62" s="82">
        <f t="shared" si="13"/>
        <v>5294.3651499999987</v>
      </c>
      <c r="AD62" s="49">
        <f t="shared" si="27"/>
        <v>2.8990028757109877E-4</v>
      </c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</row>
    <row r="63" spans="1:66" x14ac:dyDescent="0.25">
      <c r="A63" s="9">
        <v>6123</v>
      </c>
      <c r="B63" s="10" t="s">
        <v>90</v>
      </c>
      <c r="C63" s="67"/>
      <c r="D63" s="49">
        <f t="shared" si="15"/>
        <v>0</v>
      </c>
      <c r="E63" s="67"/>
      <c r="F63" s="49">
        <f t="shared" si="16"/>
        <v>0</v>
      </c>
      <c r="G63" s="67"/>
      <c r="H63" s="49">
        <f t="shared" si="17"/>
        <v>0</v>
      </c>
      <c r="I63" s="67"/>
      <c r="J63" s="49">
        <f t="shared" si="18"/>
        <v>0</v>
      </c>
      <c r="K63" s="67"/>
      <c r="L63" s="49">
        <f t="shared" si="19"/>
        <v>0</v>
      </c>
      <c r="M63" s="67"/>
      <c r="N63" s="49">
        <f t="shared" si="20"/>
        <v>0</v>
      </c>
      <c r="O63" s="67"/>
      <c r="P63" s="49">
        <f t="shared" si="21"/>
        <v>0</v>
      </c>
      <c r="Q63" s="67"/>
      <c r="R63" s="49">
        <f t="shared" si="22"/>
        <v>0</v>
      </c>
      <c r="S63" s="67"/>
      <c r="T63" s="49">
        <f t="shared" si="23"/>
        <v>0</v>
      </c>
      <c r="U63" s="67"/>
      <c r="V63" s="49">
        <f t="shared" si="24"/>
        <v>0</v>
      </c>
      <c r="W63" s="67"/>
      <c r="X63" s="49">
        <f t="shared" si="25"/>
        <v>0</v>
      </c>
      <c r="Y63" s="67"/>
      <c r="Z63" s="49">
        <f t="shared" si="30"/>
        <v>0</v>
      </c>
      <c r="AA63" s="82">
        <f t="shared" si="0"/>
        <v>0</v>
      </c>
      <c r="AB63" s="49">
        <f t="shared" si="30"/>
        <v>0</v>
      </c>
      <c r="AC63" s="82">
        <f t="shared" si="13"/>
        <v>0</v>
      </c>
      <c r="AD63" s="49">
        <f t="shared" si="27"/>
        <v>0</v>
      </c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</row>
    <row r="64" spans="1:66" x14ac:dyDescent="0.25">
      <c r="A64" s="9">
        <v>6124</v>
      </c>
      <c r="B64" s="10" t="s">
        <v>91</v>
      </c>
      <c r="C64" s="67">
        <v>165388.19575000001</v>
      </c>
      <c r="D64" s="49">
        <f t="shared" si="15"/>
        <v>9.0560594425169554E-3</v>
      </c>
      <c r="E64" s="67">
        <v>165388.19575000001</v>
      </c>
      <c r="F64" s="49">
        <f t="shared" si="16"/>
        <v>9.0560594425169554E-3</v>
      </c>
      <c r="G64" s="67">
        <v>165388.19575000001</v>
      </c>
      <c r="H64" s="49">
        <f t="shared" si="17"/>
        <v>9.0560594425169554E-3</v>
      </c>
      <c r="I64" s="67">
        <v>165388.19575000001</v>
      </c>
      <c r="J64" s="49">
        <f t="shared" si="18"/>
        <v>9.0560594425169554E-3</v>
      </c>
      <c r="K64" s="67">
        <v>165388.19575000001</v>
      </c>
      <c r="L64" s="49">
        <f t="shared" si="19"/>
        <v>9.0560594425169554E-3</v>
      </c>
      <c r="M64" s="67">
        <v>165388.19575000001</v>
      </c>
      <c r="N64" s="49">
        <f t="shared" si="20"/>
        <v>9.0560594425169554E-3</v>
      </c>
      <c r="O64" s="67">
        <v>165388.19575000001</v>
      </c>
      <c r="P64" s="49">
        <f t="shared" si="21"/>
        <v>9.0560594425169554E-3</v>
      </c>
      <c r="Q64" s="67">
        <v>165388.19575000001</v>
      </c>
      <c r="R64" s="49">
        <f t="shared" si="22"/>
        <v>9.0560594425169554E-3</v>
      </c>
      <c r="S64" s="67">
        <v>165388.19575000001</v>
      </c>
      <c r="T64" s="49">
        <f t="shared" si="23"/>
        <v>9.0560594425169554E-3</v>
      </c>
      <c r="U64" s="67">
        <v>165388.19575000001</v>
      </c>
      <c r="V64" s="49">
        <f t="shared" si="24"/>
        <v>9.0560594425169554E-3</v>
      </c>
      <c r="W64" s="67">
        <v>165388.19575000001</v>
      </c>
      <c r="X64" s="49">
        <f t="shared" si="25"/>
        <v>9.0560594425169554E-3</v>
      </c>
      <c r="Y64" s="67">
        <v>165388.19575000001</v>
      </c>
      <c r="Z64" s="49">
        <f t="shared" si="30"/>
        <v>9.0560594425169554E-3</v>
      </c>
      <c r="AA64" s="82">
        <f t="shared" si="0"/>
        <v>1984658.3489999997</v>
      </c>
      <c r="AB64" s="49">
        <f t="shared" si="30"/>
        <v>9.0560594425169536E-3</v>
      </c>
      <c r="AC64" s="82">
        <f t="shared" si="13"/>
        <v>165388.19574999998</v>
      </c>
      <c r="AD64" s="49">
        <f t="shared" si="27"/>
        <v>9.0560594425169536E-3</v>
      </c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</row>
    <row r="65" spans="1:66" x14ac:dyDescent="0.25">
      <c r="A65" s="9">
        <v>6125</v>
      </c>
      <c r="B65" s="10" t="s">
        <v>92</v>
      </c>
      <c r="C65" s="67">
        <v>16911.027849999999</v>
      </c>
      <c r="D65" s="49">
        <f t="shared" si="15"/>
        <v>9.2598672323118128E-4</v>
      </c>
      <c r="E65" s="67">
        <v>16911.027849999999</v>
      </c>
      <c r="F65" s="49">
        <f t="shared" si="16"/>
        <v>9.2598672323118128E-4</v>
      </c>
      <c r="G65" s="67">
        <v>16911.027849999999</v>
      </c>
      <c r="H65" s="49">
        <f t="shared" si="17"/>
        <v>9.2598672323118128E-4</v>
      </c>
      <c r="I65" s="67">
        <v>16911.027849999999</v>
      </c>
      <c r="J65" s="49">
        <f t="shared" si="18"/>
        <v>9.2598672323118128E-4</v>
      </c>
      <c r="K65" s="67">
        <v>16911.027849999999</v>
      </c>
      <c r="L65" s="49">
        <f t="shared" si="19"/>
        <v>9.2598672323118128E-4</v>
      </c>
      <c r="M65" s="67">
        <v>16911.027849999999</v>
      </c>
      <c r="N65" s="49">
        <f t="shared" si="20"/>
        <v>9.2598672323118128E-4</v>
      </c>
      <c r="O65" s="67">
        <v>16911.027849999999</v>
      </c>
      <c r="P65" s="49">
        <f t="shared" si="21"/>
        <v>9.2598672323118128E-4</v>
      </c>
      <c r="Q65" s="67">
        <v>16911.027849999999</v>
      </c>
      <c r="R65" s="49">
        <f t="shared" si="22"/>
        <v>9.2598672323118128E-4</v>
      </c>
      <c r="S65" s="67">
        <v>16911.027849999999</v>
      </c>
      <c r="T65" s="49">
        <f t="shared" si="23"/>
        <v>9.2598672323118128E-4</v>
      </c>
      <c r="U65" s="67">
        <v>16911.027849999999</v>
      </c>
      <c r="V65" s="49">
        <f t="shared" si="24"/>
        <v>9.2598672323118128E-4</v>
      </c>
      <c r="W65" s="67">
        <v>16911.027849999999</v>
      </c>
      <c r="X65" s="49">
        <f t="shared" si="25"/>
        <v>9.2598672323118128E-4</v>
      </c>
      <c r="Y65" s="67">
        <v>16911.027849999999</v>
      </c>
      <c r="Z65" s="49">
        <f t="shared" si="30"/>
        <v>9.2598672323118128E-4</v>
      </c>
      <c r="AA65" s="82">
        <f t="shared" si="0"/>
        <v>202932.33420000004</v>
      </c>
      <c r="AB65" s="49">
        <f t="shared" si="30"/>
        <v>9.259867232311816E-4</v>
      </c>
      <c r="AC65" s="82">
        <f t="shared" si="13"/>
        <v>16911.027850000002</v>
      </c>
      <c r="AD65" s="49">
        <f t="shared" si="27"/>
        <v>9.2598672323118139E-4</v>
      </c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</row>
    <row r="66" spans="1:66" x14ac:dyDescent="0.25">
      <c r="A66" s="9">
        <v>6126</v>
      </c>
      <c r="B66" s="10" t="s">
        <v>93</v>
      </c>
      <c r="C66" s="67">
        <v>1903</v>
      </c>
      <c r="D66" s="49">
        <f t="shared" si="15"/>
        <v>1.0420139745136414E-4</v>
      </c>
      <c r="E66" s="67">
        <v>1903</v>
      </c>
      <c r="F66" s="49">
        <f t="shared" si="16"/>
        <v>1.0420139745136414E-4</v>
      </c>
      <c r="G66" s="67">
        <v>1903</v>
      </c>
      <c r="H66" s="49">
        <f t="shared" si="17"/>
        <v>1.0420139745136414E-4</v>
      </c>
      <c r="I66" s="67">
        <v>1903</v>
      </c>
      <c r="J66" s="49">
        <f t="shared" si="18"/>
        <v>1.0420139745136414E-4</v>
      </c>
      <c r="K66" s="67">
        <v>1903</v>
      </c>
      <c r="L66" s="49">
        <f t="shared" si="19"/>
        <v>1.0420139745136414E-4</v>
      </c>
      <c r="M66" s="67">
        <v>1903</v>
      </c>
      <c r="N66" s="49">
        <f t="shared" si="20"/>
        <v>1.0420139745136414E-4</v>
      </c>
      <c r="O66" s="67">
        <v>1903</v>
      </c>
      <c r="P66" s="49">
        <f t="shared" si="21"/>
        <v>1.0420139745136414E-4</v>
      </c>
      <c r="Q66" s="67">
        <v>1903</v>
      </c>
      <c r="R66" s="49">
        <f t="shared" si="22"/>
        <v>1.0420139745136414E-4</v>
      </c>
      <c r="S66" s="67">
        <v>1903</v>
      </c>
      <c r="T66" s="49">
        <f t="shared" si="23"/>
        <v>1.0420139745136414E-4</v>
      </c>
      <c r="U66" s="67">
        <v>1903</v>
      </c>
      <c r="V66" s="49">
        <f t="shared" si="24"/>
        <v>1.0420139745136414E-4</v>
      </c>
      <c r="W66" s="67">
        <v>1903</v>
      </c>
      <c r="X66" s="49">
        <f t="shared" si="25"/>
        <v>1.0420139745136414E-4</v>
      </c>
      <c r="Y66" s="67">
        <v>1903</v>
      </c>
      <c r="Z66" s="49">
        <f t="shared" si="30"/>
        <v>1.0420139745136414E-4</v>
      </c>
      <c r="AA66" s="82">
        <f t="shared" si="0"/>
        <v>22836</v>
      </c>
      <c r="AB66" s="49">
        <f t="shared" si="30"/>
        <v>1.0420139745136415E-4</v>
      </c>
      <c r="AC66" s="82">
        <f t="shared" si="13"/>
        <v>1903</v>
      </c>
      <c r="AD66" s="49">
        <f t="shared" si="27"/>
        <v>1.0420139745136414E-4</v>
      </c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</row>
    <row r="67" spans="1:66" x14ac:dyDescent="0.25">
      <c r="A67" s="9">
        <v>6127</v>
      </c>
      <c r="B67" s="10" t="s">
        <v>94</v>
      </c>
      <c r="C67" s="67">
        <v>18684.87355</v>
      </c>
      <c r="D67" s="49">
        <f t="shared" si="15"/>
        <v>1.0231160983247669E-3</v>
      </c>
      <c r="E67" s="67">
        <v>18684.87355</v>
      </c>
      <c r="F67" s="49">
        <f t="shared" si="16"/>
        <v>1.0231160983247669E-3</v>
      </c>
      <c r="G67" s="67">
        <v>18684.87355</v>
      </c>
      <c r="H67" s="49">
        <f t="shared" si="17"/>
        <v>1.0231160983247669E-3</v>
      </c>
      <c r="I67" s="67">
        <v>18684.87355</v>
      </c>
      <c r="J67" s="49">
        <f t="shared" si="18"/>
        <v>1.0231160983247669E-3</v>
      </c>
      <c r="K67" s="67">
        <v>18684.87355</v>
      </c>
      <c r="L67" s="49">
        <f t="shared" si="19"/>
        <v>1.0231160983247669E-3</v>
      </c>
      <c r="M67" s="67">
        <v>18684.87355</v>
      </c>
      <c r="N67" s="49">
        <f t="shared" si="20"/>
        <v>1.0231160983247669E-3</v>
      </c>
      <c r="O67" s="67">
        <v>18684.87355</v>
      </c>
      <c r="P67" s="49">
        <f t="shared" si="21"/>
        <v>1.0231160983247669E-3</v>
      </c>
      <c r="Q67" s="67">
        <v>18684.87355</v>
      </c>
      <c r="R67" s="49">
        <f t="shared" si="22"/>
        <v>1.0231160983247669E-3</v>
      </c>
      <c r="S67" s="67">
        <v>18684.87355</v>
      </c>
      <c r="T67" s="49">
        <f t="shared" si="23"/>
        <v>1.0231160983247669E-3</v>
      </c>
      <c r="U67" s="67">
        <v>18684.87355</v>
      </c>
      <c r="V67" s="49">
        <f t="shared" si="24"/>
        <v>1.0231160983247669E-3</v>
      </c>
      <c r="W67" s="67">
        <v>18684.87355</v>
      </c>
      <c r="X67" s="49">
        <f t="shared" si="25"/>
        <v>1.0231160983247669E-3</v>
      </c>
      <c r="Y67" s="67">
        <v>18684.87355</v>
      </c>
      <c r="Z67" s="49">
        <f t="shared" si="30"/>
        <v>1.0231160983247669E-3</v>
      </c>
      <c r="AA67" s="82">
        <f t="shared" ref="AA67:AA134" si="31">C67+E67+G67+I67+K67+M67+O67+Q67+S67+U67+W67+Y67</f>
        <v>224218.48259999996</v>
      </c>
      <c r="AB67" s="49">
        <f t="shared" si="30"/>
        <v>1.0231160983247666E-3</v>
      </c>
      <c r="AC67" s="82">
        <f t="shared" si="13"/>
        <v>18684.873549999997</v>
      </c>
      <c r="AD67" s="49">
        <f t="shared" si="27"/>
        <v>1.0231160983247666E-3</v>
      </c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</row>
    <row r="68" spans="1:66" x14ac:dyDescent="0.25">
      <c r="A68" s="9">
        <v>6131</v>
      </c>
      <c r="B68" s="10" t="s">
        <v>95</v>
      </c>
      <c r="C68" s="67">
        <v>5725.6821</v>
      </c>
      <c r="D68" s="49">
        <f t="shared" si="15"/>
        <v>3.1351764381621716E-4</v>
      </c>
      <c r="E68" s="67">
        <v>5725.6821</v>
      </c>
      <c r="F68" s="49">
        <f t="shared" si="16"/>
        <v>3.1351764381621716E-4</v>
      </c>
      <c r="G68" s="67">
        <v>5725.6821</v>
      </c>
      <c r="H68" s="49">
        <f t="shared" si="17"/>
        <v>3.1351764381621716E-4</v>
      </c>
      <c r="I68" s="67">
        <v>5725.6821</v>
      </c>
      <c r="J68" s="49">
        <f t="shared" si="18"/>
        <v>3.1351764381621716E-4</v>
      </c>
      <c r="K68" s="67">
        <v>5725.6821</v>
      </c>
      <c r="L68" s="49">
        <f t="shared" si="19"/>
        <v>3.1351764381621716E-4</v>
      </c>
      <c r="M68" s="67">
        <v>5725.6821</v>
      </c>
      <c r="N68" s="49">
        <f t="shared" si="20"/>
        <v>3.1351764381621716E-4</v>
      </c>
      <c r="O68" s="67">
        <v>5725.6821</v>
      </c>
      <c r="P68" s="49">
        <f t="shared" si="21"/>
        <v>3.1351764381621716E-4</v>
      </c>
      <c r="Q68" s="67">
        <v>5725.6821</v>
      </c>
      <c r="R68" s="49">
        <f t="shared" si="22"/>
        <v>3.1351764381621716E-4</v>
      </c>
      <c r="S68" s="67">
        <v>5725.6821</v>
      </c>
      <c r="T68" s="49">
        <f t="shared" si="23"/>
        <v>3.1351764381621716E-4</v>
      </c>
      <c r="U68" s="67">
        <v>5725.6821</v>
      </c>
      <c r="V68" s="49">
        <f t="shared" si="24"/>
        <v>3.1351764381621716E-4</v>
      </c>
      <c r="W68" s="67">
        <v>5725.6821</v>
      </c>
      <c r="X68" s="49">
        <f t="shared" si="25"/>
        <v>3.1351764381621716E-4</v>
      </c>
      <c r="Y68" s="67">
        <v>5725.6821</v>
      </c>
      <c r="Z68" s="49">
        <f t="shared" si="30"/>
        <v>3.1351764381621716E-4</v>
      </c>
      <c r="AA68" s="82">
        <f t="shared" si="31"/>
        <v>68708.185199999993</v>
      </c>
      <c r="AB68" s="49">
        <f t="shared" si="30"/>
        <v>3.1351764381621716E-4</v>
      </c>
      <c r="AC68" s="82">
        <f t="shared" ref="AC68:AC141" si="32">AA68/12</f>
        <v>5725.6820999999991</v>
      </c>
      <c r="AD68" s="49">
        <f t="shared" si="27"/>
        <v>3.1351764381621711E-4</v>
      </c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</row>
    <row r="69" spans="1:66" x14ac:dyDescent="0.25">
      <c r="A69" s="9">
        <v>6132</v>
      </c>
      <c r="B69" s="10" t="s">
        <v>96</v>
      </c>
      <c r="C69" s="67"/>
      <c r="D69" s="49">
        <f t="shared" si="15"/>
        <v>0</v>
      </c>
      <c r="E69" s="67"/>
      <c r="F69" s="49">
        <f t="shared" si="16"/>
        <v>0</v>
      </c>
      <c r="G69" s="67"/>
      <c r="H69" s="49">
        <f t="shared" si="17"/>
        <v>0</v>
      </c>
      <c r="I69" s="67"/>
      <c r="J69" s="49">
        <f t="shared" si="18"/>
        <v>0</v>
      </c>
      <c r="K69" s="67"/>
      <c r="L69" s="49">
        <f t="shared" si="19"/>
        <v>0</v>
      </c>
      <c r="M69" s="67"/>
      <c r="N69" s="49">
        <f t="shared" si="20"/>
        <v>0</v>
      </c>
      <c r="O69" s="67"/>
      <c r="P69" s="49">
        <f t="shared" si="21"/>
        <v>0</v>
      </c>
      <c r="Q69" s="67"/>
      <c r="R69" s="49">
        <f t="shared" si="22"/>
        <v>0</v>
      </c>
      <c r="S69" s="67"/>
      <c r="T69" s="49">
        <f t="shared" si="23"/>
        <v>0</v>
      </c>
      <c r="U69" s="67"/>
      <c r="V69" s="49">
        <f t="shared" si="24"/>
        <v>0</v>
      </c>
      <c r="W69" s="67"/>
      <c r="X69" s="49">
        <f t="shared" si="25"/>
        <v>0</v>
      </c>
      <c r="Y69" s="67"/>
      <c r="Z69" s="49">
        <f t="shared" si="30"/>
        <v>0</v>
      </c>
      <c r="AA69" s="82">
        <f t="shared" si="31"/>
        <v>0</v>
      </c>
      <c r="AB69" s="49">
        <f t="shared" si="30"/>
        <v>0</v>
      </c>
      <c r="AC69" s="82">
        <f t="shared" si="32"/>
        <v>0</v>
      </c>
      <c r="AD69" s="49">
        <f t="shared" si="27"/>
        <v>0</v>
      </c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</row>
    <row r="70" spans="1:66" x14ac:dyDescent="0.25">
      <c r="A70" s="9">
        <v>6133</v>
      </c>
      <c r="B70" s="10" t="s">
        <v>97</v>
      </c>
      <c r="C70" s="67"/>
      <c r="D70" s="49">
        <f t="shared" si="15"/>
        <v>0</v>
      </c>
      <c r="E70" s="67"/>
      <c r="F70" s="49">
        <f t="shared" si="16"/>
        <v>0</v>
      </c>
      <c r="G70" s="67"/>
      <c r="H70" s="49">
        <f t="shared" si="17"/>
        <v>0</v>
      </c>
      <c r="I70" s="67"/>
      <c r="J70" s="49">
        <f t="shared" si="18"/>
        <v>0</v>
      </c>
      <c r="K70" s="67"/>
      <c r="L70" s="49">
        <f t="shared" si="19"/>
        <v>0</v>
      </c>
      <c r="M70" s="67"/>
      <c r="N70" s="49">
        <f t="shared" si="20"/>
        <v>0</v>
      </c>
      <c r="O70" s="67"/>
      <c r="P70" s="49">
        <f t="shared" si="21"/>
        <v>0</v>
      </c>
      <c r="Q70" s="67"/>
      <c r="R70" s="49">
        <f t="shared" si="22"/>
        <v>0</v>
      </c>
      <c r="S70" s="67"/>
      <c r="T70" s="49">
        <f t="shared" si="23"/>
        <v>0</v>
      </c>
      <c r="U70" s="67"/>
      <c r="V70" s="49">
        <f t="shared" si="24"/>
        <v>0</v>
      </c>
      <c r="W70" s="67"/>
      <c r="X70" s="49">
        <f t="shared" si="25"/>
        <v>0</v>
      </c>
      <c r="Y70" s="67"/>
      <c r="Z70" s="49">
        <f t="shared" si="30"/>
        <v>0</v>
      </c>
      <c r="AA70" s="82">
        <f t="shared" si="31"/>
        <v>0</v>
      </c>
      <c r="AB70" s="49">
        <f t="shared" si="30"/>
        <v>0</v>
      </c>
      <c r="AC70" s="82">
        <f t="shared" si="32"/>
        <v>0</v>
      </c>
      <c r="AD70" s="49">
        <f t="shared" si="27"/>
        <v>0</v>
      </c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</row>
    <row r="71" spans="1:66" x14ac:dyDescent="0.25">
      <c r="A71" s="9">
        <v>6134</v>
      </c>
      <c r="B71" s="10" t="s">
        <v>98</v>
      </c>
      <c r="C71" s="67"/>
      <c r="D71" s="49">
        <f t="shared" si="15"/>
        <v>0</v>
      </c>
      <c r="E71" s="67"/>
      <c r="F71" s="49">
        <f t="shared" si="16"/>
        <v>0</v>
      </c>
      <c r="G71" s="67"/>
      <c r="H71" s="49">
        <f t="shared" si="17"/>
        <v>0</v>
      </c>
      <c r="I71" s="67"/>
      <c r="J71" s="49">
        <f t="shared" si="18"/>
        <v>0</v>
      </c>
      <c r="K71" s="67"/>
      <c r="L71" s="49">
        <f t="shared" si="19"/>
        <v>0</v>
      </c>
      <c r="M71" s="67"/>
      <c r="N71" s="49">
        <f t="shared" si="20"/>
        <v>0</v>
      </c>
      <c r="O71" s="67"/>
      <c r="P71" s="49">
        <f t="shared" si="21"/>
        <v>0</v>
      </c>
      <c r="Q71" s="67"/>
      <c r="R71" s="49">
        <f t="shared" si="22"/>
        <v>0</v>
      </c>
      <c r="S71" s="67"/>
      <c r="T71" s="49">
        <f t="shared" si="23"/>
        <v>0</v>
      </c>
      <c r="U71" s="67"/>
      <c r="V71" s="49">
        <f t="shared" si="24"/>
        <v>0</v>
      </c>
      <c r="W71" s="67"/>
      <c r="X71" s="49">
        <f t="shared" si="25"/>
        <v>0</v>
      </c>
      <c r="Y71" s="67"/>
      <c r="Z71" s="49">
        <f t="shared" si="30"/>
        <v>0</v>
      </c>
      <c r="AA71" s="82">
        <f t="shared" si="31"/>
        <v>0</v>
      </c>
      <c r="AB71" s="49">
        <f t="shared" si="30"/>
        <v>0</v>
      </c>
      <c r="AC71" s="82">
        <f t="shared" si="32"/>
        <v>0</v>
      </c>
      <c r="AD71" s="49">
        <f t="shared" si="27"/>
        <v>0</v>
      </c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</row>
    <row r="72" spans="1:66" x14ac:dyDescent="0.25">
      <c r="A72" s="9">
        <v>6135</v>
      </c>
      <c r="B72" s="10" t="s">
        <v>99</v>
      </c>
      <c r="C72" s="67"/>
      <c r="D72" s="49">
        <f t="shared" si="15"/>
        <v>0</v>
      </c>
      <c r="E72" s="67"/>
      <c r="F72" s="49">
        <f t="shared" si="16"/>
        <v>0</v>
      </c>
      <c r="G72" s="67"/>
      <c r="H72" s="49">
        <f t="shared" si="17"/>
        <v>0</v>
      </c>
      <c r="I72" s="67"/>
      <c r="J72" s="49">
        <f t="shared" si="18"/>
        <v>0</v>
      </c>
      <c r="K72" s="67"/>
      <c r="L72" s="49">
        <f t="shared" si="19"/>
        <v>0</v>
      </c>
      <c r="M72" s="67"/>
      <c r="N72" s="49">
        <f t="shared" si="20"/>
        <v>0</v>
      </c>
      <c r="O72" s="67"/>
      <c r="P72" s="49">
        <f t="shared" si="21"/>
        <v>0</v>
      </c>
      <c r="Q72" s="67"/>
      <c r="R72" s="49">
        <f t="shared" si="22"/>
        <v>0</v>
      </c>
      <c r="S72" s="67"/>
      <c r="T72" s="49">
        <f t="shared" si="23"/>
        <v>0</v>
      </c>
      <c r="U72" s="67"/>
      <c r="V72" s="49">
        <f t="shared" si="24"/>
        <v>0</v>
      </c>
      <c r="W72" s="67"/>
      <c r="X72" s="49">
        <f t="shared" si="25"/>
        <v>0</v>
      </c>
      <c r="Y72" s="67"/>
      <c r="Z72" s="49">
        <f t="shared" si="30"/>
        <v>0</v>
      </c>
      <c r="AA72" s="82">
        <f t="shared" si="31"/>
        <v>0</v>
      </c>
      <c r="AB72" s="49">
        <f t="shared" si="30"/>
        <v>0</v>
      </c>
      <c r="AC72" s="82">
        <f t="shared" si="32"/>
        <v>0</v>
      </c>
      <c r="AD72" s="49">
        <f t="shared" si="27"/>
        <v>0</v>
      </c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</row>
    <row r="73" spans="1:66" x14ac:dyDescent="0.25">
      <c r="A73" s="9">
        <v>6136</v>
      </c>
      <c r="B73" s="10" t="s">
        <v>100</v>
      </c>
      <c r="C73" s="67">
        <v>17764.062249999999</v>
      </c>
      <c r="D73" s="49">
        <f t="shared" si="15"/>
        <v>9.7269580181977083E-4</v>
      </c>
      <c r="E73" s="67">
        <v>17764.062249999999</v>
      </c>
      <c r="F73" s="49">
        <f t="shared" si="16"/>
        <v>9.7269580181977083E-4</v>
      </c>
      <c r="G73" s="67">
        <v>17764.062249999999</v>
      </c>
      <c r="H73" s="49">
        <f t="shared" si="17"/>
        <v>9.7269580181977083E-4</v>
      </c>
      <c r="I73" s="67">
        <v>17764.062249999999</v>
      </c>
      <c r="J73" s="49">
        <f t="shared" si="18"/>
        <v>9.7269580181977083E-4</v>
      </c>
      <c r="K73" s="67">
        <v>17764.062249999999</v>
      </c>
      <c r="L73" s="49">
        <f t="shared" si="19"/>
        <v>9.7269580181977083E-4</v>
      </c>
      <c r="M73" s="67">
        <v>17764.062249999999</v>
      </c>
      <c r="N73" s="49">
        <f t="shared" si="20"/>
        <v>9.7269580181977083E-4</v>
      </c>
      <c r="O73" s="67">
        <v>17764.062249999999</v>
      </c>
      <c r="P73" s="49">
        <f t="shared" si="21"/>
        <v>9.7269580181977083E-4</v>
      </c>
      <c r="Q73" s="67">
        <v>17764.062249999999</v>
      </c>
      <c r="R73" s="49">
        <f t="shared" si="22"/>
        <v>9.7269580181977083E-4</v>
      </c>
      <c r="S73" s="67">
        <v>17764.062249999999</v>
      </c>
      <c r="T73" s="49">
        <f t="shared" si="23"/>
        <v>9.7269580181977083E-4</v>
      </c>
      <c r="U73" s="67">
        <v>17764.062249999999</v>
      </c>
      <c r="V73" s="49">
        <f t="shared" si="24"/>
        <v>9.7269580181977083E-4</v>
      </c>
      <c r="W73" s="67">
        <v>17764.062249999999</v>
      </c>
      <c r="X73" s="49">
        <f t="shared" si="25"/>
        <v>9.7269580181977083E-4</v>
      </c>
      <c r="Y73" s="67">
        <v>17764.062249999999</v>
      </c>
      <c r="Z73" s="49">
        <f t="shared" si="30"/>
        <v>9.7269580181977083E-4</v>
      </c>
      <c r="AA73" s="82">
        <f t="shared" si="31"/>
        <v>213168.74699999994</v>
      </c>
      <c r="AB73" s="49">
        <f t="shared" si="30"/>
        <v>9.7269580181977072E-4</v>
      </c>
      <c r="AC73" s="82">
        <f t="shared" si="32"/>
        <v>17764.062249999995</v>
      </c>
      <c r="AD73" s="49">
        <f t="shared" si="27"/>
        <v>9.7269580181977061E-4</v>
      </c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</row>
    <row r="74" spans="1:66" x14ac:dyDescent="0.25">
      <c r="A74" s="9">
        <v>6137</v>
      </c>
      <c r="B74" s="10"/>
      <c r="C74" s="67"/>
      <c r="D74" s="49">
        <f t="shared" si="15"/>
        <v>0</v>
      </c>
      <c r="E74" s="67"/>
      <c r="F74" s="49">
        <f t="shared" si="15"/>
        <v>0</v>
      </c>
      <c r="G74" s="67"/>
      <c r="H74" s="49">
        <f t="shared" si="15"/>
        <v>0</v>
      </c>
      <c r="I74" s="67"/>
      <c r="J74" s="49">
        <f t="shared" si="15"/>
        <v>0</v>
      </c>
      <c r="K74" s="67"/>
      <c r="L74" s="49">
        <f t="shared" si="15"/>
        <v>0</v>
      </c>
      <c r="M74" s="67"/>
      <c r="N74" s="49">
        <f t="shared" si="15"/>
        <v>0</v>
      </c>
      <c r="O74" s="67"/>
      <c r="P74" s="49">
        <f t="shared" si="15"/>
        <v>0</v>
      </c>
      <c r="Q74" s="67"/>
      <c r="R74" s="49">
        <f t="shared" si="15"/>
        <v>0</v>
      </c>
      <c r="S74" s="67"/>
      <c r="T74" s="49">
        <f t="shared" si="23"/>
        <v>0</v>
      </c>
      <c r="U74" s="67"/>
      <c r="V74" s="49">
        <f t="shared" si="23"/>
        <v>0</v>
      </c>
      <c r="W74" s="67"/>
      <c r="X74" s="49">
        <f t="shared" si="23"/>
        <v>0</v>
      </c>
      <c r="Y74" s="67"/>
      <c r="Z74" s="49">
        <f t="shared" si="23"/>
        <v>0</v>
      </c>
      <c r="AA74" s="82"/>
      <c r="AB74" s="49">
        <f t="shared" si="23"/>
        <v>0</v>
      </c>
      <c r="AC74" s="82"/>
      <c r="AD74" s="49">
        <f t="shared" si="23"/>
        <v>0</v>
      </c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</row>
    <row r="75" spans="1:66" x14ac:dyDescent="0.25">
      <c r="A75" s="9">
        <v>6138</v>
      </c>
      <c r="B75" s="10"/>
      <c r="C75" s="67"/>
      <c r="D75" s="49">
        <f t="shared" si="15"/>
        <v>0</v>
      </c>
      <c r="E75" s="67"/>
      <c r="F75" s="49">
        <f t="shared" si="15"/>
        <v>0</v>
      </c>
      <c r="G75" s="67"/>
      <c r="H75" s="49">
        <f t="shared" si="15"/>
        <v>0</v>
      </c>
      <c r="I75" s="67"/>
      <c r="J75" s="49">
        <f t="shared" si="15"/>
        <v>0</v>
      </c>
      <c r="K75" s="67"/>
      <c r="L75" s="49">
        <f t="shared" si="15"/>
        <v>0</v>
      </c>
      <c r="M75" s="67"/>
      <c r="N75" s="49">
        <f t="shared" si="15"/>
        <v>0</v>
      </c>
      <c r="O75" s="67"/>
      <c r="P75" s="49">
        <f t="shared" si="15"/>
        <v>0</v>
      </c>
      <c r="Q75" s="67"/>
      <c r="R75" s="49">
        <f t="shared" si="15"/>
        <v>0</v>
      </c>
      <c r="S75" s="67"/>
      <c r="T75" s="49">
        <f t="shared" si="23"/>
        <v>0</v>
      </c>
      <c r="U75" s="67"/>
      <c r="V75" s="49">
        <f t="shared" si="23"/>
        <v>0</v>
      </c>
      <c r="W75" s="67"/>
      <c r="X75" s="49">
        <f t="shared" si="23"/>
        <v>0</v>
      </c>
      <c r="Y75" s="67"/>
      <c r="Z75" s="49">
        <f t="shared" si="23"/>
        <v>0</v>
      </c>
      <c r="AA75" s="82"/>
      <c r="AB75" s="49">
        <f t="shared" si="23"/>
        <v>0</v>
      </c>
      <c r="AC75" s="82"/>
      <c r="AD75" s="49">
        <f t="shared" si="23"/>
        <v>0</v>
      </c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</row>
    <row r="76" spans="1:66" x14ac:dyDescent="0.25">
      <c r="A76" s="9">
        <v>6139</v>
      </c>
      <c r="B76" s="10"/>
      <c r="C76" s="67"/>
      <c r="D76" s="49">
        <f t="shared" si="15"/>
        <v>0</v>
      </c>
      <c r="E76" s="67"/>
      <c r="F76" s="49">
        <f t="shared" si="15"/>
        <v>0</v>
      </c>
      <c r="G76" s="67"/>
      <c r="H76" s="49">
        <f t="shared" si="15"/>
        <v>0</v>
      </c>
      <c r="I76" s="67"/>
      <c r="J76" s="49">
        <f t="shared" si="15"/>
        <v>0</v>
      </c>
      <c r="K76" s="67"/>
      <c r="L76" s="49">
        <f t="shared" si="15"/>
        <v>0</v>
      </c>
      <c r="M76" s="67"/>
      <c r="N76" s="49">
        <f t="shared" si="15"/>
        <v>0</v>
      </c>
      <c r="O76" s="67"/>
      <c r="P76" s="49">
        <f t="shared" si="15"/>
        <v>0</v>
      </c>
      <c r="Q76" s="67"/>
      <c r="R76" s="49">
        <f t="shared" si="15"/>
        <v>0</v>
      </c>
      <c r="S76" s="67"/>
      <c r="T76" s="49">
        <f t="shared" si="23"/>
        <v>0</v>
      </c>
      <c r="U76" s="67"/>
      <c r="V76" s="49">
        <f t="shared" si="23"/>
        <v>0</v>
      </c>
      <c r="W76" s="67"/>
      <c r="X76" s="49">
        <f t="shared" si="23"/>
        <v>0</v>
      </c>
      <c r="Y76" s="67"/>
      <c r="Z76" s="49">
        <f t="shared" si="23"/>
        <v>0</v>
      </c>
      <c r="AA76" s="82"/>
      <c r="AB76" s="49">
        <f t="shared" si="23"/>
        <v>0</v>
      </c>
      <c r="AC76" s="82"/>
      <c r="AD76" s="49">
        <f t="shared" si="23"/>
        <v>0</v>
      </c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</row>
    <row r="77" spans="1:66" x14ac:dyDescent="0.25">
      <c r="A77" s="9">
        <v>6140</v>
      </c>
      <c r="B77" s="10"/>
      <c r="C77" s="67"/>
      <c r="D77" s="49">
        <f t="shared" si="15"/>
        <v>0</v>
      </c>
      <c r="E77" s="67"/>
      <c r="F77" s="49">
        <f t="shared" si="15"/>
        <v>0</v>
      </c>
      <c r="G77" s="67"/>
      <c r="H77" s="49">
        <f t="shared" si="15"/>
        <v>0</v>
      </c>
      <c r="I77" s="67"/>
      <c r="J77" s="49">
        <f t="shared" si="15"/>
        <v>0</v>
      </c>
      <c r="K77" s="67"/>
      <c r="L77" s="49">
        <f t="shared" si="15"/>
        <v>0</v>
      </c>
      <c r="M77" s="67"/>
      <c r="N77" s="49">
        <f t="shared" si="15"/>
        <v>0</v>
      </c>
      <c r="O77" s="67"/>
      <c r="P77" s="49">
        <f t="shared" si="15"/>
        <v>0</v>
      </c>
      <c r="Q77" s="67"/>
      <c r="R77" s="49">
        <f t="shared" si="15"/>
        <v>0</v>
      </c>
      <c r="S77" s="67"/>
      <c r="T77" s="49">
        <f t="shared" si="23"/>
        <v>0</v>
      </c>
      <c r="U77" s="67"/>
      <c r="V77" s="49">
        <f t="shared" si="23"/>
        <v>0</v>
      </c>
      <c r="W77" s="67"/>
      <c r="X77" s="49">
        <f t="shared" si="23"/>
        <v>0</v>
      </c>
      <c r="Y77" s="67"/>
      <c r="Z77" s="49">
        <f t="shared" si="23"/>
        <v>0</v>
      </c>
      <c r="AA77" s="82"/>
      <c r="AB77" s="49">
        <f t="shared" si="23"/>
        <v>0</v>
      </c>
      <c r="AC77" s="82"/>
      <c r="AD77" s="49">
        <f t="shared" si="23"/>
        <v>0</v>
      </c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</row>
    <row r="78" spans="1:66" s="5" customFormat="1" x14ac:dyDescent="0.25">
      <c r="A78" s="12">
        <v>6199</v>
      </c>
      <c r="B78" s="1" t="s">
        <v>101</v>
      </c>
      <c r="C78" s="74">
        <f>SUM(C41:C77)</f>
        <v>3600598.0233000009</v>
      </c>
      <c r="D78" s="56">
        <f t="shared" si="15"/>
        <v>0.19715572553256935</v>
      </c>
      <c r="E78" s="74">
        <f>SUM(E41:E77)</f>
        <v>3600598.0233000009</v>
      </c>
      <c r="F78" s="56">
        <f t="shared" si="16"/>
        <v>0.19715572553256935</v>
      </c>
      <c r="G78" s="74">
        <f>SUM(G41:G77)</f>
        <v>3600598.0233000009</v>
      </c>
      <c r="H78" s="56">
        <f t="shared" si="17"/>
        <v>0.19715572553256935</v>
      </c>
      <c r="I78" s="74">
        <f>SUM(I41:I77)</f>
        <v>3600598.0233000009</v>
      </c>
      <c r="J78" s="56">
        <f t="shared" si="18"/>
        <v>0.19715572553256935</v>
      </c>
      <c r="K78" s="74">
        <f>SUM(K41:K77)</f>
        <v>3600598.0233000009</v>
      </c>
      <c r="L78" s="56">
        <f t="shared" si="19"/>
        <v>0.19715572553256935</v>
      </c>
      <c r="M78" s="74">
        <f>SUM(M41:M77)</f>
        <v>3600598.0233000009</v>
      </c>
      <c r="N78" s="56">
        <f t="shared" si="20"/>
        <v>0.19715572553256935</v>
      </c>
      <c r="O78" s="74">
        <f>SUM(O41:O77)</f>
        <v>3600598.0233000009</v>
      </c>
      <c r="P78" s="56">
        <f t="shared" si="21"/>
        <v>0.19715572553256935</v>
      </c>
      <c r="Q78" s="74">
        <f>SUM(Q41:Q77)</f>
        <v>3600598.0233000009</v>
      </c>
      <c r="R78" s="56">
        <f t="shared" si="22"/>
        <v>0.19715572553256935</v>
      </c>
      <c r="S78" s="74">
        <f>SUM(S41:S77)</f>
        <v>3600598.0233000009</v>
      </c>
      <c r="T78" s="56">
        <f t="shared" si="23"/>
        <v>0.19715572553256935</v>
      </c>
      <c r="U78" s="74">
        <f>SUM(U41:U77)</f>
        <v>3600598.0233000009</v>
      </c>
      <c r="V78" s="56">
        <f t="shared" si="24"/>
        <v>0.19715572553256935</v>
      </c>
      <c r="W78" s="74">
        <f>SUM(W41:W77)</f>
        <v>3600598.0233000009</v>
      </c>
      <c r="X78" s="56">
        <f t="shared" si="25"/>
        <v>0.19715572553256935</v>
      </c>
      <c r="Y78" s="74">
        <f>SUM(Y41:Y77)</f>
        <v>3600598.0233000009</v>
      </c>
      <c r="Z78" s="56">
        <f t="shared" si="30"/>
        <v>0.19715572553256935</v>
      </c>
      <c r="AA78" s="74">
        <f t="shared" si="31"/>
        <v>43207176.279600002</v>
      </c>
      <c r="AB78" s="56">
        <f t="shared" si="30"/>
        <v>0.19715572553256933</v>
      </c>
      <c r="AC78" s="94">
        <f t="shared" si="32"/>
        <v>3600598.0233</v>
      </c>
      <c r="AD78" s="56">
        <f t="shared" si="27"/>
        <v>0.1971557255325693</v>
      </c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</row>
    <row r="79" spans="1:66" s="8" customFormat="1" x14ac:dyDescent="0.25">
      <c r="A79" s="26">
        <v>6201</v>
      </c>
      <c r="B79" s="27" t="s">
        <v>102</v>
      </c>
      <c r="C79" s="69">
        <v>1108447.4173999999</v>
      </c>
      <c r="D79" s="57">
        <f t="shared" si="15"/>
        <v>6.0694571673376517E-2</v>
      </c>
      <c r="E79" s="69">
        <v>1108447.4173999999</v>
      </c>
      <c r="F79" s="57">
        <f t="shared" si="16"/>
        <v>6.0694571673376517E-2</v>
      </c>
      <c r="G79" s="69">
        <v>1108447.4173999999</v>
      </c>
      <c r="H79" s="57">
        <f t="shared" si="17"/>
        <v>6.0694571673376517E-2</v>
      </c>
      <c r="I79" s="69">
        <v>1108447.4173999999</v>
      </c>
      <c r="J79" s="57">
        <f t="shared" si="18"/>
        <v>6.0694571673376517E-2</v>
      </c>
      <c r="K79" s="69">
        <v>1108447.4173999999</v>
      </c>
      <c r="L79" s="57">
        <f t="shared" si="19"/>
        <v>6.0694571673376517E-2</v>
      </c>
      <c r="M79" s="69">
        <v>1108447.4173999999</v>
      </c>
      <c r="N79" s="57">
        <f t="shared" si="20"/>
        <v>6.0694571673376517E-2</v>
      </c>
      <c r="O79" s="69">
        <v>1108447.4173999999</v>
      </c>
      <c r="P79" s="57">
        <f t="shared" si="21"/>
        <v>6.0694571673376517E-2</v>
      </c>
      <c r="Q79" s="69">
        <v>1108447.4173999999</v>
      </c>
      <c r="R79" s="57">
        <f t="shared" si="22"/>
        <v>6.0694571673376517E-2</v>
      </c>
      <c r="S79" s="69">
        <v>1108447.4173999999</v>
      </c>
      <c r="T79" s="57">
        <f t="shared" si="23"/>
        <v>6.0694571673376517E-2</v>
      </c>
      <c r="U79" s="69">
        <v>1108447.4173999999</v>
      </c>
      <c r="V79" s="57">
        <f t="shared" si="24"/>
        <v>6.0694571673376517E-2</v>
      </c>
      <c r="W79" s="69">
        <v>1108447.4173999999</v>
      </c>
      <c r="X79" s="57">
        <f t="shared" si="25"/>
        <v>6.0694571673376517E-2</v>
      </c>
      <c r="Y79" s="69">
        <v>1108447.4173999999</v>
      </c>
      <c r="Z79" s="57">
        <f t="shared" si="30"/>
        <v>6.0694571673376517E-2</v>
      </c>
      <c r="AA79" s="69">
        <f t="shared" si="31"/>
        <v>13301369.008800002</v>
      </c>
      <c r="AB79" s="57">
        <f t="shared" si="30"/>
        <v>6.0694571673376538E-2</v>
      </c>
      <c r="AC79" s="85">
        <f t="shared" si="32"/>
        <v>1108447.4174000002</v>
      </c>
      <c r="AD79" s="57">
        <f t="shared" si="27"/>
        <v>6.0694571673376531E-2</v>
      </c>
    </row>
    <row r="80" spans="1:66" x14ac:dyDescent="0.25">
      <c r="A80" s="9">
        <v>6202</v>
      </c>
      <c r="B80" s="10" t="s">
        <v>103</v>
      </c>
      <c r="C80" s="67">
        <v>456495.73090000002</v>
      </c>
      <c r="D80" s="49">
        <f t="shared" si="15"/>
        <v>2.4996055223521742E-2</v>
      </c>
      <c r="E80" s="67">
        <v>456495.73090000002</v>
      </c>
      <c r="F80" s="49">
        <f t="shared" si="16"/>
        <v>2.4996055223521742E-2</v>
      </c>
      <c r="G80" s="67">
        <v>456495.73090000002</v>
      </c>
      <c r="H80" s="49">
        <f t="shared" si="17"/>
        <v>2.4996055223521742E-2</v>
      </c>
      <c r="I80" s="67">
        <v>456495.73090000002</v>
      </c>
      <c r="J80" s="49">
        <f t="shared" si="18"/>
        <v>2.4996055223521742E-2</v>
      </c>
      <c r="K80" s="67">
        <v>456495.73090000002</v>
      </c>
      <c r="L80" s="49">
        <f t="shared" si="19"/>
        <v>2.4996055223521742E-2</v>
      </c>
      <c r="M80" s="67">
        <v>456495.73090000002</v>
      </c>
      <c r="N80" s="49">
        <f t="shared" si="20"/>
        <v>2.4996055223521742E-2</v>
      </c>
      <c r="O80" s="67">
        <v>456495.73090000002</v>
      </c>
      <c r="P80" s="49">
        <f t="shared" si="21"/>
        <v>2.4996055223521742E-2</v>
      </c>
      <c r="Q80" s="67">
        <v>456495.73090000002</v>
      </c>
      <c r="R80" s="49">
        <f t="shared" si="22"/>
        <v>2.4996055223521742E-2</v>
      </c>
      <c r="S80" s="67">
        <v>456495.73090000002</v>
      </c>
      <c r="T80" s="49">
        <f t="shared" si="23"/>
        <v>2.4996055223521742E-2</v>
      </c>
      <c r="U80" s="67">
        <v>456495.73090000002</v>
      </c>
      <c r="V80" s="49">
        <f t="shared" si="24"/>
        <v>2.4996055223521742E-2</v>
      </c>
      <c r="W80" s="67">
        <v>456495.73090000002</v>
      </c>
      <c r="X80" s="49">
        <f t="shared" si="25"/>
        <v>2.4996055223521742E-2</v>
      </c>
      <c r="Y80" s="67">
        <v>456495.73090000002</v>
      </c>
      <c r="Z80" s="49">
        <f t="shared" si="30"/>
        <v>2.4996055223521742E-2</v>
      </c>
      <c r="AA80" s="82">
        <f t="shared" si="31"/>
        <v>5477948.7707999991</v>
      </c>
      <c r="AB80" s="49">
        <f t="shared" si="30"/>
        <v>2.4996055223521739E-2</v>
      </c>
      <c r="AC80" s="82">
        <f t="shared" si="32"/>
        <v>456495.73089999991</v>
      </c>
      <c r="AD80" s="49">
        <f t="shared" si="27"/>
        <v>2.4996055223521736E-2</v>
      </c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</row>
    <row r="81" spans="1:66" x14ac:dyDescent="0.25">
      <c r="A81" s="9">
        <v>6203</v>
      </c>
      <c r="B81" s="10" t="s">
        <v>104</v>
      </c>
      <c r="C81" s="67">
        <v>169990.63605</v>
      </c>
      <c r="D81" s="49">
        <f t="shared" ref="D81:R156" si="33">IF(C$10&lt;&gt;0,C81/C$10,"-")</f>
        <v>9.3080724277752186E-3</v>
      </c>
      <c r="E81" s="67">
        <v>169990.63605</v>
      </c>
      <c r="F81" s="49">
        <f t="shared" ref="F81:F141" si="34">IF(E$10&lt;&gt;0,E81/E$10,"-")</f>
        <v>9.3080724277752186E-3</v>
      </c>
      <c r="G81" s="67">
        <v>169990.63605</v>
      </c>
      <c r="H81" s="49">
        <f t="shared" ref="H81:H141" si="35">IF(G$10&lt;&gt;0,G81/G$10,"-")</f>
        <v>9.3080724277752186E-3</v>
      </c>
      <c r="I81" s="67">
        <v>169990.63605</v>
      </c>
      <c r="J81" s="49">
        <f t="shared" ref="J81:J141" si="36">IF(I$10&lt;&gt;0,I81/I$10,"-")</f>
        <v>9.3080724277752186E-3</v>
      </c>
      <c r="K81" s="67">
        <v>169990.63605</v>
      </c>
      <c r="L81" s="49">
        <f t="shared" ref="L81:L141" si="37">IF(K$10&lt;&gt;0,K81/K$10,"-")</f>
        <v>9.3080724277752186E-3</v>
      </c>
      <c r="M81" s="67">
        <v>169990.63605</v>
      </c>
      <c r="N81" s="49">
        <f t="shared" ref="N81:N141" si="38">IF(M$10&lt;&gt;0,M81/M$10,"-")</f>
        <v>9.3080724277752186E-3</v>
      </c>
      <c r="O81" s="67">
        <v>169990.63605</v>
      </c>
      <c r="P81" s="49">
        <f t="shared" ref="P81:P141" si="39">IF(O$10&lt;&gt;0,O81/O$10,"-")</f>
        <v>9.3080724277752186E-3</v>
      </c>
      <c r="Q81" s="67">
        <v>169990.63605</v>
      </c>
      <c r="R81" s="49">
        <f t="shared" ref="R81:R141" si="40">IF(Q$10&lt;&gt;0,Q81/Q$10,"-")</f>
        <v>9.3080724277752186E-3</v>
      </c>
      <c r="S81" s="67">
        <v>169990.63605</v>
      </c>
      <c r="T81" s="49">
        <f t="shared" ref="T81:AD141" si="41">IF(S$10&lt;&gt;0,S81/S$10,"-")</f>
        <v>9.3080724277752186E-3</v>
      </c>
      <c r="U81" s="67">
        <v>169990.63605</v>
      </c>
      <c r="V81" s="49">
        <f t="shared" ref="V81:V141" si="42">IF(U$10&lt;&gt;0,U81/U$10,"-")</f>
        <v>9.3080724277752186E-3</v>
      </c>
      <c r="W81" s="67">
        <v>169990.63605</v>
      </c>
      <c r="X81" s="49">
        <f t="shared" ref="X81:X141" si="43">IF(W$10&lt;&gt;0,W81/W$10,"-")</f>
        <v>9.3080724277752186E-3</v>
      </c>
      <c r="Y81" s="67">
        <v>169990.63605</v>
      </c>
      <c r="Z81" s="49">
        <f t="shared" ref="Z81:AB100" si="44">IF(Y$10&lt;&gt;0,Y81/Y$10,"-")</f>
        <v>9.3080724277752186E-3</v>
      </c>
      <c r="AA81" s="82">
        <f t="shared" si="31"/>
        <v>2039887.6326000004</v>
      </c>
      <c r="AB81" s="49">
        <f t="shared" si="44"/>
        <v>9.3080724277752203E-3</v>
      </c>
      <c r="AC81" s="82">
        <f t="shared" si="32"/>
        <v>169990.63605000003</v>
      </c>
      <c r="AD81" s="49">
        <f t="shared" ref="AD81:AD141" si="45">IF(AC$10&lt;&gt;0,AC81/AC$10,"-")</f>
        <v>9.3080724277752186E-3</v>
      </c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</row>
    <row r="82" spans="1:66" x14ac:dyDescent="0.25">
      <c r="A82" s="9">
        <v>6204</v>
      </c>
      <c r="B82" s="10" t="s">
        <v>105</v>
      </c>
      <c r="C82" s="67">
        <v>5033.6400000000003</v>
      </c>
      <c r="D82" s="49">
        <f t="shared" si="33"/>
        <v>2.7562392131743804E-4</v>
      </c>
      <c r="E82" s="67">
        <v>5033.6400000000003</v>
      </c>
      <c r="F82" s="49">
        <f t="shared" si="34"/>
        <v>2.7562392131743804E-4</v>
      </c>
      <c r="G82" s="67">
        <v>5033.6400000000003</v>
      </c>
      <c r="H82" s="49">
        <f t="shared" si="35"/>
        <v>2.7562392131743804E-4</v>
      </c>
      <c r="I82" s="67">
        <v>5033.6400000000003</v>
      </c>
      <c r="J82" s="49">
        <f t="shared" si="36"/>
        <v>2.7562392131743804E-4</v>
      </c>
      <c r="K82" s="67">
        <v>5033.6400000000003</v>
      </c>
      <c r="L82" s="49">
        <f t="shared" si="37"/>
        <v>2.7562392131743804E-4</v>
      </c>
      <c r="M82" s="67">
        <v>5033.6400000000003</v>
      </c>
      <c r="N82" s="49">
        <f t="shared" si="38"/>
        <v>2.7562392131743804E-4</v>
      </c>
      <c r="O82" s="67">
        <v>5033.6400000000003</v>
      </c>
      <c r="P82" s="49">
        <f t="shared" si="39"/>
        <v>2.7562392131743804E-4</v>
      </c>
      <c r="Q82" s="67">
        <v>5033.6400000000003</v>
      </c>
      <c r="R82" s="49">
        <f t="shared" si="40"/>
        <v>2.7562392131743804E-4</v>
      </c>
      <c r="S82" s="67">
        <v>5033.6400000000003</v>
      </c>
      <c r="T82" s="49">
        <f t="shared" si="41"/>
        <v>2.7562392131743804E-4</v>
      </c>
      <c r="U82" s="67">
        <v>5033.6400000000003</v>
      </c>
      <c r="V82" s="49">
        <f t="shared" si="42"/>
        <v>2.7562392131743804E-4</v>
      </c>
      <c r="W82" s="67">
        <v>5033.6400000000003</v>
      </c>
      <c r="X82" s="49">
        <f t="shared" si="43"/>
        <v>2.7562392131743804E-4</v>
      </c>
      <c r="Y82" s="67">
        <v>5033.6400000000003</v>
      </c>
      <c r="Z82" s="49">
        <f t="shared" si="44"/>
        <v>2.7562392131743804E-4</v>
      </c>
      <c r="AA82" s="82">
        <f t="shared" si="31"/>
        <v>60403.68</v>
      </c>
      <c r="AB82" s="49">
        <f t="shared" si="44"/>
        <v>2.7562392131743804E-4</v>
      </c>
      <c r="AC82" s="82">
        <f t="shared" si="32"/>
        <v>5033.6400000000003</v>
      </c>
      <c r="AD82" s="49">
        <f t="shared" si="45"/>
        <v>2.7562392131743804E-4</v>
      </c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</row>
    <row r="83" spans="1:66" x14ac:dyDescent="0.25">
      <c r="A83" s="9">
        <v>6205</v>
      </c>
      <c r="B83" s="10" t="s">
        <v>106</v>
      </c>
      <c r="C83" s="67">
        <v>8342.5</v>
      </c>
      <c r="D83" s="49">
        <f t="shared" si="33"/>
        <v>4.5680512781818465E-4</v>
      </c>
      <c r="E83" s="67">
        <v>8342.5</v>
      </c>
      <c r="F83" s="49">
        <f t="shared" si="34"/>
        <v>4.5680512781818465E-4</v>
      </c>
      <c r="G83" s="67">
        <v>8342.5</v>
      </c>
      <c r="H83" s="49">
        <f t="shared" si="35"/>
        <v>4.5680512781818465E-4</v>
      </c>
      <c r="I83" s="67">
        <v>8342.5</v>
      </c>
      <c r="J83" s="49">
        <f t="shared" si="36"/>
        <v>4.5680512781818465E-4</v>
      </c>
      <c r="K83" s="67">
        <v>8342.5</v>
      </c>
      <c r="L83" s="49">
        <f t="shared" si="37"/>
        <v>4.5680512781818465E-4</v>
      </c>
      <c r="M83" s="67">
        <v>8342.5</v>
      </c>
      <c r="N83" s="49">
        <f t="shared" si="38"/>
        <v>4.5680512781818465E-4</v>
      </c>
      <c r="O83" s="67">
        <v>8342.5</v>
      </c>
      <c r="P83" s="49">
        <f t="shared" si="39"/>
        <v>4.5680512781818465E-4</v>
      </c>
      <c r="Q83" s="67">
        <v>8342.5</v>
      </c>
      <c r="R83" s="49">
        <f t="shared" si="40"/>
        <v>4.5680512781818465E-4</v>
      </c>
      <c r="S83" s="67">
        <v>8342.5</v>
      </c>
      <c r="T83" s="49">
        <f t="shared" si="41"/>
        <v>4.5680512781818465E-4</v>
      </c>
      <c r="U83" s="67">
        <v>8342.5</v>
      </c>
      <c r="V83" s="49">
        <f t="shared" si="42"/>
        <v>4.5680512781818465E-4</v>
      </c>
      <c r="W83" s="67">
        <v>8342.5</v>
      </c>
      <c r="X83" s="49">
        <f t="shared" si="43"/>
        <v>4.5680512781818465E-4</v>
      </c>
      <c r="Y83" s="67">
        <v>8342.5</v>
      </c>
      <c r="Z83" s="49">
        <f t="shared" si="44"/>
        <v>4.5680512781818465E-4</v>
      </c>
      <c r="AA83" s="82">
        <f t="shared" si="31"/>
        <v>100110</v>
      </c>
      <c r="AB83" s="49">
        <f t="shared" si="44"/>
        <v>4.5680512781818465E-4</v>
      </c>
      <c r="AC83" s="82">
        <f t="shared" si="32"/>
        <v>8342.5</v>
      </c>
      <c r="AD83" s="49">
        <f t="shared" si="45"/>
        <v>4.5680512781818465E-4</v>
      </c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</row>
    <row r="84" spans="1:66" x14ac:dyDescent="0.25">
      <c r="A84" s="9">
        <v>6206</v>
      </c>
      <c r="B84" s="10" t="s">
        <v>107</v>
      </c>
      <c r="C84" s="67">
        <v>18619.813900000001</v>
      </c>
      <c r="D84" s="49">
        <f t="shared" si="33"/>
        <v>1.0195536671909274E-3</v>
      </c>
      <c r="E84" s="67">
        <v>18619.813900000001</v>
      </c>
      <c r="F84" s="49">
        <f t="shared" si="34"/>
        <v>1.0195536671909274E-3</v>
      </c>
      <c r="G84" s="67">
        <v>18619.813900000001</v>
      </c>
      <c r="H84" s="49">
        <f t="shared" si="35"/>
        <v>1.0195536671909274E-3</v>
      </c>
      <c r="I84" s="67">
        <v>18619.813900000001</v>
      </c>
      <c r="J84" s="49">
        <f t="shared" si="36"/>
        <v>1.0195536671909274E-3</v>
      </c>
      <c r="K84" s="67">
        <v>18619.813900000001</v>
      </c>
      <c r="L84" s="49">
        <f t="shared" si="37"/>
        <v>1.0195536671909274E-3</v>
      </c>
      <c r="M84" s="67">
        <v>18619.813900000001</v>
      </c>
      <c r="N84" s="49">
        <f t="shared" si="38"/>
        <v>1.0195536671909274E-3</v>
      </c>
      <c r="O84" s="67">
        <v>18619.813900000001</v>
      </c>
      <c r="P84" s="49">
        <f t="shared" si="39"/>
        <v>1.0195536671909274E-3</v>
      </c>
      <c r="Q84" s="67">
        <v>18619.813900000001</v>
      </c>
      <c r="R84" s="49">
        <f t="shared" si="40"/>
        <v>1.0195536671909274E-3</v>
      </c>
      <c r="S84" s="67">
        <v>18619.813900000001</v>
      </c>
      <c r="T84" s="49">
        <f t="shared" si="41"/>
        <v>1.0195536671909274E-3</v>
      </c>
      <c r="U84" s="67">
        <v>18619.813900000001</v>
      </c>
      <c r="V84" s="49">
        <f t="shared" si="42"/>
        <v>1.0195536671909274E-3</v>
      </c>
      <c r="W84" s="67">
        <v>18619.813900000001</v>
      </c>
      <c r="X84" s="49">
        <f t="shared" si="43"/>
        <v>1.0195536671909274E-3</v>
      </c>
      <c r="Y84" s="67">
        <v>18619.813900000001</v>
      </c>
      <c r="Z84" s="49">
        <f t="shared" si="44"/>
        <v>1.0195536671909274E-3</v>
      </c>
      <c r="AA84" s="82">
        <f t="shared" si="31"/>
        <v>223437.76680000007</v>
      </c>
      <c r="AB84" s="49">
        <f t="shared" si="44"/>
        <v>1.0195536671909276E-3</v>
      </c>
      <c r="AC84" s="82">
        <f t="shared" si="32"/>
        <v>18619.813900000005</v>
      </c>
      <c r="AD84" s="49">
        <f t="shared" si="45"/>
        <v>1.0195536671909276E-3</v>
      </c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</row>
    <row r="85" spans="1:66" x14ac:dyDescent="0.25">
      <c r="A85" s="9">
        <v>6207</v>
      </c>
      <c r="B85" s="10" t="s">
        <v>108</v>
      </c>
      <c r="C85" s="67">
        <v>69618.509999999995</v>
      </c>
      <c r="D85" s="49">
        <f t="shared" si="33"/>
        <v>3.8120578194859528E-3</v>
      </c>
      <c r="E85" s="67">
        <v>69618.509999999995</v>
      </c>
      <c r="F85" s="49">
        <f t="shared" si="34"/>
        <v>3.8120578194859528E-3</v>
      </c>
      <c r="G85" s="67">
        <v>69618.509999999995</v>
      </c>
      <c r="H85" s="49">
        <f t="shared" si="35"/>
        <v>3.8120578194859528E-3</v>
      </c>
      <c r="I85" s="67">
        <v>69618.509999999995</v>
      </c>
      <c r="J85" s="49">
        <f t="shared" si="36"/>
        <v>3.8120578194859528E-3</v>
      </c>
      <c r="K85" s="67">
        <v>69618.509999999995</v>
      </c>
      <c r="L85" s="49">
        <f t="shared" si="37"/>
        <v>3.8120578194859528E-3</v>
      </c>
      <c r="M85" s="67">
        <v>69618.509999999995</v>
      </c>
      <c r="N85" s="49">
        <f t="shared" si="38"/>
        <v>3.8120578194859528E-3</v>
      </c>
      <c r="O85" s="67">
        <v>69618.509999999995</v>
      </c>
      <c r="P85" s="49">
        <f t="shared" si="39"/>
        <v>3.8120578194859528E-3</v>
      </c>
      <c r="Q85" s="67">
        <v>69618.509999999995</v>
      </c>
      <c r="R85" s="49">
        <f t="shared" si="40"/>
        <v>3.8120578194859528E-3</v>
      </c>
      <c r="S85" s="67">
        <v>69618.509999999995</v>
      </c>
      <c r="T85" s="49">
        <f t="shared" si="41"/>
        <v>3.8120578194859528E-3</v>
      </c>
      <c r="U85" s="67">
        <v>69618.509999999995</v>
      </c>
      <c r="V85" s="49">
        <f t="shared" si="42"/>
        <v>3.8120578194859528E-3</v>
      </c>
      <c r="W85" s="67">
        <v>69618.509999999995</v>
      </c>
      <c r="X85" s="49">
        <f t="shared" si="43"/>
        <v>3.8120578194859528E-3</v>
      </c>
      <c r="Y85" s="67">
        <v>69618.509999999995</v>
      </c>
      <c r="Z85" s="49">
        <f t="shared" si="44"/>
        <v>3.8120578194859528E-3</v>
      </c>
      <c r="AA85" s="82">
        <f t="shared" si="31"/>
        <v>835422.12</v>
      </c>
      <c r="AB85" s="49">
        <f t="shared" si="44"/>
        <v>3.8120578194859537E-3</v>
      </c>
      <c r="AC85" s="82">
        <f t="shared" si="32"/>
        <v>69618.509999999995</v>
      </c>
      <c r="AD85" s="49">
        <f t="shared" si="45"/>
        <v>3.8120578194859528E-3</v>
      </c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</row>
    <row r="86" spans="1:66" x14ac:dyDescent="0.25">
      <c r="A86" s="9">
        <v>6208</v>
      </c>
      <c r="B86" s="10" t="s">
        <v>109</v>
      </c>
      <c r="C86" s="67"/>
      <c r="D86" s="49">
        <f t="shared" si="33"/>
        <v>0</v>
      </c>
      <c r="E86" s="67"/>
      <c r="F86" s="49">
        <f t="shared" si="34"/>
        <v>0</v>
      </c>
      <c r="G86" s="67"/>
      <c r="H86" s="49">
        <f t="shared" si="35"/>
        <v>0</v>
      </c>
      <c r="I86" s="67"/>
      <c r="J86" s="49">
        <f t="shared" si="36"/>
        <v>0</v>
      </c>
      <c r="K86" s="67"/>
      <c r="L86" s="49">
        <f t="shared" si="37"/>
        <v>0</v>
      </c>
      <c r="M86" s="67"/>
      <c r="N86" s="49">
        <f t="shared" si="38"/>
        <v>0</v>
      </c>
      <c r="O86" s="67"/>
      <c r="P86" s="49">
        <f t="shared" si="39"/>
        <v>0</v>
      </c>
      <c r="Q86" s="67"/>
      <c r="R86" s="49">
        <f t="shared" si="40"/>
        <v>0</v>
      </c>
      <c r="S86" s="67"/>
      <c r="T86" s="49">
        <f t="shared" si="41"/>
        <v>0</v>
      </c>
      <c r="U86" s="67"/>
      <c r="V86" s="49">
        <f t="shared" si="42"/>
        <v>0</v>
      </c>
      <c r="W86" s="67"/>
      <c r="X86" s="49">
        <f t="shared" si="43"/>
        <v>0</v>
      </c>
      <c r="Y86" s="67"/>
      <c r="Z86" s="49">
        <f t="shared" si="44"/>
        <v>0</v>
      </c>
      <c r="AA86" s="82">
        <f t="shared" si="31"/>
        <v>0</v>
      </c>
      <c r="AB86" s="49">
        <f t="shared" si="44"/>
        <v>0</v>
      </c>
      <c r="AC86" s="82">
        <f t="shared" si="32"/>
        <v>0</v>
      </c>
      <c r="AD86" s="49">
        <f t="shared" si="45"/>
        <v>0</v>
      </c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</row>
    <row r="87" spans="1:66" x14ac:dyDescent="0.25">
      <c r="A87" s="9">
        <v>6209</v>
      </c>
      <c r="B87" s="10" t="s">
        <v>110</v>
      </c>
      <c r="C87" s="67">
        <v>154073.30059999999</v>
      </c>
      <c r="D87" s="49">
        <f t="shared" si="33"/>
        <v>8.4364967064971628E-3</v>
      </c>
      <c r="E87" s="67">
        <v>154073.30059999999</v>
      </c>
      <c r="F87" s="49">
        <f t="shared" si="34"/>
        <v>8.4364967064971628E-3</v>
      </c>
      <c r="G87" s="67">
        <v>154073.30059999999</v>
      </c>
      <c r="H87" s="49">
        <f t="shared" si="35"/>
        <v>8.4364967064971628E-3</v>
      </c>
      <c r="I87" s="67">
        <v>154073.30059999999</v>
      </c>
      <c r="J87" s="49">
        <f t="shared" si="36"/>
        <v>8.4364967064971628E-3</v>
      </c>
      <c r="K87" s="67">
        <v>154073.30059999999</v>
      </c>
      <c r="L87" s="49">
        <f t="shared" si="37"/>
        <v>8.4364967064971628E-3</v>
      </c>
      <c r="M87" s="67">
        <v>154073.30059999999</v>
      </c>
      <c r="N87" s="49">
        <f t="shared" si="38"/>
        <v>8.4364967064971628E-3</v>
      </c>
      <c r="O87" s="67">
        <v>154073.30059999999</v>
      </c>
      <c r="P87" s="49">
        <f t="shared" si="39"/>
        <v>8.4364967064971628E-3</v>
      </c>
      <c r="Q87" s="67">
        <v>154073.30059999999</v>
      </c>
      <c r="R87" s="49">
        <f t="shared" si="40"/>
        <v>8.4364967064971628E-3</v>
      </c>
      <c r="S87" s="67">
        <v>154073.30059999999</v>
      </c>
      <c r="T87" s="49">
        <f t="shared" si="41"/>
        <v>8.4364967064971628E-3</v>
      </c>
      <c r="U87" s="67">
        <v>154073.30059999999</v>
      </c>
      <c r="V87" s="49">
        <f t="shared" si="42"/>
        <v>8.4364967064971628E-3</v>
      </c>
      <c r="W87" s="67">
        <v>154073.30059999999</v>
      </c>
      <c r="X87" s="49">
        <f t="shared" si="43"/>
        <v>8.4364967064971628E-3</v>
      </c>
      <c r="Y87" s="67">
        <v>154073.30059999999</v>
      </c>
      <c r="Z87" s="49">
        <f t="shared" si="44"/>
        <v>8.4364967064971628E-3</v>
      </c>
      <c r="AA87" s="82">
        <f t="shared" si="31"/>
        <v>1848879.6071999997</v>
      </c>
      <c r="AB87" s="49">
        <f t="shared" si="44"/>
        <v>8.4364967064971628E-3</v>
      </c>
      <c r="AC87" s="82">
        <f t="shared" si="32"/>
        <v>154073.30059999999</v>
      </c>
      <c r="AD87" s="49">
        <f t="shared" si="45"/>
        <v>8.4364967064971628E-3</v>
      </c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</row>
    <row r="88" spans="1:66" x14ac:dyDescent="0.25">
      <c r="A88" s="9">
        <v>6210</v>
      </c>
      <c r="B88" s="10" t="s">
        <v>111</v>
      </c>
      <c r="C88" s="67">
        <v>162239.85440000001</v>
      </c>
      <c r="D88" s="49">
        <f t="shared" si="33"/>
        <v>8.8836676567450607E-3</v>
      </c>
      <c r="E88" s="67">
        <v>162239.85440000001</v>
      </c>
      <c r="F88" s="49">
        <f t="shared" si="34"/>
        <v>8.8836676567450607E-3</v>
      </c>
      <c r="G88" s="67">
        <v>162239.85440000001</v>
      </c>
      <c r="H88" s="49">
        <f t="shared" si="35"/>
        <v>8.8836676567450607E-3</v>
      </c>
      <c r="I88" s="67">
        <v>162239.85440000001</v>
      </c>
      <c r="J88" s="49">
        <f t="shared" si="36"/>
        <v>8.8836676567450607E-3</v>
      </c>
      <c r="K88" s="67">
        <v>162239.85440000001</v>
      </c>
      <c r="L88" s="49">
        <f t="shared" si="37"/>
        <v>8.8836676567450607E-3</v>
      </c>
      <c r="M88" s="67">
        <v>162239.85440000001</v>
      </c>
      <c r="N88" s="49">
        <f t="shared" si="38"/>
        <v>8.8836676567450607E-3</v>
      </c>
      <c r="O88" s="67">
        <v>162239.85440000001</v>
      </c>
      <c r="P88" s="49">
        <f t="shared" si="39"/>
        <v>8.8836676567450607E-3</v>
      </c>
      <c r="Q88" s="67">
        <v>162239.85440000001</v>
      </c>
      <c r="R88" s="49">
        <f t="shared" si="40"/>
        <v>8.8836676567450607E-3</v>
      </c>
      <c r="S88" s="67">
        <v>162239.85440000001</v>
      </c>
      <c r="T88" s="49">
        <f t="shared" si="41"/>
        <v>8.8836676567450607E-3</v>
      </c>
      <c r="U88" s="67">
        <v>162239.85440000001</v>
      </c>
      <c r="V88" s="49">
        <f t="shared" si="42"/>
        <v>8.8836676567450607E-3</v>
      </c>
      <c r="W88" s="67">
        <v>162239.85440000001</v>
      </c>
      <c r="X88" s="49">
        <f t="shared" si="43"/>
        <v>8.8836676567450607E-3</v>
      </c>
      <c r="Y88" s="67">
        <v>162239.85440000001</v>
      </c>
      <c r="Z88" s="49">
        <f t="shared" si="44"/>
        <v>8.8836676567450607E-3</v>
      </c>
      <c r="AA88" s="82">
        <f t="shared" si="31"/>
        <v>1946878.2528000006</v>
      </c>
      <c r="AB88" s="49">
        <f t="shared" si="44"/>
        <v>8.8836676567450642E-3</v>
      </c>
      <c r="AC88" s="82">
        <f t="shared" si="32"/>
        <v>162239.85440000004</v>
      </c>
      <c r="AD88" s="49">
        <f t="shared" si="45"/>
        <v>8.8836676567450625E-3</v>
      </c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</row>
    <row r="89" spans="1:66" x14ac:dyDescent="0.25">
      <c r="A89" s="9">
        <v>6211</v>
      </c>
      <c r="B89" s="10" t="s">
        <v>112</v>
      </c>
      <c r="C89" s="67">
        <v>55387.9107</v>
      </c>
      <c r="D89" s="49">
        <f t="shared" si="33"/>
        <v>3.0328416693911533E-3</v>
      </c>
      <c r="E89" s="67">
        <v>55387.9107</v>
      </c>
      <c r="F89" s="49">
        <f t="shared" si="34"/>
        <v>3.0328416693911533E-3</v>
      </c>
      <c r="G89" s="67">
        <v>55387.9107</v>
      </c>
      <c r="H89" s="49">
        <f t="shared" si="35"/>
        <v>3.0328416693911533E-3</v>
      </c>
      <c r="I89" s="67">
        <v>55387.9107</v>
      </c>
      <c r="J89" s="49">
        <f t="shared" si="36"/>
        <v>3.0328416693911533E-3</v>
      </c>
      <c r="K89" s="67">
        <v>55387.9107</v>
      </c>
      <c r="L89" s="49">
        <f t="shared" si="37"/>
        <v>3.0328416693911533E-3</v>
      </c>
      <c r="M89" s="67">
        <v>55387.9107</v>
      </c>
      <c r="N89" s="49">
        <f t="shared" si="38"/>
        <v>3.0328416693911533E-3</v>
      </c>
      <c r="O89" s="67">
        <v>55387.9107</v>
      </c>
      <c r="P89" s="49">
        <f t="shared" si="39"/>
        <v>3.0328416693911533E-3</v>
      </c>
      <c r="Q89" s="67">
        <v>55387.9107</v>
      </c>
      <c r="R89" s="49">
        <f t="shared" si="40"/>
        <v>3.0328416693911533E-3</v>
      </c>
      <c r="S89" s="67">
        <v>55387.9107</v>
      </c>
      <c r="T89" s="49">
        <f t="shared" si="41"/>
        <v>3.0328416693911533E-3</v>
      </c>
      <c r="U89" s="67">
        <v>55387.9107</v>
      </c>
      <c r="V89" s="49">
        <f t="shared" si="42"/>
        <v>3.0328416693911533E-3</v>
      </c>
      <c r="W89" s="67">
        <v>55387.9107</v>
      </c>
      <c r="X89" s="49">
        <f t="shared" si="43"/>
        <v>3.0328416693911533E-3</v>
      </c>
      <c r="Y89" s="67">
        <v>55387.9107</v>
      </c>
      <c r="Z89" s="49">
        <f t="shared" si="44"/>
        <v>3.0328416693911533E-3</v>
      </c>
      <c r="AA89" s="82">
        <f t="shared" si="31"/>
        <v>664654.92839999998</v>
      </c>
      <c r="AB89" s="49">
        <f t="shared" si="44"/>
        <v>3.0328416693911533E-3</v>
      </c>
      <c r="AC89" s="82">
        <f t="shared" si="32"/>
        <v>55387.9107</v>
      </c>
      <c r="AD89" s="49">
        <f t="shared" si="45"/>
        <v>3.0328416693911533E-3</v>
      </c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</row>
    <row r="90" spans="1:66" x14ac:dyDescent="0.25">
      <c r="A90" s="9">
        <v>6212</v>
      </c>
      <c r="B90" s="10" t="s">
        <v>113</v>
      </c>
      <c r="C90" s="67"/>
      <c r="D90" s="49">
        <f t="shared" si="33"/>
        <v>0</v>
      </c>
      <c r="E90" s="67"/>
      <c r="F90" s="49">
        <f t="shared" si="34"/>
        <v>0</v>
      </c>
      <c r="G90" s="67"/>
      <c r="H90" s="49">
        <f t="shared" si="35"/>
        <v>0</v>
      </c>
      <c r="I90" s="67"/>
      <c r="J90" s="49">
        <f t="shared" si="36"/>
        <v>0</v>
      </c>
      <c r="K90" s="67"/>
      <c r="L90" s="49">
        <f t="shared" si="37"/>
        <v>0</v>
      </c>
      <c r="M90" s="67"/>
      <c r="N90" s="49">
        <f t="shared" si="38"/>
        <v>0</v>
      </c>
      <c r="O90" s="67"/>
      <c r="P90" s="49">
        <f t="shared" si="39"/>
        <v>0</v>
      </c>
      <c r="Q90" s="67"/>
      <c r="R90" s="49">
        <f t="shared" si="40"/>
        <v>0</v>
      </c>
      <c r="S90" s="67"/>
      <c r="T90" s="49">
        <f t="shared" si="41"/>
        <v>0</v>
      </c>
      <c r="U90" s="67"/>
      <c r="V90" s="49">
        <f t="shared" si="42"/>
        <v>0</v>
      </c>
      <c r="W90" s="67"/>
      <c r="X90" s="49">
        <f t="shared" si="43"/>
        <v>0</v>
      </c>
      <c r="Y90" s="67"/>
      <c r="Z90" s="49">
        <f t="shared" si="44"/>
        <v>0</v>
      </c>
      <c r="AA90" s="82">
        <f t="shared" si="31"/>
        <v>0</v>
      </c>
      <c r="AB90" s="49">
        <f t="shared" si="44"/>
        <v>0</v>
      </c>
      <c r="AC90" s="82">
        <f t="shared" si="32"/>
        <v>0</v>
      </c>
      <c r="AD90" s="49">
        <f t="shared" si="45"/>
        <v>0</v>
      </c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</row>
    <row r="91" spans="1:66" x14ac:dyDescent="0.25">
      <c r="A91" s="9">
        <v>6213</v>
      </c>
      <c r="B91" s="10" t="s">
        <v>114</v>
      </c>
      <c r="C91" s="67">
        <v>4154.7124999999996</v>
      </c>
      <c r="D91" s="49">
        <f t="shared" si="33"/>
        <v>2.2749703021999511E-4</v>
      </c>
      <c r="E91" s="67">
        <v>4154.7124999999996</v>
      </c>
      <c r="F91" s="49">
        <f t="shared" si="34"/>
        <v>2.2749703021999511E-4</v>
      </c>
      <c r="G91" s="67">
        <v>4154.7124999999996</v>
      </c>
      <c r="H91" s="49">
        <f t="shared" si="35"/>
        <v>2.2749703021999511E-4</v>
      </c>
      <c r="I91" s="67">
        <v>4154.7124999999996</v>
      </c>
      <c r="J91" s="49">
        <f t="shared" si="36"/>
        <v>2.2749703021999511E-4</v>
      </c>
      <c r="K91" s="67">
        <v>4154.7124999999996</v>
      </c>
      <c r="L91" s="49">
        <f t="shared" si="37"/>
        <v>2.2749703021999511E-4</v>
      </c>
      <c r="M91" s="67">
        <v>4154.7124999999996</v>
      </c>
      <c r="N91" s="49">
        <f t="shared" si="38"/>
        <v>2.2749703021999511E-4</v>
      </c>
      <c r="O91" s="67">
        <v>4154.7124999999996</v>
      </c>
      <c r="P91" s="49">
        <f t="shared" si="39"/>
        <v>2.2749703021999511E-4</v>
      </c>
      <c r="Q91" s="67">
        <v>4154.7124999999996</v>
      </c>
      <c r="R91" s="49">
        <f t="shared" si="40"/>
        <v>2.2749703021999511E-4</v>
      </c>
      <c r="S91" s="67">
        <v>4154.7124999999996</v>
      </c>
      <c r="T91" s="49">
        <f t="shared" si="41"/>
        <v>2.2749703021999511E-4</v>
      </c>
      <c r="U91" s="67">
        <v>4154.7124999999996</v>
      </c>
      <c r="V91" s="49">
        <f t="shared" si="42"/>
        <v>2.2749703021999511E-4</v>
      </c>
      <c r="W91" s="67">
        <v>4154.7124999999996</v>
      </c>
      <c r="X91" s="49">
        <f t="shared" si="43"/>
        <v>2.2749703021999511E-4</v>
      </c>
      <c r="Y91" s="67">
        <v>4154.7124999999996</v>
      </c>
      <c r="Z91" s="49">
        <f t="shared" si="44"/>
        <v>2.2749703021999511E-4</v>
      </c>
      <c r="AA91" s="82">
        <f t="shared" si="31"/>
        <v>49856.55000000001</v>
      </c>
      <c r="AB91" s="49">
        <f t="shared" si="44"/>
        <v>2.2749703021999519E-4</v>
      </c>
      <c r="AC91" s="82">
        <f t="shared" si="32"/>
        <v>4154.7125000000005</v>
      </c>
      <c r="AD91" s="49">
        <f t="shared" si="45"/>
        <v>2.2749703021999516E-4</v>
      </c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</row>
    <row r="92" spans="1:66" x14ac:dyDescent="0.25">
      <c r="A92" s="9">
        <v>6214</v>
      </c>
      <c r="B92" s="10" t="s">
        <v>115</v>
      </c>
      <c r="C92" s="67">
        <v>35492.519999999997</v>
      </c>
      <c r="D92" s="49">
        <f t="shared" si="33"/>
        <v>1.943442029989748E-3</v>
      </c>
      <c r="E92" s="67">
        <v>35492.519999999997</v>
      </c>
      <c r="F92" s="49">
        <f t="shared" si="34"/>
        <v>1.943442029989748E-3</v>
      </c>
      <c r="G92" s="67">
        <v>35492.519999999997</v>
      </c>
      <c r="H92" s="49">
        <f t="shared" si="35"/>
        <v>1.943442029989748E-3</v>
      </c>
      <c r="I92" s="67">
        <v>35492.519999999997</v>
      </c>
      <c r="J92" s="49">
        <f t="shared" si="36"/>
        <v>1.943442029989748E-3</v>
      </c>
      <c r="K92" s="67">
        <v>35492.519999999997</v>
      </c>
      <c r="L92" s="49">
        <f t="shared" si="37"/>
        <v>1.943442029989748E-3</v>
      </c>
      <c r="M92" s="67">
        <v>35492.519999999997</v>
      </c>
      <c r="N92" s="49">
        <f t="shared" si="38"/>
        <v>1.943442029989748E-3</v>
      </c>
      <c r="O92" s="67">
        <v>35492.519999999997</v>
      </c>
      <c r="P92" s="49">
        <f t="shared" si="39"/>
        <v>1.943442029989748E-3</v>
      </c>
      <c r="Q92" s="67">
        <v>35492.519999999997</v>
      </c>
      <c r="R92" s="49">
        <f t="shared" si="40"/>
        <v>1.943442029989748E-3</v>
      </c>
      <c r="S92" s="67">
        <v>35492.519999999997</v>
      </c>
      <c r="T92" s="49">
        <f t="shared" si="41"/>
        <v>1.943442029989748E-3</v>
      </c>
      <c r="U92" s="67">
        <v>35492.519999999997</v>
      </c>
      <c r="V92" s="49">
        <f t="shared" si="42"/>
        <v>1.943442029989748E-3</v>
      </c>
      <c r="W92" s="67">
        <v>35492.519999999997</v>
      </c>
      <c r="X92" s="49">
        <f t="shared" si="43"/>
        <v>1.943442029989748E-3</v>
      </c>
      <c r="Y92" s="67">
        <v>35492.519999999997</v>
      </c>
      <c r="Z92" s="49">
        <f t="shared" si="44"/>
        <v>1.943442029989748E-3</v>
      </c>
      <c r="AA92" s="82">
        <f t="shared" si="31"/>
        <v>425910.24000000005</v>
      </c>
      <c r="AB92" s="49">
        <f t="shared" si="44"/>
        <v>1.9434420299897486E-3</v>
      </c>
      <c r="AC92" s="82">
        <f t="shared" si="32"/>
        <v>35492.520000000004</v>
      </c>
      <c r="AD92" s="49">
        <f t="shared" si="45"/>
        <v>1.9434420299897484E-3</v>
      </c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</row>
    <row r="93" spans="1:66" x14ac:dyDescent="0.25">
      <c r="A93" s="9">
        <v>6215</v>
      </c>
      <c r="B93" s="10" t="s">
        <v>116</v>
      </c>
      <c r="C93" s="67">
        <v>25004.726699999999</v>
      </c>
      <c r="D93" s="49">
        <f t="shared" si="33"/>
        <v>1.3691683999103713E-3</v>
      </c>
      <c r="E93" s="67">
        <v>25004.726699999999</v>
      </c>
      <c r="F93" s="49">
        <f t="shared" si="34"/>
        <v>1.3691683999103713E-3</v>
      </c>
      <c r="G93" s="67">
        <v>25004.726699999999</v>
      </c>
      <c r="H93" s="49">
        <f t="shared" si="35"/>
        <v>1.3691683999103713E-3</v>
      </c>
      <c r="I93" s="67">
        <v>25004.726699999999</v>
      </c>
      <c r="J93" s="49">
        <f t="shared" si="36"/>
        <v>1.3691683999103713E-3</v>
      </c>
      <c r="K93" s="67">
        <v>25004.726699999999</v>
      </c>
      <c r="L93" s="49">
        <f t="shared" si="37"/>
        <v>1.3691683999103713E-3</v>
      </c>
      <c r="M93" s="67">
        <v>25004.726699999999</v>
      </c>
      <c r="N93" s="49">
        <f t="shared" si="38"/>
        <v>1.3691683999103713E-3</v>
      </c>
      <c r="O93" s="67">
        <v>25004.726699999999</v>
      </c>
      <c r="P93" s="49">
        <f t="shared" si="39"/>
        <v>1.3691683999103713E-3</v>
      </c>
      <c r="Q93" s="67">
        <v>25004.726699999999</v>
      </c>
      <c r="R93" s="49">
        <f t="shared" si="40"/>
        <v>1.3691683999103713E-3</v>
      </c>
      <c r="S93" s="67">
        <v>25004.726699999999</v>
      </c>
      <c r="T93" s="49">
        <f t="shared" si="41"/>
        <v>1.3691683999103713E-3</v>
      </c>
      <c r="U93" s="67">
        <v>25004.726699999999</v>
      </c>
      <c r="V93" s="49">
        <f t="shared" si="42"/>
        <v>1.3691683999103713E-3</v>
      </c>
      <c r="W93" s="67">
        <v>25004.726699999999</v>
      </c>
      <c r="X93" s="49">
        <f t="shared" si="43"/>
        <v>1.3691683999103713E-3</v>
      </c>
      <c r="Y93" s="67">
        <v>25004.726699999999</v>
      </c>
      <c r="Z93" s="49">
        <f t="shared" si="44"/>
        <v>1.3691683999103713E-3</v>
      </c>
      <c r="AA93" s="82">
        <f t="shared" si="31"/>
        <v>300056.72039999999</v>
      </c>
      <c r="AB93" s="49">
        <f t="shared" si="44"/>
        <v>1.3691683999103716E-3</v>
      </c>
      <c r="AC93" s="82">
        <f t="shared" si="32"/>
        <v>25004.726699999999</v>
      </c>
      <c r="AD93" s="49">
        <f t="shared" si="45"/>
        <v>1.3691683999103713E-3</v>
      </c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</row>
    <row r="94" spans="1:66" x14ac:dyDescent="0.25">
      <c r="A94" s="9">
        <v>6216</v>
      </c>
      <c r="B94" s="10" t="s">
        <v>117</v>
      </c>
      <c r="C94" s="67">
        <v>4875</v>
      </c>
      <c r="D94" s="49">
        <f t="shared" si="33"/>
        <v>2.6693736866810312E-4</v>
      </c>
      <c r="E94" s="67">
        <v>4875</v>
      </c>
      <c r="F94" s="49">
        <f t="shared" si="34"/>
        <v>2.6693736866810312E-4</v>
      </c>
      <c r="G94" s="67">
        <v>4875</v>
      </c>
      <c r="H94" s="49">
        <f t="shared" si="35"/>
        <v>2.6693736866810312E-4</v>
      </c>
      <c r="I94" s="67">
        <v>4875</v>
      </c>
      <c r="J94" s="49">
        <f t="shared" si="36"/>
        <v>2.6693736866810312E-4</v>
      </c>
      <c r="K94" s="67">
        <v>4875</v>
      </c>
      <c r="L94" s="49">
        <f t="shared" si="37"/>
        <v>2.6693736866810312E-4</v>
      </c>
      <c r="M94" s="67">
        <v>4875</v>
      </c>
      <c r="N94" s="49">
        <f t="shared" si="38"/>
        <v>2.6693736866810312E-4</v>
      </c>
      <c r="O94" s="67">
        <v>4875</v>
      </c>
      <c r="P94" s="49">
        <f t="shared" si="39"/>
        <v>2.6693736866810312E-4</v>
      </c>
      <c r="Q94" s="67">
        <v>4875</v>
      </c>
      <c r="R94" s="49">
        <f t="shared" si="40"/>
        <v>2.6693736866810312E-4</v>
      </c>
      <c r="S94" s="67">
        <v>4875</v>
      </c>
      <c r="T94" s="49">
        <f t="shared" si="41"/>
        <v>2.6693736866810312E-4</v>
      </c>
      <c r="U94" s="67">
        <v>4875</v>
      </c>
      <c r="V94" s="49">
        <f t="shared" si="42"/>
        <v>2.6693736866810312E-4</v>
      </c>
      <c r="W94" s="67">
        <v>4875</v>
      </c>
      <c r="X94" s="49">
        <f t="shared" si="43"/>
        <v>2.6693736866810312E-4</v>
      </c>
      <c r="Y94" s="67">
        <v>4875</v>
      </c>
      <c r="Z94" s="49">
        <f t="shared" si="44"/>
        <v>2.6693736866810312E-4</v>
      </c>
      <c r="AA94" s="82">
        <f t="shared" si="31"/>
        <v>58500</v>
      </c>
      <c r="AB94" s="49">
        <f t="shared" si="44"/>
        <v>2.6693736866810312E-4</v>
      </c>
      <c r="AC94" s="82">
        <f t="shared" si="32"/>
        <v>4875</v>
      </c>
      <c r="AD94" s="49">
        <f t="shared" si="45"/>
        <v>2.6693736866810312E-4</v>
      </c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</row>
    <row r="95" spans="1:66" x14ac:dyDescent="0.25">
      <c r="A95" s="9">
        <v>6217</v>
      </c>
      <c r="B95" s="10"/>
      <c r="C95" s="67"/>
      <c r="D95" s="49">
        <f t="shared" si="33"/>
        <v>0</v>
      </c>
      <c r="E95" s="67"/>
      <c r="F95" s="49">
        <f t="shared" si="33"/>
        <v>0</v>
      </c>
      <c r="G95" s="67"/>
      <c r="H95" s="49">
        <f t="shared" si="33"/>
        <v>0</v>
      </c>
      <c r="I95" s="67"/>
      <c r="J95" s="49">
        <f t="shared" si="33"/>
        <v>0</v>
      </c>
      <c r="K95" s="67"/>
      <c r="L95" s="49">
        <f t="shared" si="33"/>
        <v>0</v>
      </c>
      <c r="M95" s="67"/>
      <c r="N95" s="49">
        <f t="shared" si="33"/>
        <v>0</v>
      </c>
      <c r="O95" s="67"/>
      <c r="P95" s="49">
        <f t="shared" si="33"/>
        <v>0</v>
      </c>
      <c r="Q95" s="67"/>
      <c r="R95" s="49">
        <f t="shared" si="33"/>
        <v>0</v>
      </c>
      <c r="S95" s="67"/>
      <c r="T95" s="49">
        <f t="shared" si="41"/>
        <v>0</v>
      </c>
      <c r="U95" s="67"/>
      <c r="V95" s="49">
        <f t="shared" si="41"/>
        <v>0</v>
      </c>
      <c r="W95" s="67"/>
      <c r="X95" s="49">
        <f t="shared" si="41"/>
        <v>0</v>
      </c>
      <c r="Y95" s="67"/>
      <c r="Z95" s="49">
        <f t="shared" si="41"/>
        <v>0</v>
      </c>
      <c r="AA95" s="82"/>
      <c r="AB95" s="49">
        <f t="shared" si="41"/>
        <v>0</v>
      </c>
      <c r="AC95" s="82"/>
      <c r="AD95" s="49">
        <f t="shared" si="41"/>
        <v>0</v>
      </c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</row>
    <row r="96" spans="1:66" x14ac:dyDescent="0.25">
      <c r="A96" s="9">
        <v>6218</v>
      </c>
      <c r="B96" s="10"/>
      <c r="C96" s="67"/>
      <c r="D96" s="49">
        <f t="shared" si="33"/>
        <v>0</v>
      </c>
      <c r="E96" s="67"/>
      <c r="F96" s="49">
        <f t="shared" si="33"/>
        <v>0</v>
      </c>
      <c r="G96" s="67"/>
      <c r="H96" s="49">
        <f t="shared" si="33"/>
        <v>0</v>
      </c>
      <c r="I96" s="67"/>
      <c r="J96" s="49">
        <f t="shared" si="33"/>
        <v>0</v>
      </c>
      <c r="K96" s="67"/>
      <c r="L96" s="49">
        <f t="shared" si="33"/>
        <v>0</v>
      </c>
      <c r="M96" s="67"/>
      <c r="N96" s="49">
        <f t="shared" si="33"/>
        <v>0</v>
      </c>
      <c r="O96" s="67"/>
      <c r="P96" s="49">
        <f t="shared" si="33"/>
        <v>0</v>
      </c>
      <c r="Q96" s="67"/>
      <c r="R96" s="49">
        <f t="shared" si="33"/>
        <v>0</v>
      </c>
      <c r="S96" s="67"/>
      <c r="T96" s="49">
        <f t="shared" si="41"/>
        <v>0</v>
      </c>
      <c r="U96" s="67"/>
      <c r="V96" s="49">
        <f t="shared" si="41"/>
        <v>0</v>
      </c>
      <c r="W96" s="67"/>
      <c r="X96" s="49">
        <f t="shared" si="41"/>
        <v>0</v>
      </c>
      <c r="Y96" s="67"/>
      <c r="Z96" s="49">
        <f t="shared" si="41"/>
        <v>0</v>
      </c>
      <c r="AA96" s="82"/>
      <c r="AB96" s="49">
        <f t="shared" si="41"/>
        <v>0</v>
      </c>
      <c r="AC96" s="82"/>
      <c r="AD96" s="49">
        <f t="shared" si="41"/>
        <v>0</v>
      </c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</row>
    <row r="97" spans="1:66" x14ac:dyDescent="0.25">
      <c r="A97" s="9">
        <v>6219</v>
      </c>
      <c r="B97" s="10"/>
      <c r="C97" s="67"/>
      <c r="D97" s="49">
        <f t="shared" si="33"/>
        <v>0</v>
      </c>
      <c r="E97" s="67"/>
      <c r="F97" s="49">
        <f t="shared" si="33"/>
        <v>0</v>
      </c>
      <c r="G97" s="67"/>
      <c r="H97" s="49">
        <f t="shared" si="33"/>
        <v>0</v>
      </c>
      <c r="I97" s="67"/>
      <c r="J97" s="49">
        <f t="shared" si="33"/>
        <v>0</v>
      </c>
      <c r="K97" s="67"/>
      <c r="L97" s="49">
        <f t="shared" si="33"/>
        <v>0</v>
      </c>
      <c r="M97" s="67"/>
      <c r="N97" s="49">
        <f t="shared" si="33"/>
        <v>0</v>
      </c>
      <c r="O97" s="67"/>
      <c r="P97" s="49">
        <f t="shared" si="33"/>
        <v>0</v>
      </c>
      <c r="Q97" s="67"/>
      <c r="R97" s="49">
        <f t="shared" si="33"/>
        <v>0</v>
      </c>
      <c r="S97" s="67"/>
      <c r="T97" s="49">
        <f t="shared" si="41"/>
        <v>0</v>
      </c>
      <c r="U97" s="67"/>
      <c r="V97" s="49">
        <f t="shared" si="41"/>
        <v>0</v>
      </c>
      <c r="W97" s="67"/>
      <c r="X97" s="49">
        <f t="shared" si="41"/>
        <v>0</v>
      </c>
      <c r="Y97" s="67"/>
      <c r="Z97" s="49">
        <f t="shared" si="41"/>
        <v>0</v>
      </c>
      <c r="AA97" s="82"/>
      <c r="AB97" s="49">
        <f t="shared" si="41"/>
        <v>0</v>
      </c>
      <c r="AC97" s="82"/>
      <c r="AD97" s="49">
        <f t="shared" si="41"/>
        <v>0</v>
      </c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</row>
    <row r="98" spans="1:66" x14ac:dyDescent="0.25">
      <c r="A98" s="9">
        <v>6220</v>
      </c>
      <c r="B98" s="10"/>
      <c r="C98" s="67"/>
      <c r="D98" s="49">
        <f t="shared" si="33"/>
        <v>0</v>
      </c>
      <c r="E98" s="67"/>
      <c r="F98" s="49">
        <f t="shared" si="33"/>
        <v>0</v>
      </c>
      <c r="G98" s="67"/>
      <c r="H98" s="49">
        <f t="shared" si="33"/>
        <v>0</v>
      </c>
      <c r="I98" s="67"/>
      <c r="J98" s="49">
        <f t="shared" si="33"/>
        <v>0</v>
      </c>
      <c r="K98" s="67"/>
      <c r="L98" s="49">
        <f t="shared" si="33"/>
        <v>0</v>
      </c>
      <c r="M98" s="67"/>
      <c r="N98" s="49">
        <f t="shared" si="33"/>
        <v>0</v>
      </c>
      <c r="O98" s="67"/>
      <c r="P98" s="49">
        <f t="shared" si="33"/>
        <v>0</v>
      </c>
      <c r="Q98" s="67"/>
      <c r="R98" s="49">
        <f t="shared" si="33"/>
        <v>0</v>
      </c>
      <c r="S98" s="67"/>
      <c r="T98" s="49">
        <f t="shared" si="41"/>
        <v>0</v>
      </c>
      <c r="U98" s="67"/>
      <c r="V98" s="49">
        <f t="shared" si="41"/>
        <v>0</v>
      </c>
      <c r="W98" s="67"/>
      <c r="X98" s="49">
        <f t="shared" si="41"/>
        <v>0</v>
      </c>
      <c r="Y98" s="67"/>
      <c r="Z98" s="49">
        <f t="shared" si="41"/>
        <v>0</v>
      </c>
      <c r="AA98" s="82"/>
      <c r="AB98" s="49">
        <f t="shared" si="41"/>
        <v>0</v>
      </c>
      <c r="AC98" s="82"/>
      <c r="AD98" s="49">
        <f t="shared" si="41"/>
        <v>0</v>
      </c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</row>
    <row r="99" spans="1:66" s="5" customFormat="1" x14ac:dyDescent="0.25">
      <c r="A99" s="12">
        <v>6299</v>
      </c>
      <c r="B99" s="1" t="s">
        <v>118</v>
      </c>
      <c r="C99" s="74">
        <f>SUM(C79:C98)</f>
        <v>2277776.2731499998</v>
      </c>
      <c r="D99" s="56">
        <f t="shared" si="33"/>
        <v>0.12472279072190756</v>
      </c>
      <c r="E99" s="74">
        <f>SUM(E79:E98)</f>
        <v>2277776.2731499998</v>
      </c>
      <c r="F99" s="56">
        <f t="shared" si="34"/>
        <v>0.12472279072190756</v>
      </c>
      <c r="G99" s="74">
        <f>SUM(G79:G98)</f>
        <v>2277776.2731499998</v>
      </c>
      <c r="H99" s="56">
        <f t="shared" si="35"/>
        <v>0.12472279072190756</v>
      </c>
      <c r="I99" s="74">
        <f>SUM(I79:I98)</f>
        <v>2277776.2731499998</v>
      </c>
      <c r="J99" s="56">
        <f t="shared" si="36"/>
        <v>0.12472279072190756</v>
      </c>
      <c r="K99" s="74">
        <f>SUM(K79:K98)</f>
        <v>2277776.2731499998</v>
      </c>
      <c r="L99" s="56">
        <f t="shared" si="37"/>
        <v>0.12472279072190756</v>
      </c>
      <c r="M99" s="74">
        <f>SUM(M79:M98)</f>
        <v>2277776.2731499998</v>
      </c>
      <c r="N99" s="56">
        <f t="shared" si="38"/>
        <v>0.12472279072190756</v>
      </c>
      <c r="O99" s="74">
        <f>SUM(O79:O98)</f>
        <v>2277776.2731499998</v>
      </c>
      <c r="P99" s="56">
        <f t="shared" si="39"/>
        <v>0.12472279072190756</v>
      </c>
      <c r="Q99" s="74">
        <f>SUM(Q79:Q98)</f>
        <v>2277776.2731499998</v>
      </c>
      <c r="R99" s="56">
        <f t="shared" si="40"/>
        <v>0.12472279072190756</v>
      </c>
      <c r="S99" s="74">
        <f>SUM(S79:S98)</f>
        <v>2277776.2731499998</v>
      </c>
      <c r="T99" s="56">
        <f t="shared" si="41"/>
        <v>0.12472279072190756</v>
      </c>
      <c r="U99" s="74">
        <f>SUM(U79:U98)</f>
        <v>2277776.2731499998</v>
      </c>
      <c r="V99" s="56">
        <f t="shared" si="42"/>
        <v>0.12472279072190756</v>
      </c>
      <c r="W99" s="74">
        <f>SUM(W79:W98)</f>
        <v>2277776.2731499998</v>
      </c>
      <c r="X99" s="56">
        <f t="shared" si="43"/>
        <v>0.12472279072190756</v>
      </c>
      <c r="Y99" s="74">
        <f>SUM(Y79:Y98)</f>
        <v>2277776.2731499998</v>
      </c>
      <c r="Z99" s="56">
        <f t="shared" si="44"/>
        <v>0.12472279072190756</v>
      </c>
      <c r="AA99" s="74">
        <f t="shared" si="31"/>
        <v>27333315.277800005</v>
      </c>
      <c r="AB99" s="56">
        <f t="shared" si="44"/>
        <v>0.12472279072190762</v>
      </c>
      <c r="AC99" s="94">
        <f t="shared" si="32"/>
        <v>2277776.2731500003</v>
      </c>
      <c r="AD99" s="56">
        <f t="shared" si="45"/>
        <v>0.12472279072190759</v>
      </c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</row>
    <row r="100" spans="1:66" s="8" customFormat="1" x14ac:dyDescent="0.25">
      <c r="A100" s="26">
        <v>6301</v>
      </c>
      <c r="B100" s="27" t="s">
        <v>119</v>
      </c>
      <c r="C100" s="69"/>
      <c r="D100" s="57">
        <f t="shared" si="33"/>
        <v>0</v>
      </c>
      <c r="E100" s="69"/>
      <c r="F100" s="57">
        <f t="shared" si="34"/>
        <v>0</v>
      </c>
      <c r="G100" s="69"/>
      <c r="H100" s="57">
        <f t="shared" si="35"/>
        <v>0</v>
      </c>
      <c r="I100" s="69"/>
      <c r="J100" s="57">
        <f t="shared" si="36"/>
        <v>0</v>
      </c>
      <c r="K100" s="69"/>
      <c r="L100" s="57">
        <f t="shared" si="37"/>
        <v>0</v>
      </c>
      <c r="M100" s="69"/>
      <c r="N100" s="57">
        <f t="shared" si="38"/>
        <v>0</v>
      </c>
      <c r="O100" s="69"/>
      <c r="P100" s="57">
        <f t="shared" si="39"/>
        <v>0</v>
      </c>
      <c r="Q100" s="69"/>
      <c r="R100" s="57">
        <f t="shared" si="40"/>
        <v>0</v>
      </c>
      <c r="S100" s="69"/>
      <c r="T100" s="57">
        <f t="shared" si="41"/>
        <v>0</v>
      </c>
      <c r="U100" s="69"/>
      <c r="V100" s="57">
        <f t="shared" si="42"/>
        <v>0</v>
      </c>
      <c r="W100" s="69"/>
      <c r="X100" s="57">
        <f t="shared" si="43"/>
        <v>0</v>
      </c>
      <c r="Y100" s="69"/>
      <c r="Z100" s="57">
        <f t="shared" si="44"/>
        <v>0</v>
      </c>
      <c r="AA100" s="69">
        <f t="shared" si="31"/>
        <v>0</v>
      </c>
      <c r="AB100" s="57">
        <f t="shared" si="44"/>
        <v>0</v>
      </c>
      <c r="AC100" s="85">
        <f t="shared" si="32"/>
        <v>0</v>
      </c>
      <c r="AD100" s="57">
        <f t="shared" si="45"/>
        <v>0</v>
      </c>
    </row>
    <row r="101" spans="1:66" x14ac:dyDescent="0.25">
      <c r="A101" s="9">
        <v>6302</v>
      </c>
      <c r="B101" s="10" t="s">
        <v>120</v>
      </c>
      <c r="C101" s="67">
        <v>29998.517199999998</v>
      </c>
      <c r="D101" s="49">
        <f t="shared" si="33"/>
        <v>1.6426103067308372E-3</v>
      </c>
      <c r="E101" s="67">
        <v>29998.517199999998</v>
      </c>
      <c r="F101" s="49">
        <f t="shared" si="34"/>
        <v>1.6426103067308372E-3</v>
      </c>
      <c r="G101" s="67">
        <v>29998.517199999998</v>
      </c>
      <c r="H101" s="49">
        <f t="shared" si="35"/>
        <v>1.6426103067308372E-3</v>
      </c>
      <c r="I101" s="67">
        <v>29998.517199999998</v>
      </c>
      <c r="J101" s="49">
        <f t="shared" si="36"/>
        <v>1.6426103067308372E-3</v>
      </c>
      <c r="K101" s="67">
        <v>29998.517199999998</v>
      </c>
      <c r="L101" s="49">
        <f t="shared" si="37"/>
        <v>1.6426103067308372E-3</v>
      </c>
      <c r="M101" s="67">
        <v>29998.517199999998</v>
      </c>
      <c r="N101" s="49">
        <f t="shared" si="38"/>
        <v>1.6426103067308372E-3</v>
      </c>
      <c r="O101" s="67">
        <v>29998.517199999998</v>
      </c>
      <c r="P101" s="49">
        <f t="shared" si="39"/>
        <v>1.6426103067308372E-3</v>
      </c>
      <c r="Q101" s="67">
        <v>29998.517199999998</v>
      </c>
      <c r="R101" s="49">
        <f t="shared" si="40"/>
        <v>1.6426103067308372E-3</v>
      </c>
      <c r="S101" s="67">
        <v>29998.517199999998</v>
      </c>
      <c r="T101" s="49">
        <f t="shared" si="41"/>
        <v>1.6426103067308372E-3</v>
      </c>
      <c r="U101" s="67">
        <v>29998.517199999998</v>
      </c>
      <c r="V101" s="49">
        <f t="shared" si="42"/>
        <v>1.6426103067308372E-3</v>
      </c>
      <c r="W101" s="67">
        <v>29998.517199999998</v>
      </c>
      <c r="X101" s="49">
        <f t="shared" si="43"/>
        <v>1.6426103067308372E-3</v>
      </c>
      <c r="Y101" s="67">
        <v>29998.517199999998</v>
      </c>
      <c r="Z101" s="49">
        <f t="shared" ref="Z101:AB116" si="46">IF(Y$10&lt;&gt;0,Y101/Y$10,"-")</f>
        <v>1.6426103067308372E-3</v>
      </c>
      <c r="AA101" s="82">
        <f t="shared" si="31"/>
        <v>359982.20639999997</v>
      </c>
      <c r="AB101" s="49">
        <f t="shared" si="46"/>
        <v>1.6426103067308372E-3</v>
      </c>
      <c r="AC101" s="82">
        <f t="shared" si="32"/>
        <v>29998.517199999998</v>
      </c>
      <c r="AD101" s="49">
        <f t="shared" si="45"/>
        <v>1.6426103067308372E-3</v>
      </c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</row>
    <row r="102" spans="1:66" x14ac:dyDescent="0.25">
      <c r="A102" s="9">
        <v>6303</v>
      </c>
      <c r="B102" s="10" t="s">
        <v>121</v>
      </c>
      <c r="C102" s="67">
        <v>13235.2</v>
      </c>
      <c r="D102" s="49">
        <f t="shared" si="33"/>
        <v>7.2471168447099036E-4</v>
      </c>
      <c r="E102" s="67">
        <v>13235.2</v>
      </c>
      <c r="F102" s="49">
        <f t="shared" si="34"/>
        <v>7.2471168447099036E-4</v>
      </c>
      <c r="G102" s="67">
        <v>13235.2</v>
      </c>
      <c r="H102" s="49">
        <f t="shared" si="35"/>
        <v>7.2471168447099036E-4</v>
      </c>
      <c r="I102" s="67">
        <v>13235.2</v>
      </c>
      <c r="J102" s="49">
        <f t="shared" si="36"/>
        <v>7.2471168447099036E-4</v>
      </c>
      <c r="K102" s="67">
        <v>13235.2</v>
      </c>
      <c r="L102" s="49">
        <f t="shared" si="37"/>
        <v>7.2471168447099036E-4</v>
      </c>
      <c r="M102" s="67">
        <v>13235.2</v>
      </c>
      <c r="N102" s="49">
        <f t="shared" si="38"/>
        <v>7.2471168447099036E-4</v>
      </c>
      <c r="O102" s="67">
        <v>13235.2</v>
      </c>
      <c r="P102" s="49">
        <f t="shared" si="39"/>
        <v>7.2471168447099036E-4</v>
      </c>
      <c r="Q102" s="67">
        <v>13235.2</v>
      </c>
      <c r="R102" s="49">
        <f t="shared" si="40"/>
        <v>7.2471168447099036E-4</v>
      </c>
      <c r="S102" s="67">
        <v>13235.2</v>
      </c>
      <c r="T102" s="49">
        <f t="shared" si="41"/>
        <v>7.2471168447099036E-4</v>
      </c>
      <c r="U102" s="67">
        <v>13235.2</v>
      </c>
      <c r="V102" s="49">
        <f t="shared" si="42"/>
        <v>7.2471168447099036E-4</v>
      </c>
      <c r="W102" s="67">
        <v>13235.2</v>
      </c>
      <c r="X102" s="49">
        <f t="shared" si="43"/>
        <v>7.2471168447099036E-4</v>
      </c>
      <c r="Y102" s="67">
        <v>13235.2</v>
      </c>
      <c r="Z102" s="49">
        <f t="shared" si="46"/>
        <v>7.2471168447099036E-4</v>
      </c>
      <c r="AA102" s="82">
        <f t="shared" si="31"/>
        <v>158822.40000000002</v>
      </c>
      <c r="AB102" s="49">
        <f t="shared" si="46"/>
        <v>7.2471168447099058E-4</v>
      </c>
      <c r="AC102" s="82">
        <f t="shared" si="32"/>
        <v>13235.200000000003</v>
      </c>
      <c r="AD102" s="49">
        <f t="shared" si="45"/>
        <v>7.2471168447099047E-4</v>
      </c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</row>
    <row r="103" spans="1:66" x14ac:dyDescent="0.25">
      <c r="A103" s="9">
        <v>6304</v>
      </c>
      <c r="B103" s="10" t="s">
        <v>122</v>
      </c>
      <c r="C103" s="67">
        <v>3418.02</v>
      </c>
      <c r="D103" s="49">
        <f t="shared" si="33"/>
        <v>1.8715841330357944E-4</v>
      </c>
      <c r="E103" s="67">
        <v>3418.02</v>
      </c>
      <c r="F103" s="49">
        <f t="shared" si="34"/>
        <v>1.8715841330357944E-4</v>
      </c>
      <c r="G103" s="67">
        <v>3418.02</v>
      </c>
      <c r="H103" s="49">
        <f t="shared" si="35"/>
        <v>1.8715841330357944E-4</v>
      </c>
      <c r="I103" s="67">
        <v>3418.02</v>
      </c>
      <c r="J103" s="49">
        <f t="shared" si="36"/>
        <v>1.8715841330357944E-4</v>
      </c>
      <c r="K103" s="67">
        <v>3418.02</v>
      </c>
      <c r="L103" s="49">
        <f t="shared" si="37"/>
        <v>1.8715841330357944E-4</v>
      </c>
      <c r="M103" s="67">
        <v>3418.02</v>
      </c>
      <c r="N103" s="49">
        <f t="shared" si="38"/>
        <v>1.8715841330357944E-4</v>
      </c>
      <c r="O103" s="67">
        <v>3418.02</v>
      </c>
      <c r="P103" s="49">
        <f t="shared" si="39"/>
        <v>1.8715841330357944E-4</v>
      </c>
      <c r="Q103" s="67">
        <v>3418.02</v>
      </c>
      <c r="R103" s="49">
        <f t="shared" si="40"/>
        <v>1.8715841330357944E-4</v>
      </c>
      <c r="S103" s="67">
        <v>3418.02</v>
      </c>
      <c r="T103" s="49">
        <f t="shared" si="41"/>
        <v>1.8715841330357944E-4</v>
      </c>
      <c r="U103" s="67">
        <v>3418.02</v>
      </c>
      <c r="V103" s="49">
        <f t="shared" si="42"/>
        <v>1.8715841330357944E-4</v>
      </c>
      <c r="W103" s="67">
        <v>3418.02</v>
      </c>
      <c r="X103" s="49">
        <f t="shared" si="43"/>
        <v>1.8715841330357944E-4</v>
      </c>
      <c r="Y103" s="67">
        <v>3418.02</v>
      </c>
      <c r="Z103" s="49">
        <f t="shared" si="46"/>
        <v>1.8715841330357944E-4</v>
      </c>
      <c r="AA103" s="82">
        <f t="shared" si="31"/>
        <v>41016.239999999991</v>
      </c>
      <c r="AB103" s="49">
        <f t="shared" si="46"/>
        <v>1.8715841330357942E-4</v>
      </c>
      <c r="AC103" s="82">
        <f t="shared" si="32"/>
        <v>3418.0199999999991</v>
      </c>
      <c r="AD103" s="49">
        <f t="shared" si="45"/>
        <v>1.8715841330357939E-4</v>
      </c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</row>
    <row r="104" spans="1:66" x14ac:dyDescent="0.25">
      <c r="A104" s="9">
        <v>6305</v>
      </c>
      <c r="B104" s="10" t="s">
        <v>73</v>
      </c>
      <c r="C104" s="67"/>
      <c r="D104" s="49">
        <f t="shared" si="33"/>
        <v>0</v>
      </c>
      <c r="E104" s="67"/>
      <c r="F104" s="49">
        <f t="shared" si="34"/>
        <v>0</v>
      </c>
      <c r="G104" s="67"/>
      <c r="H104" s="49">
        <f t="shared" si="35"/>
        <v>0</v>
      </c>
      <c r="I104" s="67"/>
      <c r="J104" s="49">
        <f t="shared" si="36"/>
        <v>0</v>
      </c>
      <c r="K104" s="67"/>
      <c r="L104" s="49">
        <f t="shared" si="37"/>
        <v>0</v>
      </c>
      <c r="M104" s="67"/>
      <c r="N104" s="49">
        <f t="shared" si="38"/>
        <v>0</v>
      </c>
      <c r="O104" s="67"/>
      <c r="P104" s="49">
        <f t="shared" si="39"/>
        <v>0</v>
      </c>
      <c r="Q104" s="67"/>
      <c r="R104" s="49">
        <f t="shared" si="40"/>
        <v>0</v>
      </c>
      <c r="S104" s="67"/>
      <c r="T104" s="49">
        <f t="shared" si="41"/>
        <v>0</v>
      </c>
      <c r="U104" s="67"/>
      <c r="V104" s="49">
        <f t="shared" si="42"/>
        <v>0</v>
      </c>
      <c r="W104" s="67"/>
      <c r="X104" s="49">
        <f t="shared" si="43"/>
        <v>0</v>
      </c>
      <c r="Y104" s="67"/>
      <c r="Z104" s="49">
        <f t="shared" si="46"/>
        <v>0</v>
      </c>
      <c r="AA104" s="82">
        <f t="shared" si="31"/>
        <v>0</v>
      </c>
      <c r="AB104" s="49">
        <f t="shared" si="46"/>
        <v>0</v>
      </c>
      <c r="AC104" s="82">
        <f t="shared" si="32"/>
        <v>0</v>
      </c>
      <c r="AD104" s="49">
        <f t="shared" si="45"/>
        <v>0</v>
      </c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</row>
    <row r="105" spans="1:66" x14ac:dyDescent="0.25">
      <c r="A105" s="9">
        <v>6306</v>
      </c>
      <c r="B105" s="10" t="s">
        <v>123</v>
      </c>
      <c r="C105" s="67"/>
      <c r="D105" s="49">
        <f t="shared" si="33"/>
        <v>0</v>
      </c>
      <c r="E105" s="67"/>
      <c r="F105" s="49">
        <f t="shared" si="34"/>
        <v>0</v>
      </c>
      <c r="G105" s="67"/>
      <c r="H105" s="49">
        <f t="shared" si="35"/>
        <v>0</v>
      </c>
      <c r="I105" s="67"/>
      <c r="J105" s="49">
        <f t="shared" si="36"/>
        <v>0</v>
      </c>
      <c r="K105" s="67"/>
      <c r="L105" s="49">
        <f t="shared" si="37"/>
        <v>0</v>
      </c>
      <c r="M105" s="67"/>
      <c r="N105" s="49">
        <f t="shared" si="38"/>
        <v>0</v>
      </c>
      <c r="O105" s="67"/>
      <c r="P105" s="49">
        <f t="shared" si="39"/>
        <v>0</v>
      </c>
      <c r="Q105" s="67"/>
      <c r="R105" s="49">
        <f t="shared" si="40"/>
        <v>0</v>
      </c>
      <c r="S105" s="67"/>
      <c r="T105" s="49">
        <f t="shared" si="41"/>
        <v>0</v>
      </c>
      <c r="U105" s="67"/>
      <c r="V105" s="49">
        <f t="shared" si="42"/>
        <v>0</v>
      </c>
      <c r="W105" s="67"/>
      <c r="X105" s="49">
        <f t="shared" si="43"/>
        <v>0</v>
      </c>
      <c r="Y105" s="67"/>
      <c r="Z105" s="49">
        <f t="shared" si="46"/>
        <v>0</v>
      </c>
      <c r="AA105" s="82">
        <f t="shared" si="31"/>
        <v>0</v>
      </c>
      <c r="AB105" s="49">
        <f t="shared" si="46"/>
        <v>0</v>
      </c>
      <c r="AC105" s="82">
        <f t="shared" si="32"/>
        <v>0</v>
      </c>
      <c r="AD105" s="49">
        <f t="shared" si="45"/>
        <v>0</v>
      </c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</row>
    <row r="106" spans="1:66" x14ac:dyDescent="0.25">
      <c r="A106" s="9">
        <v>6307</v>
      </c>
      <c r="B106" s="10" t="s">
        <v>124</v>
      </c>
      <c r="C106" s="67"/>
      <c r="D106" s="49">
        <f t="shared" si="33"/>
        <v>0</v>
      </c>
      <c r="E106" s="67"/>
      <c r="F106" s="49">
        <f t="shared" si="34"/>
        <v>0</v>
      </c>
      <c r="G106" s="67"/>
      <c r="H106" s="49">
        <f t="shared" si="35"/>
        <v>0</v>
      </c>
      <c r="I106" s="67"/>
      <c r="J106" s="49">
        <f t="shared" si="36"/>
        <v>0</v>
      </c>
      <c r="K106" s="67"/>
      <c r="L106" s="49">
        <f t="shared" si="37"/>
        <v>0</v>
      </c>
      <c r="M106" s="67"/>
      <c r="N106" s="49">
        <f t="shared" si="38"/>
        <v>0</v>
      </c>
      <c r="O106" s="67"/>
      <c r="P106" s="49">
        <f t="shared" si="39"/>
        <v>0</v>
      </c>
      <c r="Q106" s="67"/>
      <c r="R106" s="49">
        <f t="shared" si="40"/>
        <v>0</v>
      </c>
      <c r="S106" s="67"/>
      <c r="T106" s="49">
        <f t="shared" si="41"/>
        <v>0</v>
      </c>
      <c r="U106" s="67"/>
      <c r="V106" s="49">
        <f t="shared" si="42"/>
        <v>0</v>
      </c>
      <c r="W106" s="67"/>
      <c r="X106" s="49">
        <f t="shared" si="43"/>
        <v>0</v>
      </c>
      <c r="Y106" s="67"/>
      <c r="Z106" s="49">
        <f t="shared" si="46"/>
        <v>0</v>
      </c>
      <c r="AA106" s="82">
        <f t="shared" si="31"/>
        <v>0</v>
      </c>
      <c r="AB106" s="49">
        <f t="shared" si="46"/>
        <v>0</v>
      </c>
      <c r="AC106" s="82">
        <f t="shared" si="32"/>
        <v>0</v>
      </c>
      <c r="AD106" s="49">
        <f t="shared" si="45"/>
        <v>0</v>
      </c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</row>
    <row r="107" spans="1:66" x14ac:dyDescent="0.25">
      <c r="A107" s="9">
        <v>6308</v>
      </c>
      <c r="B107" s="10" t="s">
        <v>125</v>
      </c>
      <c r="C107" s="67"/>
      <c r="D107" s="49">
        <f t="shared" si="33"/>
        <v>0</v>
      </c>
      <c r="E107" s="67"/>
      <c r="F107" s="49">
        <f t="shared" si="34"/>
        <v>0</v>
      </c>
      <c r="G107" s="67"/>
      <c r="H107" s="49">
        <f t="shared" si="35"/>
        <v>0</v>
      </c>
      <c r="I107" s="67"/>
      <c r="J107" s="49">
        <f t="shared" si="36"/>
        <v>0</v>
      </c>
      <c r="K107" s="67"/>
      <c r="L107" s="49">
        <f t="shared" si="37"/>
        <v>0</v>
      </c>
      <c r="M107" s="67"/>
      <c r="N107" s="49">
        <f t="shared" si="38"/>
        <v>0</v>
      </c>
      <c r="O107" s="67"/>
      <c r="P107" s="49">
        <f t="shared" si="39"/>
        <v>0</v>
      </c>
      <c r="Q107" s="67"/>
      <c r="R107" s="49">
        <f t="shared" si="40"/>
        <v>0</v>
      </c>
      <c r="S107" s="67"/>
      <c r="T107" s="49">
        <f t="shared" si="41"/>
        <v>0</v>
      </c>
      <c r="U107" s="67"/>
      <c r="V107" s="49">
        <f t="shared" si="42"/>
        <v>0</v>
      </c>
      <c r="W107" s="67"/>
      <c r="X107" s="49">
        <f t="shared" si="43"/>
        <v>0</v>
      </c>
      <c r="Y107" s="67"/>
      <c r="Z107" s="49">
        <f t="shared" si="46"/>
        <v>0</v>
      </c>
      <c r="AA107" s="82">
        <f t="shared" si="31"/>
        <v>0</v>
      </c>
      <c r="AB107" s="49">
        <f t="shared" si="46"/>
        <v>0</v>
      </c>
      <c r="AC107" s="82">
        <f t="shared" si="32"/>
        <v>0</v>
      </c>
      <c r="AD107" s="49">
        <f t="shared" si="45"/>
        <v>0</v>
      </c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</row>
    <row r="108" spans="1:66" x14ac:dyDescent="0.25">
      <c r="A108" s="9">
        <v>6309</v>
      </c>
      <c r="B108" s="10" t="s">
        <v>126</v>
      </c>
      <c r="C108" s="67">
        <v>37861.698250000001</v>
      </c>
      <c r="D108" s="49">
        <f t="shared" si="33"/>
        <v>2.0731696623919435E-3</v>
      </c>
      <c r="E108" s="67">
        <v>37861.698250000001</v>
      </c>
      <c r="F108" s="49">
        <f t="shared" si="34"/>
        <v>2.0731696623919435E-3</v>
      </c>
      <c r="G108" s="67">
        <v>37861.698250000001</v>
      </c>
      <c r="H108" s="49">
        <f t="shared" si="35"/>
        <v>2.0731696623919435E-3</v>
      </c>
      <c r="I108" s="67">
        <v>37861.698250000001</v>
      </c>
      <c r="J108" s="49">
        <f t="shared" si="36"/>
        <v>2.0731696623919435E-3</v>
      </c>
      <c r="K108" s="67">
        <v>37861.698250000001</v>
      </c>
      <c r="L108" s="49">
        <f t="shared" si="37"/>
        <v>2.0731696623919435E-3</v>
      </c>
      <c r="M108" s="67">
        <v>37861.698250000001</v>
      </c>
      <c r="N108" s="49">
        <f t="shared" si="38"/>
        <v>2.0731696623919435E-3</v>
      </c>
      <c r="O108" s="67">
        <v>37861.698250000001</v>
      </c>
      <c r="P108" s="49">
        <f t="shared" si="39"/>
        <v>2.0731696623919435E-3</v>
      </c>
      <c r="Q108" s="67">
        <v>37861.698250000001</v>
      </c>
      <c r="R108" s="49">
        <f t="shared" si="40"/>
        <v>2.0731696623919435E-3</v>
      </c>
      <c r="S108" s="67">
        <v>37861.698250000001</v>
      </c>
      <c r="T108" s="49">
        <f t="shared" si="41"/>
        <v>2.0731696623919435E-3</v>
      </c>
      <c r="U108" s="67">
        <v>37861.698250000001</v>
      </c>
      <c r="V108" s="49">
        <f t="shared" si="42"/>
        <v>2.0731696623919435E-3</v>
      </c>
      <c r="W108" s="67">
        <v>37861.698250000001</v>
      </c>
      <c r="X108" s="49">
        <f t="shared" si="43"/>
        <v>2.0731696623919435E-3</v>
      </c>
      <c r="Y108" s="67">
        <v>37861.698250000001</v>
      </c>
      <c r="Z108" s="49">
        <f t="shared" si="46"/>
        <v>2.0731696623919435E-3</v>
      </c>
      <c r="AA108" s="82">
        <f t="shared" si="31"/>
        <v>454340.37900000013</v>
      </c>
      <c r="AB108" s="49">
        <f t="shared" si="46"/>
        <v>2.073169662391944E-3</v>
      </c>
      <c r="AC108" s="82">
        <f t="shared" si="32"/>
        <v>37861.698250000009</v>
      </c>
      <c r="AD108" s="49">
        <f t="shared" si="45"/>
        <v>2.073169662391944E-3</v>
      </c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</row>
    <row r="109" spans="1:66" x14ac:dyDescent="0.25">
      <c r="A109" s="9">
        <v>6310</v>
      </c>
      <c r="B109" s="10" t="s">
        <v>127</v>
      </c>
      <c r="C109" s="67">
        <v>8530.1</v>
      </c>
      <c r="D109" s="49">
        <f t="shared" si="33"/>
        <v>4.6707742532836643E-4</v>
      </c>
      <c r="E109" s="67">
        <v>8530.1</v>
      </c>
      <c r="F109" s="49">
        <f t="shared" si="34"/>
        <v>4.6707742532836643E-4</v>
      </c>
      <c r="G109" s="67">
        <v>8530.1</v>
      </c>
      <c r="H109" s="49">
        <f t="shared" si="35"/>
        <v>4.6707742532836643E-4</v>
      </c>
      <c r="I109" s="67">
        <v>8530.1</v>
      </c>
      <c r="J109" s="49">
        <f t="shared" si="36"/>
        <v>4.6707742532836643E-4</v>
      </c>
      <c r="K109" s="67">
        <v>8530.1</v>
      </c>
      <c r="L109" s="49">
        <f t="shared" si="37"/>
        <v>4.6707742532836643E-4</v>
      </c>
      <c r="M109" s="67">
        <v>8530.1</v>
      </c>
      <c r="N109" s="49">
        <f t="shared" si="38"/>
        <v>4.6707742532836643E-4</v>
      </c>
      <c r="O109" s="67">
        <v>8530.1</v>
      </c>
      <c r="P109" s="49">
        <f t="shared" si="39"/>
        <v>4.6707742532836643E-4</v>
      </c>
      <c r="Q109" s="67">
        <v>8530.1</v>
      </c>
      <c r="R109" s="49">
        <f t="shared" si="40"/>
        <v>4.6707742532836643E-4</v>
      </c>
      <c r="S109" s="67">
        <v>8530.1</v>
      </c>
      <c r="T109" s="49">
        <f t="shared" si="41"/>
        <v>4.6707742532836643E-4</v>
      </c>
      <c r="U109" s="67">
        <v>8530.1</v>
      </c>
      <c r="V109" s="49">
        <f t="shared" si="42"/>
        <v>4.6707742532836643E-4</v>
      </c>
      <c r="W109" s="67">
        <v>8530.1</v>
      </c>
      <c r="X109" s="49">
        <f t="shared" si="43"/>
        <v>4.6707742532836643E-4</v>
      </c>
      <c r="Y109" s="67">
        <v>8530.1</v>
      </c>
      <c r="Z109" s="49">
        <f t="shared" si="46"/>
        <v>4.6707742532836643E-4</v>
      </c>
      <c r="AA109" s="82">
        <f t="shared" si="31"/>
        <v>102361.20000000003</v>
      </c>
      <c r="AB109" s="49">
        <f t="shared" si="46"/>
        <v>4.6707742532836653E-4</v>
      </c>
      <c r="AC109" s="82">
        <f t="shared" si="32"/>
        <v>8530.1000000000022</v>
      </c>
      <c r="AD109" s="49">
        <f t="shared" si="45"/>
        <v>4.6707742532836653E-4</v>
      </c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</row>
    <row r="110" spans="1:66" x14ac:dyDescent="0.25">
      <c r="A110" s="9">
        <v>6311</v>
      </c>
      <c r="B110" s="10" t="s">
        <v>128</v>
      </c>
      <c r="C110" s="67"/>
      <c r="D110" s="49">
        <f t="shared" si="33"/>
        <v>0</v>
      </c>
      <c r="E110" s="67"/>
      <c r="F110" s="49">
        <f t="shared" si="34"/>
        <v>0</v>
      </c>
      <c r="G110" s="67"/>
      <c r="H110" s="49">
        <f t="shared" si="35"/>
        <v>0</v>
      </c>
      <c r="I110" s="67"/>
      <c r="J110" s="49">
        <f t="shared" si="36"/>
        <v>0</v>
      </c>
      <c r="K110" s="67"/>
      <c r="L110" s="49">
        <f t="shared" si="37"/>
        <v>0</v>
      </c>
      <c r="M110" s="67"/>
      <c r="N110" s="49">
        <f t="shared" si="38"/>
        <v>0</v>
      </c>
      <c r="O110" s="67"/>
      <c r="P110" s="49">
        <f t="shared" si="39"/>
        <v>0</v>
      </c>
      <c r="Q110" s="67"/>
      <c r="R110" s="49">
        <f t="shared" si="40"/>
        <v>0</v>
      </c>
      <c r="S110" s="67"/>
      <c r="T110" s="49">
        <f t="shared" si="41"/>
        <v>0</v>
      </c>
      <c r="U110" s="67"/>
      <c r="V110" s="49">
        <f t="shared" si="42"/>
        <v>0</v>
      </c>
      <c r="W110" s="67"/>
      <c r="X110" s="49">
        <f t="shared" si="43"/>
        <v>0</v>
      </c>
      <c r="Y110" s="67"/>
      <c r="Z110" s="49">
        <f t="shared" si="46"/>
        <v>0</v>
      </c>
      <c r="AA110" s="82">
        <f t="shared" si="31"/>
        <v>0</v>
      </c>
      <c r="AB110" s="49">
        <f t="shared" si="46"/>
        <v>0</v>
      </c>
      <c r="AC110" s="82">
        <f t="shared" si="32"/>
        <v>0</v>
      </c>
      <c r="AD110" s="49">
        <f t="shared" si="45"/>
        <v>0</v>
      </c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</row>
    <row r="111" spans="1:66" x14ac:dyDescent="0.25">
      <c r="A111" s="9">
        <v>6312</v>
      </c>
      <c r="B111" s="10" t="s">
        <v>129</v>
      </c>
      <c r="C111" s="67"/>
      <c r="D111" s="49">
        <f t="shared" si="33"/>
        <v>0</v>
      </c>
      <c r="E111" s="67"/>
      <c r="F111" s="49">
        <f t="shared" si="34"/>
        <v>0</v>
      </c>
      <c r="G111" s="67"/>
      <c r="H111" s="49">
        <f t="shared" si="35"/>
        <v>0</v>
      </c>
      <c r="I111" s="67"/>
      <c r="J111" s="49">
        <f t="shared" si="36"/>
        <v>0</v>
      </c>
      <c r="K111" s="67"/>
      <c r="L111" s="49">
        <f t="shared" si="37"/>
        <v>0</v>
      </c>
      <c r="M111" s="67"/>
      <c r="N111" s="49">
        <f t="shared" si="38"/>
        <v>0</v>
      </c>
      <c r="O111" s="67"/>
      <c r="P111" s="49">
        <f t="shared" si="39"/>
        <v>0</v>
      </c>
      <c r="Q111" s="67"/>
      <c r="R111" s="49">
        <f t="shared" si="40"/>
        <v>0</v>
      </c>
      <c r="S111" s="67"/>
      <c r="T111" s="49">
        <f t="shared" si="41"/>
        <v>0</v>
      </c>
      <c r="U111" s="67"/>
      <c r="V111" s="49">
        <f t="shared" si="42"/>
        <v>0</v>
      </c>
      <c r="W111" s="67"/>
      <c r="X111" s="49">
        <f t="shared" si="43"/>
        <v>0</v>
      </c>
      <c r="Y111" s="67"/>
      <c r="Z111" s="49">
        <f t="shared" si="46"/>
        <v>0</v>
      </c>
      <c r="AA111" s="82">
        <f t="shared" si="31"/>
        <v>0</v>
      </c>
      <c r="AB111" s="49">
        <f t="shared" si="46"/>
        <v>0</v>
      </c>
      <c r="AC111" s="82">
        <f t="shared" si="32"/>
        <v>0</v>
      </c>
      <c r="AD111" s="49">
        <f t="shared" si="45"/>
        <v>0</v>
      </c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</row>
    <row r="112" spans="1:66" x14ac:dyDescent="0.25">
      <c r="A112" s="9">
        <v>6313</v>
      </c>
      <c r="B112" s="10" t="s">
        <v>130</v>
      </c>
      <c r="C112" s="67"/>
      <c r="D112" s="49">
        <f t="shared" si="33"/>
        <v>0</v>
      </c>
      <c r="E112" s="67"/>
      <c r="F112" s="49">
        <f t="shared" si="34"/>
        <v>0</v>
      </c>
      <c r="G112" s="67"/>
      <c r="H112" s="49">
        <f t="shared" si="35"/>
        <v>0</v>
      </c>
      <c r="I112" s="67"/>
      <c r="J112" s="49">
        <f t="shared" si="36"/>
        <v>0</v>
      </c>
      <c r="K112" s="67"/>
      <c r="L112" s="49">
        <f t="shared" si="37"/>
        <v>0</v>
      </c>
      <c r="M112" s="67"/>
      <c r="N112" s="49">
        <f t="shared" si="38"/>
        <v>0</v>
      </c>
      <c r="O112" s="67"/>
      <c r="P112" s="49">
        <f t="shared" si="39"/>
        <v>0</v>
      </c>
      <c r="Q112" s="67"/>
      <c r="R112" s="49">
        <f t="shared" si="40"/>
        <v>0</v>
      </c>
      <c r="S112" s="67"/>
      <c r="T112" s="49">
        <f t="shared" si="41"/>
        <v>0</v>
      </c>
      <c r="U112" s="67"/>
      <c r="V112" s="49">
        <f t="shared" si="42"/>
        <v>0</v>
      </c>
      <c r="W112" s="67"/>
      <c r="X112" s="49">
        <f t="shared" si="43"/>
        <v>0</v>
      </c>
      <c r="Y112" s="67"/>
      <c r="Z112" s="49">
        <f t="shared" si="46"/>
        <v>0</v>
      </c>
      <c r="AA112" s="82">
        <f t="shared" si="31"/>
        <v>0</v>
      </c>
      <c r="AB112" s="49">
        <f t="shared" si="46"/>
        <v>0</v>
      </c>
      <c r="AC112" s="82">
        <f t="shared" si="32"/>
        <v>0</v>
      </c>
      <c r="AD112" s="49">
        <f t="shared" si="45"/>
        <v>0</v>
      </c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</row>
    <row r="113" spans="1:66" x14ac:dyDescent="0.25">
      <c r="A113" s="9">
        <v>6314</v>
      </c>
      <c r="B113" s="10" t="s">
        <v>131</v>
      </c>
      <c r="C113" s="67">
        <v>229340.83004999999</v>
      </c>
      <c r="D113" s="49">
        <f t="shared" si="33"/>
        <v>1.2557874400349871E-2</v>
      </c>
      <c r="E113" s="67">
        <v>229340.83004999999</v>
      </c>
      <c r="F113" s="49">
        <f t="shared" si="34"/>
        <v>1.2557874400349871E-2</v>
      </c>
      <c r="G113" s="67">
        <v>229340.83004999999</v>
      </c>
      <c r="H113" s="49">
        <f t="shared" si="35"/>
        <v>1.2557874400349871E-2</v>
      </c>
      <c r="I113" s="67">
        <v>229340.83004999999</v>
      </c>
      <c r="J113" s="49">
        <f t="shared" si="36"/>
        <v>1.2557874400349871E-2</v>
      </c>
      <c r="K113" s="67">
        <v>229340.83004999999</v>
      </c>
      <c r="L113" s="49">
        <f t="shared" si="37"/>
        <v>1.2557874400349871E-2</v>
      </c>
      <c r="M113" s="67">
        <v>229340.83004999999</v>
      </c>
      <c r="N113" s="49">
        <f t="shared" si="38"/>
        <v>1.2557874400349871E-2</v>
      </c>
      <c r="O113" s="67">
        <v>229340.83004999999</v>
      </c>
      <c r="P113" s="49">
        <f t="shared" si="39"/>
        <v>1.2557874400349871E-2</v>
      </c>
      <c r="Q113" s="67">
        <v>229340.83004999999</v>
      </c>
      <c r="R113" s="49">
        <f t="shared" si="40"/>
        <v>1.2557874400349871E-2</v>
      </c>
      <c r="S113" s="67">
        <v>229340.83004999999</v>
      </c>
      <c r="T113" s="49">
        <f t="shared" si="41"/>
        <v>1.2557874400349871E-2</v>
      </c>
      <c r="U113" s="67">
        <v>229340.83004999999</v>
      </c>
      <c r="V113" s="49">
        <f t="shared" si="42"/>
        <v>1.2557874400349871E-2</v>
      </c>
      <c r="W113" s="67">
        <v>229340.83004999999</v>
      </c>
      <c r="X113" s="49">
        <f t="shared" si="43"/>
        <v>1.2557874400349871E-2</v>
      </c>
      <c r="Y113" s="67">
        <v>229340.83004999999</v>
      </c>
      <c r="Z113" s="49">
        <f t="shared" si="46"/>
        <v>1.2557874400349871E-2</v>
      </c>
      <c r="AA113" s="82">
        <f t="shared" si="31"/>
        <v>2752089.9605999999</v>
      </c>
      <c r="AB113" s="49">
        <f t="shared" si="46"/>
        <v>1.2557874400349873E-2</v>
      </c>
      <c r="AC113" s="82">
        <f t="shared" si="32"/>
        <v>229340.83004999999</v>
      </c>
      <c r="AD113" s="49">
        <f t="shared" si="45"/>
        <v>1.2557874400349871E-2</v>
      </c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</row>
    <row r="114" spans="1:66" x14ac:dyDescent="0.25">
      <c r="A114" s="9">
        <v>6315</v>
      </c>
      <c r="B114" s="10" t="s">
        <v>132</v>
      </c>
      <c r="C114" s="67">
        <v>295.83499999999998</v>
      </c>
      <c r="D114" s="49">
        <f t="shared" si="33"/>
        <v>1.6198854658446824E-5</v>
      </c>
      <c r="E114" s="67">
        <v>295.83499999999998</v>
      </c>
      <c r="F114" s="49">
        <f t="shared" si="34"/>
        <v>1.6198854658446824E-5</v>
      </c>
      <c r="G114" s="67">
        <v>295.83499999999998</v>
      </c>
      <c r="H114" s="49">
        <f t="shared" si="35"/>
        <v>1.6198854658446824E-5</v>
      </c>
      <c r="I114" s="67">
        <v>295.83499999999998</v>
      </c>
      <c r="J114" s="49">
        <f t="shared" si="36"/>
        <v>1.6198854658446824E-5</v>
      </c>
      <c r="K114" s="67">
        <v>295.83499999999998</v>
      </c>
      <c r="L114" s="49">
        <f t="shared" si="37"/>
        <v>1.6198854658446824E-5</v>
      </c>
      <c r="M114" s="67">
        <v>295.83499999999998</v>
      </c>
      <c r="N114" s="49">
        <f t="shared" si="38"/>
        <v>1.6198854658446824E-5</v>
      </c>
      <c r="O114" s="67">
        <v>295.83499999999998</v>
      </c>
      <c r="P114" s="49">
        <f t="shared" si="39"/>
        <v>1.6198854658446824E-5</v>
      </c>
      <c r="Q114" s="67">
        <v>295.83499999999998</v>
      </c>
      <c r="R114" s="49">
        <f t="shared" si="40"/>
        <v>1.6198854658446824E-5</v>
      </c>
      <c r="S114" s="67">
        <v>295.83499999999998</v>
      </c>
      <c r="T114" s="49">
        <f t="shared" si="41"/>
        <v>1.6198854658446824E-5</v>
      </c>
      <c r="U114" s="67">
        <v>295.83499999999998</v>
      </c>
      <c r="V114" s="49">
        <f t="shared" si="42"/>
        <v>1.6198854658446824E-5</v>
      </c>
      <c r="W114" s="67">
        <v>295.83499999999998</v>
      </c>
      <c r="X114" s="49">
        <f t="shared" si="43"/>
        <v>1.6198854658446824E-5</v>
      </c>
      <c r="Y114" s="67">
        <v>295.83499999999998</v>
      </c>
      <c r="Z114" s="49">
        <f t="shared" si="46"/>
        <v>1.6198854658446824E-5</v>
      </c>
      <c r="AA114" s="82">
        <f t="shared" si="31"/>
        <v>3550.02</v>
      </c>
      <c r="AB114" s="49">
        <f t="shared" si="46"/>
        <v>1.6198854658446827E-5</v>
      </c>
      <c r="AC114" s="82">
        <f t="shared" si="32"/>
        <v>295.83499999999998</v>
      </c>
      <c r="AD114" s="49">
        <f t="shared" si="45"/>
        <v>1.6198854658446824E-5</v>
      </c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</row>
    <row r="115" spans="1:66" x14ac:dyDescent="0.25">
      <c r="A115" s="9">
        <v>6316</v>
      </c>
      <c r="B115" s="10" t="s">
        <v>133</v>
      </c>
      <c r="C115" s="67"/>
      <c r="D115" s="49">
        <f t="shared" si="33"/>
        <v>0</v>
      </c>
      <c r="E115" s="67"/>
      <c r="F115" s="49">
        <f t="shared" si="34"/>
        <v>0</v>
      </c>
      <c r="G115" s="67"/>
      <c r="H115" s="49">
        <f t="shared" si="35"/>
        <v>0</v>
      </c>
      <c r="I115" s="67"/>
      <c r="J115" s="49">
        <f t="shared" si="36"/>
        <v>0</v>
      </c>
      <c r="K115" s="67"/>
      <c r="L115" s="49">
        <f t="shared" si="37"/>
        <v>0</v>
      </c>
      <c r="M115" s="67"/>
      <c r="N115" s="49">
        <f t="shared" si="38"/>
        <v>0</v>
      </c>
      <c r="O115" s="67"/>
      <c r="P115" s="49">
        <f t="shared" si="39"/>
        <v>0</v>
      </c>
      <c r="Q115" s="67"/>
      <c r="R115" s="49">
        <f t="shared" si="40"/>
        <v>0</v>
      </c>
      <c r="S115" s="67"/>
      <c r="T115" s="49">
        <f t="shared" si="41"/>
        <v>0</v>
      </c>
      <c r="U115" s="67"/>
      <c r="V115" s="49">
        <f t="shared" si="42"/>
        <v>0</v>
      </c>
      <c r="W115" s="67"/>
      <c r="X115" s="49">
        <f t="shared" si="43"/>
        <v>0</v>
      </c>
      <c r="Y115" s="67"/>
      <c r="Z115" s="49">
        <f t="shared" si="46"/>
        <v>0</v>
      </c>
      <c r="AA115" s="82">
        <f t="shared" si="31"/>
        <v>0</v>
      </c>
      <c r="AB115" s="49">
        <f t="shared" si="46"/>
        <v>0</v>
      </c>
      <c r="AC115" s="82">
        <f t="shared" si="32"/>
        <v>0</v>
      </c>
      <c r="AD115" s="49">
        <f t="shared" si="45"/>
        <v>0</v>
      </c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</row>
    <row r="116" spans="1:66" x14ac:dyDescent="0.25">
      <c r="A116" s="9">
        <v>6317</v>
      </c>
      <c r="B116" s="10" t="s">
        <v>134</v>
      </c>
      <c r="C116" s="67">
        <v>2678.6927000000001</v>
      </c>
      <c r="D116" s="49">
        <f t="shared" si="33"/>
        <v>1.4667552426840134E-4</v>
      </c>
      <c r="E116" s="67">
        <v>2678.6927000000001</v>
      </c>
      <c r="F116" s="49">
        <f t="shared" si="34"/>
        <v>1.4667552426840134E-4</v>
      </c>
      <c r="G116" s="67">
        <v>2678.6927000000001</v>
      </c>
      <c r="H116" s="49">
        <f t="shared" si="35"/>
        <v>1.4667552426840134E-4</v>
      </c>
      <c r="I116" s="67">
        <v>2678.6927000000001</v>
      </c>
      <c r="J116" s="49">
        <f t="shared" si="36"/>
        <v>1.4667552426840134E-4</v>
      </c>
      <c r="K116" s="67">
        <v>2678.6927000000001</v>
      </c>
      <c r="L116" s="49">
        <f t="shared" si="37"/>
        <v>1.4667552426840134E-4</v>
      </c>
      <c r="M116" s="67">
        <v>2678.6927000000001</v>
      </c>
      <c r="N116" s="49">
        <f t="shared" si="38"/>
        <v>1.4667552426840134E-4</v>
      </c>
      <c r="O116" s="67">
        <v>2678.6927000000001</v>
      </c>
      <c r="P116" s="49">
        <f t="shared" si="39"/>
        <v>1.4667552426840134E-4</v>
      </c>
      <c r="Q116" s="67">
        <v>2678.6927000000001</v>
      </c>
      <c r="R116" s="49">
        <f t="shared" si="40"/>
        <v>1.4667552426840134E-4</v>
      </c>
      <c r="S116" s="67">
        <v>2678.6927000000001</v>
      </c>
      <c r="T116" s="49">
        <f t="shared" si="41"/>
        <v>1.4667552426840134E-4</v>
      </c>
      <c r="U116" s="67">
        <v>2678.6927000000001</v>
      </c>
      <c r="V116" s="49">
        <f t="shared" si="42"/>
        <v>1.4667552426840134E-4</v>
      </c>
      <c r="W116" s="67">
        <v>2678.6927000000001</v>
      </c>
      <c r="X116" s="49">
        <f t="shared" si="43"/>
        <v>1.4667552426840134E-4</v>
      </c>
      <c r="Y116" s="67">
        <v>2678.6927000000001</v>
      </c>
      <c r="Z116" s="49">
        <f t="shared" si="46"/>
        <v>1.4667552426840134E-4</v>
      </c>
      <c r="AA116" s="82">
        <f t="shared" si="31"/>
        <v>32144.312399999999</v>
      </c>
      <c r="AB116" s="49">
        <f t="shared" si="46"/>
        <v>1.4667552426840134E-4</v>
      </c>
      <c r="AC116" s="82">
        <f t="shared" si="32"/>
        <v>2678.6927000000001</v>
      </c>
      <c r="AD116" s="49">
        <f t="shared" si="45"/>
        <v>1.4667552426840134E-4</v>
      </c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</row>
    <row r="117" spans="1:66" x14ac:dyDescent="0.25">
      <c r="A117" s="9">
        <v>6318</v>
      </c>
      <c r="B117" s="10" t="s">
        <v>135</v>
      </c>
      <c r="C117" s="67">
        <v>6510.85</v>
      </c>
      <c r="D117" s="49">
        <f t="shared" si="33"/>
        <v>3.5651059831645523E-4</v>
      </c>
      <c r="E117" s="67">
        <v>6510.85</v>
      </c>
      <c r="F117" s="49">
        <f t="shared" si="34"/>
        <v>3.5651059831645523E-4</v>
      </c>
      <c r="G117" s="67">
        <v>6510.85</v>
      </c>
      <c r="H117" s="49">
        <f t="shared" si="35"/>
        <v>3.5651059831645523E-4</v>
      </c>
      <c r="I117" s="67">
        <v>6510.85</v>
      </c>
      <c r="J117" s="49">
        <f t="shared" si="36"/>
        <v>3.5651059831645523E-4</v>
      </c>
      <c r="K117" s="67">
        <v>6510.85</v>
      </c>
      <c r="L117" s="49">
        <f t="shared" si="37"/>
        <v>3.5651059831645523E-4</v>
      </c>
      <c r="M117" s="67">
        <v>6510.85</v>
      </c>
      <c r="N117" s="49">
        <f t="shared" si="38"/>
        <v>3.5651059831645523E-4</v>
      </c>
      <c r="O117" s="67">
        <v>6510.85</v>
      </c>
      <c r="P117" s="49">
        <f t="shared" si="39"/>
        <v>3.5651059831645523E-4</v>
      </c>
      <c r="Q117" s="67">
        <v>6510.85</v>
      </c>
      <c r="R117" s="49">
        <f t="shared" si="40"/>
        <v>3.5651059831645523E-4</v>
      </c>
      <c r="S117" s="67">
        <v>6510.85</v>
      </c>
      <c r="T117" s="49">
        <f t="shared" si="41"/>
        <v>3.5651059831645523E-4</v>
      </c>
      <c r="U117" s="67">
        <v>6510.85</v>
      </c>
      <c r="V117" s="49">
        <f t="shared" si="42"/>
        <v>3.5651059831645523E-4</v>
      </c>
      <c r="W117" s="67">
        <v>6510.85</v>
      </c>
      <c r="X117" s="49">
        <f t="shared" si="43"/>
        <v>3.5651059831645523E-4</v>
      </c>
      <c r="Y117" s="67">
        <v>6510.85</v>
      </c>
      <c r="Z117" s="49">
        <f t="shared" ref="Z117:AB136" si="47">IF(Y$10&lt;&gt;0,Y117/Y$10,"-")</f>
        <v>3.5651059831645523E-4</v>
      </c>
      <c r="AA117" s="82">
        <f t="shared" si="31"/>
        <v>78130.2</v>
      </c>
      <c r="AB117" s="49">
        <f t="shared" si="47"/>
        <v>3.5651059831645518E-4</v>
      </c>
      <c r="AC117" s="82">
        <f t="shared" si="32"/>
        <v>6510.8499999999995</v>
      </c>
      <c r="AD117" s="49">
        <f t="shared" si="45"/>
        <v>3.5651059831645518E-4</v>
      </c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</row>
    <row r="118" spans="1:66" x14ac:dyDescent="0.25">
      <c r="A118" s="9">
        <v>6319</v>
      </c>
      <c r="B118" s="10" t="s">
        <v>136</v>
      </c>
      <c r="C118" s="67"/>
      <c r="D118" s="49">
        <f t="shared" si="33"/>
        <v>0</v>
      </c>
      <c r="E118" s="67"/>
      <c r="F118" s="49">
        <f t="shared" si="34"/>
        <v>0</v>
      </c>
      <c r="G118" s="67"/>
      <c r="H118" s="49">
        <f t="shared" si="35"/>
        <v>0</v>
      </c>
      <c r="I118" s="67"/>
      <c r="J118" s="49">
        <f t="shared" si="36"/>
        <v>0</v>
      </c>
      <c r="K118" s="67"/>
      <c r="L118" s="49">
        <f t="shared" si="37"/>
        <v>0</v>
      </c>
      <c r="M118" s="67"/>
      <c r="N118" s="49">
        <f t="shared" si="38"/>
        <v>0</v>
      </c>
      <c r="O118" s="67"/>
      <c r="P118" s="49">
        <f t="shared" si="39"/>
        <v>0</v>
      </c>
      <c r="Q118" s="67"/>
      <c r="R118" s="49">
        <f t="shared" si="40"/>
        <v>0</v>
      </c>
      <c r="S118" s="67"/>
      <c r="T118" s="49">
        <f t="shared" si="41"/>
        <v>0</v>
      </c>
      <c r="U118" s="67"/>
      <c r="V118" s="49">
        <f t="shared" si="42"/>
        <v>0</v>
      </c>
      <c r="W118" s="67"/>
      <c r="X118" s="49">
        <f t="shared" si="43"/>
        <v>0</v>
      </c>
      <c r="Y118" s="67"/>
      <c r="Z118" s="49">
        <f t="shared" si="47"/>
        <v>0</v>
      </c>
      <c r="AA118" s="82">
        <f t="shared" si="31"/>
        <v>0</v>
      </c>
      <c r="AB118" s="49">
        <f t="shared" si="47"/>
        <v>0</v>
      </c>
      <c r="AC118" s="82">
        <f t="shared" si="32"/>
        <v>0</v>
      </c>
      <c r="AD118" s="49">
        <f t="shared" si="45"/>
        <v>0</v>
      </c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</row>
    <row r="119" spans="1:66" x14ac:dyDescent="0.25">
      <c r="A119" s="9">
        <v>6320</v>
      </c>
      <c r="B119" s="10" t="s">
        <v>137</v>
      </c>
      <c r="C119" s="67"/>
      <c r="D119" s="49">
        <f t="shared" si="33"/>
        <v>0</v>
      </c>
      <c r="E119" s="67"/>
      <c r="F119" s="49">
        <f t="shared" si="34"/>
        <v>0</v>
      </c>
      <c r="G119" s="67"/>
      <c r="H119" s="49">
        <f t="shared" si="35"/>
        <v>0</v>
      </c>
      <c r="I119" s="67"/>
      <c r="J119" s="49">
        <f t="shared" si="36"/>
        <v>0</v>
      </c>
      <c r="K119" s="67"/>
      <c r="L119" s="49">
        <f t="shared" si="37"/>
        <v>0</v>
      </c>
      <c r="M119" s="67"/>
      <c r="N119" s="49">
        <f t="shared" si="38"/>
        <v>0</v>
      </c>
      <c r="O119" s="67"/>
      <c r="P119" s="49">
        <f t="shared" si="39"/>
        <v>0</v>
      </c>
      <c r="Q119" s="67"/>
      <c r="R119" s="49">
        <f t="shared" si="40"/>
        <v>0</v>
      </c>
      <c r="S119" s="67"/>
      <c r="T119" s="49">
        <f t="shared" si="41"/>
        <v>0</v>
      </c>
      <c r="U119" s="67"/>
      <c r="V119" s="49">
        <f t="shared" si="42"/>
        <v>0</v>
      </c>
      <c r="W119" s="67"/>
      <c r="X119" s="49">
        <f t="shared" si="43"/>
        <v>0</v>
      </c>
      <c r="Y119" s="67"/>
      <c r="Z119" s="49">
        <f t="shared" si="47"/>
        <v>0</v>
      </c>
      <c r="AA119" s="82">
        <f t="shared" si="31"/>
        <v>0</v>
      </c>
      <c r="AB119" s="49">
        <f t="shared" si="47"/>
        <v>0</v>
      </c>
      <c r="AC119" s="82">
        <f t="shared" si="32"/>
        <v>0</v>
      </c>
      <c r="AD119" s="49">
        <f t="shared" si="45"/>
        <v>0</v>
      </c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</row>
    <row r="120" spans="1:66" x14ac:dyDescent="0.25">
      <c r="A120" s="9">
        <v>6321</v>
      </c>
      <c r="B120" s="10" t="s">
        <v>138</v>
      </c>
      <c r="C120" s="67">
        <v>73959.850000000006</v>
      </c>
      <c r="D120" s="49">
        <f t="shared" si="33"/>
        <v>4.0497738966333548E-3</v>
      </c>
      <c r="E120" s="67">
        <v>73959.850000000006</v>
      </c>
      <c r="F120" s="49">
        <f t="shared" si="34"/>
        <v>4.0497738966333548E-3</v>
      </c>
      <c r="G120" s="67">
        <v>73959.850000000006</v>
      </c>
      <c r="H120" s="49">
        <f t="shared" si="35"/>
        <v>4.0497738966333548E-3</v>
      </c>
      <c r="I120" s="67">
        <v>73959.850000000006</v>
      </c>
      <c r="J120" s="49">
        <f t="shared" si="36"/>
        <v>4.0497738966333548E-3</v>
      </c>
      <c r="K120" s="67">
        <v>73959.850000000006</v>
      </c>
      <c r="L120" s="49">
        <f t="shared" si="37"/>
        <v>4.0497738966333548E-3</v>
      </c>
      <c r="M120" s="67">
        <v>73959.850000000006</v>
      </c>
      <c r="N120" s="49">
        <f t="shared" si="38"/>
        <v>4.0497738966333548E-3</v>
      </c>
      <c r="O120" s="67">
        <v>73959.850000000006</v>
      </c>
      <c r="P120" s="49">
        <f t="shared" si="39"/>
        <v>4.0497738966333548E-3</v>
      </c>
      <c r="Q120" s="67">
        <v>73959.850000000006</v>
      </c>
      <c r="R120" s="49">
        <f t="shared" si="40"/>
        <v>4.0497738966333548E-3</v>
      </c>
      <c r="S120" s="67">
        <v>73959.850000000006</v>
      </c>
      <c r="T120" s="49">
        <f t="shared" si="41"/>
        <v>4.0497738966333548E-3</v>
      </c>
      <c r="U120" s="67">
        <v>73959.850000000006</v>
      </c>
      <c r="V120" s="49">
        <f t="shared" si="42"/>
        <v>4.0497738966333548E-3</v>
      </c>
      <c r="W120" s="67">
        <v>73959.850000000006</v>
      </c>
      <c r="X120" s="49">
        <f t="shared" si="43"/>
        <v>4.0497738966333548E-3</v>
      </c>
      <c r="Y120" s="67">
        <v>73959.850000000006</v>
      </c>
      <c r="Z120" s="49">
        <f t="shared" si="47"/>
        <v>4.0497738966333548E-3</v>
      </c>
      <c r="AA120" s="82">
        <f t="shared" si="31"/>
        <v>887518.19999999984</v>
      </c>
      <c r="AB120" s="49">
        <f t="shared" si="47"/>
        <v>4.0497738966333539E-3</v>
      </c>
      <c r="AC120" s="82">
        <f t="shared" si="32"/>
        <v>73959.849999999991</v>
      </c>
      <c r="AD120" s="49">
        <f t="shared" si="45"/>
        <v>4.0497738966333539E-3</v>
      </c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</row>
    <row r="121" spans="1:66" x14ac:dyDescent="0.25">
      <c r="A121" s="9">
        <v>6322</v>
      </c>
      <c r="B121" s="10"/>
      <c r="C121" s="67"/>
      <c r="D121" s="49">
        <f t="shared" si="33"/>
        <v>0</v>
      </c>
      <c r="E121" s="67"/>
      <c r="F121" s="49">
        <f t="shared" si="33"/>
        <v>0</v>
      </c>
      <c r="G121" s="67"/>
      <c r="H121" s="49">
        <f t="shared" si="33"/>
        <v>0</v>
      </c>
      <c r="I121" s="67"/>
      <c r="J121" s="49">
        <f t="shared" si="33"/>
        <v>0</v>
      </c>
      <c r="K121" s="67"/>
      <c r="L121" s="49">
        <f t="shared" si="33"/>
        <v>0</v>
      </c>
      <c r="M121" s="67"/>
      <c r="N121" s="49">
        <f t="shared" si="33"/>
        <v>0</v>
      </c>
      <c r="O121" s="67"/>
      <c r="P121" s="49">
        <f t="shared" si="33"/>
        <v>0</v>
      </c>
      <c r="Q121" s="67"/>
      <c r="R121" s="49">
        <f t="shared" si="33"/>
        <v>0</v>
      </c>
      <c r="S121" s="67"/>
      <c r="T121" s="49">
        <f t="shared" si="41"/>
        <v>0</v>
      </c>
      <c r="U121" s="67"/>
      <c r="V121" s="49">
        <f t="shared" si="41"/>
        <v>0</v>
      </c>
      <c r="W121" s="67"/>
      <c r="X121" s="49">
        <f t="shared" si="41"/>
        <v>0</v>
      </c>
      <c r="Y121" s="67"/>
      <c r="Z121" s="49">
        <f t="shared" si="41"/>
        <v>0</v>
      </c>
      <c r="AA121" s="82"/>
      <c r="AB121" s="49">
        <f t="shared" si="41"/>
        <v>0</v>
      </c>
      <c r="AC121" s="82"/>
      <c r="AD121" s="49">
        <f t="shared" si="41"/>
        <v>0</v>
      </c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</row>
    <row r="122" spans="1:66" x14ac:dyDescent="0.25">
      <c r="A122" s="9">
        <v>6323</v>
      </c>
      <c r="B122" s="10"/>
      <c r="C122" s="67"/>
      <c r="D122" s="49">
        <f t="shared" si="33"/>
        <v>0</v>
      </c>
      <c r="E122" s="67"/>
      <c r="F122" s="49">
        <f t="shared" si="33"/>
        <v>0</v>
      </c>
      <c r="G122" s="67"/>
      <c r="H122" s="49">
        <f t="shared" si="33"/>
        <v>0</v>
      </c>
      <c r="I122" s="67"/>
      <c r="J122" s="49">
        <f t="shared" si="33"/>
        <v>0</v>
      </c>
      <c r="K122" s="67"/>
      <c r="L122" s="49">
        <f t="shared" si="33"/>
        <v>0</v>
      </c>
      <c r="M122" s="67"/>
      <c r="N122" s="49">
        <f t="shared" si="33"/>
        <v>0</v>
      </c>
      <c r="O122" s="67"/>
      <c r="P122" s="49">
        <f t="shared" si="33"/>
        <v>0</v>
      </c>
      <c r="Q122" s="67"/>
      <c r="R122" s="49">
        <f t="shared" si="33"/>
        <v>0</v>
      </c>
      <c r="S122" s="67"/>
      <c r="T122" s="49">
        <f t="shared" si="41"/>
        <v>0</v>
      </c>
      <c r="U122" s="67"/>
      <c r="V122" s="49">
        <f t="shared" si="41"/>
        <v>0</v>
      </c>
      <c r="W122" s="67"/>
      <c r="X122" s="49">
        <f t="shared" si="41"/>
        <v>0</v>
      </c>
      <c r="Y122" s="67"/>
      <c r="Z122" s="49">
        <f t="shared" si="41"/>
        <v>0</v>
      </c>
      <c r="AA122" s="82"/>
      <c r="AB122" s="49">
        <f t="shared" si="41"/>
        <v>0</v>
      </c>
      <c r="AC122" s="82"/>
      <c r="AD122" s="49">
        <f t="shared" si="41"/>
        <v>0</v>
      </c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</row>
    <row r="123" spans="1:66" x14ac:dyDescent="0.25">
      <c r="A123" s="9">
        <v>6324</v>
      </c>
      <c r="B123" s="10"/>
      <c r="C123" s="67"/>
      <c r="D123" s="49">
        <f t="shared" si="33"/>
        <v>0</v>
      </c>
      <c r="E123" s="67"/>
      <c r="F123" s="49">
        <f t="shared" si="33"/>
        <v>0</v>
      </c>
      <c r="G123" s="67"/>
      <c r="H123" s="49">
        <f t="shared" si="33"/>
        <v>0</v>
      </c>
      <c r="I123" s="67"/>
      <c r="J123" s="49">
        <f t="shared" si="33"/>
        <v>0</v>
      </c>
      <c r="K123" s="67"/>
      <c r="L123" s="49">
        <f t="shared" si="33"/>
        <v>0</v>
      </c>
      <c r="M123" s="67"/>
      <c r="N123" s="49">
        <f t="shared" si="33"/>
        <v>0</v>
      </c>
      <c r="O123" s="67"/>
      <c r="P123" s="49">
        <f t="shared" si="33"/>
        <v>0</v>
      </c>
      <c r="Q123" s="67"/>
      <c r="R123" s="49">
        <f t="shared" si="33"/>
        <v>0</v>
      </c>
      <c r="S123" s="67"/>
      <c r="T123" s="49">
        <f t="shared" si="41"/>
        <v>0</v>
      </c>
      <c r="U123" s="67"/>
      <c r="V123" s="49">
        <f t="shared" si="41"/>
        <v>0</v>
      </c>
      <c r="W123" s="67"/>
      <c r="X123" s="49">
        <f t="shared" si="41"/>
        <v>0</v>
      </c>
      <c r="Y123" s="67"/>
      <c r="Z123" s="49">
        <f t="shared" si="41"/>
        <v>0</v>
      </c>
      <c r="AA123" s="82"/>
      <c r="AB123" s="49">
        <f t="shared" si="41"/>
        <v>0</v>
      </c>
      <c r="AC123" s="82"/>
      <c r="AD123" s="49">
        <f t="shared" si="41"/>
        <v>0</v>
      </c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</row>
    <row r="124" spans="1:66" x14ac:dyDescent="0.25">
      <c r="A124" s="9">
        <v>6325</v>
      </c>
      <c r="B124" s="10"/>
      <c r="C124" s="67"/>
      <c r="D124" s="49">
        <f t="shared" si="33"/>
        <v>0</v>
      </c>
      <c r="E124" s="67"/>
      <c r="F124" s="49">
        <f t="shared" si="33"/>
        <v>0</v>
      </c>
      <c r="G124" s="67"/>
      <c r="H124" s="49">
        <f t="shared" si="33"/>
        <v>0</v>
      </c>
      <c r="I124" s="67"/>
      <c r="J124" s="49">
        <f t="shared" si="33"/>
        <v>0</v>
      </c>
      <c r="K124" s="67"/>
      <c r="L124" s="49">
        <f t="shared" si="33"/>
        <v>0</v>
      </c>
      <c r="M124" s="67"/>
      <c r="N124" s="49">
        <f t="shared" si="33"/>
        <v>0</v>
      </c>
      <c r="O124" s="67"/>
      <c r="P124" s="49">
        <f t="shared" si="33"/>
        <v>0</v>
      </c>
      <c r="Q124" s="67"/>
      <c r="R124" s="49">
        <f t="shared" si="33"/>
        <v>0</v>
      </c>
      <c r="S124" s="67"/>
      <c r="T124" s="49">
        <f t="shared" si="41"/>
        <v>0</v>
      </c>
      <c r="U124" s="67"/>
      <c r="V124" s="49">
        <f t="shared" si="41"/>
        <v>0</v>
      </c>
      <c r="W124" s="67"/>
      <c r="X124" s="49">
        <f t="shared" si="41"/>
        <v>0</v>
      </c>
      <c r="Y124" s="67"/>
      <c r="Z124" s="49">
        <f t="shared" si="41"/>
        <v>0</v>
      </c>
      <c r="AA124" s="82"/>
      <c r="AB124" s="49">
        <f t="shared" si="41"/>
        <v>0</v>
      </c>
      <c r="AC124" s="82"/>
      <c r="AD124" s="49">
        <f t="shared" si="41"/>
        <v>0</v>
      </c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</row>
    <row r="125" spans="1:66" s="5" customFormat="1" x14ac:dyDescent="0.25">
      <c r="A125" s="12">
        <v>6399</v>
      </c>
      <c r="B125" s="1" t="s">
        <v>139</v>
      </c>
      <c r="C125" s="74">
        <f>SUM(C100:C124)</f>
        <v>405829.5932</v>
      </c>
      <c r="D125" s="56">
        <f t="shared" si="33"/>
        <v>2.2221760766452249E-2</v>
      </c>
      <c r="E125" s="74">
        <f>SUM(E100:E124)</f>
        <v>405829.5932</v>
      </c>
      <c r="F125" s="56">
        <f t="shared" si="34"/>
        <v>2.2221760766452249E-2</v>
      </c>
      <c r="G125" s="74">
        <f>SUM(G100:G124)</f>
        <v>405829.5932</v>
      </c>
      <c r="H125" s="56">
        <f t="shared" si="35"/>
        <v>2.2221760766452249E-2</v>
      </c>
      <c r="I125" s="74">
        <f>SUM(I100:I124)</f>
        <v>405829.5932</v>
      </c>
      <c r="J125" s="56">
        <f t="shared" si="36"/>
        <v>2.2221760766452249E-2</v>
      </c>
      <c r="K125" s="74">
        <f>SUM(K100:K124)</f>
        <v>405829.5932</v>
      </c>
      <c r="L125" s="56">
        <f t="shared" si="37"/>
        <v>2.2221760766452249E-2</v>
      </c>
      <c r="M125" s="74">
        <f>SUM(M100:M124)</f>
        <v>405829.5932</v>
      </c>
      <c r="N125" s="56">
        <f t="shared" si="38"/>
        <v>2.2221760766452249E-2</v>
      </c>
      <c r="O125" s="74">
        <f>SUM(O100:O124)</f>
        <v>405829.5932</v>
      </c>
      <c r="P125" s="56">
        <f t="shared" si="39"/>
        <v>2.2221760766452249E-2</v>
      </c>
      <c r="Q125" s="74">
        <f>SUM(Q100:Q124)</f>
        <v>405829.5932</v>
      </c>
      <c r="R125" s="56">
        <f t="shared" si="40"/>
        <v>2.2221760766452249E-2</v>
      </c>
      <c r="S125" s="74">
        <f>SUM(S100:S124)</f>
        <v>405829.5932</v>
      </c>
      <c r="T125" s="56">
        <f t="shared" si="41"/>
        <v>2.2221760766452249E-2</v>
      </c>
      <c r="U125" s="74">
        <f>SUM(U100:U124)</f>
        <v>405829.5932</v>
      </c>
      <c r="V125" s="56">
        <f t="shared" si="42"/>
        <v>2.2221760766452249E-2</v>
      </c>
      <c r="W125" s="74">
        <f>SUM(W100:W124)</f>
        <v>405829.5932</v>
      </c>
      <c r="X125" s="56">
        <f t="shared" si="43"/>
        <v>2.2221760766452249E-2</v>
      </c>
      <c r="Y125" s="74">
        <f>SUM(Y100:Y124)</f>
        <v>405829.5932</v>
      </c>
      <c r="Z125" s="56">
        <f t="shared" si="47"/>
        <v>2.2221760766452249E-2</v>
      </c>
      <c r="AA125" s="74">
        <f t="shared" si="31"/>
        <v>4869955.1184</v>
      </c>
      <c r="AB125" s="56">
        <f t="shared" si="47"/>
        <v>2.2221760766452249E-2</v>
      </c>
      <c r="AC125" s="94">
        <f t="shared" si="32"/>
        <v>405829.5932</v>
      </c>
      <c r="AD125" s="56">
        <f t="shared" si="45"/>
        <v>2.2221760766452249E-2</v>
      </c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</row>
    <row r="126" spans="1:66" s="8" customFormat="1" x14ac:dyDescent="0.25">
      <c r="A126" s="26">
        <v>6401</v>
      </c>
      <c r="B126" s="27" t="s">
        <v>140</v>
      </c>
      <c r="C126" s="69"/>
      <c r="D126" s="57">
        <f t="shared" si="33"/>
        <v>0</v>
      </c>
      <c r="E126" s="69"/>
      <c r="F126" s="57">
        <f t="shared" si="34"/>
        <v>0</v>
      </c>
      <c r="G126" s="69"/>
      <c r="H126" s="57">
        <f t="shared" si="35"/>
        <v>0</v>
      </c>
      <c r="I126" s="69"/>
      <c r="J126" s="57">
        <f t="shared" si="36"/>
        <v>0</v>
      </c>
      <c r="K126" s="69"/>
      <c r="L126" s="57">
        <f t="shared" si="37"/>
        <v>0</v>
      </c>
      <c r="M126" s="69"/>
      <c r="N126" s="57">
        <f t="shared" si="38"/>
        <v>0</v>
      </c>
      <c r="O126" s="69"/>
      <c r="P126" s="57">
        <f t="shared" si="39"/>
        <v>0</v>
      </c>
      <c r="Q126" s="69"/>
      <c r="R126" s="57">
        <f t="shared" si="40"/>
        <v>0</v>
      </c>
      <c r="S126" s="69"/>
      <c r="T126" s="57">
        <f t="shared" si="41"/>
        <v>0</v>
      </c>
      <c r="U126" s="69"/>
      <c r="V126" s="57">
        <f t="shared" si="42"/>
        <v>0</v>
      </c>
      <c r="W126" s="69"/>
      <c r="X126" s="57">
        <f t="shared" si="43"/>
        <v>0</v>
      </c>
      <c r="Y126" s="69"/>
      <c r="Z126" s="57">
        <f t="shared" si="47"/>
        <v>0</v>
      </c>
      <c r="AA126" s="69">
        <f t="shared" si="31"/>
        <v>0</v>
      </c>
      <c r="AB126" s="57">
        <f t="shared" si="47"/>
        <v>0</v>
      </c>
      <c r="AC126" s="85">
        <f t="shared" si="32"/>
        <v>0</v>
      </c>
      <c r="AD126" s="57">
        <f t="shared" si="45"/>
        <v>0</v>
      </c>
    </row>
    <row r="127" spans="1:66" x14ac:dyDescent="0.25">
      <c r="A127" s="9">
        <v>6402</v>
      </c>
      <c r="B127" s="10" t="s">
        <v>141</v>
      </c>
      <c r="C127" s="67">
        <v>-236416.39415000001</v>
      </c>
      <c r="D127" s="49">
        <f t="shared" si="33"/>
        <v>-1.294530670039018E-2</v>
      </c>
      <c r="E127" s="67">
        <v>-236416.39415000001</v>
      </c>
      <c r="F127" s="49">
        <f t="shared" si="34"/>
        <v>-1.294530670039018E-2</v>
      </c>
      <c r="G127" s="67">
        <v>-236416.39415000001</v>
      </c>
      <c r="H127" s="49">
        <f t="shared" si="35"/>
        <v>-1.294530670039018E-2</v>
      </c>
      <c r="I127" s="67">
        <v>-236416.39415000001</v>
      </c>
      <c r="J127" s="49">
        <f t="shared" si="36"/>
        <v>-1.294530670039018E-2</v>
      </c>
      <c r="K127" s="67">
        <v>-236416.39415000001</v>
      </c>
      <c r="L127" s="49">
        <f t="shared" si="37"/>
        <v>-1.294530670039018E-2</v>
      </c>
      <c r="M127" s="67">
        <v>-236416.39415000001</v>
      </c>
      <c r="N127" s="49">
        <f t="shared" si="38"/>
        <v>-1.294530670039018E-2</v>
      </c>
      <c r="O127" s="67">
        <v>-236416.39415000001</v>
      </c>
      <c r="P127" s="49">
        <f t="shared" si="39"/>
        <v>-1.294530670039018E-2</v>
      </c>
      <c r="Q127" s="67">
        <v>-236416.39415000001</v>
      </c>
      <c r="R127" s="49">
        <f t="shared" si="40"/>
        <v>-1.294530670039018E-2</v>
      </c>
      <c r="S127" s="67">
        <v>-236416.39415000001</v>
      </c>
      <c r="T127" s="49">
        <f t="shared" si="41"/>
        <v>-1.294530670039018E-2</v>
      </c>
      <c r="U127" s="67">
        <v>-236416.39415000001</v>
      </c>
      <c r="V127" s="49">
        <f t="shared" si="42"/>
        <v>-1.294530670039018E-2</v>
      </c>
      <c r="W127" s="67">
        <v>-236416.39415000001</v>
      </c>
      <c r="X127" s="49">
        <f t="shared" si="43"/>
        <v>-1.294530670039018E-2</v>
      </c>
      <c r="Y127" s="67">
        <v>-236416.39415000001</v>
      </c>
      <c r="Z127" s="49">
        <f t="shared" si="47"/>
        <v>-1.294530670039018E-2</v>
      </c>
      <c r="AA127" s="82">
        <f t="shared" si="31"/>
        <v>-2836996.7298000003</v>
      </c>
      <c r="AB127" s="49">
        <f t="shared" si="47"/>
        <v>-1.2945306700390182E-2</v>
      </c>
      <c r="AC127" s="82">
        <f t="shared" si="32"/>
        <v>-236416.39415000004</v>
      </c>
      <c r="AD127" s="49">
        <f t="shared" si="45"/>
        <v>-1.294530670039018E-2</v>
      </c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</row>
    <row r="128" spans="1:66" x14ac:dyDescent="0.25">
      <c r="A128" s="9">
        <v>6403</v>
      </c>
      <c r="B128" s="10" t="s">
        <v>142</v>
      </c>
      <c r="C128" s="67">
        <v>163687.19820000001</v>
      </c>
      <c r="D128" s="49">
        <f t="shared" si="33"/>
        <v>8.9629189686486702E-3</v>
      </c>
      <c r="E128" s="67">
        <v>163687.19820000001</v>
      </c>
      <c r="F128" s="49">
        <f t="shared" si="34"/>
        <v>8.9629189686486702E-3</v>
      </c>
      <c r="G128" s="67">
        <v>163687.19820000001</v>
      </c>
      <c r="H128" s="49">
        <f t="shared" si="35"/>
        <v>8.9629189686486702E-3</v>
      </c>
      <c r="I128" s="67">
        <v>163687.19820000001</v>
      </c>
      <c r="J128" s="49">
        <f t="shared" si="36"/>
        <v>8.9629189686486702E-3</v>
      </c>
      <c r="K128" s="67">
        <v>163687.19820000001</v>
      </c>
      <c r="L128" s="49">
        <f t="shared" si="37"/>
        <v>8.9629189686486702E-3</v>
      </c>
      <c r="M128" s="67">
        <v>163687.19820000001</v>
      </c>
      <c r="N128" s="49">
        <f t="shared" si="38"/>
        <v>8.9629189686486702E-3</v>
      </c>
      <c r="O128" s="67">
        <v>163687.19820000001</v>
      </c>
      <c r="P128" s="49">
        <f t="shared" si="39"/>
        <v>8.9629189686486702E-3</v>
      </c>
      <c r="Q128" s="67">
        <v>163687.19820000001</v>
      </c>
      <c r="R128" s="49">
        <f t="shared" si="40"/>
        <v>8.9629189686486702E-3</v>
      </c>
      <c r="S128" s="67">
        <v>163687.19820000001</v>
      </c>
      <c r="T128" s="49">
        <f t="shared" si="41"/>
        <v>8.9629189686486702E-3</v>
      </c>
      <c r="U128" s="67">
        <v>163687.19820000001</v>
      </c>
      <c r="V128" s="49">
        <f t="shared" si="42"/>
        <v>8.9629189686486702E-3</v>
      </c>
      <c r="W128" s="67">
        <v>163687.19820000001</v>
      </c>
      <c r="X128" s="49">
        <f t="shared" si="43"/>
        <v>8.9629189686486702E-3</v>
      </c>
      <c r="Y128" s="67">
        <v>163687.19820000001</v>
      </c>
      <c r="Z128" s="49">
        <f t="shared" si="47"/>
        <v>8.9629189686486702E-3</v>
      </c>
      <c r="AA128" s="82">
        <f t="shared" si="31"/>
        <v>1964246.3784</v>
      </c>
      <c r="AB128" s="49">
        <f t="shared" si="47"/>
        <v>8.9629189686486702E-3</v>
      </c>
      <c r="AC128" s="82">
        <f t="shared" si="32"/>
        <v>163687.19820000001</v>
      </c>
      <c r="AD128" s="49">
        <f t="shared" si="45"/>
        <v>8.9629189686486702E-3</v>
      </c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</row>
    <row r="129" spans="1:66" x14ac:dyDescent="0.25">
      <c r="A129" s="9">
        <v>6404</v>
      </c>
      <c r="B129" s="10" t="s">
        <v>143</v>
      </c>
      <c r="C129" s="67">
        <v>25081.5</v>
      </c>
      <c r="D129" s="49">
        <f t="shared" si="33"/>
        <v>1.3733722281536467E-3</v>
      </c>
      <c r="E129" s="67">
        <v>25081.5</v>
      </c>
      <c r="F129" s="49">
        <f t="shared" si="34"/>
        <v>1.3733722281536467E-3</v>
      </c>
      <c r="G129" s="67">
        <v>25081.5</v>
      </c>
      <c r="H129" s="49">
        <f t="shared" si="35"/>
        <v>1.3733722281536467E-3</v>
      </c>
      <c r="I129" s="67">
        <v>25081.5</v>
      </c>
      <c r="J129" s="49">
        <f t="shared" si="36"/>
        <v>1.3733722281536467E-3</v>
      </c>
      <c r="K129" s="67">
        <v>25081.5</v>
      </c>
      <c r="L129" s="49">
        <f t="shared" si="37"/>
        <v>1.3733722281536467E-3</v>
      </c>
      <c r="M129" s="67">
        <v>25081.5</v>
      </c>
      <c r="N129" s="49">
        <f t="shared" si="38"/>
        <v>1.3733722281536467E-3</v>
      </c>
      <c r="O129" s="67">
        <v>25081.5</v>
      </c>
      <c r="P129" s="49">
        <f t="shared" si="39"/>
        <v>1.3733722281536467E-3</v>
      </c>
      <c r="Q129" s="67">
        <v>25081.5</v>
      </c>
      <c r="R129" s="49">
        <f t="shared" si="40"/>
        <v>1.3733722281536467E-3</v>
      </c>
      <c r="S129" s="67">
        <v>25081.5</v>
      </c>
      <c r="T129" s="49">
        <f t="shared" si="41"/>
        <v>1.3733722281536467E-3</v>
      </c>
      <c r="U129" s="67">
        <v>25081.5</v>
      </c>
      <c r="V129" s="49">
        <f t="shared" si="42"/>
        <v>1.3733722281536467E-3</v>
      </c>
      <c r="W129" s="67">
        <v>25081.5</v>
      </c>
      <c r="X129" s="49">
        <f t="shared" si="43"/>
        <v>1.3733722281536467E-3</v>
      </c>
      <c r="Y129" s="67">
        <v>25081.5</v>
      </c>
      <c r="Z129" s="49">
        <f t="shared" si="47"/>
        <v>1.3733722281536467E-3</v>
      </c>
      <c r="AA129" s="82">
        <f t="shared" si="31"/>
        <v>300978</v>
      </c>
      <c r="AB129" s="49">
        <f t="shared" si="47"/>
        <v>1.3733722281536469E-3</v>
      </c>
      <c r="AC129" s="82">
        <f t="shared" si="32"/>
        <v>25081.5</v>
      </c>
      <c r="AD129" s="49">
        <f t="shared" si="45"/>
        <v>1.3733722281536467E-3</v>
      </c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</row>
    <row r="130" spans="1:66" x14ac:dyDescent="0.25">
      <c r="A130" s="9">
        <v>6406</v>
      </c>
      <c r="B130" s="10" t="s">
        <v>144</v>
      </c>
      <c r="C130" s="67">
        <v>-1321.2790500000001</v>
      </c>
      <c r="D130" s="49">
        <f t="shared" si="33"/>
        <v>-7.2348462129905855E-5</v>
      </c>
      <c r="E130" s="67">
        <v>-1321.2790500000001</v>
      </c>
      <c r="F130" s="49">
        <f t="shared" si="34"/>
        <v>-7.2348462129905855E-5</v>
      </c>
      <c r="G130" s="67">
        <v>-1321.2790500000001</v>
      </c>
      <c r="H130" s="49">
        <f t="shared" si="35"/>
        <v>-7.2348462129905855E-5</v>
      </c>
      <c r="I130" s="67">
        <v>-1321.2790500000001</v>
      </c>
      <c r="J130" s="49">
        <f t="shared" si="36"/>
        <v>-7.2348462129905855E-5</v>
      </c>
      <c r="K130" s="67">
        <v>-1321.2790500000001</v>
      </c>
      <c r="L130" s="49">
        <f t="shared" si="37"/>
        <v>-7.2348462129905855E-5</v>
      </c>
      <c r="M130" s="67">
        <v>-1321.2790500000001</v>
      </c>
      <c r="N130" s="49">
        <f t="shared" si="38"/>
        <v>-7.2348462129905855E-5</v>
      </c>
      <c r="O130" s="67">
        <v>-1321.2790500000001</v>
      </c>
      <c r="P130" s="49">
        <f t="shared" si="39"/>
        <v>-7.2348462129905855E-5</v>
      </c>
      <c r="Q130" s="67">
        <v>-1321.2790500000001</v>
      </c>
      <c r="R130" s="49">
        <f t="shared" si="40"/>
        <v>-7.2348462129905855E-5</v>
      </c>
      <c r="S130" s="67">
        <v>-1321.2790500000001</v>
      </c>
      <c r="T130" s="49">
        <f t="shared" si="41"/>
        <v>-7.2348462129905855E-5</v>
      </c>
      <c r="U130" s="67">
        <v>-1321.2790500000001</v>
      </c>
      <c r="V130" s="49">
        <f t="shared" si="42"/>
        <v>-7.2348462129905855E-5</v>
      </c>
      <c r="W130" s="67">
        <v>-1321.2790500000001</v>
      </c>
      <c r="X130" s="49">
        <f t="shared" si="43"/>
        <v>-7.2348462129905855E-5</v>
      </c>
      <c r="Y130" s="67">
        <v>-1321.2790500000001</v>
      </c>
      <c r="Z130" s="49">
        <f t="shared" si="47"/>
        <v>-7.2348462129905855E-5</v>
      </c>
      <c r="AA130" s="82">
        <f t="shared" si="31"/>
        <v>-15855.348600000005</v>
      </c>
      <c r="AB130" s="49">
        <f t="shared" si="47"/>
        <v>-7.2348462129905882E-5</v>
      </c>
      <c r="AC130" s="82">
        <f t="shared" si="32"/>
        <v>-1321.2790500000003</v>
      </c>
      <c r="AD130" s="49">
        <f t="shared" si="45"/>
        <v>-7.2348462129905868E-5</v>
      </c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</row>
    <row r="131" spans="1:66" x14ac:dyDescent="0.25">
      <c r="A131" s="9">
        <v>6407</v>
      </c>
      <c r="B131" s="10" t="s">
        <v>145</v>
      </c>
      <c r="C131" s="67">
        <v>-651.53465000000006</v>
      </c>
      <c r="D131" s="49">
        <f t="shared" si="33"/>
        <v>-3.5675681039403799E-5</v>
      </c>
      <c r="E131" s="67">
        <v>-651.53465000000006</v>
      </c>
      <c r="F131" s="49">
        <f t="shared" si="34"/>
        <v>-3.5675681039403799E-5</v>
      </c>
      <c r="G131" s="67">
        <v>-651.53465000000006</v>
      </c>
      <c r="H131" s="49">
        <f t="shared" si="35"/>
        <v>-3.5675681039403799E-5</v>
      </c>
      <c r="I131" s="67">
        <v>-651.53465000000006</v>
      </c>
      <c r="J131" s="49">
        <f t="shared" si="36"/>
        <v>-3.5675681039403799E-5</v>
      </c>
      <c r="K131" s="67">
        <v>-651.53465000000006</v>
      </c>
      <c r="L131" s="49">
        <f t="shared" si="37"/>
        <v>-3.5675681039403799E-5</v>
      </c>
      <c r="M131" s="67">
        <v>-651.53465000000006</v>
      </c>
      <c r="N131" s="49">
        <f t="shared" si="38"/>
        <v>-3.5675681039403799E-5</v>
      </c>
      <c r="O131" s="67">
        <v>-651.53465000000006</v>
      </c>
      <c r="P131" s="49">
        <f t="shared" si="39"/>
        <v>-3.5675681039403799E-5</v>
      </c>
      <c r="Q131" s="67">
        <v>-651.53465000000006</v>
      </c>
      <c r="R131" s="49">
        <f t="shared" si="40"/>
        <v>-3.5675681039403799E-5</v>
      </c>
      <c r="S131" s="67">
        <v>-651.53465000000006</v>
      </c>
      <c r="T131" s="49">
        <f t="shared" si="41"/>
        <v>-3.5675681039403799E-5</v>
      </c>
      <c r="U131" s="67">
        <v>-651.53465000000006</v>
      </c>
      <c r="V131" s="49">
        <f t="shared" si="42"/>
        <v>-3.5675681039403799E-5</v>
      </c>
      <c r="W131" s="67">
        <v>-651.53465000000006</v>
      </c>
      <c r="X131" s="49">
        <f t="shared" si="43"/>
        <v>-3.5675681039403799E-5</v>
      </c>
      <c r="Y131" s="67">
        <v>-651.53465000000006</v>
      </c>
      <c r="Z131" s="49">
        <f t="shared" si="47"/>
        <v>-3.5675681039403799E-5</v>
      </c>
      <c r="AA131" s="82">
        <f t="shared" si="31"/>
        <v>-7818.4157999999989</v>
      </c>
      <c r="AB131" s="49">
        <f t="shared" si="47"/>
        <v>-3.5675681039403792E-5</v>
      </c>
      <c r="AC131" s="82">
        <f t="shared" si="32"/>
        <v>-651.53464999999994</v>
      </c>
      <c r="AD131" s="49">
        <f t="shared" si="45"/>
        <v>-3.5675681039403792E-5</v>
      </c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</row>
    <row r="132" spans="1:66" x14ac:dyDescent="0.25">
      <c r="A132" s="9">
        <v>6408</v>
      </c>
      <c r="B132" s="10" t="s">
        <v>146</v>
      </c>
      <c r="C132" s="67">
        <v>-161.8252</v>
      </c>
      <c r="D132" s="49">
        <f t="shared" si="33"/>
        <v>-8.8609626814747721E-6</v>
      </c>
      <c r="E132" s="67">
        <v>-161.8252</v>
      </c>
      <c r="F132" s="49">
        <f t="shared" si="34"/>
        <v>-8.8609626814747721E-6</v>
      </c>
      <c r="G132" s="67">
        <v>-161.8252</v>
      </c>
      <c r="H132" s="49">
        <f t="shared" si="35"/>
        <v>-8.8609626814747721E-6</v>
      </c>
      <c r="I132" s="67">
        <v>-161.8252</v>
      </c>
      <c r="J132" s="49">
        <f t="shared" si="36"/>
        <v>-8.8609626814747721E-6</v>
      </c>
      <c r="K132" s="67">
        <v>-161.8252</v>
      </c>
      <c r="L132" s="49">
        <f t="shared" si="37"/>
        <v>-8.8609626814747721E-6</v>
      </c>
      <c r="M132" s="67">
        <v>-161.8252</v>
      </c>
      <c r="N132" s="49">
        <f t="shared" si="38"/>
        <v>-8.8609626814747721E-6</v>
      </c>
      <c r="O132" s="67">
        <v>-161.8252</v>
      </c>
      <c r="P132" s="49">
        <f t="shared" si="39"/>
        <v>-8.8609626814747721E-6</v>
      </c>
      <c r="Q132" s="67">
        <v>-161.8252</v>
      </c>
      <c r="R132" s="49">
        <f t="shared" si="40"/>
        <v>-8.8609626814747721E-6</v>
      </c>
      <c r="S132" s="67">
        <v>-161.8252</v>
      </c>
      <c r="T132" s="49">
        <f t="shared" si="41"/>
        <v>-8.8609626814747721E-6</v>
      </c>
      <c r="U132" s="67">
        <v>-161.8252</v>
      </c>
      <c r="V132" s="49">
        <f t="shared" si="42"/>
        <v>-8.8609626814747721E-6</v>
      </c>
      <c r="W132" s="67">
        <v>-161.8252</v>
      </c>
      <c r="X132" s="49">
        <f t="shared" si="43"/>
        <v>-8.8609626814747721E-6</v>
      </c>
      <c r="Y132" s="67">
        <v>-161.8252</v>
      </c>
      <c r="Z132" s="49">
        <f t="shared" si="47"/>
        <v>-8.8609626814747721E-6</v>
      </c>
      <c r="AA132" s="82">
        <f t="shared" si="31"/>
        <v>-1941.9023999999999</v>
      </c>
      <c r="AB132" s="49">
        <f t="shared" si="47"/>
        <v>-8.8609626814747738E-6</v>
      </c>
      <c r="AC132" s="82">
        <f t="shared" si="32"/>
        <v>-161.8252</v>
      </c>
      <c r="AD132" s="49">
        <f t="shared" si="45"/>
        <v>-8.8609626814747721E-6</v>
      </c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</row>
    <row r="133" spans="1:66" x14ac:dyDescent="0.25">
      <c r="A133" s="9">
        <v>6409</v>
      </c>
      <c r="B133" s="10" t="s">
        <v>147</v>
      </c>
      <c r="C133" s="67">
        <v>0</v>
      </c>
      <c r="D133" s="49">
        <f t="shared" si="33"/>
        <v>0</v>
      </c>
      <c r="E133" s="67">
        <v>0</v>
      </c>
      <c r="F133" s="49">
        <f t="shared" si="34"/>
        <v>0</v>
      </c>
      <c r="G133" s="67">
        <v>0</v>
      </c>
      <c r="H133" s="49">
        <f t="shared" si="35"/>
        <v>0</v>
      </c>
      <c r="I133" s="67">
        <v>0</v>
      </c>
      <c r="J133" s="49">
        <f t="shared" si="36"/>
        <v>0</v>
      </c>
      <c r="K133" s="67">
        <v>0</v>
      </c>
      <c r="L133" s="49">
        <f t="shared" si="37"/>
        <v>0</v>
      </c>
      <c r="M133" s="67">
        <v>0</v>
      </c>
      <c r="N133" s="49">
        <f t="shared" si="38"/>
        <v>0</v>
      </c>
      <c r="O133" s="67">
        <v>0</v>
      </c>
      <c r="P133" s="49">
        <f t="shared" si="39"/>
        <v>0</v>
      </c>
      <c r="Q133" s="67">
        <v>0</v>
      </c>
      <c r="R133" s="49">
        <f t="shared" si="40"/>
        <v>0</v>
      </c>
      <c r="S133" s="67">
        <v>0</v>
      </c>
      <c r="T133" s="49">
        <f t="shared" si="41"/>
        <v>0</v>
      </c>
      <c r="U133" s="67">
        <v>0</v>
      </c>
      <c r="V133" s="49">
        <f t="shared" si="42"/>
        <v>0</v>
      </c>
      <c r="W133" s="67">
        <v>0</v>
      </c>
      <c r="X133" s="49">
        <f t="shared" si="43"/>
        <v>0</v>
      </c>
      <c r="Y133" s="67">
        <v>0</v>
      </c>
      <c r="Z133" s="49">
        <f t="shared" si="47"/>
        <v>0</v>
      </c>
      <c r="AA133" s="82">
        <f t="shared" si="31"/>
        <v>0</v>
      </c>
      <c r="AB133" s="49">
        <f t="shared" si="47"/>
        <v>0</v>
      </c>
      <c r="AC133" s="82">
        <f t="shared" si="32"/>
        <v>0</v>
      </c>
      <c r="AD133" s="49">
        <f t="shared" si="45"/>
        <v>0</v>
      </c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</row>
    <row r="134" spans="1:66" x14ac:dyDescent="0.25">
      <c r="A134" s="9">
        <v>6410</v>
      </c>
      <c r="B134" s="10" t="s">
        <v>148</v>
      </c>
      <c r="C134" s="67">
        <v>17223</v>
      </c>
      <c r="D134" s="49">
        <f t="shared" si="33"/>
        <v>9.4306918986066456E-4</v>
      </c>
      <c r="E134" s="67">
        <v>17223</v>
      </c>
      <c r="F134" s="49">
        <f t="shared" si="34"/>
        <v>9.4306918986066456E-4</v>
      </c>
      <c r="G134" s="67">
        <v>17223</v>
      </c>
      <c r="H134" s="49">
        <f t="shared" si="35"/>
        <v>9.4306918986066456E-4</v>
      </c>
      <c r="I134" s="67">
        <v>17223</v>
      </c>
      <c r="J134" s="49">
        <f t="shared" si="36"/>
        <v>9.4306918986066456E-4</v>
      </c>
      <c r="K134" s="67">
        <v>17223</v>
      </c>
      <c r="L134" s="49">
        <f t="shared" si="37"/>
        <v>9.4306918986066456E-4</v>
      </c>
      <c r="M134" s="67">
        <v>17223</v>
      </c>
      <c r="N134" s="49">
        <f t="shared" si="38"/>
        <v>9.4306918986066456E-4</v>
      </c>
      <c r="O134" s="67">
        <v>17223</v>
      </c>
      <c r="P134" s="49">
        <f t="shared" si="39"/>
        <v>9.4306918986066456E-4</v>
      </c>
      <c r="Q134" s="67">
        <v>17223</v>
      </c>
      <c r="R134" s="49">
        <f t="shared" si="40"/>
        <v>9.4306918986066456E-4</v>
      </c>
      <c r="S134" s="67">
        <v>17223</v>
      </c>
      <c r="T134" s="49">
        <f t="shared" si="41"/>
        <v>9.4306918986066456E-4</v>
      </c>
      <c r="U134" s="67">
        <v>17223</v>
      </c>
      <c r="V134" s="49">
        <f t="shared" si="42"/>
        <v>9.4306918986066456E-4</v>
      </c>
      <c r="W134" s="67">
        <v>17223</v>
      </c>
      <c r="X134" s="49">
        <f t="shared" si="43"/>
        <v>9.4306918986066456E-4</v>
      </c>
      <c r="Y134" s="67">
        <v>17223</v>
      </c>
      <c r="Z134" s="49">
        <f t="shared" si="47"/>
        <v>9.4306918986066456E-4</v>
      </c>
      <c r="AA134" s="82">
        <f t="shared" si="31"/>
        <v>206676</v>
      </c>
      <c r="AB134" s="49">
        <f t="shared" si="47"/>
        <v>9.4306918986066456E-4</v>
      </c>
      <c r="AC134" s="82">
        <f t="shared" si="32"/>
        <v>17223</v>
      </c>
      <c r="AD134" s="49">
        <f t="shared" si="45"/>
        <v>9.4306918986066456E-4</v>
      </c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</row>
    <row r="135" spans="1:66" x14ac:dyDescent="0.25">
      <c r="A135" s="9">
        <v>6411</v>
      </c>
      <c r="B135" s="10" t="s">
        <v>149</v>
      </c>
      <c r="C135" s="67">
        <v>13658.15</v>
      </c>
      <c r="D135" s="49">
        <f t="shared" si="33"/>
        <v>7.4787089679471844E-4</v>
      </c>
      <c r="E135" s="67">
        <v>13658.15</v>
      </c>
      <c r="F135" s="49">
        <f t="shared" si="34"/>
        <v>7.4787089679471844E-4</v>
      </c>
      <c r="G135" s="67">
        <v>13658.15</v>
      </c>
      <c r="H135" s="49">
        <f t="shared" si="35"/>
        <v>7.4787089679471844E-4</v>
      </c>
      <c r="I135" s="67">
        <v>13658.15</v>
      </c>
      <c r="J135" s="49">
        <f t="shared" si="36"/>
        <v>7.4787089679471844E-4</v>
      </c>
      <c r="K135" s="67">
        <v>13658.15</v>
      </c>
      <c r="L135" s="49">
        <f t="shared" si="37"/>
        <v>7.4787089679471844E-4</v>
      </c>
      <c r="M135" s="67">
        <v>13658.15</v>
      </c>
      <c r="N135" s="49">
        <f t="shared" si="38"/>
        <v>7.4787089679471844E-4</v>
      </c>
      <c r="O135" s="67">
        <v>13658.15</v>
      </c>
      <c r="P135" s="49">
        <f t="shared" si="39"/>
        <v>7.4787089679471844E-4</v>
      </c>
      <c r="Q135" s="67">
        <v>13658.15</v>
      </c>
      <c r="R135" s="49">
        <f t="shared" si="40"/>
        <v>7.4787089679471844E-4</v>
      </c>
      <c r="S135" s="67">
        <v>13658.15</v>
      </c>
      <c r="T135" s="49">
        <f t="shared" si="41"/>
        <v>7.4787089679471844E-4</v>
      </c>
      <c r="U135" s="67">
        <v>13658.15</v>
      </c>
      <c r="V135" s="49">
        <f t="shared" si="42"/>
        <v>7.4787089679471844E-4</v>
      </c>
      <c r="W135" s="67">
        <v>13658.15</v>
      </c>
      <c r="X135" s="49">
        <f t="shared" si="43"/>
        <v>7.4787089679471844E-4</v>
      </c>
      <c r="Y135" s="67">
        <v>13658.15</v>
      </c>
      <c r="Z135" s="49">
        <f t="shared" si="47"/>
        <v>7.4787089679471844E-4</v>
      </c>
      <c r="AA135" s="82">
        <f t="shared" ref="AA135:AA165" si="48">C135+E135+G135+I135+K135+M135+O135+Q135+S135+U135+W135+Y135</f>
        <v>163897.79999999996</v>
      </c>
      <c r="AB135" s="49">
        <f t="shared" si="47"/>
        <v>7.4787089679471833E-4</v>
      </c>
      <c r="AC135" s="82">
        <f t="shared" si="32"/>
        <v>13658.149999999996</v>
      </c>
      <c r="AD135" s="49">
        <f t="shared" si="45"/>
        <v>7.4787089679471822E-4</v>
      </c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</row>
    <row r="136" spans="1:66" x14ac:dyDescent="0.25">
      <c r="A136" s="9">
        <v>6413</v>
      </c>
      <c r="B136" s="10" t="s">
        <v>150</v>
      </c>
      <c r="C136" s="67">
        <v>168490.57519999999</v>
      </c>
      <c r="D136" s="49">
        <f t="shared" si="33"/>
        <v>9.225934520874491E-3</v>
      </c>
      <c r="E136" s="67">
        <v>168490.57519999999</v>
      </c>
      <c r="F136" s="49">
        <f t="shared" si="34"/>
        <v>9.225934520874491E-3</v>
      </c>
      <c r="G136" s="67">
        <v>168490.57519999999</v>
      </c>
      <c r="H136" s="49">
        <f t="shared" si="35"/>
        <v>9.225934520874491E-3</v>
      </c>
      <c r="I136" s="67">
        <v>168490.57519999999</v>
      </c>
      <c r="J136" s="49">
        <f t="shared" si="36"/>
        <v>9.225934520874491E-3</v>
      </c>
      <c r="K136" s="67">
        <v>168490.57519999999</v>
      </c>
      <c r="L136" s="49">
        <f t="shared" si="37"/>
        <v>9.225934520874491E-3</v>
      </c>
      <c r="M136" s="67">
        <v>168490.57519999999</v>
      </c>
      <c r="N136" s="49">
        <f t="shared" si="38"/>
        <v>9.225934520874491E-3</v>
      </c>
      <c r="O136" s="67">
        <v>168490.57519999999</v>
      </c>
      <c r="P136" s="49">
        <f t="shared" si="39"/>
        <v>9.225934520874491E-3</v>
      </c>
      <c r="Q136" s="67">
        <v>168490.57519999999</v>
      </c>
      <c r="R136" s="49">
        <f t="shared" si="40"/>
        <v>9.225934520874491E-3</v>
      </c>
      <c r="S136" s="67">
        <v>168490.57519999999</v>
      </c>
      <c r="T136" s="49">
        <f t="shared" si="41"/>
        <v>9.225934520874491E-3</v>
      </c>
      <c r="U136" s="67">
        <v>168490.57519999999</v>
      </c>
      <c r="V136" s="49">
        <f t="shared" si="42"/>
        <v>9.225934520874491E-3</v>
      </c>
      <c r="W136" s="67">
        <v>168490.57519999999</v>
      </c>
      <c r="X136" s="49">
        <f t="shared" si="43"/>
        <v>9.225934520874491E-3</v>
      </c>
      <c r="Y136" s="67">
        <v>168490.57519999999</v>
      </c>
      <c r="Z136" s="49">
        <f t="shared" si="47"/>
        <v>9.225934520874491E-3</v>
      </c>
      <c r="AA136" s="82">
        <f t="shared" si="48"/>
        <v>2021886.9024000003</v>
      </c>
      <c r="AB136" s="49">
        <f t="shared" si="47"/>
        <v>9.2259345208744944E-3</v>
      </c>
      <c r="AC136" s="82">
        <f t="shared" si="32"/>
        <v>168490.57520000002</v>
      </c>
      <c r="AD136" s="49">
        <f t="shared" si="45"/>
        <v>9.2259345208744927E-3</v>
      </c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</row>
    <row r="137" spans="1:66" x14ac:dyDescent="0.25">
      <c r="A137" s="9">
        <v>6414</v>
      </c>
      <c r="B137" s="10" t="s">
        <v>151</v>
      </c>
      <c r="C137" s="67">
        <v>24802.06165</v>
      </c>
      <c r="D137" s="49">
        <f t="shared" si="33"/>
        <v>1.3580711947477069E-3</v>
      </c>
      <c r="E137" s="67">
        <v>24802.06165</v>
      </c>
      <c r="F137" s="49">
        <f t="shared" si="34"/>
        <v>1.3580711947477069E-3</v>
      </c>
      <c r="G137" s="67">
        <v>24802.06165</v>
      </c>
      <c r="H137" s="49">
        <f t="shared" si="35"/>
        <v>1.3580711947477069E-3</v>
      </c>
      <c r="I137" s="67">
        <v>24802.06165</v>
      </c>
      <c r="J137" s="49">
        <f t="shared" si="36"/>
        <v>1.3580711947477069E-3</v>
      </c>
      <c r="K137" s="67">
        <v>24802.06165</v>
      </c>
      <c r="L137" s="49">
        <f t="shared" si="37"/>
        <v>1.3580711947477069E-3</v>
      </c>
      <c r="M137" s="67">
        <v>24802.06165</v>
      </c>
      <c r="N137" s="49">
        <f t="shared" si="38"/>
        <v>1.3580711947477069E-3</v>
      </c>
      <c r="O137" s="67">
        <v>24802.06165</v>
      </c>
      <c r="P137" s="49">
        <f t="shared" si="39"/>
        <v>1.3580711947477069E-3</v>
      </c>
      <c r="Q137" s="67">
        <v>24802.06165</v>
      </c>
      <c r="R137" s="49">
        <f t="shared" si="40"/>
        <v>1.3580711947477069E-3</v>
      </c>
      <c r="S137" s="67">
        <v>24802.06165</v>
      </c>
      <c r="T137" s="49">
        <f t="shared" si="41"/>
        <v>1.3580711947477069E-3</v>
      </c>
      <c r="U137" s="67">
        <v>24802.06165</v>
      </c>
      <c r="V137" s="49">
        <f t="shared" si="42"/>
        <v>1.3580711947477069E-3</v>
      </c>
      <c r="W137" s="67">
        <v>24802.06165</v>
      </c>
      <c r="X137" s="49">
        <f t="shared" si="43"/>
        <v>1.3580711947477069E-3</v>
      </c>
      <c r="Y137" s="67">
        <v>24802.06165</v>
      </c>
      <c r="Z137" s="49">
        <f t="shared" ref="Z137:AB141" si="49">IF(Y$10&lt;&gt;0,Y137/Y$10,"-")</f>
        <v>1.3580711947477069E-3</v>
      </c>
      <c r="AA137" s="82">
        <f t="shared" si="48"/>
        <v>297624.73979999992</v>
      </c>
      <c r="AB137" s="49">
        <f t="shared" si="49"/>
        <v>1.3580711947477067E-3</v>
      </c>
      <c r="AC137" s="82">
        <f t="shared" si="32"/>
        <v>24802.061649999992</v>
      </c>
      <c r="AD137" s="49">
        <f t="shared" si="45"/>
        <v>1.3580711947477064E-3</v>
      </c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</row>
    <row r="138" spans="1:66" x14ac:dyDescent="0.25">
      <c r="A138" s="9">
        <v>6415</v>
      </c>
      <c r="B138" s="10" t="s">
        <v>152</v>
      </c>
      <c r="C138" s="67">
        <v>209.81</v>
      </c>
      <c r="D138" s="49">
        <f t="shared" si="33"/>
        <v>1.1488436783641993E-5</v>
      </c>
      <c r="E138" s="67">
        <v>209.81</v>
      </c>
      <c r="F138" s="49">
        <f t="shared" si="34"/>
        <v>1.1488436783641993E-5</v>
      </c>
      <c r="G138" s="67">
        <v>209.81</v>
      </c>
      <c r="H138" s="49">
        <f t="shared" si="35"/>
        <v>1.1488436783641993E-5</v>
      </c>
      <c r="I138" s="67">
        <v>209.81</v>
      </c>
      <c r="J138" s="49">
        <f t="shared" si="36"/>
        <v>1.1488436783641993E-5</v>
      </c>
      <c r="K138" s="67">
        <v>209.81</v>
      </c>
      <c r="L138" s="49">
        <f t="shared" si="37"/>
        <v>1.1488436783641993E-5</v>
      </c>
      <c r="M138" s="67">
        <v>209.81</v>
      </c>
      <c r="N138" s="49">
        <f t="shared" si="38"/>
        <v>1.1488436783641993E-5</v>
      </c>
      <c r="O138" s="67">
        <v>209.81</v>
      </c>
      <c r="P138" s="49">
        <f t="shared" si="39"/>
        <v>1.1488436783641993E-5</v>
      </c>
      <c r="Q138" s="67">
        <v>209.81</v>
      </c>
      <c r="R138" s="49">
        <f t="shared" si="40"/>
        <v>1.1488436783641993E-5</v>
      </c>
      <c r="S138" s="67">
        <v>209.81</v>
      </c>
      <c r="T138" s="49">
        <f t="shared" si="41"/>
        <v>1.1488436783641993E-5</v>
      </c>
      <c r="U138" s="67">
        <v>209.81</v>
      </c>
      <c r="V138" s="49">
        <f t="shared" si="42"/>
        <v>1.1488436783641993E-5</v>
      </c>
      <c r="W138" s="67">
        <v>209.81</v>
      </c>
      <c r="X138" s="49">
        <f t="shared" si="43"/>
        <v>1.1488436783641993E-5</v>
      </c>
      <c r="Y138" s="67">
        <v>209.81</v>
      </c>
      <c r="Z138" s="49">
        <f t="shared" si="49"/>
        <v>1.1488436783641993E-5</v>
      </c>
      <c r="AA138" s="82">
        <f t="shared" si="48"/>
        <v>2517.7199999999998</v>
      </c>
      <c r="AB138" s="49">
        <f t="shared" si="49"/>
        <v>1.1488436783641991E-5</v>
      </c>
      <c r="AC138" s="82">
        <f t="shared" si="32"/>
        <v>209.80999999999997</v>
      </c>
      <c r="AD138" s="49">
        <f t="shared" si="45"/>
        <v>1.1488436783641991E-5</v>
      </c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</row>
    <row r="139" spans="1:66" s="5" customFormat="1" x14ac:dyDescent="0.25">
      <c r="A139" s="12">
        <v>6499</v>
      </c>
      <c r="B139" s="1" t="s">
        <v>153</v>
      </c>
      <c r="C139" s="74">
        <f>SUM(C126:C138)</f>
        <v>174601.26199999999</v>
      </c>
      <c r="D139" s="56">
        <f t="shared" si="33"/>
        <v>9.5605336296225758E-3</v>
      </c>
      <c r="E139" s="74">
        <f>SUM(E126:E138)</f>
        <v>174601.26199999999</v>
      </c>
      <c r="F139" s="56">
        <f t="shared" si="34"/>
        <v>9.5605336296225758E-3</v>
      </c>
      <c r="G139" s="74">
        <f>SUM(G126:G138)</f>
        <v>174601.26199999999</v>
      </c>
      <c r="H139" s="56">
        <f t="shared" si="35"/>
        <v>9.5605336296225758E-3</v>
      </c>
      <c r="I139" s="74">
        <f>SUM(I126:I138)</f>
        <v>174601.26199999999</v>
      </c>
      <c r="J139" s="56">
        <f t="shared" si="36"/>
        <v>9.5605336296225758E-3</v>
      </c>
      <c r="K139" s="74">
        <f>SUM(K126:K138)</f>
        <v>174601.26199999999</v>
      </c>
      <c r="L139" s="56">
        <f t="shared" si="37"/>
        <v>9.5605336296225758E-3</v>
      </c>
      <c r="M139" s="74">
        <f>SUM(M126:M138)</f>
        <v>174601.26199999999</v>
      </c>
      <c r="N139" s="56">
        <f t="shared" si="38"/>
        <v>9.5605336296225758E-3</v>
      </c>
      <c r="O139" s="74">
        <f>SUM(O126:O138)</f>
        <v>174601.26199999999</v>
      </c>
      <c r="P139" s="56">
        <f t="shared" si="39"/>
        <v>9.5605336296225758E-3</v>
      </c>
      <c r="Q139" s="74">
        <f>SUM(Q126:Q138)</f>
        <v>174601.26199999999</v>
      </c>
      <c r="R139" s="56">
        <f t="shared" si="40"/>
        <v>9.5605336296225758E-3</v>
      </c>
      <c r="S139" s="74">
        <f>SUM(S126:S138)</f>
        <v>174601.26199999999</v>
      </c>
      <c r="T139" s="56">
        <f t="shared" si="41"/>
        <v>9.5605336296225758E-3</v>
      </c>
      <c r="U139" s="74">
        <f>SUM(U126:U138)</f>
        <v>174601.26199999999</v>
      </c>
      <c r="V139" s="56">
        <f t="shared" si="42"/>
        <v>9.5605336296225758E-3</v>
      </c>
      <c r="W139" s="74">
        <f>SUM(W126:W138)</f>
        <v>174601.26199999999</v>
      </c>
      <c r="X139" s="56">
        <f t="shared" si="43"/>
        <v>9.5605336296225758E-3</v>
      </c>
      <c r="Y139" s="74">
        <f>SUM(Y126:Y138)</f>
        <v>174601.26199999999</v>
      </c>
      <c r="Z139" s="56">
        <f t="shared" si="49"/>
        <v>9.5605336296225758E-3</v>
      </c>
      <c r="AA139" s="74">
        <f t="shared" si="48"/>
        <v>2095215.1440000003</v>
      </c>
      <c r="AB139" s="56">
        <f t="shared" si="49"/>
        <v>9.5605336296225793E-3</v>
      </c>
      <c r="AC139" s="94">
        <f t="shared" si="32"/>
        <v>174601.26200000002</v>
      </c>
      <c r="AD139" s="56">
        <f t="shared" si="45"/>
        <v>9.5605336296225776E-3</v>
      </c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</row>
    <row r="140" spans="1:66" s="8" customFormat="1" x14ac:dyDescent="0.25">
      <c r="A140" s="26"/>
      <c r="B140" s="27"/>
      <c r="C140" s="69"/>
      <c r="D140" s="57">
        <f t="shared" si="33"/>
        <v>0</v>
      </c>
      <c r="E140" s="69"/>
      <c r="F140" s="57">
        <f t="shared" si="34"/>
        <v>0</v>
      </c>
      <c r="G140" s="69"/>
      <c r="H140" s="57">
        <f t="shared" si="35"/>
        <v>0</v>
      </c>
      <c r="I140" s="69"/>
      <c r="J140" s="57">
        <f t="shared" si="36"/>
        <v>0</v>
      </c>
      <c r="K140" s="69"/>
      <c r="L140" s="57">
        <f t="shared" si="37"/>
        <v>0</v>
      </c>
      <c r="M140" s="69"/>
      <c r="N140" s="57">
        <f t="shared" si="38"/>
        <v>0</v>
      </c>
      <c r="O140" s="69"/>
      <c r="P140" s="57">
        <f t="shared" si="39"/>
        <v>0</v>
      </c>
      <c r="Q140" s="69"/>
      <c r="R140" s="57">
        <f t="shared" si="40"/>
        <v>0</v>
      </c>
      <c r="S140" s="69"/>
      <c r="T140" s="57">
        <f t="shared" si="41"/>
        <v>0</v>
      </c>
      <c r="U140" s="69"/>
      <c r="V140" s="57">
        <f t="shared" si="42"/>
        <v>0</v>
      </c>
      <c r="W140" s="69"/>
      <c r="X140" s="57">
        <f t="shared" si="43"/>
        <v>0</v>
      </c>
      <c r="Y140" s="69"/>
      <c r="Z140" s="57">
        <f t="shared" si="49"/>
        <v>0</v>
      </c>
      <c r="AA140" s="69">
        <f t="shared" si="48"/>
        <v>0</v>
      </c>
      <c r="AB140" s="57">
        <f t="shared" si="49"/>
        <v>0</v>
      </c>
      <c r="AC140" s="85">
        <f t="shared" si="32"/>
        <v>0</v>
      </c>
      <c r="AD140" s="57">
        <f t="shared" si="45"/>
        <v>0</v>
      </c>
    </row>
    <row r="141" spans="1:66" x14ac:dyDescent="0.25">
      <c r="A141" s="18">
        <v>7001</v>
      </c>
      <c r="B141" s="19" t="s">
        <v>154</v>
      </c>
      <c r="C141" s="75">
        <f>C36-C40-C78-C99-C125-C139</f>
        <v>2356803.9151999997</v>
      </c>
      <c r="D141" s="59">
        <f t="shared" si="33"/>
        <v>0.12905005858259921</v>
      </c>
      <c r="E141" s="75">
        <f>E36-E40-E78-E99-E125-E139</f>
        <v>2356803.9151999997</v>
      </c>
      <c r="F141" s="59">
        <f t="shared" si="34"/>
        <v>0.12905005858259921</v>
      </c>
      <c r="G141" s="75">
        <f>G36-G40-G78-G99-G125-G139</f>
        <v>2356803.9151999997</v>
      </c>
      <c r="H141" s="59">
        <f t="shared" si="35"/>
        <v>0.12905005858259921</v>
      </c>
      <c r="I141" s="75">
        <f>I36-I40-I78-I99-I125-I139</f>
        <v>2356803.9151999997</v>
      </c>
      <c r="J141" s="59">
        <f t="shared" si="36"/>
        <v>0.12905005858259921</v>
      </c>
      <c r="K141" s="75">
        <f>K36-K40-K78-K99-K125-K139</f>
        <v>2356803.9151999997</v>
      </c>
      <c r="L141" s="59">
        <f t="shared" si="37"/>
        <v>0.12905005858259921</v>
      </c>
      <c r="M141" s="75">
        <f>M36-M40-M78-M99-M125-M139</f>
        <v>2356803.9151999997</v>
      </c>
      <c r="N141" s="59">
        <f t="shared" si="38"/>
        <v>0.12905005858259921</v>
      </c>
      <c r="O141" s="75">
        <f>O36-O40-O78-O99-O125-O139</f>
        <v>2356803.9151999997</v>
      </c>
      <c r="P141" s="59">
        <f t="shared" si="39"/>
        <v>0.12905005858259921</v>
      </c>
      <c r="Q141" s="75">
        <f>Q36-Q40-Q78-Q99-Q125-Q139</f>
        <v>2356803.9151999997</v>
      </c>
      <c r="R141" s="59">
        <f t="shared" si="40"/>
        <v>0.12905005858259921</v>
      </c>
      <c r="S141" s="75">
        <f>S36-S40-S78-S99-S125-S139</f>
        <v>2356803.9151999997</v>
      </c>
      <c r="T141" s="59">
        <f t="shared" si="41"/>
        <v>0.12905005858259921</v>
      </c>
      <c r="U141" s="75">
        <f>U36-U40-U78-U99-U125-U139</f>
        <v>2356803.9151999997</v>
      </c>
      <c r="V141" s="59">
        <f t="shared" si="42"/>
        <v>0.12905005858259921</v>
      </c>
      <c r="W141" s="75">
        <f>W36-W40-W78-W99-W125-W139</f>
        <v>2356803.9151999997</v>
      </c>
      <c r="X141" s="59">
        <f t="shared" si="43"/>
        <v>0.12905005858259921</v>
      </c>
      <c r="Y141" s="75">
        <f>Y36-Y40-Y78-Y99-Y125-Y139</f>
        <v>2356803.9151999997</v>
      </c>
      <c r="Z141" s="59">
        <f t="shared" si="49"/>
        <v>0.12905005858259921</v>
      </c>
      <c r="AA141" s="75">
        <f t="shared" si="48"/>
        <v>28281646.982399989</v>
      </c>
      <c r="AB141" s="59">
        <f t="shared" si="49"/>
        <v>0.12905005858259919</v>
      </c>
      <c r="AC141" s="75">
        <f t="shared" si="32"/>
        <v>2356803.9151999992</v>
      </c>
      <c r="AD141" s="59">
        <f t="shared" si="45"/>
        <v>0.12905005858259919</v>
      </c>
    </row>
    <row r="142" spans="1:66" s="30" customFormat="1" x14ac:dyDescent="0.25">
      <c r="A142" s="31"/>
      <c r="B142" s="32"/>
      <c r="C142" s="76"/>
      <c r="D142" s="60"/>
      <c r="E142" s="76"/>
      <c r="F142" s="60"/>
      <c r="G142" s="76"/>
      <c r="H142" s="60"/>
      <c r="I142" s="76"/>
      <c r="J142" s="60"/>
      <c r="K142" s="76"/>
      <c r="L142" s="60"/>
      <c r="M142" s="76"/>
      <c r="N142" s="60"/>
      <c r="O142" s="76"/>
      <c r="P142" s="60"/>
      <c r="Q142" s="76"/>
      <c r="R142" s="60"/>
      <c r="S142" s="76"/>
      <c r="T142" s="60"/>
      <c r="U142" s="76"/>
      <c r="V142" s="60"/>
      <c r="W142" s="76"/>
      <c r="X142" s="60"/>
      <c r="Y142" s="76"/>
      <c r="Z142" s="60"/>
      <c r="AA142" s="76"/>
      <c r="AB142" s="60"/>
      <c r="AC142" s="76"/>
      <c r="AD142" s="60"/>
    </row>
    <row r="143" spans="1:66" s="7" customFormat="1" x14ac:dyDescent="0.25">
      <c r="A143" s="15">
        <v>6412</v>
      </c>
      <c r="B143" s="6" t="s">
        <v>155</v>
      </c>
      <c r="C143" s="77">
        <v>160808.44</v>
      </c>
      <c r="D143" s="61">
        <f t="shared" si="33"/>
        <v>8.8052885811738535E-3</v>
      </c>
      <c r="E143" s="77">
        <v>160808.44</v>
      </c>
      <c r="F143" s="61">
        <f t="shared" ref="F143:F165" si="50">IF(E$10&lt;&gt;0,E143/E$10,"-")</f>
        <v>8.8052885811738535E-3</v>
      </c>
      <c r="G143" s="77">
        <v>160808.44</v>
      </c>
      <c r="H143" s="61">
        <f t="shared" ref="H143:H165" si="51">IF(G$10&lt;&gt;0,G143/G$10,"-")</f>
        <v>8.8052885811738535E-3</v>
      </c>
      <c r="I143" s="77">
        <v>160808.44</v>
      </c>
      <c r="J143" s="61">
        <f t="shared" ref="J143:J165" si="52">IF(I$10&lt;&gt;0,I143/I$10,"-")</f>
        <v>8.8052885811738535E-3</v>
      </c>
      <c r="K143" s="77">
        <v>160808.44</v>
      </c>
      <c r="L143" s="61">
        <f t="shared" ref="L143:L165" si="53">IF(K$10&lt;&gt;0,K143/K$10,"-")</f>
        <v>8.8052885811738535E-3</v>
      </c>
      <c r="M143" s="77">
        <v>160808.44</v>
      </c>
      <c r="N143" s="61">
        <f t="shared" ref="N143:N165" si="54">IF(M$10&lt;&gt;0,M143/M$10,"-")</f>
        <v>8.8052885811738535E-3</v>
      </c>
      <c r="O143" s="77">
        <v>160808.44</v>
      </c>
      <c r="P143" s="61">
        <f t="shared" ref="P143:P165" si="55">IF(O$10&lt;&gt;0,O143/O$10,"-")</f>
        <v>8.8052885811738535E-3</v>
      </c>
      <c r="Q143" s="77">
        <v>160808.44</v>
      </c>
      <c r="R143" s="61">
        <f t="shared" ref="R143:R165" si="56">IF(Q$10&lt;&gt;0,Q143/Q$10,"-")</f>
        <v>8.8052885811738535E-3</v>
      </c>
      <c r="S143" s="77">
        <v>160808.44</v>
      </c>
      <c r="T143" s="61">
        <f t="shared" ref="T143:AD165" si="57">IF(S$10&lt;&gt;0,S143/S$10,"-")</f>
        <v>8.8052885811738535E-3</v>
      </c>
      <c r="U143" s="77">
        <v>160808.44</v>
      </c>
      <c r="V143" s="61">
        <f t="shared" ref="V143:V165" si="58">IF(U$10&lt;&gt;0,U143/U$10,"-")</f>
        <v>8.8052885811738535E-3</v>
      </c>
      <c r="W143" s="77">
        <v>160808.44</v>
      </c>
      <c r="X143" s="61">
        <f t="shared" ref="X143:X165" si="59">IF(W$10&lt;&gt;0,W143/W$10,"-")</f>
        <v>8.8052885811738535E-3</v>
      </c>
      <c r="Y143" s="77">
        <v>160808.44</v>
      </c>
      <c r="Z143" s="61">
        <f t="shared" ref="Z143:AB162" si="60">IF(Y$10&lt;&gt;0,Y143/Y$10,"-")</f>
        <v>8.8052885811738535E-3</v>
      </c>
      <c r="AA143" s="89">
        <f t="shared" si="48"/>
        <v>1929701.2799999996</v>
      </c>
      <c r="AB143" s="61">
        <f t="shared" si="60"/>
        <v>8.8052885811738518E-3</v>
      </c>
      <c r="AC143" s="89">
        <f t="shared" ref="AC143:AC165" si="61">AA143/12</f>
        <v>160808.43999999997</v>
      </c>
      <c r="AD143" s="61">
        <f t="shared" ref="AD143:AD165" si="62">IF(AC$10&lt;&gt;0,AC143/AC$10,"-")</f>
        <v>8.8052885811738518E-3</v>
      </c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</row>
    <row r="144" spans="1:66" s="35" customFormat="1" x14ac:dyDescent="0.25">
      <c r="A144" s="33"/>
      <c r="B144" s="34"/>
      <c r="C144" s="78"/>
      <c r="D144" s="62">
        <f t="shared" si="33"/>
        <v>0</v>
      </c>
      <c r="E144" s="78"/>
      <c r="F144" s="62">
        <f t="shared" si="50"/>
        <v>0</v>
      </c>
      <c r="G144" s="78"/>
      <c r="H144" s="62">
        <f t="shared" si="51"/>
        <v>0</v>
      </c>
      <c r="I144" s="78"/>
      <c r="J144" s="62">
        <f t="shared" si="52"/>
        <v>0</v>
      </c>
      <c r="K144" s="78"/>
      <c r="L144" s="62">
        <f t="shared" si="53"/>
        <v>0</v>
      </c>
      <c r="M144" s="78"/>
      <c r="N144" s="62">
        <f t="shared" si="54"/>
        <v>0</v>
      </c>
      <c r="O144" s="78"/>
      <c r="P144" s="62">
        <f t="shared" si="55"/>
        <v>0</v>
      </c>
      <c r="Q144" s="78"/>
      <c r="R144" s="62">
        <f t="shared" si="56"/>
        <v>0</v>
      </c>
      <c r="S144" s="78"/>
      <c r="T144" s="62">
        <f t="shared" si="57"/>
        <v>0</v>
      </c>
      <c r="U144" s="78"/>
      <c r="V144" s="62">
        <f t="shared" si="58"/>
        <v>0</v>
      </c>
      <c r="W144" s="78"/>
      <c r="X144" s="62">
        <f t="shared" si="59"/>
        <v>0</v>
      </c>
      <c r="Y144" s="78"/>
      <c r="Z144" s="62">
        <f t="shared" si="60"/>
        <v>0</v>
      </c>
      <c r="AA144" s="90">
        <f t="shared" si="48"/>
        <v>0</v>
      </c>
      <c r="AB144" s="62">
        <f t="shared" si="60"/>
        <v>0</v>
      </c>
      <c r="AC144" s="90">
        <f t="shared" si="61"/>
        <v>0</v>
      </c>
      <c r="AD144" s="62">
        <f t="shared" si="62"/>
        <v>0</v>
      </c>
    </row>
    <row r="145" spans="1:66" x14ac:dyDescent="0.25">
      <c r="A145" s="18">
        <v>7002</v>
      </c>
      <c r="B145" s="19" t="s">
        <v>156</v>
      </c>
      <c r="C145" s="75">
        <f>C141-C143</f>
        <v>2195995.4751999998</v>
      </c>
      <c r="D145" s="59">
        <f t="shared" si="33"/>
        <v>0.12024477000142535</v>
      </c>
      <c r="E145" s="75">
        <f>E141-E143</f>
        <v>2195995.4751999998</v>
      </c>
      <c r="F145" s="59">
        <f t="shared" si="50"/>
        <v>0.12024477000142535</v>
      </c>
      <c r="G145" s="75">
        <f>G141-G143</f>
        <v>2195995.4751999998</v>
      </c>
      <c r="H145" s="59">
        <f t="shared" si="51"/>
        <v>0.12024477000142535</v>
      </c>
      <c r="I145" s="75">
        <f>I141-I143</f>
        <v>2195995.4751999998</v>
      </c>
      <c r="J145" s="59">
        <f t="shared" si="52"/>
        <v>0.12024477000142535</v>
      </c>
      <c r="K145" s="75">
        <f>K141-K143</f>
        <v>2195995.4751999998</v>
      </c>
      <c r="L145" s="59">
        <f t="shared" si="53"/>
        <v>0.12024477000142535</v>
      </c>
      <c r="M145" s="75">
        <f>M141-M143</f>
        <v>2195995.4751999998</v>
      </c>
      <c r="N145" s="59">
        <f t="shared" si="54"/>
        <v>0.12024477000142535</v>
      </c>
      <c r="O145" s="75">
        <f>O141-O143</f>
        <v>2195995.4751999998</v>
      </c>
      <c r="P145" s="59">
        <f t="shared" si="55"/>
        <v>0.12024477000142535</v>
      </c>
      <c r="Q145" s="75">
        <f>Q141-Q143</f>
        <v>2195995.4751999998</v>
      </c>
      <c r="R145" s="59">
        <f t="shared" si="56"/>
        <v>0.12024477000142535</v>
      </c>
      <c r="S145" s="75">
        <f>S141-S143</f>
        <v>2195995.4751999998</v>
      </c>
      <c r="T145" s="59">
        <f t="shared" si="57"/>
        <v>0.12024477000142535</v>
      </c>
      <c r="U145" s="75">
        <f>U141-U143</f>
        <v>2195995.4751999998</v>
      </c>
      <c r="V145" s="59">
        <f t="shared" si="58"/>
        <v>0.12024477000142535</v>
      </c>
      <c r="W145" s="75">
        <f>W141-W143</f>
        <v>2195995.4751999998</v>
      </c>
      <c r="X145" s="59">
        <f t="shared" si="59"/>
        <v>0.12024477000142535</v>
      </c>
      <c r="Y145" s="75">
        <f>Y141-Y143</f>
        <v>2195995.4751999998</v>
      </c>
      <c r="Z145" s="59">
        <f t="shared" si="60"/>
        <v>0.12024477000142535</v>
      </c>
      <c r="AA145" s="75">
        <f t="shared" si="48"/>
        <v>26351945.702400003</v>
      </c>
      <c r="AB145" s="59">
        <f t="shared" si="60"/>
        <v>0.12024477000142539</v>
      </c>
      <c r="AC145" s="75">
        <f t="shared" si="61"/>
        <v>2195995.4752000002</v>
      </c>
      <c r="AD145" s="59">
        <f t="shared" si="62"/>
        <v>0.12024477000142537</v>
      </c>
    </row>
    <row r="146" spans="1:66" s="30" customFormat="1" x14ac:dyDescent="0.25">
      <c r="A146" s="31">
        <v>6501</v>
      </c>
      <c r="B146" s="32" t="s">
        <v>157</v>
      </c>
      <c r="C146" s="76"/>
      <c r="D146" s="60">
        <f t="shared" si="33"/>
        <v>0</v>
      </c>
      <c r="E146" s="76"/>
      <c r="F146" s="60">
        <f t="shared" si="50"/>
        <v>0</v>
      </c>
      <c r="G146" s="76"/>
      <c r="H146" s="60">
        <f t="shared" si="51"/>
        <v>0</v>
      </c>
      <c r="I146" s="76"/>
      <c r="J146" s="60">
        <f t="shared" si="52"/>
        <v>0</v>
      </c>
      <c r="K146" s="76"/>
      <c r="L146" s="60">
        <f t="shared" si="53"/>
        <v>0</v>
      </c>
      <c r="M146" s="76"/>
      <c r="N146" s="60">
        <f t="shared" si="54"/>
        <v>0</v>
      </c>
      <c r="O146" s="76"/>
      <c r="P146" s="60">
        <f t="shared" si="55"/>
        <v>0</v>
      </c>
      <c r="Q146" s="76"/>
      <c r="R146" s="60">
        <f t="shared" si="56"/>
        <v>0</v>
      </c>
      <c r="S146" s="76"/>
      <c r="T146" s="60">
        <f t="shared" si="57"/>
        <v>0</v>
      </c>
      <c r="U146" s="76"/>
      <c r="V146" s="60">
        <f t="shared" si="58"/>
        <v>0</v>
      </c>
      <c r="W146" s="76"/>
      <c r="X146" s="60">
        <f t="shared" si="59"/>
        <v>0</v>
      </c>
      <c r="Y146" s="76"/>
      <c r="Z146" s="60">
        <f t="shared" si="60"/>
        <v>0</v>
      </c>
      <c r="AA146" s="76">
        <f t="shared" si="48"/>
        <v>0</v>
      </c>
      <c r="AB146" s="60">
        <f t="shared" si="60"/>
        <v>0</v>
      </c>
      <c r="AC146" s="76">
        <f t="shared" si="61"/>
        <v>0</v>
      </c>
      <c r="AD146" s="60">
        <f t="shared" si="62"/>
        <v>0</v>
      </c>
    </row>
    <row r="147" spans="1:66" x14ac:dyDescent="0.25">
      <c r="A147" s="9">
        <v>6502</v>
      </c>
      <c r="B147" s="10" t="s">
        <v>158</v>
      </c>
      <c r="C147" s="67">
        <v>1041556.93065</v>
      </c>
      <c r="D147" s="49">
        <f t="shared" si="33"/>
        <v>5.7031890540663988E-2</v>
      </c>
      <c r="E147" s="67">
        <v>1041556.93065</v>
      </c>
      <c r="F147" s="49">
        <f t="shared" si="50"/>
        <v>5.7031890540663988E-2</v>
      </c>
      <c r="G147" s="67">
        <v>1041556.93065</v>
      </c>
      <c r="H147" s="49">
        <f t="shared" si="51"/>
        <v>5.7031890540663988E-2</v>
      </c>
      <c r="I147" s="67">
        <v>1041556.93065</v>
      </c>
      <c r="J147" s="49">
        <f t="shared" si="52"/>
        <v>5.7031890540663988E-2</v>
      </c>
      <c r="K147" s="67">
        <v>1041556.93065</v>
      </c>
      <c r="L147" s="49">
        <f t="shared" si="53"/>
        <v>5.7031890540663988E-2</v>
      </c>
      <c r="M147" s="67">
        <v>1041556.93065</v>
      </c>
      <c r="N147" s="49">
        <f t="shared" si="54"/>
        <v>5.7031890540663988E-2</v>
      </c>
      <c r="O147" s="67">
        <v>1041556.93065</v>
      </c>
      <c r="P147" s="49">
        <f t="shared" si="55"/>
        <v>5.7031890540663988E-2</v>
      </c>
      <c r="Q147" s="67">
        <v>1041556.93065</v>
      </c>
      <c r="R147" s="49">
        <f t="shared" si="56"/>
        <v>5.7031890540663988E-2</v>
      </c>
      <c r="S147" s="67">
        <v>1041556.93065</v>
      </c>
      <c r="T147" s="49">
        <f t="shared" si="57"/>
        <v>5.7031890540663988E-2</v>
      </c>
      <c r="U147" s="67">
        <v>1041556.93065</v>
      </c>
      <c r="V147" s="49">
        <f t="shared" si="58"/>
        <v>5.7031890540663988E-2</v>
      </c>
      <c r="W147" s="67">
        <v>1041556.93065</v>
      </c>
      <c r="X147" s="49">
        <f t="shared" si="59"/>
        <v>5.7031890540663988E-2</v>
      </c>
      <c r="Y147" s="67">
        <v>1041556.93065</v>
      </c>
      <c r="Z147" s="49">
        <f t="shared" si="60"/>
        <v>5.7031890540663988E-2</v>
      </c>
      <c r="AA147" s="82">
        <f t="shared" si="48"/>
        <v>12498683.167799996</v>
      </c>
      <c r="AB147" s="49">
        <f t="shared" si="60"/>
        <v>5.7031890540663974E-2</v>
      </c>
      <c r="AC147" s="82">
        <f t="shared" si="61"/>
        <v>1041556.9306499996</v>
      </c>
      <c r="AD147" s="49">
        <f t="shared" si="62"/>
        <v>5.7031890540663967E-2</v>
      </c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</row>
    <row r="148" spans="1:66" x14ac:dyDescent="0.25">
      <c r="A148" s="9">
        <v>6503</v>
      </c>
      <c r="B148" s="10" t="s">
        <v>159</v>
      </c>
      <c r="C148" s="67">
        <v>94178.289950000006</v>
      </c>
      <c r="D148" s="49">
        <f t="shared" si="33"/>
        <v>5.1568625445978789E-3</v>
      </c>
      <c r="E148" s="67">
        <v>94178.289950000006</v>
      </c>
      <c r="F148" s="49">
        <f t="shared" si="50"/>
        <v>5.1568625445978789E-3</v>
      </c>
      <c r="G148" s="67">
        <v>94178.289950000006</v>
      </c>
      <c r="H148" s="49">
        <f t="shared" si="51"/>
        <v>5.1568625445978789E-3</v>
      </c>
      <c r="I148" s="67">
        <v>94178.289950000006</v>
      </c>
      <c r="J148" s="49">
        <f t="shared" si="52"/>
        <v>5.1568625445978789E-3</v>
      </c>
      <c r="K148" s="67">
        <v>94178.289950000006</v>
      </c>
      <c r="L148" s="49">
        <f t="shared" si="53"/>
        <v>5.1568625445978789E-3</v>
      </c>
      <c r="M148" s="67">
        <v>94178.289950000006</v>
      </c>
      <c r="N148" s="49">
        <f t="shared" si="54"/>
        <v>5.1568625445978789E-3</v>
      </c>
      <c r="O148" s="67">
        <v>94178.289950000006</v>
      </c>
      <c r="P148" s="49">
        <f t="shared" si="55"/>
        <v>5.1568625445978789E-3</v>
      </c>
      <c r="Q148" s="67">
        <v>94178.289950000006</v>
      </c>
      <c r="R148" s="49">
        <f t="shared" si="56"/>
        <v>5.1568625445978789E-3</v>
      </c>
      <c r="S148" s="67">
        <v>94178.289950000006</v>
      </c>
      <c r="T148" s="49">
        <f t="shared" si="57"/>
        <v>5.1568625445978789E-3</v>
      </c>
      <c r="U148" s="67">
        <v>94178.289950000006</v>
      </c>
      <c r="V148" s="49">
        <f t="shared" si="58"/>
        <v>5.1568625445978789E-3</v>
      </c>
      <c r="W148" s="67">
        <v>94178.289950000006</v>
      </c>
      <c r="X148" s="49">
        <f t="shared" si="59"/>
        <v>5.1568625445978789E-3</v>
      </c>
      <c r="Y148" s="67">
        <v>94178.289950000006</v>
      </c>
      <c r="Z148" s="49">
        <f t="shared" si="60"/>
        <v>5.1568625445978789E-3</v>
      </c>
      <c r="AA148" s="82">
        <f t="shared" si="48"/>
        <v>1130139.4794000001</v>
      </c>
      <c r="AB148" s="49">
        <f t="shared" si="60"/>
        <v>5.1568625445978797E-3</v>
      </c>
      <c r="AC148" s="82">
        <f t="shared" si="61"/>
        <v>94178.289950000006</v>
      </c>
      <c r="AD148" s="49">
        <f t="shared" si="62"/>
        <v>5.1568625445978789E-3</v>
      </c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</row>
    <row r="149" spans="1:66" x14ac:dyDescent="0.25">
      <c r="A149" s="9">
        <v>6504</v>
      </c>
      <c r="B149" s="10" t="s">
        <v>160</v>
      </c>
      <c r="C149" s="67">
        <v>2249.2637500000001</v>
      </c>
      <c r="D149" s="49">
        <f t="shared" si="33"/>
        <v>1.2316154807498464E-4</v>
      </c>
      <c r="E149" s="67">
        <v>2249.2637500000001</v>
      </c>
      <c r="F149" s="49">
        <f t="shared" si="50"/>
        <v>1.2316154807498464E-4</v>
      </c>
      <c r="G149" s="67">
        <v>2249.2637500000001</v>
      </c>
      <c r="H149" s="49">
        <f t="shared" si="51"/>
        <v>1.2316154807498464E-4</v>
      </c>
      <c r="I149" s="67">
        <v>2249.2637500000001</v>
      </c>
      <c r="J149" s="49">
        <f t="shared" si="52"/>
        <v>1.2316154807498464E-4</v>
      </c>
      <c r="K149" s="67">
        <v>2249.2637500000001</v>
      </c>
      <c r="L149" s="49">
        <f t="shared" si="53"/>
        <v>1.2316154807498464E-4</v>
      </c>
      <c r="M149" s="67">
        <v>2249.2637500000001</v>
      </c>
      <c r="N149" s="49">
        <f t="shared" si="54"/>
        <v>1.2316154807498464E-4</v>
      </c>
      <c r="O149" s="67">
        <v>2249.2637500000001</v>
      </c>
      <c r="P149" s="49">
        <f t="shared" si="55"/>
        <v>1.2316154807498464E-4</v>
      </c>
      <c r="Q149" s="67">
        <v>2249.2637500000001</v>
      </c>
      <c r="R149" s="49">
        <f t="shared" si="56"/>
        <v>1.2316154807498464E-4</v>
      </c>
      <c r="S149" s="67">
        <v>2249.2637500000001</v>
      </c>
      <c r="T149" s="49">
        <f t="shared" si="57"/>
        <v>1.2316154807498464E-4</v>
      </c>
      <c r="U149" s="67">
        <v>2249.2637500000001</v>
      </c>
      <c r="V149" s="49">
        <f t="shared" si="58"/>
        <v>1.2316154807498464E-4</v>
      </c>
      <c r="W149" s="67">
        <v>2249.2637500000001</v>
      </c>
      <c r="X149" s="49">
        <f t="shared" si="59"/>
        <v>1.2316154807498464E-4</v>
      </c>
      <c r="Y149" s="67">
        <v>2249.2637500000001</v>
      </c>
      <c r="Z149" s="49">
        <f t="shared" si="60"/>
        <v>1.2316154807498464E-4</v>
      </c>
      <c r="AA149" s="82">
        <f t="shared" si="48"/>
        <v>26991.164999999994</v>
      </c>
      <c r="AB149" s="49">
        <f t="shared" si="60"/>
        <v>1.2316154807498462E-4</v>
      </c>
      <c r="AC149" s="82">
        <f t="shared" si="61"/>
        <v>2249.2637499999996</v>
      </c>
      <c r="AD149" s="49">
        <f t="shared" si="62"/>
        <v>1.2316154807498462E-4</v>
      </c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</row>
    <row r="150" spans="1:66" x14ac:dyDescent="0.25">
      <c r="A150" s="9">
        <v>6505</v>
      </c>
      <c r="B150" s="10" t="s">
        <v>161</v>
      </c>
      <c r="C150" s="67"/>
      <c r="D150" s="49">
        <f t="shared" si="33"/>
        <v>0</v>
      </c>
      <c r="E150" s="67"/>
      <c r="F150" s="49">
        <f t="shared" si="50"/>
        <v>0</v>
      </c>
      <c r="G150" s="67"/>
      <c r="H150" s="49">
        <f t="shared" si="51"/>
        <v>0</v>
      </c>
      <c r="I150" s="67"/>
      <c r="J150" s="49">
        <f t="shared" si="52"/>
        <v>0</v>
      </c>
      <c r="K150" s="67"/>
      <c r="L150" s="49">
        <f t="shared" si="53"/>
        <v>0</v>
      </c>
      <c r="M150" s="67"/>
      <c r="N150" s="49">
        <f t="shared" si="54"/>
        <v>0</v>
      </c>
      <c r="O150" s="67"/>
      <c r="P150" s="49">
        <f t="shared" si="55"/>
        <v>0</v>
      </c>
      <c r="Q150" s="67"/>
      <c r="R150" s="49">
        <f t="shared" si="56"/>
        <v>0</v>
      </c>
      <c r="S150" s="67"/>
      <c r="T150" s="49">
        <f t="shared" si="57"/>
        <v>0</v>
      </c>
      <c r="U150" s="67"/>
      <c r="V150" s="49">
        <f t="shared" si="58"/>
        <v>0</v>
      </c>
      <c r="W150" s="67"/>
      <c r="X150" s="49">
        <f t="shared" si="59"/>
        <v>0</v>
      </c>
      <c r="Y150" s="67"/>
      <c r="Z150" s="49">
        <f t="shared" si="60"/>
        <v>0</v>
      </c>
      <c r="AA150" s="82">
        <f t="shared" si="48"/>
        <v>0</v>
      </c>
      <c r="AB150" s="49">
        <f t="shared" si="60"/>
        <v>0</v>
      </c>
      <c r="AC150" s="82">
        <f t="shared" si="61"/>
        <v>0</v>
      </c>
      <c r="AD150" s="49">
        <f t="shared" si="62"/>
        <v>0</v>
      </c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</row>
    <row r="151" spans="1:66" x14ac:dyDescent="0.25">
      <c r="A151" s="9">
        <v>6506</v>
      </c>
      <c r="B151" s="10" t="s">
        <v>162</v>
      </c>
      <c r="C151" s="67"/>
      <c r="D151" s="49">
        <f t="shared" si="33"/>
        <v>0</v>
      </c>
      <c r="E151" s="67"/>
      <c r="F151" s="49">
        <f t="shared" si="50"/>
        <v>0</v>
      </c>
      <c r="G151" s="67"/>
      <c r="H151" s="49">
        <f t="shared" si="51"/>
        <v>0</v>
      </c>
      <c r="I151" s="67"/>
      <c r="J151" s="49">
        <f t="shared" si="52"/>
        <v>0</v>
      </c>
      <c r="K151" s="67"/>
      <c r="L151" s="49">
        <f t="shared" si="53"/>
        <v>0</v>
      </c>
      <c r="M151" s="67"/>
      <c r="N151" s="49">
        <f t="shared" si="54"/>
        <v>0</v>
      </c>
      <c r="O151" s="67"/>
      <c r="P151" s="49">
        <f t="shared" si="55"/>
        <v>0</v>
      </c>
      <c r="Q151" s="67"/>
      <c r="R151" s="49">
        <f t="shared" si="56"/>
        <v>0</v>
      </c>
      <c r="S151" s="67"/>
      <c r="T151" s="49">
        <f t="shared" si="57"/>
        <v>0</v>
      </c>
      <c r="U151" s="67"/>
      <c r="V151" s="49">
        <f t="shared" si="58"/>
        <v>0</v>
      </c>
      <c r="W151" s="67"/>
      <c r="X151" s="49">
        <f t="shared" si="59"/>
        <v>0</v>
      </c>
      <c r="Y151" s="67"/>
      <c r="Z151" s="49">
        <f t="shared" si="60"/>
        <v>0</v>
      </c>
      <c r="AA151" s="82">
        <f t="shared" si="48"/>
        <v>0</v>
      </c>
      <c r="AB151" s="49">
        <f t="shared" si="60"/>
        <v>0</v>
      </c>
      <c r="AC151" s="82">
        <f t="shared" si="61"/>
        <v>0</v>
      </c>
      <c r="AD151" s="49">
        <f t="shared" si="62"/>
        <v>0</v>
      </c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</row>
    <row r="152" spans="1:66" x14ac:dyDescent="0.25">
      <c r="A152" s="9">
        <v>6507</v>
      </c>
      <c r="B152" s="10"/>
      <c r="C152" s="67"/>
      <c r="D152" s="49">
        <f t="shared" si="33"/>
        <v>0</v>
      </c>
      <c r="E152" s="67"/>
      <c r="F152" s="49">
        <f t="shared" si="33"/>
        <v>0</v>
      </c>
      <c r="G152" s="67"/>
      <c r="H152" s="49">
        <f t="shared" si="33"/>
        <v>0</v>
      </c>
      <c r="I152" s="67"/>
      <c r="J152" s="49">
        <f t="shared" si="33"/>
        <v>0</v>
      </c>
      <c r="K152" s="67"/>
      <c r="L152" s="49">
        <f t="shared" si="33"/>
        <v>0</v>
      </c>
      <c r="M152" s="67"/>
      <c r="N152" s="49">
        <f t="shared" si="33"/>
        <v>0</v>
      </c>
      <c r="O152" s="67"/>
      <c r="P152" s="49">
        <f t="shared" si="33"/>
        <v>0</v>
      </c>
      <c r="Q152" s="67"/>
      <c r="R152" s="49">
        <f t="shared" si="33"/>
        <v>0</v>
      </c>
      <c r="S152" s="67"/>
      <c r="T152" s="49">
        <f t="shared" si="57"/>
        <v>0</v>
      </c>
      <c r="U152" s="67"/>
      <c r="V152" s="49">
        <f t="shared" si="57"/>
        <v>0</v>
      </c>
      <c r="W152" s="67"/>
      <c r="X152" s="49">
        <f t="shared" si="57"/>
        <v>0</v>
      </c>
      <c r="Y152" s="67"/>
      <c r="Z152" s="49">
        <f t="shared" si="57"/>
        <v>0</v>
      </c>
      <c r="AA152" s="82"/>
      <c r="AB152" s="49">
        <f t="shared" si="57"/>
        <v>0</v>
      </c>
      <c r="AC152" s="82"/>
      <c r="AD152" s="49">
        <f t="shared" si="57"/>
        <v>0</v>
      </c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</row>
    <row r="153" spans="1:66" x14ac:dyDescent="0.25">
      <c r="A153" s="9">
        <v>6508</v>
      </c>
      <c r="B153" s="10"/>
      <c r="C153" s="67"/>
      <c r="D153" s="49">
        <f t="shared" si="33"/>
        <v>0</v>
      </c>
      <c r="E153" s="67"/>
      <c r="F153" s="49">
        <f t="shared" si="33"/>
        <v>0</v>
      </c>
      <c r="G153" s="67"/>
      <c r="H153" s="49">
        <f t="shared" si="33"/>
        <v>0</v>
      </c>
      <c r="I153" s="67"/>
      <c r="J153" s="49">
        <f t="shared" si="33"/>
        <v>0</v>
      </c>
      <c r="K153" s="67"/>
      <c r="L153" s="49">
        <f t="shared" si="33"/>
        <v>0</v>
      </c>
      <c r="M153" s="67"/>
      <c r="N153" s="49">
        <f t="shared" si="33"/>
        <v>0</v>
      </c>
      <c r="O153" s="67"/>
      <c r="P153" s="49">
        <f t="shared" si="33"/>
        <v>0</v>
      </c>
      <c r="Q153" s="67"/>
      <c r="R153" s="49">
        <f t="shared" si="33"/>
        <v>0</v>
      </c>
      <c r="S153" s="67"/>
      <c r="T153" s="49">
        <f t="shared" si="57"/>
        <v>0</v>
      </c>
      <c r="U153" s="67"/>
      <c r="V153" s="49">
        <f t="shared" si="57"/>
        <v>0</v>
      </c>
      <c r="W153" s="67"/>
      <c r="X153" s="49">
        <f t="shared" si="57"/>
        <v>0</v>
      </c>
      <c r="Y153" s="67"/>
      <c r="Z153" s="49">
        <f t="shared" si="57"/>
        <v>0</v>
      </c>
      <c r="AA153" s="82"/>
      <c r="AB153" s="49">
        <f t="shared" si="57"/>
        <v>0</v>
      </c>
      <c r="AC153" s="82"/>
      <c r="AD153" s="49">
        <f t="shared" si="57"/>
        <v>0</v>
      </c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</row>
    <row r="154" spans="1:66" x14ac:dyDescent="0.25">
      <c r="A154" s="9">
        <v>6509</v>
      </c>
      <c r="B154" s="10"/>
      <c r="C154" s="67"/>
      <c r="D154" s="49">
        <f t="shared" si="33"/>
        <v>0</v>
      </c>
      <c r="E154" s="67"/>
      <c r="F154" s="49">
        <f t="shared" si="33"/>
        <v>0</v>
      </c>
      <c r="G154" s="67"/>
      <c r="H154" s="49">
        <f t="shared" si="33"/>
        <v>0</v>
      </c>
      <c r="I154" s="67"/>
      <c r="J154" s="49">
        <f t="shared" si="33"/>
        <v>0</v>
      </c>
      <c r="K154" s="67"/>
      <c r="L154" s="49">
        <f t="shared" si="33"/>
        <v>0</v>
      </c>
      <c r="M154" s="67"/>
      <c r="N154" s="49">
        <f t="shared" si="33"/>
        <v>0</v>
      </c>
      <c r="O154" s="67"/>
      <c r="P154" s="49">
        <f t="shared" si="33"/>
        <v>0</v>
      </c>
      <c r="Q154" s="67"/>
      <c r="R154" s="49">
        <f t="shared" si="33"/>
        <v>0</v>
      </c>
      <c r="S154" s="67"/>
      <c r="T154" s="49">
        <f t="shared" si="57"/>
        <v>0</v>
      </c>
      <c r="U154" s="67"/>
      <c r="V154" s="49">
        <f t="shared" si="57"/>
        <v>0</v>
      </c>
      <c r="W154" s="67"/>
      <c r="X154" s="49">
        <f t="shared" si="57"/>
        <v>0</v>
      </c>
      <c r="Y154" s="67"/>
      <c r="Z154" s="49">
        <f t="shared" si="57"/>
        <v>0</v>
      </c>
      <c r="AA154" s="82"/>
      <c r="AB154" s="49">
        <f t="shared" si="57"/>
        <v>0</v>
      </c>
      <c r="AC154" s="82"/>
      <c r="AD154" s="49">
        <f t="shared" si="57"/>
        <v>0</v>
      </c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</row>
    <row r="155" spans="1:66" x14ac:dyDescent="0.25">
      <c r="A155" s="9">
        <v>6510</v>
      </c>
      <c r="B155" s="10"/>
      <c r="C155" s="67"/>
      <c r="D155" s="49">
        <f t="shared" si="33"/>
        <v>0</v>
      </c>
      <c r="E155" s="67"/>
      <c r="F155" s="49">
        <f t="shared" si="33"/>
        <v>0</v>
      </c>
      <c r="G155" s="67"/>
      <c r="H155" s="49">
        <f t="shared" si="33"/>
        <v>0</v>
      </c>
      <c r="I155" s="67"/>
      <c r="J155" s="49">
        <f t="shared" si="33"/>
        <v>0</v>
      </c>
      <c r="K155" s="67"/>
      <c r="L155" s="49">
        <f t="shared" si="33"/>
        <v>0</v>
      </c>
      <c r="M155" s="67"/>
      <c r="N155" s="49">
        <f t="shared" si="33"/>
        <v>0</v>
      </c>
      <c r="O155" s="67"/>
      <c r="P155" s="49">
        <f t="shared" si="33"/>
        <v>0</v>
      </c>
      <c r="Q155" s="67"/>
      <c r="R155" s="49">
        <f t="shared" si="33"/>
        <v>0</v>
      </c>
      <c r="S155" s="67"/>
      <c r="T155" s="49">
        <f t="shared" si="57"/>
        <v>0</v>
      </c>
      <c r="U155" s="67"/>
      <c r="V155" s="49">
        <f t="shared" si="57"/>
        <v>0</v>
      </c>
      <c r="W155" s="67"/>
      <c r="X155" s="49">
        <f t="shared" si="57"/>
        <v>0</v>
      </c>
      <c r="Y155" s="67"/>
      <c r="Z155" s="49">
        <f t="shared" si="57"/>
        <v>0</v>
      </c>
      <c r="AA155" s="82"/>
      <c r="AB155" s="49">
        <f t="shared" si="57"/>
        <v>0</v>
      </c>
      <c r="AC155" s="82"/>
      <c r="AD155" s="49">
        <f t="shared" si="57"/>
        <v>0</v>
      </c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</row>
    <row r="156" spans="1:66" x14ac:dyDescent="0.25">
      <c r="A156" s="9">
        <v>6604</v>
      </c>
      <c r="B156" s="10" t="s">
        <v>163</v>
      </c>
      <c r="C156" s="67"/>
      <c r="D156" s="49">
        <f t="shared" si="33"/>
        <v>0</v>
      </c>
      <c r="E156" s="67"/>
      <c r="F156" s="49">
        <f t="shared" si="50"/>
        <v>0</v>
      </c>
      <c r="G156" s="67"/>
      <c r="H156" s="49">
        <f t="shared" si="51"/>
        <v>0</v>
      </c>
      <c r="I156" s="67"/>
      <c r="J156" s="49">
        <f t="shared" si="52"/>
        <v>0</v>
      </c>
      <c r="K156" s="67"/>
      <c r="L156" s="49">
        <f t="shared" si="53"/>
        <v>0</v>
      </c>
      <c r="M156" s="67"/>
      <c r="N156" s="49">
        <f t="shared" si="54"/>
        <v>0</v>
      </c>
      <c r="O156" s="67"/>
      <c r="P156" s="49">
        <f t="shared" si="55"/>
        <v>0</v>
      </c>
      <c r="Q156" s="67"/>
      <c r="R156" s="49">
        <f t="shared" si="56"/>
        <v>0</v>
      </c>
      <c r="S156" s="67"/>
      <c r="T156" s="49">
        <f t="shared" si="57"/>
        <v>0</v>
      </c>
      <c r="U156" s="67"/>
      <c r="V156" s="49">
        <f t="shared" si="58"/>
        <v>0</v>
      </c>
      <c r="W156" s="67"/>
      <c r="X156" s="49">
        <f t="shared" si="59"/>
        <v>0</v>
      </c>
      <c r="Y156" s="67"/>
      <c r="Z156" s="49">
        <f t="shared" si="60"/>
        <v>0</v>
      </c>
      <c r="AA156" s="82">
        <f t="shared" si="48"/>
        <v>0</v>
      </c>
      <c r="AB156" s="49">
        <f t="shared" si="60"/>
        <v>0</v>
      </c>
      <c r="AC156" s="82">
        <f t="shared" si="61"/>
        <v>0</v>
      </c>
      <c r="AD156" s="49">
        <f t="shared" si="62"/>
        <v>0</v>
      </c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</row>
    <row r="157" spans="1:66" x14ac:dyDescent="0.25">
      <c r="A157" s="9">
        <v>6701</v>
      </c>
      <c r="B157" s="10" t="s">
        <v>164</v>
      </c>
      <c r="C157" s="67">
        <v>800203.61699999997</v>
      </c>
      <c r="D157" s="49">
        <f t="shared" ref="D157:D165" si="63">IF(C$10&lt;&gt;0,C157/C$10,"-")</f>
        <v>4.3816255983728937E-2</v>
      </c>
      <c r="E157" s="67">
        <v>800203.61699999997</v>
      </c>
      <c r="F157" s="49">
        <f t="shared" si="50"/>
        <v>4.3816255983728937E-2</v>
      </c>
      <c r="G157" s="67">
        <v>800203.61699999997</v>
      </c>
      <c r="H157" s="49">
        <f t="shared" si="51"/>
        <v>4.3816255983728937E-2</v>
      </c>
      <c r="I157" s="67">
        <v>800203.61699999997</v>
      </c>
      <c r="J157" s="49">
        <f t="shared" si="52"/>
        <v>4.3816255983728937E-2</v>
      </c>
      <c r="K157" s="67">
        <v>800203.61699999997</v>
      </c>
      <c r="L157" s="49">
        <f t="shared" si="53"/>
        <v>4.3816255983728937E-2</v>
      </c>
      <c r="M157" s="67">
        <v>800203.61699999997</v>
      </c>
      <c r="N157" s="49">
        <f t="shared" si="54"/>
        <v>4.3816255983728937E-2</v>
      </c>
      <c r="O157" s="67">
        <v>800203.61699999997</v>
      </c>
      <c r="P157" s="49">
        <f t="shared" si="55"/>
        <v>4.3816255983728937E-2</v>
      </c>
      <c r="Q157" s="67">
        <v>800203.61699999997</v>
      </c>
      <c r="R157" s="49">
        <f t="shared" si="56"/>
        <v>4.3816255983728937E-2</v>
      </c>
      <c r="S157" s="67">
        <v>800203.61699999997</v>
      </c>
      <c r="T157" s="49">
        <f t="shared" si="57"/>
        <v>4.3816255983728937E-2</v>
      </c>
      <c r="U157" s="67">
        <v>800203.61699999997</v>
      </c>
      <c r="V157" s="49">
        <f t="shared" si="58"/>
        <v>4.3816255983728937E-2</v>
      </c>
      <c r="W157" s="67">
        <v>800203.61699999997</v>
      </c>
      <c r="X157" s="49">
        <f t="shared" si="59"/>
        <v>4.3816255983728937E-2</v>
      </c>
      <c r="Y157" s="67">
        <v>800203.61699999997</v>
      </c>
      <c r="Z157" s="49">
        <f t="shared" si="60"/>
        <v>4.3816255983728937E-2</v>
      </c>
      <c r="AA157" s="82">
        <f t="shared" si="48"/>
        <v>9602443.4039999992</v>
      </c>
      <c r="AB157" s="49">
        <f t="shared" si="60"/>
        <v>4.3816255983728937E-2</v>
      </c>
      <c r="AC157" s="82">
        <f t="shared" si="61"/>
        <v>800203.61699999997</v>
      </c>
      <c r="AD157" s="49">
        <f t="shared" si="62"/>
        <v>4.3816255983728937E-2</v>
      </c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</row>
    <row r="158" spans="1:66" x14ac:dyDescent="0.25">
      <c r="A158" s="9">
        <v>5152</v>
      </c>
      <c r="B158" s="10" t="s">
        <v>40</v>
      </c>
      <c r="C158" s="67">
        <v>-800000</v>
      </c>
      <c r="D158" s="49">
        <f t="shared" si="63"/>
        <v>-4.3805106653227177E-2</v>
      </c>
      <c r="E158" s="67">
        <v>-800000</v>
      </c>
      <c r="F158" s="49">
        <f t="shared" si="50"/>
        <v>-4.3805106653227177E-2</v>
      </c>
      <c r="G158" s="67">
        <v>-800000</v>
      </c>
      <c r="H158" s="49">
        <f t="shared" si="51"/>
        <v>-4.3805106653227177E-2</v>
      </c>
      <c r="I158" s="67">
        <v>-800000</v>
      </c>
      <c r="J158" s="49">
        <f t="shared" si="52"/>
        <v>-4.3805106653227177E-2</v>
      </c>
      <c r="K158" s="67">
        <v>-800000</v>
      </c>
      <c r="L158" s="49">
        <f t="shared" si="53"/>
        <v>-4.3805106653227177E-2</v>
      </c>
      <c r="M158" s="67">
        <v>-800000</v>
      </c>
      <c r="N158" s="49">
        <f t="shared" si="54"/>
        <v>-4.3805106653227177E-2</v>
      </c>
      <c r="O158" s="67">
        <v>-800000</v>
      </c>
      <c r="P158" s="49">
        <f t="shared" si="55"/>
        <v>-4.3805106653227177E-2</v>
      </c>
      <c r="Q158" s="67">
        <v>-800000</v>
      </c>
      <c r="R158" s="49">
        <f t="shared" si="56"/>
        <v>-4.3805106653227177E-2</v>
      </c>
      <c r="S158" s="67">
        <v>-800000</v>
      </c>
      <c r="T158" s="49">
        <f t="shared" si="57"/>
        <v>-4.3805106653227177E-2</v>
      </c>
      <c r="U158" s="67">
        <v>-800000</v>
      </c>
      <c r="V158" s="49">
        <f t="shared" si="58"/>
        <v>-4.3805106653227177E-2</v>
      </c>
      <c r="W158" s="67">
        <v>-800000</v>
      </c>
      <c r="X158" s="49">
        <f t="shared" si="59"/>
        <v>-4.3805106653227177E-2</v>
      </c>
      <c r="Y158" s="67">
        <v>-800000</v>
      </c>
      <c r="Z158" s="49">
        <f t="shared" si="60"/>
        <v>-4.3805106653227177E-2</v>
      </c>
      <c r="AA158" s="91">
        <f t="shared" si="48"/>
        <v>-9600000</v>
      </c>
      <c r="AB158" s="49">
        <f t="shared" si="60"/>
        <v>-4.3805106653227177E-2</v>
      </c>
      <c r="AC158" s="82">
        <f t="shared" si="61"/>
        <v>-800000</v>
      </c>
      <c r="AD158" s="49">
        <f t="shared" si="62"/>
        <v>-4.3805106653227177E-2</v>
      </c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</row>
    <row r="159" spans="1:66" s="5" customFormat="1" x14ac:dyDescent="0.25">
      <c r="A159" s="12">
        <v>7003</v>
      </c>
      <c r="B159" s="1" t="s">
        <v>165</v>
      </c>
      <c r="C159" s="74">
        <f>SUM(C146:C158)</f>
        <v>1138188.1013500001</v>
      </c>
      <c r="D159" s="56">
        <f t="shared" si="63"/>
        <v>6.2323063963838618E-2</v>
      </c>
      <c r="E159" s="74">
        <f>SUM(E146:E158)</f>
        <v>1138188.1013500001</v>
      </c>
      <c r="F159" s="56">
        <f t="shared" si="50"/>
        <v>6.2323063963838618E-2</v>
      </c>
      <c r="G159" s="74">
        <f>SUM(G146:G158)</f>
        <v>1138188.1013500001</v>
      </c>
      <c r="H159" s="56">
        <f t="shared" si="51"/>
        <v>6.2323063963838618E-2</v>
      </c>
      <c r="I159" s="74">
        <f>SUM(I146:I158)</f>
        <v>1138188.1013500001</v>
      </c>
      <c r="J159" s="56">
        <f t="shared" si="52"/>
        <v>6.2323063963838618E-2</v>
      </c>
      <c r="K159" s="74">
        <f>SUM(K146:K158)</f>
        <v>1138188.1013500001</v>
      </c>
      <c r="L159" s="56">
        <f t="shared" si="53"/>
        <v>6.2323063963838618E-2</v>
      </c>
      <c r="M159" s="74">
        <f>SUM(M146:M158)</f>
        <v>1138188.1013500001</v>
      </c>
      <c r="N159" s="56">
        <f t="shared" si="54"/>
        <v>6.2323063963838618E-2</v>
      </c>
      <c r="O159" s="74">
        <f>SUM(O146:O158)</f>
        <v>1138188.1013500001</v>
      </c>
      <c r="P159" s="56">
        <f t="shared" si="55"/>
        <v>6.2323063963838618E-2</v>
      </c>
      <c r="Q159" s="74">
        <f>SUM(Q146:Q158)</f>
        <v>1138188.1013500001</v>
      </c>
      <c r="R159" s="56">
        <f t="shared" si="56"/>
        <v>6.2323063963838618E-2</v>
      </c>
      <c r="S159" s="74">
        <f>SUM(S146:S158)</f>
        <v>1138188.1013500001</v>
      </c>
      <c r="T159" s="56">
        <f t="shared" si="57"/>
        <v>6.2323063963838618E-2</v>
      </c>
      <c r="U159" s="74">
        <f>SUM(U146:U158)</f>
        <v>1138188.1013500001</v>
      </c>
      <c r="V159" s="56">
        <f t="shared" si="58"/>
        <v>6.2323063963838618E-2</v>
      </c>
      <c r="W159" s="74">
        <f>SUM(W146:W158)</f>
        <v>1138188.1013500001</v>
      </c>
      <c r="X159" s="56">
        <f t="shared" si="59"/>
        <v>6.2323063963838618E-2</v>
      </c>
      <c r="Y159" s="74">
        <f>SUM(Y146:Y158)</f>
        <v>1138188.1013500001</v>
      </c>
      <c r="Z159" s="56">
        <f t="shared" si="60"/>
        <v>6.2323063963838618E-2</v>
      </c>
      <c r="AA159" s="74">
        <f t="shared" si="48"/>
        <v>13658257.216200002</v>
      </c>
      <c r="AB159" s="56">
        <f t="shared" si="60"/>
        <v>6.2323063963838625E-2</v>
      </c>
      <c r="AC159" s="94">
        <f t="shared" si="61"/>
        <v>1138188.1013500001</v>
      </c>
      <c r="AD159" s="56">
        <f t="shared" si="62"/>
        <v>6.2323063963838618E-2</v>
      </c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</row>
    <row r="160" spans="1:66" x14ac:dyDescent="0.25">
      <c r="A160" s="16">
        <v>7004</v>
      </c>
      <c r="B160" s="17" t="s">
        <v>166</v>
      </c>
      <c r="C160" s="79">
        <f>C40+C78+C99+C125+C139+C143+C159</f>
        <v>7794301.6930000009</v>
      </c>
      <c r="D160" s="63">
        <f t="shared" si="63"/>
        <v>0.4267877711866177</v>
      </c>
      <c r="E160" s="79">
        <f>E40+E78+E99+E125+E139+E143+E159</f>
        <v>7794301.6930000009</v>
      </c>
      <c r="F160" s="63">
        <f t="shared" si="50"/>
        <v>0.4267877711866177</v>
      </c>
      <c r="G160" s="79">
        <f>G40+G78+G99+G125+G139+G143+G159</f>
        <v>7794301.6930000009</v>
      </c>
      <c r="H160" s="63">
        <f t="shared" si="51"/>
        <v>0.4267877711866177</v>
      </c>
      <c r="I160" s="79">
        <f>I40+I78+I99+I125+I139+I143+I159</f>
        <v>7794301.6930000009</v>
      </c>
      <c r="J160" s="63">
        <f t="shared" si="52"/>
        <v>0.4267877711866177</v>
      </c>
      <c r="K160" s="79">
        <f>K40+K78+K99+K125+K139+K143+K159</f>
        <v>7794301.6930000009</v>
      </c>
      <c r="L160" s="63">
        <f t="shared" si="53"/>
        <v>0.4267877711866177</v>
      </c>
      <c r="M160" s="79">
        <f>M40+M78+M99+M125+M139+M143+M159</f>
        <v>7794301.6930000009</v>
      </c>
      <c r="N160" s="63">
        <f t="shared" si="54"/>
        <v>0.4267877711866177</v>
      </c>
      <c r="O160" s="79">
        <f>O40+O78+O99+O125+O139+O143+O159</f>
        <v>7794301.6930000009</v>
      </c>
      <c r="P160" s="63">
        <f t="shared" si="55"/>
        <v>0.4267877711866177</v>
      </c>
      <c r="Q160" s="79">
        <f>Q40+Q78+Q99+Q125+Q139+Q143+Q159</f>
        <v>7794301.6930000009</v>
      </c>
      <c r="R160" s="63">
        <f t="shared" si="56"/>
        <v>0.4267877711866177</v>
      </c>
      <c r="S160" s="79">
        <f>S40+S78+S99+S125+S139+S143+S159</f>
        <v>7794301.6930000009</v>
      </c>
      <c r="T160" s="63">
        <f t="shared" si="57"/>
        <v>0.4267877711866177</v>
      </c>
      <c r="U160" s="79">
        <f>U40+U78+U99+U125+U139+U143+U159</f>
        <v>7794301.6930000009</v>
      </c>
      <c r="V160" s="63">
        <f t="shared" si="58"/>
        <v>0.4267877711866177</v>
      </c>
      <c r="W160" s="79">
        <f>W40+W78+W99+W125+W139+W143+W159</f>
        <v>7794301.6930000009</v>
      </c>
      <c r="X160" s="63">
        <f t="shared" si="59"/>
        <v>0.4267877711866177</v>
      </c>
      <c r="Y160" s="79">
        <f>Y40+Y78+Y99+Y125+Y139+Y143+Y159</f>
        <v>7794301.6930000009</v>
      </c>
      <c r="Z160" s="63">
        <f t="shared" si="60"/>
        <v>0.4267877711866177</v>
      </c>
      <c r="AA160" s="86">
        <f t="shared" si="48"/>
        <v>93531620.316000029</v>
      </c>
      <c r="AB160" s="63">
        <f t="shared" si="60"/>
        <v>0.42678777118661781</v>
      </c>
      <c r="AC160" s="86">
        <f t="shared" si="61"/>
        <v>7794301.6930000028</v>
      </c>
      <c r="AD160" s="63">
        <f t="shared" si="62"/>
        <v>0.42678777118661781</v>
      </c>
    </row>
    <row r="161" spans="1:66" x14ac:dyDescent="0.25">
      <c r="A161" s="14">
        <v>7005</v>
      </c>
      <c r="B161" s="3" t="s">
        <v>167</v>
      </c>
      <c r="C161" s="80">
        <f>C36-C160</f>
        <v>1057807.3738500001</v>
      </c>
      <c r="D161" s="64">
        <f t="shared" si="63"/>
        <v>5.7921706037586757E-2</v>
      </c>
      <c r="E161" s="80">
        <f>E36-E160</f>
        <v>1057807.3738500001</v>
      </c>
      <c r="F161" s="64">
        <f t="shared" si="50"/>
        <v>5.7921706037586757E-2</v>
      </c>
      <c r="G161" s="80">
        <f>G36-G160</f>
        <v>1057807.3738500001</v>
      </c>
      <c r="H161" s="64">
        <f t="shared" si="51"/>
        <v>5.7921706037586757E-2</v>
      </c>
      <c r="I161" s="80">
        <f>I36-I160</f>
        <v>1057807.3738500001</v>
      </c>
      <c r="J161" s="64">
        <f t="shared" si="52"/>
        <v>5.7921706037586757E-2</v>
      </c>
      <c r="K161" s="80">
        <f>K36-K160</f>
        <v>1057807.3738500001</v>
      </c>
      <c r="L161" s="64">
        <f t="shared" si="53"/>
        <v>5.7921706037586757E-2</v>
      </c>
      <c r="M161" s="80">
        <f>M36-M160</f>
        <v>1057807.3738500001</v>
      </c>
      <c r="N161" s="64">
        <f t="shared" si="54"/>
        <v>5.7921706037586757E-2</v>
      </c>
      <c r="O161" s="80">
        <f>O36-O160</f>
        <v>1057807.3738500001</v>
      </c>
      <c r="P161" s="64">
        <f t="shared" si="55"/>
        <v>5.7921706037586757E-2</v>
      </c>
      <c r="Q161" s="80">
        <f>Q36-Q160</f>
        <v>1057807.3738500001</v>
      </c>
      <c r="R161" s="64">
        <f t="shared" si="56"/>
        <v>5.7921706037586757E-2</v>
      </c>
      <c r="S161" s="80">
        <f>S36-S160</f>
        <v>1057807.3738500001</v>
      </c>
      <c r="T161" s="64">
        <f t="shared" si="57"/>
        <v>5.7921706037586757E-2</v>
      </c>
      <c r="U161" s="80">
        <f>U36-U160</f>
        <v>1057807.3738500001</v>
      </c>
      <c r="V161" s="64">
        <f t="shared" si="58"/>
        <v>5.7921706037586757E-2</v>
      </c>
      <c r="W161" s="80">
        <f>W36-W160</f>
        <v>1057807.3738500001</v>
      </c>
      <c r="X161" s="64">
        <f t="shared" si="59"/>
        <v>5.7921706037586757E-2</v>
      </c>
      <c r="Y161" s="80">
        <f>Y36-Y160</f>
        <v>1057807.3738500001</v>
      </c>
      <c r="Z161" s="64">
        <f t="shared" si="60"/>
        <v>5.7921706037586757E-2</v>
      </c>
      <c r="AA161" s="80">
        <f t="shared" si="48"/>
        <v>12693688.486199997</v>
      </c>
      <c r="AB161" s="64">
        <f t="shared" si="60"/>
        <v>5.7921706037586743E-2</v>
      </c>
      <c r="AC161" s="80">
        <f t="shared" si="61"/>
        <v>1057807.3738499999</v>
      </c>
      <c r="AD161" s="64">
        <f t="shared" si="62"/>
        <v>5.7921706037586743E-2</v>
      </c>
    </row>
    <row r="162" spans="1:66" s="8" customFormat="1" x14ac:dyDescent="0.25">
      <c r="A162" s="26">
        <v>6602</v>
      </c>
      <c r="B162" s="27" t="s">
        <v>168</v>
      </c>
      <c r="C162" s="69">
        <v>83265.466799999995</v>
      </c>
      <c r="D162" s="60">
        <f t="shared" si="63"/>
        <v>4.5593158171309328E-3</v>
      </c>
      <c r="E162" s="69">
        <v>83265.466799999995</v>
      </c>
      <c r="F162" s="60">
        <f t="shared" si="50"/>
        <v>4.5593158171309328E-3</v>
      </c>
      <c r="G162" s="69">
        <v>83265.466799999995</v>
      </c>
      <c r="H162" s="60">
        <f t="shared" si="51"/>
        <v>4.5593158171309328E-3</v>
      </c>
      <c r="I162" s="69">
        <v>83265.466799999995</v>
      </c>
      <c r="J162" s="60">
        <f t="shared" si="52"/>
        <v>4.5593158171309328E-3</v>
      </c>
      <c r="K162" s="69">
        <v>83265.466799999995</v>
      </c>
      <c r="L162" s="60">
        <f t="shared" si="53"/>
        <v>4.5593158171309328E-3</v>
      </c>
      <c r="M162" s="69">
        <v>83265.466799999995</v>
      </c>
      <c r="N162" s="60">
        <f t="shared" si="54"/>
        <v>4.5593158171309328E-3</v>
      </c>
      <c r="O162" s="69">
        <v>83265.466799999995</v>
      </c>
      <c r="P162" s="60">
        <f t="shared" si="55"/>
        <v>4.5593158171309328E-3</v>
      </c>
      <c r="Q162" s="69">
        <v>83265.466799999995</v>
      </c>
      <c r="R162" s="60">
        <f t="shared" si="56"/>
        <v>4.5593158171309328E-3</v>
      </c>
      <c r="S162" s="69">
        <v>83265.466799999995</v>
      </c>
      <c r="T162" s="60">
        <f t="shared" si="57"/>
        <v>4.5593158171309328E-3</v>
      </c>
      <c r="U162" s="69">
        <v>83265.466799999995</v>
      </c>
      <c r="V162" s="60">
        <f t="shared" si="58"/>
        <v>4.5593158171309328E-3</v>
      </c>
      <c r="W162" s="69">
        <v>83265.466799999995</v>
      </c>
      <c r="X162" s="60">
        <f t="shared" si="59"/>
        <v>4.5593158171309328E-3</v>
      </c>
      <c r="Y162" s="69">
        <v>83265.466799999995</v>
      </c>
      <c r="Z162" s="60">
        <f t="shared" si="60"/>
        <v>4.5593158171309328E-3</v>
      </c>
      <c r="AA162" s="69">
        <f t="shared" si="48"/>
        <v>999185.60160000017</v>
      </c>
      <c r="AB162" s="60">
        <f t="shared" si="60"/>
        <v>4.5593158171309345E-3</v>
      </c>
      <c r="AC162" s="69">
        <f t="shared" si="61"/>
        <v>83265.466800000009</v>
      </c>
      <c r="AD162" s="60">
        <f t="shared" si="62"/>
        <v>4.5593158171309336E-3</v>
      </c>
    </row>
    <row r="163" spans="1:66" x14ac:dyDescent="0.25">
      <c r="A163" s="9">
        <v>6603</v>
      </c>
      <c r="B163" s="10" t="s">
        <v>169</v>
      </c>
      <c r="C163" s="67"/>
      <c r="D163" s="49">
        <f t="shared" si="63"/>
        <v>0</v>
      </c>
      <c r="E163" s="67"/>
      <c r="F163" s="49">
        <f t="shared" si="50"/>
        <v>0</v>
      </c>
      <c r="G163" s="67"/>
      <c r="H163" s="49">
        <f t="shared" si="51"/>
        <v>0</v>
      </c>
      <c r="I163" s="67"/>
      <c r="J163" s="49">
        <f t="shared" si="52"/>
        <v>0</v>
      </c>
      <c r="K163" s="67"/>
      <c r="L163" s="49">
        <f t="shared" si="53"/>
        <v>0</v>
      </c>
      <c r="M163" s="67"/>
      <c r="N163" s="49">
        <f t="shared" si="54"/>
        <v>0</v>
      </c>
      <c r="O163" s="67"/>
      <c r="P163" s="49">
        <f t="shared" si="55"/>
        <v>0</v>
      </c>
      <c r="Q163" s="67"/>
      <c r="R163" s="49">
        <f t="shared" si="56"/>
        <v>0</v>
      </c>
      <c r="S163" s="67"/>
      <c r="T163" s="49">
        <f t="shared" si="57"/>
        <v>0</v>
      </c>
      <c r="U163" s="67"/>
      <c r="V163" s="49">
        <f t="shared" si="58"/>
        <v>0</v>
      </c>
      <c r="W163" s="67"/>
      <c r="X163" s="49">
        <f t="shared" si="59"/>
        <v>0</v>
      </c>
      <c r="Y163" s="67"/>
      <c r="Z163" s="49">
        <f t="shared" ref="Z163:AB165" si="64">IF(Y$10&lt;&gt;0,Y163/Y$10,"-")</f>
        <v>0</v>
      </c>
      <c r="AA163" s="82">
        <f t="shared" si="48"/>
        <v>0</v>
      </c>
      <c r="AB163" s="49">
        <f t="shared" si="64"/>
        <v>0</v>
      </c>
      <c r="AC163" s="82">
        <f t="shared" si="61"/>
        <v>0</v>
      </c>
      <c r="AD163" s="49">
        <f t="shared" si="62"/>
        <v>0</v>
      </c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</row>
    <row r="164" spans="1:66" x14ac:dyDescent="0.25">
      <c r="A164" s="9">
        <v>6128</v>
      </c>
      <c r="B164" s="10" t="s">
        <v>170</v>
      </c>
      <c r="C164" s="67"/>
      <c r="D164" s="49">
        <f t="shared" si="63"/>
        <v>0</v>
      </c>
      <c r="E164" s="67"/>
      <c r="F164" s="49">
        <f t="shared" si="50"/>
        <v>0</v>
      </c>
      <c r="G164" s="67"/>
      <c r="H164" s="49">
        <f t="shared" si="51"/>
        <v>0</v>
      </c>
      <c r="I164" s="67"/>
      <c r="J164" s="49">
        <f t="shared" si="52"/>
        <v>0</v>
      </c>
      <c r="K164" s="67"/>
      <c r="L164" s="49">
        <f t="shared" si="53"/>
        <v>0</v>
      </c>
      <c r="M164" s="67"/>
      <c r="N164" s="49">
        <f t="shared" si="54"/>
        <v>0</v>
      </c>
      <c r="O164" s="67"/>
      <c r="P164" s="49">
        <f t="shared" si="55"/>
        <v>0</v>
      </c>
      <c r="Q164" s="67"/>
      <c r="R164" s="49">
        <f t="shared" si="56"/>
        <v>0</v>
      </c>
      <c r="S164" s="67"/>
      <c r="T164" s="49">
        <f t="shared" si="57"/>
        <v>0</v>
      </c>
      <c r="U164" s="67"/>
      <c r="V164" s="49">
        <f t="shared" si="58"/>
        <v>0</v>
      </c>
      <c r="W164" s="67"/>
      <c r="X164" s="49">
        <f t="shared" si="59"/>
        <v>0</v>
      </c>
      <c r="Y164" s="67"/>
      <c r="Z164" s="49">
        <f t="shared" si="64"/>
        <v>0</v>
      </c>
      <c r="AA164" s="82">
        <f t="shared" si="48"/>
        <v>0</v>
      </c>
      <c r="AB164" s="49">
        <f t="shared" si="64"/>
        <v>0</v>
      </c>
      <c r="AC164" s="82">
        <f t="shared" si="61"/>
        <v>0</v>
      </c>
      <c r="AD164" s="49">
        <f t="shared" si="62"/>
        <v>0</v>
      </c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</row>
    <row r="165" spans="1:66" x14ac:dyDescent="0.25">
      <c r="A165" s="18">
        <v>7006</v>
      </c>
      <c r="B165" s="19" t="s">
        <v>171</v>
      </c>
      <c r="C165" s="75">
        <f>C161-C162-C163-C164</f>
        <v>974541.90705000004</v>
      </c>
      <c r="D165" s="59">
        <f t="shared" si="63"/>
        <v>5.3362390220455823E-2</v>
      </c>
      <c r="E165" s="75">
        <f>E161-E162-E163-E164</f>
        <v>974541.90705000004</v>
      </c>
      <c r="F165" s="59">
        <f t="shared" si="50"/>
        <v>5.3362390220455823E-2</v>
      </c>
      <c r="G165" s="75">
        <f>G161-G162-G163-G164</f>
        <v>974541.90705000004</v>
      </c>
      <c r="H165" s="59">
        <f t="shared" si="51"/>
        <v>5.3362390220455823E-2</v>
      </c>
      <c r="I165" s="75">
        <f>I161-I162-I163-I164</f>
        <v>974541.90705000004</v>
      </c>
      <c r="J165" s="59">
        <f t="shared" si="52"/>
        <v>5.3362390220455823E-2</v>
      </c>
      <c r="K165" s="75">
        <f>K161-K162-K163-K164</f>
        <v>974541.90705000004</v>
      </c>
      <c r="L165" s="59">
        <f t="shared" si="53"/>
        <v>5.3362390220455823E-2</v>
      </c>
      <c r="M165" s="75">
        <f>M161-M162-M163-M164</f>
        <v>974541.90705000004</v>
      </c>
      <c r="N165" s="59">
        <f t="shared" si="54"/>
        <v>5.3362390220455823E-2</v>
      </c>
      <c r="O165" s="75">
        <f>O161-O162-O163-O164</f>
        <v>974541.90705000004</v>
      </c>
      <c r="P165" s="59">
        <f t="shared" si="55"/>
        <v>5.3362390220455823E-2</v>
      </c>
      <c r="Q165" s="75">
        <f>Q161-Q162-Q163-Q164</f>
        <v>974541.90705000004</v>
      </c>
      <c r="R165" s="59">
        <f t="shared" si="56"/>
        <v>5.3362390220455823E-2</v>
      </c>
      <c r="S165" s="75">
        <f>S161-S162-S163-S164</f>
        <v>974541.90705000004</v>
      </c>
      <c r="T165" s="59">
        <f t="shared" si="57"/>
        <v>5.3362390220455823E-2</v>
      </c>
      <c r="U165" s="75">
        <f>U161-U162-U163-U164</f>
        <v>974541.90705000004</v>
      </c>
      <c r="V165" s="59">
        <f t="shared" si="58"/>
        <v>5.3362390220455823E-2</v>
      </c>
      <c r="W165" s="75">
        <f>W161-W162-W163-W164</f>
        <v>974541.90705000004</v>
      </c>
      <c r="X165" s="59">
        <f t="shared" si="59"/>
        <v>5.3362390220455823E-2</v>
      </c>
      <c r="Y165" s="75">
        <f>Y161-Y162-Y163-Y164</f>
        <v>974541.90705000004</v>
      </c>
      <c r="Z165" s="59">
        <f t="shared" si="64"/>
        <v>5.3362390220455823E-2</v>
      </c>
      <c r="AA165" s="75">
        <f t="shared" si="48"/>
        <v>11694502.884600004</v>
      </c>
      <c r="AB165" s="59">
        <f t="shared" si="64"/>
        <v>5.3362390220455837E-2</v>
      </c>
      <c r="AC165" s="75">
        <f t="shared" si="61"/>
        <v>974541.90705000039</v>
      </c>
      <c r="AD165" s="59">
        <f t="shared" si="62"/>
        <v>5.3362390220455837E-2</v>
      </c>
    </row>
    <row r="166" spans="1:66" s="99" customFormat="1" x14ac:dyDescent="0.25">
      <c r="A166" s="95"/>
      <c r="B166" s="96"/>
      <c r="C166" s="97"/>
      <c r="D166" s="98"/>
      <c r="E166" s="97"/>
      <c r="F166" s="98"/>
      <c r="G166" s="97"/>
      <c r="H166" s="98"/>
      <c r="I166" s="97"/>
      <c r="J166" s="98"/>
      <c r="K166" s="97"/>
      <c r="L166" s="98"/>
      <c r="M166" s="97"/>
      <c r="N166" s="98"/>
      <c r="O166" s="97"/>
      <c r="P166" s="98"/>
      <c r="Q166" s="97"/>
      <c r="R166" s="98"/>
      <c r="S166" s="97"/>
      <c r="T166" s="98"/>
      <c r="U166" s="97"/>
      <c r="V166" s="98"/>
      <c r="W166" s="97"/>
      <c r="X166" s="98"/>
      <c r="Y166" s="97"/>
      <c r="Z166" s="98"/>
      <c r="AA166" s="97"/>
      <c r="AB166" s="98"/>
      <c r="AC166" s="97"/>
      <c r="AD166" s="98"/>
    </row>
    <row r="167" spans="1:66" x14ac:dyDescent="0.25">
      <c r="A167" s="42">
        <v>7007</v>
      </c>
      <c r="B167" s="43" t="s">
        <v>172</v>
      </c>
      <c r="C167" s="81">
        <f>C165</f>
        <v>974541.90705000004</v>
      </c>
      <c r="D167" s="65"/>
      <c r="E167" s="81">
        <f>C167+E165</f>
        <v>1949083.8141000001</v>
      </c>
      <c r="F167" s="65"/>
      <c r="G167" s="81">
        <f>E167+G165</f>
        <v>2923625.7211500001</v>
      </c>
      <c r="H167" s="65"/>
      <c r="I167" s="81">
        <f>G167+I165</f>
        <v>3898167.6282000002</v>
      </c>
      <c r="J167" s="65"/>
      <c r="K167" s="81">
        <f>I167+K165</f>
        <v>4872709.5352500007</v>
      </c>
      <c r="L167" s="65"/>
      <c r="M167" s="81">
        <f>K167+M165</f>
        <v>5847251.4423000012</v>
      </c>
      <c r="N167" s="65"/>
      <c r="O167" s="81">
        <f>M167+O165</f>
        <v>6821793.3493500017</v>
      </c>
      <c r="P167" s="65"/>
      <c r="Q167" s="81">
        <f>O167+Q165</f>
        <v>7796335.2564000022</v>
      </c>
      <c r="R167" s="65"/>
      <c r="S167" s="81">
        <f>Q167+S165</f>
        <v>8770877.1634500027</v>
      </c>
      <c r="T167" s="65"/>
      <c r="U167" s="81">
        <f>S167+U165</f>
        <v>9745419.0705000032</v>
      </c>
      <c r="V167" s="65"/>
      <c r="W167" s="81">
        <f>U167+W165</f>
        <v>10719960.977550004</v>
      </c>
      <c r="X167" s="65"/>
      <c r="Y167" s="81">
        <f>W167+Y165</f>
        <v>11694502.884600004</v>
      </c>
      <c r="Z167" s="65"/>
      <c r="AA167" s="92"/>
      <c r="AB167" s="65"/>
      <c r="AC167" s="20"/>
      <c r="AD167" s="65"/>
    </row>
    <row r="168" spans="1:66" s="41" customFormat="1" x14ac:dyDescent="0.25">
      <c r="A168" s="36"/>
      <c r="B168" s="37"/>
      <c r="C168" s="11"/>
      <c r="D168" s="38"/>
      <c r="E168" s="67"/>
      <c r="F168" s="38"/>
      <c r="G168" s="11"/>
      <c r="H168" s="38"/>
      <c r="I168" s="11"/>
      <c r="J168" s="39"/>
      <c r="K168" s="11"/>
      <c r="L168" s="10"/>
      <c r="M168" s="11"/>
      <c r="N168" s="10"/>
      <c r="O168" s="11"/>
      <c r="P168" s="10"/>
      <c r="Q168" s="11"/>
      <c r="R168" s="10"/>
      <c r="S168" s="11"/>
      <c r="T168" s="10"/>
      <c r="U168" s="11"/>
      <c r="V168" s="10"/>
      <c r="W168" s="11"/>
      <c r="X168" s="10"/>
      <c r="Y168" s="11"/>
      <c r="Z168" s="10"/>
      <c r="AA168" s="40"/>
      <c r="AB168" s="10"/>
      <c r="AC168" s="40"/>
      <c r="AD168" s="10"/>
    </row>
    <row r="169" spans="1:66" x14ac:dyDescent="0.25"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</row>
    <row r="170" spans="1:66" x14ac:dyDescent="0.25">
      <c r="AA170" s="44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</row>
    <row r="171" spans="1:66" x14ac:dyDescent="0.25"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</row>
    <row r="172" spans="1:66" x14ac:dyDescent="0.25"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</row>
    <row r="173" spans="1:66" x14ac:dyDescent="0.25"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</row>
    <row r="174" spans="1:66" x14ac:dyDescent="0.25"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</row>
    <row r="175" spans="1:66" x14ac:dyDescent="0.25"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</row>
    <row r="176" spans="1:66" x14ac:dyDescent="0.25"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</row>
    <row r="177" spans="4:66" x14ac:dyDescent="0.25"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</row>
    <row r="178" spans="4:66" x14ac:dyDescent="0.25">
      <c r="D178"/>
      <c r="H17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</row>
    <row r="179" spans="4:66" x14ac:dyDescent="0.25">
      <c r="D179"/>
      <c r="H179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</row>
    <row r="180" spans="4:66" x14ac:dyDescent="0.25">
      <c r="D180"/>
      <c r="H180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</row>
  </sheetData>
  <mergeCells count="1">
    <mergeCell ref="C1:AD1"/>
  </mergeCells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180"/>
  <sheetViews>
    <sheetView tabSelected="1" zoomScale="115" zoomScaleNormal="115" workbookViewId="0">
      <pane xSplit="2" ySplit="2" topLeftCell="C156" activePane="bottomRight" state="frozen"/>
      <selection pane="topRight" activeCell="C1" sqref="C1"/>
      <selection pane="bottomLeft" activeCell="A3" sqref="A3"/>
      <selection pane="bottomRight" activeCell="C172" sqref="C172"/>
    </sheetView>
  </sheetViews>
  <sheetFormatPr defaultRowHeight="15" x14ac:dyDescent="0.25"/>
  <cols>
    <col min="1" max="1" width="19.28515625" customWidth="1"/>
    <col min="2" max="2" width="43.140625" customWidth="1"/>
    <col min="3" max="3" width="12.28515625" bestFit="1" customWidth="1"/>
    <col min="4" max="4" width="7" style="4" bestFit="1" customWidth="1"/>
    <col min="5" max="5" width="12.28515625" bestFit="1" customWidth="1"/>
    <col min="6" max="6" width="7" bestFit="1" customWidth="1"/>
    <col min="7" max="7" width="12.28515625" bestFit="1" customWidth="1"/>
    <col min="8" max="8" width="7.28515625" style="4" bestFit="1" customWidth="1"/>
    <col min="9" max="9" width="12.28515625" bestFit="1" customWidth="1"/>
    <col min="10" max="10" width="7" bestFit="1" customWidth="1"/>
    <col min="11" max="11" width="12.28515625" bestFit="1" customWidth="1"/>
    <col min="12" max="12" width="7.140625" bestFit="1" customWidth="1"/>
    <col min="13" max="13" width="12.28515625" bestFit="1" customWidth="1"/>
    <col min="14" max="14" width="7" bestFit="1" customWidth="1"/>
    <col min="15" max="15" width="12.28515625" bestFit="1" customWidth="1"/>
    <col min="16" max="16" width="7" bestFit="1" customWidth="1"/>
    <col min="17" max="17" width="12.28515625" bestFit="1" customWidth="1"/>
    <col min="18" max="18" width="7.140625" bestFit="1" customWidth="1"/>
    <col min="19" max="19" width="12.28515625" bestFit="1" customWidth="1"/>
    <col min="20" max="20" width="7" bestFit="1" customWidth="1"/>
    <col min="21" max="21" width="12.28515625" bestFit="1" customWidth="1"/>
    <col min="22" max="22" width="7" bestFit="1" customWidth="1"/>
    <col min="23" max="23" width="12.28515625" bestFit="1" customWidth="1"/>
    <col min="24" max="24" width="7.140625" bestFit="1" customWidth="1"/>
    <col min="25" max="25" width="12.28515625" bestFit="1" customWidth="1"/>
    <col min="26" max="26" width="7" bestFit="1" customWidth="1"/>
    <col min="27" max="27" width="13.42578125" bestFit="1" customWidth="1"/>
    <col min="28" max="28" width="7.85546875" bestFit="1" customWidth="1"/>
    <col min="29" max="29" width="12.28515625" bestFit="1" customWidth="1"/>
    <col min="30" max="30" width="7" bestFit="1" customWidth="1"/>
  </cols>
  <sheetData>
    <row r="1" spans="1:66" ht="18.75" x14ac:dyDescent="0.3">
      <c r="A1" s="22"/>
      <c r="B1" s="23"/>
      <c r="C1" s="100" t="s">
        <v>30</v>
      </c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A1" s="100"/>
      <c r="AB1" s="100"/>
      <c r="AC1" s="100"/>
      <c r="AD1" s="100"/>
    </row>
    <row r="2" spans="1:66" x14ac:dyDescent="0.25">
      <c r="A2" s="21" t="s">
        <v>0</v>
      </c>
      <c r="B2" s="21" t="s">
        <v>1</v>
      </c>
      <c r="C2" s="21" t="s">
        <v>15</v>
      </c>
      <c r="D2" s="48" t="s">
        <v>2</v>
      </c>
      <c r="E2" s="21" t="s">
        <v>16</v>
      </c>
      <c r="F2" s="66" t="s">
        <v>3</v>
      </c>
      <c r="G2" s="21" t="s">
        <v>17</v>
      </c>
      <c r="H2" s="48" t="s">
        <v>4</v>
      </c>
      <c r="I2" s="21" t="s">
        <v>18</v>
      </c>
      <c r="J2" s="48" t="s">
        <v>5</v>
      </c>
      <c r="K2" s="21" t="s">
        <v>19</v>
      </c>
      <c r="L2" s="48" t="s">
        <v>6</v>
      </c>
      <c r="M2" s="21" t="s">
        <v>20</v>
      </c>
      <c r="N2" s="48" t="s">
        <v>7</v>
      </c>
      <c r="O2" s="21" t="s">
        <v>21</v>
      </c>
      <c r="P2" s="48" t="s">
        <v>8</v>
      </c>
      <c r="Q2" s="21" t="s">
        <v>22</v>
      </c>
      <c r="R2" s="48" t="s">
        <v>9</v>
      </c>
      <c r="S2" s="21" t="s">
        <v>23</v>
      </c>
      <c r="T2" s="48" t="s">
        <v>10</v>
      </c>
      <c r="U2" s="21" t="s">
        <v>24</v>
      </c>
      <c r="V2" s="48" t="s">
        <v>11</v>
      </c>
      <c r="W2" s="21" t="s">
        <v>25</v>
      </c>
      <c r="X2" s="48" t="s">
        <v>12</v>
      </c>
      <c r="Y2" s="21" t="s">
        <v>26</v>
      </c>
      <c r="Z2" s="48" t="s">
        <v>13</v>
      </c>
      <c r="AA2" s="21" t="s">
        <v>27</v>
      </c>
      <c r="AB2" s="48" t="s">
        <v>14</v>
      </c>
      <c r="AC2" s="21" t="s">
        <v>28</v>
      </c>
      <c r="AD2" s="48" t="s">
        <v>29</v>
      </c>
    </row>
    <row r="3" spans="1:66" x14ac:dyDescent="0.25">
      <c r="A3" s="9">
        <v>5004</v>
      </c>
      <c r="B3" s="10" t="s">
        <v>31</v>
      </c>
      <c r="C3" s="67">
        <v>18284180.307</v>
      </c>
      <c r="D3" s="49">
        <f>IF(C$3&lt;&gt;0,C3/C$3,"-")</f>
        <v>1</v>
      </c>
      <c r="E3" s="67">
        <v>18284180.307</v>
      </c>
      <c r="F3" s="49">
        <f>IF(E$3&lt;&gt;0,E3/E$3,"-")</f>
        <v>1</v>
      </c>
      <c r="G3" s="67">
        <v>18284180.307</v>
      </c>
      <c r="H3" s="49">
        <f>IF(G$3&lt;&gt;0,G3/G$3,"-")</f>
        <v>1</v>
      </c>
      <c r="I3" s="67">
        <v>18284180.307</v>
      </c>
      <c r="J3" s="49">
        <f>IF(I$3&lt;&gt;0,I3/I$3,"-")</f>
        <v>1</v>
      </c>
      <c r="K3" s="67">
        <v>18284180.307</v>
      </c>
      <c r="L3" s="49">
        <f>IF(K$3&lt;&gt;0,K3/K$3,"-")</f>
        <v>1</v>
      </c>
      <c r="M3" s="67">
        <v>18284180.307</v>
      </c>
      <c r="N3" s="49">
        <f>IF(M$3&lt;&gt;0,M3/M$3,"-")</f>
        <v>1</v>
      </c>
      <c r="O3" s="67">
        <v>18284180.307</v>
      </c>
      <c r="P3" s="49">
        <f>IF(O$3&lt;&gt;0,O3/O$3,"-")</f>
        <v>1</v>
      </c>
      <c r="Q3" s="67">
        <v>18284180.307</v>
      </c>
      <c r="R3" s="49">
        <f>IF(Q$3&lt;&gt;0,Q3/Q$3,"-")</f>
        <v>1</v>
      </c>
      <c r="S3" s="67">
        <v>18284180.307</v>
      </c>
      <c r="T3" s="49">
        <f>IF(S$3&lt;&gt;0,S3/S$3,"-")</f>
        <v>1</v>
      </c>
      <c r="U3" s="67">
        <v>18284180.307</v>
      </c>
      <c r="V3" s="49">
        <f>IF(U$3&lt;&gt;0,U3/U$3,"-")</f>
        <v>1</v>
      </c>
      <c r="W3" s="67">
        <v>18284180.307</v>
      </c>
      <c r="X3" s="49">
        <f>IF(W$3&lt;&gt;0,W3/W$3,"-")</f>
        <v>1</v>
      </c>
      <c r="Y3" s="67">
        <v>18284180.307</v>
      </c>
      <c r="Z3" s="49">
        <f>IF(Y$3&lt;&gt;0,Y3/Y$3,"-")</f>
        <v>1</v>
      </c>
      <c r="AA3" s="82">
        <f t="shared" ref="AA3:AA66" si="0">C3+E3+G3+I3+K3+M3+O3+Q3+S3+U3+W3+Y3</f>
        <v>219410163.68400005</v>
      </c>
      <c r="AB3" s="49">
        <f>IF(AA$3&lt;&gt;0,AA3/AA$3,"-")</f>
        <v>1</v>
      </c>
      <c r="AC3" s="82">
        <f>AA3/12</f>
        <v>18284180.307000004</v>
      </c>
      <c r="AD3" s="49">
        <f>IF(AC$3&lt;&gt;0,AC3/AC$3,"-")</f>
        <v>1</v>
      </c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</row>
    <row r="4" spans="1:66" x14ac:dyDescent="0.25">
      <c r="A4" s="9">
        <v>5005</v>
      </c>
      <c r="B4" s="10" t="s">
        <v>32</v>
      </c>
      <c r="C4" s="67"/>
      <c r="D4" s="49">
        <f t="shared" ref="D4:D10" si="1">IF(C$3&lt;&gt;0,C4/C$3,"-")</f>
        <v>0</v>
      </c>
      <c r="E4" s="67"/>
      <c r="F4" s="49">
        <f t="shared" ref="F4:F10" si="2">IF(E$3&lt;&gt;0,E4/E$3,"-")</f>
        <v>0</v>
      </c>
      <c r="G4" s="67"/>
      <c r="H4" s="49">
        <f t="shared" ref="H4:H10" si="3">IF(G$3&lt;&gt;0,G4/G$3,"-")</f>
        <v>0</v>
      </c>
      <c r="I4" s="67"/>
      <c r="J4" s="49">
        <f t="shared" ref="J4:J10" si="4">IF(I$3&lt;&gt;0,I4/I$3,"-")</f>
        <v>0</v>
      </c>
      <c r="K4" s="67"/>
      <c r="L4" s="49">
        <f t="shared" ref="L4:L10" si="5">IF(K$3&lt;&gt;0,K4/K$3,"-")</f>
        <v>0</v>
      </c>
      <c r="M4" s="67"/>
      <c r="N4" s="49">
        <f t="shared" ref="N4:N10" si="6">IF(M$3&lt;&gt;0,M4/M$3,"-")</f>
        <v>0</v>
      </c>
      <c r="O4" s="67"/>
      <c r="P4" s="49">
        <f t="shared" ref="P4:P10" si="7">IF(O$3&lt;&gt;0,O4/O$3,"-")</f>
        <v>0</v>
      </c>
      <c r="Q4" s="67"/>
      <c r="R4" s="49">
        <f t="shared" ref="R4:R10" si="8">IF(Q$3&lt;&gt;0,Q4/Q$3,"-")</f>
        <v>0</v>
      </c>
      <c r="S4" s="67"/>
      <c r="T4" s="49">
        <f t="shared" ref="T4:T10" si="9">IF(S$3&lt;&gt;0,S4/S$3,"-")</f>
        <v>0</v>
      </c>
      <c r="U4" s="67"/>
      <c r="V4" s="49">
        <f t="shared" ref="V4:V10" si="10">IF(U$3&lt;&gt;0,U4/U$3,"-")</f>
        <v>0</v>
      </c>
      <c r="W4" s="67"/>
      <c r="X4" s="49">
        <f t="shared" ref="X4:X10" si="11">IF(W$3&lt;&gt;0,W4/W$3,"-")</f>
        <v>0</v>
      </c>
      <c r="Y4" s="67"/>
      <c r="Z4" s="49">
        <f t="shared" ref="Z4:AB10" si="12">IF(Y$3&lt;&gt;0,Y4/Y$3,"-")</f>
        <v>0</v>
      </c>
      <c r="AA4" s="82">
        <f t="shared" si="0"/>
        <v>0</v>
      </c>
      <c r="AB4" s="49">
        <f t="shared" si="12"/>
        <v>0</v>
      </c>
      <c r="AC4" s="82">
        <f t="shared" ref="AC4:AC67" si="13">AA4/12</f>
        <v>0</v>
      </c>
      <c r="AD4" s="49">
        <f t="shared" ref="AD4:AD10" si="14">IF(AC$3&lt;&gt;0,AC4/AC$3,"-")</f>
        <v>0</v>
      </c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</row>
    <row r="5" spans="1:66" s="47" customFormat="1" x14ac:dyDescent="0.25">
      <c r="A5" s="45">
        <v>5051</v>
      </c>
      <c r="B5" s="46" t="s">
        <v>33</v>
      </c>
      <c r="C5" s="67">
        <v>1283.0363</v>
      </c>
      <c r="D5" s="49">
        <f t="shared" si="1"/>
        <v>7.017193434199489E-5</v>
      </c>
      <c r="E5" s="67">
        <v>1283.0363</v>
      </c>
      <c r="F5" s="49">
        <f t="shared" si="2"/>
        <v>7.017193434199489E-5</v>
      </c>
      <c r="G5" s="67">
        <v>1283.0363</v>
      </c>
      <c r="H5" s="49">
        <f t="shared" si="3"/>
        <v>7.017193434199489E-5</v>
      </c>
      <c r="I5" s="67">
        <v>1283.0363</v>
      </c>
      <c r="J5" s="49">
        <f t="shared" si="4"/>
        <v>7.017193434199489E-5</v>
      </c>
      <c r="K5" s="67">
        <v>1283.0363</v>
      </c>
      <c r="L5" s="49">
        <f t="shared" si="5"/>
        <v>7.017193434199489E-5</v>
      </c>
      <c r="M5" s="67">
        <v>1283.0363</v>
      </c>
      <c r="N5" s="49">
        <f t="shared" si="6"/>
        <v>7.017193434199489E-5</v>
      </c>
      <c r="O5" s="67">
        <v>1283.0363</v>
      </c>
      <c r="P5" s="49">
        <f t="shared" si="7"/>
        <v>7.017193434199489E-5</v>
      </c>
      <c r="Q5" s="67">
        <v>1283.0363</v>
      </c>
      <c r="R5" s="49">
        <f t="shared" si="8"/>
        <v>7.017193434199489E-5</v>
      </c>
      <c r="S5" s="67">
        <v>1283.0363</v>
      </c>
      <c r="T5" s="49">
        <f t="shared" si="9"/>
        <v>7.017193434199489E-5</v>
      </c>
      <c r="U5" s="67">
        <v>1283.0363</v>
      </c>
      <c r="V5" s="49">
        <f t="shared" si="10"/>
        <v>7.017193434199489E-5</v>
      </c>
      <c r="W5" s="67">
        <v>1283.0363</v>
      </c>
      <c r="X5" s="49">
        <f t="shared" si="11"/>
        <v>7.017193434199489E-5</v>
      </c>
      <c r="Y5" s="67">
        <v>1283.0363</v>
      </c>
      <c r="Z5" s="50">
        <f t="shared" si="12"/>
        <v>7.017193434199489E-5</v>
      </c>
      <c r="AA5" s="83">
        <f t="shared" si="0"/>
        <v>15396.435599999999</v>
      </c>
      <c r="AB5" s="49">
        <f t="shared" si="12"/>
        <v>7.0171934341994876E-5</v>
      </c>
      <c r="AC5" s="83">
        <f t="shared" si="13"/>
        <v>1283.0363</v>
      </c>
      <c r="AD5" s="49">
        <f t="shared" si="14"/>
        <v>7.0171934341994876E-5</v>
      </c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/>
      <c r="AX5" s="30"/>
      <c r="AY5" s="30"/>
      <c r="AZ5" s="30"/>
      <c r="BA5" s="30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0"/>
      <c r="BM5" s="30"/>
      <c r="BN5" s="30"/>
    </row>
    <row r="6" spans="1:66" s="47" customFormat="1" x14ac:dyDescent="0.25">
      <c r="A6" s="45">
        <v>5052</v>
      </c>
      <c r="B6" s="46" t="s">
        <v>34</v>
      </c>
      <c r="C6" s="67">
        <v>13315.05</v>
      </c>
      <c r="D6" s="49">
        <f t="shared" si="1"/>
        <v>7.2822788751992368E-4</v>
      </c>
      <c r="E6" s="67">
        <v>13315.05</v>
      </c>
      <c r="F6" s="49">
        <f t="shared" si="2"/>
        <v>7.2822788751992368E-4</v>
      </c>
      <c r="G6" s="67">
        <v>13315.05</v>
      </c>
      <c r="H6" s="49">
        <f t="shared" si="3"/>
        <v>7.2822788751992368E-4</v>
      </c>
      <c r="I6" s="67">
        <v>13315.05</v>
      </c>
      <c r="J6" s="49">
        <f t="shared" si="4"/>
        <v>7.2822788751992368E-4</v>
      </c>
      <c r="K6" s="67">
        <v>13315.05</v>
      </c>
      <c r="L6" s="49">
        <f t="shared" si="5"/>
        <v>7.2822788751992368E-4</v>
      </c>
      <c r="M6" s="67">
        <v>13315.05</v>
      </c>
      <c r="N6" s="49">
        <f t="shared" si="6"/>
        <v>7.2822788751992368E-4</v>
      </c>
      <c r="O6" s="67">
        <v>13315.05</v>
      </c>
      <c r="P6" s="49">
        <f t="shared" si="7"/>
        <v>7.2822788751992368E-4</v>
      </c>
      <c r="Q6" s="67">
        <v>13315.05</v>
      </c>
      <c r="R6" s="49">
        <f t="shared" si="8"/>
        <v>7.2822788751992368E-4</v>
      </c>
      <c r="S6" s="67">
        <v>13315.05</v>
      </c>
      <c r="T6" s="49">
        <f t="shared" si="9"/>
        <v>7.2822788751992368E-4</v>
      </c>
      <c r="U6" s="67">
        <v>13315.05</v>
      </c>
      <c r="V6" s="49">
        <f t="shared" si="10"/>
        <v>7.2822788751992368E-4</v>
      </c>
      <c r="W6" s="67">
        <v>13315.05</v>
      </c>
      <c r="X6" s="49">
        <f t="shared" si="11"/>
        <v>7.2822788751992368E-4</v>
      </c>
      <c r="Y6" s="67">
        <v>13315.05</v>
      </c>
      <c r="Z6" s="50">
        <f t="shared" si="12"/>
        <v>7.2822788751992368E-4</v>
      </c>
      <c r="AA6" s="83">
        <f t="shared" si="0"/>
        <v>159780.59999999998</v>
      </c>
      <c r="AB6" s="49">
        <f t="shared" si="12"/>
        <v>7.2822788751992346E-4</v>
      </c>
      <c r="AC6" s="83">
        <f t="shared" si="13"/>
        <v>13315.049999999997</v>
      </c>
      <c r="AD6" s="49">
        <f t="shared" si="14"/>
        <v>7.2822788751992346E-4</v>
      </c>
      <c r="AE6" s="30"/>
      <c r="AF6" s="30"/>
      <c r="AG6" s="30"/>
      <c r="AH6" s="30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0"/>
      <c r="AW6" s="30"/>
      <c r="AX6" s="30"/>
      <c r="AY6" s="30"/>
      <c r="AZ6" s="30"/>
      <c r="BA6" s="30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0"/>
      <c r="BM6" s="30"/>
      <c r="BN6" s="30"/>
    </row>
    <row r="7" spans="1:66" x14ac:dyDescent="0.25">
      <c r="A7" s="9">
        <v>5101</v>
      </c>
      <c r="B7" s="10" t="s">
        <v>35</v>
      </c>
      <c r="C7" s="67">
        <v>3916.2921999999999</v>
      </c>
      <c r="D7" s="49">
        <f t="shared" si="1"/>
        <v>2.1419019798774727E-4</v>
      </c>
      <c r="E7" s="67">
        <v>3916.2921999999999</v>
      </c>
      <c r="F7" s="49">
        <f t="shared" si="2"/>
        <v>2.1419019798774727E-4</v>
      </c>
      <c r="G7" s="67">
        <v>3916.2921999999999</v>
      </c>
      <c r="H7" s="49">
        <f t="shared" si="3"/>
        <v>2.1419019798774727E-4</v>
      </c>
      <c r="I7" s="67">
        <v>3916.2921999999999</v>
      </c>
      <c r="J7" s="49">
        <f t="shared" si="4"/>
        <v>2.1419019798774727E-4</v>
      </c>
      <c r="K7" s="67">
        <v>3916.2921999999999</v>
      </c>
      <c r="L7" s="49">
        <f t="shared" si="5"/>
        <v>2.1419019798774727E-4</v>
      </c>
      <c r="M7" s="67">
        <v>3916.2921999999999</v>
      </c>
      <c r="N7" s="49">
        <f t="shared" si="6"/>
        <v>2.1419019798774727E-4</v>
      </c>
      <c r="O7" s="67">
        <v>3916.2921999999999</v>
      </c>
      <c r="P7" s="49">
        <f t="shared" si="7"/>
        <v>2.1419019798774727E-4</v>
      </c>
      <c r="Q7" s="67">
        <v>3916.2921999999999</v>
      </c>
      <c r="R7" s="49">
        <f t="shared" si="8"/>
        <v>2.1419019798774727E-4</v>
      </c>
      <c r="S7" s="67">
        <v>3916.2921999999999</v>
      </c>
      <c r="T7" s="49">
        <f t="shared" si="9"/>
        <v>2.1419019798774727E-4</v>
      </c>
      <c r="U7" s="67">
        <v>3916.2921999999999</v>
      </c>
      <c r="V7" s="49">
        <f t="shared" si="10"/>
        <v>2.1419019798774727E-4</v>
      </c>
      <c r="W7" s="67">
        <v>3916.2921999999999</v>
      </c>
      <c r="X7" s="49">
        <f t="shared" si="11"/>
        <v>2.1419019798774727E-4</v>
      </c>
      <c r="Y7" s="67">
        <v>3916.2921999999999</v>
      </c>
      <c r="Z7" s="49">
        <f t="shared" si="12"/>
        <v>2.1419019798774727E-4</v>
      </c>
      <c r="AA7" s="82">
        <f t="shared" si="0"/>
        <v>46995.506399999984</v>
      </c>
      <c r="AB7" s="49">
        <f t="shared" si="12"/>
        <v>2.1419019798774716E-4</v>
      </c>
      <c r="AC7" s="82">
        <f t="shared" si="13"/>
        <v>3916.2921999999985</v>
      </c>
      <c r="AD7" s="49">
        <f t="shared" si="14"/>
        <v>2.1419019798774716E-4</v>
      </c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</row>
    <row r="8" spans="1:66" x14ac:dyDescent="0.25">
      <c r="A8" s="9">
        <v>5102</v>
      </c>
      <c r="B8" s="10" t="s">
        <v>36</v>
      </c>
      <c r="C8" s="67">
        <v>2955</v>
      </c>
      <c r="D8" s="49">
        <f t="shared" si="1"/>
        <v>1.6161512030532177E-4</v>
      </c>
      <c r="E8" s="67">
        <v>2955</v>
      </c>
      <c r="F8" s="49">
        <f t="shared" si="2"/>
        <v>1.6161512030532177E-4</v>
      </c>
      <c r="G8" s="67">
        <v>2955</v>
      </c>
      <c r="H8" s="49">
        <f t="shared" si="3"/>
        <v>1.6161512030532177E-4</v>
      </c>
      <c r="I8" s="67">
        <v>2955</v>
      </c>
      <c r="J8" s="49">
        <f t="shared" si="4"/>
        <v>1.6161512030532177E-4</v>
      </c>
      <c r="K8" s="67">
        <v>2955</v>
      </c>
      <c r="L8" s="49">
        <f t="shared" si="5"/>
        <v>1.6161512030532177E-4</v>
      </c>
      <c r="M8" s="67">
        <v>2955</v>
      </c>
      <c r="N8" s="49">
        <f t="shared" si="6"/>
        <v>1.6161512030532177E-4</v>
      </c>
      <c r="O8" s="67">
        <v>2955</v>
      </c>
      <c r="P8" s="49">
        <f t="shared" si="7"/>
        <v>1.6161512030532177E-4</v>
      </c>
      <c r="Q8" s="67">
        <v>2955</v>
      </c>
      <c r="R8" s="49">
        <f t="shared" si="8"/>
        <v>1.6161512030532177E-4</v>
      </c>
      <c r="S8" s="67">
        <v>2955</v>
      </c>
      <c r="T8" s="49">
        <f t="shared" si="9"/>
        <v>1.6161512030532177E-4</v>
      </c>
      <c r="U8" s="67">
        <v>2955</v>
      </c>
      <c r="V8" s="49">
        <f t="shared" si="10"/>
        <v>1.6161512030532177E-4</v>
      </c>
      <c r="W8" s="67">
        <v>2955</v>
      </c>
      <c r="X8" s="49">
        <f t="shared" si="11"/>
        <v>1.6161512030532177E-4</v>
      </c>
      <c r="Y8" s="67">
        <v>2955</v>
      </c>
      <c r="Z8" s="49">
        <f t="shared" si="12"/>
        <v>1.6161512030532177E-4</v>
      </c>
      <c r="AA8" s="82">
        <f t="shared" si="0"/>
        <v>35460</v>
      </c>
      <c r="AB8" s="49">
        <f t="shared" si="12"/>
        <v>1.6161512030532174E-4</v>
      </c>
      <c r="AC8" s="82">
        <f t="shared" si="13"/>
        <v>2955</v>
      </c>
      <c r="AD8" s="49">
        <f t="shared" si="14"/>
        <v>1.6161512030532174E-4</v>
      </c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</row>
    <row r="9" spans="1:66" x14ac:dyDescent="0.25">
      <c r="A9" s="9">
        <v>5103</v>
      </c>
      <c r="B9" s="10" t="s">
        <v>37</v>
      </c>
      <c r="C9" s="67"/>
      <c r="D9" s="49">
        <f t="shared" si="1"/>
        <v>0</v>
      </c>
      <c r="E9" s="67"/>
      <c r="F9" s="49">
        <f t="shared" si="2"/>
        <v>0</v>
      </c>
      <c r="G9" s="67"/>
      <c r="H9" s="49">
        <f t="shared" si="3"/>
        <v>0</v>
      </c>
      <c r="I9" s="67"/>
      <c r="J9" s="49">
        <f t="shared" si="4"/>
        <v>0</v>
      </c>
      <c r="K9" s="67"/>
      <c r="L9" s="49">
        <f t="shared" si="5"/>
        <v>0</v>
      </c>
      <c r="M9" s="67"/>
      <c r="N9" s="49">
        <f t="shared" si="6"/>
        <v>0</v>
      </c>
      <c r="O9" s="67"/>
      <c r="P9" s="49">
        <f t="shared" si="7"/>
        <v>0</v>
      </c>
      <c r="Q9" s="67"/>
      <c r="R9" s="49">
        <f t="shared" si="8"/>
        <v>0</v>
      </c>
      <c r="S9" s="67"/>
      <c r="T9" s="49">
        <f t="shared" si="9"/>
        <v>0</v>
      </c>
      <c r="U9" s="67"/>
      <c r="V9" s="49">
        <f t="shared" si="10"/>
        <v>0</v>
      </c>
      <c r="W9" s="67"/>
      <c r="X9" s="49">
        <f t="shared" si="11"/>
        <v>0</v>
      </c>
      <c r="Y9" s="67"/>
      <c r="Z9" s="49">
        <f t="shared" si="12"/>
        <v>0</v>
      </c>
      <c r="AA9" s="82">
        <f t="shared" si="0"/>
        <v>0</v>
      </c>
      <c r="AB9" s="49">
        <f t="shared" si="12"/>
        <v>0</v>
      </c>
      <c r="AC9" s="82">
        <f t="shared" si="13"/>
        <v>0</v>
      </c>
      <c r="AD9" s="49">
        <f t="shared" si="14"/>
        <v>0</v>
      </c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</row>
    <row r="10" spans="1:66" x14ac:dyDescent="0.25">
      <c r="A10" s="13">
        <v>5149</v>
      </c>
      <c r="B10" s="2" t="s">
        <v>38</v>
      </c>
      <c r="C10" s="68">
        <f>C3+C4-C5-C6-C7-C8+C9</f>
        <v>18262710.9285</v>
      </c>
      <c r="D10" s="51">
        <f t="shared" si="1"/>
        <v>0.99882579485984502</v>
      </c>
      <c r="E10" s="68">
        <f>E3+E4-E5-E6-E7-E8+E9</f>
        <v>18262710.9285</v>
      </c>
      <c r="F10" s="51">
        <f t="shared" si="2"/>
        <v>0.99882579485984502</v>
      </c>
      <c r="G10" s="68">
        <f>G3+G4-G5-G6-G7-G8+G9</f>
        <v>18262710.9285</v>
      </c>
      <c r="H10" s="51">
        <f t="shared" si="3"/>
        <v>0.99882579485984502</v>
      </c>
      <c r="I10" s="68">
        <f>I3+I4-I5-I6-I7-I8+I9</f>
        <v>18262710.9285</v>
      </c>
      <c r="J10" s="51">
        <f t="shared" si="4"/>
        <v>0.99882579485984502</v>
      </c>
      <c r="K10" s="68">
        <f>K3+K4-K5-K6-K7-K8+K9</f>
        <v>18262710.9285</v>
      </c>
      <c r="L10" s="51">
        <f t="shared" si="5"/>
        <v>0.99882579485984502</v>
      </c>
      <c r="M10" s="68">
        <f>M3+M4-M5-M6-M7-M8+M9</f>
        <v>18262710.9285</v>
      </c>
      <c r="N10" s="51">
        <f t="shared" si="6"/>
        <v>0.99882579485984502</v>
      </c>
      <c r="O10" s="68">
        <f>O3+O4-O5-O6-O7-O8+O9</f>
        <v>18262710.9285</v>
      </c>
      <c r="P10" s="51">
        <f t="shared" si="7"/>
        <v>0.99882579485984502</v>
      </c>
      <c r="Q10" s="68">
        <f>Q3+Q4-Q5-Q6-Q7-Q8+Q9</f>
        <v>18262710.9285</v>
      </c>
      <c r="R10" s="51">
        <f t="shared" si="8"/>
        <v>0.99882579485984502</v>
      </c>
      <c r="S10" s="68">
        <f>S3+S4-S5-S6-S7-S8+S9</f>
        <v>18262710.9285</v>
      </c>
      <c r="T10" s="51">
        <f t="shared" si="9"/>
        <v>0.99882579485984502</v>
      </c>
      <c r="U10" s="68">
        <f>U3+U4-U5-U6-U7-U8+U9</f>
        <v>18262710.9285</v>
      </c>
      <c r="V10" s="51">
        <f t="shared" si="10"/>
        <v>0.99882579485984502</v>
      </c>
      <c r="W10" s="68">
        <f>W3+W4-W5-W6-W7-W8+W9</f>
        <v>18262710.9285</v>
      </c>
      <c r="X10" s="51">
        <f t="shared" si="11"/>
        <v>0.99882579485984502</v>
      </c>
      <c r="Y10" s="68">
        <f>Y3+Y4-Y5-Y6-Y7-Y8+Y9</f>
        <v>18262710.9285</v>
      </c>
      <c r="Z10" s="51">
        <f t="shared" si="12"/>
        <v>0.99882579485984502</v>
      </c>
      <c r="AA10" s="84">
        <f t="shared" si="0"/>
        <v>219152531.14199999</v>
      </c>
      <c r="AB10" s="51">
        <f t="shared" si="12"/>
        <v>0.9988257948598448</v>
      </c>
      <c r="AC10" s="84">
        <f t="shared" si="13"/>
        <v>18262710.9285</v>
      </c>
      <c r="AD10" s="51">
        <f t="shared" si="14"/>
        <v>0.9988257948598448</v>
      </c>
    </row>
    <row r="11" spans="1:66" s="8" customFormat="1" x14ac:dyDescent="0.25">
      <c r="A11" s="26">
        <v>5151</v>
      </c>
      <c r="B11" s="27" t="s">
        <v>39</v>
      </c>
      <c r="C11" s="69">
        <v>0.03</v>
      </c>
      <c r="D11" s="60">
        <f>IF(C$10&lt;&gt;0,C11/C$10,"-")</f>
        <v>1.642691499496019E-9</v>
      </c>
      <c r="E11" s="69">
        <v>0.03</v>
      </c>
      <c r="F11" s="60">
        <f>IF(E$10&lt;&gt;0,E11/E$10,"-")</f>
        <v>1.642691499496019E-9</v>
      </c>
      <c r="G11" s="69">
        <v>0.03</v>
      </c>
      <c r="H11" s="60">
        <f>IF(G$10&lt;&gt;0,G11/G$10,"-")</f>
        <v>1.642691499496019E-9</v>
      </c>
      <c r="I11" s="69">
        <v>0.03</v>
      </c>
      <c r="J11" s="60">
        <f>IF(I$10&lt;&gt;0,I11/I$10,"-")</f>
        <v>1.642691499496019E-9</v>
      </c>
      <c r="K11" s="69">
        <v>0.03</v>
      </c>
      <c r="L11" s="60">
        <f>IF(K$10&lt;&gt;0,K11/K$10,"-")</f>
        <v>1.642691499496019E-9</v>
      </c>
      <c r="M11" s="69">
        <v>0.03</v>
      </c>
      <c r="N11" s="60">
        <f>IF(M$10&lt;&gt;0,M11/M$10,"-")</f>
        <v>1.642691499496019E-9</v>
      </c>
      <c r="O11" s="69">
        <v>0.03</v>
      </c>
      <c r="P11" s="60">
        <f>IF(O$10&lt;&gt;0,O11/O$10,"-")</f>
        <v>1.642691499496019E-9</v>
      </c>
      <c r="Q11" s="69">
        <v>0.03</v>
      </c>
      <c r="R11" s="60">
        <f>IF(Q$10&lt;&gt;0,Q11/Q$10,"-")</f>
        <v>1.642691499496019E-9</v>
      </c>
      <c r="S11" s="69">
        <v>0.03</v>
      </c>
      <c r="T11" s="60">
        <f>IF(S$10&lt;&gt;0,S11/S$10,"-")</f>
        <v>1.642691499496019E-9</v>
      </c>
      <c r="U11" s="69">
        <v>0.03</v>
      </c>
      <c r="V11" s="60">
        <f>IF(U$10&lt;&gt;0,U11/U$10,"-")</f>
        <v>1.642691499496019E-9</v>
      </c>
      <c r="W11" s="69">
        <v>0.03</v>
      </c>
      <c r="X11" s="60">
        <f>IF(W$10&lt;&gt;0,W11/W$10,"-")</f>
        <v>1.642691499496019E-9</v>
      </c>
      <c r="Y11" s="69">
        <v>0.03</v>
      </c>
      <c r="Z11" s="60">
        <f>IF(Y$10&lt;&gt;0,Y11/Y$10,"-")</f>
        <v>1.642691499496019E-9</v>
      </c>
      <c r="AA11" s="85">
        <f t="shared" si="0"/>
        <v>0.3600000000000001</v>
      </c>
      <c r="AB11" s="60">
        <f>IF(AA$10&lt;&gt;0,AA11/AA$10,"-")</f>
        <v>1.6426914994960196E-9</v>
      </c>
      <c r="AC11" s="85">
        <f t="shared" si="13"/>
        <v>3.0000000000000009E-2</v>
      </c>
      <c r="AD11" s="60">
        <f>IF(AC$10&lt;&gt;0,AC11/AC$10,"-")</f>
        <v>1.6426914994960196E-9</v>
      </c>
    </row>
    <row r="12" spans="1:66" x14ac:dyDescent="0.25">
      <c r="A12" s="9"/>
      <c r="B12" s="10"/>
      <c r="C12" s="67"/>
      <c r="D12" s="49"/>
      <c r="E12" s="67"/>
      <c r="F12" s="49"/>
      <c r="G12" s="67"/>
      <c r="H12" s="49"/>
      <c r="I12" s="67"/>
      <c r="J12" s="49"/>
      <c r="K12" s="67"/>
      <c r="L12" s="49"/>
      <c r="M12" s="67"/>
      <c r="N12" s="49"/>
      <c r="O12" s="67"/>
      <c r="P12" s="49"/>
      <c r="Q12" s="67"/>
      <c r="R12" s="49"/>
      <c r="S12" s="67"/>
      <c r="T12" s="49"/>
      <c r="U12" s="67"/>
      <c r="V12" s="49"/>
      <c r="W12" s="67"/>
      <c r="X12" s="49"/>
      <c r="Y12" s="67"/>
      <c r="Z12" s="49"/>
      <c r="AA12" s="82"/>
      <c r="AB12" s="49"/>
      <c r="AC12" s="82"/>
      <c r="AD12" s="49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</row>
    <row r="13" spans="1:66" s="5" customFormat="1" x14ac:dyDescent="0.25">
      <c r="A13" s="12">
        <v>5198</v>
      </c>
      <c r="B13" s="1" t="s">
        <v>41</v>
      </c>
      <c r="C13" s="70">
        <f>C11+C12</f>
        <v>0.03</v>
      </c>
      <c r="D13" s="53">
        <f t="shared" ref="D13:R80" si="15">IF(C$10&lt;&gt;0,C13/C$10,"-")</f>
        <v>1.642691499496019E-9</v>
      </c>
      <c r="E13" s="70">
        <f>E11+E12</f>
        <v>0.03</v>
      </c>
      <c r="F13" s="53">
        <f t="shared" ref="F13:F80" si="16">IF(E$10&lt;&gt;0,E13/E$10,"-")</f>
        <v>1.642691499496019E-9</v>
      </c>
      <c r="G13" s="70">
        <f>G11+G12</f>
        <v>0.03</v>
      </c>
      <c r="H13" s="53">
        <f t="shared" ref="H13:H80" si="17">IF(G$10&lt;&gt;0,G13/G$10,"-")</f>
        <v>1.642691499496019E-9</v>
      </c>
      <c r="I13" s="70">
        <f>I11+I12</f>
        <v>0.03</v>
      </c>
      <c r="J13" s="53">
        <f t="shared" ref="J13:J80" si="18">IF(I$10&lt;&gt;0,I13/I$10,"-")</f>
        <v>1.642691499496019E-9</v>
      </c>
      <c r="K13" s="70">
        <f>K11+K12</f>
        <v>0.03</v>
      </c>
      <c r="L13" s="53">
        <f t="shared" ref="L13:L80" si="19">IF(K$10&lt;&gt;0,K13/K$10,"-")</f>
        <v>1.642691499496019E-9</v>
      </c>
      <c r="M13" s="70">
        <f>M11+M12</f>
        <v>0.03</v>
      </c>
      <c r="N13" s="53">
        <f t="shared" ref="N13:N80" si="20">IF(M$10&lt;&gt;0,M13/M$10,"-")</f>
        <v>1.642691499496019E-9</v>
      </c>
      <c r="O13" s="70">
        <f>O11+O12</f>
        <v>0.03</v>
      </c>
      <c r="P13" s="53">
        <f t="shared" ref="P13:P80" si="21">IF(O$10&lt;&gt;0,O13/O$10,"-")</f>
        <v>1.642691499496019E-9</v>
      </c>
      <c r="Q13" s="70">
        <f>Q11+Q12</f>
        <v>0.03</v>
      </c>
      <c r="R13" s="53">
        <f t="shared" ref="R13:R80" si="22">IF(Q$10&lt;&gt;0,Q13/Q$10,"-")</f>
        <v>1.642691499496019E-9</v>
      </c>
      <c r="S13" s="70">
        <f>S11+S12</f>
        <v>0.03</v>
      </c>
      <c r="T13" s="53">
        <f t="shared" ref="T13:AD80" si="23">IF(S$10&lt;&gt;0,S13/S$10,"-")</f>
        <v>1.642691499496019E-9</v>
      </c>
      <c r="U13" s="70">
        <f>U11+U12</f>
        <v>0.03</v>
      </c>
      <c r="V13" s="53">
        <f t="shared" ref="V13:V80" si="24">IF(U$10&lt;&gt;0,U13/U$10,"-")</f>
        <v>1.642691499496019E-9</v>
      </c>
      <c r="W13" s="70">
        <f>W11+W12</f>
        <v>0.03</v>
      </c>
      <c r="X13" s="53">
        <f t="shared" ref="X13:X80" si="25">IF(W$10&lt;&gt;0,W13/W$10,"-")</f>
        <v>1.642691499496019E-9</v>
      </c>
      <c r="Y13" s="70">
        <f>Y11+Y12</f>
        <v>0.03</v>
      </c>
      <c r="Z13" s="53">
        <f t="shared" ref="Z13:AB28" si="26">IF(Y$10&lt;&gt;0,Y13/Y$10,"-")</f>
        <v>1.642691499496019E-9</v>
      </c>
      <c r="AA13" s="70">
        <f t="shared" si="0"/>
        <v>0.3600000000000001</v>
      </c>
      <c r="AB13" s="53">
        <f t="shared" si="26"/>
        <v>1.6426914994960196E-9</v>
      </c>
      <c r="AC13" s="93">
        <f t="shared" si="13"/>
        <v>3.0000000000000009E-2</v>
      </c>
      <c r="AD13" s="53">
        <f t="shared" ref="AD13:AD80" si="27">IF(AC$10&lt;&gt;0,AC13/AC$10,"-")</f>
        <v>1.6426914994960196E-9</v>
      </c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</row>
    <row r="14" spans="1:66" x14ac:dyDescent="0.25">
      <c r="A14" s="16">
        <v>5199</v>
      </c>
      <c r="B14" s="17" t="s">
        <v>42</v>
      </c>
      <c r="C14" s="71">
        <f>C10+C13</f>
        <v>18262710.958500002</v>
      </c>
      <c r="D14" s="54">
        <f t="shared" si="15"/>
        <v>1.0000000016426915</v>
      </c>
      <c r="E14" s="71">
        <f>E10+E13</f>
        <v>18262710.958500002</v>
      </c>
      <c r="F14" s="54">
        <f t="shared" si="16"/>
        <v>1.0000000016426915</v>
      </c>
      <c r="G14" s="71">
        <f>G10+G13</f>
        <v>18262710.958500002</v>
      </c>
      <c r="H14" s="54">
        <f t="shared" si="17"/>
        <v>1.0000000016426915</v>
      </c>
      <c r="I14" s="71">
        <f>I10+I13</f>
        <v>18262710.958500002</v>
      </c>
      <c r="J14" s="54">
        <f t="shared" si="18"/>
        <v>1.0000000016426915</v>
      </c>
      <c r="K14" s="71">
        <f>K10+K13</f>
        <v>18262710.958500002</v>
      </c>
      <c r="L14" s="54">
        <f t="shared" si="19"/>
        <v>1.0000000016426915</v>
      </c>
      <c r="M14" s="71">
        <f>M10+M13</f>
        <v>18262710.958500002</v>
      </c>
      <c r="N14" s="54">
        <f t="shared" si="20"/>
        <v>1.0000000016426915</v>
      </c>
      <c r="O14" s="71">
        <f>O10+O13</f>
        <v>18262710.958500002</v>
      </c>
      <c r="P14" s="54">
        <f t="shared" si="21"/>
        <v>1.0000000016426915</v>
      </c>
      <c r="Q14" s="71">
        <f>Q10+Q13</f>
        <v>18262710.958500002</v>
      </c>
      <c r="R14" s="54">
        <f t="shared" si="22"/>
        <v>1.0000000016426915</v>
      </c>
      <c r="S14" s="71">
        <f>S10+S13</f>
        <v>18262710.958500002</v>
      </c>
      <c r="T14" s="54">
        <f t="shared" si="23"/>
        <v>1.0000000016426915</v>
      </c>
      <c r="U14" s="71">
        <f>U10+U13</f>
        <v>18262710.958500002</v>
      </c>
      <c r="V14" s="54">
        <f t="shared" si="24"/>
        <v>1.0000000016426915</v>
      </c>
      <c r="W14" s="71">
        <f>W10+W13</f>
        <v>18262710.958500002</v>
      </c>
      <c r="X14" s="54">
        <f t="shared" si="25"/>
        <v>1.0000000016426915</v>
      </c>
      <c r="Y14" s="71">
        <f>Y10+Y13</f>
        <v>18262710.958500002</v>
      </c>
      <c r="Z14" s="54">
        <f t="shared" si="26"/>
        <v>1.0000000016426915</v>
      </c>
      <c r="AA14" s="86">
        <f t="shared" si="0"/>
        <v>219152531.502</v>
      </c>
      <c r="AB14" s="54">
        <f t="shared" si="26"/>
        <v>1.0000000016426915</v>
      </c>
      <c r="AC14" s="86">
        <f t="shared" si="13"/>
        <v>18262710.958500002</v>
      </c>
      <c r="AD14" s="54">
        <f t="shared" si="27"/>
        <v>1.0000000016426915</v>
      </c>
    </row>
    <row r="15" spans="1:66" s="30" customFormat="1" x14ac:dyDescent="0.25">
      <c r="A15" s="28">
        <v>5502</v>
      </c>
      <c r="B15" s="29" t="s">
        <v>43</v>
      </c>
      <c r="C15" s="72">
        <v>9352069.6687000003</v>
      </c>
      <c r="D15" s="60">
        <f t="shared" si="15"/>
        <v>0.512085511582268</v>
      </c>
      <c r="E15" s="72">
        <v>9352069.6687000003</v>
      </c>
      <c r="F15" s="60">
        <f t="shared" si="16"/>
        <v>0.512085511582268</v>
      </c>
      <c r="G15" s="72">
        <v>9352069.6687000003</v>
      </c>
      <c r="H15" s="60">
        <f t="shared" si="17"/>
        <v>0.512085511582268</v>
      </c>
      <c r="I15" s="72">
        <v>9352069.6687000003</v>
      </c>
      <c r="J15" s="52">
        <f t="shared" si="18"/>
        <v>0.512085511582268</v>
      </c>
      <c r="K15" s="72">
        <v>9352069.6687000003</v>
      </c>
      <c r="L15" s="60">
        <f t="shared" si="19"/>
        <v>0.512085511582268</v>
      </c>
      <c r="M15" s="72">
        <v>9352069.6687000003</v>
      </c>
      <c r="N15" s="60">
        <f t="shared" si="20"/>
        <v>0.512085511582268</v>
      </c>
      <c r="O15" s="72">
        <v>9352069.6687000003</v>
      </c>
      <c r="P15" s="60">
        <f t="shared" si="21"/>
        <v>0.512085511582268</v>
      </c>
      <c r="Q15" s="72">
        <v>9352069.6687000003</v>
      </c>
      <c r="R15" s="60">
        <f t="shared" si="22"/>
        <v>0.512085511582268</v>
      </c>
      <c r="S15" s="72">
        <v>9352069.6687000003</v>
      </c>
      <c r="T15" s="60">
        <f t="shared" si="23"/>
        <v>0.512085511582268</v>
      </c>
      <c r="U15" s="72">
        <v>9352069.6687000003</v>
      </c>
      <c r="V15" s="60">
        <f t="shared" si="24"/>
        <v>0.512085511582268</v>
      </c>
      <c r="W15" s="72">
        <v>9352069.6687000003</v>
      </c>
      <c r="X15" s="60">
        <f t="shared" si="25"/>
        <v>0.512085511582268</v>
      </c>
      <c r="Y15" s="72">
        <v>9352069.6687000003</v>
      </c>
      <c r="Z15" s="52">
        <f t="shared" si="26"/>
        <v>0.512085511582268</v>
      </c>
      <c r="AA15" s="87">
        <f t="shared" si="0"/>
        <v>112224836.02439998</v>
      </c>
      <c r="AB15" s="52">
        <f t="shared" si="26"/>
        <v>0.512085511582268</v>
      </c>
      <c r="AC15" s="87">
        <f t="shared" si="13"/>
        <v>9352069.6686999984</v>
      </c>
      <c r="AD15" s="52">
        <f t="shared" si="27"/>
        <v>0.512085511582268</v>
      </c>
    </row>
    <row r="16" spans="1:66" x14ac:dyDescent="0.25">
      <c r="A16" s="24">
        <v>5503</v>
      </c>
      <c r="B16" s="25" t="s">
        <v>44</v>
      </c>
      <c r="C16" s="73"/>
      <c r="D16" s="55">
        <f t="shared" si="15"/>
        <v>0</v>
      </c>
      <c r="E16" s="73"/>
      <c r="F16" s="55">
        <f t="shared" si="16"/>
        <v>0</v>
      </c>
      <c r="G16" s="73"/>
      <c r="H16" s="55">
        <f t="shared" si="17"/>
        <v>0</v>
      </c>
      <c r="I16" s="73"/>
      <c r="J16" s="55">
        <f t="shared" si="18"/>
        <v>0</v>
      </c>
      <c r="K16" s="73"/>
      <c r="L16" s="55">
        <f t="shared" si="19"/>
        <v>0</v>
      </c>
      <c r="M16" s="73"/>
      <c r="N16" s="55">
        <f t="shared" si="20"/>
        <v>0</v>
      </c>
      <c r="O16" s="73"/>
      <c r="P16" s="55">
        <f t="shared" si="21"/>
        <v>0</v>
      </c>
      <c r="Q16" s="73"/>
      <c r="R16" s="55">
        <f t="shared" si="22"/>
        <v>0</v>
      </c>
      <c r="S16" s="73"/>
      <c r="T16" s="55">
        <f t="shared" si="23"/>
        <v>0</v>
      </c>
      <c r="U16" s="73"/>
      <c r="V16" s="55">
        <f t="shared" si="24"/>
        <v>0</v>
      </c>
      <c r="W16" s="73"/>
      <c r="X16" s="55">
        <f t="shared" si="25"/>
        <v>0</v>
      </c>
      <c r="Y16" s="73"/>
      <c r="Z16" s="55">
        <f t="shared" si="26"/>
        <v>0</v>
      </c>
      <c r="AA16" s="88">
        <f t="shared" si="0"/>
        <v>0</v>
      </c>
      <c r="AB16" s="55">
        <f t="shared" si="26"/>
        <v>0</v>
      </c>
      <c r="AC16" s="88">
        <f t="shared" si="13"/>
        <v>0</v>
      </c>
      <c r="AD16" s="55">
        <f t="shared" si="27"/>
        <v>0</v>
      </c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</row>
    <row r="17" spans="1:66" x14ac:dyDescent="0.25">
      <c r="A17" s="9">
        <v>5504</v>
      </c>
      <c r="B17" s="10" t="s">
        <v>45</v>
      </c>
      <c r="C17" s="67">
        <v>-341.0804</v>
      </c>
      <c r="D17" s="49">
        <f t="shared" si="15"/>
        <v>-1.8676329124156733E-5</v>
      </c>
      <c r="E17" s="67">
        <v>-341.0804</v>
      </c>
      <c r="F17" s="49">
        <f t="shared" si="16"/>
        <v>-1.8676329124156733E-5</v>
      </c>
      <c r="G17" s="67">
        <v>-341.0804</v>
      </c>
      <c r="H17" s="49">
        <f t="shared" si="17"/>
        <v>-1.8676329124156733E-5</v>
      </c>
      <c r="I17" s="67">
        <v>-341.0804</v>
      </c>
      <c r="J17" s="49">
        <f t="shared" si="18"/>
        <v>-1.8676329124156733E-5</v>
      </c>
      <c r="K17" s="67">
        <v>-341.0804</v>
      </c>
      <c r="L17" s="49">
        <f t="shared" si="19"/>
        <v>-1.8676329124156733E-5</v>
      </c>
      <c r="M17" s="67">
        <v>-341.0804</v>
      </c>
      <c r="N17" s="49">
        <f t="shared" si="20"/>
        <v>-1.8676329124156733E-5</v>
      </c>
      <c r="O17" s="67">
        <v>-341.0804</v>
      </c>
      <c r="P17" s="49">
        <f t="shared" si="21"/>
        <v>-1.8676329124156733E-5</v>
      </c>
      <c r="Q17" s="67">
        <v>-341.0804</v>
      </c>
      <c r="R17" s="49">
        <f t="shared" si="22"/>
        <v>-1.8676329124156733E-5</v>
      </c>
      <c r="S17" s="67">
        <v>-341.0804</v>
      </c>
      <c r="T17" s="49">
        <f t="shared" si="23"/>
        <v>-1.8676329124156733E-5</v>
      </c>
      <c r="U17" s="67">
        <v>-341.0804</v>
      </c>
      <c r="V17" s="49">
        <f t="shared" si="24"/>
        <v>-1.8676329124156733E-5</v>
      </c>
      <c r="W17" s="67">
        <v>-341.0804</v>
      </c>
      <c r="X17" s="49">
        <f t="shared" si="25"/>
        <v>-1.8676329124156733E-5</v>
      </c>
      <c r="Y17" s="67">
        <v>-341.0804</v>
      </c>
      <c r="Z17" s="49">
        <f t="shared" si="26"/>
        <v>-1.8676329124156733E-5</v>
      </c>
      <c r="AA17" s="82">
        <f t="shared" si="0"/>
        <v>-4092.9647999999993</v>
      </c>
      <c r="AB17" s="49">
        <f t="shared" si="26"/>
        <v>-1.8676329124156729E-5</v>
      </c>
      <c r="AC17" s="82">
        <f t="shared" si="13"/>
        <v>-341.08039999999994</v>
      </c>
      <c r="AD17" s="49">
        <f t="shared" si="27"/>
        <v>-1.8676329124156729E-5</v>
      </c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</row>
    <row r="18" spans="1:66" x14ac:dyDescent="0.25">
      <c r="A18" s="9">
        <v>5505</v>
      </c>
      <c r="B18" s="10" t="s">
        <v>46</v>
      </c>
      <c r="C18" s="67"/>
      <c r="D18" s="49">
        <f t="shared" si="15"/>
        <v>0</v>
      </c>
      <c r="E18" s="67"/>
      <c r="F18" s="49">
        <f t="shared" si="16"/>
        <v>0</v>
      </c>
      <c r="G18" s="67"/>
      <c r="H18" s="49">
        <f t="shared" si="17"/>
        <v>0</v>
      </c>
      <c r="I18" s="67"/>
      <c r="J18" s="49">
        <f t="shared" si="18"/>
        <v>0</v>
      </c>
      <c r="K18" s="67"/>
      <c r="L18" s="49">
        <f t="shared" si="19"/>
        <v>0</v>
      </c>
      <c r="M18" s="67"/>
      <c r="N18" s="49">
        <f t="shared" si="20"/>
        <v>0</v>
      </c>
      <c r="O18" s="67"/>
      <c r="P18" s="49">
        <f t="shared" si="21"/>
        <v>0</v>
      </c>
      <c r="Q18" s="67"/>
      <c r="R18" s="49">
        <f t="shared" si="22"/>
        <v>0</v>
      </c>
      <c r="S18" s="67"/>
      <c r="T18" s="49">
        <f t="shared" si="23"/>
        <v>0</v>
      </c>
      <c r="U18" s="67"/>
      <c r="V18" s="49">
        <f t="shared" si="24"/>
        <v>0</v>
      </c>
      <c r="W18" s="67"/>
      <c r="X18" s="49">
        <f t="shared" si="25"/>
        <v>0</v>
      </c>
      <c r="Y18" s="67"/>
      <c r="Z18" s="49">
        <f t="shared" si="26"/>
        <v>0</v>
      </c>
      <c r="AA18" s="82">
        <f t="shared" si="0"/>
        <v>0</v>
      </c>
      <c r="AB18" s="49">
        <f t="shared" si="26"/>
        <v>0</v>
      </c>
      <c r="AC18" s="82">
        <f t="shared" si="13"/>
        <v>0</v>
      </c>
      <c r="AD18" s="49">
        <f t="shared" si="27"/>
        <v>0</v>
      </c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</row>
    <row r="19" spans="1:66" x14ac:dyDescent="0.25">
      <c r="A19" s="9">
        <v>5506</v>
      </c>
      <c r="B19" s="10" t="s">
        <v>47</v>
      </c>
      <c r="C19" s="67">
        <v>-203.41235</v>
      </c>
      <c r="D19" s="49">
        <f t="shared" si="15"/>
        <v>-1.1138124607916969E-5</v>
      </c>
      <c r="E19" s="67">
        <v>-203.41235</v>
      </c>
      <c r="F19" s="49">
        <f t="shared" si="16"/>
        <v>-1.1138124607916969E-5</v>
      </c>
      <c r="G19" s="67">
        <v>-203.41235</v>
      </c>
      <c r="H19" s="49">
        <f t="shared" si="17"/>
        <v>-1.1138124607916969E-5</v>
      </c>
      <c r="I19" s="67">
        <v>-203.41235</v>
      </c>
      <c r="J19" s="49">
        <f t="shared" si="18"/>
        <v>-1.1138124607916969E-5</v>
      </c>
      <c r="K19" s="67">
        <v>-203.41235</v>
      </c>
      <c r="L19" s="49">
        <f t="shared" si="19"/>
        <v>-1.1138124607916969E-5</v>
      </c>
      <c r="M19" s="67">
        <v>-203.41235</v>
      </c>
      <c r="N19" s="49">
        <f t="shared" si="20"/>
        <v>-1.1138124607916969E-5</v>
      </c>
      <c r="O19" s="67">
        <v>-203.41235</v>
      </c>
      <c r="P19" s="49">
        <f t="shared" si="21"/>
        <v>-1.1138124607916969E-5</v>
      </c>
      <c r="Q19" s="67">
        <v>-203.41235</v>
      </c>
      <c r="R19" s="49">
        <f t="shared" si="22"/>
        <v>-1.1138124607916969E-5</v>
      </c>
      <c r="S19" s="67">
        <v>-203.41235</v>
      </c>
      <c r="T19" s="49">
        <f t="shared" si="23"/>
        <v>-1.1138124607916969E-5</v>
      </c>
      <c r="U19" s="67">
        <v>-203.41235</v>
      </c>
      <c r="V19" s="49">
        <f t="shared" si="24"/>
        <v>-1.1138124607916969E-5</v>
      </c>
      <c r="W19" s="67">
        <v>-203.41235</v>
      </c>
      <c r="X19" s="49">
        <f t="shared" si="25"/>
        <v>-1.1138124607916969E-5</v>
      </c>
      <c r="Y19" s="67">
        <v>-203.41235</v>
      </c>
      <c r="Z19" s="49">
        <f t="shared" si="26"/>
        <v>-1.1138124607916969E-5</v>
      </c>
      <c r="AA19" s="82">
        <f t="shared" si="0"/>
        <v>-2440.9482000000003</v>
      </c>
      <c r="AB19" s="49">
        <f t="shared" si="26"/>
        <v>-1.1138124607916971E-5</v>
      </c>
      <c r="AC19" s="82">
        <f t="shared" si="13"/>
        <v>-203.41235000000003</v>
      </c>
      <c r="AD19" s="49">
        <f t="shared" si="27"/>
        <v>-1.1138124607916971E-5</v>
      </c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</row>
    <row r="20" spans="1:66" s="5" customFormat="1" x14ac:dyDescent="0.25">
      <c r="A20" s="12">
        <v>5599</v>
      </c>
      <c r="B20" s="1" t="s">
        <v>48</v>
      </c>
      <c r="C20" s="74">
        <f>SUM(C15:C19)</f>
        <v>9351525.1759500001</v>
      </c>
      <c r="D20" s="56">
        <f t="shared" si="15"/>
        <v>0.51205569712853594</v>
      </c>
      <c r="E20" s="74">
        <f>SUM(E15:E19)</f>
        <v>9351525.1759500001</v>
      </c>
      <c r="F20" s="56">
        <f t="shared" si="16"/>
        <v>0.51205569712853594</v>
      </c>
      <c r="G20" s="74">
        <f>SUM(G15:G19)</f>
        <v>9351525.1759500001</v>
      </c>
      <c r="H20" s="56">
        <f t="shared" si="17"/>
        <v>0.51205569712853594</v>
      </c>
      <c r="I20" s="74">
        <f>SUM(I15:I19)</f>
        <v>9351525.1759500001</v>
      </c>
      <c r="J20" s="56">
        <f t="shared" si="18"/>
        <v>0.51205569712853594</v>
      </c>
      <c r="K20" s="74">
        <f>SUM(K15:K19)</f>
        <v>9351525.1759500001</v>
      </c>
      <c r="L20" s="56">
        <f t="shared" si="19"/>
        <v>0.51205569712853594</v>
      </c>
      <c r="M20" s="74">
        <f>SUM(M15:M19)</f>
        <v>9351525.1759500001</v>
      </c>
      <c r="N20" s="56">
        <f t="shared" si="20"/>
        <v>0.51205569712853594</v>
      </c>
      <c r="O20" s="74">
        <f>SUM(O15:O19)</f>
        <v>9351525.1759500001</v>
      </c>
      <c r="P20" s="56">
        <f t="shared" si="21"/>
        <v>0.51205569712853594</v>
      </c>
      <c r="Q20" s="74">
        <f>SUM(Q15:Q19)</f>
        <v>9351525.1759500001</v>
      </c>
      <c r="R20" s="56">
        <f t="shared" si="22"/>
        <v>0.51205569712853594</v>
      </c>
      <c r="S20" s="74">
        <f>SUM(S15:S19)</f>
        <v>9351525.1759500001</v>
      </c>
      <c r="T20" s="56">
        <f t="shared" si="23"/>
        <v>0.51205569712853594</v>
      </c>
      <c r="U20" s="74">
        <f>SUM(U15:U19)</f>
        <v>9351525.1759500001</v>
      </c>
      <c r="V20" s="56">
        <f t="shared" si="24"/>
        <v>0.51205569712853594</v>
      </c>
      <c r="W20" s="74">
        <f>SUM(W15:W19)</f>
        <v>9351525.1759500001</v>
      </c>
      <c r="X20" s="56">
        <f t="shared" si="25"/>
        <v>0.51205569712853594</v>
      </c>
      <c r="Y20" s="74">
        <f>SUM(Y15:Y19)</f>
        <v>9351525.1759500001</v>
      </c>
      <c r="Z20" s="56">
        <f t="shared" si="26"/>
        <v>0.51205569712853594</v>
      </c>
      <c r="AA20" s="70">
        <f t="shared" si="0"/>
        <v>112218302.11140002</v>
      </c>
      <c r="AB20" s="56">
        <f t="shared" si="26"/>
        <v>0.51205569712853616</v>
      </c>
      <c r="AC20" s="93">
        <f t="shared" si="13"/>
        <v>9351525.1759500019</v>
      </c>
      <c r="AD20" s="56">
        <f t="shared" si="27"/>
        <v>0.51205569712853605</v>
      </c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</row>
    <row r="21" spans="1:66" s="8" customFormat="1" x14ac:dyDescent="0.25">
      <c r="A21" s="26">
        <v>5601</v>
      </c>
      <c r="B21" s="27" t="s">
        <v>49</v>
      </c>
      <c r="C21" s="69"/>
      <c r="D21" s="57">
        <f t="shared" si="15"/>
        <v>0</v>
      </c>
      <c r="E21" s="69"/>
      <c r="F21" s="57">
        <f t="shared" si="16"/>
        <v>0</v>
      </c>
      <c r="G21" s="69"/>
      <c r="H21" s="57">
        <f t="shared" si="17"/>
        <v>0</v>
      </c>
      <c r="I21" s="69"/>
      <c r="J21" s="57">
        <f t="shared" si="18"/>
        <v>0</v>
      </c>
      <c r="K21" s="69"/>
      <c r="L21" s="57">
        <f t="shared" si="19"/>
        <v>0</v>
      </c>
      <c r="M21" s="69"/>
      <c r="N21" s="57">
        <f t="shared" si="20"/>
        <v>0</v>
      </c>
      <c r="O21" s="69"/>
      <c r="P21" s="57">
        <f t="shared" si="21"/>
        <v>0</v>
      </c>
      <c r="Q21" s="69"/>
      <c r="R21" s="57">
        <f t="shared" si="22"/>
        <v>0</v>
      </c>
      <c r="S21" s="69"/>
      <c r="T21" s="57">
        <f t="shared" si="23"/>
        <v>0</v>
      </c>
      <c r="U21" s="69"/>
      <c r="V21" s="57">
        <f t="shared" si="24"/>
        <v>0</v>
      </c>
      <c r="W21" s="69"/>
      <c r="X21" s="57">
        <f t="shared" si="25"/>
        <v>0</v>
      </c>
      <c r="Y21" s="69"/>
      <c r="Z21" s="57">
        <f t="shared" si="26"/>
        <v>0</v>
      </c>
      <c r="AA21" s="69">
        <f t="shared" si="0"/>
        <v>0</v>
      </c>
      <c r="AB21" s="57">
        <f t="shared" si="26"/>
        <v>0</v>
      </c>
      <c r="AC21" s="85">
        <f t="shared" si="13"/>
        <v>0</v>
      </c>
      <c r="AD21" s="57">
        <f t="shared" si="27"/>
        <v>0</v>
      </c>
    </row>
    <row r="22" spans="1:66" x14ac:dyDescent="0.25">
      <c r="A22" s="9">
        <v>5602</v>
      </c>
      <c r="B22" s="10" t="s">
        <v>50</v>
      </c>
      <c r="C22" s="67"/>
      <c r="D22" s="49">
        <f t="shared" si="15"/>
        <v>0</v>
      </c>
      <c r="E22" s="67"/>
      <c r="F22" s="49">
        <f t="shared" si="16"/>
        <v>0</v>
      </c>
      <c r="G22" s="67"/>
      <c r="H22" s="49">
        <f t="shared" si="17"/>
        <v>0</v>
      </c>
      <c r="I22" s="67"/>
      <c r="J22" s="49">
        <f t="shared" si="18"/>
        <v>0</v>
      </c>
      <c r="K22" s="67"/>
      <c r="L22" s="49">
        <f t="shared" si="19"/>
        <v>0</v>
      </c>
      <c r="M22" s="67"/>
      <c r="N22" s="49">
        <f t="shared" si="20"/>
        <v>0</v>
      </c>
      <c r="O22" s="67"/>
      <c r="P22" s="49">
        <f t="shared" si="21"/>
        <v>0</v>
      </c>
      <c r="Q22" s="67"/>
      <c r="R22" s="49">
        <f t="shared" si="22"/>
        <v>0</v>
      </c>
      <c r="S22" s="67"/>
      <c r="T22" s="49">
        <f t="shared" si="23"/>
        <v>0</v>
      </c>
      <c r="U22" s="67"/>
      <c r="V22" s="49">
        <f t="shared" si="24"/>
        <v>0</v>
      </c>
      <c r="W22" s="67"/>
      <c r="X22" s="49">
        <f t="shared" si="25"/>
        <v>0</v>
      </c>
      <c r="Y22" s="67"/>
      <c r="Z22" s="49">
        <f t="shared" si="26"/>
        <v>0</v>
      </c>
      <c r="AA22" s="82">
        <f t="shared" si="0"/>
        <v>0</v>
      </c>
      <c r="AB22" s="49">
        <f t="shared" si="26"/>
        <v>0</v>
      </c>
      <c r="AC22" s="82">
        <f t="shared" si="13"/>
        <v>0</v>
      </c>
      <c r="AD22" s="49">
        <f t="shared" si="27"/>
        <v>0</v>
      </c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</row>
    <row r="23" spans="1:66" x14ac:dyDescent="0.25">
      <c r="A23" s="9">
        <v>5603</v>
      </c>
      <c r="B23" s="10" t="s">
        <v>51</v>
      </c>
      <c r="C23" s="67"/>
      <c r="D23" s="49">
        <f t="shared" si="15"/>
        <v>0</v>
      </c>
      <c r="E23" s="67"/>
      <c r="F23" s="49">
        <f t="shared" si="16"/>
        <v>0</v>
      </c>
      <c r="G23" s="67"/>
      <c r="H23" s="49">
        <f t="shared" si="17"/>
        <v>0</v>
      </c>
      <c r="I23" s="67"/>
      <c r="J23" s="49">
        <f t="shared" si="18"/>
        <v>0</v>
      </c>
      <c r="K23" s="67"/>
      <c r="L23" s="49">
        <f t="shared" si="19"/>
        <v>0</v>
      </c>
      <c r="M23" s="67"/>
      <c r="N23" s="49">
        <f t="shared" si="20"/>
        <v>0</v>
      </c>
      <c r="O23" s="67"/>
      <c r="P23" s="49">
        <f t="shared" si="21"/>
        <v>0</v>
      </c>
      <c r="Q23" s="67"/>
      <c r="R23" s="49">
        <f t="shared" si="22"/>
        <v>0</v>
      </c>
      <c r="S23" s="67"/>
      <c r="T23" s="49">
        <f t="shared" si="23"/>
        <v>0</v>
      </c>
      <c r="U23" s="67"/>
      <c r="V23" s="49">
        <f t="shared" si="24"/>
        <v>0</v>
      </c>
      <c r="W23" s="67"/>
      <c r="X23" s="49">
        <f t="shared" si="25"/>
        <v>0</v>
      </c>
      <c r="Y23" s="67"/>
      <c r="Z23" s="49">
        <f t="shared" si="26"/>
        <v>0</v>
      </c>
      <c r="AA23" s="82">
        <f t="shared" si="0"/>
        <v>0</v>
      </c>
      <c r="AB23" s="49">
        <f t="shared" si="26"/>
        <v>0</v>
      </c>
      <c r="AC23" s="82">
        <f t="shared" si="13"/>
        <v>0</v>
      </c>
      <c r="AD23" s="49">
        <f t="shared" si="27"/>
        <v>0</v>
      </c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</row>
    <row r="24" spans="1:66" x14ac:dyDescent="0.25">
      <c r="A24" s="9">
        <v>5604</v>
      </c>
      <c r="B24" s="10" t="s">
        <v>52</v>
      </c>
      <c r="C24" s="67">
        <v>18527.534100000001</v>
      </c>
      <c r="D24" s="49">
        <f t="shared" si="15"/>
        <v>1.0145007590897542E-3</v>
      </c>
      <c r="E24" s="67">
        <v>18527.534100000001</v>
      </c>
      <c r="F24" s="49">
        <f t="shared" si="16"/>
        <v>1.0145007590897542E-3</v>
      </c>
      <c r="G24" s="67">
        <v>18527.534100000001</v>
      </c>
      <c r="H24" s="49">
        <f t="shared" si="17"/>
        <v>1.0145007590897542E-3</v>
      </c>
      <c r="I24" s="67">
        <v>18527.534100000001</v>
      </c>
      <c r="J24" s="49">
        <f t="shared" si="18"/>
        <v>1.0145007590897542E-3</v>
      </c>
      <c r="K24" s="67">
        <v>18527.534100000001</v>
      </c>
      <c r="L24" s="49">
        <f t="shared" si="19"/>
        <v>1.0145007590897542E-3</v>
      </c>
      <c r="M24" s="67">
        <v>18527.534100000001</v>
      </c>
      <c r="N24" s="49">
        <f t="shared" si="20"/>
        <v>1.0145007590897542E-3</v>
      </c>
      <c r="O24" s="67">
        <v>18527.534100000001</v>
      </c>
      <c r="P24" s="49">
        <f t="shared" si="21"/>
        <v>1.0145007590897542E-3</v>
      </c>
      <c r="Q24" s="67">
        <v>18527.534100000001</v>
      </c>
      <c r="R24" s="49">
        <f t="shared" si="22"/>
        <v>1.0145007590897542E-3</v>
      </c>
      <c r="S24" s="67">
        <v>18527.534100000001</v>
      </c>
      <c r="T24" s="49">
        <f t="shared" si="23"/>
        <v>1.0145007590897542E-3</v>
      </c>
      <c r="U24" s="67">
        <v>18527.534100000001</v>
      </c>
      <c r="V24" s="49">
        <f t="shared" si="24"/>
        <v>1.0145007590897542E-3</v>
      </c>
      <c r="W24" s="67">
        <v>18527.534100000001</v>
      </c>
      <c r="X24" s="49">
        <f t="shared" si="25"/>
        <v>1.0145007590897542E-3</v>
      </c>
      <c r="Y24" s="67">
        <v>18527.534100000001</v>
      </c>
      <c r="Z24" s="49">
        <f t="shared" si="26"/>
        <v>1.0145007590897542E-3</v>
      </c>
      <c r="AA24" s="82">
        <f t="shared" si="0"/>
        <v>222330.40919999997</v>
      </c>
      <c r="AB24" s="49">
        <f t="shared" si="26"/>
        <v>1.0145007590897542E-3</v>
      </c>
      <c r="AC24" s="82">
        <f t="shared" si="13"/>
        <v>18527.534099999997</v>
      </c>
      <c r="AD24" s="49">
        <f t="shared" si="27"/>
        <v>1.0145007590897539E-3</v>
      </c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</row>
    <row r="25" spans="1:66" x14ac:dyDescent="0.25">
      <c r="A25" s="9">
        <v>5605</v>
      </c>
      <c r="B25" s="10" t="s">
        <v>53</v>
      </c>
      <c r="C25" s="67"/>
      <c r="D25" s="49">
        <f t="shared" si="15"/>
        <v>0</v>
      </c>
      <c r="E25" s="67"/>
      <c r="F25" s="49">
        <f t="shared" si="16"/>
        <v>0</v>
      </c>
      <c r="G25" s="67"/>
      <c r="H25" s="49">
        <f t="shared" si="17"/>
        <v>0</v>
      </c>
      <c r="I25" s="67"/>
      <c r="J25" s="49">
        <f t="shared" si="18"/>
        <v>0</v>
      </c>
      <c r="K25" s="67"/>
      <c r="L25" s="49">
        <f t="shared" si="19"/>
        <v>0</v>
      </c>
      <c r="M25" s="67"/>
      <c r="N25" s="49">
        <f t="shared" si="20"/>
        <v>0</v>
      </c>
      <c r="O25" s="67"/>
      <c r="P25" s="49">
        <f t="shared" si="21"/>
        <v>0</v>
      </c>
      <c r="Q25" s="67"/>
      <c r="R25" s="49">
        <f t="shared" si="22"/>
        <v>0</v>
      </c>
      <c r="S25" s="67"/>
      <c r="T25" s="49">
        <f t="shared" si="23"/>
        <v>0</v>
      </c>
      <c r="U25" s="67"/>
      <c r="V25" s="49">
        <f t="shared" si="24"/>
        <v>0</v>
      </c>
      <c r="W25" s="67"/>
      <c r="X25" s="49">
        <f t="shared" si="25"/>
        <v>0</v>
      </c>
      <c r="Y25" s="67"/>
      <c r="Z25" s="49">
        <f t="shared" si="26"/>
        <v>0</v>
      </c>
      <c r="AA25" s="82">
        <f t="shared" si="0"/>
        <v>0</v>
      </c>
      <c r="AB25" s="49">
        <f t="shared" si="26"/>
        <v>0</v>
      </c>
      <c r="AC25" s="82">
        <f t="shared" si="13"/>
        <v>0</v>
      </c>
      <c r="AD25" s="49">
        <f t="shared" si="27"/>
        <v>0</v>
      </c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</row>
    <row r="26" spans="1:66" x14ac:dyDescent="0.25">
      <c r="A26" s="9">
        <v>5606</v>
      </c>
      <c r="B26" s="10" t="s">
        <v>54</v>
      </c>
      <c r="C26" s="67">
        <v>40549.181600000004</v>
      </c>
      <c r="D26" s="49">
        <f t="shared" si="15"/>
        <v>2.2203265308613465E-3</v>
      </c>
      <c r="E26" s="67">
        <v>40549.181600000004</v>
      </c>
      <c r="F26" s="49">
        <f t="shared" si="16"/>
        <v>2.2203265308613465E-3</v>
      </c>
      <c r="G26" s="67">
        <v>40549.181600000004</v>
      </c>
      <c r="H26" s="49">
        <f t="shared" si="17"/>
        <v>2.2203265308613465E-3</v>
      </c>
      <c r="I26" s="67">
        <v>40549.181600000004</v>
      </c>
      <c r="J26" s="49">
        <f t="shared" si="18"/>
        <v>2.2203265308613465E-3</v>
      </c>
      <c r="K26" s="67">
        <v>40549.181600000004</v>
      </c>
      <c r="L26" s="49">
        <f t="shared" si="19"/>
        <v>2.2203265308613465E-3</v>
      </c>
      <c r="M26" s="67">
        <v>40549.181600000004</v>
      </c>
      <c r="N26" s="49">
        <f t="shared" si="20"/>
        <v>2.2203265308613465E-3</v>
      </c>
      <c r="O26" s="67">
        <v>40549.181600000004</v>
      </c>
      <c r="P26" s="49">
        <f t="shared" si="21"/>
        <v>2.2203265308613465E-3</v>
      </c>
      <c r="Q26" s="67">
        <v>40549.181600000004</v>
      </c>
      <c r="R26" s="49">
        <f t="shared" si="22"/>
        <v>2.2203265308613465E-3</v>
      </c>
      <c r="S26" s="67">
        <v>40549.181600000004</v>
      </c>
      <c r="T26" s="49">
        <f t="shared" si="23"/>
        <v>2.2203265308613465E-3</v>
      </c>
      <c r="U26" s="67">
        <v>40549.181600000004</v>
      </c>
      <c r="V26" s="49">
        <f t="shared" si="24"/>
        <v>2.2203265308613465E-3</v>
      </c>
      <c r="W26" s="67">
        <v>40549.181600000004</v>
      </c>
      <c r="X26" s="49">
        <f t="shared" si="25"/>
        <v>2.2203265308613465E-3</v>
      </c>
      <c r="Y26" s="67">
        <v>40549.181600000004</v>
      </c>
      <c r="Z26" s="49">
        <f t="shared" si="26"/>
        <v>2.2203265308613465E-3</v>
      </c>
      <c r="AA26" s="82">
        <f t="shared" si="0"/>
        <v>486590.17920000007</v>
      </c>
      <c r="AB26" s="49">
        <f t="shared" si="26"/>
        <v>2.2203265308613465E-3</v>
      </c>
      <c r="AC26" s="82">
        <f t="shared" si="13"/>
        <v>40549.181600000004</v>
      </c>
      <c r="AD26" s="49">
        <f t="shared" si="27"/>
        <v>2.2203265308613465E-3</v>
      </c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</row>
    <row r="27" spans="1:66" x14ac:dyDescent="0.25">
      <c r="A27" s="9">
        <v>5607</v>
      </c>
      <c r="B27" s="10" t="s">
        <v>55</v>
      </c>
      <c r="C27" s="67"/>
      <c r="D27" s="49">
        <f t="shared" si="15"/>
        <v>0</v>
      </c>
      <c r="E27" s="67"/>
      <c r="F27" s="49">
        <f t="shared" si="16"/>
        <v>0</v>
      </c>
      <c r="G27" s="67"/>
      <c r="H27" s="49">
        <f t="shared" si="17"/>
        <v>0</v>
      </c>
      <c r="I27" s="67"/>
      <c r="J27" s="49">
        <f t="shared" si="18"/>
        <v>0</v>
      </c>
      <c r="K27" s="67"/>
      <c r="L27" s="49">
        <f t="shared" si="19"/>
        <v>0</v>
      </c>
      <c r="M27" s="67"/>
      <c r="N27" s="49">
        <f t="shared" si="20"/>
        <v>0</v>
      </c>
      <c r="O27" s="67"/>
      <c r="P27" s="49">
        <f t="shared" si="21"/>
        <v>0</v>
      </c>
      <c r="Q27" s="67"/>
      <c r="R27" s="49">
        <f t="shared" si="22"/>
        <v>0</v>
      </c>
      <c r="S27" s="67"/>
      <c r="T27" s="49">
        <f t="shared" si="23"/>
        <v>0</v>
      </c>
      <c r="U27" s="67"/>
      <c r="V27" s="49">
        <f t="shared" si="24"/>
        <v>0</v>
      </c>
      <c r="W27" s="67"/>
      <c r="X27" s="49">
        <f t="shared" si="25"/>
        <v>0</v>
      </c>
      <c r="Y27" s="67"/>
      <c r="Z27" s="49">
        <f t="shared" si="26"/>
        <v>0</v>
      </c>
      <c r="AA27" s="82">
        <f t="shared" si="0"/>
        <v>0</v>
      </c>
      <c r="AB27" s="49">
        <f t="shared" si="26"/>
        <v>0</v>
      </c>
      <c r="AC27" s="82">
        <f t="shared" si="13"/>
        <v>0</v>
      </c>
      <c r="AD27" s="49">
        <f t="shared" si="27"/>
        <v>0</v>
      </c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</row>
    <row r="28" spans="1:66" x14ac:dyDescent="0.25">
      <c r="A28" s="9">
        <v>5608</v>
      </c>
      <c r="B28" s="10" t="s">
        <v>56</v>
      </c>
      <c r="C28" s="67"/>
      <c r="D28" s="49">
        <f t="shared" si="15"/>
        <v>0</v>
      </c>
      <c r="E28" s="67"/>
      <c r="F28" s="49">
        <f t="shared" si="16"/>
        <v>0</v>
      </c>
      <c r="G28" s="67"/>
      <c r="H28" s="49">
        <f t="shared" si="17"/>
        <v>0</v>
      </c>
      <c r="I28" s="67"/>
      <c r="J28" s="49">
        <f t="shared" si="18"/>
        <v>0</v>
      </c>
      <c r="K28" s="67"/>
      <c r="L28" s="49">
        <f t="shared" si="19"/>
        <v>0</v>
      </c>
      <c r="M28" s="67"/>
      <c r="N28" s="49">
        <f t="shared" si="20"/>
        <v>0</v>
      </c>
      <c r="O28" s="67"/>
      <c r="P28" s="49">
        <f t="shared" si="21"/>
        <v>0</v>
      </c>
      <c r="Q28" s="67"/>
      <c r="R28" s="49">
        <f t="shared" si="22"/>
        <v>0</v>
      </c>
      <c r="S28" s="67"/>
      <c r="T28" s="49">
        <f t="shared" si="23"/>
        <v>0</v>
      </c>
      <c r="U28" s="67"/>
      <c r="V28" s="49">
        <f t="shared" si="24"/>
        <v>0</v>
      </c>
      <c r="W28" s="67"/>
      <c r="X28" s="49">
        <f t="shared" si="25"/>
        <v>0</v>
      </c>
      <c r="Y28" s="67"/>
      <c r="Z28" s="49">
        <f t="shared" si="26"/>
        <v>0</v>
      </c>
      <c r="AA28" s="82">
        <f t="shared" si="0"/>
        <v>0</v>
      </c>
      <c r="AB28" s="49">
        <f t="shared" si="26"/>
        <v>0</v>
      </c>
      <c r="AC28" s="82">
        <f t="shared" si="13"/>
        <v>0</v>
      </c>
      <c r="AD28" s="49">
        <f t="shared" si="27"/>
        <v>0</v>
      </c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</row>
    <row r="29" spans="1:66" x14ac:dyDescent="0.25">
      <c r="A29" s="9">
        <v>5609</v>
      </c>
      <c r="B29" s="10" t="s">
        <v>57</v>
      </c>
      <c r="C29" s="67"/>
      <c r="D29" s="49">
        <f t="shared" si="15"/>
        <v>0</v>
      </c>
      <c r="E29" s="67"/>
      <c r="F29" s="49">
        <f t="shared" si="16"/>
        <v>0</v>
      </c>
      <c r="G29" s="67"/>
      <c r="H29" s="49">
        <f t="shared" si="17"/>
        <v>0</v>
      </c>
      <c r="I29" s="67"/>
      <c r="J29" s="49">
        <f t="shared" si="18"/>
        <v>0</v>
      </c>
      <c r="K29" s="67"/>
      <c r="L29" s="49">
        <f t="shared" si="19"/>
        <v>0</v>
      </c>
      <c r="M29" s="67"/>
      <c r="N29" s="49">
        <f t="shared" si="20"/>
        <v>0</v>
      </c>
      <c r="O29" s="67"/>
      <c r="P29" s="49">
        <f t="shared" si="21"/>
        <v>0</v>
      </c>
      <c r="Q29" s="67"/>
      <c r="R29" s="49">
        <f t="shared" si="22"/>
        <v>0</v>
      </c>
      <c r="S29" s="67"/>
      <c r="T29" s="49">
        <f t="shared" si="23"/>
        <v>0</v>
      </c>
      <c r="U29" s="67"/>
      <c r="V29" s="49">
        <f t="shared" si="24"/>
        <v>0</v>
      </c>
      <c r="W29" s="67"/>
      <c r="X29" s="49">
        <f t="shared" si="25"/>
        <v>0</v>
      </c>
      <c r="Y29" s="67"/>
      <c r="Z29" s="49">
        <f t="shared" ref="Z29:AB44" si="28">IF(Y$10&lt;&gt;0,Y29/Y$10,"-")</f>
        <v>0</v>
      </c>
      <c r="AA29" s="82">
        <f t="shared" si="0"/>
        <v>0</v>
      </c>
      <c r="AB29" s="49">
        <f t="shared" si="28"/>
        <v>0</v>
      </c>
      <c r="AC29" s="82">
        <f t="shared" si="13"/>
        <v>0</v>
      </c>
      <c r="AD29" s="49">
        <f t="shared" si="27"/>
        <v>0</v>
      </c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</row>
    <row r="30" spans="1:66" x14ac:dyDescent="0.25">
      <c r="A30" s="9">
        <v>5610</v>
      </c>
      <c r="B30" s="10" t="s">
        <v>58</v>
      </c>
      <c r="C30" s="67"/>
      <c r="D30" s="49">
        <f t="shared" si="15"/>
        <v>0</v>
      </c>
      <c r="E30" s="67"/>
      <c r="F30" s="49">
        <f t="shared" si="16"/>
        <v>0</v>
      </c>
      <c r="G30" s="67"/>
      <c r="H30" s="49">
        <f t="shared" si="17"/>
        <v>0</v>
      </c>
      <c r="I30" s="67"/>
      <c r="J30" s="49">
        <f t="shared" si="18"/>
        <v>0</v>
      </c>
      <c r="K30" s="67"/>
      <c r="L30" s="49">
        <f t="shared" si="19"/>
        <v>0</v>
      </c>
      <c r="M30" s="67"/>
      <c r="N30" s="49">
        <f t="shared" si="20"/>
        <v>0</v>
      </c>
      <c r="O30" s="67"/>
      <c r="P30" s="49">
        <f t="shared" si="21"/>
        <v>0</v>
      </c>
      <c r="Q30" s="67"/>
      <c r="R30" s="49">
        <f t="shared" si="22"/>
        <v>0</v>
      </c>
      <c r="S30" s="67"/>
      <c r="T30" s="49">
        <f t="shared" si="23"/>
        <v>0</v>
      </c>
      <c r="U30" s="67"/>
      <c r="V30" s="49">
        <f t="shared" si="24"/>
        <v>0</v>
      </c>
      <c r="W30" s="67"/>
      <c r="X30" s="49">
        <f t="shared" si="25"/>
        <v>0</v>
      </c>
      <c r="Y30" s="67"/>
      <c r="Z30" s="49">
        <f t="shared" si="28"/>
        <v>0</v>
      </c>
      <c r="AA30" s="82">
        <f t="shared" si="0"/>
        <v>0</v>
      </c>
      <c r="AB30" s="49">
        <f t="shared" si="28"/>
        <v>0</v>
      </c>
      <c r="AC30" s="82">
        <f t="shared" si="13"/>
        <v>0</v>
      </c>
      <c r="AD30" s="49">
        <f t="shared" si="27"/>
        <v>0</v>
      </c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</row>
    <row r="31" spans="1:66" x14ac:dyDescent="0.25">
      <c r="A31" s="9">
        <v>5611</v>
      </c>
      <c r="B31" s="10" t="s">
        <v>59</v>
      </c>
      <c r="C31" s="67"/>
      <c r="D31" s="49">
        <f t="shared" si="15"/>
        <v>0</v>
      </c>
      <c r="E31" s="67"/>
      <c r="F31" s="49">
        <f t="shared" si="16"/>
        <v>0</v>
      </c>
      <c r="G31" s="67"/>
      <c r="H31" s="49">
        <f t="shared" si="17"/>
        <v>0</v>
      </c>
      <c r="I31" s="67"/>
      <c r="J31" s="49">
        <f t="shared" si="18"/>
        <v>0</v>
      </c>
      <c r="K31" s="67"/>
      <c r="L31" s="49">
        <f t="shared" si="19"/>
        <v>0</v>
      </c>
      <c r="M31" s="67"/>
      <c r="N31" s="49">
        <f t="shared" si="20"/>
        <v>0</v>
      </c>
      <c r="O31" s="67"/>
      <c r="P31" s="49">
        <f t="shared" si="21"/>
        <v>0</v>
      </c>
      <c r="Q31" s="67"/>
      <c r="R31" s="49">
        <f t="shared" si="22"/>
        <v>0</v>
      </c>
      <c r="S31" s="67"/>
      <c r="T31" s="49">
        <f t="shared" si="23"/>
        <v>0</v>
      </c>
      <c r="U31" s="67"/>
      <c r="V31" s="49">
        <f t="shared" si="24"/>
        <v>0</v>
      </c>
      <c r="W31" s="67"/>
      <c r="X31" s="49">
        <f t="shared" si="25"/>
        <v>0</v>
      </c>
      <c r="Y31" s="67"/>
      <c r="Z31" s="49">
        <f t="shared" si="28"/>
        <v>0</v>
      </c>
      <c r="AA31" s="82">
        <f t="shared" si="0"/>
        <v>0</v>
      </c>
      <c r="AB31" s="49">
        <f t="shared" si="28"/>
        <v>0</v>
      </c>
      <c r="AC31" s="82">
        <f t="shared" si="13"/>
        <v>0</v>
      </c>
      <c r="AD31" s="49">
        <f t="shared" si="27"/>
        <v>0</v>
      </c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</row>
    <row r="32" spans="1:66" x14ac:dyDescent="0.25">
      <c r="A32" s="9">
        <v>5612</v>
      </c>
      <c r="B32" s="10" t="s">
        <v>60</v>
      </c>
      <c r="C32" s="67"/>
      <c r="D32" s="49">
        <f t="shared" si="15"/>
        <v>0</v>
      </c>
      <c r="E32" s="67"/>
      <c r="F32" s="49">
        <f t="shared" si="16"/>
        <v>0</v>
      </c>
      <c r="G32" s="67"/>
      <c r="H32" s="49">
        <f t="shared" si="17"/>
        <v>0</v>
      </c>
      <c r="I32" s="67"/>
      <c r="J32" s="49">
        <f t="shared" si="18"/>
        <v>0</v>
      </c>
      <c r="K32" s="67"/>
      <c r="L32" s="49">
        <f t="shared" si="19"/>
        <v>0</v>
      </c>
      <c r="M32" s="67"/>
      <c r="N32" s="49">
        <f t="shared" si="20"/>
        <v>0</v>
      </c>
      <c r="O32" s="67"/>
      <c r="P32" s="49">
        <f t="shared" si="21"/>
        <v>0</v>
      </c>
      <c r="Q32" s="67"/>
      <c r="R32" s="49">
        <f t="shared" si="22"/>
        <v>0</v>
      </c>
      <c r="S32" s="67"/>
      <c r="T32" s="49">
        <f t="shared" si="23"/>
        <v>0</v>
      </c>
      <c r="U32" s="67"/>
      <c r="V32" s="49">
        <f t="shared" si="24"/>
        <v>0</v>
      </c>
      <c r="W32" s="67"/>
      <c r="X32" s="49">
        <f t="shared" si="25"/>
        <v>0</v>
      </c>
      <c r="Y32" s="67"/>
      <c r="Z32" s="49">
        <f t="shared" si="28"/>
        <v>0</v>
      </c>
      <c r="AA32" s="82">
        <f t="shared" si="0"/>
        <v>0</v>
      </c>
      <c r="AB32" s="49">
        <f t="shared" si="28"/>
        <v>0</v>
      </c>
      <c r="AC32" s="82">
        <f t="shared" si="13"/>
        <v>0</v>
      </c>
      <c r="AD32" s="49">
        <f t="shared" si="27"/>
        <v>0</v>
      </c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</row>
    <row r="33" spans="1:66" x14ac:dyDescent="0.25">
      <c r="A33" s="9">
        <v>5613</v>
      </c>
      <c r="B33" s="10" t="s">
        <v>61</v>
      </c>
      <c r="C33" s="67"/>
      <c r="D33" s="49">
        <f t="shared" si="15"/>
        <v>0</v>
      </c>
      <c r="E33" s="67"/>
      <c r="F33" s="49">
        <f t="shared" si="16"/>
        <v>0</v>
      </c>
      <c r="G33" s="67"/>
      <c r="H33" s="49">
        <f t="shared" si="17"/>
        <v>0</v>
      </c>
      <c r="I33" s="67"/>
      <c r="J33" s="49">
        <f t="shared" si="18"/>
        <v>0</v>
      </c>
      <c r="K33" s="67"/>
      <c r="L33" s="49">
        <f t="shared" si="19"/>
        <v>0</v>
      </c>
      <c r="M33" s="67"/>
      <c r="N33" s="49">
        <f t="shared" si="20"/>
        <v>0</v>
      </c>
      <c r="O33" s="67"/>
      <c r="P33" s="49">
        <f t="shared" si="21"/>
        <v>0</v>
      </c>
      <c r="Q33" s="67"/>
      <c r="R33" s="49">
        <f t="shared" si="22"/>
        <v>0</v>
      </c>
      <c r="S33" s="67"/>
      <c r="T33" s="49">
        <f t="shared" si="23"/>
        <v>0</v>
      </c>
      <c r="U33" s="67"/>
      <c r="V33" s="49">
        <f t="shared" si="24"/>
        <v>0</v>
      </c>
      <c r="W33" s="67"/>
      <c r="X33" s="49">
        <f t="shared" si="25"/>
        <v>0</v>
      </c>
      <c r="Y33" s="67"/>
      <c r="Z33" s="49">
        <f t="shared" si="28"/>
        <v>0</v>
      </c>
      <c r="AA33" s="82">
        <f t="shared" si="0"/>
        <v>0</v>
      </c>
      <c r="AB33" s="49">
        <f t="shared" si="28"/>
        <v>0</v>
      </c>
      <c r="AC33" s="82">
        <f t="shared" si="13"/>
        <v>0</v>
      </c>
      <c r="AD33" s="49">
        <f t="shared" si="27"/>
        <v>0</v>
      </c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</row>
    <row r="34" spans="1:66" s="5" customFormat="1" x14ac:dyDescent="0.25">
      <c r="A34" s="12">
        <v>5699</v>
      </c>
      <c r="B34" s="1" t="s">
        <v>62</v>
      </c>
      <c r="C34" s="74">
        <f>SUM(C21:C33)</f>
        <v>59076.715700000001</v>
      </c>
      <c r="D34" s="56">
        <f t="shared" si="15"/>
        <v>3.2348272899511005E-3</v>
      </c>
      <c r="E34" s="74">
        <f>SUM(E21:E33)</f>
        <v>59076.715700000001</v>
      </c>
      <c r="F34" s="56">
        <f t="shared" si="16"/>
        <v>3.2348272899511005E-3</v>
      </c>
      <c r="G34" s="74">
        <f>SUM(G21:G33)</f>
        <v>59076.715700000001</v>
      </c>
      <c r="H34" s="56">
        <f t="shared" si="17"/>
        <v>3.2348272899511005E-3</v>
      </c>
      <c r="I34" s="74">
        <f>SUM(I21:I33)</f>
        <v>59076.715700000001</v>
      </c>
      <c r="J34" s="56">
        <f t="shared" si="18"/>
        <v>3.2348272899511005E-3</v>
      </c>
      <c r="K34" s="74">
        <f>SUM(K21:K33)</f>
        <v>59076.715700000001</v>
      </c>
      <c r="L34" s="56">
        <f t="shared" si="19"/>
        <v>3.2348272899511005E-3</v>
      </c>
      <c r="M34" s="74">
        <f>SUM(M21:M33)</f>
        <v>59076.715700000001</v>
      </c>
      <c r="N34" s="56">
        <f t="shared" si="20"/>
        <v>3.2348272899511005E-3</v>
      </c>
      <c r="O34" s="74">
        <f>SUM(O21:O33)</f>
        <v>59076.715700000001</v>
      </c>
      <c r="P34" s="56">
        <f t="shared" si="21"/>
        <v>3.2348272899511005E-3</v>
      </c>
      <c r="Q34" s="74">
        <f>SUM(Q21:Q33)</f>
        <v>59076.715700000001</v>
      </c>
      <c r="R34" s="56">
        <f t="shared" si="22"/>
        <v>3.2348272899511005E-3</v>
      </c>
      <c r="S34" s="74">
        <f>SUM(S21:S33)</f>
        <v>59076.715700000001</v>
      </c>
      <c r="T34" s="56">
        <f t="shared" si="23"/>
        <v>3.2348272899511005E-3</v>
      </c>
      <c r="U34" s="74">
        <f>SUM(U21:U33)</f>
        <v>59076.715700000001</v>
      </c>
      <c r="V34" s="56">
        <f t="shared" si="24"/>
        <v>3.2348272899511005E-3</v>
      </c>
      <c r="W34" s="74">
        <f>SUM(W21:W33)</f>
        <v>59076.715700000001</v>
      </c>
      <c r="X34" s="56">
        <f t="shared" si="25"/>
        <v>3.2348272899511005E-3</v>
      </c>
      <c r="Y34" s="74">
        <f>SUM(Y21:Y33)</f>
        <v>59076.715700000001</v>
      </c>
      <c r="Z34" s="56">
        <f t="shared" si="28"/>
        <v>3.2348272899511005E-3</v>
      </c>
      <c r="AA34" s="74">
        <f t="shared" si="0"/>
        <v>708920.58840000024</v>
      </c>
      <c r="AB34" s="56">
        <f t="shared" si="28"/>
        <v>3.2348272899511018E-3</v>
      </c>
      <c r="AC34" s="94">
        <f t="shared" si="13"/>
        <v>59076.715700000022</v>
      </c>
      <c r="AD34" s="56">
        <f t="shared" si="27"/>
        <v>3.2348272899511018E-3</v>
      </c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</row>
    <row r="35" spans="1:66" x14ac:dyDescent="0.25">
      <c r="A35" s="13">
        <v>5999</v>
      </c>
      <c r="B35" s="2" t="s">
        <v>63</v>
      </c>
      <c r="C35" s="68">
        <f>C20+C34</f>
        <v>9410601.8916500006</v>
      </c>
      <c r="D35" s="58">
        <f t="shared" si="15"/>
        <v>0.51529052441848711</v>
      </c>
      <c r="E35" s="68">
        <f>E20+E34</f>
        <v>9410601.8916500006</v>
      </c>
      <c r="F35" s="58">
        <f t="shared" si="16"/>
        <v>0.51529052441848711</v>
      </c>
      <c r="G35" s="68">
        <f>G20+G34</f>
        <v>9410601.8916500006</v>
      </c>
      <c r="H35" s="58">
        <f t="shared" si="17"/>
        <v>0.51529052441848711</v>
      </c>
      <c r="I35" s="68">
        <f>I20+I34</f>
        <v>9410601.8916500006</v>
      </c>
      <c r="J35" s="58">
        <f t="shared" si="18"/>
        <v>0.51529052441848711</v>
      </c>
      <c r="K35" s="68">
        <f>K20+K34</f>
        <v>9410601.8916500006</v>
      </c>
      <c r="L35" s="58">
        <f t="shared" si="19"/>
        <v>0.51529052441848711</v>
      </c>
      <c r="M35" s="68">
        <f>M20+M34</f>
        <v>9410601.8916500006</v>
      </c>
      <c r="N35" s="58">
        <f t="shared" si="20"/>
        <v>0.51529052441848711</v>
      </c>
      <c r="O35" s="68">
        <f>O20+O34</f>
        <v>9410601.8916500006</v>
      </c>
      <c r="P35" s="58">
        <f t="shared" si="21"/>
        <v>0.51529052441848711</v>
      </c>
      <c r="Q35" s="68">
        <f>Q20+Q34</f>
        <v>9410601.8916500006</v>
      </c>
      <c r="R35" s="58">
        <f t="shared" si="22"/>
        <v>0.51529052441848711</v>
      </c>
      <c r="S35" s="68">
        <f>S20+S34</f>
        <v>9410601.8916500006</v>
      </c>
      <c r="T35" s="58">
        <f t="shared" si="23"/>
        <v>0.51529052441848711</v>
      </c>
      <c r="U35" s="68">
        <f>U20+U34</f>
        <v>9410601.8916500006</v>
      </c>
      <c r="V35" s="58">
        <f t="shared" si="24"/>
        <v>0.51529052441848711</v>
      </c>
      <c r="W35" s="68">
        <f>W20+W34</f>
        <v>9410601.8916500006</v>
      </c>
      <c r="X35" s="58">
        <f t="shared" si="25"/>
        <v>0.51529052441848711</v>
      </c>
      <c r="Y35" s="68">
        <f>Y20+Y34</f>
        <v>9410601.8916500006</v>
      </c>
      <c r="Z35" s="58">
        <f t="shared" si="28"/>
        <v>0.51529052441848711</v>
      </c>
      <c r="AA35" s="84">
        <f t="shared" si="0"/>
        <v>112927222.69980003</v>
      </c>
      <c r="AB35" s="58">
        <f t="shared" si="28"/>
        <v>0.51529052441848722</v>
      </c>
      <c r="AC35" s="84">
        <f t="shared" si="13"/>
        <v>9410601.8916500024</v>
      </c>
      <c r="AD35" s="58">
        <f t="shared" si="27"/>
        <v>0.51529052441848722</v>
      </c>
    </row>
    <row r="36" spans="1:66" x14ac:dyDescent="0.25">
      <c r="A36" s="18">
        <v>7000</v>
      </c>
      <c r="B36" s="19" t="s">
        <v>64</v>
      </c>
      <c r="C36" s="75">
        <f>C14-C35</f>
        <v>8852109.066850001</v>
      </c>
      <c r="D36" s="59">
        <f t="shared" si="15"/>
        <v>0.48470947722420449</v>
      </c>
      <c r="E36" s="75">
        <f>E14-E35</f>
        <v>8852109.066850001</v>
      </c>
      <c r="F36" s="59">
        <f t="shared" si="16"/>
        <v>0.48470947722420449</v>
      </c>
      <c r="G36" s="75">
        <f>G14-G35</f>
        <v>8852109.066850001</v>
      </c>
      <c r="H36" s="59">
        <f t="shared" si="17"/>
        <v>0.48470947722420449</v>
      </c>
      <c r="I36" s="75">
        <f>I14-I35</f>
        <v>8852109.066850001</v>
      </c>
      <c r="J36" s="59">
        <f t="shared" si="18"/>
        <v>0.48470947722420449</v>
      </c>
      <c r="K36" s="75">
        <f>K14-K35</f>
        <v>8852109.066850001</v>
      </c>
      <c r="L36" s="59">
        <f t="shared" si="19"/>
        <v>0.48470947722420449</v>
      </c>
      <c r="M36" s="75">
        <f>M14-M35</f>
        <v>8852109.066850001</v>
      </c>
      <c r="N36" s="59">
        <f t="shared" si="20"/>
        <v>0.48470947722420449</v>
      </c>
      <c r="O36" s="75">
        <f>O14-O35</f>
        <v>8852109.066850001</v>
      </c>
      <c r="P36" s="59">
        <f t="shared" si="21"/>
        <v>0.48470947722420449</v>
      </c>
      <c r="Q36" s="75">
        <f>Q14-Q35</f>
        <v>8852109.066850001</v>
      </c>
      <c r="R36" s="59">
        <f t="shared" si="22"/>
        <v>0.48470947722420449</v>
      </c>
      <c r="S36" s="75">
        <f>S14-S35</f>
        <v>8852109.066850001</v>
      </c>
      <c r="T36" s="59">
        <f t="shared" si="23"/>
        <v>0.48470947722420449</v>
      </c>
      <c r="U36" s="75">
        <f>U14-U35</f>
        <v>8852109.066850001</v>
      </c>
      <c r="V36" s="59">
        <f t="shared" si="24"/>
        <v>0.48470947722420449</v>
      </c>
      <c r="W36" s="75">
        <f>W14-W35</f>
        <v>8852109.066850001</v>
      </c>
      <c r="X36" s="59">
        <f t="shared" si="25"/>
        <v>0.48470947722420449</v>
      </c>
      <c r="Y36" s="75">
        <f>Y14-Y35</f>
        <v>8852109.066850001</v>
      </c>
      <c r="Z36" s="59">
        <f t="shared" si="28"/>
        <v>0.48470947722420449</v>
      </c>
      <c r="AA36" s="75">
        <f t="shared" si="0"/>
        <v>106225308.80220003</v>
      </c>
      <c r="AB36" s="59">
        <f t="shared" si="28"/>
        <v>0.4847094772242046</v>
      </c>
      <c r="AC36" s="75">
        <f t="shared" si="13"/>
        <v>8852109.0668500029</v>
      </c>
      <c r="AD36" s="59">
        <f t="shared" si="27"/>
        <v>0.48470947722420454</v>
      </c>
    </row>
    <row r="37" spans="1:66" s="30" customFormat="1" x14ac:dyDescent="0.25">
      <c r="A37" s="31">
        <v>6002</v>
      </c>
      <c r="B37" s="32" t="s">
        <v>65</v>
      </c>
      <c r="C37" s="76"/>
      <c r="D37" s="60">
        <f t="shared" si="15"/>
        <v>0</v>
      </c>
      <c r="E37" s="76"/>
      <c r="F37" s="60">
        <f t="shared" si="16"/>
        <v>0</v>
      </c>
      <c r="G37" s="76"/>
      <c r="H37" s="60">
        <f t="shared" si="17"/>
        <v>0</v>
      </c>
      <c r="I37" s="76"/>
      <c r="J37" s="60">
        <f t="shared" si="18"/>
        <v>0</v>
      </c>
      <c r="K37" s="76"/>
      <c r="L37" s="60">
        <f t="shared" si="19"/>
        <v>0</v>
      </c>
      <c r="M37" s="76"/>
      <c r="N37" s="60">
        <f t="shared" si="20"/>
        <v>0</v>
      </c>
      <c r="O37" s="76"/>
      <c r="P37" s="60">
        <f t="shared" si="21"/>
        <v>0</v>
      </c>
      <c r="Q37" s="76"/>
      <c r="R37" s="60">
        <f t="shared" si="22"/>
        <v>0</v>
      </c>
      <c r="S37" s="76"/>
      <c r="T37" s="60">
        <f t="shared" si="23"/>
        <v>0</v>
      </c>
      <c r="U37" s="76"/>
      <c r="V37" s="60">
        <f t="shared" si="24"/>
        <v>0</v>
      </c>
      <c r="W37" s="76"/>
      <c r="X37" s="60">
        <f t="shared" si="25"/>
        <v>0</v>
      </c>
      <c r="Y37" s="76"/>
      <c r="Z37" s="60">
        <f t="shared" si="28"/>
        <v>0</v>
      </c>
      <c r="AA37" s="76">
        <f t="shared" si="0"/>
        <v>0</v>
      </c>
      <c r="AB37" s="60">
        <f t="shared" si="28"/>
        <v>0</v>
      </c>
      <c r="AC37" s="76">
        <f t="shared" si="13"/>
        <v>0</v>
      </c>
      <c r="AD37" s="60">
        <f t="shared" si="27"/>
        <v>0</v>
      </c>
    </row>
    <row r="38" spans="1:66" x14ac:dyDescent="0.25">
      <c r="A38" s="9">
        <v>6003</v>
      </c>
      <c r="B38" s="10" t="s">
        <v>66</v>
      </c>
      <c r="C38" s="67">
        <v>36500</v>
      </c>
      <c r="D38" s="49">
        <f t="shared" si="15"/>
        <v>1.99860799105349E-3</v>
      </c>
      <c r="E38" s="67">
        <v>36500</v>
      </c>
      <c r="F38" s="49">
        <f t="shared" si="16"/>
        <v>1.99860799105349E-3</v>
      </c>
      <c r="G38" s="67">
        <v>36500</v>
      </c>
      <c r="H38" s="49">
        <f t="shared" si="17"/>
        <v>1.99860799105349E-3</v>
      </c>
      <c r="I38" s="67">
        <v>36500</v>
      </c>
      <c r="J38" s="49">
        <f t="shared" si="18"/>
        <v>1.99860799105349E-3</v>
      </c>
      <c r="K38" s="67">
        <v>36500</v>
      </c>
      <c r="L38" s="49">
        <f t="shared" si="19"/>
        <v>1.99860799105349E-3</v>
      </c>
      <c r="M38" s="67">
        <v>36500</v>
      </c>
      <c r="N38" s="49">
        <f t="shared" si="20"/>
        <v>1.99860799105349E-3</v>
      </c>
      <c r="O38" s="67">
        <v>36500</v>
      </c>
      <c r="P38" s="49">
        <f t="shared" si="21"/>
        <v>1.99860799105349E-3</v>
      </c>
      <c r="Q38" s="67">
        <v>36500</v>
      </c>
      <c r="R38" s="49">
        <f t="shared" si="22"/>
        <v>1.99860799105349E-3</v>
      </c>
      <c r="S38" s="67">
        <v>36500</v>
      </c>
      <c r="T38" s="49">
        <f t="shared" si="23"/>
        <v>1.99860799105349E-3</v>
      </c>
      <c r="U38" s="67">
        <v>36500</v>
      </c>
      <c r="V38" s="49">
        <f t="shared" si="24"/>
        <v>1.99860799105349E-3</v>
      </c>
      <c r="W38" s="67">
        <v>36500</v>
      </c>
      <c r="X38" s="49">
        <f t="shared" si="25"/>
        <v>1.99860799105349E-3</v>
      </c>
      <c r="Y38" s="67">
        <v>36500</v>
      </c>
      <c r="Z38" s="49">
        <f t="shared" si="28"/>
        <v>1.99860799105349E-3</v>
      </c>
      <c r="AA38" s="82">
        <f t="shared" si="0"/>
        <v>438000</v>
      </c>
      <c r="AB38" s="49">
        <f t="shared" si="28"/>
        <v>1.99860799105349E-3</v>
      </c>
      <c r="AC38" s="82">
        <f t="shared" si="13"/>
        <v>36500</v>
      </c>
      <c r="AD38" s="49">
        <f t="shared" si="27"/>
        <v>1.99860799105349E-3</v>
      </c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</row>
    <row r="39" spans="1:66" x14ac:dyDescent="0.25">
      <c r="A39" s="9">
        <v>6004</v>
      </c>
      <c r="B39" s="10" t="s">
        <v>67</v>
      </c>
      <c r="C39" s="67"/>
      <c r="D39" s="49">
        <f t="shared" si="15"/>
        <v>0</v>
      </c>
      <c r="E39" s="67"/>
      <c r="F39" s="49">
        <f t="shared" si="16"/>
        <v>0</v>
      </c>
      <c r="G39" s="67"/>
      <c r="H39" s="49">
        <f t="shared" si="17"/>
        <v>0</v>
      </c>
      <c r="I39" s="67"/>
      <c r="J39" s="49">
        <f t="shared" si="18"/>
        <v>0</v>
      </c>
      <c r="K39" s="67"/>
      <c r="L39" s="49">
        <f t="shared" si="19"/>
        <v>0</v>
      </c>
      <c r="M39" s="67"/>
      <c r="N39" s="49">
        <f t="shared" si="20"/>
        <v>0</v>
      </c>
      <c r="O39" s="67"/>
      <c r="P39" s="49">
        <f t="shared" si="21"/>
        <v>0</v>
      </c>
      <c r="Q39" s="67"/>
      <c r="R39" s="49">
        <f t="shared" si="22"/>
        <v>0</v>
      </c>
      <c r="S39" s="67"/>
      <c r="T39" s="49">
        <f t="shared" si="23"/>
        <v>0</v>
      </c>
      <c r="U39" s="67"/>
      <c r="V39" s="49">
        <f t="shared" si="24"/>
        <v>0</v>
      </c>
      <c r="W39" s="67"/>
      <c r="X39" s="49">
        <f t="shared" si="25"/>
        <v>0</v>
      </c>
      <c r="Y39" s="67"/>
      <c r="Z39" s="49">
        <f t="shared" si="28"/>
        <v>0</v>
      </c>
      <c r="AA39" s="82">
        <f t="shared" si="0"/>
        <v>0</v>
      </c>
      <c r="AB39" s="49">
        <f t="shared" si="28"/>
        <v>0</v>
      </c>
      <c r="AC39" s="82">
        <f t="shared" si="13"/>
        <v>0</v>
      </c>
      <c r="AD39" s="49">
        <f t="shared" si="27"/>
        <v>0</v>
      </c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</row>
    <row r="40" spans="1:66" s="5" customFormat="1" x14ac:dyDescent="0.25">
      <c r="A40" s="12">
        <v>6099</v>
      </c>
      <c r="B40" s="1" t="s">
        <v>68</v>
      </c>
      <c r="C40" s="74">
        <f>SUM(C37:C39)</f>
        <v>36500</v>
      </c>
      <c r="D40" s="56">
        <f t="shared" si="15"/>
        <v>1.99860799105349E-3</v>
      </c>
      <c r="E40" s="74">
        <f>SUM(E37:E39)</f>
        <v>36500</v>
      </c>
      <c r="F40" s="56">
        <f t="shared" si="16"/>
        <v>1.99860799105349E-3</v>
      </c>
      <c r="G40" s="74">
        <f>SUM(G37:G39)</f>
        <v>36500</v>
      </c>
      <c r="H40" s="56">
        <f t="shared" si="17"/>
        <v>1.99860799105349E-3</v>
      </c>
      <c r="I40" s="74">
        <f>SUM(I37:I39)</f>
        <v>36500</v>
      </c>
      <c r="J40" s="56">
        <f t="shared" si="18"/>
        <v>1.99860799105349E-3</v>
      </c>
      <c r="K40" s="74">
        <f>SUM(K37:K39)</f>
        <v>36500</v>
      </c>
      <c r="L40" s="56">
        <f t="shared" si="19"/>
        <v>1.99860799105349E-3</v>
      </c>
      <c r="M40" s="74">
        <f>SUM(M37:M39)</f>
        <v>36500</v>
      </c>
      <c r="N40" s="56">
        <f t="shared" si="20"/>
        <v>1.99860799105349E-3</v>
      </c>
      <c r="O40" s="74">
        <f>SUM(O37:O39)</f>
        <v>36500</v>
      </c>
      <c r="P40" s="56">
        <f t="shared" si="21"/>
        <v>1.99860799105349E-3</v>
      </c>
      <c r="Q40" s="74">
        <f>SUM(Q37:Q39)</f>
        <v>36500</v>
      </c>
      <c r="R40" s="56">
        <f t="shared" si="22"/>
        <v>1.99860799105349E-3</v>
      </c>
      <c r="S40" s="74">
        <f>SUM(S37:S39)</f>
        <v>36500</v>
      </c>
      <c r="T40" s="56">
        <f t="shared" si="23"/>
        <v>1.99860799105349E-3</v>
      </c>
      <c r="U40" s="74">
        <f>SUM(U37:U39)</f>
        <v>36500</v>
      </c>
      <c r="V40" s="56">
        <f t="shared" si="24"/>
        <v>1.99860799105349E-3</v>
      </c>
      <c r="W40" s="74">
        <f>SUM(W37:W39)</f>
        <v>36500</v>
      </c>
      <c r="X40" s="56">
        <f t="shared" si="25"/>
        <v>1.99860799105349E-3</v>
      </c>
      <c r="Y40" s="74">
        <f>SUM(Y37:Y39)</f>
        <v>36500</v>
      </c>
      <c r="Z40" s="56">
        <f t="shared" si="28"/>
        <v>1.99860799105349E-3</v>
      </c>
      <c r="AA40" s="74">
        <f t="shared" si="0"/>
        <v>438000</v>
      </c>
      <c r="AB40" s="56">
        <f t="shared" si="28"/>
        <v>1.99860799105349E-3</v>
      </c>
      <c r="AC40" s="94">
        <f t="shared" si="13"/>
        <v>36500</v>
      </c>
      <c r="AD40" s="56">
        <f t="shared" si="27"/>
        <v>1.99860799105349E-3</v>
      </c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</row>
    <row r="41" spans="1:66" s="8" customFormat="1" x14ac:dyDescent="0.25">
      <c r="A41" s="26">
        <v>6101</v>
      </c>
      <c r="B41" s="27" t="s">
        <v>69</v>
      </c>
      <c r="C41" s="69">
        <v>2133555.66395</v>
      </c>
      <c r="D41" s="57">
        <f t="shared" si="15"/>
        <v>0.11682579176240833</v>
      </c>
      <c r="E41" s="69">
        <v>2133555.66395</v>
      </c>
      <c r="F41" s="57">
        <f t="shared" si="16"/>
        <v>0.11682579176240833</v>
      </c>
      <c r="G41" s="69">
        <v>2133555.66395</v>
      </c>
      <c r="H41" s="57">
        <f t="shared" si="17"/>
        <v>0.11682579176240833</v>
      </c>
      <c r="I41" s="69">
        <v>2133555.66395</v>
      </c>
      <c r="J41" s="57">
        <f t="shared" si="18"/>
        <v>0.11682579176240833</v>
      </c>
      <c r="K41" s="69">
        <v>2133555.66395</v>
      </c>
      <c r="L41" s="57">
        <f t="shared" si="19"/>
        <v>0.11682579176240833</v>
      </c>
      <c r="M41" s="69">
        <v>2133555.66395</v>
      </c>
      <c r="N41" s="57">
        <f t="shared" si="20"/>
        <v>0.11682579176240833</v>
      </c>
      <c r="O41" s="69">
        <v>2133555.66395</v>
      </c>
      <c r="P41" s="57">
        <f t="shared" si="21"/>
        <v>0.11682579176240833</v>
      </c>
      <c r="Q41" s="69">
        <v>2133555.66395</v>
      </c>
      <c r="R41" s="57">
        <f t="shared" si="22"/>
        <v>0.11682579176240833</v>
      </c>
      <c r="S41" s="69">
        <v>2133555.66395</v>
      </c>
      <c r="T41" s="57">
        <f t="shared" si="23"/>
        <v>0.11682579176240833</v>
      </c>
      <c r="U41" s="69">
        <v>2133555.66395</v>
      </c>
      <c r="V41" s="57">
        <f t="shared" si="24"/>
        <v>0.11682579176240833</v>
      </c>
      <c r="W41" s="69">
        <v>2133555.66395</v>
      </c>
      <c r="X41" s="57">
        <f t="shared" si="25"/>
        <v>0.11682579176240833</v>
      </c>
      <c r="Y41" s="69">
        <v>2133555.66395</v>
      </c>
      <c r="Z41" s="57">
        <f t="shared" si="28"/>
        <v>0.11682579176240833</v>
      </c>
      <c r="AA41" s="69">
        <f t="shared" si="0"/>
        <v>25602667.967399999</v>
      </c>
      <c r="AB41" s="57">
        <f t="shared" si="28"/>
        <v>0.11682579176240834</v>
      </c>
      <c r="AC41" s="85">
        <f t="shared" si="13"/>
        <v>2133555.66395</v>
      </c>
      <c r="AD41" s="57">
        <f t="shared" si="27"/>
        <v>0.11682579176240833</v>
      </c>
    </row>
    <row r="42" spans="1:66" x14ac:dyDescent="0.25">
      <c r="A42" s="9">
        <v>6102</v>
      </c>
      <c r="B42" s="10" t="s">
        <v>70</v>
      </c>
      <c r="C42" s="67">
        <v>240155.33825</v>
      </c>
      <c r="D42" s="49">
        <f t="shared" si="15"/>
        <v>1.3150037756728872E-2</v>
      </c>
      <c r="E42" s="67">
        <v>240155.33825</v>
      </c>
      <c r="F42" s="49">
        <f t="shared" si="16"/>
        <v>1.3150037756728872E-2</v>
      </c>
      <c r="G42" s="67">
        <v>240155.33825</v>
      </c>
      <c r="H42" s="49">
        <f t="shared" si="17"/>
        <v>1.3150037756728872E-2</v>
      </c>
      <c r="I42" s="67">
        <v>240155.33825</v>
      </c>
      <c r="J42" s="49">
        <f t="shared" si="18"/>
        <v>1.3150037756728872E-2</v>
      </c>
      <c r="K42" s="67">
        <v>240155.33825</v>
      </c>
      <c r="L42" s="49">
        <f t="shared" si="19"/>
        <v>1.3150037756728872E-2</v>
      </c>
      <c r="M42" s="67">
        <v>240155.33825</v>
      </c>
      <c r="N42" s="49">
        <f t="shared" si="20"/>
        <v>1.3150037756728872E-2</v>
      </c>
      <c r="O42" s="67">
        <v>240155.33825</v>
      </c>
      <c r="P42" s="49">
        <f t="shared" si="21"/>
        <v>1.3150037756728872E-2</v>
      </c>
      <c r="Q42" s="67">
        <v>240155.33825</v>
      </c>
      <c r="R42" s="49">
        <f t="shared" si="22"/>
        <v>1.3150037756728872E-2</v>
      </c>
      <c r="S42" s="67">
        <v>240155.33825</v>
      </c>
      <c r="T42" s="49">
        <f t="shared" si="23"/>
        <v>1.3150037756728872E-2</v>
      </c>
      <c r="U42" s="67">
        <v>240155.33825</v>
      </c>
      <c r="V42" s="49">
        <f t="shared" si="24"/>
        <v>1.3150037756728872E-2</v>
      </c>
      <c r="W42" s="67">
        <v>240155.33825</v>
      </c>
      <c r="X42" s="49">
        <f t="shared" si="25"/>
        <v>1.3150037756728872E-2</v>
      </c>
      <c r="Y42" s="67">
        <v>240155.33825</v>
      </c>
      <c r="Z42" s="49">
        <f t="shared" si="28"/>
        <v>1.3150037756728872E-2</v>
      </c>
      <c r="AA42" s="82">
        <f t="shared" si="0"/>
        <v>2881864.0589999999</v>
      </c>
      <c r="AB42" s="49">
        <f t="shared" si="28"/>
        <v>1.3150037756728872E-2</v>
      </c>
      <c r="AC42" s="82">
        <f t="shared" si="13"/>
        <v>240155.33825</v>
      </c>
      <c r="AD42" s="49">
        <f t="shared" si="27"/>
        <v>1.3150037756728872E-2</v>
      </c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</row>
    <row r="43" spans="1:66" x14ac:dyDescent="0.25">
      <c r="A43" s="9">
        <v>6103</v>
      </c>
      <c r="B43" s="10" t="s">
        <v>71</v>
      </c>
      <c r="C43" s="67">
        <v>147.50819999999999</v>
      </c>
      <c r="D43" s="49">
        <f t="shared" si="15"/>
        <v>8.0770155415319548E-6</v>
      </c>
      <c r="E43" s="67">
        <v>147.50819999999999</v>
      </c>
      <c r="F43" s="49">
        <f t="shared" si="16"/>
        <v>8.0770155415319548E-6</v>
      </c>
      <c r="G43" s="67">
        <v>147.50819999999999</v>
      </c>
      <c r="H43" s="49">
        <f t="shared" si="17"/>
        <v>8.0770155415319548E-6</v>
      </c>
      <c r="I43" s="67">
        <v>147.50819999999999</v>
      </c>
      <c r="J43" s="49">
        <f t="shared" si="18"/>
        <v>8.0770155415319548E-6</v>
      </c>
      <c r="K43" s="67">
        <v>147.50819999999999</v>
      </c>
      <c r="L43" s="49">
        <f t="shared" si="19"/>
        <v>8.0770155415319548E-6</v>
      </c>
      <c r="M43" s="67">
        <v>147.50819999999999</v>
      </c>
      <c r="N43" s="49">
        <f t="shared" si="20"/>
        <v>8.0770155415319548E-6</v>
      </c>
      <c r="O43" s="67">
        <v>147.50819999999999</v>
      </c>
      <c r="P43" s="49">
        <f t="shared" si="21"/>
        <v>8.0770155415319548E-6</v>
      </c>
      <c r="Q43" s="67">
        <v>147.50819999999999</v>
      </c>
      <c r="R43" s="49">
        <f t="shared" si="22"/>
        <v>8.0770155415319548E-6</v>
      </c>
      <c r="S43" s="67">
        <v>147.50819999999999</v>
      </c>
      <c r="T43" s="49">
        <f t="shared" si="23"/>
        <v>8.0770155415319548E-6</v>
      </c>
      <c r="U43" s="67">
        <v>147.50819999999999</v>
      </c>
      <c r="V43" s="49">
        <f t="shared" si="24"/>
        <v>8.0770155415319548E-6</v>
      </c>
      <c r="W43" s="67">
        <v>147.50819999999999</v>
      </c>
      <c r="X43" s="49">
        <f t="shared" si="25"/>
        <v>8.0770155415319548E-6</v>
      </c>
      <c r="Y43" s="67">
        <v>147.50819999999999</v>
      </c>
      <c r="Z43" s="49">
        <f t="shared" si="28"/>
        <v>8.0770155415319548E-6</v>
      </c>
      <c r="AA43" s="82">
        <f t="shared" si="0"/>
        <v>1770.0983999999999</v>
      </c>
      <c r="AB43" s="49">
        <f t="shared" si="28"/>
        <v>8.0770155415319565E-6</v>
      </c>
      <c r="AC43" s="82">
        <f t="shared" si="13"/>
        <v>147.50819999999999</v>
      </c>
      <c r="AD43" s="49">
        <f t="shared" si="27"/>
        <v>8.0770155415319548E-6</v>
      </c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</row>
    <row r="44" spans="1:66" x14ac:dyDescent="0.25">
      <c r="A44" s="9">
        <v>6104</v>
      </c>
      <c r="B44" s="10" t="s">
        <v>72</v>
      </c>
      <c r="C44" s="67">
        <v>47343.078600000001</v>
      </c>
      <c r="D44" s="49">
        <f t="shared" si="15"/>
        <v>2.5923357592063964E-3</v>
      </c>
      <c r="E44" s="67">
        <v>47343.078600000001</v>
      </c>
      <c r="F44" s="49">
        <f t="shared" si="16"/>
        <v>2.5923357592063964E-3</v>
      </c>
      <c r="G44" s="67">
        <v>47343.078600000001</v>
      </c>
      <c r="H44" s="49">
        <f t="shared" si="17"/>
        <v>2.5923357592063964E-3</v>
      </c>
      <c r="I44" s="67">
        <v>47343.078600000001</v>
      </c>
      <c r="J44" s="49">
        <f t="shared" si="18"/>
        <v>2.5923357592063964E-3</v>
      </c>
      <c r="K44" s="67">
        <v>47343.078600000001</v>
      </c>
      <c r="L44" s="49">
        <f t="shared" si="19"/>
        <v>2.5923357592063964E-3</v>
      </c>
      <c r="M44" s="67">
        <v>47343.078600000001</v>
      </c>
      <c r="N44" s="49">
        <f t="shared" si="20"/>
        <v>2.5923357592063964E-3</v>
      </c>
      <c r="O44" s="67">
        <v>47343.078600000001</v>
      </c>
      <c r="P44" s="49">
        <f t="shared" si="21"/>
        <v>2.5923357592063964E-3</v>
      </c>
      <c r="Q44" s="67">
        <v>47343.078600000001</v>
      </c>
      <c r="R44" s="49">
        <f t="shared" si="22"/>
        <v>2.5923357592063964E-3</v>
      </c>
      <c r="S44" s="67">
        <v>47343.078600000001</v>
      </c>
      <c r="T44" s="49">
        <f t="shared" si="23"/>
        <v>2.5923357592063964E-3</v>
      </c>
      <c r="U44" s="67">
        <v>47343.078600000001</v>
      </c>
      <c r="V44" s="49">
        <f t="shared" si="24"/>
        <v>2.5923357592063964E-3</v>
      </c>
      <c r="W44" s="67">
        <v>47343.078600000001</v>
      </c>
      <c r="X44" s="49">
        <f t="shared" si="25"/>
        <v>2.5923357592063964E-3</v>
      </c>
      <c r="Y44" s="67">
        <v>47343.078600000001</v>
      </c>
      <c r="Z44" s="49">
        <f t="shared" si="28"/>
        <v>2.5923357592063964E-3</v>
      </c>
      <c r="AA44" s="82">
        <f t="shared" si="0"/>
        <v>568116.94319999998</v>
      </c>
      <c r="AB44" s="49">
        <f t="shared" si="28"/>
        <v>2.5923357592063964E-3</v>
      </c>
      <c r="AC44" s="82">
        <f t="shared" si="13"/>
        <v>47343.078600000001</v>
      </c>
      <c r="AD44" s="49">
        <f t="shared" si="27"/>
        <v>2.5923357592063964E-3</v>
      </c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</row>
    <row r="45" spans="1:66" x14ac:dyDescent="0.25">
      <c r="A45" s="9">
        <v>6105</v>
      </c>
      <c r="B45" s="10" t="s">
        <v>73</v>
      </c>
      <c r="C45" s="67">
        <v>22871.266599999999</v>
      </c>
      <c r="D45" s="49">
        <f t="shared" si="15"/>
        <v>1.2523478408842405E-3</v>
      </c>
      <c r="E45" s="67">
        <v>22871.266599999999</v>
      </c>
      <c r="F45" s="49">
        <f t="shared" si="16"/>
        <v>1.2523478408842405E-3</v>
      </c>
      <c r="G45" s="67">
        <v>22871.266599999999</v>
      </c>
      <c r="H45" s="49">
        <f t="shared" si="17"/>
        <v>1.2523478408842405E-3</v>
      </c>
      <c r="I45" s="67">
        <v>22871.266599999999</v>
      </c>
      <c r="J45" s="49">
        <f t="shared" si="18"/>
        <v>1.2523478408842405E-3</v>
      </c>
      <c r="K45" s="67">
        <v>22871.266599999999</v>
      </c>
      <c r="L45" s="49">
        <f t="shared" si="19"/>
        <v>1.2523478408842405E-3</v>
      </c>
      <c r="M45" s="67">
        <v>22871.266599999999</v>
      </c>
      <c r="N45" s="49">
        <f t="shared" si="20"/>
        <v>1.2523478408842405E-3</v>
      </c>
      <c r="O45" s="67">
        <v>22871.266599999999</v>
      </c>
      <c r="P45" s="49">
        <f t="shared" si="21"/>
        <v>1.2523478408842405E-3</v>
      </c>
      <c r="Q45" s="67">
        <v>22871.266599999999</v>
      </c>
      <c r="R45" s="49">
        <f t="shared" si="22"/>
        <v>1.2523478408842405E-3</v>
      </c>
      <c r="S45" s="67">
        <v>22871.266599999999</v>
      </c>
      <c r="T45" s="49">
        <f t="shared" si="23"/>
        <v>1.2523478408842405E-3</v>
      </c>
      <c r="U45" s="67">
        <v>22871.266599999999</v>
      </c>
      <c r="V45" s="49">
        <f t="shared" si="24"/>
        <v>1.2523478408842405E-3</v>
      </c>
      <c r="W45" s="67">
        <v>22871.266599999999</v>
      </c>
      <c r="X45" s="49">
        <f t="shared" si="25"/>
        <v>1.2523478408842405E-3</v>
      </c>
      <c r="Y45" s="67">
        <v>22871.266599999999</v>
      </c>
      <c r="Z45" s="49">
        <f t="shared" ref="Z45:AB60" si="29">IF(Y$10&lt;&gt;0,Y45/Y$10,"-")</f>
        <v>1.2523478408842405E-3</v>
      </c>
      <c r="AA45" s="82">
        <f t="shared" si="0"/>
        <v>274455.19919999997</v>
      </c>
      <c r="AB45" s="49">
        <f t="shared" si="29"/>
        <v>1.2523478408842405E-3</v>
      </c>
      <c r="AC45" s="82">
        <f t="shared" si="13"/>
        <v>22871.266599999999</v>
      </c>
      <c r="AD45" s="49">
        <f t="shared" si="27"/>
        <v>1.2523478408842405E-3</v>
      </c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</row>
    <row r="46" spans="1:66" x14ac:dyDescent="0.25">
      <c r="A46" s="9">
        <v>6106</v>
      </c>
      <c r="B46" s="10" t="s">
        <v>74</v>
      </c>
      <c r="C46" s="67">
        <v>14021.615</v>
      </c>
      <c r="D46" s="49">
        <f t="shared" si="15"/>
        <v>7.6777292565686247E-4</v>
      </c>
      <c r="E46" s="67">
        <v>14021.615</v>
      </c>
      <c r="F46" s="49">
        <f t="shared" si="16"/>
        <v>7.6777292565686247E-4</v>
      </c>
      <c r="G46" s="67">
        <v>14021.615</v>
      </c>
      <c r="H46" s="49">
        <f t="shared" si="17"/>
        <v>7.6777292565686247E-4</v>
      </c>
      <c r="I46" s="67">
        <v>14021.615</v>
      </c>
      <c r="J46" s="49">
        <f t="shared" si="18"/>
        <v>7.6777292565686247E-4</v>
      </c>
      <c r="K46" s="67">
        <v>14021.615</v>
      </c>
      <c r="L46" s="49">
        <f t="shared" si="19"/>
        <v>7.6777292565686247E-4</v>
      </c>
      <c r="M46" s="67">
        <v>14021.615</v>
      </c>
      <c r="N46" s="49">
        <f t="shared" si="20"/>
        <v>7.6777292565686247E-4</v>
      </c>
      <c r="O46" s="67">
        <v>14021.615</v>
      </c>
      <c r="P46" s="49">
        <f t="shared" si="21"/>
        <v>7.6777292565686247E-4</v>
      </c>
      <c r="Q46" s="67">
        <v>14021.615</v>
      </c>
      <c r="R46" s="49">
        <f t="shared" si="22"/>
        <v>7.6777292565686247E-4</v>
      </c>
      <c r="S46" s="67">
        <v>14021.615</v>
      </c>
      <c r="T46" s="49">
        <f t="shared" si="23"/>
        <v>7.6777292565686247E-4</v>
      </c>
      <c r="U46" s="67">
        <v>14021.615</v>
      </c>
      <c r="V46" s="49">
        <f t="shared" si="24"/>
        <v>7.6777292565686247E-4</v>
      </c>
      <c r="W46" s="67">
        <v>14021.615</v>
      </c>
      <c r="X46" s="49">
        <f t="shared" si="25"/>
        <v>7.6777292565686247E-4</v>
      </c>
      <c r="Y46" s="67">
        <v>14021.615</v>
      </c>
      <c r="Z46" s="49">
        <f t="shared" si="29"/>
        <v>7.6777292565686247E-4</v>
      </c>
      <c r="AA46" s="82">
        <f t="shared" si="0"/>
        <v>168259.38</v>
      </c>
      <c r="AB46" s="49">
        <f t="shared" si="29"/>
        <v>7.6777292565686247E-4</v>
      </c>
      <c r="AC46" s="82">
        <f t="shared" si="13"/>
        <v>14021.615</v>
      </c>
      <c r="AD46" s="49">
        <f t="shared" si="27"/>
        <v>7.6777292565686247E-4</v>
      </c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</row>
    <row r="47" spans="1:66" x14ac:dyDescent="0.25">
      <c r="A47" s="9">
        <v>6107</v>
      </c>
      <c r="B47" s="10" t="s">
        <v>75</v>
      </c>
      <c r="C47" s="67">
        <v>4575</v>
      </c>
      <c r="D47" s="49">
        <f t="shared" si="15"/>
        <v>2.505104536731429E-4</v>
      </c>
      <c r="E47" s="67">
        <v>4575</v>
      </c>
      <c r="F47" s="49">
        <f t="shared" si="16"/>
        <v>2.505104536731429E-4</v>
      </c>
      <c r="G47" s="67">
        <v>4575</v>
      </c>
      <c r="H47" s="49">
        <f t="shared" si="17"/>
        <v>2.505104536731429E-4</v>
      </c>
      <c r="I47" s="67">
        <v>4575</v>
      </c>
      <c r="J47" s="49">
        <f t="shared" si="18"/>
        <v>2.505104536731429E-4</v>
      </c>
      <c r="K47" s="67">
        <v>4575</v>
      </c>
      <c r="L47" s="49">
        <f t="shared" si="19"/>
        <v>2.505104536731429E-4</v>
      </c>
      <c r="M47" s="67">
        <v>4575</v>
      </c>
      <c r="N47" s="49">
        <f t="shared" si="20"/>
        <v>2.505104536731429E-4</v>
      </c>
      <c r="O47" s="67">
        <v>4575</v>
      </c>
      <c r="P47" s="49">
        <f t="shared" si="21"/>
        <v>2.505104536731429E-4</v>
      </c>
      <c r="Q47" s="67">
        <v>4575</v>
      </c>
      <c r="R47" s="49">
        <f t="shared" si="22"/>
        <v>2.505104536731429E-4</v>
      </c>
      <c r="S47" s="67">
        <v>4575</v>
      </c>
      <c r="T47" s="49">
        <f t="shared" si="23"/>
        <v>2.505104536731429E-4</v>
      </c>
      <c r="U47" s="67">
        <v>4575</v>
      </c>
      <c r="V47" s="49">
        <f t="shared" si="24"/>
        <v>2.505104536731429E-4</v>
      </c>
      <c r="W47" s="67">
        <v>4575</v>
      </c>
      <c r="X47" s="49">
        <f t="shared" si="25"/>
        <v>2.505104536731429E-4</v>
      </c>
      <c r="Y47" s="67">
        <v>4575</v>
      </c>
      <c r="Z47" s="49">
        <f t="shared" si="29"/>
        <v>2.505104536731429E-4</v>
      </c>
      <c r="AA47" s="82">
        <f t="shared" si="0"/>
        <v>54900</v>
      </c>
      <c r="AB47" s="49">
        <f t="shared" si="29"/>
        <v>2.505104536731429E-4</v>
      </c>
      <c r="AC47" s="82">
        <f t="shared" si="13"/>
        <v>4575</v>
      </c>
      <c r="AD47" s="49">
        <f t="shared" si="27"/>
        <v>2.505104536731429E-4</v>
      </c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</row>
    <row r="48" spans="1:66" x14ac:dyDescent="0.25">
      <c r="A48" s="9">
        <v>6108</v>
      </c>
      <c r="B48" s="10" t="s">
        <v>76</v>
      </c>
      <c r="C48" s="67">
        <v>5359</v>
      </c>
      <c r="D48" s="49">
        <f t="shared" si="15"/>
        <v>2.9343945819330556E-4</v>
      </c>
      <c r="E48" s="67">
        <v>5359</v>
      </c>
      <c r="F48" s="49">
        <f t="shared" si="16"/>
        <v>2.9343945819330556E-4</v>
      </c>
      <c r="G48" s="67">
        <v>5359</v>
      </c>
      <c r="H48" s="49">
        <f t="shared" si="17"/>
        <v>2.9343945819330556E-4</v>
      </c>
      <c r="I48" s="67">
        <v>5359</v>
      </c>
      <c r="J48" s="49">
        <f t="shared" si="18"/>
        <v>2.9343945819330556E-4</v>
      </c>
      <c r="K48" s="67">
        <v>5359</v>
      </c>
      <c r="L48" s="49">
        <f t="shared" si="19"/>
        <v>2.9343945819330556E-4</v>
      </c>
      <c r="M48" s="67">
        <v>5359</v>
      </c>
      <c r="N48" s="49">
        <f t="shared" si="20"/>
        <v>2.9343945819330556E-4</v>
      </c>
      <c r="O48" s="67">
        <v>5359</v>
      </c>
      <c r="P48" s="49">
        <f t="shared" si="21"/>
        <v>2.9343945819330556E-4</v>
      </c>
      <c r="Q48" s="67">
        <v>5359</v>
      </c>
      <c r="R48" s="49">
        <f t="shared" si="22"/>
        <v>2.9343945819330556E-4</v>
      </c>
      <c r="S48" s="67">
        <v>5359</v>
      </c>
      <c r="T48" s="49">
        <f t="shared" si="23"/>
        <v>2.9343945819330556E-4</v>
      </c>
      <c r="U48" s="67">
        <v>5359</v>
      </c>
      <c r="V48" s="49">
        <f t="shared" si="24"/>
        <v>2.9343945819330556E-4</v>
      </c>
      <c r="W48" s="67">
        <v>5359</v>
      </c>
      <c r="X48" s="49">
        <f t="shared" si="25"/>
        <v>2.9343945819330556E-4</v>
      </c>
      <c r="Y48" s="67">
        <v>5359</v>
      </c>
      <c r="Z48" s="49">
        <f t="shared" si="29"/>
        <v>2.9343945819330556E-4</v>
      </c>
      <c r="AA48" s="82">
        <f t="shared" si="0"/>
        <v>64308</v>
      </c>
      <c r="AB48" s="49">
        <f t="shared" si="29"/>
        <v>2.9343945819330556E-4</v>
      </c>
      <c r="AC48" s="82">
        <f t="shared" si="13"/>
        <v>5359</v>
      </c>
      <c r="AD48" s="49">
        <f t="shared" si="27"/>
        <v>2.9343945819330556E-4</v>
      </c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</row>
    <row r="49" spans="1:66" x14ac:dyDescent="0.25">
      <c r="A49" s="9">
        <v>6109</v>
      </c>
      <c r="B49" s="10" t="s">
        <v>77</v>
      </c>
      <c r="C49" s="67">
        <v>2286</v>
      </c>
      <c r="D49" s="49">
        <f t="shared" si="15"/>
        <v>1.2517309226159665E-4</v>
      </c>
      <c r="E49" s="67">
        <v>2286</v>
      </c>
      <c r="F49" s="49">
        <f t="shared" si="16"/>
        <v>1.2517309226159665E-4</v>
      </c>
      <c r="G49" s="67">
        <v>2286</v>
      </c>
      <c r="H49" s="49">
        <f t="shared" si="17"/>
        <v>1.2517309226159665E-4</v>
      </c>
      <c r="I49" s="67">
        <v>2286</v>
      </c>
      <c r="J49" s="49">
        <f t="shared" si="18"/>
        <v>1.2517309226159665E-4</v>
      </c>
      <c r="K49" s="67">
        <v>2286</v>
      </c>
      <c r="L49" s="49">
        <f t="shared" si="19"/>
        <v>1.2517309226159665E-4</v>
      </c>
      <c r="M49" s="67">
        <v>2286</v>
      </c>
      <c r="N49" s="49">
        <f t="shared" si="20"/>
        <v>1.2517309226159665E-4</v>
      </c>
      <c r="O49" s="67">
        <v>2286</v>
      </c>
      <c r="P49" s="49">
        <f t="shared" si="21"/>
        <v>1.2517309226159665E-4</v>
      </c>
      <c r="Q49" s="67">
        <v>2286</v>
      </c>
      <c r="R49" s="49">
        <f t="shared" si="22"/>
        <v>1.2517309226159665E-4</v>
      </c>
      <c r="S49" s="67">
        <v>2286</v>
      </c>
      <c r="T49" s="49">
        <f t="shared" si="23"/>
        <v>1.2517309226159665E-4</v>
      </c>
      <c r="U49" s="67">
        <v>2286</v>
      </c>
      <c r="V49" s="49">
        <f t="shared" si="24"/>
        <v>1.2517309226159665E-4</v>
      </c>
      <c r="W49" s="67">
        <v>2286</v>
      </c>
      <c r="X49" s="49">
        <f t="shared" si="25"/>
        <v>1.2517309226159665E-4</v>
      </c>
      <c r="Y49" s="67">
        <v>2286</v>
      </c>
      <c r="Z49" s="49">
        <f t="shared" si="29"/>
        <v>1.2517309226159665E-4</v>
      </c>
      <c r="AA49" s="82">
        <f t="shared" si="0"/>
        <v>27432</v>
      </c>
      <c r="AB49" s="49">
        <f t="shared" si="29"/>
        <v>1.2517309226159665E-4</v>
      </c>
      <c r="AC49" s="82">
        <f t="shared" si="13"/>
        <v>2286</v>
      </c>
      <c r="AD49" s="49">
        <f t="shared" si="27"/>
        <v>1.2517309226159665E-4</v>
      </c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</row>
    <row r="50" spans="1:66" x14ac:dyDescent="0.25">
      <c r="A50" s="9">
        <v>6110</v>
      </c>
      <c r="B50" s="10" t="s">
        <v>78</v>
      </c>
      <c r="C50" s="67">
        <v>1882.432</v>
      </c>
      <c r="D50" s="49">
        <f t="shared" si="15"/>
        <v>1.0307516815930968E-4</v>
      </c>
      <c r="E50" s="67">
        <v>1882.432</v>
      </c>
      <c r="F50" s="49">
        <f t="shared" si="16"/>
        <v>1.0307516815930968E-4</v>
      </c>
      <c r="G50" s="67">
        <v>1882.432</v>
      </c>
      <c r="H50" s="49">
        <f t="shared" si="17"/>
        <v>1.0307516815930968E-4</v>
      </c>
      <c r="I50" s="67">
        <v>1882.432</v>
      </c>
      <c r="J50" s="49">
        <f t="shared" si="18"/>
        <v>1.0307516815930968E-4</v>
      </c>
      <c r="K50" s="67">
        <v>1882.432</v>
      </c>
      <c r="L50" s="49">
        <f t="shared" si="19"/>
        <v>1.0307516815930968E-4</v>
      </c>
      <c r="M50" s="67">
        <v>1882.432</v>
      </c>
      <c r="N50" s="49">
        <f t="shared" si="20"/>
        <v>1.0307516815930968E-4</v>
      </c>
      <c r="O50" s="67">
        <v>1882.432</v>
      </c>
      <c r="P50" s="49">
        <f t="shared" si="21"/>
        <v>1.0307516815930968E-4</v>
      </c>
      <c r="Q50" s="67">
        <v>1882.432</v>
      </c>
      <c r="R50" s="49">
        <f t="shared" si="22"/>
        <v>1.0307516815930968E-4</v>
      </c>
      <c r="S50" s="67">
        <v>1882.432</v>
      </c>
      <c r="T50" s="49">
        <f t="shared" si="23"/>
        <v>1.0307516815930968E-4</v>
      </c>
      <c r="U50" s="67">
        <v>1882.432</v>
      </c>
      <c r="V50" s="49">
        <f t="shared" si="24"/>
        <v>1.0307516815930968E-4</v>
      </c>
      <c r="W50" s="67">
        <v>1882.432</v>
      </c>
      <c r="X50" s="49">
        <f t="shared" si="25"/>
        <v>1.0307516815930968E-4</v>
      </c>
      <c r="Y50" s="67">
        <v>1882.432</v>
      </c>
      <c r="Z50" s="49">
        <f t="shared" si="29"/>
        <v>1.0307516815930968E-4</v>
      </c>
      <c r="AA50" s="82">
        <f t="shared" si="0"/>
        <v>22589.184000000005</v>
      </c>
      <c r="AB50" s="49">
        <f t="shared" si="29"/>
        <v>1.030751681593097E-4</v>
      </c>
      <c r="AC50" s="82">
        <f t="shared" si="13"/>
        <v>1882.4320000000005</v>
      </c>
      <c r="AD50" s="49">
        <f t="shared" si="27"/>
        <v>1.0307516815930969E-4</v>
      </c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</row>
    <row r="51" spans="1:66" x14ac:dyDescent="0.25">
      <c r="A51" s="9">
        <v>6111</v>
      </c>
      <c r="B51" s="10" t="s">
        <v>79</v>
      </c>
      <c r="C51" s="67">
        <v>533052.09750000003</v>
      </c>
      <c r="D51" s="49">
        <f t="shared" si="15"/>
        <v>2.918800497839244E-2</v>
      </c>
      <c r="E51" s="67">
        <v>533052.09750000003</v>
      </c>
      <c r="F51" s="49">
        <f t="shared" si="16"/>
        <v>2.918800497839244E-2</v>
      </c>
      <c r="G51" s="67">
        <v>533052.09750000003</v>
      </c>
      <c r="H51" s="49">
        <f t="shared" si="17"/>
        <v>2.918800497839244E-2</v>
      </c>
      <c r="I51" s="67">
        <v>533052.09750000003</v>
      </c>
      <c r="J51" s="49">
        <f t="shared" si="18"/>
        <v>2.918800497839244E-2</v>
      </c>
      <c r="K51" s="67">
        <v>533052.09750000003</v>
      </c>
      <c r="L51" s="49">
        <f t="shared" si="19"/>
        <v>2.918800497839244E-2</v>
      </c>
      <c r="M51" s="67">
        <v>533052.09750000003</v>
      </c>
      <c r="N51" s="49">
        <f t="shared" si="20"/>
        <v>2.918800497839244E-2</v>
      </c>
      <c r="O51" s="67">
        <v>533052.09750000003</v>
      </c>
      <c r="P51" s="49">
        <f t="shared" si="21"/>
        <v>2.918800497839244E-2</v>
      </c>
      <c r="Q51" s="67">
        <v>533052.09750000003</v>
      </c>
      <c r="R51" s="49">
        <f t="shared" si="22"/>
        <v>2.918800497839244E-2</v>
      </c>
      <c r="S51" s="67">
        <v>533052.09750000003</v>
      </c>
      <c r="T51" s="49">
        <f t="shared" si="23"/>
        <v>2.918800497839244E-2</v>
      </c>
      <c r="U51" s="67">
        <v>533052.09750000003</v>
      </c>
      <c r="V51" s="49">
        <f t="shared" si="24"/>
        <v>2.918800497839244E-2</v>
      </c>
      <c r="W51" s="67">
        <v>533052.09750000003</v>
      </c>
      <c r="X51" s="49">
        <f t="shared" si="25"/>
        <v>2.918800497839244E-2</v>
      </c>
      <c r="Y51" s="67">
        <v>533052.09750000003</v>
      </c>
      <c r="Z51" s="49">
        <f t="shared" si="29"/>
        <v>2.918800497839244E-2</v>
      </c>
      <c r="AA51" s="82">
        <f t="shared" si="0"/>
        <v>6396625.1700000009</v>
      </c>
      <c r="AB51" s="49">
        <f t="shared" si="29"/>
        <v>2.9188004978392443E-2</v>
      </c>
      <c r="AC51" s="82">
        <f t="shared" si="13"/>
        <v>533052.09750000003</v>
      </c>
      <c r="AD51" s="49">
        <f t="shared" si="27"/>
        <v>2.918800497839244E-2</v>
      </c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</row>
    <row r="52" spans="1:66" x14ac:dyDescent="0.25">
      <c r="A52" s="9">
        <v>6112</v>
      </c>
      <c r="B52" s="10" t="s">
        <v>80</v>
      </c>
      <c r="C52" s="67">
        <v>55738.8</v>
      </c>
      <c r="D52" s="49">
        <f t="shared" si="15"/>
        <v>3.0520550984036239E-3</v>
      </c>
      <c r="E52" s="67">
        <v>55738.8</v>
      </c>
      <c r="F52" s="49">
        <f t="shared" si="16"/>
        <v>3.0520550984036239E-3</v>
      </c>
      <c r="G52" s="67">
        <v>55738.8</v>
      </c>
      <c r="H52" s="49">
        <f t="shared" si="17"/>
        <v>3.0520550984036239E-3</v>
      </c>
      <c r="I52" s="67">
        <v>55738.8</v>
      </c>
      <c r="J52" s="49">
        <f t="shared" si="18"/>
        <v>3.0520550984036239E-3</v>
      </c>
      <c r="K52" s="67">
        <v>55738.8</v>
      </c>
      <c r="L52" s="49">
        <f t="shared" si="19"/>
        <v>3.0520550984036239E-3</v>
      </c>
      <c r="M52" s="67">
        <v>55738.8</v>
      </c>
      <c r="N52" s="49">
        <f t="shared" si="20"/>
        <v>3.0520550984036239E-3</v>
      </c>
      <c r="O52" s="67">
        <v>55738.8</v>
      </c>
      <c r="P52" s="49">
        <f t="shared" si="21"/>
        <v>3.0520550984036239E-3</v>
      </c>
      <c r="Q52" s="67">
        <v>55738.8</v>
      </c>
      <c r="R52" s="49">
        <f t="shared" si="22"/>
        <v>3.0520550984036239E-3</v>
      </c>
      <c r="S52" s="67">
        <v>55738.8</v>
      </c>
      <c r="T52" s="49">
        <f t="shared" si="23"/>
        <v>3.0520550984036239E-3</v>
      </c>
      <c r="U52" s="67">
        <v>55738.8</v>
      </c>
      <c r="V52" s="49">
        <f t="shared" si="24"/>
        <v>3.0520550984036239E-3</v>
      </c>
      <c r="W52" s="67">
        <v>55738.8</v>
      </c>
      <c r="X52" s="49">
        <f t="shared" si="25"/>
        <v>3.0520550984036239E-3</v>
      </c>
      <c r="Y52" s="67">
        <v>55738.8</v>
      </c>
      <c r="Z52" s="49">
        <f t="shared" si="29"/>
        <v>3.0520550984036239E-3</v>
      </c>
      <c r="AA52" s="82">
        <f t="shared" si="0"/>
        <v>668865.60000000009</v>
      </c>
      <c r="AB52" s="49">
        <f t="shared" si="29"/>
        <v>3.0520550984036244E-3</v>
      </c>
      <c r="AC52" s="82">
        <f t="shared" si="13"/>
        <v>55738.80000000001</v>
      </c>
      <c r="AD52" s="49">
        <f t="shared" si="27"/>
        <v>3.0520550984036239E-3</v>
      </c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</row>
    <row r="53" spans="1:66" x14ac:dyDescent="0.25">
      <c r="A53" s="9">
        <v>6113</v>
      </c>
      <c r="B53" s="10" t="s">
        <v>81</v>
      </c>
      <c r="C53" s="67">
        <v>18252.599999999999</v>
      </c>
      <c r="D53" s="49">
        <f t="shared" si="15"/>
        <v>9.9944636212336794E-4</v>
      </c>
      <c r="E53" s="67">
        <v>18252.599999999999</v>
      </c>
      <c r="F53" s="49">
        <f t="shared" si="16"/>
        <v>9.9944636212336794E-4</v>
      </c>
      <c r="G53" s="67">
        <v>18252.599999999999</v>
      </c>
      <c r="H53" s="49">
        <f t="shared" si="17"/>
        <v>9.9944636212336794E-4</v>
      </c>
      <c r="I53" s="67">
        <v>18252.599999999999</v>
      </c>
      <c r="J53" s="49">
        <f t="shared" si="18"/>
        <v>9.9944636212336794E-4</v>
      </c>
      <c r="K53" s="67">
        <v>18252.599999999999</v>
      </c>
      <c r="L53" s="49">
        <f t="shared" si="19"/>
        <v>9.9944636212336794E-4</v>
      </c>
      <c r="M53" s="67">
        <v>18252.599999999999</v>
      </c>
      <c r="N53" s="49">
        <f t="shared" si="20"/>
        <v>9.9944636212336794E-4</v>
      </c>
      <c r="O53" s="67">
        <v>18252.599999999999</v>
      </c>
      <c r="P53" s="49">
        <f t="shared" si="21"/>
        <v>9.9944636212336794E-4</v>
      </c>
      <c r="Q53" s="67">
        <v>18252.599999999999</v>
      </c>
      <c r="R53" s="49">
        <f t="shared" si="22"/>
        <v>9.9944636212336794E-4</v>
      </c>
      <c r="S53" s="67">
        <v>18252.599999999999</v>
      </c>
      <c r="T53" s="49">
        <f t="shared" si="23"/>
        <v>9.9944636212336794E-4</v>
      </c>
      <c r="U53" s="67">
        <v>18252.599999999999</v>
      </c>
      <c r="V53" s="49">
        <f t="shared" si="24"/>
        <v>9.9944636212336794E-4</v>
      </c>
      <c r="W53" s="67">
        <v>18252.599999999999</v>
      </c>
      <c r="X53" s="49">
        <f t="shared" si="25"/>
        <v>9.9944636212336794E-4</v>
      </c>
      <c r="Y53" s="67">
        <v>18252.599999999999</v>
      </c>
      <c r="Z53" s="49">
        <f t="shared" si="29"/>
        <v>9.9944636212336794E-4</v>
      </c>
      <c r="AA53" s="82">
        <f t="shared" si="0"/>
        <v>219031.20000000004</v>
      </c>
      <c r="AB53" s="49">
        <f t="shared" si="29"/>
        <v>9.9944636212336816E-4</v>
      </c>
      <c r="AC53" s="82">
        <f t="shared" si="13"/>
        <v>18252.600000000002</v>
      </c>
      <c r="AD53" s="49">
        <f t="shared" si="27"/>
        <v>9.9944636212336794E-4</v>
      </c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</row>
    <row r="54" spans="1:66" x14ac:dyDescent="0.25">
      <c r="A54" s="9">
        <v>6114</v>
      </c>
      <c r="B54" s="10" t="s">
        <v>82</v>
      </c>
      <c r="C54" s="67">
        <v>37359.57475</v>
      </c>
      <c r="D54" s="49">
        <f t="shared" si="15"/>
        <v>2.0456751955537037E-3</v>
      </c>
      <c r="E54" s="67">
        <v>37359.57475</v>
      </c>
      <c r="F54" s="49">
        <f t="shared" si="16"/>
        <v>2.0456751955537037E-3</v>
      </c>
      <c r="G54" s="67">
        <v>37359.57475</v>
      </c>
      <c r="H54" s="49">
        <f t="shared" si="17"/>
        <v>2.0456751955537037E-3</v>
      </c>
      <c r="I54" s="67">
        <v>37359.57475</v>
      </c>
      <c r="J54" s="49">
        <f t="shared" si="18"/>
        <v>2.0456751955537037E-3</v>
      </c>
      <c r="K54" s="67">
        <v>37359.57475</v>
      </c>
      <c r="L54" s="49">
        <f t="shared" si="19"/>
        <v>2.0456751955537037E-3</v>
      </c>
      <c r="M54" s="67">
        <v>37359.57475</v>
      </c>
      <c r="N54" s="49">
        <f t="shared" si="20"/>
        <v>2.0456751955537037E-3</v>
      </c>
      <c r="O54" s="67">
        <v>37359.57475</v>
      </c>
      <c r="P54" s="49">
        <f t="shared" si="21"/>
        <v>2.0456751955537037E-3</v>
      </c>
      <c r="Q54" s="67">
        <v>37359.57475</v>
      </c>
      <c r="R54" s="49">
        <f t="shared" si="22"/>
        <v>2.0456751955537037E-3</v>
      </c>
      <c r="S54" s="67">
        <v>37359.57475</v>
      </c>
      <c r="T54" s="49">
        <f t="shared" si="23"/>
        <v>2.0456751955537037E-3</v>
      </c>
      <c r="U54" s="67">
        <v>37359.57475</v>
      </c>
      <c r="V54" s="49">
        <f t="shared" si="24"/>
        <v>2.0456751955537037E-3</v>
      </c>
      <c r="W54" s="67">
        <v>37359.57475</v>
      </c>
      <c r="X54" s="49">
        <f t="shared" si="25"/>
        <v>2.0456751955537037E-3</v>
      </c>
      <c r="Y54" s="67">
        <v>37359.57475</v>
      </c>
      <c r="Z54" s="49">
        <f t="shared" si="29"/>
        <v>2.0456751955537037E-3</v>
      </c>
      <c r="AA54" s="82">
        <f t="shared" si="0"/>
        <v>448314.89700000011</v>
      </c>
      <c r="AB54" s="49">
        <f t="shared" si="29"/>
        <v>2.0456751955537041E-3</v>
      </c>
      <c r="AC54" s="82">
        <f t="shared" si="13"/>
        <v>37359.574750000007</v>
      </c>
      <c r="AD54" s="49">
        <f t="shared" si="27"/>
        <v>2.0456751955537041E-3</v>
      </c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</row>
    <row r="55" spans="1:66" x14ac:dyDescent="0.25">
      <c r="A55" s="9">
        <v>6115</v>
      </c>
      <c r="B55" s="10" t="s">
        <v>83</v>
      </c>
      <c r="C55" s="67">
        <v>2633.9811500000001</v>
      </c>
      <c r="D55" s="49">
        <f t="shared" si="15"/>
        <v>1.4422728149792496E-4</v>
      </c>
      <c r="E55" s="67">
        <v>2633.9811500000001</v>
      </c>
      <c r="F55" s="49">
        <f t="shared" si="16"/>
        <v>1.4422728149792496E-4</v>
      </c>
      <c r="G55" s="67">
        <v>2633.9811500000001</v>
      </c>
      <c r="H55" s="49">
        <f t="shared" si="17"/>
        <v>1.4422728149792496E-4</v>
      </c>
      <c r="I55" s="67">
        <v>2633.9811500000001</v>
      </c>
      <c r="J55" s="49">
        <f t="shared" si="18"/>
        <v>1.4422728149792496E-4</v>
      </c>
      <c r="K55" s="67">
        <v>2633.9811500000001</v>
      </c>
      <c r="L55" s="49">
        <f t="shared" si="19"/>
        <v>1.4422728149792496E-4</v>
      </c>
      <c r="M55" s="67">
        <v>2633.9811500000001</v>
      </c>
      <c r="N55" s="49">
        <f t="shared" si="20"/>
        <v>1.4422728149792496E-4</v>
      </c>
      <c r="O55" s="67">
        <v>2633.9811500000001</v>
      </c>
      <c r="P55" s="49">
        <f t="shared" si="21"/>
        <v>1.4422728149792496E-4</v>
      </c>
      <c r="Q55" s="67">
        <v>2633.9811500000001</v>
      </c>
      <c r="R55" s="49">
        <f t="shared" si="22"/>
        <v>1.4422728149792496E-4</v>
      </c>
      <c r="S55" s="67">
        <v>2633.9811500000001</v>
      </c>
      <c r="T55" s="49">
        <f t="shared" si="23"/>
        <v>1.4422728149792496E-4</v>
      </c>
      <c r="U55" s="67">
        <v>2633.9811500000001</v>
      </c>
      <c r="V55" s="49">
        <f t="shared" si="24"/>
        <v>1.4422728149792496E-4</v>
      </c>
      <c r="W55" s="67">
        <v>2633.9811500000001</v>
      </c>
      <c r="X55" s="49">
        <f t="shared" si="25"/>
        <v>1.4422728149792496E-4</v>
      </c>
      <c r="Y55" s="67">
        <v>2633.9811500000001</v>
      </c>
      <c r="Z55" s="49">
        <f t="shared" si="29"/>
        <v>1.4422728149792496E-4</v>
      </c>
      <c r="AA55" s="82">
        <f t="shared" si="0"/>
        <v>31607.773799999999</v>
      </c>
      <c r="AB55" s="49">
        <f t="shared" si="29"/>
        <v>1.4422728149792496E-4</v>
      </c>
      <c r="AC55" s="82">
        <f t="shared" si="13"/>
        <v>2633.9811500000001</v>
      </c>
      <c r="AD55" s="49">
        <f t="shared" si="27"/>
        <v>1.4422728149792496E-4</v>
      </c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</row>
    <row r="56" spans="1:66" x14ac:dyDescent="0.25">
      <c r="A56" s="9">
        <v>6116</v>
      </c>
      <c r="B56" s="10" t="s">
        <v>53</v>
      </c>
      <c r="C56" s="67">
        <v>49479.155850000003</v>
      </c>
      <c r="D56" s="49">
        <f t="shared" si="15"/>
        <v>2.7092996239011244E-3</v>
      </c>
      <c r="E56" s="67">
        <v>49479.155850000003</v>
      </c>
      <c r="F56" s="49">
        <f t="shared" si="16"/>
        <v>2.7092996239011244E-3</v>
      </c>
      <c r="G56" s="67">
        <v>49479.155850000003</v>
      </c>
      <c r="H56" s="49">
        <f t="shared" si="17"/>
        <v>2.7092996239011244E-3</v>
      </c>
      <c r="I56" s="67">
        <v>49479.155850000003</v>
      </c>
      <c r="J56" s="49">
        <f t="shared" si="18"/>
        <v>2.7092996239011244E-3</v>
      </c>
      <c r="K56" s="67">
        <v>49479.155850000003</v>
      </c>
      <c r="L56" s="49">
        <f t="shared" si="19"/>
        <v>2.7092996239011244E-3</v>
      </c>
      <c r="M56" s="67">
        <v>49479.155850000003</v>
      </c>
      <c r="N56" s="49">
        <f t="shared" si="20"/>
        <v>2.7092996239011244E-3</v>
      </c>
      <c r="O56" s="67">
        <v>49479.155850000003</v>
      </c>
      <c r="P56" s="49">
        <f t="shared" si="21"/>
        <v>2.7092996239011244E-3</v>
      </c>
      <c r="Q56" s="67">
        <v>49479.155850000003</v>
      </c>
      <c r="R56" s="49">
        <f t="shared" si="22"/>
        <v>2.7092996239011244E-3</v>
      </c>
      <c r="S56" s="67">
        <v>49479.155850000003</v>
      </c>
      <c r="T56" s="49">
        <f t="shared" si="23"/>
        <v>2.7092996239011244E-3</v>
      </c>
      <c r="U56" s="67">
        <v>49479.155850000003</v>
      </c>
      <c r="V56" s="49">
        <f t="shared" si="24"/>
        <v>2.7092996239011244E-3</v>
      </c>
      <c r="W56" s="67">
        <v>49479.155850000003</v>
      </c>
      <c r="X56" s="49">
        <f t="shared" si="25"/>
        <v>2.7092996239011244E-3</v>
      </c>
      <c r="Y56" s="67">
        <v>49479.155850000003</v>
      </c>
      <c r="Z56" s="49">
        <f t="shared" si="29"/>
        <v>2.7092996239011244E-3</v>
      </c>
      <c r="AA56" s="82">
        <f t="shared" si="0"/>
        <v>593749.87019999989</v>
      </c>
      <c r="AB56" s="49">
        <f t="shared" si="29"/>
        <v>2.709299623901124E-3</v>
      </c>
      <c r="AC56" s="82">
        <f t="shared" si="13"/>
        <v>49479.155849999988</v>
      </c>
      <c r="AD56" s="49">
        <f t="shared" si="27"/>
        <v>2.7092996239011236E-3</v>
      </c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</row>
    <row r="57" spans="1:66" x14ac:dyDescent="0.25">
      <c r="A57" s="9">
        <v>6117</v>
      </c>
      <c r="B57" s="10" t="s">
        <v>84</v>
      </c>
      <c r="C57" s="67"/>
      <c r="D57" s="49">
        <f t="shared" si="15"/>
        <v>0</v>
      </c>
      <c r="E57" s="67"/>
      <c r="F57" s="49">
        <f t="shared" si="16"/>
        <v>0</v>
      </c>
      <c r="G57" s="67"/>
      <c r="H57" s="49">
        <f t="shared" si="17"/>
        <v>0</v>
      </c>
      <c r="I57" s="67"/>
      <c r="J57" s="49">
        <f t="shared" si="18"/>
        <v>0</v>
      </c>
      <c r="K57" s="67"/>
      <c r="L57" s="49">
        <f t="shared" si="19"/>
        <v>0</v>
      </c>
      <c r="M57" s="67"/>
      <c r="N57" s="49">
        <f t="shared" si="20"/>
        <v>0</v>
      </c>
      <c r="O57" s="67"/>
      <c r="P57" s="49">
        <f t="shared" si="21"/>
        <v>0</v>
      </c>
      <c r="Q57" s="67"/>
      <c r="R57" s="49">
        <f t="shared" si="22"/>
        <v>0</v>
      </c>
      <c r="S57" s="67"/>
      <c r="T57" s="49">
        <f t="shared" si="23"/>
        <v>0</v>
      </c>
      <c r="U57" s="67"/>
      <c r="V57" s="49">
        <f t="shared" si="24"/>
        <v>0</v>
      </c>
      <c r="W57" s="67"/>
      <c r="X57" s="49">
        <f t="shared" si="25"/>
        <v>0</v>
      </c>
      <c r="Y57" s="67"/>
      <c r="Z57" s="49">
        <f t="shared" si="29"/>
        <v>0</v>
      </c>
      <c r="AA57" s="82">
        <f t="shared" si="0"/>
        <v>0</v>
      </c>
      <c r="AB57" s="49">
        <f t="shared" si="29"/>
        <v>0</v>
      </c>
      <c r="AC57" s="82">
        <f t="shared" si="13"/>
        <v>0</v>
      </c>
      <c r="AD57" s="49">
        <f t="shared" si="27"/>
        <v>0</v>
      </c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</row>
    <row r="58" spans="1:66" x14ac:dyDescent="0.25">
      <c r="A58" s="9">
        <v>6118</v>
      </c>
      <c r="B58" s="10" t="s">
        <v>85</v>
      </c>
      <c r="C58" s="67">
        <v>192889.89689999999</v>
      </c>
      <c r="D58" s="49">
        <f t="shared" si="15"/>
        <v>1.0561953132543116E-2</v>
      </c>
      <c r="E58" s="67">
        <v>192889.89689999999</v>
      </c>
      <c r="F58" s="49">
        <f t="shared" si="16"/>
        <v>1.0561953132543116E-2</v>
      </c>
      <c r="G58" s="67">
        <v>192889.89689999999</v>
      </c>
      <c r="H58" s="49">
        <f t="shared" si="17"/>
        <v>1.0561953132543116E-2</v>
      </c>
      <c r="I58" s="67">
        <v>192889.89689999999</v>
      </c>
      <c r="J58" s="49">
        <f t="shared" si="18"/>
        <v>1.0561953132543116E-2</v>
      </c>
      <c r="K58" s="67">
        <v>192889.89689999999</v>
      </c>
      <c r="L58" s="49">
        <f t="shared" si="19"/>
        <v>1.0561953132543116E-2</v>
      </c>
      <c r="M58" s="67">
        <v>192889.89689999999</v>
      </c>
      <c r="N58" s="49">
        <f t="shared" si="20"/>
        <v>1.0561953132543116E-2</v>
      </c>
      <c r="O58" s="67">
        <v>192889.89689999999</v>
      </c>
      <c r="P58" s="49">
        <f t="shared" si="21"/>
        <v>1.0561953132543116E-2</v>
      </c>
      <c r="Q58" s="67">
        <v>192889.89689999999</v>
      </c>
      <c r="R58" s="49">
        <f t="shared" si="22"/>
        <v>1.0561953132543116E-2</v>
      </c>
      <c r="S58" s="67">
        <v>192889.89689999999</v>
      </c>
      <c r="T58" s="49">
        <f t="shared" si="23"/>
        <v>1.0561953132543116E-2</v>
      </c>
      <c r="U58" s="67">
        <v>192889.89689999999</v>
      </c>
      <c r="V58" s="49">
        <f t="shared" si="24"/>
        <v>1.0561953132543116E-2</v>
      </c>
      <c r="W58" s="67">
        <v>192889.89689999999</v>
      </c>
      <c r="X58" s="49">
        <f t="shared" si="25"/>
        <v>1.0561953132543116E-2</v>
      </c>
      <c r="Y58" s="67">
        <v>192889.89689999999</v>
      </c>
      <c r="Z58" s="49">
        <f t="shared" si="29"/>
        <v>1.0561953132543116E-2</v>
      </c>
      <c r="AA58" s="82">
        <f t="shared" si="0"/>
        <v>2314678.7628000001</v>
      </c>
      <c r="AB58" s="49">
        <f t="shared" si="29"/>
        <v>1.0561953132543118E-2</v>
      </c>
      <c r="AC58" s="82">
        <f t="shared" si="13"/>
        <v>192889.89690000002</v>
      </c>
      <c r="AD58" s="49">
        <f t="shared" si="27"/>
        <v>1.0561953132543118E-2</v>
      </c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</row>
    <row r="59" spans="1:66" x14ac:dyDescent="0.25">
      <c r="A59" s="9">
        <v>6119</v>
      </c>
      <c r="B59" s="10" t="s">
        <v>86</v>
      </c>
      <c r="C59" s="67">
        <v>1050</v>
      </c>
      <c r="D59" s="49">
        <f t="shared" si="15"/>
        <v>5.7494202482360667E-5</v>
      </c>
      <c r="E59" s="67">
        <v>1050</v>
      </c>
      <c r="F59" s="49">
        <f t="shared" si="16"/>
        <v>5.7494202482360667E-5</v>
      </c>
      <c r="G59" s="67">
        <v>1050</v>
      </c>
      <c r="H59" s="49">
        <f t="shared" si="17"/>
        <v>5.7494202482360667E-5</v>
      </c>
      <c r="I59" s="67">
        <v>1050</v>
      </c>
      <c r="J59" s="49">
        <f t="shared" si="18"/>
        <v>5.7494202482360667E-5</v>
      </c>
      <c r="K59" s="67">
        <v>1050</v>
      </c>
      <c r="L59" s="49">
        <f t="shared" si="19"/>
        <v>5.7494202482360667E-5</v>
      </c>
      <c r="M59" s="67">
        <v>1050</v>
      </c>
      <c r="N59" s="49">
        <f t="shared" si="20"/>
        <v>5.7494202482360667E-5</v>
      </c>
      <c r="O59" s="67">
        <v>1050</v>
      </c>
      <c r="P59" s="49">
        <f t="shared" si="21"/>
        <v>5.7494202482360667E-5</v>
      </c>
      <c r="Q59" s="67">
        <v>1050</v>
      </c>
      <c r="R59" s="49">
        <f t="shared" si="22"/>
        <v>5.7494202482360667E-5</v>
      </c>
      <c r="S59" s="67">
        <v>1050</v>
      </c>
      <c r="T59" s="49">
        <f t="shared" si="23"/>
        <v>5.7494202482360667E-5</v>
      </c>
      <c r="U59" s="67">
        <v>1050</v>
      </c>
      <c r="V59" s="49">
        <f t="shared" si="24"/>
        <v>5.7494202482360667E-5</v>
      </c>
      <c r="W59" s="67">
        <v>1050</v>
      </c>
      <c r="X59" s="49">
        <f t="shared" si="25"/>
        <v>5.7494202482360667E-5</v>
      </c>
      <c r="Y59" s="67">
        <v>1050</v>
      </c>
      <c r="Z59" s="49">
        <f t="shared" si="29"/>
        <v>5.7494202482360667E-5</v>
      </c>
      <c r="AA59" s="82">
        <f t="shared" si="0"/>
        <v>12600</v>
      </c>
      <c r="AB59" s="49">
        <f t="shared" si="29"/>
        <v>5.7494202482360674E-5</v>
      </c>
      <c r="AC59" s="82">
        <f t="shared" si="13"/>
        <v>1050</v>
      </c>
      <c r="AD59" s="49">
        <f t="shared" si="27"/>
        <v>5.7494202482360667E-5</v>
      </c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</row>
    <row r="60" spans="1:66" x14ac:dyDescent="0.25">
      <c r="A60" s="9">
        <v>6120</v>
      </c>
      <c r="B60" s="10" t="s">
        <v>87</v>
      </c>
      <c r="C60" s="67"/>
      <c r="D60" s="49">
        <f t="shared" si="15"/>
        <v>0</v>
      </c>
      <c r="E60" s="67"/>
      <c r="F60" s="49">
        <f t="shared" si="16"/>
        <v>0</v>
      </c>
      <c r="G60" s="67"/>
      <c r="H60" s="49">
        <f t="shared" si="17"/>
        <v>0</v>
      </c>
      <c r="I60" s="67"/>
      <c r="J60" s="49">
        <f t="shared" si="18"/>
        <v>0</v>
      </c>
      <c r="K60" s="67"/>
      <c r="L60" s="49">
        <f t="shared" si="19"/>
        <v>0</v>
      </c>
      <c r="M60" s="67"/>
      <c r="N60" s="49">
        <f t="shared" si="20"/>
        <v>0</v>
      </c>
      <c r="O60" s="67"/>
      <c r="P60" s="49">
        <f t="shared" si="21"/>
        <v>0</v>
      </c>
      <c r="Q60" s="67"/>
      <c r="R60" s="49">
        <f t="shared" si="22"/>
        <v>0</v>
      </c>
      <c r="S60" s="67"/>
      <c r="T60" s="49">
        <f t="shared" si="23"/>
        <v>0</v>
      </c>
      <c r="U60" s="67"/>
      <c r="V60" s="49">
        <f t="shared" si="24"/>
        <v>0</v>
      </c>
      <c r="W60" s="67"/>
      <c r="X60" s="49">
        <f t="shared" si="25"/>
        <v>0</v>
      </c>
      <c r="Y60" s="67"/>
      <c r="Z60" s="49">
        <f t="shared" si="29"/>
        <v>0</v>
      </c>
      <c r="AA60" s="82">
        <f t="shared" si="0"/>
        <v>0</v>
      </c>
      <c r="AB60" s="49">
        <f t="shared" si="29"/>
        <v>0</v>
      </c>
      <c r="AC60" s="82">
        <f t="shared" si="13"/>
        <v>0</v>
      </c>
      <c r="AD60" s="49">
        <f t="shared" si="27"/>
        <v>0</v>
      </c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</row>
    <row r="61" spans="1:66" x14ac:dyDescent="0.25">
      <c r="A61" s="9">
        <v>6121</v>
      </c>
      <c r="B61" s="10" t="s">
        <v>88</v>
      </c>
      <c r="C61" s="67">
        <v>6273.8078999999998</v>
      </c>
      <c r="D61" s="49">
        <f t="shared" si="15"/>
        <v>3.4353103022669902E-4</v>
      </c>
      <c r="E61" s="67">
        <v>6273.8078999999998</v>
      </c>
      <c r="F61" s="49">
        <f t="shared" si="16"/>
        <v>3.4353103022669902E-4</v>
      </c>
      <c r="G61" s="67">
        <v>6273.8078999999998</v>
      </c>
      <c r="H61" s="49">
        <f t="shared" si="17"/>
        <v>3.4353103022669902E-4</v>
      </c>
      <c r="I61" s="67">
        <v>6273.8078999999998</v>
      </c>
      <c r="J61" s="49">
        <f t="shared" si="18"/>
        <v>3.4353103022669902E-4</v>
      </c>
      <c r="K61" s="67">
        <v>6273.8078999999998</v>
      </c>
      <c r="L61" s="49">
        <f t="shared" si="19"/>
        <v>3.4353103022669902E-4</v>
      </c>
      <c r="M61" s="67">
        <v>6273.8078999999998</v>
      </c>
      <c r="N61" s="49">
        <f t="shared" si="20"/>
        <v>3.4353103022669902E-4</v>
      </c>
      <c r="O61" s="67">
        <v>6273.8078999999998</v>
      </c>
      <c r="P61" s="49">
        <f t="shared" si="21"/>
        <v>3.4353103022669902E-4</v>
      </c>
      <c r="Q61" s="67">
        <v>6273.8078999999998</v>
      </c>
      <c r="R61" s="49">
        <f t="shared" si="22"/>
        <v>3.4353103022669902E-4</v>
      </c>
      <c r="S61" s="67">
        <v>6273.8078999999998</v>
      </c>
      <c r="T61" s="49">
        <f t="shared" si="23"/>
        <v>3.4353103022669902E-4</v>
      </c>
      <c r="U61" s="67">
        <v>6273.8078999999998</v>
      </c>
      <c r="V61" s="49">
        <f t="shared" si="24"/>
        <v>3.4353103022669902E-4</v>
      </c>
      <c r="W61" s="67">
        <v>6273.8078999999998</v>
      </c>
      <c r="X61" s="49">
        <f t="shared" si="25"/>
        <v>3.4353103022669902E-4</v>
      </c>
      <c r="Y61" s="67">
        <v>6273.8078999999998</v>
      </c>
      <c r="Z61" s="49">
        <f t="shared" ref="Z61:AB80" si="30">IF(Y$10&lt;&gt;0,Y61/Y$10,"-")</f>
        <v>3.4353103022669902E-4</v>
      </c>
      <c r="AA61" s="82">
        <f t="shared" si="0"/>
        <v>75285.694799999997</v>
      </c>
      <c r="AB61" s="49">
        <f t="shared" si="30"/>
        <v>3.4353103022669902E-4</v>
      </c>
      <c r="AC61" s="82">
        <f t="shared" si="13"/>
        <v>6273.8078999999998</v>
      </c>
      <c r="AD61" s="49">
        <f t="shared" si="27"/>
        <v>3.4353103022669902E-4</v>
      </c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</row>
    <row r="62" spans="1:66" x14ac:dyDescent="0.25">
      <c r="A62" s="9">
        <v>6122</v>
      </c>
      <c r="B62" s="10" t="s">
        <v>89</v>
      </c>
      <c r="C62" s="67">
        <v>5294.3651499999996</v>
      </c>
      <c r="D62" s="49">
        <f t="shared" si="15"/>
        <v>2.8990028757109882E-4</v>
      </c>
      <c r="E62" s="67">
        <v>5294.3651499999996</v>
      </c>
      <c r="F62" s="49">
        <f t="shared" si="16"/>
        <v>2.8990028757109882E-4</v>
      </c>
      <c r="G62" s="67">
        <v>5294.3651499999996</v>
      </c>
      <c r="H62" s="49">
        <f t="shared" si="17"/>
        <v>2.8990028757109882E-4</v>
      </c>
      <c r="I62" s="67">
        <v>5294.3651499999996</v>
      </c>
      <c r="J62" s="49">
        <f t="shared" si="18"/>
        <v>2.8990028757109882E-4</v>
      </c>
      <c r="K62" s="67">
        <v>5294.3651499999996</v>
      </c>
      <c r="L62" s="49">
        <f t="shared" si="19"/>
        <v>2.8990028757109882E-4</v>
      </c>
      <c r="M62" s="67">
        <v>5294.3651499999996</v>
      </c>
      <c r="N62" s="49">
        <f t="shared" si="20"/>
        <v>2.8990028757109882E-4</v>
      </c>
      <c r="O62" s="67">
        <v>5294.3651499999996</v>
      </c>
      <c r="P62" s="49">
        <f t="shared" si="21"/>
        <v>2.8990028757109882E-4</v>
      </c>
      <c r="Q62" s="67">
        <v>5294.3651499999996</v>
      </c>
      <c r="R62" s="49">
        <f t="shared" si="22"/>
        <v>2.8990028757109882E-4</v>
      </c>
      <c r="S62" s="67">
        <v>5294.3651499999996</v>
      </c>
      <c r="T62" s="49">
        <f t="shared" si="23"/>
        <v>2.8990028757109882E-4</v>
      </c>
      <c r="U62" s="67">
        <v>5294.3651499999996</v>
      </c>
      <c r="V62" s="49">
        <f t="shared" si="24"/>
        <v>2.8990028757109882E-4</v>
      </c>
      <c r="W62" s="67">
        <v>5294.3651499999996</v>
      </c>
      <c r="X62" s="49">
        <f t="shared" si="25"/>
        <v>2.8990028757109882E-4</v>
      </c>
      <c r="Y62" s="67">
        <v>5294.3651499999996</v>
      </c>
      <c r="Z62" s="49">
        <f t="shared" si="30"/>
        <v>2.8990028757109882E-4</v>
      </c>
      <c r="AA62" s="82">
        <f t="shared" si="0"/>
        <v>63532.381799999981</v>
      </c>
      <c r="AB62" s="49">
        <f t="shared" si="30"/>
        <v>2.8990028757109877E-4</v>
      </c>
      <c r="AC62" s="82">
        <f t="shared" si="13"/>
        <v>5294.3651499999987</v>
      </c>
      <c r="AD62" s="49">
        <f t="shared" si="27"/>
        <v>2.8990028757109877E-4</v>
      </c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</row>
    <row r="63" spans="1:66" x14ac:dyDescent="0.25">
      <c r="A63" s="9">
        <v>6123</v>
      </c>
      <c r="B63" s="10" t="s">
        <v>90</v>
      </c>
      <c r="C63" s="67"/>
      <c r="D63" s="49">
        <f t="shared" si="15"/>
        <v>0</v>
      </c>
      <c r="E63" s="67"/>
      <c r="F63" s="49">
        <f t="shared" si="16"/>
        <v>0</v>
      </c>
      <c r="G63" s="67"/>
      <c r="H63" s="49">
        <f t="shared" si="17"/>
        <v>0</v>
      </c>
      <c r="I63" s="67"/>
      <c r="J63" s="49">
        <f t="shared" si="18"/>
        <v>0</v>
      </c>
      <c r="K63" s="67"/>
      <c r="L63" s="49">
        <f t="shared" si="19"/>
        <v>0</v>
      </c>
      <c r="M63" s="67"/>
      <c r="N63" s="49">
        <f t="shared" si="20"/>
        <v>0</v>
      </c>
      <c r="O63" s="67"/>
      <c r="P63" s="49">
        <f t="shared" si="21"/>
        <v>0</v>
      </c>
      <c r="Q63" s="67"/>
      <c r="R63" s="49">
        <f t="shared" si="22"/>
        <v>0</v>
      </c>
      <c r="S63" s="67"/>
      <c r="T63" s="49">
        <f t="shared" si="23"/>
        <v>0</v>
      </c>
      <c r="U63" s="67"/>
      <c r="V63" s="49">
        <f t="shared" si="24"/>
        <v>0</v>
      </c>
      <c r="W63" s="67"/>
      <c r="X63" s="49">
        <f t="shared" si="25"/>
        <v>0</v>
      </c>
      <c r="Y63" s="67"/>
      <c r="Z63" s="49">
        <f t="shared" si="30"/>
        <v>0</v>
      </c>
      <c r="AA63" s="82">
        <f t="shared" si="0"/>
        <v>0</v>
      </c>
      <c r="AB63" s="49">
        <f t="shared" si="30"/>
        <v>0</v>
      </c>
      <c r="AC63" s="82">
        <f t="shared" si="13"/>
        <v>0</v>
      </c>
      <c r="AD63" s="49">
        <f t="shared" si="27"/>
        <v>0</v>
      </c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</row>
    <row r="64" spans="1:66" x14ac:dyDescent="0.25">
      <c r="A64" s="9">
        <v>6124</v>
      </c>
      <c r="B64" s="10" t="s">
        <v>91</v>
      </c>
      <c r="C64" s="67">
        <v>165388.19575000001</v>
      </c>
      <c r="D64" s="49">
        <f t="shared" si="15"/>
        <v>9.0560594425169554E-3</v>
      </c>
      <c r="E64" s="67">
        <v>165388.19575000001</v>
      </c>
      <c r="F64" s="49">
        <f t="shared" si="16"/>
        <v>9.0560594425169554E-3</v>
      </c>
      <c r="G64" s="67">
        <v>165388.19575000001</v>
      </c>
      <c r="H64" s="49">
        <f t="shared" si="17"/>
        <v>9.0560594425169554E-3</v>
      </c>
      <c r="I64" s="67">
        <v>165388.19575000001</v>
      </c>
      <c r="J64" s="49">
        <f t="shared" si="18"/>
        <v>9.0560594425169554E-3</v>
      </c>
      <c r="K64" s="67">
        <v>165388.19575000001</v>
      </c>
      <c r="L64" s="49">
        <f t="shared" si="19"/>
        <v>9.0560594425169554E-3</v>
      </c>
      <c r="M64" s="67">
        <v>165388.19575000001</v>
      </c>
      <c r="N64" s="49">
        <f t="shared" si="20"/>
        <v>9.0560594425169554E-3</v>
      </c>
      <c r="O64" s="67">
        <v>165388.19575000001</v>
      </c>
      <c r="P64" s="49">
        <f t="shared" si="21"/>
        <v>9.0560594425169554E-3</v>
      </c>
      <c r="Q64" s="67">
        <v>165388.19575000001</v>
      </c>
      <c r="R64" s="49">
        <f t="shared" si="22"/>
        <v>9.0560594425169554E-3</v>
      </c>
      <c r="S64" s="67">
        <v>165388.19575000001</v>
      </c>
      <c r="T64" s="49">
        <f t="shared" si="23"/>
        <v>9.0560594425169554E-3</v>
      </c>
      <c r="U64" s="67">
        <v>165388.19575000001</v>
      </c>
      <c r="V64" s="49">
        <f t="shared" si="24"/>
        <v>9.0560594425169554E-3</v>
      </c>
      <c r="W64" s="67">
        <v>165388.19575000001</v>
      </c>
      <c r="X64" s="49">
        <f t="shared" si="25"/>
        <v>9.0560594425169554E-3</v>
      </c>
      <c r="Y64" s="67">
        <v>165388.19575000001</v>
      </c>
      <c r="Z64" s="49">
        <f t="shared" si="30"/>
        <v>9.0560594425169554E-3</v>
      </c>
      <c r="AA64" s="82">
        <f t="shared" si="0"/>
        <v>1984658.3489999997</v>
      </c>
      <c r="AB64" s="49">
        <f t="shared" si="30"/>
        <v>9.0560594425169536E-3</v>
      </c>
      <c r="AC64" s="82">
        <f t="shared" si="13"/>
        <v>165388.19574999998</v>
      </c>
      <c r="AD64" s="49">
        <f t="shared" si="27"/>
        <v>9.0560594425169536E-3</v>
      </c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</row>
    <row r="65" spans="1:66" x14ac:dyDescent="0.25">
      <c r="A65" s="9">
        <v>6125</v>
      </c>
      <c r="B65" s="10" t="s">
        <v>92</v>
      </c>
      <c r="C65" s="67">
        <v>16911.027849999999</v>
      </c>
      <c r="D65" s="49">
        <f t="shared" si="15"/>
        <v>9.2598672323118128E-4</v>
      </c>
      <c r="E65" s="67">
        <v>16911.027849999999</v>
      </c>
      <c r="F65" s="49">
        <f t="shared" si="16"/>
        <v>9.2598672323118128E-4</v>
      </c>
      <c r="G65" s="67">
        <v>16911.027849999999</v>
      </c>
      <c r="H65" s="49">
        <f t="shared" si="17"/>
        <v>9.2598672323118128E-4</v>
      </c>
      <c r="I65" s="67">
        <v>16911.027849999999</v>
      </c>
      <c r="J65" s="49">
        <f t="shared" si="18"/>
        <v>9.2598672323118128E-4</v>
      </c>
      <c r="K65" s="67">
        <v>16911.027849999999</v>
      </c>
      <c r="L65" s="49">
        <f t="shared" si="19"/>
        <v>9.2598672323118128E-4</v>
      </c>
      <c r="M65" s="67">
        <v>16911.027849999999</v>
      </c>
      <c r="N65" s="49">
        <f t="shared" si="20"/>
        <v>9.2598672323118128E-4</v>
      </c>
      <c r="O65" s="67">
        <v>16911.027849999999</v>
      </c>
      <c r="P65" s="49">
        <f t="shared" si="21"/>
        <v>9.2598672323118128E-4</v>
      </c>
      <c r="Q65" s="67">
        <v>16911.027849999999</v>
      </c>
      <c r="R65" s="49">
        <f t="shared" si="22"/>
        <v>9.2598672323118128E-4</v>
      </c>
      <c r="S65" s="67">
        <v>16911.027849999999</v>
      </c>
      <c r="T65" s="49">
        <f t="shared" si="23"/>
        <v>9.2598672323118128E-4</v>
      </c>
      <c r="U65" s="67">
        <v>16911.027849999999</v>
      </c>
      <c r="V65" s="49">
        <f t="shared" si="24"/>
        <v>9.2598672323118128E-4</v>
      </c>
      <c r="W65" s="67">
        <v>16911.027849999999</v>
      </c>
      <c r="X65" s="49">
        <f t="shared" si="25"/>
        <v>9.2598672323118128E-4</v>
      </c>
      <c r="Y65" s="67">
        <v>16911.027849999999</v>
      </c>
      <c r="Z65" s="49">
        <f t="shared" si="30"/>
        <v>9.2598672323118128E-4</v>
      </c>
      <c r="AA65" s="82">
        <f t="shared" si="0"/>
        <v>202932.33420000004</v>
      </c>
      <c r="AB65" s="49">
        <f t="shared" si="30"/>
        <v>9.259867232311816E-4</v>
      </c>
      <c r="AC65" s="82">
        <f t="shared" si="13"/>
        <v>16911.027850000002</v>
      </c>
      <c r="AD65" s="49">
        <f t="shared" si="27"/>
        <v>9.2598672323118139E-4</v>
      </c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</row>
    <row r="66" spans="1:66" x14ac:dyDescent="0.25">
      <c r="A66" s="9">
        <v>6126</v>
      </c>
      <c r="B66" s="10" t="s">
        <v>93</v>
      </c>
      <c r="C66" s="67">
        <v>1903</v>
      </c>
      <c r="D66" s="49">
        <f t="shared" si="15"/>
        <v>1.0420139745136414E-4</v>
      </c>
      <c r="E66" s="67">
        <v>1903</v>
      </c>
      <c r="F66" s="49">
        <f t="shared" si="16"/>
        <v>1.0420139745136414E-4</v>
      </c>
      <c r="G66" s="67">
        <v>1903</v>
      </c>
      <c r="H66" s="49">
        <f t="shared" si="17"/>
        <v>1.0420139745136414E-4</v>
      </c>
      <c r="I66" s="67">
        <v>1903</v>
      </c>
      <c r="J66" s="49">
        <f t="shared" si="18"/>
        <v>1.0420139745136414E-4</v>
      </c>
      <c r="K66" s="67">
        <v>1903</v>
      </c>
      <c r="L66" s="49">
        <f t="shared" si="19"/>
        <v>1.0420139745136414E-4</v>
      </c>
      <c r="M66" s="67">
        <v>1903</v>
      </c>
      <c r="N66" s="49">
        <f t="shared" si="20"/>
        <v>1.0420139745136414E-4</v>
      </c>
      <c r="O66" s="67">
        <v>1903</v>
      </c>
      <c r="P66" s="49">
        <f t="shared" si="21"/>
        <v>1.0420139745136414E-4</v>
      </c>
      <c r="Q66" s="67">
        <v>1903</v>
      </c>
      <c r="R66" s="49">
        <f t="shared" si="22"/>
        <v>1.0420139745136414E-4</v>
      </c>
      <c r="S66" s="67">
        <v>1903</v>
      </c>
      <c r="T66" s="49">
        <f t="shared" si="23"/>
        <v>1.0420139745136414E-4</v>
      </c>
      <c r="U66" s="67">
        <v>1903</v>
      </c>
      <c r="V66" s="49">
        <f t="shared" si="24"/>
        <v>1.0420139745136414E-4</v>
      </c>
      <c r="W66" s="67">
        <v>1903</v>
      </c>
      <c r="X66" s="49">
        <f t="shared" si="25"/>
        <v>1.0420139745136414E-4</v>
      </c>
      <c r="Y66" s="67">
        <v>1903</v>
      </c>
      <c r="Z66" s="49">
        <f t="shared" si="30"/>
        <v>1.0420139745136414E-4</v>
      </c>
      <c r="AA66" s="82">
        <f t="shared" si="0"/>
        <v>22836</v>
      </c>
      <c r="AB66" s="49">
        <f t="shared" si="30"/>
        <v>1.0420139745136415E-4</v>
      </c>
      <c r="AC66" s="82">
        <f t="shared" si="13"/>
        <v>1903</v>
      </c>
      <c r="AD66" s="49">
        <f t="shared" si="27"/>
        <v>1.0420139745136414E-4</v>
      </c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</row>
    <row r="67" spans="1:66" x14ac:dyDescent="0.25">
      <c r="A67" s="9">
        <v>6127</v>
      </c>
      <c r="B67" s="10" t="s">
        <v>94</v>
      </c>
      <c r="C67" s="67">
        <v>18684.87355</v>
      </c>
      <c r="D67" s="49">
        <f t="shared" si="15"/>
        <v>1.0231160983247669E-3</v>
      </c>
      <c r="E67" s="67">
        <v>18684.87355</v>
      </c>
      <c r="F67" s="49">
        <f t="shared" si="16"/>
        <v>1.0231160983247669E-3</v>
      </c>
      <c r="G67" s="67">
        <v>18684.87355</v>
      </c>
      <c r="H67" s="49">
        <f t="shared" si="17"/>
        <v>1.0231160983247669E-3</v>
      </c>
      <c r="I67" s="67">
        <v>18684.87355</v>
      </c>
      <c r="J67" s="49">
        <f t="shared" si="18"/>
        <v>1.0231160983247669E-3</v>
      </c>
      <c r="K67" s="67">
        <v>18684.87355</v>
      </c>
      <c r="L67" s="49">
        <f t="shared" si="19"/>
        <v>1.0231160983247669E-3</v>
      </c>
      <c r="M67" s="67">
        <v>18684.87355</v>
      </c>
      <c r="N67" s="49">
        <f t="shared" si="20"/>
        <v>1.0231160983247669E-3</v>
      </c>
      <c r="O67" s="67">
        <v>18684.87355</v>
      </c>
      <c r="P67" s="49">
        <f t="shared" si="21"/>
        <v>1.0231160983247669E-3</v>
      </c>
      <c r="Q67" s="67">
        <v>18684.87355</v>
      </c>
      <c r="R67" s="49">
        <f t="shared" si="22"/>
        <v>1.0231160983247669E-3</v>
      </c>
      <c r="S67" s="67">
        <v>18684.87355</v>
      </c>
      <c r="T67" s="49">
        <f t="shared" si="23"/>
        <v>1.0231160983247669E-3</v>
      </c>
      <c r="U67" s="67">
        <v>18684.87355</v>
      </c>
      <c r="V67" s="49">
        <f t="shared" si="24"/>
        <v>1.0231160983247669E-3</v>
      </c>
      <c r="W67" s="67">
        <v>18684.87355</v>
      </c>
      <c r="X67" s="49">
        <f t="shared" si="25"/>
        <v>1.0231160983247669E-3</v>
      </c>
      <c r="Y67" s="67">
        <v>18684.87355</v>
      </c>
      <c r="Z67" s="49">
        <f t="shared" si="30"/>
        <v>1.0231160983247669E-3</v>
      </c>
      <c r="AA67" s="82">
        <f t="shared" ref="AA67:AA134" si="31">C67+E67+G67+I67+K67+M67+O67+Q67+S67+U67+W67+Y67</f>
        <v>224218.48259999996</v>
      </c>
      <c r="AB67" s="49">
        <f t="shared" si="30"/>
        <v>1.0231160983247666E-3</v>
      </c>
      <c r="AC67" s="82">
        <f t="shared" si="13"/>
        <v>18684.873549999997</v>
      </c>
      <c r="AD67" s="49">
        <f t="shared" si="27"/>
        <v>1.0231160983247666E-3</v>
      </c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</row>
    <row r="68" spans="1:66" x14ac:dyDescent="0.25">
      <c r="A68" s="9">
        <v>6131</v>
      </c>
      <c r="B68" s="10" t="s">
        <v>95</v>
      </c>
      <c r="C68" s="67">
        <v>5725.6821</v>
      </c>
      <c r="D68" s="49">
        <f t="shared" si="15"/>
        <v>3.1351764381621716E-4</v>
      </c>
      <c r="E68" s="67">
        <v>5725.6821</v>
      </c>
      <c r="F68" s="49">
        <f t="shared" si="16"/>
        <v>3.1351764381621716E-4</v>
      </c>
      <c r="G68" s="67">
        <v>5725.6821</v>
      </c>
      <c r="H68" s="49">
        <f t="shared" si="17"/>
        <v>3.1351764381621716E-4</v>
      </c>
      <c r="I68" s="67">
        <v>5725.6821</v>
      </c>
      <c r="J68" s="49">
        <f t="shared" si="18"/>
        <v>3.1351764381621716E-4</v>
      </c>
      <c r="K68" s="67">
        <v>5725.6821</v>
      </c>
      <c r="L68" s="49">
        <f t="shared" si="19"/>
        <v>3.1351764381621716E-4</v>
      </c>
      <c r="M68" s="67">
        <v>5725.6821</v>
      </c>
      <c r="N68" s="49">
        <f t="shared" si="20"/>
        <v>3.1351764381621716E-4</v>
      </c>
      <c r="O68" s="67">
        <v>5725.6821</v>
      </c>
      <c r="P68" s="49">
        <f t="shared" si="21"/>
        <v>3.1351764381621716E-4</v>
      </c>
      <c r="Q68" s="67">
        <v>5725.6821</v>
      </c>
      <c r="R68" s="49">
        <f t="shared" si="22"/>
        <v>3.1351764381621716E-4</v>
      </c>
      <c r="S68" s="67">
        <v>5725.6821</v>
      </c>
      <c r="T68" s="49">
        <f t="shared" si="23"/>
        <v>3.1351764381621716E-4</v>
      </c>
      <c r="U68" s="67">
        <v>5725.6821</v>
      </c>
      <c r="V68" s="49">
        <f t="shared" si="24"/>
        <v>3.1351764381621716E-4</v>
      </c>
      <c r="W68" s="67">
        <v>5725.6821</v>
      </c>
      <c r="X68" s="49">
        <f t="shared" si="25"/>
        <v>3.1351764381621716E-4</v>
      </c>
      <c r="Y68" s="67">
        <v>5725.6821</v>
      </c>
      <c r="Z68" s="49">
        <f t="shared" si="30"/>
        <v>3.1351764381621716E-4</v>
      </c>
      <c r="AA68" s="82">
        <f t="shared" si="31"/>
        <v>68708.185199999993</v>
      </c>
      <c r="AB68" s="49">
        <f t="shared" si="30"/>
        <v>3.1351764381621716E-4</v>
      </c>
      <c r="AC68" s="82">
        <f t="shared" ref="AC68:AC141" si="32">AA68/12</f>
        <v>5725.6820999999991</v>
      </c>
      <c r="AD68" s="49">
        <f t="shared" si="27"/>
        <v>3.1351764381621711E-4</v>
      </c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</row>
    <row r="69" spans="1:66" x14ac:dyDescent="0.25">
      <c r="A69" s="9">
        <v>6132</v>
      </c>
      <c r="B69" s="10" t="s">
        <v>96</v>
      </c>
      <c r="C69" s="67"/>
      <c r="D69" s="49">
        <f t="shared" si="15"/>
        <v>0</v>
      </c>
      <c r="E69" s="67"/>
      <c r="F69" s="49">
        <f t="shared" si="16"/>
        <v>0</v>
      </c>
      <c r="G69" s="67"/>
      <c r="H69" s="49">
        <f t="shared" si="17"/>
        <v>0</v>
      </c>
      <c r="I69" s="67"/>
      <c r="J69" s="49">
        <f t="shared" si="18"/>
        <v>0</v>
      </c>
      <c r="K69" s="67"/>
      <c r="L69" s="49">
        <f t="shared" si="19"/>
        <v>0</v>
      </c>
      <c r="M69" s="67"/>
      <c r="N69" s="49">
        <f t="shared" si="20"/>
        <v>0</v>
      </c>
      <c r="O69" s="67"/>
      <c r="P69" s="49">
        <f t="shared" si="21"/>
        <v>0</v>
      </c>
      <c r="Q69" s="67"/>
      <c r="R69" s="49">
        <f t="shared" si="22"/>
        <v>0</v>
      </c>
      <c r="S69" s="67"/>
      <c r="T69" s="49">
        <f t="shared" si="23"/>
        <v>0</v>
      </c>
      <c r="U69" s="67"/>
      <c r="V69" s="49">
        <f t="shared" si="24"/>
        <v>0</v>
      </c>
      <c r="W69" s="67"/>
      <c r="X69" s="49">
        <f t="shared" si="25"/>
        <v>0</v>
      </c>
      <c r="Y69" s="67"/>
      <c r="Z69" s="49">
        <f t="shared" si="30"/>
        <v>0</v>
      </c>
      <c r="AA69" s="82">
        <f t="shared" si="31"/>
        <v>0</v>
      </c>
      <c r="AB69" s="49">
        <f t="shared" si="30"/>
        <v>0</v>
      </c>
      <c r="AC69" s="82">
        <f t="shared" si="32"/>
        <v>0</v>
      </c>
      <c r="AD69" s="49">
        <f t="shared" si="27"/>
        <v>0</v>
      </c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</row>
    <row r="70" spans="1:66" x14ac:dyDescent="0.25">
      <c r="A70" s="9">
        <v>6133</v>
      </c>
      <c r="B70" s="10" t="s">
        <v>97</v>
      </c>
      <c r="C70" s="67"/>
      <c r="D70" s="49">
        <f t="shared" si="15"/>
        <v>0</v>
      </c>
      <c r="E70" s="67"/>
      <c r="F70" s="49">
        <f t="shared" si="16"/>
        <v>0</v>
      </c>
      <c r="G70" s="67"/>
      <c r="H70" s="49">
        <f t="shared" si="17"/>
        <v>0</v>
      </c>
      <c r="I70" s="67"/>
      <c r="J70" s="49">
        <f t="shared" si="18"/>
        <v>0</v>
      </c>
      <c r="K70" s="67"/>
      <c r="L70" s="49">
        <f t="shared" si="19"/>
        <v>0</v>
      </c>
      <c r="M70" s="67"/>
      <c r="N70" s="49">
        <f t="shared" si="20"/>
        <v>0</v>
      </c>
      <c r="O70" s="67"/>
      <c r="P70" s="49">
        <f t="shared" si="21"/>
        <v>0</v>
      </c>
      <c r="Q70" s="67"/>
      <c r="R70" s="49">
        <f t="shared" si="22"/>
        <v>0</v>
      </c>
      <c r="S70" s="67"/>
      <c r="T70" s="49">
        <f t="shared" si="23"/>
        <v>0</v>
      </c>
      <c r="U70" s="67"/>
      <c r="V70" s="49">
        <f t="shared" si="24"/>
        <v>0</v>
      </c>
      <c r="W70" s="67"/>
      <c r="X70" s="49">
        <f t="shared" si="25"/>
        <v>0</v>
      </c>
      <c r="Y70" s="67"/>
      <c r="Z70" s="49">
        <f t="shared" si="30"/>
        <v>0</v>
      </c>
      <c r="AA70" s="82">
        <f t="shared" si="31"/>
        <v>0</v>
      </c>
      <c r="AB70" s="49">
        <f t="shared" si="30"/>
        <v>0</v>
      </c>
      <c r="AC70" s="82">
        <f t="shared" si="32"/>
        <v>0</v>
      </c>
      <c r="AD70" s="49">
        <f t="shared" si="27"/>
        <v>0</v>
      </c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</row>
    <row r="71" spans="1:66" x14ac:dyDescent="0.25">
      <c r="A71" s="9">
        <v>6134</v>
      </c>
      <c r="B71" s="10" t="s">
        <v>98</v>
      </c>
      <c r="C71" s="67"/>
      <c r="D71" s="49">
        <f t="shared" si="15"/>
        <v>0</v>
      </c>
      <c r="E71" s="67"/>
      <c r="F71" s="49">
        <f t="shared" si="16"/>
        <v>0</v>
      </c>
      <c r="G71" s="67"/>
      <c r="H71" s="49">
        <f t="shared" si="17"/>
        <v>0</v>
      </c>
      <c r="I71" s="67"/>
      <c r="J71" s="49">
        <f t="shared" si="18"/>
        <v>0</v>
      </c>
      <c r="K71" s="67"/>
      <c r="L71" s="49">
        <f t="shared" si="19"/>
        <v>0</v>
      </c>
      <c r="M71" s="67"/>
      <c r="N71" s="49">
        <f t="shared" si="20"/>
        <v>0</v>
      </c>
      <c r="O71" s="67"/>
      <c r="P71" s="49">
        <f t="shared" si="21"/>
        <v>0</v>
      </c>
      <c r="Q71" s="67"/>
      <c r="R71" s="49">
        <f t="shared" si="22"/>
        <v>0</v>
      </c>
      <c r="S71" s="67"/>
      <c r="T71" s="49">
        <f t="shared" si="23"/>
        <v>0</v>
      </c>
      <c r="U71" s="67"/>
      <c r="V71" s="49">
        <f t="shared" si="24"/>
        <v>0</v>
      </c>
      <c r="W71" s="67"/>
      <c r="X71" s="49">
        <f t="shared" si="25"/>
        <v>0</v>
      </c>
      <c r="Y71" s="67"/>
      <c r="Z71" s="49">
        <f t="shared" si="30"/>
        <v>0</v>
      </c>
      <c r="AA71" s="82">
        <f t="shared" si="31"/>
        <v>0</v>
      </c>
      <c r="AB71" s="49">
        <f t="shared" si="30"/>
        <v>0</v>
      </c>
      <c r="AC71" s="82">
        <f t="shared" si="32"/>
        <v>0</v>
      </c>
      <c r="AD71" s="49">
        <f t="shared" si="27"/>
        <v>0</v>
      </c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</row>
    <row r="72" spans="1:66" x14ac:dyDescent="0.25">
      <c r="A72" s="9">
        <v>6135</v>
      </c>
      <c r="B72" s="10" t="s">
        <v>99</v>
      </c>
      <c r="C72" s="67"/>
      <c r="D72" s="49">
        <f t="shared" si="15"/>
        <v>0</v>
      </c>
      <c r="E72" s="67"/>
      <c r="F72" s="49">
        <f t="shared" si="16"/>
        <v>0</v>
      </c>
      <c r="G72" s="67"/>
      <c r="H72" s="49">
        <f t="shared" si="17"/>
        <v>0</v>
      </c>
      <c r="I72" s="67"/>
      <c r="J72" s="49">
        <f t="shared" si="18"/>
        <v>0</v>
      </c>
      <c r="K72" s="67"/>
      <c r="L72" s="49">
        <f t="shared" si="19"/>
        <v>0</v>
      </c>
      <c r="M72" s="67"/>
      <c r="N72" s="49">
        <f t="shared" si="20"/>
        <v>0</v>
      </c>
      <c r="O72" s="67"/>
      <c r="P72" s="49">
        <f t="shared" si="21"/>
        <v>0</v>
      </c>
      <c r="Q72" s="67"/>
      <c r="R72" s="49">
        <f t="shared" si="22"/>
        <v>0</v>
      </c>
      <c r="S72" s="67"/>
      <c r="T72" s="49">
        <f t="shared" si="23"/>
        <v>0</v>
      </c>
      <c r="U72" s="67"/>
      <c r="V72" s="49">
        <f t="shared" si="24"/>
        <v>0</v>
      </c>
      <c r="W72" s="67"/>
      <c r="X72" s="49">
        <f t="shared" si="25"/>
        <v>0</v>
      </c>
      <c r="Y72" s="67"/>
      <c r="Z72" s="49">
        <f t="shared" si="30"/>
        <v>0</v>
      </c>
      <c r="AA72" s="82">
        <f t="shared" si="31"/>
        <v>0</v>
      </c>
      <c r="AB72" s="49">
        <f t="shared" si="30"/>
        <v>0</v>
      </c>
      <c r="AC72" s="82">
        <f t="shared" si="32"/>
        <v>0</v>
      </c>
      <c r="AD72" s="49">
        <f t="shared" si="27"/>
        <v>0</v>
      </c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</row>
    <row r="73" spans="1:66" x14ac:dyDescent="0.25">
      <c r="A73" s="9">
        <v>6136</v>
      </c>
      <c r="B73" s="10" t="s">
        <v>100</v>
      </c>
      <c r="C73" s="67">
        <v>17764.062249999999</v>
      </c>
      <c r="D73" s="49">
        <f t="shared" si="15"/>
        <v>9.7269580181977083E-4</v>
      </c>
      <c r="E73" s="67">
        <v>17764.062249999999</v>
      </c>
      <c r="F73" s="49">
        <f t="shared" si="16"/>
        <v>9.7269580181977083E-4</v>
      </c>
      <c r="G73" s="67">
        <v>17764.062249999999</v>
      </c>
      <c r="H73" s="49">
        <f t="shared" si="17"/>
        <v>9.7269580181977083E-4</v>
      </c>
      <c r="I73" s="67">
        <v>17764.062249999999</v>
      </c>
      <c r="J73" s="49">
        <f t="shared" si="18"/>
        <v>9.7269580181977083E-4</v>
      </c>
      <c r="K73" s="67">
        <v>17764.062249999999</v>
      </c>
      <c r="L73" s="49">
        <f t="shared" si="19"/>
        <v>9.7269580181977083E-4</v>
      </c>
      <c r="M73" s="67">
        <v>17764.062249999999</v>
      </c>
      <c r="N73" s="49">
        <f t="shared" si="20"/>
        <v>9.7269580181977083E-4</v>
      </c>
      <c r="O73" s="67">
        <v>17764.062249999999</v>
      </c>
      <c r="P73" s="49">
        <f t="shared" si="21"/>
        <v>9.7269580181977083E-4</v>
      </c>
      <c r="Q73" s="67">
        <v>17764.062249999999</v>
      </c>
      <c r="R73" s="49">
        <f t="shared" si="22"/>
        <v>9.7269580181977083E-4</v>
      </c>
      <c r="S73" s="67">
        <v>17764.062249999999</v>
      </c>
      <c r="T73" s="49">
        <f t="shared" si="23"/>
        <v>9.7269580181977083E-4</v>
      </c>
      <c r="U73" s="67">
        <v>17764.062249999999</v>
      </c>
      <c r="V73" s="49">
        <f t="shared" si="24"/>
        <v>9.7269580181977083E-4</v>
      </c>
      <c r="W73" s="67">
        <v>17764.062249999999</v>
      </c>
      <c r="X73" s="49">
        <f t="shared" si="25"/>
        <v>9.7269580181977083E-4</v>
      </c>
      <c r="Y73" s="67">
        <v>17764.062249999999</v>
      </c>
      <c r="Z73" s="49">
        <f t="shared" si="30"/>
        <v>9.7269580181977083E-4</v>
      </c>
      <c r="AA73" s="82">
        <f t="shared" si="31"/>
        <v>213168.74699999994</v>
      </c>
      <c r="AB73" s="49">
        <f t="shared" si="30"/>
        <v>9.7269580181977072E-4</v>
      </c>
      <c r="AC73" s="82">
        <f t="shared" si="32"/>
        <v>17764.062249999995</v>
      </c>
      <c r="AD73" s="49">
        <f t="shared" si="27"/>
        <v>9.7269580181977061E-4</v>
      </c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</row>
    <row r="74" spans="1:66" x14ac:dyDescent="0.25">
      <c r="A74" s="9">
        <v>6137</v>
      </c>
      <c r="B74" s="10"/>
      <c r="C74" s="67"/>
      <c r="D74" s="49">
        <f t="shared" si="15"/>
        <v>0</v>
      </c>
      <c r="E74" s="67"/>
      <c r="F74" s="49">
        <f t="shared" si="15"/>
        <v>0</v>
      </c>
      <c r="G74" s="67"/>
      <c r="H74" s="49">
        <f t="shared" si="15"/>
        <v>0</v>
      </c>
      <c r="I74" s="67"/>
      <c r="J74" s="49">
        <f t="shared" si="15"/>
        <v>0</v>
      </c>
      <c r="K74" s="67"/>
      <c r="L74" s="49">
        <f t="shared" si="15"/>
        <v>0</v>
      </c>
      <c r="M74" s="67"/>
      <c r="N74" s="49">
        <f t="shared" si="15"/>
        <v>0</v>
      </c>
      <c r="O74" s="67"/>
      <c r="P74" s="49">
        <f t="shared" si="15"/>
        <v>0</v>
      </c>
      <c r="Q74" s="67"/>
      <c r="R74" s="49">
        <f t="shared" si="15"/>
        <v>0</v>
      </c>
      <c r="S74" s="67"/>
      <c r="T74" s="49">
        <f t="shared" si="23"/>
        <v>0</v>
      </c>
      <c r="U74" s="67"/>
      <c r="V74" s="49">
        <f t="shared" si="23"/>
        <v>0</v>
      </c>
      <c r="W74" s="67"/>
      <c r="X74" s="49">
        <f t="shared" si="23"/>
        <v>0</v>
      </c>
      <c r="Y74" s="67"/>
      <c r="Z74" s="49">
        <f t="shared" si="23"/>
        <v>0</v>
      </c>
      <c r="AA74" s="82"/>
      <c r="AB74" s="49">
        <f t="shared" si="23"/>
        <v>0</v>
      </c>
      <c r="AC74" s="82"/>
      <c r="AD74" s="49">
        <f t="shared" si="23"/>
        <v>0</v>
      </c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</row>
    <row r="75" spans="1:66" x14ac:dyDescent="0.25">
      <c r="A75" s="9">
        <v>6138</v>
      </c>
      <c r="B75" s="10"/>
      <c r="C75" s="67"/>
      <c r="D75" s="49">
        <f t="shared" si="15"/>
        <v>0</v>
      </c>
      <c r="E75" s="67"/>
      <c r="F75" s="49">
        <f t="shared" si="15"/>
        <v>0</v>
      </c>
      <c r="G75" s="67"/>
      <c r="H75" s="49">
        <f t="shared" si="15"/>
        <v>0</v>
      </c>
      <c r="I75" s="67"/>
      <c r="J75" s="49">
        <f t="shared" si="15"/>
        <v>0</v>
      </c>
      <c r="K75" s="67"/>
      <c r="L75" s="49">
        <f t="shared" si="15"/>
        <v>0</v>
      </c>
      <c r="M75" s="67"/>
      <c r="N75" s="49">
        <f t="shared" si="15"/>
        <v>0</v>
      </c>
      <c r="O75" s="67"/>
      <c r="P75" s="49">
        <f t="shared" si="15"/>
        <v>0</v>
      </c>
      <c r="Q75" s="67"/>
      <c r="R75" s="49">
        <f t="shared" si="15"/>
        <v>0</v>
      </c>
      <c r="S75" s="67"/>
      <c r="T75" s="49">
        <f t="shared" si="23"/>
        <v>0</v>
      </c>
      <c r="U75" s="67"/>
      <c r="V75" s="49">
        <f t="shared" si="23"/>
        <v>0</v>
      </c>
      <c r="W75" s="67"/>
      <c r="X75" s="49">
        <f t="shared" si="23"/>
        <v>0</v>
      </c>
      <c r="Y75" s="67"/>
      <c r="Z75" s="49">
        <f t="shared" si="23"/>
        <v>0</v>
      </c>
      <c r="AA75" s="82"/>
      <c r="AB75" s="49">
        <f t="shared" si="23"/>
        <v>0</v>
      </c>
      <c r="AC75" s="82"/>
      <c r="AD75" s="49">
        <f t="shared" si="23"/>
        <v>0</v>
      </c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</row>
    <row r="76" spans="1:66" x14ac:dyDescent="0.25">
      <c r="A76" s="9">
        <v>6139</v>
      </c>
      <c r="B76" s="10"/>
      <c r="C76" s="67"/>
      <c r="D76" s="49">
        <f t="shared" si="15"/>
        <v>0</v>
      </c>
      <c r="E76" s="67"/>
      <c r="F76" s="49">
        <f t="shared" si="15"/>
        <v>0</v>
      </c>
      <c r="G76" s="67"/>
      <c r="H76" s="49">
        <f t="shared" si="15"/>
        <v>0</v>
      </c>
      <c r="I76" s="67"/>
      <c r="J76" s="49">
        <f t="shared" si="15"/>
        <v>0</v>
      </c>
      <c r="K76" s="67"/>
      <c r="L76" s="49">
        <f t="shared" si="15"/>
        <v>0</v>
      </c>
      <c r="M76" s="67"/>
      <c r="N76" s="49">
        <f t="shared" si="15"/>
        <v>0</v>
      </c>
      <c r="O76" s="67"/>
      <c r="P76" s="49">
        <f t="shared" si="15"/>
        <v>0</v>
      </c>
      <c r="Q76" s="67"/>
      <c r="R76" s="49">
        <f t="shared" si="15"/>
        <v>0</v>
      </c>
      <c r="S76" s="67"/>
      <c r="T76" s="49">
        <f t="shared" si="23"/>
        <v>0</v>
      </c>
      <c r="U76" s="67"/>
      <c r="V76" s="49">
        <f t="shared" si="23"/>
        <v>0</v>
      </c>
      <c r="W76" s="67"/>
      <c r="X76" s="49">
        <f t="shared" si="23"/>
        <v>0</v>
      </c>
      <c r="Y76" s="67"/>
      <c r="Z76" s="49">
        <f t="shared" si="23"/>
        <v>0</v>
      </c>
      <c r="AA76" s="82"/>
      <c r="AB76" s="49">
        <f t="shared" si="23"/>
        <v>0</v>
      </c>
      <c r="AC76" s="82"/>
      <c r="AD76" s="49">
        <f t="shared" si="23"/>
        <v>0</v>
      </c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</row>
    <row r="77" spans="1:66" x14ac:dyDescent="0.25">
      <c r="A77" s="9">
        <v>6140</v>
      </c>
      <c r="B77" s="10"/>
      <c r="C77" s="67"/>
      <c r="D77" s="49">
        <f t="shared" si="15"/>
        <v>0</v>
      </c>
      <c r="E77" s="67"/>
      <c r="F77" s="49">
        <f t="shared" si="15"/>
        <v>0</v>
      </c>
      <c r="G77" s="67"/>
      <c r="H77" s="49">
        <f t="shared" si="15"/>
        <v>0</v>
      </c>
      <c r="I77" s="67"/>
      <c r="J77" s="49">
        <f t="shared" si="15"/>
        <v>0</v>
      </c>
      <c r="K77" s="67"/>
      <c r="L77" s="49">
        <f t="shared" si="15"/>
        <v>0</v>
      </c>
      <c r="M77" s="67"/>
      <c r="N77" s="49">
        <f t="shared" si="15"/>
        <v>0</v>
      </c>
      <c r="O77" s="67"/>
      <c r="P77" s="49">
        <f t="shared" si="15"/>
        <v>0</v>
      </c>
      <c r="Q77" s="67"/>
      <c r="R77" s="49">
        <f t="shared" si="15"/>
        <v>0</v>
      </c>
      <c r="S77" s="67"/>
      <c r="T77" s="49">
        <f t="shared" si="23"/>
        <v>0</v>
      </c>
      <c r="U77" s="67"/>
      <c r="V77" s="49">
        <f t="shared" si="23"/>
        <v>0</v>
      </c>
      <c r="W77" s="67"/>
      <c r="X77" s="49">
        <f t="shared" si="23"/>
        <v>0</v>
      </c>
      <c r="Y77" s="67"/>
      <c r="Z77" s="49">
        <f t="shared" si="23"/>
        <v>0</v>
      </c>
      <c r="AA77" s="82"/>
      <c r="AB77" s="49">
        <f t="shared" si="23"/>
        <v>0</v>
      </c>
      <c r="AC77" s="82"/>
      <c r="AD77" s="49">
        <f t="shared" si="23"/>
        <v>0</v>
      </c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</row>
    <row r="78" spans="1:66" s="5" customFormat="1" x14ac:dyDescent="0.25">
      <c r="A78" s="12">
        <v>6199</v>
      </c>
      <c r="B78" s="1" t="s">
        <v>101</v>
      </c>
      <c r="C78" s="74">
        <f>SUM(C41:C77)</f>
        <v>3600598.0233000009</v>
      </c>
      <c r="D78" s="56">
        <f t="shared" si="15"/>
        <v>0.19715572553256935</v>
      </c>
      <c r="E78" s="74">
        <f>SUM(E41:E77)</f>
        <v>3600598.0233000009</v>
      </c>
      <c r="F78" s="56">
        <f t="shared" si="16"/>
        <v>0.19715572553256935</v>
      </c>
      <c r="G78" s="74">
        <f>SUM(G41:G77)</f>
        <v>3600598.0233000009</v>
      </c>
      <c r="H78" s="56">
        <f t="shared" si="17"/>
        <v>0.19715572553256935</v>
      </c>
      <c r="I78" s="74">
        <f>SUM(I41:I77)</f>
        <v>3600598.0233000009</v>
      </c>
      <c r="J78" s="56">
        <f t="shared" si="18"/>
        <v>0.19715572553256935</v>
      </c>
      <c r="K78" s="74">
        <f>SUM(K41:K77)</f>
        <v>3600598.0233000009</v>
      </c>
      <c r="L78" s="56">
        <f t="shared" si="19"/>
        <v>0.19715572553256935</v>
      </c>
      <c r="M78" s="74">
        <f>SUM(M41:M77)</f>
        <v>3600598.0233000009</v>
      </c>
      <c r="N78" s="56">
        <f t="shared" si="20"/>
        <v>0.19715572553256935</v>
      </c>
      <c r="O78" s="74">
        <f>SUM(O41:O77)</f>
        <v>3600598.0233000009</v>
      </c>
      <c r="P78" s="56">
        <f t="shared" si="21"/>
        <v>0.19715572553256935</v>
      </c>
      <c r="Q78" s="74">
        <f>SUM(Q41:Q77)</f>
        <v>3600598.0233000009</v>
      </c>
      <c r="R78" s="56">
        <f t="shared" si="22"/>
        <v>0.19715572553256935</v>
      </c>
      <c r="S78" s="74">
        <f>SUM(S41:S77)</f>
        <v>3600598.0233000009</v>
      </c>
      <c r="T78" s="56">
        <f t="shared" si="23"/>
        <v>0.19715572553256935</v>
      </c>
      <c r="U78" s="74">
        <f>SUM(U41:U77)</f>
        <v>3600598.0233000009</v>
      </c>
      <c r="V78" s="56">
        <f t="shared" si="24"/>
        <v>0.19715572553256935</v>
      </c>
      <c r="W78" s="74">
        <f>SUM(W41:W77)</f>
        <v>3600598.0233000009</v>
      </c>
      <c r="X78" s="56">
        <f t="shared" si="25"/>
        <v>0.19715572553256935</v>
      </c>
      <c r="Y78" s="74">
        <f>SUM(Y41:Y77)</f>
        <v>3600598.0233000009</v>
      </c>
      <c r="Z78" s="56">
        <f t="shared" si="30"/>
        <v>0.19715572553256935</v>
      </c>
      <c r="AA78" s="74">
        <f t="shared" si="31"/>
        <v>43207176.279600002</v>
      </c>
      <c r="AB78" s="56">
        <f t="shared" si="30"/>
        <v>0.19715572553256933</v>
      </c>
      <c r="AC78" s="94">
        <f t="shared" si="32"/>
        <v>3600598.0233</v>
      </c>
      <c r="AD78" s="56">
        <f t="shared" si="27"/>
        <v>0.1971557255325693</v>
      </c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</row>
    <row r="79" spans="1:66" s="8" customFormat="1" x14ac:dyDescent="0.25">
      <c r="A79" s="26">
        <v>6201</v>
      </c>
      <c r="B79" s="27" t="s">
        <v>102</v>
      </c>
      <c r="C79" s="69">
        <v>1108447.4173999999</v>
      </c>
      <c r="D79" s="57">
        <f t="shared" si="15"/>
        <v>6.0694571673376517E-2</v>
      </c>
      <c r="E79" s="69">
        <v>1108447.4173999999</v>
      </c>
      <c r="F79" s="57">
        <f t="shared" si="16"/>
        <v>6.0694571673376517E-2</v>
      </c>
      <c r="G79" s="69">
        <v>1108447.4173999999</v>
      </c>
      <c r="H79" s="57">
        <f t="shared" si="17"/>
        <v>6.0694571673376517E-2</v>
      </c>
      <c r="I79" s="69">
        <v>1108447.4173999999</v>
      </c>
      <c r="J79" s="57">
        <f t="shared" si="18"/>
        <v>6.0694571673376517E-2</v>
      </c>
      <c r="K79" s="69">
        <v>1108447.4173999999</v>
      </c>
      <c r="L79" s="57">
        <f t="shared" si="19"/>
        <v>6.0694571673376517E-2</v>
      </c>
      <c r="M79" s="69">
        <v>1108447.4173999999</v>
      </c>
      <c r="N79" s="57">
        <f t="shared" si="20"/>
        <v>6.0694571673376517E-2</v>
      </c>
      <c r="O79" s="69">
        <v>1108447.4173999999</v>
      </c>
      <c r="P79" s="57">
        <f t="shared" si="21"/>
        <v>6.0694571673376517E-2</v>
      </c>
      <c r="Q79" s="69">
        <v>1108447.4173999999</v>
      </c>
      <c r="R79" s="57">
        <f t="shared" si="22"/>
        <v>6.0694571673376517E-2</v>
      </c>
      <c r="S79" s="69">
        <v>1108447.4173999999</v>
      </c>
      <c r="T79" s="57">
        <f t="shared" si="23"/>
        <v>6.0694571673376517E-2</v>
      </c>
      <c r="U79" s="69">
        <v>1108447.4173999999</v>
      </c>
      <c r="V79" s="57">
        <f t="shared" si="24"/>
        <v>6.0694571673376517E-2</v>
      </c>
      <c r="W79" s="69">
        <v>1108447.4173999999</v>
      </c>
      <c r="X79" s="57">
        <f t="shared" si="25"/>
        <v>6.0694571673376517E-2</v>
      </c>
      <c r="Y79" s="69">
        <v>1108447.4173999999</v>
      </c>
      <c r="Z79" s="57">
        <f t="shared" si="30"/>
        <v>6.0694571673376517E-2</v>
      </c>
      <c r="AA79" s="69">
        <f t="shared" si="31"/>
        <v>13301369.008800002</v>
      </c>
      <c r="AB79" s="57">
        <f t="shared" si="30"/>
        <v>6.0694571673376538E-2</v>
      </c>
      <c r="AC79" s="85">
        <f t="shared" si="32"/>
        <v>1108447.4174000002</v>
      </c>
      <c r="AD79" s="57">
        <f t="shared" si="27"/>
        <v>6.0694571673376531E-2</v>
      </c>
    </row>
    <row r="80" spans="1:66" x14ac:dyDescent="0.25">
      <c r="A80" s="9">
        <v>6202</v>
      </c>
      <c r="B80" s="10" t="s">
        <v>103</v>
      </c>
      <c r="C80" s="67">
        <v>456495.73090000002</v>
      </c>
      <c r="D80" s="49">
        <f t="shared" si="15"/>
        <v>2.4996055223521742E-2</v>
      </c>
      <c r="E80" s="67">
        <v>456495.73090000002</v>
      </c>
      <c r="F80" s="49">
        <f t="shared" si="16"/>
        <v>2.4996055223521742E-2</v>
      </c>
      <c r="G80" s="67">
        <v>456495.73090000002</v>
      </c>
      <c r="H80" s="49">
        <f t="shared" si="17"/>
        <v>2.4996055223521742E-2</v>
      </c>
      <c r="I80" s="67">
        <v>456495.73090000002</v>
      </c>
      <c r="J80" s="49">
        <f t="shared" si="18"/>
        <v>2.4996055223521742E-2</v>
      </c>
      <c r="K80" s="67">
        <v>456495.73090000002</v>
      </c>
      <c r="L80" s="49">
        <f t="shared" si="19"/>
        <v>2.4996055223521742E-2</v>
      </c>
      <c r="M80" s="67">
        <v>456495.73090000002</v>
      </c>
      <c r="N80" s="49">
        <f t="shared" si="20"/>
        <v>2.4996055223521742E-2</v>
      </c>
      <c r="O80" s="67">
        <v>456495.73090000002</v>
      </c>
      <c r="P80" s="49">
        <f t="shared" si="21"/>
        <v>2.4996055223521742E-2</v>
      </c>
      <c r="Q80" s="67">
        <v>456495.73090000002</v>
      </c>
      <c r="R80" s="49">
        <f t="shared" si="22"/>
        <v>2.4996055223521742E-2</v>
      </c>
      <c r="S80" s="67">
        <v>456495.73090000002</v>
      </c>
      <c r="T80" s="49">
        <f t="shared" si="23"/>
        <v>2.4996055223521742E-2</v>
      </c>
      <c r="U80" s="67">
        <v>456495.73090000002</v>
      </c>
      <c r="V80" s="49">
        <f t="shared" si="24"/>
        <v>2.4996055223521742E-2</v>
      </c>
      <c r="W80" s="67">
        <v>456495.73090000002</v>
      </c>
      <c r="X80" s="49">
        <f t="shared" si="25"/>
        <v>2.4996055223521742E-2</v>
      </c>
      <c r="Y80" s="67">
        <v>456495.73090000002</v>
      </c>
      <c r="Z80" s="49">
        <f t="shared" si="30"/>
        <v>2.4996055223521742E-2</v>
      </c>
      <c r="AA80" s="82">
        <f t="shared" si="31"/>
        <v>5477948.7707999991</v>
      </c>
      <c r="AB80" s="49">
        <f t="shared" si="30"/>
        <v>2.4996055223521739E-2</v>
      </c>
      <c r="AC80" s="82">
        <f t="shared" si="32"/>
        <v>456495.73089999991</v>
      </c>
      <c r="AD80" s="49">
        <f t="shared" si="27"/>
        <v>2.4996055223521736E-2</v>
      </c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</row>
    <row r="81" spans="1:66" x14ac:dyDescent="0.25">
      <c r="A81" s="9">
        <v>6203</v>
      </c>
      <c r="B81" s="10" t="s">
        <v>104</v>
      </c>
      <c r="C81" s="67">
        <v>169990.63605</v>
      </c>
      <c r="D81" s="49">
        <f t="shared" ref="D81:R156" si="33">IF(C$10&lt;&gt;0,C81/C$10,"-")</f>
        <v>9.3080724277752186E-3</v>
      </c>
      <c r="E81" s="67">
        <v>169990.63605</v>
      </c>
      <c r="F81" s="49">
        <f t="shared" ref="F81:F141" si="34">IF(E$10&lt;&gt;0,E81/E$10,"-")</f>
        <v>9.3080724277752186E-3</v>
      </c>
      <c r="G81" s="67">
        <v>169990.63605</v>
      </c>
      <c r="H81" s="49">
        <f t="shared" ref="H81:H141" si="35">IF(G$10&lt;&gt;0,G81/G$10,"-")</f>
        <v>9.3080724277752186E-3</v>
      </c>
      <c r="I81" s="67">
        <v>169990.63605</v>
      </c>
      <c r="J81" s="49">
        <f t="shared" ref="J81:J141" si="36">IF(I$10&lt;&gt;0,I81/I$10,"-")</f>
        <v>9.3080724277752186E-3</v>
      </c>
      <c r="K81" s="67">
        <v>169990.63605</v>
      </c>
      <c r="L81" s="49">
        <f t="shared" ref="L81:L141" si="37">IF(K$10&lt;&gt;0,K81/K$10,"-")</f>
        <v>9.3080724277752186E-3</v>
      </c>
      <c r="M81" s="67">
        <v>169990.63605</v>
      </c>
      <c r="N81" s="49">
        <f t="shared" ref="N81:N141" si="38">IF(M$10&lt;&gt;0,M81/M$10,"-")</f>
        <v>9.3080724277752186E-3</v>
      </c>
      <c r="O81" s="67">
        <v>169990.63605</v>
      </c>
      <c r="P81" s="49">
        <f t="shared" ref="P81:P141" si="39">IF(O$10&lt;&gt;0,O81/O$10,"-")</f>
        <v>9.3080724277752186E-3</v>
      </c>
      <c r="Q81" s="67">
        <v>169990.63605</v>
      </c>
      <c r="R81" s="49">
        <f t="shared" ref="R81:R141" si="40">IF(Q$10&lt;&gt;0,Q81/Q$10,"-")</f>
        <v>9.3080724277752186E-3</v>
      </c>
      <c r="S81" s="67">
        <v>169990.63605</v>
      </c>
      <c r="T81" s="49">
        <f t="shared" ref="T81:AD141" si="41">IF(S$10&lt;&gt;0,S81/S$10,"-")</f>
        <v>9.3080724277752186E-3</v>
      </c>
      <c r="U81" s="67">
        <v>169990.63605</v>
      </c>
      <c r="V81" s="49">
        <f t="shared" ref="V81:V141" si="42">IF(U$10&lt;&gt;0,U81/U$10,"-")</f>
        <v>9.3080724277752186E-3</v>
      </c>
      <c r="W81" s="67">
        <v>169990.63605</v>
      </c>
      <c r="X81" s="49">
        <f t="shared" ref="X81:X141" si="43">IF(W$10&lt;&gt;0,W81/W$10,"-")</f>
        <v>9.3080724277752186E-3</v>
      </c>
      <c r="Y81" s="67">
        <v>169990.63605</v>
      </c>
      <c r="Z81" s="49">
        <f t="shared" ref="Z81:AB100" si="44">IF(Y$10&lt;&gt;0,Y81/Y$10,"-")</f>
        <v>9.3080724277752186E-3</v>
      </c>
      <c r="AA81" s="82">
        <f t="shared" si="31"/>
        <v>2039887.6326000004</v>
      </c>
      <c r="AB81" s="49">
        <f t="shared" si="44"/>
        <v>9.3080724277752203E-3</v>
      </c>
      <c r="AC81" s="82">
        <f t="shared" si="32"/>
        <v>169990.63605000003</v>
      </c>
      <c r="AD81" s="49">
        <f t="shared" ref="AD81:AD141" si="45">IF(AC$10&lt;&gt;0,AC81/AC$10,"-")</f>
        <v>9.3080724277752186E-3</v>
      </c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</row>
    <row r="82" spans="1:66" x14ac:dyDescent="0.25">
      <c r="A82" s="9">
        <v>6204</v>
      </c>
      <c r="B82" s="10" t="s">
        <v>105</v>
      </c>
      <c r="C82" s="67">
        <v>5033.6400000000003</v>
      </c>
      <c r="D82" s="49">
        <f t="shared" si="33"/>
        <v>2.7562392131743804E-4</v>
      </c>
      <c r="E82" s="67">
        <v>5033.6400000000003</v>
      </c>
      <c r="F82" s="49">
        <f t="shared" si="34"/>
        <v>2.7562392131743804E-4</v>
      </c>
      <c r="G82" s="67">
        <v>5033.6400000000003</v>
      </c>
      <c r="H82" s="49">
        <f t="shared" si="35"/>
        <v>2.7562392131743804E-4</v>
      </c>
      <c r="I82" s="67">
        <v>5033.6400000000003</v>
      </c>
      <c r="J82" s="49">
        <f t="shared" si="36"/>
        <v>2.7562392131743804E-4</v>
      </c>
      <c r="K82" s="67">
        <v>5033.6400000000003</v>
      </c>
      <c r="L82" s="49">
        <f t="shared" si="37"/>
        <v>2.7562392131743804E-4</v>
      </c>
      <c r="M82" s="67">
        <v>5033.6400000000003</v>
      </c>
      <c r="N82" s="49">
        <f t="shared" si="38"/>
        <v>2.7562392131743804E-4</v>
      </c>
      <c r="O82" s="67">
        <v>5033.6400000000003</v>
      </c>
      <c r="P82" s="49">
        <f t="shared" si="39"/>
        <v>2.7562392131743804E-4</v>
      </c>
      <c r="Q82" s="67">
        <v>5033.6400000000003</v>
      </c>
      <c r="R82" s="49">
        <f t="shared" si="40"/>
        <v>2.7562392131743804E-4</v>
      </c>
      <c r="S82" s="67">
        <v>5033.6400000000003</v>
      </c>
      <c r="T82" s="49">
        <f t="shared" si="41"/>
        <v>2.7562392131743804E-4</v>
      </c>
      <c r="U82" s="67">
        <v>5033.6400000000003</v>
      </c>
      <c r="V82" s="49">
        <f t="shared" si="42"/>
        <v>2.7562392131743804E-4</v>
      </c>
      <c r="W82" s="67">
        <v>5033.6400000000003</v>
      </c>
      <c r="X82" s="49">
        <f t="shared" si="43"/>
        <v>2.7562392131743804E-4</v>
      </c>
      <c r="Y82" s="67">
        <v>5033.6400000000003</v>
      </c>
      <c r="Z82" s="49">
        <f t="shared" si="44"/>
        <v>2.7562392131743804E-4</v>
      </c>
      <c r="AA82" s="82">
        <f t="shared" si="31"/>
        <v>60403.68</v>
      </c>
      <c r="AB82" s="49">
        <f t="shared" si="44"/>
        <v>2.7562392131743804E-4</v>
      </c>
      <c r="AC82" s="82">
        <f t="shared" si="32"/>
        <v>5033.6400000000003</v>
      </c>
      <c r="AD82" s="49">
        <f t="shared" si="45"/>
        <v>2.7562392131743804E-4</v>
      </c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</row>
    <row r="83" spans="1:66" x14ac:dyDescent="0.25">
      <c r="A83" s="9">
        <v>6205</v>
      </c>
      <c r="B83" s="10" t="s">
        <v>106</v>
      </c>
      <c r="C83" s="67">
        <v>8342.5</v>
      </c>
      <c r="D83" s="49">
        <f t="shared" si="33"/>
        <v>4.5680512781818465E-4</v>
      </c>
      <c r="E83" s="67">
        <v>8342.5</v>
      </c>
      <c r="F83" s="49">
        <f t="shared" si="34"/>
        <v>4.5680512781818465E-4</v>
      </c>
      <c r="G83" s="67">
        <v>8342.5</v>
      </c>
      <c r="H83" s="49">
        <f t="shared" si="35"/>
        <v>4.5680512781818465E-4</v>
      </c>
      <c r="I83" s="67">
        <v>8342.5</v>
      </c>
      <c r="J83" s="49">
        <f t="shared" si="36"/>
        <v>4.5680512781818465E-4</v>
      </c>
      <c r="K83" s="67">
        <v>8342.5</v>
      </c>
      <c r="L83" s="49">
        <f t="shared" si="37"/>
        <v>4.5680512781818465E-4</v>
      </c>
      <c r="M83" s="67">
        <v>8342.5</v>
      </c>
      <c r="N83" s="49">
        <f t="shared" si="38"/>
        <v>4.5680512781818465E-4</v>
      </c>
      <c r="O83" s="67">
        <v>8342.5</v>
      </c>
      <c r="P83" s="49">
        <f t="shared" si="39"/>
        <v>4.5680512781818465E-4</v>
      </c>
      <c r="Q83" s="67">
        <v>8342.5</v>
      </c>
      <c r="R83" s="49">
        <f t="shared" si="40"/>
        <v>4.5680512781818465E-4</v>
      </c>
      <c r="S83" s="67">
        <v>8342.5</v>
      </c>
      <c r="T83" s="49">
        <f t="shared" si="41"/>
        <v>4.5680512781818465E-4</v>
      </c>
      <c r="U83" s="67">
        <v>8342.5</v>
      </c>
      <c r="V83" s="49">
        <f t="shared" si="42"/>
        <v>4.5680512781818465E-4</v>
      </c>
      <c r="W83" s="67">
        <v>8342.5</v>
      </c>
      <c r="X83" s="49">
        <f t="shared" si="43"/>
        <v>4.5680512781818465E-4</v>
      </c>
      <c r="Y83" s="67">
        <v>8342.5</v>
      </c>
      <c r="Z83" s="49">
        <f t="shared" si="44"/>
        <v>4.5680512781818465E-4</v>
      </c>
      <c r="AA83" s="82">
        <f t="shared" si="31"/>
        <v>100110</v>
      </c>
      <c r="AB83" s="49">
        <f t="shared" si="44"/>
        <v>4.5680512781818465E-4</v>
      </c>
      <c r="AC83" s="82">
        <f t="shared" si="32"/>
        <v>8342.5</v>
      </c>
      <c r="AD83" s="49">
        <f t="shared" si="45"/>
        <v>4.5680512781818465E-4</v>
      </c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</row>
    <row r="84" spans="1:66" x14ac:dyDescent="0.25">
      <c r="A84" s="9">
        <v>6206</v>
      </c>
      <c r="B84" s="10" t="s">
        <v>107</v>
      </c>
      <c r="C84" s="67">
        <v>18619.813900000001</v>
      </c>
      <c r="D84" s="49">
        <f t="shared" si="33"/>
        <v>1.0195536671909274E-3</v>
      </c>
      <c r="E84" s="67">
        <v>18619.813900000001</v>
      </c>
      <c r="F84" s="49">
        <f t="shared" si="34"/>
        <v>1.0195536671909274E-3</v>
      </c>
      <c r="G84" s="67">
        <v>18619.813900000001</v>
      </c>
      <c r="H84" s="49">
        <f t="shared" si="35"/>
        <v>1.0195536671909274E-3</v>
      </c>
      <c r="I84" s="67">
        <v>18619.813900000001</v>
      </c>
      <c r="J84" s="49">
        <f t="shared" si="36"/>
        <v>1.0195536671909274E-3</v>
      </c>
      <c r="K84" s="67">
        <v>18619.813900000001</v>
      </c>
      <c r="L84" s="49">
        <f t="shared" si="37"/>
        <v>1.0195536671909274E-3</v>
      </c>
      <c r="M84" s="67">
        <v>18619.813900000001</v>
      </c>
      <c r="N84" s="49">
        <f t="shared" si="38"/>
        <v>1.0195536671909274E-3</v>
      </c>
      <c r="O84" s="67">
        <v>18619.813900000001</v>
      </c>
      <c r="P84" s="49">
        <f t="shared" si="39"/>
        <v>1.0195536671909274E-3</v>
      </c>
      <c r="Q84" s="67">
        <v>18619.813900000001</v>
      </c>
      <c r="R84" s="49">
        <f t="shared" si="40"/>
        <v>1.0195536671909274E-3</v>
      </c>
      <c r="S84" s="67">
        <v>18619.813900000001</v>
      </c>
      <c r="T84" s="49">
        <f t="shared" si="41"/>
        <v>1.0195536671909274E-3</v>
      </c>
      <c r="U84" s="67">
        <v>18619.813900000001</v>
      </c>
      <c r="V84" s="49">
        <f t="shared" si="42"/>
        <v>1.0195536671909274E-3</v>
      </c>
      <c r="W84" s="67">
        <v>18619.813900000001</v>
      </c>
      <c r="X84" s="49">
        <f t="shared" si="43"/>
        <v>1.0195536671909274E-3</v>
      </c>
      <c r="Y84" s="67">
        <v>18619.813900000001</v>
      </c>
      <c r="Z84" s="49">
        <f t="shared" si="44"/>
        <v>1.0195536671909274E-3</v>
      </c>
      <c r="AA84" s="82">
        <f t="shared" si="31"/>
        <v>223437.76680000007</v>
      </c>
      <c r="AB84" s="49">
        <f t="shared" si="44"/>
        <v>1.0195536671909276E-3</v>
      </c>
      <c r="AC84" s="82">
        <f t="shared" si="32"/>
        <v>18619.813900000005</v>
      </c>
      <c r="AD84" s="49">
        <f t="shared" si="45"/>
        <v>1.0195536671909276E-3</v>
      </c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</row>
    <row r="85" spans="1:66" x14ac:dyDescent="0.25">
      <c r="A85" s="9">
        <v>6207</v>
      </c>
      <c r="B85" s="10" t="s">
        <v>108</v>
      </c>
      <c r="C85" s="67">
        <v>69618.509999999995</v>
      </c>
      <c r="D85" s="49">
        <f t="shared" si="33"/>
        <v>3.8120578194859528E-3</v>
      </c>
      <c r="E85" s="67">
        <v>69618.509999999995</v>
      </c>
      <c r="F85" s="49">
        <f t="shared" si="34"/>
        <v>3.8120578194859528E-3</v>
      </c>
      <c r="G85" s="67">
        <v>69618.509999999995</v>
      </c>
      <c r="H85" s="49">
        <f t="shared" si="35"/>
        <v>3.8120578194859528E-3</v>
      </c>
      <c r="I85" s="67">
        <v>69618.509999999995</v>
      </c>
      <c r="J85" s="49">
        <f t="shared" si="36"/>
        <v>3.8120578194859528E-3</v>
      </c>
      <c r="K85" s="67">
        <v>69618.509999999995</v>
      </c>
      <c r="L85" s="49">
        <f t="shared" si="37"/>
        <v>3.8120578194859528E-3</v>
      </c>
      <c r="M85" s="67">
        <v>69618.509999999995</v>
      </c>
      <c r="N85" s="49">
        <f t="shared" si="38"/>
        <v>3.8120578194859528E-3</v>
      </c>
      <c r="O85" s="67">
        <v>69618.509999999995</v>
      </c>
      <c r="P85" s="49">
        <f t="shared" si="39"/>
        <v>3.8120578194859528E-3</v>
      </c>
      <c r="Q85" s="67">
        <v>69618.509999999995</v>
      </c>
      <c r="R85" s="49">
        <f t="shared" si="40"/>
        <v>3.8120578194859528E-3</v>
      </c>
      <c r="S85" s="67">
        <v>69618.509999999995</v>
      </c>
      <c r="T85" s="49">
        <f t="shared" si="41"/>
        <v>3.8120578194859528E-3</v>
      </c>
      <c r="U85" s="67">
        <v>69618.509999999995</v>
      </c>
      <c r="V85" s="49">
        <f t="shared" si="42"/>
        <v>3.8120578194859528E-3</v>
      </c>
      <c r="W85" s="67">
        <v>69618.509999999995</v>
      </c>
      <c r="X85" s="49">
        <f t="shared" si="43"/>
        <v>3.8120578194859528E-3</v>
      </c>
      <c r="Y85" s="67">
        <v>69618.509999999995</v>
      </c>
      <c r="Z85" s="49">
        <f t="shared" si="44"/>
        <v>3.8120578194859528E-3</v>
      </c>
      <c r="AA85" s="82">
        <f t="shared" si="31"/>
        <v>835422.12</v>
      </c>
      <c r="AB85" s="49">
        <f t="shared" si="44"/>
        <v>3.8120578194859537E-3</v>
      </c>
      <c r="AC85" s="82">
        <f t="shared" si="32"/>
        <v>69618.509999999995</v>
      </c>
      <c r="AD85" s="49">
        <f t="shared" si="45"/>
        <v>3.8120578194859528E-3</v>
      </c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</row>
    <row r="86" spans="1:66" x14ac:dyDescent="0.25">
      <c r="A86" s="9">
        <v>6208</v>
      </c>
      <c r="B86" s="10" t="s">
        <v>109</v>
      </c>
      <c r="C86" s="67"/>
      <c r="D86" s="49">
        <f t="shared" si="33"/>
        <v>0</v>
      </c>
      <c r="E86" s="67"/>
      <c r="F86" s="49">
        <f t="shared" si="34"/>
        <v>0</v>
      </c>
      <c r="G86" s="67"/>
      <c r="H86" s="49">
        <f t="shared" si="35"/>
        <v>0</v>
      </c>
      <c r="I86" s="67"/>
      <c r="J86" s="49">
        <f t="shared" si="36"/>
        <v>0</v>
      </c>
      <c r="K86" s="67"/>
      <c r="L86" s="49">
        <f t="shared" si="37"/>
        <v>0</v>
      </c>
      <c r="M86" s="67"/>
      <c r="N86" s="49">
        <f t="shared" si="38"/>
        <v>0</v>
      </c>
      <c r="O86" s="67"/>
      <c r="P86" s="49">
        <f t="shared" si="39"/>
        <v>0</v>
      </c>
      <c r="Q86" s="67"/>
      <c r="R86" s="49">
        <f t="shared" si="40"/>
        <v>0</v>
      </c>
      <c r="S86" s="67"/>
      <c r="T86" s="49">
        <f t="shared" si="41"/>
        <v>0</v>
      </c>
      <c r="U86" s="67"/>
      <c r="V86" s="49">
        <f t="shared" si="42"/>
        <v>0</v>
      </c>
      <c r="W86" s="67"/>
      <c r="X86" s="49">
        <f t="shared" si="43"/>
        <v>0</v>
      </c>
      <c r="Y86" s="67"/>
      <c r="Z86" s="49">
        <f t="shared" si="44"/>
        <v>0</v>
      </c>
      <c r="AA86" s="82">
        <f t="shared" si="31"/>
        <v>0</v>
      </c>
      <c r="AB86" s="49">
        <f t="shared" si="44"/>
        <v>0</v>
      </c>
      <c r="AC86" s="82">
        <f t="shared" si="32"/>
        <v>0</v>
      </c>
      <c r="AD86" s="49">
        <f t="shared" si="45"/>
        <v>0</v>
      </c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</row>
    <row r="87" spans="1:66" x14ac:dyDescent="0.25">
      <c r="A87" s="9">
        <v>6209</v>
      </c>
      <c r="B87" s="10" t="s">
        <v>110</v>
      </c>
      <c r="C87" s="67">
        <v>154073.30059999999</v>
      </c>
      <c r="D87" s="49">
        <f t="shared" si="33"/>
        <v>8.4364967064971628E-3</v>
      </c>
      <c r="E87" s="67">
        <v>154073.30059999999</v>
      </c>
      <c r="F87" s="49">
        <f t="shared" si="34"/>
        <v>8.4364967064971628E-3</v>
      </c>
      <c r="G87" s="67">
        <v>154073.30059999999</v>
      </c>
      <c r="H87" s="49">
        <f t="shared" si="35"/>
        <v>8.4364967064971628E-3</v>
      </c>
      <c r="I87" s="67">
        <v>154073.30059999999</v>
      </c>
      <c r="J87" s="49">
        <f t="shared" si="36"/>
        <v>8.4364967064971628E-3</v>
      </c>
      <c r="K87" s="67">
        <v>154073.30059999999</v>
      </c>
      <c r="L87" s="49">
        <f t="shared" si="37"/>
        <v>8.4364967064971628E-3</v>
      </c>
      <c r="M87" s="67">
        <v>154073.30059999999</v>
      </c>
      <c r="N87" s="49">
        <f t="shared" si="38"/>
        <v>8.4364967064971628E-3</v>
      </c>
      <c r="O87" s="67">
        <v>154073.30059999999</v>
      </c>
      <c r="P87" s="49">
        <f t="shared" si="39"/>
        <v>8.4364967064971628E-3</v>
      </c>
      <c r="Q87" s="67">
        <v>154073.30059999999</v>
      </c>
      <c r="R87" s="49">
        <f t="shared" si="40"/>
        <v>8.4364967064971628E-3</v>
      </c>
      <c r="S87" s="67">
        <v>154073.30059999999</v>
      </c>
      <c r="T87" s="49">
        <f t="shared" si="41"/>
        <v>8.4364967064971628E-3</v>
      </c>
      <c r="U87" s="67">
        <v>154073.30059999999</v>
      </c>
      <c r="V87" s="49">
        <f t="shared" si="42"/>
        <v>8.4364967064971628E-3</v>
      </c>
      <c r="W87" s="67">
        <v>154073.30059999999</v>
      </c>
      <c r="X87" s="49">
        <f t="shared" si="43"/>
        <v>8.4364967064971628E-3</v>
      </c>
      <c r="Y87" s="67">
        <v>154073.30059999999</v>
      </c>
      <c r="Z87" s="49">
        <f t="shared" si="44"/>
        <v>8.4364967064971628E-3</v>
      </c>
      <c r="AA87" s="82">
        <f t="shared" si="31"/>
        <v>1848879.6071999997</v>
      </c>
      <c r="AB87" s="49">
        <f t="shared" si="44"/>
        <v>8.4364967064971628E-3</v>
      </c>
      <c r="AC87" s="82">
        <f t="shared" si="32"/>
        <v>154073.30059999999</v>
      </c>
      <c r="AD87" s="49">
        <f t="shared" si="45"/>
        <v>8.4364967064971628E-3</v>
      </c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</row>
    <row r="88" spans="1:66" x14ac:dyDescent="0.25">
      <c r="A88" s="9">
        <v>6210</v>
      </c>
      <c r="B88" s="10" t="s">
        <v>111</v>
      </c>
      <c r="C88" s="67">
        <v>162239.85440000001</v>
      </c>
      <c r="D88" s="49">
        <f t="shared" si="33"/>
        <v>8.8836676567450607E-3</v>
      </c>
      <c r="E88" s="67">
        <v>162239.85440000001</v>
      </c>
      <c r="F88" s="49">
        <f t="shared" si="34"/>
        <v>8.8836676567450607E-3</v>
      </c>
      <c r="G88" s="67">
        <v>162239.85440000001</v>
      </c>
      <c r="H88" s="49">
        <f t="shared" si="35"/>
        <v>8.8836676567450607E-3</v>
      </c>
      <c r="I88" s="67">
        <v>162239.85440000001</v>
      </c>
      <c r="J88" s="49">
        <f t="shared" si="36"/>
        <v>8.8836676567450607E-3</v>
      </c>
      <c r="K88" s="67">
        <v>162239.85440000001</v>
      </c>
      <c r="L88" s="49">
        <f t="shared" si="37"/>
        <v>8.8836676567450607E-3</v>
      </c>
      <c r="M88" s="67">
        <v>162239.85440000001</v>
      </c>
      <c r="N88" s="49">
        <f t="shared" si="38"/>
        <v>8.8836676567450607E-3</v>
      </c>
      <c r="O88" s="67">
        <v>162239.85440000001</v>
      </c>
      <c r="P88" s="49">
        <f t="shared" si="39"/>
        <v>8.8836676567450607E-3</v>
      </c>
      <c r="Q88" s="67">
        <v>162239.85440000001</v>
      </c>
      <c r="R88" s="49">
        <f t="shared" si="40"/>
        <v>8.8836676567450607E-3</v>
      </c>
      <c r="S88" s="67">
        <v>162239.85440000001</v>
      </c>
      <c r="T88" s="49">
        <f t="shared" si="41"/>
        <v>8.8836676567450607E-3</v>
      </c>
      <c r="U88" s="67">
        <v>162239.85440000001</v>
      </c>
      <c r="V88" s="49">
        <f t="shared" si="42"/>
        <v>8.8836676567450607E-3</v>
      </c>
      <c r="W88" s="67">
        <v>162239.85440000001</v>
      </c>
      <c r="X88" s="49">
        <f t="shared" si="43"/>
        <v>8.8836676567450607E-3</v>
      </c>
      <c r="Y88" s="67">
        <v>162239.85440000001</v>
      </c>
      <c r="Z88" s="49">
        <f t="shared" si="44"/>
        <v>8.8836676567450607E-3</v>
      </c>
      <c r="AA88" s="82">
        <f t="shared" si="31"/>
        <v>1946878.2528000006</v>
      </c>
      <c r="AB88" s="49">
        <f t="shared" si="44"/>
        <v>8.8836676567450642E-3</v>
      </c>
      <c r="AC88" s="82">
        <f t="shared" si="32"/>
        <v>162239.85440000004</v>
      </c>
      <c r="AD88" s="49">
        <f t="shared" si="45"/>
        <v>8.8836676567450625E-3</v>
      </c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</row>
    <row r="89" spans="1:66" x14ac:dyDescent="0.25">
      <c r="A89" s="9">
        <v>6211</v>
      </c>
      <c r="B89" s="10" t="s">
        <v>112</v>
      </c>
      <c r="C89" s="67">
        <v>55387.9107</v>
      </c>
      <c r="D89" s="49">
        <f t="shared" si="33"/>
        <v>3.0328416693911533E-3</v>
      </c>
      <c r="E89" s="67">
        <v>55387.9107</v>
      </c>
      <c r="F89" s="49">
        <f t="shared" si="34"/>
        <v>3.0328416693911533E-3</v>
      </c>
      <c r="G89" s="67">
        <v>55387.9107</v>
      </c>
      <c r="H89" s="49">
        <f t="shared" si="35"/>
        <v>3.0328416693911533E-3</v>
      </c>
      <c r="I89" s="67">
        <v>55387.9107</v>
      </c>
      <c r="J89" s="49">
        <f t="shared" si="36"/>
        <v>3.0328416693911533E-3</v>
      </c>
      <c r="K89" s="67">
        <v>55387.9107</v>
      </c>
      <c r="L89" s="49">
        <f t="shared" si="37"/>
        <v>3.0328416693911533E-3</v>
      </c>
      <c r="M89" s="67">
        <v>55387.9107</v>
      </c>
      <c r="N89" s="49">
        <f t="shared" si="38"/>
        <v>3.0328416693911533E-3</v>
      </c>
      <c r="O89" s="67">
        <v>55387.9107</v>
      </c>
      <c r="P89" s="49">
        <f t="shared" si="39"/>
        <v>3.0328416693911533E-3</v>
      </c>
      <c r="Q89" s="67">
        <v>55387.9107</v>
      </c>
      <c r="R89" s="49">
        <f t="shared" si="40"/>
        <v>3.0328416693911533E-3</v>
      </c>
      <c r="S89" s="67">
        <v>55387.9107</v>
      </c>
      <c r="T89" s="49">
        <f t="shared" si="41"/>
        <v>3.0328416693911533E-3</v>
      </c>
      <c r="U89" s="67">
        <v>55387.9107</v>
      </c>
      <c r="V89" s="49">
        <f t="shared" si="42"/>
        <v>3.0328416693911533E-3</v>
      </c>
      <c r="W89" s="67">
        <v>55387.9107</v>
      </c>
      <c r="X89" s="49">
        <f t="shared" si="43"/>
        <v>3.0328416693911533E-3</v>
      </c>
      <c r="Y89" s="67">
        <v>55387.9107</v>
      </c>
      <c r="Z89" s="49">
        <f t="shared" si="44"/>
        <v>3.0328416693911533E-3</v>
      </c>
      <c r="AA89" s="82">
        <f t="shared" si="31"/>
        <v>664654.92839999998</v>
      </c>
      <c r="AB89" s="49">
        <f t="shared" si="44"/>
        <v>3.0328416693911533E-3</v>
      </c>
      <c r="AC89" s="82">
        <f t="shared" si="32"/>
        <v>55387.9107</v>
      </c>
      <c r="AD89" s="49">
        <f t="shared" si="45"/>
        <v>3.0328416693911533E-3</v>
      </c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</row>
    <row r="90" spans="1:66" x14ac:dyDescent="0.25">
      <c r="A90" s="9">
        <v>6212</v>
      </c>
      <c r="B90" s="10" t="s">
        <v>113</v>
      </c>
      <c r="C90" s="67"/>
      <c r="D90" s="49">
        <f t="shared" si="33"/>
        <v>0</v>
      </c>
      <c r="E90" s="67"/>
      <c r="F90" s="49">
        <f t="shared" si="34"/>
        <v>0</v>
      </c>
      <c r="G90" s="67"/>
      <c r="H90" s="49">
        <f t="shared" si="35"/>
        <v>0</v>
      </c>
      <c r="I90" s="67"/>
      <c r="J90" s="49">
        <f t="shared" si="36"/>
        <v>0</v>
      </c>
      <c r="K90" s="67"/>
      <c r="L90" s="49">
        <f t="shared" si="37"/>
        <v>0</v>
      </c>
      <c r="M90" s="67"/>
      <c r="N90" s="49">
        <f t="shared" si="38"/>
        <v>0</v>
      </c>
      <c r="O90" s="67"/>
      <c r="P90" s="49">
        <f t="shared" si="39"/>
        <v>0</v>
      </c>
      <c r="Q90" s="67"/>
      <c r="R90" s="49">
        <f t="shared" si="40"/>
        <v>0</v>
      </c>
      <c r="S90" s="67"/>
      <c r="T90" s="49">
        <f t="shared" si="41"/>
        <v>0</v>
      </c>
      <c r="U90" s="67"/>
      <c r="V90" s="49">
        <f t="shared" si="42"/>
        <v>0</v>
      </c>
      <c r="W90" s="67"/>
      <c r="X90" s="49">
        <f t="shared" si="43"/>
        <v>0</v>
      </c>
      <c r="Y90" s="67"/>
      <c r="Z90" s="49">
        <f t="shared" si="44"/>
        <v>0</v>
      </c>
      <c r="AA90" s="82">
        <f t="shared" si="31"/>
        <v>0</v>
      </c>
      <c r="AB90" s="49">
        <f t="shared" si="44"/>
        <v>0</v>
      </c>
      <c r="AC90" s="82">
        <f t="shared" si="32"/>
        <v>0</v>
      </c>
      <c r="AD90" s="49">
        <f t="shared" si="45"/>
        <v>0</v>
      </c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</row>
    <row r="91" spans="1:66" x14ac:dyDescent="0.25">
      <c r="A91" s="9">
        <v>6213</v>
      </c>
      <c r="B91" s="10" t="s">
        <v>114</v>
      </c>
      <c r="C91" s="67">
        <v>4154.7124999999996</v>
      </c>
      <c r="D91" s="49">
        <f t="shared" si="33"/>
        <v>2.2749703021999511E-4</v>
      </c>
      <c r="E91" s="67">
        <v>4154.7124999999996</v>
      </c>
      <c r="F91" s="49">
        <f t="shared" si="34"/>
        <v>2.2749703021999511E-4</v>
      </c>
      <c r="G91" s="67">
        <v>4154.7124999999996</v>
      </c>
      <c r="H91" s="49">
        <f t="shared" si="35"/>
        <v>2.2749703021999511E-4</v>
      </c>
      <c r="I91" s="67">
        <v>4154.7124999999996</v>
      </c>
      <c r="J91" s="49">
        <f t="shared" si="36"/>
        <v>2.2749703021999511E-4</v>
      </c>
      <c r="K91" s="67">
        <v>4154.7124999999996</v>
      </c>
      <c r="L91" s="49">
        <f t="shared" si="37"/>
        <v>2.2749703021999511E-4</v>
      </c>
      <c r="M91" s="67">
        <v>4154.7124999999996</v>
      </c>
      <c r="N91" s="49">
        <f t="shared" si="38"/>
        <v>2.2749703021999511E-4</v>
      </c>
      <c r="O91" s="67">
        <v>4154.7124999999996</v>
      </c>
      <c r="P91" s="49">
        <f t="shared" si="39"/>
        <v>2.2749703021999511E-4</v>
      </c>
      <c r="Q91" s="67">
        <v>4154.7124999999996</v>
      </c>
      <c r="R91" s="49">
        <f t="shared" si="40"/>
        <v>2.2749703021999511E-4</v>
      </c>
      <c r="S91" s="67">
        <v>4154.7124999999996</v>
      </c>
      <c r="T91" s="49">
        <f t="shared" si="41"/>
        <v>2.2749703021999511E-4</v>
      </c>
      <c r="U91" s="67">
        <v>4154.7124999999996</v>
      </c>
      <c r="V91" s="49">
        <f t="shared" si="42"/>
        <v>2.2749703021999511E-4</v>
      </c>
      <c r="W91" s="67">
        <v>4154.7124999999996</v>
      </c>
      <c r="X91" s="49">
        <f t="shared" si="43"/>
        <v>2.2749703021999511E-4</v>
      </c>
      <c r="Y91" s="67">
        <v>4154.7124999999996</v>
      </c>
      <c r="Z91" s="49">
        <f t="shared" si="44"/>
        <v>2.2749703021999511E-4</v>
      </c>
      <c r="AA91" s="82">
        <f t="shared" si="31"/>
        <v>49856.55000000001</v>
      </c>
      <c r="AB91" s="49">
        <f t="shared" si="44"/>
        <v>2.2749703021999519E-4</v>
      </c>
      <c r="AC91" s="82">
        <f t="shared" si="32"/>
        <v>4154.7125000000005</v>
      </c>
      <c r="AD91" s="49">
        <f t="shared" si="45"/>
        <v>2.2749703021999516E-4</v>
      </c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</row>
    <row r="92" spans="1:66" x14ac:dyDescent="0.25">
      <c r="A92" s="9">
        <v>6214</v>
      </c>
      <c r="B92" s="10" t="s">
        <v>115</v>
      </c>
      <c r="C92" s="67">
        <v>35492.519999999997</v>
      </c>
      <c r="D92" s="49">
        <f t="shared" si="33"/>
        <v>1.943442029989748E-3</v>
      </c>
      <c r="E92" s="67">
        <v>35492.519999999997</v>
      </c>
      <c r="F92" s="49">
        <f t="shared" si="34"/>
        <v>1.943442029989748E-3</v>
      </c>
      <c r="G92" s="67">
        <v>35492.519999999997</v>
      </c>
      <c r="H92" s="49">
        <f t="shared" si="35"/>
        <v>1.943442029989748E-3</v>
      </c>
      <c r="I92" s="67">
        <v>35492.519999999997</v>
      </c>
      <c r="J92" s="49">
        <f t="shared" si="36"/>
        <v>1.943442029989748E-3</v>
      </c>
      <c r="K92" s="67">
        <v>35492.519999999997</v>
      </c>
      <c r="L92" s="49">
        <f t="shared" si="37"/>
        <v>1.943442029989748E-3</v>
      </c>
      <c r="M92" s="67">
        <v>35492.519999999997</v>
      </c>
      <c r="N92" s="49">
        <f t="shared" si="38"/>
        <v>1.943442029989748E-3</v>
      </c>
      <c r="O92" s="67">
        <v>35492.519999999997</v>
      </c>
      <c r="P92" s="49">
        <f t="shared" si="39"/>
        <v>1.943442029989748E-3</v>
      </c>
      <c r="Q92" s="67">
        <v>35492.519999999997</v>
      </c>
      <c r="R92" s="49">
        <f t="shared" si="40"/>
        <v>1.943442029989748E-3</v>
      </c>
      <c r="S92" s="67">
        <v>35492.519999999997</v>
      </c>
      <c r="T92" s="49">
        <f t="shared" si="41"/>
        <v>1.943442029989748E-3</v>
      </c>
      <c r="U92" s="67">
        <v>35492.519999999997</v>
      </c>
      <c r="V92" s="49">
        <f t="shared" si="42"/>
        <v>1.943442029989748E-3</v>
      </c>
      <c r="W92" s="67">
        <v>35492.519999999997</v>
      </c>
      <c r="X92" s="49">
        <f t="shared" si="43"/>
        <v>1.943442029989748E-3</v>
      </c>
      <c r="Y92" s="67">
        <v>35492.519999999997</v>
      </c>
      <c r="Z92" s="49">
        <f t="shared" si="44"/>
        <v>1.943442029989748E-3</v>
      </c>
      <c r="AA92" s="82">
        <f t="shared" si="31"/>
        <v>425910.24000000005</v>
      </c>
      <c r="AB92" s="49">
        <f t="shared" si="44"/>
        <v>1.9434420299897486E-3</v>
      </c>
      <c r="AC92" s="82">
        <f t="shared" si="32"/>
        <v>35492.520000000004</v>
      </c>
      <c r="AD92" s="49">
        <f t="shared" si="45"/>
        <v>1.9434420299897484E-3</v>
      </c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</row>
    <row r="93" spans="1:66" x14ac:dyDescent="0.25">
      <c r="A93" s="9">
        <v>6215</v>
      </c>
      <c r="B93" s="10" t="s">
        <v>116</v>
      </c>
      <c r="C93" s="67">
        <v>25004.726699999999</v>
      </c>
      <c r="D93" s="49">
        <f t="shared" si="33"/>
        <v>1.3691683999103713E-3</v>
      </c>
      <c r="E93" s="67">
        <v>25004.726699999999</v>
      </c>
      <c r="F93" s="49">
        <f t="shared" si="34"/>
        <v>1.3691683999103713E-3</v>
      </c>
      <c r="G93" s="67">
        <v>25004.726699999999</v>
      </c>
      <c r="H93" s="49">
        <f t="shared" si="35"/>
        <v>1.3691683999103713E-3</v>
      </c>
      <c r="I93" s="67">
        <v>25004.726699999999</v>
      </c>
      <c r="J93" s="49">
        <f t="shared" si="36"/>
        <v>1.3691683999103713E-3</v>
      </c>
      <c r="K93" s="67">
        <v>25004.726699999999</v>
      </c>
      <c r="L93" s="49">
        <f t="shared" si="37"/>
        <v>1.3691683999103713E-3</v>
      </c>
      <c r="M93" s="67">
        <v>25004.726699999999</v>
      </c>
      <c r="N93" s="49">
        <f t="shared" si="38"/>
        <v>1.3691683999103713E-3</v>
      </c>
      <c r="O93" s="67">
        <v>25004.726699999999</v>
      </c>
      <c r="P93" s="49">
        <f t="shared" si="39"/>
        <v>1.3691683999103713E-3</v>
      </c>
      <c r="Q93" s="67">
        <v>25004.726699999999</v>
      </c>
      <c r="R93" s="49">
        <f t="shared" si="40"/>
        <v>1.3691683999103713E-3</v>
      </c>
      <c r="S93" s="67">
        <v>25004.726699999999</v>
      </c>
      <c r="T93" s="49">
        <f t="shared" si="41"/>
        <v>1.3691683999103713E-3</v>
      </c>
      <c r="U93" s="67">
        <v>25004.726699999999</v>
      </c>
      <c r="V93" s="49">
        <f t="shared" si="42"/>
        <v>1.3691683999103713E-3</v>
      </c>
      <c r="W93" s="67">
        <v>25004.726699999999</v>
      </c>
      <c r="X93" s="49">
        <f t="shared" si="43"/>
        <v>1.3691683999103713E-3</v>
      </c>
      <c r="Y93" s="67">
        <v>25004.726699999999</v>
      </c>
      <c r="Z93" s="49">
        <f t="shared" si="44"/>
        <v>1.3691683999103713E-3</v>
      </c>
      <c r="AA93" s="82">
        <f t="shared" si="31"/>
        <v>300056.72039999999</v>
      </c>
      <c r="AB93" s="49">
        <f t="shared" si="44"/>
        <v>1.3691683999103716E-3</v>
      </c>
      <c r="AC93" s="82">
        <f t="shared" si="32"/>
        <v>25004.726699999999</v>
      </c>
      <c r="AD93" s="49">
        <f t="shared" si="45"/>
        <v>1.3691683999103713E-3</v>
      </c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</row>
    <row r="94" spans="1:66" x14ac:dyDescent="0.25">
      <c r="A94" s="9">
        <v>6216</v>
      </c>
      <c r="B94" s="10" t="s">
        <v>117</v>
      </c>
      <c r="C94" s="67">
        <v>4875</v>
      </c>
      <c r="D94" s="49">
        <f t="shared" si="33"/>
        <v>2.6693736866810312E-4</v>
      </c>
      <c r="E94" s="67">
        <v>4875</v>
      </c>
      <c r="F94" s="49">
        <f t="shared" si="34"/>
        <v>2.6693736866810312E-4</v>
      </c>
      <c r="G94" s="67">
        <v>4875</v>
      </c>
      <c r="H94" s="49">
        <f t="shared" si="35"/>
        <v>2.6693736866810312E-4</v>
      </c>
      <c r="I94" s="67">
        <v>4875</v>
      </c>
      <c r="J94" s="49">
        <f t="shared" si="36"/>
        <v>2.6693736866810312E-4</v>
      </c>
      <c r="K94" s="67">
        <v>4875</v>
      </c>
      <c r="L94" s="49">
        <f t="shared" si="37"/>
        <v>2.6693736866810312E-4</v>
      </c>
      <c r="M94" s="67">
        <v>4875</v>
      </c>
      <c r="N94" s="49">
        <f t="shared" si="38"/>
        <v>2.6693736866810312E-4</v>
      </c>
      <c r="O94" s="67">
        <v>4875</v>
      </c>
      <c r="P94" s="49">
        <f t="shared" si="39"/>
        <v>2.6693736866810312E-4</v>
      </c>
      <c r="Q94" s="67">
        <v>4875</v>
      </c>
      <c r="R94" s="49">
        <f t="shared" si="40"/>
        <v>2.6693736866810312E-4</v>
      </c>
      <c r="S94" s="67">
        <v>4875</v>
      </c>
      <c r="T94" s="49">
        <f t="shared" si="41"/>
        <v>2.6693736866810312E-4</v>
      </c>
      <c r="U94" s="67">
        <v>4875</v>
      </c>
      <c r="V94" s="49">
        <f t="shared" si="42"/>
        <v>2.6693736866810312E-4</v>
      </c>
      <c r="W94" s="67">
        <v>4875</v>
      </c>
      <c r="X94" s="49">
        <f t="shared" si="43"/>
        <v>2.6693736866810312E-4</v>
      </c>
      <c r="Y94" s="67">
        <v>4875</v>
      </c>
      <c r="Z94" s="49">
        <f t="shared" si="44"/>
        <v>2.6693736866810312E-4</v>
      </c>
      <c r="AA94" s="82">
        <f t="shared" si="31"/>
        <v>58500</v>
      </c>
      <c r="AB94" s="49">
        <f t="shared" si="44"/>
        <v>2.6693736866810312E-4</v>
      </c>
      <c r="AC94" s="82">
        <f t="shared" si="32"/>
        <v>4875</v>
      </c>
      <c r="AD94" s="49">
        <f t="shared" si="45"/>
        <v>2.6693736866810312E-4</v>
      </c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</row>
    <row r="95" spans="1:66" x14ac:dyDescent="0.25">
      <c r="A95" s="9">
        <v>6217</v>
      </c>
      <c r="B95" s="10"/>
      <c r="C95" s="67"/>
      <c r="D95" s="49">
        <f t="shared" si="33"/>
        <v>0</v>
      </c>
      <c r="E95" s="67"/>
      <c r="F95" s="49">
        <f t="shared" si="33"/>
        <v>0</v>
      </c>
      <c r="G95" s="67"/>
      <c r="H95" s="49">
        <f t="shared" si="33"/>
        <v>0</v>
      </c>
      <c r="I95" s="67"/>
      <c r="J95" s="49">
        <f t="shared" si="33"/>
        <v>0</v>
      </c>
      <c r="K95" s="67"/>
      <c r="L95" s="49">
        <f t="shared" si="33"/>
        <v>0</v>
      </c>
      <c r="M95" s="67"/>
      <c r="N95" s="49">
        <f t="shared" si="33"/>
        <v>0</v>
      </c>
      <c r="O95" s="67"/>
      <c r="P95" s="49">
        <f t="shared" si="33"/>
        <v>0</v>
      </c>
      <c r="Q95" s="67"/>
      <c r="R95" s="49">
        <f t="shared" si="33"/>
        <v>0</v>
      </c>
      <c r="S95" s="67"/>
      <c r="T95" s="49">
        <f t="shared" si="41"/>
        <v>0</v>
      </c>
      <c r="U95" s="67"/>
      <c r="V95" s="49">
        <f t="shared" si="41"/>
        <v>0</v>
      </c>
      <c r="W95" s="67"/>
      <c r="X95" s="49">
        <f t="shared" si="41"/>
        <v>0</v>
      </c>
      <c r="Y95" s="67"/>
      <c r="Z95" s="49">
        <f t="shared" si="41"/>
        <v>0</v>
      </c>
      <c r="AA95" s="82"/>
      <c r="AB95" s="49">
        <f t="shared" si="41"/>
        <v>0</v>
      </c>
      <c r="AC95" s="82"/>
      <c r="AD95" s="49">
        <f t="shared" si="41"/>
        <v>0</v>
      </c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</row>
    <row r="96" spans="1:66" x14ac:dyDescent="0.25">
      <c r="A96" s="9">
        <v>6218</v>
      </c>
      <c r="B96" s="10"/>
      <c r="C96" s="67"/>
      <c r="D96" s="49">
        <f t="shared" si="33"/>
        <v>0</v>
      </c>
      <c r="E96" s="67"/>
      <c r="F96" s="49">
        <f t="shared" si="33"/>
        <v>0</v>
      </c>
      <c r="G96" s="67"/>
      <c r="H96" s="49">
        <f t="shared" si="33"/>
        <v>0</v>
      </c>
      <c r="I96" s="67"/>
      <c r="J96" s="49">
        <f t="shared" si="33"/>
        <v>0</v>
      </c>
      <c r="K96" s="67"/>
      <c r="L96" s="49">
        <f t="shared" si="33"/>
        <v>0</v>
      </c>
      <c r="M96" s="67"/>
      <c r="N96" s="49">
        <f t="shared" si="33"/>
        <v>0</v>
      </c>
      <c r="O96" s="67"/>
      <c r="P96" s="49">
        <f t="shared" si="33"/>
        <v>0</v>
      </c>
      <c r="Q96" s="67"/>
      <c r="R96" s="49">
        <f t="shared" si="33"/>
        <v>0</v>
      </c>
      <c r="S96" s="67"/>
      <c r="T96" s="49">
        <f t="shared" si="41"/>
        <v>0</v>
      </c>
      <c r="U96" s="67"/>
      <c r="V96" s="49">
        <f t="shared" si="41"/>
        <v>0</v>
      </c>
      <c r="W96" s="67"/>
      <c r="X96" s="49">
        <f t="shared" si="41"/>
        <v>0</v>
      </c>
      <c r="Y96" s="67"/>
      <c r="Z96" s="49">
        <f t="shared" si="41"/>
        <v>0</v>
      </c>
      <c r="AA96" s="82"/>
      <c r="AB96" s="49">
        <f t="shared" si="41"/>
        <v>0</v>
      </c>
      <c r="AC96" s="82"/>
      <c r="AD96" s="49">
        <f t="shared" si="41"/>
        <v>0</v>
      </c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</row>
    <row r="97" spans="1:66" x14ac:dyDescent="0.25">
      <c r="A97" s="9">
        <v>6219</v>
      </c>
      <c r="B97" s="10"/>
      <c r="C97" s="67"/>
      <c r="D97" s="49">
        <f t="shared" si="33"/>
        <v>0</v>
      </c>
      <c r="E97" s="67"/>
      <c r="F97" s="49">
        <f t="shared" si="33"/>
        <v>0</v>
      </c>
      <c r="G97" s="67"/>
      <c r="H97" s="49">
        <f t="shared" si="33"/>
        <v>0</v>
      </c>
      <c r="I97" s="67"/>
      <c r="J97" s="49">
        <f t="shared" si="33"/>
        <v>0</v>
      </c>
      <c r="K97" s="67"/>
      <c r="L97" s="49">
        <f t="shared" si="33"/>
        <v>0</v>
      </c>
      <c r="M97" s="67"/>
      <c r="N97" s="49">
        <f t="shared" si="33"/>
        <v>0</v>
      </c>
      <c r="O97" s="67"/>
      <c r="P97" s="49">
        <f t="shared" si="33"/>
        <v>0</v>
      </c>
      <c r="Q97" s="67"/>
      <c r="R97" s="49">
        <f t="shared" si="33"/>
        <v>0</v>
      </c>
      <c r="S97" s="67"/>
      <c r="T97" s="49">
        <f t="shared" si="41"/>
        <v>0</v>
      </c>
      <c r="U97" s="67"/>
      <c r="V97" s="49">
        <f t="shared" si="41"/>
        <v>0</v>
      </c>
      <c r="W97" s="67"/>
      <c r="X97" s="49">
        <f t="shared" si="41"/>
        <v>0</v>
      </c>
      <c r="Y97" s="67"/>
      <c r="Z97" s="49">
        <f t="shared" si="41"/>
        <v>0</v>
      </c>
      <c r="AA97" s="82"/>
      <c r="AB97" s="49">
        <f t="shared" si="41"/>
        <v>0</v>
      </c>
      <c r="AC97" s="82"/>
      <c r="AD97" s="49">
        <f t="shared" si="41"/>
        <v>0</v>
      </c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</row>
    <row r="98" spans="1:66" x14ac:dyDescent="0.25">
      <c r="A98" s="9">
        <v>6220</v>
      </c>
      <c r="B98" s="10"/>
      <c r="C98" s="67"/>
      <c r="D98" s="49">
        <f t="shared" si="33"/>
        <v>0</v>
      </c>
      <c r="E98" s="67"/>
      <c r="F98" s="49">
        <f t="shared" si="33"/>
        <v>0</v>
      </c>
      <c r="G98" s="67"/>
      <c r="H98" s="49">
        <f t="shared" si="33"/>
        <v>0</v>
      </c>
      <c r="I98" s="67"/>
      <c r="J98" s="49">
        <f t="shared" si="33"/>
        <v>0</v>
      </c>
      <c r="K98" s="67"/>
      <c r="L98" s="49">
        <f t="shared" si="33"/>
        <v>0</v>
      </c>
      <c r="M98" s="67"/>
      <c r="N98" s="49">
        <f t="shared" si="33"/>
        <v>0</v>
      </c>
      <c r="O98" s="67"/>
      <c r="P98" s="49">
        <f t="shared" si="33"/>
        <v>0</v>
      </c>
      <c r="Q98" s="67"/>
      <c r="R98" s="49">
        <f t="shared" si="33"/>
        <v>0</v>
      </c>
      <c r="S98" s="67"/>
      <c r="T98" s="49">
        <f t="shared" si="41"/>
        <v>0</v>
      </c>
      <c r="U98" s="67"/>
      <c r="V98" s="49">
        <f t="shared" si="41"/>
        <v>0</v>
      </c>
      <c r="W98" s="67"/>
      <c r="X98" s="49">
        <f t="shared" si="41"/>
        <v>0</v>
      </c>
      <c r="Y98" s="67"/>
      <c r="Z98" s="49">
        <f t="shared" si="41"/>
        <v>0</v>
      </c>
      <c r="AA98" s="82"/>
      <c r="AB98" s="49">
        <f t="shared" si="41"/>
        <v>0</v>
      </c>
      <c r="AC98" s="82"/>
      <c r="AD98" s="49">
        <f t="shared" si="41"/>
        <v>0</v>
      </c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</row>
    <row r="99" spans="1:66" s="5" customFormat="1" x14ac:dyDescent="0.25">
      <c r="A99" s="12">
        <v>6299</v>
      </c>
      <c r="B99" s="1" t="s">
        <v>118</v>
      </c>
      <c r="C99" s="74">
        <f>SUM(C79:C98)</f>
        <v>2277776.2731499998</v>
      </c>
      <c r="D99" s="56">
        <f t="shared" si="33"/>
        <v>0.12472279072190756</v>
      </c>
      <c r="E99" s="74">
        <f>SUM(E79:E98)</f>
        <v>2277776.2731499998</v>
      </c>
      <c r="F99" s="56">
        <f t="shared" si="34"/>
        <v>0.12472279072190756</v>
      </c>
      <c r="G99" s="74">
        <f>SUM(G79:G98)</f>
        <v>2277776.2731499998</v>
      </c>
      <c r="H99" s="56">
        <f t="shared" si="35"/>
        <v>0.12472279072190756</v>
      </c>
      <c r="I99" s="74">
        <f>SUM(I79:I98)</f>
        <v>2277776.2731499998</v>
      </c>
      <c r="J99" s="56">
        <f t="shared" si="36"/>
        <v>0.12472279072190756</v>
      </c>
      <c r="K99" s="74">
        <f>SUM(K79:K98)</f>
        <v>2277776.2731499998</v>
      </c>
      <c r="L99" s="56">
        <f t="shared" si="37"/>
        <v>0.12472279072190756</v>
      </c>
      <c r="M99" s="74">
        <f>SUM(M79:M98)</f>
        <v>2277776.2731499998</v>
      </c>
      <c r="N99" s="56">
        <f t="shared" si="38"/>
        <v>0.12472279072190756</v>
      </c>
      <c r="O99" s="74">
        <f>SUM(O79:O98)</f>
        <v>2277776.2731499998</v>
      </c>
      <c r="P99" s="56">
        <f t="shared" si="39"/>
        <v>0.12472279072190756</v>
      </c>
      <c r="Q99" s="74">
        <f>SUM(Q79:Q98)</f>
        <v>2277776.2731499998</v>
      </c>
      <c r="R99" s="56">
        <f t="shared" si="40"/>
        <v>0.12472279072190756</v>
      </c>
      <c r="S99" s="74">
        <f>SUM(S79:S98)</f>
        <v>2277776.2731499998</v>
      </c>
      <c r="T99" s="56">
        <f t="shared" si="41"/>
        <v>0.12472279072190756</v>
      </c>
      <c r="U99" s="74">
        <f>SUM(U79:U98)</f>
        <v>2277776.2731499998</v>
      </c>
      <c r="V99" s="56">
        <f t="shared" si="42"/>
        <v>0.12472279072190756</v>
      </c>
      <c r="W99" s="74">
        <f>SUM(W79:W98)</f>
        <v>2277776.2731499998</v>
      </c>
      <c r="X99" s="56">
        <f t="shared" si="43"/>
        <v>0.12472279072190756</v>
      </c>
      <c r="Y99" s="74">
        <f>SUM(Y79:Y98)</f>
        <v>2277776.2731499998</v>
      </c>
      <c r="Z99" s="56">
        <f t="shared" si="44"/>
        <v>0.12472279072190756</v>
      </c>
      <c r="AA99" s="74">
        <f t="shared" si="31"/>
        <v>27333315.277800005</v>
      </c>
      <c r="AB99" s="56">
        <f t="shared" si="44"/>
        <v>0.12472279072190762</v>
      </c>
      <c r="AC99" s="94">
        <f t="shared" si="32"/>
        <v>2277776.2731500003</v>
      </c>
      <c r="AD99" s="56">
        <f t="shared" si="45"/>
        <v>0.12472279072190759</v>
      </c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</row>
    <row r="100" spans="1:66" s="8" customFormat="1" x14ac:dyDescent="0.25">
      <c r="A100" s="26">
        <v>6301</v>
      </c>
      <c r="B100" s="27" t="s">
        <v>119</v>
      </c>
      <c r="C100" s="69"/>
      <c r="D100" s="57">
        <f t="shared" si="33"/>
        <v>0</v>
      </c>
      <c r="E100" s="69"/>
      <c r="F100" s="57">
        <f t="shared" si="34"/>
        <v>0</v>
      </c>
      <c r="G100" s="69"/>
      <c r="H100" s="57">
        <f t="shared" si="35"/>
        <v>0</v>
      </c>
      <c r="I100" s="69"/>
      <c r="J100" s="57">
        <f t="shared" si="36"/>
        <v>0</v>
      </c>
      <c r="K100" s="69"/>
      <c r="L100" s="57">
        <f t="shared" si="37"/>
        <v>0</v>
      </c>
      <c r="M100" s="69"/>
      <c r="N100" s="57">
        <f t="shared" si="38"/>
        <v>0</v>
      </c>
      <c r="O100" s="69"/>
      <c r="P100" s="57">
        <f t="shared" si="39"/>
        <v>0</v>
      </c>
      <c r="Q100" s="69"/>
      <c r="R100" s="57">
        <f t="shared" si="40"/>
        <v>0</v>
      </c>
      <c r="S100" s="69"/>
      <c r="T100" s="57">
        <f t="shared" si="41"/>
        <v>0</v>
      </c>
      <c r="U100" s="69"/>
      <c r="V100" s="57">
        <f t="shared" si="42"/>
        <v>0</v>
      </c>
      <c r="W100" s="69"/>
      <c r="X100" s="57">
        <f t="shared" si="43"/>
        <v>0</v>
      </c>
      <c r="Y100" s="69"/>
      <c r="Z100" s="57">
        <f t="shared" si="44"/>
        <v>0</v>
      </c>
      <c r="AA100" s="69">
        <f t="shared" si="31"/>
        <v>0</v>
      </c>
      <c r="AB100" s="57">
        <f t="shared" si="44"/>
        <v>0</v>
      </c>
      <c r="AC100" s="85">
        <f t="shared" si="32"/>
        <v>0</v>
      </c>
      <c r="AD100" s="57">
        <f t="shared" si="45"/>
        <v>0</v>
      </c>
    </row>
    <row r="101" spans="1:66" x14ac:dyDescent="0.25">
      <c r="A101" s="9">
        <v>6302</v>
      </c>
      <c r="B101" s="10" t="s">
        <v>120</v>
      </c>
      <c r="C101" s="67">
        <v>29998.517199999998</v>
      </c>
      <c r="D101" s="49">
        <f t="shared" si="33"/>
        <v>1.6426103067308372E-3</v>
      </c>
      <c r="E101" s="67">
        <v>29998.517199999998</v>
      </c>
      <c r="F101" s="49">
        <f t="shared" si="34"/>
        <v>1.6426103067308372E-3</v>
      </c>
      <c r="G101" s="67">
        <v>29998.517199999998</v>
      </c>
      <c r="H101" s="49">
        <f t="shared" si="35"/>
        <v>1.6426103067308372E-3</v>
      </c>
      <c r="I101" s="67">
        <v>29998.517199999998</v>
      </c>
      <c r="J101" s="49">
        <f t="shared" si="36"/>
        <v>1.6426103067308372E-3</v>
      </c>
      <c r="K101" s="67">
        <v>29998.517199999998</v>
      </c>
      <c r="L101" s="49">
        <f t="shared" si="37"/>
        <v>1.6426103067308372E-3</v>
      </c>
      <c r="M101" s="67">
        <v>29998.517199999998</v>
      </c>
      <c r="N101" s="49">
        <f t="shared" si="38"/>
        <v>1.6426103067308372E-3</v>
      </c>
      <c r="O101" s="67">
        <v>29998.517199999998</v>
      </c>
      <c r="P101" s="49">
        <f t="shared" si="39"/>
        <v>1.6426103067308372E-3</v>
      </c>
      <c r="Q101" s="67">
        <v>29998.517199999998</v>
      </c>
      <c r="R101" s="49">
        <f t="shared" si="40"/>
        <v>1.6426103067308372E-3</v>
      </c>
      <c r="S101" s="67">
        <v>29998.517199999998</v>
      </c>
      <c r="T101" s="49">
        <f t="shared" si="41"/>
        <v>1.6426103067308372E-3</v>
      </c>
      <c r="U101" s="67">
        <v>29998.517199999998</v>
      </c>
      <c r="V101" s="49">
        <f t="shared" si="42"/>
        <v>1.6426103067308372E-3</v>
      </c>
      <c r="W101" s="67">
        <v>29998.517199999998</v>
      </c>
      <c r="X101" s="49">
        <f t="shared" si="43"/>
        <v>1.6426103067308372E-3</v>
      </c>
      <c r="Y101" s="67">
        <v>29998.517199999998</v>
      </c>
      <c r="Z101" s="49">
        <f t="shared" ref="Z101:AB116" si="46">IF(Y$10&lt;&gt;0,Y101/Y$10,"-")</f>
        <v>1.6426103067308372E-3</v>
      </c>
      <c r="AA101" s="82">
        <f t="shared" si="31"/>
        <v>359982.20639999997</v>
      </c>
      <c r="AB101" s="49">
        <f t="shared" si="46"/>
        <v>1.6426103067308372E-3</v>
      </c>
      <c r="AC101" s="82">
        <f t="shared" si="32"/>
        <v>29998.517199999998</v>
      </c>
      <c r="AD101" s="49">
        <f t="shared" si="45"/>
        <v>1.6426103067308372E-3</v>
      </c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</row>
    <row r="102" spans="1:66" x14ac:dyDescent="0.25">
      <c r="A102" s="9">
        <v>6303</v>
      </c>
      <c r="B102" s="10" t="s">
        <v>121</v>
      </c>
      <c r="C102" s="67">
        <v>13235.2</v>
      </c>
      <c r="D102" s="49">
        <f t="shared" si="33"/>
        <v>7.2471168447099036E-4</v>
      </c>
      <c r="E102" s="67">
        <v>13235.2</v>
      </c>
      <c r="F102" s="49">
        <f t="shared" si="34"/>
        <v>7.2471168447099036E-4</v>
      </c>
      <c r="G102" s="67">
        <v>13235.2</v>
      </c>
      <c r="H102" s="49">
        <f t="shared" si="35"/>
        <v>7.2471168447099036E-4</v>
      </c>
      <c r="I102" s="67">
        <v>13235.2</v>
      </c>
      <c r="J102" s="49">
        <f t="shared" si="36"/>
        <v>7.2471168447099036E-4</v>
      </c>
      <c r="K102" s="67">
        <v>13235.2</v>
      </c>
      <c r="L102" s="49">
        <f t="shared" si="37"/>
        <v>7.2471168447099036E-4</v>
      </c>
      <c r="M102" s="67">
        <v>13235.2</v>
      </c>
      <c r="N102" s="49">
        <f t="shared" si="38"/>
        <v>7.2471168447099036E-4</v>
      </c>
      <c r="O102" s="67">
        <v>13235.2</v>
      </c>
      <c r="P102" s="49">
        <f t="shared" si="39"/>
        <v>7.2471168447099036E-4</v>
      </c>
      <c r="Q102" s="67">
        <v>13235.2</v>
      </c>
      <c r="R102" s="49">
        <f t="shared" si="40"/>
        <v>7.2471168447099036E-4</v>
      </c>
      <c r="S102" s="67">
        <v>13235.2</v>
      </c>
      <c r="T102" s="49">
        <f t="shared" si="41"/>
        <v>7.2471168447099036E-4</v>
      </c>
      <c r="U102" s="67">
        <v>13235.2</v>
      </c>
      <c r="V102" s="49">
        <f t="shared" si="42"/>
        <v>7.2471168447099036E-4</v>
      </c>
      <c r="W102" s="67">
        <v>13235.2</v>
      </c>
      <c r="X102" s="49">
        <f t="shared" si="43"/>
        <v>7.2471168447099036E-4</v>
      </c>
      <c r="Y102" s="67">
        <v>13235.2</v>
      </c>
      <c r="Z102" s="49">
        <f t="shared" si="46"/>
        <v>7.2471168447099036E-4</v>
      </c>
      <c r="AA102" s="82">
        <f t="shared" si="31"/>
        <v>158822.40000000002</v>
      </c>
      <c r="AB102" s="49">
        <f t="shared" si="46"/>
        <v>7.2471168447099058E-4</v>
      </c>
      <c r="AC102" s="82">
        <f t="shared" si="32"/>
        <v>13235.200000000003</v>
      </c>
      <c r="AD102" s="49">
        <f t="shared" si="45"/>
        <v>7.2471168447099047E-4</v>
      </c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</row>
    <row r="103" spans="1:66" x14ac:dyDescent="0.25">
      <c r="A103" s="9">
        <v>6304</v>
      </c>
      <c r="B103" s="10" t="s">
        <v>122</v>
      </c>
      <c r="C103" s="67">
        <v>3418.02</v>
      </c>
      <c r="D103" s="49">
        <f t="shared" si="33"/>
        <v>1.8715841330357944E-4</v>
      </c>
      <c r="E103" s="67">
        <v>3418.02</v>
      </c>
      <c r="F103" s="49">
        <f t="shared" si="34"/>
        <v>1.8715841330357944E-4</v>
      </c>
      <c r="G103" s="67">
        <v>3418.02</v>
      </c>
      <c r="H103" s="49">
        <f t="shared" si="35"/>
        <v>1.8715841330357944E-4</v>
      </c>
      <c r="I103" s="67">
        <v>3418.02</v>
      </c>
      <c r="J103" s="49">
        <f t="shared" si="36"/>
        <v>1.8715841330357944E-4</v>
      </c>
      <c r="K103" s="67">
        <v>3418.02</v>
      </c>
      <c r="L103" s="49">
        <f t="shared" si="37"/>
        <v>1.8715841330357944E-4</v>
      </c>
      <c r="M103" s="67">
        <v>3418.02</v>
      </c>
      <c r="N103" s="49">
        <f t="shared" si="38"/>
        <v>1.8715841330357944E-4</v>
      </c>
      <c r="O103" s="67">
        <v>3418.02</v>
      </c>
      <c r="P103" s="49">
        <f t="shared" si="39"/>
        <v>1.8715841330357944E-4</v>
      </c>
      <c r="Q103" s="67">
        <v>3418.02</v>
      </c>
      <c r="R103" s="49">
        <f t="shared" si="40"/>
        <v>1.8715841330357944E-4</v>
      </c>
      <c r="S103" s="67">
        <v>3418.02</v>
      </c>
      <c r="T103" s="49">
        <f t="shared" si="41"/>
        <v>1.8715841330357944E-4</v>
      </c>
      <c r="U103" s="67">
        <v>3418.02</v>
      </c>
      <c r="V103" s="49">
        <f t="shared" si="42"/>
        <v>1.8715841330357944E-4</v>
      </c>
      <c r="W103" s="67">
        <v>3418.02</v>
      </c>
      <c r="X103" s="49">
        <f t="shared" si="43"/>
        <v>1.8715841330357944E-4</v>
      </c>
      <c r="Y103" s="67">
        <v>3418.02</v>
      </c>
      <c r="Z103" s="49">
        <f t="shared" si="46"/>
        <v>1.8715841330357944E-4</v>
      </c>
      <c r="AA103" s="82">
        <f t="shared" si="31"/>
        <v>41016.239999999991</v>
      </c>
      <c r="AB103" s="49">
        <f t="shared" si="46"/>
        <v>1.8715841330357942E-4</v>
      </c>
      <c r="AC103" s="82">
        <f t="shared" si="32"/>
        <v>3418.0199999999991</v>
      </c>
      <c r="AD103" s="49">
        <f t="shared" si="45"/>
        <v>1.8715841330357939E-4</v>
      </c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</row>
    <row r="104" spans="1:66" x14ac:dyDescent="0.25">
      <c r="A104" s="9">
        <v>6305</v>
      </c>
      <c r="B104" s="10" t="s">
        <v>73</v>
      </c>
      <c r="C104" s="67"/>
      <c r="D104" s="49">
        <f t="shared" si="33"/>
        <v>0</v>
      </c>
      <c r="E104" s="67"/>
      <c r="F104" s="49">
        <f t="shared" si="34"/>
        <v>0</v>
      </c>
      <c r="G104" s="67"/>
      <c r="H104" s="49">
        <f t="shared" si="35"/>
        <v>0</v>
      </c>
      <c r="I104" s="67"/>
      <c r="J104" s="49">
        <f t="shared" si="36"/>
        <v>0</v>
      </c>
      <c r="K104" s="67"/>
      <c r="L104" s="49">
        <f t="shared" si="37"/>
        <v>0</v>
      </c>
      <c r="M104" s="67"/>
      <c r="N104" s="49">
        <f t="shared" si="38"/>
        <v>0</v>
      </c>
      <c r="O104" s="67"/>
      <c r="P104" s="49">
        <f t="shared" si="39"/>
        <v>0</v>
      </c>
      <c r="Q104" s="67"/>
      <c r="R104" s="49">
        <f t="shared" si="40"/>
        <v>0</v>
      </c>
      <c r="S104" s="67"/>
      <c r="T104" s="49">
        <f t="shared" si="41"/>
        <v>0</v>
      </c>
      <c r="U104" s="67"/>
      <c r="V104" s="49">
        <f t="shared" si="42"/>
        <v>0</v>
      </c>
      <c r="W104" s="67"/>
      <c r="X104" s="49">
        <f t="shared" si="43"/>
        <v>0</v>
      </c>
      <c r="Y104" s="67"/>
      <c r="Z104" s="49">
        <f t="shared" si="46"/>
        <v>0</v>
      </c>
      <c r="AA104" s="82">
        <f t="shared" si="31"/>
        <v>0</v>
      </c>
      <c r="AB104" s="49">
        <f t="shared" si="46"/>
        <v>0</v>
      </c>
      <c r="AC104" s="82">
        <f t="shared" si="32"/>
        <v>0</v>
      </c>
      <c r="AD104" s="49">
        <f t="shared" si="45"/>
        <v>0</v>
      </c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</row>
    <row r="105" spans="1:66" x14ac:dyDescent="0.25">
      <c r="A105" s="9">
        <v>6306</v>
      </c>
      <c r="B105" s="10" t="s">
        <v>123</v>
      </c>
      <c r="C105" s="67"/>
      <c r="D105" s="49">
        <f t="shared" si="33"/>
        <v>0</v>
      </c>
      <c r="E105" s="67"/>
      <c r="F105" s="49">
        <f t="shared" si="34"/>
        <v>0</v>
      </c>
      <c r="G105" s="67"/>
      <c r="H105" s="49">
        <f t="shared" si="35"/>
        <v>0</v>
      </c>
      <c r="I105" s="67"/>
      <c r="J105" s="49">
        <f t="shared" si="36"/>
        <v>0</v>
      </c>
      <c r="K105" s="67"/>
      <c r="L105" s="49">
        <f t="shared" si="37"/>
        <v>0</v>
      </c>
      <c r="M105" s="67"/>
      <c r="N105" s="49">
        <f t="shared" si="38"/>
        <v>0</v>
      </c>
      <c r="O105" s="67"/>
      <c r="P105" s="49">
        <f t="shared" si="39"/>
        <v>0</v>
      </c>
      <c r="Q105" s="67"/>
      <c r="R105" s="49">
        <f t="shared" si="40"/>
        <v>0</v>
      </c>
      <c r="S105" s="67"/>
      <c r="T105" s="49">
        <f t="shared" si="41"/>
        <v>0</v>
      </c>
      <c r="U105" s="67"/>
      <c r="V105" s="49">
        <f t="shared" si="42"/>
        <v>0</v>
      </c>
      <c r="W105" s="67"/>
      <c r="X105" s="49">
        <f t="shared" si="43"/>
        <v>0</v>
      </c>
      <c r="Y105" s="67"/>
      <c r="Z105" s="49">
        <f t="shared" si="46"/>
        <v>0</v>
      </c>
      <c r="AA105" s="82">
        <f t="shared" si="31"/>
        <v>0</v>
      </c>
      <c r="AB105" s="49">
        <f t="shared" si="46"/>
        <v>0</v>
      </c>
      <c r="AC105" s="82">
        <f t="shared" si="32"/>
        <v>0</v>
      </c>
      <c r="AD105" s="49">
        <f t="shared" si="45"/>
        <v>0</v>
      </c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</row>
    <row r="106" spans="1:66" x14ac:dyDescent="0.25">
      <c r="A106" s="9">
        <v>6307</v>
      </c>
      <c r="B106" s="10" t="s">
        <v>124</v>
      </c>
      <c r="C106" s="67"/>
      <c r="D106" s="49">
        <f t="shared" si="33"/>
        <v>0</v>
      </c>
      <c r="E106" s="67"/>
      <c r="F106" s="49">
        <f t="shared" si="34"/>
        <v>0</v>
      </c>
      <c r="G106" s="67"/>
      <c r="H106" s="49">
        <f t="shared" si="35"/>
        <v>0</v>
      </c>
      <c r="I106" s="67"/>
      <c r="J106" s="49">
        <f t="shared" si="36"/>
        <v>0</v>
      </c>
      <c r="K106" s="67"/>
      <c r="L106" s="49">
        <f t="shared" si="37"/>
        <v>0</v>
      </c>
      <c r="M106" s="67"/>
      <c r="N106" s="49">
        <f t="shared" si="38"/>
        <v>0</v>
      </c>
      <c r="O106" s="67"/>
      <c r="P106" s="49">
        <f t="shared" si="39"/>
        <v>0</v>
      </c>
      <c r="Q106" s="67"/>
      <c r="R106" s="49">
        <f t="shared" si="40"/>
        <v>0</v>
      </c>
      <c r="S106" s="67"/>
      <c r="T106" s="49">
        <f t="shared" si="41"/>
        <v>0</v>
      </c>
      <c r="U106" s="67"/>
      <c r="V106" s="49">
        <f t="shared" si="42"/>
        <v>0</v>
      </c>
      <c r="W106" s="67"/>
      <c r="X106" s="49">
        <f t="shared" si="43"/>
        <v>0</v>
      </c>
      <c r="Y106" s="67"/>
      <c r="Z106" s="49">
        <f t="shared" si="46"/>
        <v>0</v>
      </c>
      <c r="AA106" s="82">
        <f t="shared" si="31"/>
        <v>0</v>
      </c>
      <c r="AB106" s="49">
        <f t="shared" si="46"/>
        <v>0</v>
      </c>
      <c r="AC106" s="82">
        <f t="shared" si="32"/>
        <v>0</v>
      </c>
      <c r="AD106" s="49">
        <f t="shared" si="45"/>
        <v>0</v>
      </c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</row>
    <row r="107" spans="1:66" x14ac:dyDescent="0.25">
      <c r="A107" s="9">
        <v>6308</v>
      </c>
      <c r="B107" s="10" t="s">
        <v>125</v>
      </c>
      <c r="C107" s="67"/>
      <c r="D107" s="49">
        <f t="shared" si="33"/>
        <v>0</v>
      </c>
      <c r="E107" s="67"/>
      <c r="F107" s="49">
        <f t="shared" si="34"/>
        <v>0</v>
      </c>
      <c r="G107" s="67"/>
      <c r="H107" s="49">
        <f t="shared" si="35"/>
        <v>0</v>
      </c>
      <c r="I107" s="67"/>
      <c r="J107" s="49">
        <f t="shared" si="36"/>
        <v>0</v>
      </c>
      <c r="K107" s="67"/>
      <c r="L107" s="49">
        <f t="shared" si="37"/>
        <v>0</v>
      </c>
      <c r="M107" s="67"/>
      <c r="N107" s="49">
        <f t="shared" si="38"/>
        <v>0</v>
      </c>
      <c r="O107" s="67"/>
      <c r="P107" s="49">
        <f t="shared" si="39"/>
        <v>0</v>
      </c>
      <c r="Q107" s="67"/>
      <c r="R107" s="49">
        <f t="shared" si="40"/>
        <v>0</v>
      </c>
      <c r="S107" s="67"/>
      <c r="T107" s="49">
        <f t="shared" si="41"/>
        <v>0</v>
      </c>
      <c r="U107" s="67"/>
      <c r="V107" s="49">
        <f t="shared" si="42"/>
        <v>0</v>
      </c>
      <c r="W107" s="67"/>
      <c r="X107" s="49">
        <f t="shared" si="43"/>
        <v>0</v>
      </c>
      <c r="Y107" s="67"/>
      <c r="Z107" s="49">
        <f t="shared" si="46"/>
        <v>0</v>
      </c>
      <c r="AA107" s="82">
        <f t="shared" si="31"/>
        <v>0</v>
      </c>
      <c r="AB107" s="49">
        <f t="shared" si="46"/>
        <v>0</v>
      </c>
      <c r="AC107" s="82">
        <f t="shared" si="32"/>
        <v>0</v>
      </c>
      <c r="AD107" s="49">
        <f t="shared" si="45"/>
        <v>0</v>
      </c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</row>
    <row r="108" spans="1:66" x14ac:dyDescent="0.25">
      <c r="A108" s="9">
        <v>6309</v>
      </c>
      <c r="B108" s="10" t="s">
        <v>126</v>
      </c>
      <c r="C108" s="67">
        <v>37861.698250000001</v>
      </c>
      <c r="D108" s="49">
        <f t="shared" si="33"/>
        <v>2.0731696623919435E-3</v>
      </c>
      <c r="E108" s="67">
        <v>37861.698250000001</v>
      </c>
      <c r="F108" s="49">
        <f t="shared" si="34"/>
        <v>2.0731696623919435E-3</v>
      </c>
      <c r="G108" s="67">
        <v>37861.698250000001</v>
      </c>
      <c r="H108" s="49">
        <f t="shared" si="35"/>
        <v>2.0731696623919435E-3</v>
      </c>
      <c r="I108" s="67">
        <v>37861.698250000001</v>
      </c>
      <c r="J108" s="49">
        <f t="shared" si="36"/>
        <v>2.0731696623919435E-3</v>
      </c>
      <c r="K108" s="67">
        <v>37861.698250000001</v>
      </c>
      <c r="L108" s="49">
        <f t="shared" si="37"/>
        <v>2.0731696623919435E-3</v>
      </c>
      <c r="M108" s="67">
        <v>37861.698250000001</v>
      </c>
      <c r="N108" s="49">
        <f t="shared" si="38"/>
        <v>2.0731696623919435E-3</v>
      </c>
      <c r="O108" s="67">
        <v>37861.698250000001</v>
      </c>
      <c r="P108" s="49">
        <f t="shared" si="39"/>
        <v>2.0731696623919435E-3</v>
      </c>
      <c r="Q108" s="67">
        <v>37861.698250000001</v>
      </c>
      <c r="R108" s="49">
        <f t="shared" si="40"/>
        <v>2.0731696623919435E-3</v>
      </c>
      <c r="S108" s="67">
        <v>37861.698250000001</v>
      </c>
      <c r="T108" s="49">
        <f t="shared" si="41"/>
        <v>2.0731696623919435E-3</v>
      </c>
      <c r="U108" s="67">
        <v>37861.698250000001</v>
      </c>
      <c r="V108" s="49">
        <f t="shared" si="42"/>
        <v>2.0731696623919435E-3</v>
      </c>
      <c r="W108" s="67">
        <v>37861.698250000001</v>
      </c>
      <c r="X108" s="49">
        <f t="shared" si="43"/>
        <v>2.0731696623919435E-3</v>
      </c>
      <c r="Y108" s="67">
        <v>37861.698250000001</v>
      </c>
      <c r="Z108" s="49">
        <f t="shared" si="46"/>
        <v>2.0731696623919435E-3</v>
      </c>
      <c r="AA108" s="82">
        <f t="shared" si="31"/>
        <v>454340.37900000013</v>
      </c>
      <c r="AB108" s="49">
        <f t="shared" si="46"/>
        <v>2.073169662391944E-3</v>
      </c>
      <c r="AC108" s="82">
        <f t="shared" si="32"/>
        <v>37861.698250000009</v>
      </c>
      <c r="AD108" s="49">
        <f t="shared" si="45"/>
        <v>2.073169662391944E-3</v>
      </c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</row>
    <row r="109" spans="1:66" x14ac:dyDescent="0.25">
      <c r="A109" s="9">
        <v>6310</v>
      </c>
      <c r="B109" s="10" t="s">
        <v>127</v>
      </c>
      <c r="C109" s="67">
        <v>8530.1</v>
      </c>
      <c r="D109" s="49">
        <f t="shared" si="33"/>
        <v>4.6707742532836643E-4</v>
      </c>
      <c r="E109" s="67">
        <v>8530.1</v>
      </c>
      <c r="F109" s="49">
        <f t="shared" si="34"/>
        <v>4.6707742532836643E-4</v>
      </c>
      <c r="G109" s="67">
        <v>8530.1</v>
      </c>
      <c r="H109" s="49">
        <f t="shared" si="35"/>
        <v>4.6707742532836643E-4</v>
      </c>
      <c r="I109" s="67">
        <v>8530.1</v>
      </c>
      <c r="J109" s="49">
        <f t="shared" si="36"/>
        <v>4.6707742532836643E-4</v>
      </c>
      <c r="K109" s="67">
        <v>8530.1</v>
      </c>
      <c r="L109" s="49">
        <f t="shared" si="37"/>
        <v>4.6707742532836643E-4</v>
      </c>
      <c r="M109" s="67">
        <v>8530.1</v>
      </c>
      <c r="N109" s="49">
        <f t="shared" si="38"/>
        <v>4.6707742532836643E-4</v>
      </c>
      <c r="O109" s="67">
        <v>8530.1</v>
      </c>
      <c r="P109" s="49">
        <f t="shared" si="39"/>
        <v>4.6707742532836643E-4</v>
      </c>
      <c r="Q109" s="67">
        <v>8530.1</v>
      </c>
      <c r="R109" s="49">
        <f t="shared" si="40"/>
        <v>4.6707742532836643E-4</v>
      </c>
      <c r="S109" s="67">
        <v>8530.1</v>
      </c>
      <c r="T109" s="49">
        <f t="shared" si="41"/>
        <v>4.6707742532836643E-4</v>
      </c>
      <c r="U109" s="67">
        <v>8530.1</v>
      </c>
      <c r="V109" s="49">
        <f t="shared" si="42"/>
        <v>4.6707742532836643E-4</v>
      </c>
      <c r="W109" s="67">
        <v>8530.1</v>
      </c>
      <c r="X109" s="49">
        <f t="shared" si="43"/>
        <v>4.6707742532836643E-4</v>
      </c>
      <c r="Y109" s="67">
        <v>8530.1</v>
      </c>
      <c r="Z109" s="49">
        <f t="shared" si="46"/>
        <v>4.6707742532836643E-4</v>
      </c>
      <c r="AA109" s="82">
        <f t="shared" si="31"/>
        <v>102361.20000000003</v>
      </c>
      <c r="AB109" s="49">
        <f t="shared" si="46"/>
        <v>4.6707742532836653E-4</v>
      </c>
      <c r="AC109" s="82">
        <f t="shared" si="32"/>
        <v>8530.1000000000022</v>
      </c>
      <c r="AD109" s="49">
        <f t="shared" si="45"/>
        <v>4.6707742532836653E-4</v>
      </c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</row>
    <row r="110" spans="1:66" x14ac:dyDescent="0.25">
      <c r="A110" s="9">
        <v>6311</v>
      </c>
      <c r="B110" s="10" t="s">
        <v>128</v>
      </c>
      <c r="C110" s="67"/>
      <c r="D110" s="49">
        <f t="shared" si="33"/>
        <v>0</v>
      </c>
      <c r="E110" s="67"/>
      <c r="F110" s="49">
        <f t="shared" si="34"/>
        <v>0</v>
      </c>
      <c r="G110" s="67"/>
      <c r="H110" s="49">
        <f t="shared" si="35"/>
        <v>0</v>
      </c>
      <c r="I110" s="67"/>
      <c r="J110" s="49">
        <f t="shared" si="36"/>
        <v>0</v>
      </c>
      <c r="K110" s="67"/>
      <c r="L110" s="49">
        <f t="shared" si="37"/>
        <v>0</v>
      </c>
      <c r="M110" s="67"/>
      <c r="N110" s="49">
        <f t="shared" si="38"/>
        <v>0</v>
      </c>
      <c r="O110" s="67"/>
      <c r="P110" s="49">
        <f t="shared" si="39"/>
        <v>0</v>
      </c>
      <c r="Q110" s="67"/>
      <c r="R110" s="49">
        <f t="shared" si="40"/>
        <v>0</v>
      </c>
      <c r="S110" s="67"/>
      <c r="T110" s="49">
        <f t="shared" si="41"/>
        <v>0</v>
      </c>
      <c r="U110" s="67"/>
      <c r="V110" s="49">
        <f t="shared" si="42"/>
        <v>0</v>
      </c>
      <c r="W110" s="67"/>
      <c r="X110" s="49">
        <f t="shared" si="43"/>
        <v>0</v>
      </c>
      <c r="Y110" s="67"/>
      <c r="Z110" s="49">
        <f t="shared" si="46"/>
        <v>0</v>
      </c>
      <c r="AA110" s="82">
        <f t="shared" si="31"/>
        <v>0</v>
      </c>
      <c r="AB110" s="49">
        <f t="shared" si="46"/>
        <v>0</v>
      </c>
      <c r="AC110" s="82">
        <f t="shared" si="32"/>
        <v>0</v>
      </c>
      <c r="AD110" s="49">
        <f t="shared" si="45"/>
        <v>0</v>
      </c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</row>
    <row r="111" spans="1:66" x14ac:dyDescent="0.25">
      <c r="A111" s="9">
        <v>6312</v>
      </c>
      <c r="B111" s="10" t="s">
        <v>129</v>
      </c>
      <c r="C111" s="67"/>
      <c r="D111" s="49">
        <f t="shared" si="33"/>
        <v>0</v>
      </c>
      <c r="E111" s="67"/>
      <c r="F111" s="49">
        <f t="shared" si="34"/>
        <v>0</v>
      </c>
      <c r="G111" s="67"/>
      <c r="H111" s="49">
        <f t="shared" si="35"/>
        <v>0</v>
      </c>
      <c r="I111" s="67"/>
      <c r="J111" s="49">
        <f t="shared" si="36"/>
        <v>0</v>
      </c>
      <c r="K111" s="67"/>
      <c r="L111" s="49">
        <f t="shared" si="37"/>
        <v>0</v>
      </c>
      <c r="M111" s="67"/>
      <c r="N111" s="49">
        <f t="shared" si="38"/>
        <v>0</v>
      </c>
      <c r="O111" s="67"/>
      <c r="P111" s="49">
        <f t="shared" si="39"/>
        <v>0</v>
      </c>
      <c r="Q111" s="67"/>
      <c r="R111" s="49">
        <f t="shared" si="40"/>
        <v>0</v>
      </c>
      <c r="S111" s="67"/>
      <c r="T111" s="49">
        <f t="shared" si="41"/>
        <v>0</v>
      </c>
      <c r="U111" s="67"/>
      <c r="V111" s="49">
        <f t="shared" si="42"/>
        <v>0</v>
      </c>
      <c r="W111" s="67"/>
      <c r="X111" s="49">
        <f t="shared" si="43"/>
        <v>0</v>
      </c>
      <c r="Y111" s="67"/>
      <c r="Z111" s="49">
        <f t="shared" si="46"/>
        <v>0</v>
      </c>
      <c r="AA111" s="82">
        <f t="shared" si="31"/>
        <v>0</v>
      </c>
      <c r="AB111" s="49">
        <f t="shared" si="46"/>
        <v>0</v>
      </c>
      <c r="AC111" s="82">
        <f t="shared" si="32"/>
        <v>0</v>
      </c>
      <c r="AD111" s="49">
        <f t="shared" si="45"/>
        <v>0</v>
      </c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</row>
    <row r="112" spans="1:66" x14ac:dyDescent="0.25">
      <c r="A112" s="9">
        <v>6313</v>
      </c>
      <c r="B112" s="10" t="s">
        <v>130</v>
      </c>
      <c r="C112" s="67"/>
      <c r="D112" s="49">
        <f t="shared" si="33"/>
        <v>0</v>
      </c>
      <c r="E112" s="67"/>
      <c r="F112" s="49">
        <f t="shared" si="34"/>
        <v>0</v>
      </c>
      <c r="G112" s="67"/>
      <c r="H112" s="49">
        <f t="shared" si="35"/>
        <v>0</v>
      </c>
      <c r="I112" s="67"/>
      <c r="J112" s="49">
        <f t="shared" si="36"/>
        <v>0</v>
      </c>
      <c r="K112" s="67"/>
      <c r="L112" s="49">
        <f t="shared" si="37"/>
        <v>0</v>
      </c>
      <c r="M112" s="67"/>
      <c r="N112" s="49">
        <f t="shared" si="38"/>
        <v>0</v>
      </c>
      <c r="O112" s="67"/>
      <c r="P112" s="49">
        <f t="shared" si="39"/>
        <v>0</v>
      </c>
      <c r="Q112" s="67"/>
      <c r="R112" s="49">
        <f t="shared" si="40"/>
        <v>0</v>
      </c>
      <c r="S112" s="67"/>
      <c r="T112" s="49">
        <f t="shared" si="41"/>
        <v>0</v>
      </c>
      <c r="U112" s="67"/>
      <c r="V112" s="49">
        <f t="shared" si="42"/>
        <v>0</v>
      </c>
      <c r="W112" s="67"/>
      <c r="X112" s="49">
        <f t="shared" si="43"/>
        <v>0</v>
      </c>
      <c r="Y112" s="67"/>
      <c r="Z112" s="49">
        <f t="shared" si="46"/>
        <v>0</v>
      </c>
      <c r="AA112" s="82">
        <f t="shared" si="31"/>
        <v>0</v>
      </c>
      <c r="AB112" s="49">
        <f t="shared" si="46"/>
        <v>0</v>
      </c>
      <c r="AC112" s="82">
        <f t="shared" si="32"/>
        <v>0</v>
      </c>
      <c r="AD112" s="49">
        <f t="shared" si="45"/>
        <v>0</v>
      </c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</row>
    <row r="113" spans="1:66" x14ac:dyDescent="0.25">
      <c r="A113" s="9">
        <v>6314</v>
      </c>
      <c r="B113" s="10" t="s">
        <v>131</v>
      </c>
      <c r="C113" s="67">
        <v>229340.83004999999</v>
      </c>
      <c r="D113" s="49">
        <f t="shared" si="33"/>
        <v>1.2557874400349871E-2</v>
      </c>
      <c r="E113" s="67">
        <v>229340.83004999999</v>
      </c>
      <c r="F113" s="49">
        <f t="shared" si="34"/>
        <v>1.2557874400349871E-2</v>
      </c>
      <c r="G113" s="67">
        <v>229340.83004999999</v>
      </c>
      <c r="H113" s="49">
        <f t="shared" si="35"/>
        <v>1.2557874400349871E-2</v>
      </c>
      <c r="I113" s="67">
        <v>229340.83004999999</v>
      </c>
      <c r="J113" s="49">
        <f t="shared" si="36"/>
        <v>1.2557874400349871E-2</v>
      </c>
      <c r="K113" s="67">
        <v>229340.83004999999</v>
      </c>
      <c r="L113" s="49">
        <f t="shared" si="37"/>
        <v>1.2557874400349871E-2</v>
      </c>
      <c r="M113" s="67">
        <v>229340.83004999999</v>
      </c>
      <c r="N113" s="49">
        <f t="shared" si="38"/>
        <v>1.2557874400349871E-2</v>
      </c>
      <c r="O113" s="67">
        <v>229340.83004999999</v>
      </c>
      <c r="P113" s="49">
        <f t="shared" si="39"/>
        <v>1.2557874400349871E-2</v>
      </c>
      <c r="Q113" s="67">
        <v>229340.83004999999</v>
      </c>
      <c r="R113" s="49">
        <f t="shared" si="40"/>
        <v>1.2557874400349871E-2</v>
      </c>
      <c r="S113" s="67">
        <v>229340.83004999999</v>
      </c>
      <c r="T113" s="49">
        <f t="shared" si="41"/>
        <v>1.2557874400349871E-2</v>
      </c>
      <c r="U113" s="67">
        <v>229340.83004999999</v>
      </c>
      <c r="V113" s="49">
        <f t="shared" si="42"/>
        <v>1.2557874400349871E-2</v>
      </c>
      <c r="W113" s="67">
        <v>229340.83004999999</v>
      </c>
      <c r="X113" s="49">
        <f t="shared" si="43"/>
        <v>1.2557874400349871E-2</v>
      </c>
      <c r="Y113" s="67">
        <v>229340.83004999999</v>
      </c>
      <c r="Z113" s="49">
        <f t="shared" si="46"/>
        <v>1.2557874400349871E-2</v>
      </c>
      <c r="AA113" s="82">
        <f t="shared" si="31"/>
        <v>2752089.9605999999</v>
      </c>
      <c r="AB113" s="49">
        <f t="shared" si="46"/>
        <v>1.2557874400349873E-2</v>
      </c>
      <c r="AC113" s="82">
        <f t="shared" si="32"/>
        <v>229340.83004999999</v>
      </c>
      <c r="AD113" s="49">
        <f t="shared" si="45"/>
        <v>1.2557874400349871E-2</v>
      </c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</row>
    <row r="114" spans="1:66" x14ac:dyDescent="0.25">
      <c r="A114" s="9">
        <v>6315</v>
      </c>
      <c r="B114" s="10" t="s">
        <v>132</v>
      </c>
      <c r="C114" s="67">
        <v>295.83499999999998</v>
      </c>
      <c r="D114" s="49">
        <f t="shared" si="33"/>
        <v>1.6198854658446824E-5</v>
      </c>
      <c r="E114" s="67">
        <v>295.83499999999998</v>
      </c>
      <c r="F114" s="49">
        <f t="shared" si="34"/>
        <v>1.6198854658446824E-5</v>
      </c>
      <c r="G114" s="67">
        <v>295.83499999999998</v>
      </c>
      <c r="H114" s="49">
        <f t="shared" si="35"/>
        <v>1.6198854658446824E-5</v>
      </c>
      <c r="I114" s="67">
        <v>295.83499999999998</v>
      </c>
      <c r="J114" s="49">
        <f t="shared" si="36"/>
        <v>1.6198854658446824E-5</v>
      </c>
      <c r="K114" s="67">
        <v>295.83499999999998</v>
      </c>
      <c r="L114" s="49">
        <f t="shared" si="37"/>
        <v>1.6198854658446824E-5</v>
      </c>
      <c r="M114" s="67">
        <v>295.83499999999998</v>
      </c>
      <c r="N114" s="49">
        <f t="shared" si="38"/>
        <v>1.6198854658446824E-5</v>
      </c>
      <c r="O114" s="67">
        <v>295.83499999999998</v>
      </c>
      <c r="P114" s="49">
        <f t="shared" si="39"/>
        <v>1.6198854658446824E-5</v>
      </c>
      <c r="Q114" s="67">
        <v>295.83499999999998</v>
      </c>
      <c r="R114" s="49">
        <f t="shared" si="40"/>
        <v>1.6198854658446824E-5</v>
      </c>
      <c r="S114" s="67">
        <v>295.83499999999998</v>
      </c>
      <c r="T114" s="49">
        <f t="shared" si="41"/>
        <v>1.6198854658446824E-5</v>
      </c>
      <c r="U114" s="67">
        <v>295.83499999999998</v>
      </c>
      <c r="V114" s="49">
        <f t="shared" si="42"/>
        <v>1.6198854658446824E-5</v>
      </c>
      <c r="W114" s="67">
        <v>295.83499999999998</v>
      </c>
      <c r="X114" s="49">
        <f t="shared" si="43"/>
        <v>1.6198854658446824E-5</v>
      </c>
      <c r="Y114" s="67">
        <v>295.83499999999998</v>
      </c>
      <c r="Z114" s="49">
        <f t="shared" si="46"/>
        <v>1.6198854658446824E-5</v>
      </c>
      <c r="AA114" s="82">
        <f t="shared" si="31"/>
        <v>3550.02</v>
      </c>
      <c r="AB114" s="49">
        <f t="shared" si="46"/>
        <v>1.6198854658446827E-5</v>
      </c>
      <c r="AC114" s="82">
        <f t="shared" si="32"/>
        <v>295.83499999999998</v>
      </c>
      <c r="AD114" s="49">
        <f t="shared" si="45"/>
        <v>1.6198854658446824E-5</v>
      </c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</row>
    <row r="115" spans="1:66" x14ac:dyDescent="0.25">
      <c r="A115" s="9">
        <v>6316</v>
      </c>
      <c r="B115" s="10" t="s">
        <v>133</v>
      </c>
      <c r="C115" s="67"/>
      <c r="D115" s="49">
        <f t="shared" si="33"/>
        <v>0</v>
      </c>
      <c r="E115" s="67"/>
      <c r="F115" s="49">
        <f t="shared" si="34"/>
        <v>0</v>
      </c>
      <c r="G115" s="67"/>
      <c r="H115" s="49">
        <f t="shared" si="35"/>
        <v>0</v>
      </c>
      <c r="I115" s="67"/>
      <c r="J115" s="49">
        <f t="shared" si="36"/>
        <v>0</v>
      </c>
      <c r="K115" s="67"/>
      <c r="L115" s="49">
        <f t="shared" si="37"/>
        <v>0</v>
      </c>
      <c r="M115" s="67"/>
      <c r="N115" s="49">
        <f t="shared" si="38"/>
        <v>0</v>
      </c>
      <c r="O115" s="67"/>
      <c r="P115" s="49">
        <f t="shared" si="39"/>
        <v>0</v>
      </c>
      <c r="Q115" s="67"/>
      <c r="R115" s="49">
        <f t="shared" si="40"/>
        <v>0</v>
      </c>
      <c r="S115" s="67"/>
      <c r="T115" s="49">
        <f t="shared" si="41"/>
        <v>0</v>
      </c>
      <c r="U115" s="67"/>
      <c r="V115" s="49">
        <f t="shared" si="42"/>
        <v>0</v>
      </c>
      <c r="W115" s="67"/>
      <c r="X115" s="49">
        <f t="shared" si="43"/>
        <v>0</v>
      </c>
      <c r="Y115" s="67"/>
      <c r="Z115" s="49">
        <f t="shared" si="46"/>
        <v>0</v>
      </c>
      <c r="AA115" s="82">
        <f t="shared" si="31"/>
        <v>0</v>
      </c>
      <c r="AB115" s="49">
        <f t="shared" si="46"/>
        <v>0</v>
      </c>
      <c r="AC115" s="82">
        <f t="shared" si="32"/>
        <v>0</v>
      </c>
      <c r="AD115" s="49">
        <f t="shared" si="45"/>
        <v>0</v>
      </c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</row>
    <row r="116" spans="1:66" x14ac:dyDescent="0.25">
      <c r="A116" s="9">
        <v>6317</v>
      </c>
      <c r="B116" s="10" t="s">
        <v>134</v>
      </c>
      <c r="C116" s="67">
        <v>2678.6927000000001</v>
      </c>
      <c r="D116" s="49">
        <f t="shared" si="33"/>
        <v>1.4667552426840134E-4</v>
      </c>
      <c r="E116" s="67">
        <v>2678.6927000000001</v>
      </c>
      <c r="F116" s="49">
        <f t="shared" si="34"/>
        <v>1.4667552426840134E-4</v>
      </c>
      <c r="G116" s="67">
        <v>2678.6927000000001</v>
      </c>
      <c r="H116" s="49">
        <f t="shared" si="35"/>
        <v>1.4667552426840134E-4</v>
      </c>
      <c r="I116" s="67">
        <v>2678.6927000000001</v>
      </c>
      <c r="J116" s="49">
        <f t="shared" si="36"/>
        <v>1.4667552426840134E-4</v>
      </c>
      <c r="K116" s="67">
        <v>2678.6927000000001</v>
      </c>
      <c r="L116" s="49">
        <f t="shared" si="37"/>
        <v>1.4667552426840134E-4</v>
      </c>
      <c r="M116" s="67">
        <v>2678.6927000000001</v>
      </c>
      <c r="N116" s="49">
        <f t="shared" si="38"/>
        <v>1.4667552426840134E-4</v>
      </c>
      <c r="O116" s="67">
        <v>2678.6927000000001</v>
      </c>
      <c r="P116" s="49">
        <f t="shared" si="39"/>
        <v>1.4667552426840134E-4</v>
      </c>
      <c r="Q116" s="67">
        <v>2678.6927000000001</v>
      </c>
      <c r="R116" s="49">
        <f t="shared" si="40"/>
        <v>1.4667552426840134E-4</v>
      </c>
      <c r="S116" s="67">
        <v>2678.6927000000001</v>
      </c>
      <c r="T116" s="49">
        <f t="shared" si="41"/>
        <v>1.4667552426840134E-4</v>
      </c>
      <c r="U116" s="67">
        <v>2678.6927000000001</v>
      </c>
      <c r="V116" s="49">
        <f t="shared" si="42"/>
        <v>1.4667552426840134E-4</v>
      </c>
      <c r="W116" s="67">
        <v>2678.6927000000001</v>
      </c>
      <c r="X116" s="49">
        <f t="shared" si="43"/>
        <v>1.4667552426840134E-4</v>
      </c>
      <c r="Y116" s="67">
        <v>2678.6927000000001</v>
      </c>
      <c r="Z116" s="49">
        <f t="shared" si="46"/>
        <v>1.4667552426840134E-4</v>
      </c>
      <c r="AA116" s="82">
        <f t="shared" si="31"/>
        <v>32144.312399999999</v>
      </c>
      <c r="AB116" s="49">
        <f t="shared" si="46"/>
        <v>1.4667552426840134E-4</v>
      </c>
      <c r="AC116" s="82">
        <f t="shared" si="32"/>
        <v>2678.6927000000001</v>
      </c>
      <c r="AD116" s="49">
        <f t="shared" si="45"/>
        <v>1.4667552426840134E-4</v>
      </c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</row>
    <row r="117" spans="1:66" x14ac:dyDescent="0.25">
      <c r="A117" s="9">
        <v>6318</v>
      </c>
      <c r="B117" s="10" t="s">
        <v>135</v>
      </c>
      <c r="C117" s="67">
        <v>6510.85</v>
      </c>
      <c r="D117" s="49">
        <f t="shared" si="33"/>
        <v>3.5651059831645523E-4</v>
      </c>
      <c r="E117" s="67">
        <v>6510.85</v>
      </c>
      <c r="F117" s="49">
        <f t="shared" si="34"/>
        <v>3.5651059831645523E-4</v>
      </c>
      <c r="G117" s="67">
        <v>6510.85</v>
      </c>
      <c r="H117" s="49">
        <f t="shared" si="35"/>
        <v>3.5651059831645523E-4</v>
      </c>
      <c r="I117" s="67">
        <v>6510.85</v>
      </c>
      <c r="J117" s="49">
        <f t="shared" si="36"/>
        <v>3.5651059831645523E-4</v>
      </c>
      <c r="K117" s="67">
        <v>6510.85</v>
      </c>
      <c r="L117" s="49">
        <f t="shared" si="37"/>
        <v>3.5651059831645523E-4</v>
      </c>
      <c r="M117" s="67">
        <v>6510.85</v>
      </c>
      <c r="N117" s="49">
        <f t="shared" si="38"/>
        <v>3.5651059831645523E-4</v>
      </c>
      <c r="O117" s="67">
        <v>6510.85</v>
      </c>
      <c r="P117" s="49">
        <f t="shared" si="39"/>
        <v>3.5651059831645523E-4</v>
      </c>
      <c r="Q117" s="67">
        <v>6510.85</v>
      </c>
      <c r="R117" s="49">
        <f t="shared" si="40"/>
        <v>3.5651059831645523E-4</v>
      </c>
      <c r="S117" s="67">
        <v>6510.85</v>
      </c>
      <c r="T117" s="49">
        <f t="shared" si="41"/>
        <v>3.5651059831645523E-4</v>
      </c>
      <c r="U117" s="67">
        <v>6510.85</v>
      </c>
      <c r="V117" s="49">
        <f t="shared" si="42"/>
        <v>3.5651059831645523E-4</v>
      </c>
      <c r="W117" s="67">
        <v>6510.85</v>
      </c>
      <c r="X117" s="49">
        <f t="shared" si="43"/>
        <v>3.5651059831645523E-4</v>
      </c>
      <c r="Y117" s="67">
        <v>6510.85</v>
      </c>
      <c r="Z117" s="49">
        <f t="shared" ref="Z117:AB136" si="47">IF(Y$10&lt;&gt;0,Y117/Y$10,"-")</f>
        <v>3.5651059831645523E-4</v>
      </c>
      <c r="AA117" s="82">
        <f t="shared" si="31"/>
        <v>78130.2</v>
      </c>
      <c r="AB117" s="49">
        <f t="shared" si="47"/>
        <v>3.5651059831645518E-4</v>
      </c>
      <c r="AC117" s="82">
        <f t="shared" si="32"/>
        <v>6510.8499999999995</v>
      </c>
      <c r="AD117" s="49">
        <f t="shared" si="45"/>
        <v>3.5651059831645518E-4</v>
      </c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</row>
    <row r="118" spans="1:66" x14ac:dyDescent="0.25">
      <c r="A118" s="9">
        <v>6319</v>
      </c>
      <c r="B118" s="10" t="s">
        <v>136</v>
      </c>
      <c r="C118" s="67"/>
      <c r="D118" s="49">
        <f t="shared" si="33"/>
        <v>0</v>
      </c>
      <c r="E118" s="67"/>
      <c r="F118" s="49">
        <f t="shared" si="34"/>
        <v>0</v>
      </c>
      <c r="G118" s="67"/>
      <c r="H118" s="49">
        <f t="shared" si="35"/>
        <v>0</v>
      </c>
      <c r="I118" s="67"/>
      <c r="J118" s="49">
        <f t="shared" si="36"/>
        <v>0</v>
      </c>
      <c r="K118" s="67"/>
      <c r="L118" s="49">
        <f t="shared" si="37"/>
        <v>0</v>
      </c>
      <c r="M118" s="67"/>
      <c r="N118" s="49">
        <f t="shared" si="38"/>
        <v>0</v>
      </c>
      <c r="O118" s="67"/>
      <c r="P118" s="49">
        <f t="shared" si="39"/>
        <v>0</v>
      </c>
      <c r="Q118" s="67"/>
      <c r="R118" s="49">
        <f t="shared" si="40"/>
        <v>0</v>
      </c>
      <c r="S118" s="67"/>
      <c r="T118" s="49">
        <f t="shared" si="41"/>
        <v>0</v>
      </c>
      <c r="U118" s="67"/>
      <c r="V118" s="49">
        <f t="shared" si="42"/>
        <v>0</v>
      </c>
      <c r="W118" s="67"/>
      <c r="X118" s="49">
        <f t="shared" si="43"/>
        <v>0</v>
      </c>
      <c r="Y118" s="67"/>
      <c r="Z118" s="49">
        <f t="shared" si="47"/>
        <v>0</v>
      </c>
      <c r="AA118" s="82">
        <f t="shared" si="31"/>
        <v>0</v>
      </c>
      <c r="AB118" s="49">
        <f t="shared" si="47"/>
        <v>0</v>
      </c>
      <c r="AC118" s="82">
        <f t="shared" si="32"/>
        <v>0</v>
      </c>
      <c r="AD118" s="49">
        <f t="shared" si="45"/>
        <v>0</v>
      </c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</row>
    <row r="119" spans="1:66" x14ac:dyDescent="0.25">
      <c r="A119" s="9">
        <v>6320</v>
      </c>
      <c r="B119" s="10" t="s">
        <v>137</v>
      </c>
      <c r="C119" s="67"/>
      <c r="D119" s="49">
        <f t="shared" si="33"/>
        <v>0</v>
      </c>
      <c r="E119" s="67"/>
      <c r="F119" s="49">
        <f t="shared" si="34"/>
        <v>0</v>
      </c>
      <c r="G119" s="67"/>
      <c r="H119" s="49">
        <f t="shared" si="35"/>
        <v>0</v>
      </c>
      <c r="I119" s="67"/>
      <c r="J119" s="49">
        <f t="shared" si="36"/>
        <v>0</v>
      </c>
      <c r="K119" s="67"/>
      <c r="L119" s="49">
        <f t="shared" si="37"/>
        <v>0</v>
      </c>
      <c r="M119" s="67"/>
      <c r="N119" s="49">
        <f t="shared" si="38"/>
        <v>0</v>
      </c>
      <c r="O119" s="67"/>
      <c r="P119" s="49">
        <f t="shared" si="39"/>
        <v>0</v>
      </c>
      <c r="Q119" s="67"/>
      <c r="R119" s="49">
        <f t="shared" si="40"/>
        <v>0</v>
      </c>
      <c r="S119" s="67"/>
      <c r="T119" s="49">
        <f t="shared" si="41"/>
        <v>0</v>
      </c>
      <c r="U119" s="67"/>
      <c r="V119" s="49">
        <f t="shared" si="42"/>
        <v>0</v>
      </c>
      <c r="W119" s="67"/>
      <c r="X119" s="49">
        <f t="shared" si="43"/>
        <v>0</v>
      </c>
      <c r="Y119" s="67"/>
      <c r="Z119" s="49">
        <f t="shared" si="47"/>
        <v>0</v>
      </c>
      <c r="AA119" s="82">
        <f t="shared" si="31"/>
        <v>0</v>
      </c>
      <c r="AB119" s="49">
        <f t="shared" si="47"/>
        <v>0</v>
      </c>
      <c r="AC119" s="82">
        <f t="shared" si="32"/>
        <v>0</v>
      </c>
      <c r="AD119" s="49">
        <f t="shared" si="45"/>
        <v>0</v>
      </c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</row>
    <row r="120" spans="1:66" x14ac:dyDescent="0.25">
      <c r="A120" s="9">
        <v>6321</v>
      </c>
      <c r="B120" s="10" t="s">
        <v>138</v>
      </c>
      <c r="C120" s="67">
        <v>73959.850000000006</v>
      </c>
      <c r="D120" s="49">
        <f t="shared" si="33"/>
        <v>4.0497738966333548E-3</v>
      </c>
      <c r="E120" s="67">
        <v>73959.850000000006</v>
      </c>
      <c r="F120" s="49">
        <f t="shared" si="34"/>
        <v>4.0497738966333548E-3</v>
      </c>
      <c r="G120" s="67">
        <v>73959.850000000006</v>
      </c>
      <c r="H120" s="49">
        <f t="shared" si="35"/>
        <v>4.0497738966333548E-3</v>
      </c>
      <c r="I120" s="67">
        <v>73959.850000000006</v>
      </c>
      <c r="J120" s="49">
        <f t="shared" si="36"/>
        <v>4.0497738966333548E-3</v>
      </c>
      <c r="K120" s="67">
        <v>73959.850000000006</v>
      </c>
      <c r="L120" s="49">
        <f t="shared" si="37"/>
        <v>4.0497738966333548E-3</v>
      </c>
      <c r="M120" s="67">
        <v>73959.850000000006</v>
      </c>
      <c r="N120" s="49">
        <f t="shared" si="38"/>
        <v>4.0497738966333548E-3</v>
      </c>
      <c r="O120" s="67">
        <v>73959.850000000006</v>
      </c>
      <c r="P120" s="49">
        <f t="shared" si="39"/>
        <v>4.0497738966333548E-3</v>
      </c>
      <c r="Q120" s="67">
        <v>73959.850000000006</v>
      </c>
      <c r="R120" s="49">
        <f t="shared" si="40"/>
        <v>4.0497738966333548E-3</v>
      </c>
      <c r="S120" s="67">
        <v>73959.850000000006</v>
      </c>
      <c r="T120" s="49">
        <f t="shared" si="41"/>
        <v>4.0497738966333548E-3</v>
      </c>
      <c r="U120" s="67">
        <v>73959.850000000006</v>
      </c>
      <c r="V120" s="49">
        <f t="shared" si="42"/>
        <v>4.0497738966333548E-3</v>
      </c>
      <c r="W120" s="67">
        <v>73959.850000000006</v>
      </c>
      <c r="X120" s="49">
        <f t="shared" si="43"/>
        <v>4.0497738966333548E-3</v>
      </c>
      <c r="Y120" s="67">
        <v>73959.850000000006</v>
      </c>
      <c r="Z120" s="49">
        <f t="shared" si="47"/>
        <v>4.0497738966333548E-3</v>
      </c>
      <c r="AA120" s="82">
        <f t="shared" si="31"/>
        <v>887518.19999999984</v>
      </c>
      <c r="AB120" s="49">
        <f t="shared" si="47"/>
        <v>4.0497738966333539E-3</v>
      </c>
      <c r="AC120" s="82">
        <f t="shared" si="32"/>
        <v>73959.849999999991</v>
      </c>
      <c r="AD120" s="49">
        <f t="shared" si="45"/>
        <v>4.0497738966333539E-3</v>
      </c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</row>
    <row r="121" spans="1:66" x14ac:dyDescent="0.25">
      <c r="A121" s="9">
        <v>6322</v>
      </c>
      <c r="B121" s="10"/>
      <c r="C121" s="67"/>
      <c r="D121" s="49">
        <f t="shared" si="33"/>
        <v>0</v>
      </c>
      <c r="E121" s="67"/>
      <c r="F121" s="49">
        <f t="shared" si="33"/>
        <v>0</v>
      </c>
      <c r="G121" s="67"/>
      <c r="H121" s="49">
        <f t="shared" si="33"/>
        <v>0</v>
      </c>
      <c r="I121" s="67"/>
      <c r="J121" s="49">
        <f t="shared" si="33"/>
        <v>0</v>
      </c>
      <c r="K121" s="67"/>
      <c r="L121" s="49">
        <f t="shared" si="33"/>
        <v>0</v>
      </c>
      <c r="M121" s="67"/>
      <c r="N121" s="49">
        <f t="shared" si="33"/>
        <v>0</v>
      </c>
      <c r="O121" s="67"/>
      <c r="P121" s="49">
        <f t="shared" si="33"/>
        <v>0</v>
      </c>
      <c r="Q121" s="67"/>
      <c r="R121" s="49">
        <f t="shared" si="33"/>
        <v>0</v>
      </c>
      <c r="S121" s="67"/>
      <c r="T121" s="49">
        <f t="shared" si="41"/>
        <v>0</v>
      </c>
      <c r="U121" s="67"/>
      <c r="V121" s="49">
        <f t="shared" si="41"/>
        <v>0</v>
      </c>
      <c r="W121" s="67"/>
      <c r="X121" s="49">
        <f t="shared" si="41"/>
        <v>0</v>
      </c>
      <c r="Y121" s="67"/>
      <c r="Z121" s="49">
        <f t="shared" si="41"/>
        <v>0</v>
      </c>
      <c r="AA121" s="82"/>
      <c r="AB121" s="49">
        <f t="shared" si="41"/>
        <v>0</v>
      </c>
      <c r="AC121" s="82"/>
      <c r="AD121" s="49">
        <f t="shared" si="41"/>
        <v>0</v>
      </c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</row>
    <row r="122" spans="1:66" x14ac:dyDescent="0.25">
      <c r="A122" s="9">
        <v>6323</v>
      </c>
      <c r="B122" s="10"/>
      <c r="C122" s="67"/>
      <c r="D122" s="49">
        <f t="shared" si="33"/>
        <v>0</v>
      </c>
      <c r="E122" s="67"/>
      <c r="F122" s="49">
        <f t="shared" si="33"/>
        <v>0</v>
      </c>
      <c r="G122" s="67"/>
      <c r="H122" s="49">
        <f t="shared" si="33"/>
        <v>0</v>
      </c>
      <c r="I122" s="67"/>
      <c r="J122" s="49">
        <f t="shared" si="33"/>
        <v>0</v>
      </c>
      <c r="K122" s="67"/>
      <c r="L122" s="49">
        <f t="shared" si="33"/>
        <v>0</v>
      </c>
      <c r="M122" s="67"/>
      <c r="N122" s="49">
        <f t="shared" si="33"/>
        <v>0</v>
      </c>
      <c r="O122" s="67"/>
      <c r="P122" s="49">
        <f t="shared" si="33"/>
        <v>0</v>
      </c>
      <c r="Q122" s="67"/>
      <c r="R122" s="49">
        <f t="shared" si="33"/>
        <v>0</v>
      </c>
      <c r="S122" s="67"/>
      <c r="T122" s="49">
        <f t="shared" si="41"/>
        <v>0</v>
      </c>
      <c r="U122" s="67"/>
      <c r="V122" s="49">
        <f t="shared" si="41"/>
        <v>0</v>
      </c>
      <c r="W122" s="67"/>
      <c r="X122" s="49">
        <f t="shared" si="41"/>
        <v>0</v>
      </c>
      <c r="Y122" s="67"/>
      <c r="Z122" s="49">
        <f t="shared" si="41"/>
        <v>0</v>
      </c>
      <c r="AA122" s="82"/>
      <c r="AB122" s="49">
        <f t="shared" si="41"/>
        <v>0</v>
      </c>
      <c r="AC122" s="82"/>
      <c r="AD122" s="49">
        <f t="shared" si="41"/>
        <v>0</v>
      </c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</row>
    <row r="123" spans="1:66" x14ac:dyDescent="0.25">
      <c r="A123" s="9">
        <v>6324</v>
      </c>
      <c r="B123" s="10"/>
      <c r="C123" s="67"/>
      <c r="D123" s="49">
        <f t="shared" si="33"/>
        <v>0</v>
      </c>
      <c r="E123" s="67"/>
      <c r="F123" s="49">
        <f t="shared" si="33"/>
        <v>0</v>
      </c>
      <c r="G123" s="67"/>
      <c r="H123" s="49">
        <f t="shared" si="33"/>
        <v>0</v>
      </c>
      <c r="I123" s="67"/>
      <c r="J123" s="49">
        <f t="shared" si="33"/>
        <v>0</v>
      </c>
      <c r="K123" s="67"/>
      <c r="L123" s="49">
        <f t="shared" si="33"/>
        <v>0</v>
      </c>
      <c r="M123" s="67"/>
      <c r="N123" s="49">
        <f t="shared" si="33"/>
        <v>0</v>
      </c>
      <c r="O123" s="67"/>
      <c r="P123" s="49">
        <f t="shared" si="33"/>
        <v>0</v>
      </c>
      <c r="Q123" s="67"/>
      <c r="R123" s="49">
        <f t="shared" si="33"/>
        <v>0</v>
      </c>
      <c r="S123" s="67"/>
      <c r="T123" s="49">
        <f t="shared" si="41"/>
        <v>0</v>
      </c>
      <c r="U123" s="67"/>
      <c r="V123" s="49">
        <f t="shared" si="41"/>
        <v>0</v>
      </c>
      <c r="W123" s="67"/>
      <c r="X123" s="49">
        <f t="shared" si="41"/>
        <v>0</v>
      </c>
      <c r="Y123" s="67"/>
      <c r="Z123" s="49">
        <f t="shared" si="41"/>
        <v>0</v>
      </c>
      <c r="AA123" s="82"/>
      <c r="AB123" s="49">
        <f t="shared" si="41"/>
        <v>0</v>
      </c>
      <c r="AC123" s="82"/>
      <c r="AD123" s="49">
        <f t="shared" si="41"/>
        <v>0</v>
      </c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</row>
    <row r="124" spans="1:66" x14ac:dyDescent="0.25">
      <c r="A124" s="9">
        <v>6325</v>
      </c>
      <c r="B124" s="10"/>
      <c r="C124" s="67"/>
      <c r="D124" s="49">
        <f t="shared" si="33"/>
        <v>0</v>
      </c>
      <c r="E124" s="67"/>
      <c r="F124" s="49">
        <f t="shared" si="33"/>
        <v>0</v>
      </c>
      <c r="G124" s="67"/>
      <c r="H124" s="49">
        <f t="shared" si="33"/>
        <v>0</v>
      </c>
      <c r="I124" s="67"/>
      <c r="J124" s="49">
        <f t="shared" si="33"/>
        <v>0</v>
      </c>
      <c r="K124" s="67"/>
      <c r="L124" s="49">
        <f t="shared" si="33"/>
        <v>0</v>
      </c>
      <c r="M124" s="67"/>
      <c r="N124" s="49">
        <f t="shared" si="33"/>
        <v>0</v>
      </c>
      <c r="O124" s="67"/>
      <c r="P124" s="49">
        <f t="shared" si="33"/>
        <v>0</v>
      </c>
      <c r="Q124" s="67"/>
      <c r="R124" s="49">
        <f t="shared" si="33"/>
        <v>0</v>
      </c>
      <c r="S124" s="67"/>
      <c r="T124" s="49">
        <f t="shared" si="41"/>
        <v>0</v>
      </c>
      <c r="U124" s="67"/>
      <c r="V124" s="49">
        <f t="shared" si="41"/>
        <v>0</v>
      </c>
      <c r="W124" s="67"/>
      <c r="X124" s="49">
        <f t="shared" si="41"/>
        <v>0</v>
      </c>
      <c r="Y124" s="67"/>
      <c r="Z124" s="49">
        <f t="shared" si="41"/>
        <v>0</v>
      </c>
      <c r="AA124" s="82"/>
      <c r="AB124" s="49">
        <f t="shared" si="41"/>
        <v>0</v>
      </c>
      <c r="AC124" s="82"/>
      <c r="AD124" s="49">
        <f t="shared" si="41"/>
        <v>0</v>
      </c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</row>
    <row r="125" spans="1:66" s="5" customFormat="1" x14ac:dyDescent="0.25">
      <c r="A125" s="12">
        <v>6399</v>
      </c>
      <c r="B125" s="1" t="s">
        <v>139</v>
      </c>
      <c r="C125" s="74">
        <f>SUM(C100:C124)</f>
        <v>405829.5932</v>
      </c>
      <c r="D125" s="56">
        <f t="shared" si="33"/>
        <v>2.2221760766452249E-2</v>
      </c>
      <c r="E125" s="74">
        <f>SUM(E100:E124)</f>
        <v>405829.5932</v>
      </c>
      <c r="F125" s="56">
        <f t="shared" si="34"/>
        <v>2.2221760766452249E-2</v>
      </c>
      <c r="G125" s="74">
        <f>SUM(G100:G124)</f>
        <v>405829.5932</v>
      </c>
      <c r="H125" s="56">
        <f t="shared" si="35"/>
        <v>2.2221760766452249E-2</v>
      </c>
      <c r="I125" s="74">
        <f>SUM(I100:I124)</f>
        <v>405829.5932</v>
      </c>
      <c r="J125" s="56">
        <f t="shared" si="36"/>
        <v>2.2221760766452249E-2</v>
      </c>
      <c r="K125" s="74">
        <f>SUM(K100:K124)</f>
        <v>405829.5932</v>
      </c>
      <c r="L125" s="56">
        <f t="shared" si="37"/>
        <v>2.2221760766452249E-2</v>
      </c>
      <c r="M125" s="74">
        <f>SUM(M100:M124)</f>
        <v>405829.5932</v>
      </c>
      <c r="N125" s="56">
        <f t="shared" si="38"/>
        <v>2.2221760766452249E-2</v>
      </c>
      <c r="O125" s="74">
        <f>SUM(O100:O124)</f>
        <v>405829.5932</v>
      </c>
      <c r="P125" s="56">
        <f t="shared" si="39"/>
        <v>2.2221760766452249E-2</v>
      </c>
      <c r="Q125" s="74">
        <f>SUM(Q100:Q124)</f>
        <v>405829.5932</v>
      </c>
      <c r="R125" s="56">
        <f t="shared" si="40"/>
        <v>2.2221760766452249E-2</v>
      </c>
      <c r="S125" s="74">
        <f>SUM(S100:S124)</f>
        <v>405829.5932</v>
      </c>
      <c r="T125" s="56">
        <f t="shared" si="41"/>
        <v>2.2221760766452249E-2</v>
      </c>
      <c r="U125" s="74">
        <f>SUM(U100:U124)</f>
        <v>405829.5932</v>
      </c>
      <c r="V125" s="56">
        <f t="shared" si="42"/>
        <v>2.2221760766452249E-2</v>
      </c>
      <c r="W125" s="74">
        <f>SUM(W100:W124)</f>
        <v>405829.5932</v>
      </c>
      <c r="X125" s="56">
        <f t="shared" si="43"/>
        <v>2.2221760766452249E-2</v>
      </c>
      <c r="Y125" s="74">
        <f>SUM(Y100:Y124)</f>
        <v>405829.5932</v>
      </c>
      <c r="Z125" s="56">
        <f t="shared" si="47"/>
        <v>2.2221760766452249E-2</v>
      </c>
      <c r="AA125" s="74">
        <f t="shared" si="31"/>
        <v>4869955.1184</v>
      </c>
      <c r="AB125" s="56">
        <f t="shared" si="47"/>
        <v>2.2221760766452249E-2</v>
      </c>
      <c r="AC125" s="94">
        <f t="shared" si="32"/>
        <v>405829.5932</v>
      </c>
      <c r="AD125" s="56">
        <f t="shared" si="45"/>
        <v>2.2221760766452249E-2</v>
      </c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</row>
    <row r="126" spans="1:66" s="8" customFormat="1" x14ac:dyDescent="0.25">
      <c r="A126" s="26">
        <v>6401</v>
      </c>
      <c r="B126" s="27" t="s">
        <v>140</v>
      </c>
      <c r="C126" s="69"/>
      <c r="D126" s="57">
        <f t="shared" si="33"/>
        <v>0</v>
      </c>
      <c r="E126" s="69"/>
      <c r="F126" s="57">
        <f t="shared" si="34"/>
        <v>0</v>
      </c>
      <c r="G126" s="69"/>
      <c r="H126" s="57">
        <f t="shared" si="35"/>
        <v>0</v>
      </c>
      <c r="I126" s="69"/>
      <c r="J126" s="57">
        <f t="shared" si="36"/>
        <v>0</v>
      </c>
      <c r="K126" s="69"/>
      <c r="L126" s="57">
        <f t="shared" si="37"/>
        <v>0</v>
      </c>
      <c r="M126" s="69"/>
      <c r="N126" s="57">
        <f t="shared" si="38"/>
        <v>0</v>
      </c>
      <c r="O126" s="69"/>
      <c r="P126" s="57">
        <f t="shared" si="39"/>
        <v>0</v>
      </c>
      <c r="Q126" s="69"/>
      <c r="R126" s="57">
        <f t="shared" si="40"/>
        <v>0</v>
      </c>
      <c r="S126" s="69"/>
      <c r="T126" s="57">
        <f t="shared" si="41"/>
        <v>0</v>
      </c>
      <c r="U126" s="69"/>
      <c r="V126" s="57">
        <f t="shared" si="42"/>
        <v>0</v>
      </c>
      <c r="W126" s="69"/>
      <c r="X126" s="57">
        <f t="shared" si="43"/>
        <v>0</v>
      </c>
      <c r="Y126" s="69"/>
      <c r="Z126" s="57">
        <f t="shared" si="47"/>
        <v>0</v>
      </c>
      <c r="AA126" s="69">
        <f t="shared" si="31"/>
        <v>0</v>
      </c>
      <c r="AB126" s="57">
        <f t="shared" si="47"/>
        <v>0</v>
      </c>
      <c r="AC126" s="85">
        <f t="shared" si="32"/>
        <v>0</v>
      </c>
      <c r="AD126" s="57">
        <f t="shared" si="45"/>
        <v>0</v>
      </c>
    </row>
    <row r="127" spans="1:66" x14ac:dyDescent="0.25">
      <c r="A127" s="9">
        <v>6402</v>
      </c>
      <c r="B127" s="10" t="s">
        <v>141</v>
      </c>
      <c r="C127" s="67">
        <v>-236416.39415000001</v>
      </c>
      <c r="D127" s="49">
        <f t="shared" si="33"/>
        <v>-1.294530670039018E-2</v>
      </c>
      <c r="E127" s="67">
        <v>-236416.39415000001</v>
      </c>
      <c r="F127" s="49">
        <f t="shared" si="34"/>
        <v>-1.294530670039018E-2</v>
      </c>
      <c r="G127" s="67">
        <v>-236416.39415000001</v>
      </c>
      <c r="H127" s="49">
        <f t="shared" si="35"/>
        <v>-1.294530670039018E-2</v>
      </c>
      <c r="I127" s="67">
        <v>-236416.39415000001</v>
      </c>
      <c r="J127" s="49">
        <f t="shared" si="36"/>
        <v>-1.294530670039018E-2</v>
      </c>
      <c r="K127" s="67">
        <v>-236416.39415000001</v>
      </c>
      <c r="L127" s="49">
        <f t="shared" si="37"/>
        <v>-1.294530670039018E-2</v>
      </c>
      <c r="M127" s="67">
        <v>-236416.39415000001</v>
      </c>
      <c r="N127" s="49">
        <f t="shared" si="38"/>
        <v>-1.294530670039018E-2</v>
      </c>
      <c r="O127" s="67">
        <v>-236416.39415000001</v>
      </c>
      <c r="P127" s="49">
        <f t="shared" si="39"/>
        <v>-1.294530670039018E-2</v>
      </c>
      <c r="Q127" s="67">
        <v>-236416.39415000001</v>
      </c>
      <c r="R127" s="49">
        <f t="shared" si="40"/>
        <v>-1.294530670039018E-2</v>
      </c>
      <c r="S127" s="67">
        <v>-236416.39415000001</v>
      </c>
      <c r="T127" s="49">
        <f t="shared" si="41"/>
        <v>-1.294530670039018E-2</v>
      </c>
      <c r="U127" s="67">
        <v>-236416.39415000001</v>
      </c>
      <c r="V127" s="49">
        <f t="shared" si="42"/>
        <v>-1.294530670039018E-2</v>
      </c>
      <c r="W127" s="67">
        <v>-236416.39415000001</v>
      </c>
      <c r="X127" s="49">
        <f t="shared" si="43"/>
        <v>-1.294530670039018E-2</v>
      </c>
      <c r="Y127" s="67">
        <v>-236416.39415000001</v>
      </c>
      <c r="Z127" s="49">
        <f t="shared" si="47"/>
        <v>-1.294530670039018E-2</v>
      </c>
      <c r="AA127" s="82">
        <f t="shared" si="31"/>
        <v>-2836996.7298000003</v>
      </c>
      <c r="AB127" s="49">
        <f t="shared" si="47"/>
        <v>-1.2945306700390182E-2</v>
      </c>
      <c r="AC127" s="82">
        <f t="shared" si="32"/>
        <v>-236416.39415000004</v>
      </c>
      <c r="AD127" s="49">
        <f t="shared" si="45"/>
        <v>-1.294530670039018E-2</v>
      </c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</row>
    <row r="128" spans="1:66" x14ac:dyDescent="0.25">
      <c r="A128" s="9">
        <v>6403</v>
      </c>
      <c r="B128" s="10" t="s">
        <v>142</v>
      </c>
      <c r="C128" s="67">
        <v>163687.19820000001</v>
      </c>
      <c r="D128" s="49">
        <f t="shared" si="33"/>
        <v>8.9629189686486702E-3</v>
      </c>
      <c r="E128" s="67">
        <v>163687.19820000001</v>
      </c>
      <c r="F128" s="49">
        <f t="shared" si="34"/>
        <v>8.9629189686486702E-3</v>
      </c>
      <c r="G128" s="67">
        <v>163687.19820000001</v>
      </c>
      <c r="H128" s="49">
        <f t="shared" si="35"/>
        <v>8.9629189686486702E-3</v>
      </c>
      <c r="I128" s="67">
        <v>163687.19820000001</v>
      </c>
      <c r="J128" s="49">
        <f t="shared" si="36"/>
        <v>8.9629189686486702E-3</v>
      </c>
      <c r="K128" s="67">
        <v>163687.19820000001</v>
      </c>
      <c r="L128" s="49">
        <f t="shared" si="37"/>
        <v>8.9629189686486702E-3</v>
      </c>
      <c r="M128" s="67">
        <v>163687.19820000001</v>
      </c>
      <c r="N128" s="49">
        <f t="shared" si="38"/>
        <v>8.9629189686486702E-3</v>
      </c>
      <c r="O128" s="67">
        <v>163687.19820000001</v>
      </c>
      <c r="P128" s="49">
        <f t="shared" si="39"/>
        <v>8.9629189686486702E-3</v>
      </c>
      <c r="Q128" s="67">
        <v>163687.19820000001</v>
      </c>
      <c r="R128" s="49">
        <f t="shared" si="40"/>
        <v>8.9629189686486702E-3</v>
      </c>
      <c r="S128" s="67">
        <v>163687.19820000001</v>
      </c>
      <c r="T128" s="49">
        <f t="shared" si="41"/>
        <v>8.9629189686486702E-3</v>
      </c>
      <c r="U128" s="67">
        <v>163687.19820000001</v>
      </c>
      <c r="V128" s="49">
        <f t="shared" si="42"/>
        <v>8.9629189686486702E-3</v>
      </c>
      <c r="W128" s="67">
        <v>163687.19820000001</v>
      </c>
      <c r="X128" s="49">
        <f t="shared" si="43"/>
        <v>8.9629189686486702E-3</v>
      </c>
      <c r="Y128" s="67">
        <v>163687.19820000001</v>
      </c>
      <c r="Z128" s="49">
        <f t="shared" si="47"/>
        <v>8.9629189686486702E-3</v>
      </c>
      <c r="AA128" s="82">
        <f t="shared" si="31"/>
        <v>1964246.3784</v>
      </c>
      <c r="AB128" s="49">
        <f t="shared" si="47"/>
        <v>8.9629189686486702E-3</v>
      </c>
      <c r="AC128" s="82">
        <f t="shared" si="32"/>
        <v>163687.19820000001</v>
      </c>
      <c r="AD128" s="49">
        <f t="shared" si="45"/>
        <v>8.9629189686486702E-3</v>
      </c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</row>
    <row r="129" spans="1:66" x14ac:dyDescent="0.25">
      <c r="A129" s="9">
        <v>6404</v>
      </c>
      <c r="B129" s="10" t="s">
        <v>143</v>
      </c>
      <c r="C129" s="67">
        <v>25081.5</v>
      </c>
      <c r="D129" s="49">
        <f t="shared" si="33"/>
        <v>1.3733722281536467E-3</v>
      </c>
      <c r="E129" s="67">
        <v>25081.5</v>
      </c>
      <c r="F129" s="49">
        <f t="shared" si="34"/>
        <v>1.3733722281536467E-3</v>
      </c>
      <c r="G129" s="67">
        <v>25081.5</v>
      </c>
      <c r="H129" s="49">
        <f t="shared" si="35"/>
        <v>1.3733722281536467E-3</v>
      </c>
      <c r="I129" s="67">
        <v>25081.5</v>
      </c>
      <c r="J129" s="49">
        <f t="shared" si="36"/>
        <v>1.3733722281536467E-3</v>
      </c>
      <c r="K129" s="67">
        <v>25081.5</v>
      </c>
      <c r="L129" s="49">
        <f t="shared" si="37"/>
        <v>1.3733722281536467E-3</v>
      </c>
      <c r="M129" s="67">
        <v>25081.5</v>
      </c>
      <c r="N129" s="49">
        <f t="shared" si="38"/>
        <v>1.3733722281536467E-3</v>
      </c>
      <c r="O129" s="67">
        <v>25081.5</v>
      </c>
      <c r="P129" s="49">
        <f t="shared" si="39"/>
        <v>1.3733722281536467E-3</v>
      </c>
      <c r="Q129" s="67">
        <v>25081.5</v>
      </c>
      <c r="R129" s="49">
        <f t="shared" si="40"/>
        <v>1.3733722281536467E-3</v>
      </c>
      <c r="S129" s="67">
        <v>25081.5</v>
      </c>
      <c r="T129" s="49">
        <f t="shared" si="41"/>
        <v>1.3733722281536467E-3</v>
      </c>
      <c r="U129" s="67">
        <v>25081.5</v>
      </c>
      <c r="V129" s="49">
        <f t="shared" si="42"/>
        <v>1.3733722281536467E-3</v>
      </c>
      <c r="W129" s="67">
        <v>25081.5</v>
      </c>
      <c r="X129" s="49">
        <f t="shared" si="43"/>
        <v>1.3733722281536467E-3</v>
      </c>
      <c r="Y129" s="67">
        <v>25081.5</v>
      </c>
      <c r="Z129" s="49">
        <f t="shared" si="47"/>
        <v>1.3733722281536467E-3</v>
      </c>
      <c r="AA129" s="82">
        <f t="shared" si="31"/>
        <v>300978</v>
      </c>
      <c r="AB129" s="49">
        <f t="shared" si="47"/>
        <v>1.3733722281536469E-3</v>
      </c>
      <c r="AC129" s="82">
        <f t="shared" si="32"/>
        <v>25081.5</v>
      </c>
      <c r="AD129" s="49">
        <f t="shared" si="45"/>
        <v>1.3733722281536467E-3</v>
      </c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</row>
    <row r="130" spans="1:66" x14ac:dyDescent="0.25">
      <c r="A130" s="9">
        <v>6406</v>
      </c>
      <c r="B130" s="10" t="s">
        <v>144</v>
      </c>
      <c r="C130" s="67">
        <v>-1321.2790500000001</v>
      </c>
      <c r="D130" s="49">
        <f t="shared" si="33"/>
        <v>-7.2348462129905855E-5</v>
      </c>
      <c r="E130" s="67">
        <v>-1321.2790500000001</v>
      </c>
      <c r="F130" s="49">
        <f t="shared" si="34"/>
        <v>-7.2348462129905855E-5</v>
      </c>
      <c r="G130" s="67">
        <v>-1321.2790500000001</v>
      </c>
      <c r="H130" s="49">
        <f t="shared" si="35"/>
        <v>-7.2348462129905855E-5</v>
      </c>
      <c r="I130" s="67">
        <v>-1321.2790500000001</v>
      </c>
      <c r="J130" s="49">
        <f t="shared" si="36"/>
        <v>-7.2348462129905855E-5</v>
      </c>
      <c r="K130" s="67">
        <v>-1321.2790500000001</v>
      </c>
      <c r="L130" s="49">
        <f t="shared" si="37"/>
        <v>-7.2348462129905855E-5</v>
      </c>
      <c r="M130" s="67">
        <v>-1321.2790500000001</v>
      </c>
      <c r="N130" s="49">
        <f t="shared" si="38"/>
        <v>-7.2348462129905855E-5</v>
      </c>
      <c r="O130" s="67">
        <v>-1321.2790500000001</v>
      </c>
      <c r="P130" s="49">
        <f t="shared" si="39"/>
        <v>-7.2348462129905855E-5</v>
      </c>
      <c r="Q130" s="67">
        <v>-1321.2790500000001</v>
      </c>
      <c r="R130" s="49">
        <f t="shared" si="40"/>
        <v>-7.2348462129905855E-5</v>
      </c>
      <c r="S130" s="67">
        <v>-1321.2790500000001</v>
      </c>
      <c r="T130" s="49">
        <f t="shared" si="41"/>
        <v>-7.2348462129905855E-5</v>
      </c>
      <c r="U130" s="67">
        <v>-1321.2790500000001</v>
      </c>
      <c r="V130" s="49">
        <f t="shared" si="42"/>
        <v>-7.2348462129905855E-5</v>
      </c>
      <c r="W130" s="67">
        <v>-1321.2790500000001</v>
      </c>
      <c r="X130" s="49">
        <f t="shared" si="43"/>
        <v>-7.2348462129905855E-5</v>
      </c>
      <c r="Y130" s="67">
        <v>-1321.2790500000001</v>
      </c>
      <c r="Z130" s="49">
        <f t="shared" si="47"/>
        <v>-7.2348462129905855E-5</v>
      </c>
      <c r="AA130" s="82">
        <f t="shared" si="31"/>
        <v>-15855.348600000005</v>
      </c>
      <c r="AB130" s="49">
        <f t="shared" si="47"/>
        <v>-7.2348462129905882E-5</v>
      </c>
      <c r="AC130" s="82">
        <f t="shared" si="32"/>
        <v>-1321.2790500000003</v>
      </c>
      <c r="AD130" s="49">
        <f t="shared" si="45"/>
        <v>-7.2348462129905868E-5</v>
      </c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</row>
    <row r="131" spans="1:66" x14ac:dyDescent="0.25">
      <c r="A131" s="9">
        <v>6407</v>
      </c>
      <c r="B131" s="10" t="s">
        <v>145</v>
      </c>
      <c r="C131" s="67">
        <v>-651.53465000000006</v>
      </c>
      <c r="D131" s="49">
        <f t="shared" si="33"/>
        <v>-3.5675681039403799E-5</v>
      </c>
      <c r="E131" s="67">
        <v>-651.53465000000006</v>
      </c>
      <c r="F131" s="49">
        <f t="shared" si="34"/>
        <v>-3.5675681039403799E-5</v>
      </c>
      <c r="G131" s="67">
        <v>-651.53465000000006</v>
      </c>
      <c r="H131" s="49">
        <f t="shared" si="35"/>
        <v>-3.5675681039403799E-5</v>
      </c>
      <c r="I131" s="67">
        <v>-651.53465000000006</v>
      </c>
      <c r="J131" s="49">
        <f t="shared" si="36"/>
        <v>-3.5675681039403799E-5</v>
      </c>
      <c r="K131" s="67">
        <v>-651.53465000000006</v>
      </c>
      <c r="L131" s="49">
        <f t="shared" si="37"/>
        <v>-3.5675681039403799E-5</v>
      </c>
      <c r="M131" s="67">
        <v>-651.53465000000006</v>
      </c>
      <c r="N131" s="49">
        <f t="shared" si="38"/>
        <v>-3.5675681039403799E-5</v>
      </c>
      <c r="O131" s="67">
        <v>-651.53465000000006</v>
      </c>
      <c r="P131" s="49">
        <f t="shared" si="39"/>
        <v>-3.5675681039403799E-5</v>
      </c>
      <c r="Q131" s="67">
        <v>-651.53465000000006</v>
      </c>
      <c r="R131" s="49">
        <f t="shared" si="40"/>
        <v>-3.5675681039403799E-5</v>
      </c>
      <c r="S131" s="67">
        <v>-651.53465000000006</v>
      </c>
      <c r="T131" s="49">
        <f t="shared" si="41"/>
        <v>-3.5675681039403799E-5</v>
      </c>
      <c r="U131" s="67">
        <v>-651.53465000000006</v>
      </c>
      <c r="V131" s="49">
        <f t="shared" si="42"/>
        <v>-3.5675681039403799E-5</v>
      </c>
      <c r="W131" s="67">
        <v>-651.53465000000006</v>
      </c>
      <c r="X131" s="49">
        <f t="shared" si="43"/>
        <v>-3.5675681039403799E-5</v>
      </c>
      <c r="Y131" s="67">
        <v>-651.53465000000006</v>
      </c>
      <c r="Z131" s="49">
        <f t="shared" si="47"/>
        <v>-3.5675681039403799E-5</v>
      </c>
      <c r="AA131" s="82">
        <f t="shared" si="31"/>
        <v>-7818.4157999999989</v>
      </c>
      <c r="AB131" s="49">
        <f t="shared" si="47"/>
        <v>-3.5675681039403792E-5</v>
      </c>
      <c r="AC131" s="82">
        <f t="shared" si="32"/>
        <v>-651.53464999999994</v>
      </c>
      <c r="AD131" s="49">
        <f t="shared" si="45"/>
        <v>-3.5675681039403792E-5</v>
      </c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</row>
    <row r="132" spans="1:66" x14ac:dyDescent="0.25">
      <c r="A132" s="9">
        <v>6408</v>
      </c>
      <c r="B132" s="10" t="s">
        <v>146</v>
      </c>
      <c r="C132" s="67">
        <v>-161.8252</v>
      </c>
      <c r="D132" s="49">
        <f t="shared" si="33"/>
        <v>-8.8609626814747721E-6</v>
      </c>
      <c r="E132" s="67">
        <v>-161.8252</v>
      </c>
      <c r="F132" s="49">
        <f t="shared" si="34"/>
        <v>-8.8609626814747721E-6</v>
      </c>
      <c r="G132" s="67">
        <v>-161.8252</v>
      </c>
      <c r="H132" s="49">
        <f t="shared" si="35"/>
        <v>-8.8609626814747721E-6</v>
      </c>
      <c r="I132" s="67">
        <v>-161.8252</v>
      </c>
      <c r="J132" s="49">
        <f t="shared" si="36"/>
        <v>-8.8609626814747721E-6</v>
      </c>
      <c r="K132" s="67">
        <v>-161.8252</v>
      </c>
      <c r="L132" s="49">
        <f t="shared" si="37"/>
        <v>-8.8609626814747721E-6</v>
      </c>
      <c r="M132" s="67">
        <v>-161.8252</v>
      </c>
      <c r="N132" s="49">
        <f t="shared" si="38"/>
        <v>-8.8609626814747721E-6</v>
      </c>
      <c r="O132" s="67">
        <v>-161.8252</v>
      </c>
      <c r="P132" s="49">
        <f t="shared" si="39"/>
        <v>-8.8609626814747721E-6</v>
      </c>
      <c r="Q132" s="67">
        <v>-161.8252</v>
      </c>
      <c r="R132" s="49">
        <f t="shared" si="40"/>
        <v>-8.8609626814747721E-6</v>
      </c>
      <c r="S132" s="67">
        <v>-161.8252</v>
      </c>
      <c r="T132" s="49">
        <f t="shared" si="41"/>
        <v>-8.8609626814747721E-6</v>
      </c>
      <c r="U132" s="67">
        <v>-161.8252</v>
      </c>
      <c r="V132" s="49">
        <f t="shared" si="42"/>
        <v>-8.8609626814747721E-6</v>
      </c>
      <c r="W132" s="67">
        <v>-161.8252</v>
      </c>
      <c r="X132" s="49">
        <f t="shared" si="43"/>
        <v>-8.8609626814747721E-6</v>
      </c>
      <c r="Y132" s="67">
        <v>-161.8252</v>
      </c>
      <c r="Z132" s="49">
        <f t="shared" si="47"/>
        <v>-8.8609626814747721E-6</v>
      </c>
      <c r="AA132" s="82">
        <f t="shared" si="31"/>
        <v>-1941.9023999999999</v>
      </c>
      <c r="AB132" s="49">
        <f t="shared" si="47"/>
        <v>-8.8609626814747738E-6</v>
      </c>
      <c r="AC132" s="82">
        <f t="shared" si="32"/>
        <v>-161.8252</v>
      </c>
      <c r="AD132" s="49">
        <f t="shared" si="45"/>
        <v>-8.8609626814747721E-6</v>
      </c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</row>
    <row r="133" spans="1:66" x14ac:dyDescent="0.25">
      <c r="A133" s="9">
        <v>6409</v>
      </c>
      <c r="B133" s="10" t="s">
        <v>147</v>
      </c>
      <c r="C133" s="67">
        <v>0</v>
      </c>
      <c r="D133" s="49">
        <f t="shared" si="33"/>
        <v>0</v>
      </c>
      <c r="E133" s="67">
        <v>0</v>
      </c>
      <c r="F133" s="49">
        <f t="shared" si="34"/>
        <v>0</v>
      </c>
      <c r="G133" s="67">
        <v>0</v>
      </c>
      <c r="H133" s="49">
        <f t="shared" si="35"/>
        <v>0</v>
      </c>
      <c r="I133" s="67">
        <v>0</v>
      </c>
      <c r="J133" s="49">
        <f t="shared" si="36"/>
        <v>0</v>
      </c>
      <c r="K133" s="67">
        <v>0</v>
      </c>
      <c r="L133" s="49">
        <f t="shared" si="37"/>
        <v>0</v>
      </c>
      <c r="M133" s="67">
        <v>0</v>
      </c>
      <c r="N133" s="49">
        <f t="shared" si="38"/>
        <v>0</v>
      </c>
      <c r="O133" s="67">
        <v>0</v>
      </c>
      <c r="P133" s="49">
        <f t="shared" si="39"/>
        <v>0</v>
      </c>
      <c r="Q133" s="67">
        <v>0</v>
      </c>
      <c r="R133" s="49">
        <f t="shared" si="40"/>
        <v>0</v>
      </c>
      <c r="S133" s="67">
        <v>0</v>
      </c>
      <c r="T133" s="49">
        <f t="shared" si="41"/>
        <v>0</v>
      </c>
      <c r="U133" s="67">
        <v>0</v>
      </c>
      <c r="V133" s="49">
        <f t="shared" si="42"/>
        <v>0</v>
      </c>
      <c r="W133" s="67">
        <v>0</v>
      </c>
      <c r="X133" s="49">
        <f t="shared" si="43"/>
        <v>0</v>
      </c>
      <c r="Y133" s="67">
        <v>0</v>
      </c>
      <c r="Z133" s="49">
        <f t="shared" si="47"/>
        <v>0</v>
      </c>
      <c r="AA133" s="82">
        <f t="shared" si="31"/>
        <v>0</v>
      </c>
      <c r="AB133" s="49">
        <f t="shared" si="47"/>
        <v>0</v>
      </c>
      <c r="AC133" s="82">
        <f t="shared" si="32"/>
        <v>0</v>
      </c>
      <c r="AD133" s="49">
        <f t="shared" si="45"/>
        <v>0</v>
      </c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</row>
    <row r="134" spans="1:66" x14ac:dyDescent="0.25">
      <c r="A134" s="9">
        <v>6410</v>
      </c>
      <c r="B134" s="10" t="s">
        <v>148</v>
      </c>
      <c r="C134" s="67">
        <v>17223</v>
      </c>
      <c r="D134" s="49">
        <f t="shared" si="33"/>
        <v>9.4306918986066456E-4</v>
      </c>
      <c r="E134" s="67">
        <v>17223</v>
      </c>
      <c r="F134" s="49">
        <f t="shared" si="34"/>
        <v>9.4306918986066456E-4</v>
      </c>
      <c r="G134" s="67">
        <v>17223</v>
      </c>
      <c r="H134" s="49">
        <f t="shared" si="35"/>
        <v>9.4306918986066456E-4</v>
      </c>
      <c r="I134" s="67">
        <v>17223</v>
      </c>
      <c r="J134" s="49">
        <f t="shared" si="36"/>
        <v>9.4306918986066456E-4</v>
      </c>
      <c r="K134" s="67">
        <v>17223</v>
      </c>
      <c r="L134" s="49">
        <f t="shared" si="37"/>
        <v>9.4306918986066456E-4</v>
      </c>
      <c r="M134" s="67">
        <v>17223</v>
      </c>
      <c r="N134" s="49">
        <f t="shared" si="38"/>
        <v>9.4306918986066456E-4</v>
      </c>
      <c r="O134" s="67">
        <v>17223</v>
      </c>
      <c r="P134" s="49">
        <f t="shared" si="39"/>
        <v>9.4306918986066456E-4</v>
      </c>
      <c r="Q134" s="67">
        <v>17223</v>
      </c>
      <c r="R134" s="49">
        <f t="shared" si="40"/>
        <v>9.4306918986066456E-4</v>
      </c>
      <c r="S134" s="67">
        <v>17223</v>
      </c>
      <c r="T134" s="49">
        <f t="shared" si="41"/>
        <v>9.4306918986066456E-4</v>
      </c>
      <c r="U134" s="67">
        <v>17223</v>
      </c>
      <c r="V134" s="49">
        <f t="shared" si="42"/>
        <v>9.4306918986066456E-4</v>
      </c>
      <c r="W134" s="67">
        <v>17223</v>
      </c>
      <c r="X134" s="49">
        <f t="shared" si="43"/>
        <v>9.4306918986066456E-4</v>
      </c>
      <c r="Y134" s="67">
        <v>17223</v>
      </c>
      <c r="Z134" s="49">
        <f t="shared" si="47"/>
        <v>9.4306918986066456E-4</v>
      </c>
      <c r="AA134" s="82">
        <f t="shared" si="31"/>
        <v>206676</v>
      </c>
      <c r="AB134" s="49">
        <f t="shared" si="47"/>
        <v>9.4306918986066456E-4</v>
      </c>
      <c r="AC134" s="82">
        <f t="shared" si="32"/>
        <v>17223</v>
      </c>
      <c r="AD134" s="49">
        <f t="shared" si="45"/>
        <v>9.4306918986066456E-4</v>
      </c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</row>
    <row r="135" spans="1:66" x14ac:dyDescent="0.25">
      <c r="A135" s="9">
        <v>6411</v>
      </c>
      <c r="B135" s="10" t="s">
        <v>149</v>
      </c>
      <c r="C135" s="67">
        <v>13658.15</v>
      </c>
      <c r="D135" s="49">
        <f t="shared" si="33"/>
        <v>7.4787089679471844E-4</v>
      </c>
      <c r="E135" s="67">
        <v>13658.15</v>
      </c>
      <c r="F135" s="49">
        <f t="shared" si="34"/>
        <v>7.4787089679471844E-4</v>
      </c>
      <c r="G135" s="67">
        <v>13658.15</v>
      </c>
      <c r="H135" s="49">
        <f t="shared" si="35"/>
        <v>7.4787089679471844E-4</v>
      </c>
      <c r="I135" s="67">
        <v>13658.15</v>
      </c>
      <c r="J135" s="49">
        <f t="shared" si="36"/>
        <v>7.4787089679471844E-4</v>
      </c>
      <c r="K135" s="67">
        <v>13658.15</v>
      </c>
      <c r="L135" s="49">
        <f t="shared" si="37"/>
        <v>7.4787089679471844E-4</v>
      </c>
      <c r="M135" s="67">
        <v>13658.15</v>
      </c>
      <c r="N135" s="49">
        <f t="shared" si="38"/>
        <v>7.4787089679471844E-4</v>
      </c>
      <c r="O135" s="67">
        <v>13658.15</v>
      </c>
      <c r="P135" s="49">
        <f t="shared" si="39"/>
        <v>7.4787089679471844E-4</v>
      </c>
      <c r="Q135" s="67">
        <v>13658.15</v>
      </c>
      <c r="R135" s="49">
        <f t="shared" si="40"/>
        <v>7.4787089679471844E-4</v>
      </c>
      <c r="S135" s="67">
        <v>13658.15</v>
      </c>
      <c r="T135" s="49">
        <f t="shared" si="41"/>
        <v>7.4787089679471844E-4</v>
      </c>
      <c r="U135" s="67">
        <v>13658.15</v>
      </c>
      <c r="V135" s="49">
        <f t="shared" si="42"/>
        <v>7.4787089679471844E-4</v>
      </c>
      <c r="W135" s="67">
        <v>13658.15</v>
      </c>
      <c r="X135" s="49">
        <f t="shared" si="43"/>
        <v>7.4787089679471844E-4</v>
      </c>
      <c r="Y135" s="67">
        <v>13658.15</v>
      </c>
      <c r="Z135" s="49">
        <f t="shared" si="47"/>
        <v>7.4787089679471844E-4</v>
      </c>
      <c r="AA135" s="82">
        <f t="shared" ref="AA135:AA165" si="48">C135+E135+G135+I135+K135+M135+O135+Q135+S135+U135+W135+Y135</f>
        <v>163897.79999999996</v>
      </c>
      <c r="AB135" s="49">
        <f t="shared" si="47"/>
        <v>7.4787089679471833E-4</v>
      </c>
      <c r="AC135" s="82">
        <f t="shared" si="32"/>
        <v>13658.149999999996</v>
      </c>
      <c r="AD135" s="49">
        <f t="shared" si="45"/>
        <v>7.4787089679471822E-4</v>
      </c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</row>
    <row r="136" spans="1:66" x14ac:dyDescent="0.25">
      <c r="A136" s="9">
        <v>6413</v>
      </c>
      <c r="B136" s="10" t="s">
        <v>150</v>
      </c>
      <c r="C136" s="67">
        <v>168490.57519999999</v>
      </c>
      <c r="D136" s="49">
        <f t="shared" si="33"/>
        <v>9.225934520874491E-3</v>
      </c>
      <c r="E136" s="67">
        <v>168490.57519999999</v>
      </c>
      <c r="F136" s="49">
        <f t="shared" si="34"/>
        <v>9.225934520874491E-3</v>
      </c>
      <c r="G136" s="67">
        <v>168490.57519999999</v>
      </c>
      <c r="H136" s="49">
        <f t="shared" si="35"/>
        <v>9.225934520874491E-3</v>
      </c>
      <c r="I136" s="67">
        <v>168490.57519999999</v>
      </c>
      <c r="J136" s="49">
        <f t="shared" si="36"/>
        <v>9.225934520874491E-3</v>
      </c>
      <c r="K136" s="67">
        <v>168490.57519999999</v>
      </c>
      <c r="L136" s="49">
        <f t="shared" si="37"/>
        <v>9.225934520874491E-3</v>
      </c>
      <c r="M136" s="67">
        <v>168490.57519999999</v>
      </c>
      <c r="N136" s="49">
        <f t="shared" si="38"/>
        <v>9.225934520874491E-3</v>
      </c>
      <c r="O136" s="67">
        <v>168490.57519999999</v>
      </c>
      <c r="P136" s="49">
        <f t="shared" si="39"/>
        <v>9.225934520874491E-3</v>
      </c>
      <c r="Q136" s="67">
        <v>168490.57519999999</v>
      </c>
      <c r="R136" s="49">
        <f t="shared" si="40"/>
        <v>9.225934520874491E-3</v>
      </c>
      <c r="S136" s="67">
        <v>168490.57519999999</v>
      </c>
      <c r="T136" s="49">
        <f t="shared" si="41"/>
        <v>9.225934520874491E-3</v>
      </c>
      <c r="U136" s="67">
        <v>168490.57519999999</v>
      </c>
      <c r="V136" s="49">
        <f t="shared" si="42"/>
        <v>9.225934520874491E-3</v>
      </c>
      <c r="W136" s="67">
        <v>168490.57519999999</v>
      </c>
      <c r="X136" s="49">
        <f t="shared" si="43"/>
        <v>9.225934520874491E-3</v>
      </c>
      <c r="Y136" s="67">
        <v>168490.57519999999</v>
      </c>
      <c r="Z136" s="49">
        <f t="shared" si="47"/>
        <v>9.225934520874491E-3</v>
      </c>
      <c r="AA136" s="82">
        <f t="shared" si="48"/>
        <v>2021886.9024000003</v>
      </c>
      <c r="AB136" s="49">
        <f t="shared" si="47"/>
        <v>9.2259345208744944E-3</v>
      </c>
      <c r="AC136" s="82">
        <f t="shared" si="32"/>
        <v>168490.57520000002</v>
      </c>
      <c r="AD136" s="49">
        <f t="shared" si="45"/>
        <v>9.2259345208744927E-3</v>
      </c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</row>
    <row r="137" spans="1:66" x14ac:dyDescent="0.25">
      <c r="A137" s="9">
        <v>6414</v>
      </c>
      <c r="B137" s="10" t="s">
        <v>151</v>
      </c>
      <c r="C137" s="67">
        <v>24802.06165</v>
      </c>
      <c r="D137" s="49">
        <f t="shared" si="33"/>
        <v>1.3580711947477069E-3</v>
      </c>
      <c r="E137" s="67">
        <v>24802.06165</v>
      </c>
      <c r="F137" s="49">
        <f t="shared" si="34"/>
        <v>1.3580711947477069E-3</v>
      </c>
      <c r="G137" s="67">
        <v>24802.06165</v>
      </c>
      <c r="H137" s="49">
        <f t="shared" si="35"/>
        <v>1.3580711947477069E-3</v>
      </c>
      <c r="I137" s="67">
        <v>24802.06165</v>
      </c>
      <c r="J137" s="49">
        <f t="shared" si="36"/>
        <v>1.3580711947477069E-3</v>
      </c>
      <c r="K137" s="67">
        <v>24802.06165</v>
      </c>
      <c r="L137" s="49">
        <f t="shared" si="37"/>
        <v>1.3580711947477069E-3</v>
      </c>
      <c r="M137" s="67">
        <v>24802.06165</v>
      </c>
      <c r="N137" s="49">
        <f t="shared" si="38"/>
        <v>1.3580711947477069E-3</v>
      </c>
      <c r="O137" s="67">
        <v>24802.06165</v>
      </c>
      <c r="P137" s="49">
        <f t="shared" si="39"/>
        <v>1.3580711947477069E-3</v>
      </c>
      <c r="Q137" s="67">
        <v>24802.06165</v>
      </c>
      <c r="R137" s="49">
        <f t="shared" si="40"/>
        <v>1.3580711947477069E-3</v>
      </c>
      <c r="S137" s="67">
        <v>24802.06165</v>
      </c>
      <c r="T137" s="49">
        <f t="shared" si="41"/>
        <v>1.3580711947477069E-3</v>
      </c>
      <c r="U137" s="67">
        <v>24802.06165</v>
      </c>
      <c r="V137" s="49">
        <f t="shared" si="42"/>
        <v>1.3580711947477069E-3</v>
      </c>
      <c r="W137" s="67">
        <v>24802.06165</v>
      </c>
      <c r="X137" s="49">
        <f t="shared" si="43"/>
        <v>1.3580711947477069E-3</v>
      </c>
      <c r="Y137" s="67">
        <v>24802.06165</v>
      </c>
      <c r="Z137" s="49">
        <f t="shared" ref="Z137:AB141" si="49">IF(Y$10&lt;&gt;0,Y137/Y$10,"-")</f>
        <v>1.3580711947477069E-3</v>
      </c>
      <c r="AA137" s="82">
        <f t="shared" si="48"/>
        <v>297624.73979999992</v>
      </c>
      <c r="AB137" s="49">
        <f t="shared" si="49"/>
        <v>1.3580711947477067E-3</v>
      </c>
      <c r="AC137" s="82">
        <f t="shared" si="32"/>
        <v>24802.061649999992</v>
      </c>
      <c r="AD137" s="49">
        <f t="shared" si="45"/>
        <v>1.3580711947477064E-3</v>
      </c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</row>
    <row r="138" spans="1:66" x14ac:dyDescent="0.25">
      <c r="A138" s="9">
        <v>6415</v>
      </c>
      <c r="B138" s="10" t="s">
        <v>152</v>
      </c>
      <c r="C138" s="67">
        <v>209.81</v>
      </c>
      <c r="D138" s="49">
        <f t="shared" si="33"/>
        <v>1.1488436783641993E-5</v>
      </c>
      <c r="E138" s="67">
        <v>209.81</v>
      </c>
      <c r="F138" s="49">
        <f t="shared" si="34"/>
        <v>1.1488436783641993E-5</v>
      </c>
      <c r="G138" s="67">
        <v>209.81</v>
      </c>
      <c r="H138" s="49">
        <f t="shared" si="35"/>
        <v>1.1488436783641993E-5</v>
      </c>
      <c r="I138" s="67">
        <v>209.81</v>
      </c>
      <c r="J138" s="49">
        <f t="shared" si="36"/>
        <v>1.1488436783641993E-5</v>
      </c>
      <c r="K138" s="67">
        <v>209.81</v>
      </c>
      <c r="L138" s="49">
        <f t="shared" si="37"/>
        <v>1.1488436783641993E-5</v>
      </c>
      <c r="M138" s="67">
        <v>209.81</v>
      </c>
      <c r="N138" s="49">
        <f t="shared" si="38"/>
        <v>1.1488436783641993E-5</v>
      </c>
      <c r="O138" s="67">
        <v>209.81</v>
      </c>
      <c r="P138" s="49">
        <f t="shared" si="39"/>
        <v>1.1488436783641993E-5</v>
      </c>
      <c r="Q138" s="67">
        <v>209.81</v>
      </c>
      <c r="R138" s="49">
        <f t="shared" si="40"/>
        <v>1.1488436783641993E-5</v>
      </c>
      <c r="S138" s="67">
        <v>209.81</v>
      </c>
      <c r="T138" s="49">
        <f t="shared" si="41"/>
        <v>1.1488436783641993E-5</v>
      </c>
      <c r="U138" s="67">
        <v>209.81</v>
      </c>
      <c r="V138" s="49">
        <f t="shared" si="42"/>
        <v>1.1488436783641993E-5</v>
      </c>
      <c r="W138" s="67">
        <v>209.81</v>
      </c>
      <c r="X138" s="49">
        <f t="shared" si="43"/>
        <v>1.1488436783641993E-5</v>
      </c>
      <c r="Y138" s="67">
        <v>209.81</v>
      </c>
      <c r="Z138" s="49">
        <f t="shared" si="49"/>
        <v>1.1488436783641993E-5</v>
      </c>
      <c r="AA138" s="82">
        <f t="shared" si="48"/>
        <v>2517.7199999999998</v>
      </c>
      <c r="AB138" s="49">
        <f t="shared" si="49"/>
        <v>1.1488436783641991E-5</v>
      </c>
      <c r="AC138" s="82">
        <f t="shared" si="32"/>
        <v>209.80999999999997</v>
      </c>
      <c r="AD138" s="49">
        <f t="shared" si="45"/>
        <v>1.1488436783641991E-5</v>
      </c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</row>
    <row r="139" spans="1:66" s="5" customFormat="1" x14ac:dyDescent="0.25">
      <c r="A139" s="12">
        <v>6499</v>
      </c>
      <c r="B139" s="1" t="s">
        <v>153</v>
      </c>
      <c r="C139" s="74">
        <f>SUM(C126:C138)</f>
        <v>174601.26199999999</v>
      </c>
      <c r="D139" s="56">
        <f t="shared" si="33"/>
        <v>9.5605336296225758E-3</v>
      </c>
      <c r="E139" s="74">
        <f>SUM(E126:E138)</f>
        <v>174601.26199999999</v>
      </c>
      <c r="F139" s="56">
        <f t="shared" si="34"/>
        <v>9.5605336296225758E-3</v>
      </c>
      <c r="G139" s="74">
        <f>SUM(G126:G138)</f>
        <v>174601.26199999999</v>
      </c>
      <c r="H139" s="56">
        <f t="shared" si="35"/>
        <v>9.5605336296225758E-3</v>
      </c>
      <c r="I139" s="74">
        <f>SUM(I126:I138)</f>
        <v>174601.26199999999</v>
      </c>
      <c r="J139" s="56">
        <f t="shared" si="36"/>
        <v>9.5605336296225758E-3</v>
      </c>
      <c r="K139" s="74">
        <f>SUM(K126:K138)</f>
        <v>174601.26199999999</v>
      </c>
      <c r="L139" s="56">
        <f t="shared" si="37"/>
        <v>9.5605336296225758E-3</v>
      </c>
      <c r="M139" s="74">
        <f>SUM(M126:M138)</f>
        <v>174601.26199999999</v>
      </c>
      <c r="N139" s="56">
        <f t="shared" si="38"/>
        <v>9.5605336296225758E-3</v>
      </c>
      <c r="O139" s="74">
        <f>SUM(O126:O138)</f>
        <v>174601.26199999999</v>
      </c>
      <c r="P139" s="56">
        <f t="shared" si="39"/>
        <v>9.5605336296225758E-3</v>
      </c>
      <c r="Q139" s="74">
        <f>SUM(Q126:Q138)</f>
        <v>174601.26199999999</v>
      </c>
      <c r="R139" s="56">
        <f t="shared" si="40"/>
        <v>9.5605336296225758E-3</v>
      </c>
      <c r="S139" s="74">
        <f>SUM(S126:S138)</f>
        <v>174601.26199999999</v>
      </c>
      <c r="T139" s="56">
        <f t="shared" si="41"/>
        <v>9.5605336296225758E-3</v>
      </c>
      <c r="U139" s="74">
        <f>SUM(U126:U138)</f>
        <v>174601.26199999999</v>
      </c>
      <c r="V139" s="56">
        <f t="shared" si="42"/>
        <v>9.5605336296225758E-3</v>
      </c>
      <c r="W139" s="74">
        <f>SUM(W126:W138)</f>
        <v>174601.26199999999</v>
      </c>
      <c r="X139" s="56">
        <f t="shared" si="43"/>
        <v>9.5605336296225758E-3</v>
      </c>
      <c r="Y139" s="74">
        <f>SUM(Y126:Y138)</f>
        <v>174601.26199999999</v>
      </c>
      <c r="Z139" s="56">
        <f t="shared" si="49"/>
        <v>9.5605336296225758E-3</v>
      </c>
      <c r="AA139" s="74">
        <f t="shared" si="48"/>
        <v>2095215.1440000003</v>
      </c>
      <c r="AB139" s="56">
        <f t="shared" si="49"/>
        <v>9.5605336296225793E-3</v>
      </c>
      <c r="AC139" s="94">
        <f t="shared" si="32"/>
        <v>174601.26200000002</v>
      </c>
      <c r="AD139" s="56">
        <f t="shared" si="45"/>
        <v>9.5605336296225776E-3</v>
      </c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</row>
    <row r="140" spans="1:66" s="8" customFormat="1" x14ac:dyDescent="0.25">
      <c r="A140" s="26"/>
      <c r="B140" s="27"/>
      <c r="C140" s="69"/>
      <c r="D140" s="57">
        <f t="shared" si="33"/>
        <v>0</v>
      </c>
      <c r="E140" s="69"/>
      <c r="F140" s="57">
        <f t="shared" si="34"/>
        <v>0</v>
      </c>
      <c r="G140" s="69"/>
      <c r="H140" s="57">
        <f t="shared" si="35"/>
        <v>0</v>
      </c>
      <c r="I140" s="69"/>
      <c r="J140" s="57">
        <f t="shared" si="36"/>
        <v>0</v>
      </c>
      <c r="K140" s="69"/>
      <c r="L140" s="57">
        <f t="shared" si="37"/>
        <v>0</v>
      </c>
      <c r="M140" s="69"/>
      <c r="N140" s="57">
        <f t="shared" si="38"/>
        <v>0</v>
      </c>
      <c r="O140" s="69"/>
      <c r="P140" s="57">
        <f t="shared" si="39"/>
        <v>0</v>
      </c>
      <c r="Q140" s="69"/>
      <c r="R140" s="57">
        <f t="shared" si="40"/>
        <v>0</v>
      </c>
      <c r="S140" s="69"/>
      <c r="T140" s="57">
        <f t="shared" si="41"/>
        <v>0</v>
      </c>
      <c r="U140" s="69"/>
      <c r="V140" s="57">
        <f t="shared" si="42"/>
        <v>0</v>
      </c>
      <c r="W140" s="69"/>
      <c r="X140" s="57">
        <f t="shared" si="43"/>
        <v>0</v>
      </c>
      <c r="Y140" s="69"/>
      <c r="Z140" s="57">
        <f t="shared" si="49"/>
        <v>0</v>
      </c>
      <c r="AA140" s="69">
        <f t="shared" si="48"/>
        <v>0</v>
      </c>
      <c r="AB140" s="57">
        <f t="shared" si="49"/>
        <v>0</v>
      </c>
      <c r="AC140" s="85">
        <f t="shared" si="32"/>
        <v>0</v>
      </c>
      <c r="AD140" s="57">
        <f t="shared" si="45"/>
        <v>0</v>
      </c>
    </row>
    <row r="141" spans="1:66" x14ac:dyDescent="0.25">
      <c r="A141" s="18">
        <v>7001</v>
      </c>
      <c r="B141" s="19" t="s">
        <v>154</v>
      </c>
      <c r="C141" s="75">
        <f>C36-C40-C78-C99-C125-C139</f>
        <v>2356803.9151999997</v>
      </c>
      <c r="D141" s="59">
        <f t="shared" si="33"/>
        <v>0.12905005858259921</v>
      </c>
      <c r="E141" s="75">
        <f>E36-E40-E78-E99-E125-E139</f>
        <v>2356803.9151999997</v>
      </c>
      <c r="F141" s="59">
        <f t="shared" si="34"/>
        <v>0.12905005858259921</v>
      </c>
      <c r="G141" s="75">
        <f>G36-G40-G78-G99-G125-G139</f>
        <v>2356803.9151999997</v>
      </c>
      <c r="H141" s="59">
        <f t="shared" si="35"/>
        <v>0.12905005858259921</v>
      </c>
      <c r="I141" s="75">
        <f>I36-I40-I78-I99-I125-I139</f>
        <v>2356803.9151999997</v>
      </c>
      <c r="J141" s="59">
        <f t="shared" si="36"/>
        <v>0.12905005858259921</v>
      </c>
      <c r="K141" s="75">
        <f>K36-K40-K78-K99-K125-K139</f>
        <v>2356803.9151999997</v>
      </c>
      <c r="L141" s="59">
        <f t="shared" si="37"/>
        <v>0.12905005858259921</v>
      </c>
      <c r="M141" s="75">
        <f>M36-M40-M78-M99-M125-M139</f>
        <v>2356803.9151999997</v>
      </c>
      <c r="N141" s="59">
        <f t="shared" si="38"/>
        <v>0.12905005858259921</v>
      </c>
      <c r="O141" s="75">
        <f>O36-O40-O78-O99-O125-O139</f>
        <v>2356803.9151999997</v>
      </c>
      <c r="P141" s="59">
        <f t="shared" si="39"/>
        <v>0.12905005858259921</v>
      </c>
      <c r="Q141" s="75">
        <f>Q36-Q40-Q78-Q99-Q125-Q139</f>
        <v>2356803.9151999997</v>
      </c>
      <c r="R141" s="59">
        <f t="shared" si="40"/>
        <v>0.12905005858259921</v>
      </c>
      <c r="S141" s="75">
        <f>S36-S40-S78-S99-S125-S139</f>
        <v>2356803.9151999997</v>
      </c>
      <c r="T141" s="59">
        <f t="shared" si="41"/>
        <v>0.12905005858259921</v>
      </c>
      <c r="U141" s="75">
        <f>U36-U40-U78-U99-U125-U139</f>
        <v>2356803.9151999997</v>
      </c>
      <c r="V141" s="59">
        <f t="shared" si="42"/>
        <v>0.12905005858259921</v>
      </c>
      <c r="W141" s="75">
        <f>W36-W40-W78-W99-W125-W139</f>
        <v>2356803.9151999997</v>
      </c>
      <c r="X141" s="59">
        <f t="shared" si="43"/>
        <v>0.12905005858259921</v>
      </c>
      <c r="Y141" s="75">
        <f>Y36-Y40-Y78-Y99-Y125-Y139</f>
        <v>2356803.9151999997</v>
      </c>
      <c r="Z141" s="59">
        <f t="shared" si="49"/>
        <v>0.12905005858259921</v>
      </c>
      <c r="AA141" s="75">
        <f t="shared" si="48"/>
        <v>28281646.982399989</v>
      </c>
      <c r="AB141" s="59">
        <f t="shared" si="49"/>
        <v>0.12905005858259919</v>
      </c>
      <c r="AC141" s="75">
        <f t="shared" si="32"/>
        <v>2356803.9151999992</v>
      </c>
      <c r="AD141" s="59">
        <f t="shared" si="45"/>
        <v>0.12905005858259919</v>
      </c>
    </row>
    <row r="142" spans="1:66" s="30" customFormat="1" x14ac:dyDescent="0.25">
      <c r="A142" s="31"/>
      <c r="B142" s="32"/>
      <c r="C142" s="76"/>
      <c r="D142" s="60"/>
      <c r="E142" s="76"/>
      <c r="F142" s="60"/>
      <c r="G142" s="76"/>
      <c r="H142" s="60"/>
      <c r="I142" s="76"/>
      <c r="J142" s="60"/>
      <c r="K142" s="76"/>
      <c r="L142" s="60"/>
      <c r="M142" s="76"/>
      <c r="N142" s="60"/>
      <c r="O142" s="76"/>
      <c r="P142" s="60"/>
      <c r="Q142" s="76"/>
      <c r="R142" s="60"/>
      <c r="S142" s="76"/>
      <c r="T142" s="60"/>
      <c r="U142" s="76"/>
      <c r="V142" s="60"/>
      <c r="W142" s="76"/>
      <c r="X142" s="60"/>
      <c r="Y142" s="76"/>
      <c r="Z142" s="60"/>
      <c r="AA142" s="76"/>
      <c r="AB142" s="60"/>
      <c r="AC142" s="76"/>
      <c r="AD142" s="60"/>
    </row>
    <row r="143" spans="1:66" s="7" customFormat="1" x14ac:dyDescent="0.25">
      <c r="A143" s="15">
        <v>6412</v>
      </c>
      <c r="B143" s="6" t="s">
        <v>155</v>
      </c>
      <c r="C143" s="77">
        <v>160808.44</v>
      </c>
      <c r="D143" s="61">
        <f t="shared" si="33"/>
        <v>8.8052885811738535E-3</v>
      </c>
      <c r="E143" s="77">
        <v>160808.44</v>
      </c>
      <c r="F143" s="61">
        <f t="shared" ref="F143:F165" si="50">IF(E$10&lt;&gt;0,E143/E$10,"-")</f>
        <v>8.8052885811738535E-3</v>
      </c>
      <c r="G143" s="77">
        <v>160808.44</v>
      </c>
      <c r="H143" s="61">
        <f t="shared" ref="H143:H165" si="51">IF(G$10&lt;&gt;0,G143/G$10,"-")</f>
        <v>8.8052885811738535E-3</v>
      </c>
      <c r="I143" s="77">
        <v>160808.44</v>
      </c>
      <c r="J143" s="61">
        <f t="shared" ref="J143:J165" si="52">IF(I$10&lt;&gt;0,I143/I$10,"-")</f>
        <v>8.8052885811738535E-3</v>
      </c>
      <c r="K143" s="77">
        <v>160808.44</v>
      </c>
      <c r="L143" s="61">
        <f t="shared" ref="L143:L165" si="53">IF(K$10&lt;&gt;0,K143/K$10,"-")</f>
        <v>8.8052885811738535E-3</v>
      </c>
      <c r="M143" s="77">
        <v>160808.44</v>
      </c>
      <c r="N143" s="61">
        <f t="shared" ref="N143:N165" si="54">IF(M$10&lt;&gt;0,M143/M$10,"-")</f>
        <v>8.8052885811738535E-3</v>
      </c>
      <c r="O143" s="77">
        <v>160808.44</v>
      </c>
      <c r="P143" s="61">
        <f t="shared" ref="P143:P165" si="55">IF(O$10&lt;&gt;0,O143/O$10,"-")</f>
        <v>8.8052885811738535E-3</v>
      </c>
      <c r="Q143" s="77">
        <v>160808.44</v>
      </c>
      <c r="R143" s="61">
        <f t="shared" ref="R143:R165" si="56">IF(Q$10&lt;&gt;0,Q143/Q$10,"-")</f>
        <v>8.8052885811738535E-3</v>
      </c>
      <c r="S143" s="77">
        <v>160808.44</v>
      </c>
      <c r="T143" s="61">
        <f t="shared" ref="T143:AD165" si="57">IF(S$10&lt;&gt;0,S143/S$10,"-")</f>
        <v>8.8052885811738535E-3</v>
      </c>
      <c r="U143" s="77">
        <v>160808.44</v>
      </c>
      <c r="V143" s="61">
        <f t="shared" ref="V143:V165" si="58">IF(U$10&lt;&gt;0,U143/U$10,"-")</f>
        <v>8.8052885811738535E-3</v>
      </c>
      <c r="W143" s="77">
        <v>160808.44</v>
      </c>
      <c r="X143" s="61">
        <f t="shared" ref="X143:X165" si="59">IF(W$10&lt;&gt;0,W143/W$10,"-")</f>
        <v>8.8052885811738535E-3</v>
      </c>
      <c r="Y143" s="77">
        <v>160808.44</v>
      </c>
      <c r="Z143" s="61">
        <f t="shared" ref="Z143:AB162" si="60">IF(Y$10&lt;&gt;0,Y143/Y$10,"-")</f>
        <v>8.8052885811738535E-3</v>
      </c>
      <c r="AA143" s="89">
        <f t="shared" si="48"/>
        <v>1929701.2799999996</v>
      </c>
      <c r="AB143" s="61">
        <f t="shared" si="60"/>
        <v>8.8052885811738518E-3</v>
      </c>
      <c r="AC143" s="89">
        <f t="shared" ref="AC143:AC165" si="61">AA143/12</f>
        <v>160808.43999999997</v>
      </c>
      <c r="AD143" s="61">
        <f t="shared" ref="AD143:AD165" si="62">IF(AC$10&lt;&gt;0,AC143/AC$10,"-")</f>
        <v>8.8052885811738518E-3</v>
      </c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</row>
    <row r="144" spans="1:66" s="35" customFormat="1" x14ac:dyDescent="0.25">
      <c r="A144" s="33"/>
      <c r="B144" s="34"/>
      <c r="C144" s="78"/>
      <c r="D144" s="62">
        <f t="shared" si="33"/>
        <v>0</v>
      </c>
      <c r="E144" s="78"/>
      <c r="F144" s="62">
        <f t="shared" si="50"/>
        <v>0</v>
      </c>
      <c r="G144" s="78"/>
      <c r="H144" s="62">
        <f t="shared" si="51"/>
        <v>0</v>
      </c>
      <c r="I144" s="78"/>
      <c r="J144" s="62">
        <f t="shared" si="52"/>
        <v>0</v>
      </c>
      <c r="K144" s="78"/>
      <c r="L144" s="62">
        <f t="shared" si="53"/>
        <v>0</v>
      </c>
      <c r="M144" s="78"/>
      <c r="N144" s="62">
        <f t="shared" si="54"/>
        <v>0</v>
      </c>
      <c r="O144" s="78"/>
      <c r="P144" s="62">
        <f t="shared" si="55"/>
        <v>0</v>
      </c>
      <c r="Q144" s="78"/>
      <c r="R144" s="62">
        <f t="shared" si="56"/>
        <v>0</v>
      </c>
      <c r="S144" s="78"/>
      <c r="T144" s="62">
        <f t="shared" si="57"/>
        <v>0</v>
      </c>
      <c r="U144" s="78"/>
      <c r="V144" s="62">
        <f t="shared" si="58"/>
        <v>0</v>
      </c>
      <c r="W144" s="78"/>
      <c r="X144" s="62">
        <f t="shared" si="59"/>
        <v>0</v>
      </c>
      <c r="Y144" s="78"/>
      <c r="Z144" s="62">
        <f t="shared" si="60"/>
        <v>0</v>
      </c>
      <c r="AA144" s="90">
        <f t="shared" si="48"/>
        <v>0</v>
      </c>
      <c r="AB144" s="62">
        <f t="shared" si="60"/>
        <v>0</v>
      </c>
      <c r="AC144" s="90">
        <f t="shared" si="61"/>
        <v>0</v>
      </c>
      <c r="AD144" s="62">
        <f t="shared" si="62"/>
        <v>0</v>
      </c>
    </row>
    <row r="145" spans="1:66" x14ac:dyDescent="0.25">
      <c r="A145" s="18">
        <v>7002</v>
      </c>
      <c r="B145" s="19" t="s">
        <v>156</v>
      </c>
      <c r="C145" s="75">
        <f>C141-C143</f>
        <v>2195995.4751999998</v>
      </c>
      <c r="D145" s="59">
        <f t="shared" si="33"/>
        <v>0.12024477000142535</v>
      </c>
      <c r="E145" s="75">
        <f>E141-E143</f>
        <v>2195995.4751999998</v>
      </c>
      <c r="F145" s="59">
        <f t="shared" si="50"/>
        <v>0.12024477000142535</v>
      </c>
      <c r="G145" s="75">
        <f>G141-G143</f>
        <v>2195995.4751999998</v>
      </c>
      <c r="H145" s="59">
        <f t="shared" si="51"/>
        <v>0.12024477000142535</v>
      </c>
      <c r="I145" s="75">
        <f>I141-I143</f>
        <v>2195995.4751999998</v>
      </c>
      <c r="J145" s="59">
        <f t="shared" si="52"/>
        <v>0.12024477000142535</v>
      </c>
      <c r="K145" s="75">
        <f>K141-K143</f>
        <v>2195995.4751999998</v>
      </c>
      <c r="L145" s="59">
        <f t="shared" si="53"/>
        <v>0.12024477000142535</v>
      </c>
      <c r="M145" s="75">
        <f>M141-M143</f>
        <v>2195995.4751999998</v>
      </c>
      <c r="N145" s="59">
        <f t="shared" si="54"/>
        <v>0.12024477000142535</v>
      </c>
      <c r="O145" s="75">
        <f>O141-O143</f>
        <v>2195995.4751999998</v>
      </c>
      <c r="P145" s="59">
        <f t="shared" si="55"/>
        <v>0.12024477000142535</v>
      </c>
      <c r="Q145" s="75">
        <f>Q141-Q143</f>
        <v>2195995.4751999998</v>
      </c>
      <c r="R145" s="59">
        <f t="shared" si="56"/>
        <v>0.12024477000142535</v>
      </c>
      <c r="S145" s="75">
        <f>S141-S143</f>
        <v>2195995.4751999998</v>
      </c>
      <c r="T145" s="59">
        <f t="shared" si="57"/>
        <v>0.12024477000142535</v>
      </c>
      <c r="U145" s="75">
        <f>U141-U143</f>
        <v>2195995.4751999998</v>
      </c>
      <c r="V145" s="59">
        <f t="shared" si="58"/>
        <v>0.12024477000142535</v>
      </c>
      <c r="W145" s="75">
        <f>W141-W143</f>
        <v>2195995.4751999998</v>
      </c>
      <c r="X145" s="59">
        <f t="shared" si="59"/>
        <v>0.12024477000142535</v>
      </c>
      <c r="Y145" s="75">
        <f>Y141-Y143</f>
        <v>2195995.4751999998</v>
      </c>
      <c r="Z145" s="59">
        <f t="shared" si="60"/>
        <v>0.12024477000142535</v>
      </c>
      <c r="AA145" s="75">
        <f t="shared" si="48"/>
        <v>26351945.702400003</v>
      </c>
      <c r="AB145" s="59">
        <f t="shared" si="60"/>
        <v>0.12024477000142539</v>
      </c>
      <c r="AC145" s="75">
        <f t="shared" si="61"/>
        <v>2195995.4752000002</v>
      </c>
      <c r="AD145" s="59">
        <f t="shared" si="62"/>
        <v>0.12024477000142537</v>
      </c>
    </row>
    <row r="146" spans="1:66" s="30" customFormat="1" x14ac:dyDescent="0.25">
      <c r="A146" s="31">
        <v>6501</v>
      </c>
      <c r="B146" s="32" t="s">
        <v>157</v>
      </c>
      <c r="C146" s="76"/>
      <c r="D146" s="60">
        <f t="shared" si="33"/>
        <v>0</v>
      </c>
      <c r="E146" s="76"/>
      <c r="F146" s="60">
        <f t="shared" si="50"/>
        <v>0</v>
      </c>
      <c r="G146" s="76"/>
      <c r="H146" s="60">
        <f t="shared" si="51"/>
        <v>0</v>
      </c>
      <c r="I146" s="76"/>
      <c r="J146" s="60">
        <f t="shared" si="52"/>
        <v>0</v>
      </c>
      <c r="K146" s="76"/>
      <c r="L146" s="60">
        <f t="shared" si="53"/>
        <v>0</v>
      </c>
      <c r="M146" s="76"/>
      <c r="N146" s="60">
        <f t="shared" si="54"/>
        <v>0</v>
      </c>
      <c r="O146" s="76"/>
      <c r="P146" s="60">
        <f t="shared" si="55"/>
        <v>0</v>
      </c>
      <c r="Q146" s="76"/>
      <c r="R146" s="60">
        <f t="shared" si="56"/>
        <v>0</v>
      </c>
      <c r="S146" s="76"/>
      <c r="T146" s="60">
        <f t="shared" si="57"/>
        <v>0</v>
      </c>
      <c r="U146" s="76"/>
      <c r="V146" s="60">
        <f t="shared" si="58"/>
        <v>0</v>
      </c>
      <c r="W146" s="76"/>
      <c r="X146" s="60">
        <f t="shared" si="59"/>
        <v>0</v>
      </c>
      <c r="Y146" s="76"/>
      <c r="Z146" s="60">
        <f t="shared" si="60"/>
        <v>0</v>
      </c>
      <c r="AA146" s="76">
        <f t="shared" si="48"/>
        <v>0</v>
      </c>
      <c r="AB146" s="60">
        <f t="shared" si="60"/>
        <v>0</v>
      </c>
      <c r="AC146" s="76">
        <f t="shared" si="61"/>
        <v>0</v>
      </c>
      <c r="AD146" s="60">
        <f t="shared" si="62"/>
        <v>0</v>
      </c>
    </row>
    <row r="147" spans="1:66" x14ac:dyDescent="0.25">
      <c r="A147" s="9">
        <v>6502</v>
      </c>
      <c r="B147" s="10" t="s">
        <v>158</v>
      </c>
      <c r="C147" s="67">
        <v>1041556.93065</v>
      </c>
      <c r="D147" s="49">
        <f t="shared" si="33"/>
        <v>5.7031890540663988E-2</v>
      </c>
      <c r="E147" s="67">
        <v>1041556.93065</v>
      </c>
      <c r="F147" s="49">
        <f t="shared" si="50"/>
        <v>5.7031890540663988E-2</v>
      </c>
      <c r="G147" s="67">
        <v>1041556.93065</v>
      </c>
      <c r="H147" s="49">
        <f t="shared" si="51"/>
        <v>5.7031890540663988E-2</v>
      </c>
      <c r="I147" s="67">
        <v>1041556.93065</v>
      </c>
      <c r="J147" s="49">
        <f t="shared" si="52"/>
        <v>5.7031890540663988E-2</v>
      </c>
      <c r="K147" s="67">
        <v>1041556.93065</v>
      </c>
      <c r="L147" s="49">
        <f t="shared" si="53"/>
        <v>5.7031890540663988E-2</v>
      </c>
      <c r="M147" s="67">
        <v>1041556.93065</v>
      </c>
      <c r="N147" s="49">
        <f t="shared" si="54"/>
        <v>5.7031890540663988E-2</v>
      </c>
      <c r="O147" s="67">
        <v>1041556.93065</v>
      </c>
      <c r="P147" s="49">
        <f t="shared" si="55"/>
        <v>5.7031890540663988E-2</v>
      </c>
      <c r="Q147" s="67">
        <v>1041556.93065</v>
      </c>
      <c r="R147" s="49">
        <f t="shared" si="56"/>
        <v>5.7031890540663988E-2</v>
      </c>
      <c r="S147" s="67">
        <v>1041556.93065</v>
      </c>
      <c r="T147" s="49">
        <f t="shared" si="57"/>
        <v>5.7031890540663988E-2</v>
      </c>
      <c r="U147" s="67">
        <v>1041556.93065</v>
      </c>
      <c r="V147" s="49">
        <f t="shared" si="58"/>
        <v>5.7031890540663988E-2</v>
      </c>
      <c r="W147" s="67">
        <v>1041556.93065</v>
      </c>
      <c r="X147" s="49">
        <f t="shared" si="59"/>
        <v>5.7031890540663988E-2</v>
      </c>
      <c r="Y147" s="67">
        <v>1041556.93065</v>
      </c>
      <c r="Z147" s="49">
        <f t="shared" si="60"/>
        <v>5.7031890540663988E-2</v>
      </c>
      <c r="AA147" s="82">
        <f t="shared" si="48"/>
        <v>12498683.167799996</v>
      </c>
      <c r="AB147" s="49">
        <f t="shared" si="60"/>
        <v>5.7031890540663974E-2</v>
      </c>
      <c r="AC147" s="82">
        <f t="shared" si="61"/>
        <v>1041556.9306499996</v>
      </c>
      <c r="AD147" s="49">
        <f t="shared" si="62"/>
        <v>5.7031890540663967E-2</v>
      </c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</row>
    <row r="148" spans="1:66" x14ac:dyDescent="0.25">
      <c r="A148" s="9">
        <v>6503</v>
      </c>
      <c r="B148" s="10" t="s">
        <v>159</v>
      </c>
      <c r="C148" s="67">
        <v>94178.289950000006</v>
      </c>
      <c r="D148" s="49">
        <f t="shared" si="33"/>
        <v>5.1568625445978789E-3</v>
      </c>
      <c r="E148" s="67">
        <v>94178.289950000006</v>
      </c>
      <c r="F148" s="49">
        <f t="shared" si="50"/>
        <v>5.1568625445978789E-3</v>
      </c>
      <c r="G148" s="67">
        <v>94178.289950000006</v>
      </c>
      <c r="H148" s="49">
        <f t="shared" si="51"/>
        <v>5.1568625445978789E-3</v>
      </c>
      <c r="I148" s="67">
        <v>94178.289950000006</v>
      </c>
      <c r="J148" s="49">
        <f t="shared" si="52"/>
        <v>5.1568625445978789E-3</v>
      </c>
      <c r="K148" s="67">
        <v>94178.289950000006</v>
      </c>
      <c r="L148" s="49">
        <f t="shared" si="53"/>
        <v>5.1568625445978789E-3</v>
      </c>
      <c r="M148" s="67">
        <v>94178.289950000006</v>
      </c>
      <c r="N148" s="49">
        <f t="shared" si="54"/>
        <v>5.1568625445978789E-3</v>
      </c>
      <c r="O148" s="67">
        <v>94178.289950000006</v>
      </c>
      <c r="P148" s="49">
        <f t="shared" si="55"/>
        <v>5.1568625445978789E-3</v>
      </c>
      <c r="Q148" s="67">
        <v>94178.289950000006</v>
      </c>
      <c r="R148" s="49">
        <f t="shared" si="56"/>
        <v>5.1568625445978789E-3</v>
      </c>
      <c r="S148" s="67">
        <v>94178.289950000006</v>
      </c>
      <c r="T148" s="49">
        <f t="shared" si="57"/>
        <v>5.1568625445978789E-3</v>
      </c>
      <c r="U148" s="67">
        <v>94178.289950000006</v>
      </c>
      <c r="V148" s="49">
        <f t="shared" si="58"/>
        <v>5.1568625445978789E-3</v>
      </c>
      <c r="W148" s="67">
        <v>94178.289950000006</v>
      </c>
      <c r="X148" s="49">
        <f t="shared" si="59"/>
        <v>5.1568625445978789E-3</v>
      </c>
      <c r="Y148" s="67">
        <v>94178.289950000006</v>
      </c>
      <c r="Z148" s="49">
        <f t="shared" si="60"/>
        <v>5.1568625445978789E-3</v>
      </c>
      <c r="AA148" s="82">
        <f t="shared" si="48"/>
        <v>1130139.4794000001</v>
      </c>
      <c r="AB148" s="49">
        <f t="shared" si="60"/>
        <v>5.1568625445978797E-3</v>
      </c>
      <c r="AC148" s="82">
        <f t="shared" si="61"/>
        <v>94178.289950000006</v>
      </c>
      <c r="AD148" s="49">
        <f t="shared" si="62"/>
        <v>5.1568625445978789E-3</v>
      </c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</row>
    <row r="149" spans="1:66" x14ac:dyDescent="0.25">
      <c r="A149" s="9">
        <v>6504</v>
      </c>
      <c r="B149" s="10" t="s">
        <v>160</v>
      </c>
      <c r="C149" s="67">
        <v>2249.2637500000001</v>
      </c>
      <c r="D149" s="49">
        <f t="shared" si="33"/>
        <v>1.2316154807498464E-4</v>
      </c>
      <c r="E149" s="67">
        <v>2249.2637500000001</v>
      </c>
      <c r="F149" s="49">
        <f t="shared" si="50"/>
        <v>1.2316154807498464E-4</v>
      </c>
      <c r="G149" s="67">
        <v>2249.2637500000001</v>
      </c>
      <c r="H149" s="49">
        <f t="shared" si="51"/>
        <v>1.2316154807498464E-4</v>
      </c>
      <c r="I149" s="67">
        <v>2249.2637500000001</v>
      </c>
      <c r="J149" s="49">
        <f t="shared" si="52"/>
        <v>1.2316154807498464E-4</v>
      </c>
      <c r="K149" s="67">
        <v>2249.2637500000001</v>
      </c>
      <c r="L149" s="49">
        <f t="shared" si="53"/>
        <v>1.2316154807498464E-4</v>
      </c>
      <c r="M149" s="67">
        <v>2249.2637500000001</v>
      </c>
      <c r="N149" s="49">
        <f t="shared" si="54"/>
        <v>1.2316154807498464E-4</v>
      </c>
      <c r="O149" s="67">
        <v>2249.2637500000001</v>
      </c>
      <c r="P149" s="49">
        <f t="shared" si="55"/>
        <v>1.2316154807498464E-4</v>
      </c>
      <c r="Q149" s="67">
        <v>2249.2637500000001</v>
      </c>
      <c r="R149" s="49">
        <f t="shared" si="56"/>
        <v>1.2316154807498464E-4</v>
      </c>
      <c r="S149" s="67">
        <v>2249.2637500000001</v>
      </c>
      <c r="T149" s="49">
        <f t="shared" si="57"/>
        <v>1.2316154807498464E-4</v>
      </c>
      <c r="U149" s="67">
        <v>2249.2637500000001</v>
      </c>
      <c r="V149" s="49">
        <f t="shared" si="58"/>
        <v>1.2316154807498464E-4</v>
      </c>
      <c r="W149" s="67">
        <v>2249.2637500000001</v>
      </c>
      <c r="X149" s="49">
        <f t="shared" si="59"/>
        <v>1.2316154807498464E-4</v>
      </c>
      <c r="Y149" s="67">
        <v>2249.2637500000001</v>
      </c>
      <c r="Z149" s="49">
        <f t="shared" si="60"/>
        <v>1.2316154807498464E-4</v>
      </c>
      <c r="AA149" s="82">
        <f t="shared" si="48"/>
        <v>26991.164999999994</v>
      </c>
      <c r="AB149" s="49">
        <f t="shared" si="60"/>
        <v>1.2316154807498462E-4</v>
      </c>
      <c r="AC149" s="82">
        <f t="shared" si="61"/>
        <v>2249.2637499999996</v>
      </c>
      <c r="AD149" s="49">
        <f t="shared" si="62"/>
        <v>1.2316154807498462E-4</v>
      </c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</row>
    <row r="150" spans="1:66" x14ac:dyDescent="0.25">
      <c r="A150" s="9">
        <v>6505</v>
      </c>
      <c r="B150" s="10" t="s">
        <v>161</v>
      </c>
      <c r="C150" s="67"/>
      <c r="D150" s="49">
        <f t="shared" si="33"/>
        <v>0</v>
      </c>
      <c r="E150" s="67"/>
      <c r="F150" s="49">
        <f t="shared" si="50"/>
        <v>0</v>
      </c>
      <c r="G150" s="67"/>
      <c r="H150" s="49">
        <f t="shared" si="51"/>
        <v>0</v>
      </c>
      <c r="I150" s="67"/>
      <c r="J150" s="49">
        <f t="shared" si="52"/>
        <v>0</v>
      </c>
      <c r="K150" s="67"/>
      <c r="L150" s="49">
        <f t="shared" si="53"/>
        <v>0</v>
      </c>
      <c r="M150" s="67"/>
      <c r="N150" s="49">
        <f t="shared" si="54"/>
        <v>0</v>
      </c>
      <c r="O150" s="67"/>
      <c r="P150" s="49">
        <f t="shared" si="55"/>
        <v>0</v>
      </c>
      <c r="Q150" s="67"/>
      <c r="R150" s="49">
        <f t="shared" si="56"/>
        <v>0</v>
      </c>
      <c r="S150" s="67"/>
      <c r="T150" s="49">
        <f t="shared" si="57"/>
        <v>0</v>
      </c>
      <c r="U150" s="67"/>
      <c r="V150" s="49">
        <f t="shared" si="58"/>
        <v>0</v>
      </c>
      <c r="W150" s="67"/>
      <c r="X150" s="49">
        <f t="shared" si="59"/>
        <v>0</v>
      </c>
      <c r="Y150" s="67"/>
      <c r="Z150" s="49">
        <f t="shared" si="60"/>
        <v>0</v>
      </c>
      <c r="AA150" s="82">
        <f t="shared" si="48"/>
        <v>0</v>
      </c>
      <c r="AB150" s="49">
        <f t="shared" si="60"/>
        <v>0</v>
      </c>
      <c r="AC150" s="82">
        <f t="shared" si="61"/>
        <v>0</v>
      </c>
      <c r="AD150" s="49">
        <f t="shared" si="62"/>
        <v>0</v>
      </c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</row>
    <row r="151" spans="1:66" x14ac:dyDescent="0.25">
      <c r="A151" s="9">
        <v>6506</v>
      </c>
      <c r="B151" s="10" t="s">
        <v>162</v>
      </c>
      <c r="C151" s="67"/>
      <c r="D151" s="49">
        <f t="shared" si="33"/>
        <v>0</v>
      </c>
      <c r="E151" s="67"/>
      <c r="F151" s="49">
        <f t="shared" si="50"/>
        <v>0</v>
      </c>
      <c r="G151" s="67"/>
      <c r="H151" s="49">
        <f t="shared" si="51"/>
        <v>0</v>
      </c>
      <c r="I151" s="67"/>
      <c r="J151" s="49">
        <f t="shared" si="52"/>
        <v>0</v>
      </c>
      <c r="K151" s="67"/>
      <c r="L151" s="49">
        <f t="shared" si="53"/>
        <v>0</v>
      </c>
      <c r="M151" s="67"/>
      <c r="N151" s="49">
        <f t="shared" si="54"/>
        <v>0</v>
      </c>
      <c r="O151" s="67"/>
      <c r="P151" s="49">
        <f t="shared" si="55"/>
        <v>0</v>
      </c>
      <c r="Q151" s="67"/>
      <c r="R151" s="49">
        <f t="shared" si="56"/>
        <v>0</v>
      </c>
      <c r="S151" s="67"/>
      <c r="T151" s="49">
        <f t="shared" si="57"/>
        <v>0</v>
      </c>
      <c r="U151" s="67"/>
      <c r="V151" s="49">
        <f t="shared" si="58"/>
        <v>0</v>
      </c>
      <c r="W151" s="67"/>
      <c r="X151" s="49">
        <f t="shared" si="59"/>
        <v>0</v>
      </c>
      <c r="Y151" s="67"/>
      <c r="Z151" s="49">
        <f t="shared" si="60"/>
        <v>0</v>
      </c>
      <c r="AA151" s="82">
        <f t="shared" si="48"/>
        <v>0</v>
      </c>
      <c r="AB151" s="49">
        <f t="shared" si="60"/>
        <v>0</v>
      </c>
      <c r="AC151" s="82">
        <f t="shared" si="61"/>
        <v>0</v>
      </c>
      <c r="AD151" s="49">
        <f t="shared" si="62"/>
        <v>0</v>
      </c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</row>
    <row r="152" spans="1:66" x14ac:dyDescent="0.25">
      <c r="A152" s="9">
        <v>6507</v>
      </c>
      <c r="B152" s="10"/>
      <c r="C152" s="67"/>
      <c r="D152" s="49">
        <f t="shared" si="33"/>
        <v>0</v>
      </c>
      <c r="E152" s="67"/>
      <c r="F152" s="49">
        <f t="shared" si="33"/>
        <v>0</v>
      </c>
      <c r="G152" s="67"/>
      <c r="H152" s="49">
        <f t="shared" si="33"/>
        <v>0</v>
      </c>
      <c r="I152" s="67"/>
      <c r="J152" s="49">
        <f t="shared" si="33"/>
        <v>0</v>
      </c>
      <c r="K152" s="67"/>
      <c r="L152" s="49">
        <f t="shared" si="33"/>
        <v>0</v>
      </c>
      <c r="M152" s="67"/>
      <c r="N152" s="49">
        <f t="shared" si="33"/>
        <v>0</v>
      </c>
      <c r="O152" s="67"/>
      <c r="P152" s="49">
        <f t="shared" si="33"/>
        <v>0</v>
      </c>
      <c r="Q152" s="67"/>
      <c r="R152" s="49">
        <f t="shared" si="33"/>
        <v>0</v>
      </c>
      <c r="S152" s="67"/>
      <c r="T152" s="49">
        <f t="shared" si="57"/>
        <v>0</v>
      </c>
      <c r="U152" s="67"/>
      <c r="V152" s="49">
        <f t="shared" si="57"/>
        <v>0</v>
      </c>
      <c r="W152" s="67"/>
      <c r="X152" s="49">
        <f t="shared" si="57"/>
        <v>0</v>
      </c>
      <c r="Y152" s="67"/>
      <c r="Z152" s="49">
        <f t="shared" si="57"/>
        <v>0</v>
      </c>
      <c r="AA152" s="82"/>
      <c r="AB152" s="49">
        <f t="shared" si="57"/>
        <v>0</v>
      </c>
      <c r="AC152" s="82"/>
      <c r="AD152" s="49">
        <f t="shared" si="57"/>
        <v>0</v>
      </c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</row>
    <row r="153" spans="1:66" x14ac:dyDescent="0.25">
      <c r="A153" s="9">
        <v>6508</v>
      </c>
      <c r="B153" s="10"/>
      <c r="C153" s="67"/>
      <c r="D153" s="49">
        <f t="shared" si="33"/>
        <v>0</v>
      </c>
      <c r="E153" s="67"/>
      <c r="F153" s="49">
        <f t="shared" si="33"/>
        <v>0</v>
      </c>
      <c r="G153" s="67"/>
      <c r="H153" s="49">
        <f t="shared" si="33"/>
        <v>0</v>
      </c>
      <c r="I153" s="67"/>
      <c r="J153" s="49">
        <f t="shared" si="33"/>
        <v>0</v>
      </c>
      <c r="K153" s="67"/>
      <c r="L153" s="49">
        <f t="shared" si="33"/>
        <v>0</v>
      </c>
      <c r="M153" s="67"/>
      <c r="N153" s="49">
        <f t="shared" si="33"/>
        <v>0</v>
      </c>
      <c r="O153" s="67"/>
      <c r="P153" s="49">
        <f t="shared" si="33"/>
        <v>0</v>
      </c>
      <c r="Q153" s="67"/>
      <c r="R153" s="49">
        <f t="shared" si="33"/>
        <v>0</v>
      </c>
      <c r="S153" s="67"/>
      <c r="T153" s="49">
        <f t="shared" si="57"/>
        <v>0</v>
      </c>
      <c r="U153" s="67"/>
      <c r="V153" s="49">
        <f t="shared" si="57"/>
        <v>0</v>
      </c>
      <c r="W153" s="67"/>
      <c r="X153" s="49">
        <f t="shared" si="57"/>
        <v>0</v>
      </c>
      <c r="Y153" s="67"/>
      <c r="Z153" s="49">
        <f t="shared" si="57"/>
        <v>0</v>
      </c>
      <c r="AA153" s="82"/>
      <c r="AB153" s="49">
        <f t="shared" si="57"/>
        <v>0</v>
      </c>
      <c r="AC153" s="82"/>
      <c r="AD153" s="49">
        <f t="shared" si="57"/>
        <v>0</v>
      </c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</row>
    <row r="154" spans="1:66" x14ac:dyDescent="0.25">
      <c r="A154" s="9">
        <v>6509</v>
      </c>
      <c r="B154" s="10"/>
      <c r="C154" s="67"/>
      <c r="D154" s="49">
        <f t="shared" si="33"/>
        <v>0</v>
      </c>
      <c r="E154" s="67"/>
      <c r="F154" s="49">
        <f t="shared" si="33"/>
        <v>0</v>
      </c>
      <c r="G154" s="67"/>
      <c r="H154" s="49">
        <f t="shared" si="33"/>
        <v>0</v>
      </c>
      <c r="I154" s="67"/>
      <c r="J154" s="49">
        <f t="shared" si="33"/>
        <v>0</v>
      </c>
      <c r="K154" s="67"/>
      <c r="L154" s="49">
        <f t="shared" si="33"/>
        <v>0</v>
      </c>
      <c r="M154" s="67"/>
      <c r="N154" s="49">
        <f t="shared" si="33"/>
        <v>0</v>
      </c>
      <c r="O154" s="67"/>
      <c r="P154" s="49">
        <f t="shared" si="33"/>
        <v>0</v>
      </c>
      <c r="Q154" s="67"/>
      <c r="R154" s="49">
        <f t="shared" si="33"/>
        <v>0</v>
      </c>
      <c r="S154" s="67"/>
      <c r="T154" s="49">
        <f t="shared" si="57"/>
        <v>0</v>
      </c>
      <c r="U154" s="67"/>
      <c r="V154" s="49">
        <f t="shared" si="57"/>
        <v>0</v>
      </c>
      <c r="W154" s="67"/>
      <c r="X154" s="49">
        <f t="shared" si="57"/>
        <v>0</v>
      </c>
      <c r="Y154" s="67"/>
      <c r="Z154" s="49">
        <f t="shared" si="57"/>
        <v>0</v>
      </c>
      <c r="AA154" s="82"/>
      <c r="AB154" s="49">
        <f t="shared" si="57"/>
        <v>0</v>
      </c>
      <c r="AC154" s="82"/>
      <c r="AD154" s="49">
        <f t="shared" si="57"/>
        <v>0</v>
      </c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</row>
    <row r="155" spans="1:66" x14ac:dyDescent="0.25">
      <c r="A155" s="9">
        <v>6510</v>
      </c>
      <c r="B155" s="10"/>
      <c r="C155" s="67"/>
      <c r="D155" s="49">
        <f t="shared" si="33"/>
        <v>0</v>
      </c>
      <c r="E155" s="67"/>
      <c r="F155" s="49">
        <f t="shared" si="33"/>
        <v>0</v>
      </c>
      <c r="G155" s="67"/>
      <c r="H155" s="49">
        <f t="shared" si="33"/>
        <v>0</v>
      </c>
      <c r="I155" s="67"/>
      <c r="J155" s="49">
        <f t="shared" si="33"/>
        <v>0</v>
      </c>
      <c r="K155" s="67"/>
      <c r="L155" s="49">
        <f t="shared" si="33"/>
        <v>0</v>
      </c>
      <c r="M155" s="67"/>
      <c r="N155" s="49">
        <f t="shared" si="33"/>
        <v>0</v>
      </c>
      <c r="O155" s="67"/>
      <c r="P155" s="49">
        <f t="shared" si="33"/>
        <v>0</v>
      </c>
      <c r="Q155" s="67"/>
      <c r="R155" s="49">
        <f t="shared" si="33"/>
        <v>0</v>
      </c>
      <c r="S155" s="67"/>
      <c r="T155" s="49">
        <f t="shared" si="57"/>
        <v>0</v>
      </c>
      <c r="U155" s="67"/>
      <c r="V155" s="49">
        <f t="shared" si="57"/>
        <v>0</v>
      </c>
      <c r="W155" s="67"/>
      <c r="X155" s="49">
        <f t="shared" si="57"/>
        <v>0</v>
      </c>
      <c r="Y155" s="67"/>
      <c r="Z155" s="49">
        <f t="shared" si="57"/>
        <v>0</v>
      </c>
      <c r="AA155" s="82"/>
      <c r="AB155" s="49">
        <f t="shared" si="57"/>
        <v>0</v>
      </c>
      <c r="AC155" s="82"/>
      <c r="AD155" s="49">
        <f t="shared" si="57"/>
        <v>0</v>
      </c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</row>
    <row r="156" spans="1:66" x14ac:dyDescent="0.25">
      <c r="A156" s="9">
        <v>6604</v>
      </c>
      <c r="B156" s="10" t="s">
        <v>163</v>
      </c>
      <c r="C156" s="67"/>
      <c r="D156" s="49">
        <f t="shared" si="33"/>
        <v>0</v>
      </c>
      <c r="E156" s="67"/>
      <c r="F156" s="49">
        <f t="shared" si="50"/>
        <v>0</v>
      </c>
      <c r="G156" s="67"/>
      <c r="H156" s="49">
        <f t="shared" si="51"/>
        <v>0</v>
      </c>
      <c r="I156" s="67"/>
      <c r="J156" s="49">
        <f t="shared" si="52"/>
        <v>0</v>
      </c>
      <c r="K156" s="67"/>
      <c r="L156" s="49">
        <f t="shared" si="53"/>
        <v>0</v>
      </c>
      <c r="M156" s="67"/>
      <c r="N156" s="49">
        <f t="shared" si="54"/>
        <v>0</v>
      </c>
      <c r="O156" s="67"/>
      <c r="P156" s="49">
        <f t="shared" si="55"/>
        <v>0</v>
      </c>
      <c r="Q156" s="67"/>
      <c r="R156" s="49">
        <f t="shared" si="56"/>
        <v>0</v>
      </c>
      <c r="S156" s="67"/>
      <c r="T156" s="49">
        <f t="shared" si="57"/>
        <v>0</v>
      </c>
      <c r="U156" s="67"/>
      <c r="V156" s="49">
        <f t="shared" si="58"/>
        <v>0</v>
      </c>
      <c r="W156" s="67"/>
      <c r="X156" s="49">
        <f t="shared" si="59"/>
        <v>0</v>
      </c>
      <c r="Y156" s="67"/>
      <c r="Z156" s="49">
        <f t="shared" si="60"/>
        <v>0</v>
      </c>
      <c r="AA156" s="82">
        <f t="shared" si="48"/>
        <v>0</v>
      </c>
      <c r="AB156" s="49">
        <f t="shared" si="60"/>
        <v>0</v>
      </c>
      <c r="AC156" s="82">
        <f t="shared" si="61"/>
        <v>0</v>
      </c>
      <c r="AD156" s="49">
        <f t="shared" si="62"/>
        <v>0</v>
      </c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</row>
    <row r="157" spans="1:66" x14ac:dyDescent="0.25">
      <c r="A157" s="9">
        <v>6701</v>
      </c>
      <c r="B157" s="10" t="s">
        <v>164</v>
      </c>
      <c r="C157" s="67">
        <v>800203.61699999997</v>
      </c>
      <c r="D157" s="49">
        <f t="shared" ref="D157:D165" si="63">IF(C$10&lt;&gt;0,C157/C$10,"-")</f>
        <v>4.3816255983728937E-2</v>
      </c>
      <c r="E157" s="67">
        <v>800203.61699999997</v>
      </c>
      <c r="F157" s="49">
        <f t="shared" si="50"/>
        <v>4.3816255983728937E-2</v>
      </c>
      <c r="G157" s="67">
        <v>800203.61699999997</v>
      </c>
      <c r="H157" s="49">
        <f t="shared" si="51"/>
        <v>4.3816255983728937E-2</v>
      </c>
      <c r="I157" s="67">
        <v>800203.61699999997</v>
      </c>
      <c r="J157" s="49">
        <f t="shared" si="52"/>
        <v>4.3816255983728937E-2</v>
      </c>
      <c r="K157" s="67">
        <v>800203.61699999997</v>
      </c>
      <c r="L157" s="49">
        <f t="shared" si="53"/>
        <v>4.3816255983728937E-2</v>
      </c>
      <c r="M157" s="67">
        <v>800203.61699999997</v>
      </c>
      <c r="N157" s="49">
        <f t="shared" si="54"/>
        <v>4.3816255983728937E-2</v>
      </c>
      <c r="O157" s="67">
        <v>800203.61699999997</v>
      </c>
      <c r="P157" s="49">
        <f t="shared" si="55"/>
        <v>4.3816255983728937E-2</v>
      </c>
      <c r="Q157" s="67">
        <v>800203.61699999997</v>
      </c>
      <c r="R157" s="49">
        <f t="shared" si="56"/>
        <v>4.3816255983728937E-2</v>
      </c>
      <c r="S157" s="67">
        <v>800203.61699999997</v>
      </c>
      <c r="T157" s="49">
        <f t="shared" si="57"/>
        <v>4.3816255983728937E-2</v>
      </c>
      <c r="U157" s="67">
        <v>800203.61699999997</v>
      </c>
      <c r="V157" s="49">
        <f t="shared" si="58"/>
        <v>4.3816255983728937E-2</v>
      </c>
      <c r="W157" s="67">
        <v>800203.61699999997</v>
      </c>
      <c r="X157" s="49">
        <f t="shared" si="59"/>
        <v>4.3816255983728937E-2</v>
      </c>
      <c r="Y157" s="67">
        <v>800203.61699999997</v>
      </c>
      <c r="Z157" s="49">
        <f t="shared" si="60"/>
        <v>4.3816255983728937E-2</v>
      </c>
      <c r="AA157" s="82">
        <f t="shared" si="48"/>
        <v>9602443.4039999992</v>
      </c>
      <c r="AB157" s="49">
        <f t="shared" si="60"/>
        <v>4.3816255983728937E-2</v>
      </c>
      <c r="AC157" s="82">
        <f t="shared" si="61"/>
        <v>800203.61699999997</v>
      </c>
      <c r="AD157" s="49">
        <f t="shared" si="62"/>
        <v>4.3816255983728937E-2</v>
      </c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</row>
    <row r="158" spans="1:66" x14ac:dyDescent="0.25">
      <c r="A158" s="9">
        <v>5152</v>
      </c>
      <c r="B158" s="10" t="s">
        <v>40</v>
      </c>
      <c r="C158" s="67">
        <v>-800000</v>
      </c>
      <c r="D158" s="49">
        <f t="shared" si="63"/>
        <v>-4.3805106653227177E-2</v>
      </c>
      <c r="E158" s="67">
        <v>-800000</v>
      </c>
      <c r="F158" s="49">
        <f t="shared" si="50"/>
        <v>-4.3805106653227177E-2</v>
      </c>
      <c r="G158" s="67">
        <v>-800000</v>
      </c>
      <c r="H158" s="49">
        <f t="shared" si="51"/>
        <v>-4.3805106653227177E-2</v>
      </c>
      <c r="I158" s="67">
        <v>-800000</v>
      </c>
      <c r="J158" s="49">
        <f t="shared" si="52"/>
        <v>-4.3805106653227177E-2</v>
      </c>
      <c r="K158" s="67">
        <v>-800000</v>
      </c>
      <c r="L158" s="49">
        <f t="shared" si="53"/>
        <v>-4.3805106653227177E-2</v>
      </c>
      <c r="M158" s="67">
        <v>-800000</v>
      </c>
      <c r="N158" s="49">
        <f t="shared" si="54"/>
        <v>-4.3805106653227177E-2</v>
      </c>
      <c r="O158" s="67">
        <v>-800000</v>
      </c>
      <c r="P158" s="49">
        <f t="shared" si="55"/>
        <v>-4.3805106653227177E-2</v>
      </c>
      <c r="Q158" s="67">
        <v>-800000</v>
      </c>
      <c r="R158" s="49">
        <f t="shared" si="56"/>
        <v>-4.3805106653227177E-2</v>
      </c>
      <c r="S158" s="67">
        <v>-800000</v>
      </c>
      <c r="T158" s="49">
        <f t="shared" si="57"/>
        <v>-4.3805106653227177E-2</v>
      </c>
      <c r="U158" s="67">
        <v>-800000</v>
      </c>
      <c r="V158" s="49">
        <f t="shared" si="58"/>
        <v>-4.3805106653227177E-2</v>
      </c>
      <c r="W158" s="67">
        <v>-800000</v>
      </c>
      <c r="X158" s="49">
        <f t="shared" si="59"/>
        <v>-4.3805106653227177E-2</v>
      </c>
      <c r="Y158" s="67">
        <v>-800000</v>
      </c>
      <c r="Z158" s="49">
        <f t="shared" si="60"/>
        <v>-4.3805106653227177E-2</v>
      </c>
      <c r="AA158" s="91">
        <f t="shared" si="48"/>
        <v>-9600000</v>
      </c>
      <c r="AB158" s="49">
        <f t="shared" si="60"/>
        <v>-4.3805106653227177E-2</v>
      </c>
      <c r="AC158" s="82">
        <f t="shared" si="61"/>
        <v>-800000</v>
      </c>
      <c r="AD158" s="49">
        <f t="shared" si="62"/>
        <v>-4.3805106653227177E-2</v>
      </c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</row>
    <row r="159" spans="1:66" s="5" customFormat="1" x14ac:dyDescent="0.25">
      <c r="A159" s="12">
        <v>7003</v>
      </c>
      <c r="B159" s="1" t="s">
        <v>165</v>
      </c>
      <c r="C159" s="74">
        <f>SUM(C146:C158)</f>
        <v>1138188.1013500001</v>
      </c>
      <c r="D159" s="56">
        <f t="shared" si="63"/>
        <v>6.2323063963838618E-2</v>
      </c>
      <c r="E159" s="74">
        <f>SUM(E146:E158)</f>
        <v>1138188.1013500001</v>
      </c>
      <c r="F159" s="56">
        <f t="shared" si="50"/>
        <v>6.2323063963838618E-2</v>
      </c>
      <c r="G159" s="74">
        <f>SUM(G146:G158)</f>
        <v>1138188.1013500001</v>
      </c>
      <c r="H159" s="56">
        <f t="shared" si="51"/>
        <v>6.2323063963838618E-2</v>
      </c>
      <c r="I159" s="74">
        <f>SUM(I146:I158)</f>
        <v>1138188.1013500001</v>
      </c>
      <c r="J159" s="56">
        <f t="shared" si="52"/>
        <v>6.2323063963838618E-2</v>
      </c>
      <c r="K159" s="74">
        <f>SUM(K146:K158)</f>
        <v>1138188.1013500001</v>
      </c>
      <c r="L159" s="56">
        <f t="shared" si="53"/>
        <v>6.2323063963838618E-2</v>
      </c>
      <c r="M159" s="74">
        <f>SUM(M146:M158)</f>
        <v>1138188.1013500001</v>
      </c>
      <c r="N159" s="56">
        <f t="shared" si="54"/>
        <v>6.2323063963838618E-2</v>
      </c>
      <c r="O159" s="74">
        <f>SUM(O146:O158)</f>
        <v>1138188.1013500001</v>
      </c>
      <c r="P159" s="56">
        <f t="shared" si="55"/>
        <v>6.2323063963838618E-2</v>
      </c>
      <c r="Q159" s="74">
        <f>SUM(Q146:Q158)</f>
        <v>1138188.1013500001</v>
      </c>
      <c r="R159" s="56">
        <f t="shared" si="56"/>
        <v>6.2323063963838618E-2</v>
      </c>
      <c r="S159" s="74">
        <f>SUM(S146:S158)</f>
        <v>1138188.1013500001</v>
      </c>
      <c r="T159" s="56">
        <f t="shared" si="57"/>
        <v>6.2323063963838618E-2</v>
      </c>
      <c r="U159" s="74">
        <f>SUM(U146:U158)</f>
        <v>1138188.1013500001</v>
      </c>
      <c r="V159" s="56">
        <f t="shared" si="58"/>
        <v>6.2323063963838618E-2</v>
      </c>
      <c r="W159" s="74">
        <f>SUM(W146:W158)</f>
        <v>1138188.1013500001</v>
      </c>
      <c r="X159" s="56">
        <f t="shared" si="59"/>
        <v>6.2323063963838618E-2</v>
      </c>
      <c r="Y159" s="74">
        <f>SUM(Y146:Y158)</f>
        <v>1138188.1013500001</v>
      </c>
      <c r="Z159" s="56">
        <f t="shared" si="60"/>
        <v>6.2323063963838618E-2</v>
      </c>
      <c r="AA159" s="74">
        <f t="shared" si="48"/>
        <v>13658257.216200002</v>
      </c>
      <c r="AB159" s="56">
        <f t="shared" si="60"/>
        <v>6.2323063963838625E-2</v>
      </c>
      <c r="AC159" s="94">
        <f t="shared" si="61"/>
        <v>1138188.1013500001</v>
      </c>
      <c r="AD159" s="56">
        <f t="shared" si="62"/>
        <v>6.2323063963838618E-2</v>
      </c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</row>
    <row r="160" spans="1:66" x14ac:dyDescent="0.25">
      <c r="A160" s="16">
        <v>7004</v>
      </c>
      <c r="B160" s="17" t="s">
        <v>166</v>
      </c>
      <c r="C160" s="79">
        <f>C40+C78+C99+C125+C139+C143+C159</f>
        <v>7794301.6930000009</v>
      </c>
      <c r="D160" s="63">
        <f t="shared" si="63"/>
        <v>0.4267877711866177</v>
      </c>
      <c r="E160" s="79">
        <f>E40+E78+E99+E125+E139+E143+E159</f>
        <v>7794301.6930000009</v>
      </c>
      <c r="F160" s="63">
        <f t="shared" si="50"/>
        <v>0.4267877711866177</v>
      </c>
      <c r="G160" s="79">
        <f>G40+G78+G99+G125+G139+G143+G159</f>
        <v>7794301.6930000009</v>
      </c>
      <c r="H160" s="63">
        <f t="shared" si="51"/>
        <v>0.4267877711866177</v>
      </c>
      <c r="I160" s="79">
        <f>I40+I78+I99+I125+I139+I143+I159</f>
        <v>7794301.6930000009</v>
      </c>
      <c r="J160" s="63">
        <f t="shared" si="52"/>
        <v>0.4267877711866177</v>
      </c>
      <c r="K160" s="79">
        <f>K40+K78+K99+K125+K139+K143+K159</f>
        <v>7794301.6930000009</v>
      </c>
      <c r="L160" s="63">
        <f t="shared" si="53"/>
        <v>0.4267877711866177</v>
      </c>
      <c r="M160" s="79">
        <f>M40+M78+M99+M125+M139+M143+M159</f>
        <v>7794301.6930000009</v>
      </c>
      <c r="N160" s="63">
        <f t="shared" si="54"/>
        <v>0.4267877711866177</v>
      </c>
      <c r="O160" s="79">
        <f>O40+O78+O99+O125+O139+O143+O159</f>
        <v>7794301.6930000009</v>
      </c>
      <c r="P160" s="63">
        <f t="shared" si="55"/>
        <v>0.4267877711866177</v>
      </c>
      <c r="Q160" s="79">
        <f>Q40+Q78+Q99+Q125+Q139+Q143+Q159</f>
        <v>7794301.6930000009</v>
      </c>
      <c r="R160" s="63">
        <f t="shared" si="56"/>
        <v>0.4267877711866177</v>
      </c>
      <c r="S160" s="79">
        <f>S40+S78+S99+S125+S139+S143+S159</f>
        <v>7794301.6930000009</v>
      </c>
      <c r="T160" s="63">
        <f t="shared" si="57"/>
        <v>0.4267877711866177</v>
      </c>
      <c r="U160" s="79">
        <f>U40+U78+U99+U125+U139+U143+U159</f>
        <v>7794301.6930000009</v>
      </c>
      <c r="V160" s="63">
        <f t="shared" si="58"/>
        <v>0.4267877711866177</v>
      </c>
      <c r="W160" s="79">
        <f>W40+W78+W99+W125+W139+W143+W159</f>
        <v>7794301.6930000009</v>
      </c>
      <c r="X160" s="63">
        <f t="shared" si="59"/>
        <v>0.4267877711866177</v>
      </c>
      <c r="Y160" s="79">
        <f>Y40+Y78+Y99+Y125+Y139+Y143+Y159</f>
        <v>7794301.6930000009</v>
      </c>
      <c r="Z160" s="63">
        <f t="shared" si="60"/>
        <v>0.4267877711866177</v>
      </c>
      <c r="AA160" s="86">
        <f t="shared" si="48"/>
        <v>93531620.316000029</v>
      </c>
      <c r="AB160" s="63">
        <f t="shared" si="60"/>
        <v>0.42678777118661781</v>
      </c>
      <c r="AC160" s="86">
        <f t="shared" si="61"/>
        <v>7794301.6930000028</v>
      </c>
      <c r="AD160" s="63">
        <f t="shared" si="62"/>
        <v>0.42678777118661781</v>
      </c>
    </row>
    <row r="161" spans="1:66" x14ac:dyDescent="0.25">
      <c r="A161" s="14">
        <v>7005</v>
      </c>
      <c r="B161" s="3" t="s">
        <v>167</v>
      </c>
      <c r="C161" s="80">
        <f>C36-C160</f>
        <v>1057807.3738500001</v>
      </c>
      <c r="D161" s="64">
        <f t="shared" si="63"/>
        <v>5.7921706037586757E-2</v>
      </c>
      <c r="E161" s="80">
        <f>E36-E160</f>
        <v>1057807.3738500001</v>
      </c>
      <c r="F161" s="64">
        <f t="shared" si="50"/>
        <v>5.7921706037586757E-2</v>
      </c>
      <c r="G161" s="80">
        <f>G36-G160</f>
        <v>1057807.3738500001</v>
      </c>
      <c r="H161" s="64">
        <f t="shared" si="51"/>
        <v>5.7921706037586757E-2</v>
      </c>
      <c r="I161" s="80">
        <f>I36-I160</f>
        <v>1057807.3738500001</v>
      </c>
      <c r="J161" s="64">
        <f t="shared" si="52"/>
        <v>5.7921706037586757E-2</v>
      </c>
      <c r="K161" s="80">
        <f>K36-K160</f>
        <v>1057807.3738500001</v>
      </c>
      <c r="L161" s="64">
        <f t="shared" si="53"/>
        <v>5.7921706037586757E-2</v>
      </c>
      <c r="M161" s="80">
        <f>M36-M160</f>
        <v>1057807.3738500001</v>
      </c>
      <c r="N161" s="64">
        <f t="shared" si="54"/>
        <v>5.7921706037586757E-2</v>
      </c>
      <c r="O161" s="80">
        <f>O36-O160</f>
        <v>1057807.3738500001</v>
      </c>
      <c r="P161" s="64">
        <f t="shared" si="55"/>
        <v>5.7921706037586757E-2</v>
      </c>
      <c r="Q161" s="80">
        <f>Q36-Q160</f>
        <v>1057807.3738500001</v>
      </c>
      <c r="R161" s="64">
        <f t="shared" si="56"/>
        <v>5.7921706037586757E-2</v>
      </c>
      <c r="S161" s="80">
        <f>S36-S160</f>
        <v>1057807.3738500001</v>
      </c>
      <c r="T161" s="64">
        <f t="shared" si="57"/>
        <v>5.7921706037586757E-2</v>
      </c>
      <c r="U161" s="80">
        <f>U36-U160</f>
        <v>1057807.3738500001</v>
      </c>
      <c r="V161" s="64">
        <f t="shared" si="58"/>
        <v>5.7921706037586757E-2</v>
      </c>
      <c r="W161" s="80">
        <f>W36-W160</f>
        <v>1057807.3738500001</v>
      </c>
      <c r="X161" s="64">
        <f t="shared" si="59"/>
        <v>5.7921706037586757E-2</v>
      </c>
      <c r="Y161" s="80">
        <f>Y36-Y160</f>
        <v>1057807.3738500001</v>
      </c>
      <c r="Z161" s="64">
        <f t="shared" si="60"/>
        <v>5.7921706037586757E-2</v>
      </c>
      <c r="AA161" s="80">
        <f t="shared" si="48"/>
        <v>12693688.486199997</v>
      </c>
      <c r="AB161" s="64">
        <f t="shared" si="60"/>
        <v>5.7921706037586743E-2</v>
      </c>
      <c r="AC161" s="80">
        <f t="shared" si="61"/>
        <v>1057807.3738499999</v>
      </c>
      <c r="AD161" s="64">
        <f t="shared" si="62"/>
        <v>5.7921706037586743E-2</v>
      </c>
    </row>
    <row r="162" spans="1:66" s="8" customFormat="1" x14ac:dyDescent="0.25">
      <c r="A162" s="26">
        <v>6602</v>
      </c>
      <c r="B162" s="27" t="s">
        <v>168</v>
      </c>
      <c r="C162" s="69">
        <v>83265.466799999995</v>
      </c>
      <c r="D162" s="60">
        <f t="shared" si="63"/>
        <v>4.5593158171309328E-3</v>
      </c>
      <c r="E162" s="69">
        <v>83265.466799999995</v>
      </c>
      <c r="F162" s="60">
        <f t="shared" si="50"/>
        <v>4.5593158171309328E-3</v>
      </c>
      <c r="G162" s="69">
        <v>83265.466799999995</v>
      </c>
      <c r="H162" s="60">
        <f t="shared" si="51"/>
        <v>4.5593158171309328E-3</v>
      </c>
      <c r="I162" s="69">
        <v>83265.466799999995</v>
      </c>
      <c r="J162" s="60">
        <f t="shared" si="52"/>
        <v>4.5593158171309328E-3</v>
      </c>
      <c r="K162" s="69">
        <v>83265.466799999995</v>
      </c>
      <c r="L162" s="60">
        <f t="shared" si="53"/>
        <v>4.5593158171309328E-3</v>
      </c>
      <c r="M162" s="69">
        <v>83265.466799999995</v>
      </c>
      <c r="N162" s="60">
        <f t="shared" si="54"/>
        <v>4.5593158171309328E-3</v>
      </c>
      <c r="O162" s="69">
        <v>83265.466799999995</v>
      </c>
      <c r="P162" s="60">
        <f t="shared" si="55"/>
        <v>4.5593158171309328E-3</v>
      </c>
      <c r="Q162" s="69">
        <v>83265.466799999995</v>
      </c>
      <c r="R162" s="60">
        <f t="shared" si="56"/>
        <v>4.5593158171309328E-3</v>
      </c>
      <c r="S162" s="69">
        <v>83265.466799999995</v>
      </c>
      <c r="T162" s="60">
        <f t="shared" si="57"/>
        <v>4.5593158171309328E-3</v>
      </c>
      <c r="U162" s="69">
        <v>83265.466799999995</v>
      </c>
      <c r="V162" s="60">
        <f t="shared" si="58"/>
        <v>4.5593158171309328E-3</v>
      </c>
      <c r="W162" s="69">
        <v>83265.466799999995</v>
      </c>
      <c r="X162" s="60">
        <f t="shared" si="59"/>
        <v>4.5593158171309328E-3</v>
      </c>
      <c r="Y162" s="69">
        <v>83265.466799999995</v>
      </c>
      <c r="Z162" s="60">
        <f t="shared" si="60"/>
        <v>4.5593158171309328E-3</v>
      </c>
      <c r="AA162" s="69">
        <f t="shared" si="48"/>
        <v>999185.60160000017</v>
      </c>
      <c r="AB162" s="60">
        <f t="shared" si="60"/>
        <v>4.5593158171309345E-3</v>
      </c>
      <c r="AC162" s="69">
        <f t="shared" si="61"/>
        <v>83265.466800000009</v>
      </c>
      <c r="AD162" s="60">
        <f t="shared" si="62"/>
        <v>4.5593158171309336E-3</v>
      </c>
    </row>
    <row r="163" spans="1:66" x14ac:dyDescent="0.25">
      <c r="A163" s="9">
        <v>6603</v>
      </c>
      <c r="B163" s="10" t="s">
        <v>169</v>
      </c>
      <c r="C163" s="67"/>
      <c r="D163" s="49">
        <f t="shared" si="63"/>
        <v>0</v>
      </c>
      <c r="E163" s="67"/>
      <c r="F163" s="49">
        <f t="shared" si="50"/>
        <v>0</v>
      </c>
      <c r="G163" s="67"/>
      <c r="H163" s="49">
        <f t="shared" si="51"/>
        <v>0</v>
      </c>
      <c r="I163" s="67"/>
      <c r="J163" s="49">
        <f t="shared" si="52"/>
        <v>0</v>
      </c>
      <c r="K163" s="67"/>
      <c r="L163" s="49">
        <f t="shared" si="53"/>
        <v>0</v>
      </c>
      <c r="M163" s="67"/>
      <c r="N163" s="49">
        <f t="shared" si="54"/>
        <v>0</v>
      </c>
      <c r="O163" s="67"/>
      <c r="P163" s="49">
        <f t="shared" si="55"/>
        <v>0</v>
      </c>
      <c r="Q163" s="67"/>
      <c r="R163" s="49">
        <f t="shared" si="56"/>
        <v>0</v>
      </c>
      <c r="S163" s="67"/>
      <c r="T163" s="49">
        <f t="shared" si="57"/>
        <v>0</v>
      </c>
      <c r="U163" s="67"/>
      <c r="V163" s="49">
        <f t="shared" si="58"/>
        <v>0</v>
      </c>
      <c r="W163" s="67"/>
      <c r="X163" s="49">
        <f t="shared" si="59"/>
        <v>0</v>
      </c>
      <c r="Y163" s="67"/>
      <c r="Z163" s="49">
        <f t="shared" ref="Z163:AB165" si="64">IF(Y$10&lt;&gt;0,Y163/Y$10,"-")</f>
        <v>0</v>
      </c>
      <c r="AA163" s="82">
        <f t="shared" si="48"/>
        <v>0</v>
      </c>
      <c r="AB163" s="49">
        <f t="shared" si="64"/>
        <v>0</v>
      </c>
      <c r="AC163" s="82">
        <f t="shared" si="61"/>
        <v>0</v>
      </c>
      <c r="AD163" s="49">
        <f t="shared" si="62"/>
        <v>0</v>
      </c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</row>
    <row r="164" spans="1:66" x14ac:dyDescent="0.25">
      <c r="A164" s="9">
        <v>6128</v>
      </c>
      <c r="B164" s="10" t="s">
        <v>170</v>
      </c>
      <c r="C164" s="67"/>
      <c r="D164" s="49">
        <f t="shared" si="63"/>
        <v>0</v>
      </c>
      <c r="E164" s="67"/>
      <c r="F164" s="49">
        <f t="shared" si="50"/>
        <v>0</v>
      </c>
      <c r="G164" s="67"/>
      <c r="H164" s="49">
        <f t="shared" si="51"/>
        <v>0</v>
      </c>
      <c r="I164" s="67"/>
      <c r="J164" s="49">
        <f t="shared" si="52"/>
        <v>0</v>
      </c>
      <c r="K164" s="67"/>
      <c r="L164" s="49">
        <f t="shared" si="53"/>
        <v>0</v>
      </c>
      <c r="M164" s="67"/>
      <c r="N164" s="49">
        <f t="shared" si="54"/>
        <v>0</v>
      </c>
      <c r="O164" s="67"/>
      <c r="P164" s="49">
        <f t="shared" si="55"/>
        <v>0</v>
      </c>
      <c r="Q164" s="67"/>
      <c r="R164" s="49">
        <f t="shared" si="56"/>
        <v>0</v>
      </c>
      <c r="S164" s="67"/>
      <c r="T164" s="49">
        <f t="shared" si="57"/>
        <v>0</v>
      </c>
      <c r="U164" s="67"/>
      <c r="V164" s="49">
        <f t="shared" si="58"/>
        <v>0</v>
      </c>
      <c r="W164" s="67"/>
      <c r="X164" s="49">
        <f t="shared" si="59"/>
        <v>0</v>
      </c>
      <c r="Y164" s="67"/>
      <c r="Z164" s="49">
        <f t="shared" si="64"/>
        <v>0</v>
      </c>
      <c r="AA164" s="82">
        <f t="shared" si="48"/>
        <v>0</v>
      </c>
      <c r="AB164" s="49">
        <f t="shared" si="64"/>
        <v>0</v>
      </c>
      <c r="AC164" s="82">
        <f t="shared" si="61"/>
        <v>0</v>
      </c>
      <c r="AD164" s="49">
        <f t="shared" si="62"/>
        <v>0</v>
      </c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</row>
    <row r="165" spans="1:66" x14ac:dyDescent="0.25">
      <c r="A165" s="18">
        <v>7006</v>
      </c>
      <c r="B165" s="19" t="s">
        <v>171</v>
      </c>
      <c r="C165" s="75">
        <f>C161-C162-C163-C164</f>
        <v>974541.90705000004</v>
      </c>
      <c r="D165" s="59">
        <f t="shared" si="63"/>
        <v>5.3362390220455823E-2</v>
      </c>
      <c r="E165" s="75">
        <f>E161-E162-E163-E164</f>
        <v>974541.90705000004</v>
      </c>
      <c r="F165" s="59">
        <f t="shared" si="50"/>
        <v>5.3362390220455823E-2</v>
      </c>
      <c r="G165" s="75">
        <f>G161-G162-G163-G164</f>
        <v>974541.90705000004</v>
      </c>
      <c r="H165" s="59">
        <f t="shared" si="51"/>
        <v>5.3362390220455823E-2</v>
      </c>
      <c r="I165" s="75">
        <f>I161-I162-I163-I164</f>
        <v>974541.90705000004</v>
      </c>
      <c r="J165" s="59">
        <f t="shared" si="52"/>
        <v>5.3362390220455823E-2</v>
      </c>
      <c r="K165" s="75">
        <f>K161-K162-K163-K164</f>
        <v>974541.90705000004</v>
      </c>
      <c r="L165" s="59">
        <f t="shared" si="53"/>
        <v>5.3362390220455823E-2</v>
      </c>
      <c r="M165" s="75">
        <f>M161-M162-M163-M164</f>
        <v>974541.90705000004</v>
      </c>
      <c r="N165" s="59">
        <f t="shared" si="54"/>
        <v>5.3362390220455823E-2</v>
      </c>
      <c r="O165" s="75">
        <f>O161-O162-O163-O164</f>
        <v>974541.90705000004</v>
      </c>
      <c r="P165" s="59">
        <f t="shared" si="55"/>
        <v>5.3362390220455823E-2</v>
      </c>
      <c r="Q165" s="75">
        <f>Q161-Q162-Q163-Q164</f>
        <v>974541.90705000004</v>
      </c>
      <c r="R165" s="59">
        <f t="shared" si="56"/>
        <v>5.3362390220455823E-2</v>
      </c>
      <c r="S165" s="75">
        <f>S161-S162-S163-S164</f>
        <v>974541.90705000004</v>
      </c>
      <c r="T165" s="59">
        <f t="shared" si="57"/>
        <v>5.3362390220455823E-2</v>
      </c>
      <c r="U165" s="75">
        <f>U161-U162-U163-U164</f>
        <v>974541.90705000004</v>
      </c>
      <c r="V165" s="59">
        <f t="shared" si="58"/>
        <v>5.3362390220455823E-2</v>
      </c>
      <c r="W165" s="75">
        <f>W161-W162-W163-W164</f>
        <v>974541.90705000004</v>
      </c>
      <c r="X165" s="59">
        <f t="shared" si="59"/>
        <v>5.3362390220455823E-2</v>
      </c>
      <c r="Y165" s="75">
        <f>Y161-Y162-Y163-Y164</f>
        <v>974541.90705000004</v>
      </c>
      <c r="Z165" s="59">
        <f t="shared" si="64"/>
        <v>5.3362390220455823E-2</v>
      </c>
      <c r="AA165" s="75">
        <f t="shared" si="48"/>
        <v>11694502.884600004</v>
      </c>
      <c r="AB165" s="59">
        <f t="shared" si="64"/>
        <v>5.3362390220455837E-2</v>
      </c>
      <c r="AC165" s="75">
        <f t="shared" si="61"/>
        <v>974541.90705000039</v>
      </c>
      <c r="AD165" s="59">
        <f t="shared" si="62"/>
        <v>5.3362390220455837E-2</v>
      </c>
    </row>
    <row r="166" spans="1:66" s="99" customFormat="1" x14ac:dyDescent="0.25">
      <c r="A166" s="95"/>
      <c r="B166" s="96"/>
      <c r="C166" s="97"/>
      <c r="D166" s="98"/>
      <c r="E166" s="97"/>
      <c r="F166" s="98"/>
      <c r="G166" s="97"/>
      <c r="H166" s="98"/>
      <c r="I166" s="97"/>
      <c r="J166" s="98"/>
      <c r="K166" s="97"/>
      <c r="L166" s="98"/>
      <c r="M166" s="97"/>
      <c r="N166" s="98"/>
      <c r="O166" s="97"/>
      <c r="P166" s="98"/>
      <c r="Q166" s="97"/>
      <c r="R166" s="98"/>
      <c r="S166" s="97"/>
      <c r="T166" s="98"/>
      <c r="U166" s="97"/>
      <c r="V166" s="98"/>
      <c r="W166" s="97"/>
      <c r="X166" s="98"/>
      <c r="Y166" s="97"/>
      <c r="Z166" s="98"/>
      <c r="AA166" s="97"/>
      <c r="AB166" s="98"/>
      <c r="AC166" s="97"/>
      <c r="AD166" s="98"/>
    </row>
    <row r="167" spans="1:66" x14ac:dyDescent="0.25">
      <c r="A167" s="42">
        <v>7007</v>
      </c>
      <c r="B167" s="43" t="s">
        <v>172</v>
      </c>
      <c r="C167" s="81">
        <f>C165</f>
        <v>974541.90705000004</v>
      </c>
      <c r="D167" s="65"/>
      <c r="E167" s="81">
        <f>C167+E165</f>
        <v>1949083.8141000001</v>
      </c>
      <c r="F167" s="65"/>
      <c r="G167" s="81">
        <f>E167+G165</f>
        <v>2923625.7211500001</v>
      </c>
      <c r="H167" s="65"/>
      <c r="I167" s="81">
        <f>G167+I165</f>
        <v>3898167.6282000002</v>
      </c>
      <c r="J167" s="65"/>
      <c r="K167" s="81">
        <f>I167+K165</f>
        <v>4872709.5352500007</v>
      </c>
      <c r="L167" s="65"/>
      <c r="M167" s="81">
        <f>K167+M165</f>
        <v>5847251.4423000012</v>
      </c>
      <c r="N167" s="65"/>
      <c r="O167" s="81">
        <f>M167+O165</f>
        <v>6821793.3493500017</v>
      </c>
      <c r="P167" s="65"/>
      <c r="Q167" s="81">
        <f>O167+Q165</f>
        <v>7796335.2564000022</v>
      </c>
      <c r="R167" s="65"/>
      <c r="S167" s="81">
        <f>Q167+S165</f>
        <v>8770877.1634500027</v>
      </c>
      <c r="T167" s="65"/>
      <c r="U167" s="81">
        <f>S167+U165</f>
        <v>9745419.0705000032</v>
      </c>
      <c r="V167" s="65"/>
      <c r="W167" s="81">
        <f>U167+W165</f>
        <v>10719960.977550004</v>
      </c>
      <c r="X167" s="65"/>
      <c r="Y167" s="81">
        <f>W167+Y165</f>
        <v>11694502.884600004</v>
      </c>
      <c r="Z167" s="65"/>
      <c r="AA167" s="92"/>
      <c r="AB167" s="65"/>
      <c r="AC167" s="20"/>
      <c r="AD167" s="65"/>
    </row>
    <row r="168" spans="1:66" s="41" customFormat="1" x14ac:dyDescent="0.25">
      <c r="A168" s="36"/>
      <c r="B168" s="37"/>
      <c r="C168" s="11"/>
      <c r="D168" s="38"/>
      <c r="E168" s="67"/>
      <c r="F168" s="38"/>
      <c r="G168" s="11"/>
      <c r="H168" s="38"/>
      <c r="I168" s="11"/>
      <c r="J168" s="39"/>
      <c r="K168" s="11"/>
      <c r="L168" s="10"/>
      <c r="M168" s="11"/>
      <c r="N168" s="10"/>
      <c r="O168" s="11"/>
      <c r="P168" s="10"/>
      <c r="Q168" s="11"/>
      <c r="R168" s="10"/>
      <c r="S168" s="11"/>
      <c r="T168" s="10"/>
      <c r="U168" s="11"/>
      <c r="V168" s="10"/>
      <c r="W168" s="11"/>
      <c r="X168" s="10"/>
      <c r="Y168" s="11"/>
      <c r="Z168" s="10"/>
      <c r="AA168" s="40"/>
      <c r="AB168" s="10"/>
      <c r="AC168" s="40"/>
      <c r="AD168" s="10"/>
    </row>
    <row r="169" spans="1:66" x14ac:dyDescent="0.25"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</row>
    <row r="170" spans="1:66" x14ac:dyDescent="0.25">
      <c r="AA170" s="44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</row>
    <row r="171" spans="1:66" x14ac:dyDescent="0.25"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</row>
    <row r="172" spans="1:66" x14ac:dyDescent="0.25"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</row>
    <row r="173" spans="1:66" x14ac:dyDescent="0.25"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</row>
    <row r="174" spans="1:66" x14ac:dyDescent="0.25"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</row>
    <row r="175" spans="1:66" x14ac:dyDescent="0.25"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</row>
    <row r="176" spans="1:66" x14ac:dyDescent="0.25"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</row>
    <row r="177" spans="4:66" x14ac:dyDescent="0.25"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</row>
    <row r="178" spans="4:66" x14ac:dyDescent="0.25">
      <c r="D178"/>
      <c r="H17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</row>
    <row r="179" spans="4:66" x14ac:dyDescent="0.25">
      <c r="D179"/>
      <c r="H179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</row>
    <row r="180" spans="4:66" x14ac:dyDescent="0.25">
      <c r="D180"/>
      <c r="H180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</row>
  </sheetData>
  <mergeCells count="1">
    <mergeCell ref="C1:AD1"/>
  </mergeCells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180"/>
  <sheetViews>
    <sheetView zoomScale="115" zoomScaleNormal="115" workbookViewId="0">
      <pane xSplit="2" ySplit="2" topLeftCell="C33" activePane="bottomRight" state="frozen"/>
      <selection pane="topRight" activeCell="C1" sqref="C1"/>
      <selection pane="bottomLeft" activeCell="A3" sqref="A3"/>
      <selection pane="bottomRight" activeCell="G171" sqref="G171"/>
    </sheetView>
  </sheetViews>
  <sheetFormatPr defaultRowHeight="15" x14ac:dyDescent="0.25"/>
  <cols>
    <col min="1" max="1" width="19.28515625" customWidth="1"/>
    <col min="2" max="2" width="43.140625" customWidth="1"/>
    <col min="3" max="3" width="12.28515625" bestFit="1" customWidth="1"/>
    <col min="4" max="4" width="7" style="4" bestFit="1" customWidth="1"/>
    <col min="5" max="5" width="12.28515625" bestFit="1" customWidth="1"/>
    <col min="6" max="6" width="7" bestFit="1" customWidth="1"/>
    <col min="7" max="7" width="12.28515625" bestFit="1" customWidth="1"/>
    <col min="8" max="8" width="7.28515625" style="4" bestFit="1" customWidth="1"/>
    <col min="9" max="9" width="12.28515625" bestFit="1" customWidth="1"/>
    <col min="10" max="10" width="7" bestFit="1" customWidth="1"/>
    <col min="11" max="11" width="12.28515625" bestFit="1" customWidth="1"/>
    <col min="12" max="12" width="7.140625" bestFit="1" customWidth="1"/>
    <col min="13" max="13" width="12.28515625" bestFit="1" customWidth="1"/>
    <col min="14" max="14" width="7" bestFit="1" customWidth="1"/>
    <col min="15" max="15" width="12.28515625" bestFit="1" customWidth="1"/>
    <col min="16" max="16" width="7" bestFit="1" customWidth="1"/>
    <col min="17" max="17" width="12.28515625" bestFit="1" customWidth="1"/>
    <col min="18" max="18" width="7.140625" bestFit="1" customWidth="1"/>
    <col min="19" max="19" width="12.28515625" bestFit="1" customWidth="1"/>
    <col min="20" max="20" width="7" bestFit="1" customWidth="1"/>
    <col min="21" max="21" width="12.28515625" bestFit="1" customWidth="1"/>
    <col min="22" max="22" width="7" bestFit="1" customWidth="1"/>
    <col min="23" max="23" width="12.28515625" bestFit="1" customWidth="1"/>
    <col min="24" max="24" width="7.140625" bestFit="1" customWidth="1"/>
    <col min="25" max="25" width="12.28515625" bestFit="1" customWidth="1"/>
    <col min="26" max="26" width="7" bestFit="1" customWidth="1"/>
    <col min="27" max="27" width="13.42578125" bestFit="1" customWidth="1"/>
    <col min="28" max="28" width="7.85546875" bestFit="1" customWidth="1"/>
    <col min="29" max="29" width="12.28515625" bestFit="1" customWidth="1"/>
    <col min="30" max="30" width="7" bestFit="1" customWidth="1"/>
  </cols>
  <sheetData>
    <row r="1" spans="1:66" ht="18.75" x14ac:dyDescent="0.3">
      <c r="A1" s="22"/>
      <c r="B1" s="23"/>
      <c r="C1" s="100" t="s">
        <v>30</v>
      </c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A1" s="100"/>
      <c r="AB1" s="100"/>
      <c r="AC1" s="100"/>
      <c r="AD1" s="100"/>
    </row>
    <row r="2" spans="1:66" x14ac:dyDescent="0.25">
      <c r="A2" s="21" t="s">
        <v>0</v>
      </c>
      <c r="B2" s="21" t="s">
        <v>1</v>
      </c>
      <c r="C2" s="21" t="s">
        <v>15</v>
      </c>
      <c r="D2" s="48" t="s">
        <v>2</v>
      </c>
      <c r="E2" s="21" t="s">
        <v>16</v>
      </c>
      <c r="F2" s="66" t="s">
        <v>3</v>
      </c>
      <c r="G2" s="21" t="s">
        <v>17</v>
      </c>
      <c r="H2" s="48" t="s">
        <v>4</v>
      </c>
      <c r="I2" s="21" t="s">
        <v>18</v>
      </c>
      <c r="J2" s="48" t="s">
        <v>5</v>
      </c>
      <c r="K2" s="21" t="s">
        <v>19</v>
      </c>
      <c r="L2" s="48" t="s">
        <v>6</v>
      </c>
      <c r="M2" s="21" t="s">
        <v>20</v>
      </c>
      <c r="N2" s="48" t="s">
        <v>7</v>
      </c>
      <c r="O2" s="21" t="s">
        <v>21</v>
      </c>
      <c r="P2" s="48" t="s">
        <v>8</v>
      </c>
      <c r="Q2" s="21" t="s">
        <v>22</v>
      </c>
      <c r="R2" s="48" t="s">
        <v>9</v>
      </c>
      <c r="S2" s="21" t="s">
        <v>23</v>
      </c>
      <c r="T2" s="48" t="s">
        <v>10</v>
      </c>
      <c r="U2" s="21" t="s">
        <v>24</v>
      </c>
      <c r="V2" s="48" t="s">
        <v>11</v>
      </c>
      <c r="W2" s="21" t="s">
        <v>25</v>
      </c>
      <c r="X2" s="48" t="s">
        <v>12</v>
      </c>
      <c r="Y2" s="21" t="s">
        <v>26</v>
      </c>
      <c r="Z2" s="48" t="s">
        <v>13</v>
      </c>
      <c r="AA2" s="21" t="s">
        <v>27</v>
      </c>
      <c r="AB2" s="48" t="s">
        <v>14</v>
      </c>
      <c r="AC2" s="21" t="s">
        <v>28</v>
      </c>
      <c r="AD2" s="48" t="s">
        <v>29</v>
      </c>
    </row>
    <row r="3" spans="1:66" x14ac:dyDescent="0.25">
      <c r="A3" s="9">
        <v>5004</v>
      </c>
      <c r="B3" s="10" t="s">
        <v>31</v>
      </c>
      <c r="C3" s="67">
        <v>18284180.307</v>
      </c>
      <c r="D3" s="49">
        <f>IF(C$3&lt;&gt;0,C3/C$3,"-")</f>
        <v>1</v>
      </c>
      <c r="E3" s="67">
        <v>18284180.307</v>
      </c>
      <c r="F3" s="49">
        <f>IF(E$3&lt;&gt;0,E3/E$3,"-")</f>
        <v>1</v>
      </c>
      <c r="G3" s="67">
        <v>18284180.307</v>
      </c>
      <c r="H3" s="49">
        <f>IF(G$3&lt;&gt;0,G3/G$3,"-")</f>
        <v>1</v>
      </c>
      <c r="I3" s="67">
        <v>18284180.307</v>
      </c>
      <c r="J3" s="49">
        <f>IF(I$3&lt;&gt;0,I3/I$3,"-")</f>
        <v>1</v>
      </c>
      <c r="K3" s="67">
        <v>18284180.307</v>
      </c>
      <c r="L3" s="49">
        <f>IF(K$3&lt;&gt;0,K3/K$3,"-")</f>
        <v>1</v>
      </c>
      <c r="M3" s="67">
        <v>18284180.307</v>
      </c>
      <c r="N3" s="49">
        <f>IF(M$3&lt;&gt;0,M3/M$3,"-")</f>
        <v>1</v>
      </c>
      <c r="O3" s="67">
        <v>18284180.307</v>
      </c>
      <c r="P3" s="49">
        <f>IF(O$3&lt;&gt;0,O3/O$3,"-")</f>
        <v>1</v>
      </c>
      <c r="Q3" s="67">
        <v>18284180.307</v>
      </c>
      <c r="R3" s="49">
        <f>IF(Q$3&lt;&gt;0,Q3/Q$3,"-")</f>
        <v>1</v>
      </c>
      <c r="S3" s="67">
        <v>18284180.307</v>
      </c>
      <c r="T3" s="49">
        <f>IF(S$3&lt;&gt;0,S3/S$3,"-")</f>
        <v>1</v>
      </c>
      <c r="U3" s="67">
        <v>18284180.307</v>
      </c>
      <c r="V3" s="49">
        <f>IF(U$3&lt;&gt;0,U3/U$3,"-")</f>
        <v>1</v>
      </c>
      <c r="W3" s="67">
        <v>18284180.307</v>
      </c>
      <c r="X3" s="49">
        <f>IF(W$3&lt;&gt;0,W3/W$3,"-")</f>
        <v>1</v>
      </c>
      <c r="Y3" s="67">
        <v>18284180.307</v>
      </c>
      <c r="Z3" s="49">
        <f>IF(Y$3&lt;&gt;0,Y3/Y$3,"-")</f>
        <v>1</v>
      </c>
      <c r="AA3" s="82">
        <f t="shared" ref="AA3:AA66" si="0">C3+E3+G3+I3+K3+M3+O3+Q3+S3+U3+W3+Y3</f>
        <v>219410163.68400005</v>
      </c>
      <c r="AB3" s="49">
        <f>IF(AA$3&lt;&gt;0,AA3/AA$3,"-")</f>
        <v>1</v>
      </c>
      <c r="AC3" s="82">
        <f>AA3/12</f>
        <v>18284180.307000004</v>
      </c>
      <c r="AD3" s="49">
        <f>IF(AC$3&lt;&gt;0,AC3/AC$3,"-")</f>
        <v>1</v>
      </c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</row>
    <row r="4" spans="1:66" x14ac:dyDescent="0.25">
      <c r="A4" s="9">
        <v>5005</v>
      </c>
      <c r="B4" s="10" t="s">
        <v>32</v>
      </c>
      <c r="C4" s="67"/>
      <c r="D4" s="49">
        <f t="shared" ref="D4:D10" si="1">IF(C$3&lt;&gt;0,C4/C$3,"-")</f>
        <v>0</v>
      </c>
      <c r="E4" s="67"/>
      <c r="F4" s="49">
        <f t="shared" ref="F4:F10" si="2">IF(E$3&lt;&gt;0,E4/E$3,"-")</f>
        <v>0</v>
      </c>
      <c r="G4" s="67"/>
      <c r="H4" s="49">
        <f t="shared" ref="H4:H10" si="3">IF(G$3&lt;&gt;0,G4/G$3,"-")</f>
        <v>0</v>
      </c>
      <c r="I4" s="67"/>
      <c r="J4" s="49">
        <f t="shared" ref="J4:J10" si="4">IF(I$3&lt;&gt;0,I4/I$3,"-")</f>
        <v>0</v>
      </c>
      <c r="K4" s="67"/>
      <c r="L4" s="49">
        <f t="shared" ref="L4:L10" si="5">IF(K$3&lt;&gt;0,K4/K$3,"-")</f>
        <v>0</v>
      </c>
      <c r="M4" s="67"/>
      <c r="N4" s="49">
        <f t="shared" ref="N4:N10" si="6">IF(M$3&lt;&gt;0,M4/M$3,"-")</f>
        <v>0</v>
      </c>
      <c r="O4" s="67"/>
      <c r="P4" s="49">
        <f t="shared" ref="P4:P10" si="7">IF(O$3&lt;&gt;0,O4/O$3,"-")</f>
        <v>0</v>
      </c>
      <c r="Q4" s="67"/>
      <c r="R4" s="49">
        <f t="shared" ref="R4:R10" si="8">IF(Q$3&lt;&gt;0,Q4/Q$3,"-")</f>
        <v>0</v>
      </c>
      <c r="S4" s="67"/>
      <c r="T4" s="49">
        <f t="shared" ref="T4:T10" si="9">IF(S$3&lt;&gt;0,S4/S$3,"-")</f>
        <v>0</v>
      </c>
      <c r="U4" s="67"/>
      <c r="V4" s="49">
        <f t="shared" ref="V4:V10" si="10">IF(U$3&lt;&gt;0,U4/U$3,"-")</f>
        <v>0</v>
      </c>
      <c r="W4" s="67"/>
      <c r="X4" s="49">
        <f t="shared" ref="X4:X10" si="11">IF(W$3&lt;&gt;0,W4/W$3,"-")</f>
        <v>0</v>
      </c>
      <c r="Y4" s="67"/>
      <c r="Z4" s="49">
        <f t="shared" ref="Z4:AB10" si="12">IF(Y$3&lt;&gt;0,Y4/Y$3,"-")</f>
        <v>0</v>
      </c>
      <c r="AA4" s="82">
        <f t="shared" si="0"/>
        <v>0</v>
      </c>
      <c r="AB4" s="49">
        <f t="shared" si="12"/>
        <v>0</v>
      </c>
      <c r="AC4" s="82">
        <f t="shared" ref="AC4:AC67" si="13">AA4/12</f>
        <v>0</v>
      </c>
      <c r="AD4" s="49">
        <f t="shared" ref="AD4:AD10" si="14">IF(AC$3&lt;&gt;0,AC4/AC$3,"-")</f>
        <v>0</v>
      </c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</row>
    <row r="5" spans="1:66" s="47" customFormat="1" x14ac:dyDescent="0.25">
      <c r="A5" s="45">
        <v>5051</v>
      </c>
      <c r="B5" s="46" t="s">
        <v>33</v>
      </c>
      <c r="C5" s="67">
        <v>1283.0363</v>
      </c>
      <c r="D5" s="49">
        <f t="shared" si="1"/>
        <v>7.017193434199489E-5</v>
      </c>
      <c r="E5" s="67">
        <v>1283.0363</v>
      </c>
      <c r="F5" s="49">
        <f t="shared" si="2"/>
        <v>7.017193434199489E-5</v>
      </c>
      <c r="G5" s="67">
        <v>1283.0363</v>
      </c>
      <c r="H5" s="49">
        <f t="shared" si="3"/>
        <v>7.017193434199489E-5</v>
      </c>
      <c r="I5" s="67">
        <v>1283.0363</v>
      </c>
      <c r="J5" s="49">
        <f t="shared" si="4"/>
        <v>7.017193434199489E-5</v>
      </c>
      <c r="K5" s="67">
        <v>1283.0363</v>
      </c>
      <c r="L5" s="49">
        <f t="shared" si="5"/>
        <v>7.017193434199489E-5</v>
      </c>
      <c r="M5" s="67">
        <v>1283.0363</v>
      </c>
      <c r="N5" s="49">
        <f t="shared" si="6"/>
        <v>7.017193434199489E-5</v>
      </c>
      <c r="O5" s="67">
        <v>1283.0363</v>
      </c>
      <c r="P5" s="49">
        <f t="shared" si="7"/>
        <v>7.017193434199489E-5</v>
      </c>
      <c r="Q5" s="67">
        <v>1283.0363</v>
      </c>
      <c r="R5" s="49">
        <f t="shared" si="8"/>
        <v>7.017193434199489E-5</v>
      </c>
      <c r="S5" s="67">
        <v>1283.0363</v>
      </c>
      <c r="T5" s="49">
        <f t="shared" si="9"/>
        <v>7.017193434199489E-5</v>
      </c>
      <c r="U5" s="67">
        <v>1283.0363</v>
      </c>
      <c r="V5" s="49">
        <f t="shared" si="10"/>
        <v>7.017193434199489E-5</v>
      </c>
      <c r="W5" s="67">
        <v>1283.0363</v>
      </c>
      <c r="X5" s="49">
        <f t="shared" si="11"/>
        <v>7.017193434199489E-5</v>
      </c>
      <c r="Y5" s="67">
        <v>1283.0363</v>
      </c>
      <c r="Z5" s="50">
        <f t="shared" si="12"/>
        <v>7.017193434199489E-5</v>
      </c>
      <c r="AA5" s="83">
        <f t="shared" si="0"/>
        <v>15396.435599999999</v>
      </c>
      <c r="AB5" s="49">
        <f t="shared" si="12"/>
        <v>7.0171934341994876E-5</v>
      </c>
      <c r="AC5" s="83">
        <f t="shared" si="13"/>
        <v>1283.0363</v>
      </c>
      <c r="AD5" s="49">
        <f t="shared" si="14"/>
        <v>7.0171934341994876E-5</v>
      </c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/>
      <c r="AX5" s="30"/>
      <c r="AY5" s="30"/>
      <c r="AZ5" s="30"/>
      <c r="BA5" s="30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0"/>
      <c r="BM5" s="30"/>
      <c r="BN5" s="30"/>
    </row>
    <row r="6" spans="1:66" s="47" customFormat="1" x14ac:dyDescent="0.25">
      <c r="A6" s="45">
        <v>5052</v>
      </c>
      <c r="B6" s="46" t="s">
        <v>34</v>
      </c>
      <c r="C6" s="67">
        <v>13315.05</v>
      </c>
      <c r="D6" s="49">
        <f t="shared" si="1"/>
        <v>7.2822788751992368E-4</v>
      </c>
      <c r="E6" s="67">
        <v>13315.05</v>
      </c>
      <c r="F6" s="49">
        <f t="shared" si="2"/>
        <v>7.2822788751992368E-4</v>
      </c>
      <c r="G6" s="67">
        <v>13315.05</v>
      </c>
      <c r="H6" s="49">
        <f t="shared" si="3"/>
        <v>7.2822788751992368E-4</v>
      </c>
      <c r="I6" s="67">
        <v>13315.05</v>
      </c>
      <c r="J6" s="49">
        <f t="shared" si="4"/>
        <v>7.2822788751992368E-4</v>
      </c>
      <c r="K6" s="67">
        <v>13315.05</v>
      </c>
      <c r="L6" s="49">
        <f t="shared" si="5"/>
        <v>7.2822788751992368E-4</v>
      </c>
      <c r="M6" s="67">
        <v>13315.05</v>
      </c>
      <c r="N6" s="49">
        <f t="shared" si="6"/>
        <v>7.2822788751992368E-4</v>
      </c>
      <c r="O6" s="67">
        <v>13315.05</v>
      </c>
      <c r="P6" s="49">
        <f t="shared" si="7"/>
        <v>7.2822788751992368E-4</v>
      </c>
      <c r="Q6" s="67">
        <v>13315.05</v>
      </c>
      <c r="R6" s="49">
        <f t="shared" si="8"/>
        <v>7.2822788751992368E-4</v>
      </c>
      <c r="S6" s="67">
        <v>13315.05</v>
      </c>
      <c r="T6" s="49">
        <f t="shared" si="9"/>
        <v>7.2822788751992368E-4</v>
      </c>
      <c r="U6" s="67">
        <v>13315.05</v>
      </c>
      <c r="V6" s="49">
        <f t="shared" si="10"/>
        <v>7.2822788751992368E-4</v>
      </c>
      <c r="W6" s="67">
        <v>13315.05</v>
      </c>
      <c r="X6" s="49">
        <f t="shared" si="11"/>
        <v>7.2822788751992368E-4</v>
      </c>
      <c r="Y6" s="67">
        <v>13315.05</v>
      </c>
      <c r="Z6" s="50">
        <f t="shared" si="12"/>
        <v>7.2822788751992368E-4</v>
      </c>
      <c r="AA6" s="83">
        <f t="shared" si="0"/>
        <v>159780.59999999998</v>
      </c>
      <c r="AB6" s="49">
        <f t="shared" si="12"/>
        <v>7.2822788751992346E-4</v>
      </c>
      <c r="AC6" s="83">
        <f t="shared" si="13"/>
        <v>13315.049999999997</v>
      </c>
      <c r="AD6" s="49">
        <f t="shared" si="14"/>
        <v>7.2822788751992346E-4</v>
      </c>
      <c r="AE6" s="30"/>
      <c r="AF6" s="30"/>
      <c r="AG6" s="30"/>
      <c r="AH6" s="30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0"/>
      <c r="AW6" s="30"/>
      <c r="AX6" s="30"/>
      <c r="AY6" s="30"/>
      <c r="AZ6" s="30"/>
      <c r="BA6" s="30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0"/>
      <c r="BM6" s="30"/>
      <c r="BN6" s="30"/>
    </row>
    <row r="7" spans="1:66" x14ac:dyDescent="0.25">
      <c r="A7" s="9">
        <v>5101</v>
      </c>
      <c r="B7" s="10" t="s">
        <v>35</v>
      </c>
      <c r="C7" s="67">
        <v>3916.2921999999999</v>
      </c>
      <c r="D7" s="49">
        <f t="shared" si="1"/>
        <v>2.1419019798774727E-4</v>
      </c>
      <c r="E7" s="67">
        <v>3916.2921999999999</v>
      </c>
      <c r="F7" s="49">
        <f t="shared" si="2"/>
        <v>2.1419019798774727E-4</v>
      </c>
      <c r="G7" s="67">
        <v>3916.2921999999999</v>
      </c>
      <c r="H7" s="49">
        <f t="shared" si="3"/>
        <v>2.1419019798774727E-4</v>
      </c>
      <c r="I7" s="67">
        <v>3916.2921999999999</v>
      </c>
      <c r="J7" s="49">
        <f t="shared" si="4"/>
        <v>2.1419019798774727E-4</v>
      </c>
      <c r="K7" s="67">
        <v>3916.2921999999999</v>
      </c>
      <c r="L7" s="49">
        <f t="shared" si="5"/>
        <v>2.1419019798774727E-4</v>
      </c>
      <c r="M7" s="67">
        <v>3916.2921999999999</v>
      </c>
      <c r="N7" s="49">
        <f t="shared" si="6"/>
        <v>2.1419019798774727E-4</v>
      </c>
      <c r="O7" s="67">
        <v>3916.2921999999999</v>
      </c>
      <c r="P7" s="49">
        <f t="shared" si="7"/>
        <v>2.1419019798774727E-4</v>
      </c>
      <c r="Q7" s="67">
        <v>3916.2921999999999</v>
      </c>
      <c r="R7" s="49">
        <f t="shared" si="8"/>
        <v>2.1419019798774727E-4</v>
      </c>
      <c r="S7" s="67">
        <v>3916.2921999999999</v>
      </c>
      <c r="T7" s="49">
        <f t="shared" si="9"/>
        <v>2.1419019798774727E-4</v>
      </c>
      <c r="U7" s="67">
        <v>3916.2921999999999</v>
      </c>
      <c r="V7" s="49">
        <f t="shared" si="10"/>
        <v>2.1419019798774727E-4</v>
      </c>
      <c r="W7" s="67">
        <v>3916.2921999999999</v>
      </c>
      <c r="X7" s="49">
        <f t="shared" si="11"/>
        <v>2.1419019798774727E-4</v>
      </c>
      <c r="Y7" s="67">
        <v>3916.2921999999999</v>
      </c>
      <c r="Z7" s="49">
        <f t="shared" si="12"/>
        <v>2.1419019798774727E-4</v>
      </c>
      <c r="AA7" s="82">
        <f t="shared" si="0"/>
        <v>46995.506399999984</v>
      </c>
      <c r="AB7" s="49">
        <f t="shared" si="12"/>
        <v>2.1419019798774716E-4</v>
      </c>
      <c r="AC7" s="82">
        <f t="shared" si="13"/>
        <v>3916.2921999999985</v>
      </c>
      <c r="AD7" s="49">
        <f t="shared" si="14"/>
        <v>2.1419019798774716E-4</v>
      </c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</row>
    <row r="8" spans="1:66" x14ac:dyDescent="0.25">
      <c r="A8" s="9">
        <v>5102</v>
      </c>
      <c r="B8" s="10" t="s">
        <v>36</v>
      </c>
      <c r="C8" s="67">
        <v>2955</v>
      </c>
      <c r="D8" s="49">
        <f t="shared" si="1"/>
        <v>1.6161512030532177E-4</v>
      </c>
      <c r="E8" s="67">
        <v>2955</v>
      </c>
      <c r="F8" s="49">
        <f t="shared" si="2"/>
        <v>1.6161512030532177E-4</v>
      </c>
      <c r="G8" s="67">
        <v>2955</v>
      </c>
      <c r="H8" s="49">
        <f t="shared" si="3"/>
        <v>1.6161512030532177E-4</v>
      </c>
      <c r="I8" s="67">
        <v>2955</v>
      </c>
      <c r="J8" s="49">
        <f t="shared" si="4"/>
        <v>1.6161512030532177E-4</v>
      </c>
      <c r="K8" s="67">
        <v>2955</v>
      </c>
      <c r="L8" s="49">
        <f t="shared" si="5"/>
        <v>1.6161512030532177E-4</v>
      </c>
      <c r="M8" s="67">
        <v>2955</v>
      </c>
      <c r="N8" s="49">
        <f t="shared" si="6"/>
        <v>1.6161512030532177E-4</v>
      </c>
      <c r="O8" s="67">
        <v>2955</v>
      </c>
      <c r="P8" s="49">
        <f t="shared" si="7"/>
        <v>1.6161512030532177E-4</v>
      </c>
      <c r="Q8" s="67">
        <v>2955</v>
      </c>
      <c r="R8" s="49">
        <f t="shared" si="8"/>
        <v>1.6161512030532177E-4</v>
      </c>
      <c r="S8" s="67">
        <v>2955</v>
      </c>
      <c r="T8" s="49">
        <f t="shared" si="9"/>
        <v>1.6161512030532177E-4</v>
      </c>
      <c r="U8" s="67">
        <v>2955</v>
      </c>
      <c r="V8" s="49">
        <f t="shared" si="10"/>
        <v>1.6161512030532177E-4</v>
      </c>
      <c r="W8" s="67">
        <v>2955</v>
      </c>
      <c r="X8" s="49">
        <f t="shared" si="11"/>
        <v>1.6161512030532177E-4</v>
      </c>
      <c r="Y8" s="67">
        <v>2955</v>
      </c>
      <c r="Z8" s="49">
        <f t="shared" si="12"/>
        <v>1.6161512030532177E-4</v>
      </c>
      <c r="AA8" s="82">
        <f t="shared" si="0"/>
        <v>35460</v>
      </c>
      <c r="AB8" s="49">
        <f t="shared" si="12"/>
        <v>1.6161512030532174E-4</v>
      </c>
      <c r="AC8" s="82">
        <f t="shared" si="13"/>
        <v>2955</v>
      </c>
      <c r="AD8" s="49">
        <f t="shared" si="14"/>
        <v>1.6161512030532174E-4</v>
      </c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</row>
    <row r="9" spans="1:66" x14ac:dyDescent="0.25">
      <c r="A9" s="9">
        <v>5103</v>
      </c>
      <c r="B9" s="10" t="s">
        <v>37</v>
      </c>
      <c r="C9" s="67"/>
      <c r="D9" s="49">
        <f t="shared" si="1"/>
        <v>0</v>
      </c>
      <c r="E9" s="67"/>
      <c r="F9" s="49">
        <f t="shared" si="2"/>
        <v>0</v>
      </c>
      <c r="G9" s="67"/>
      <c r="H9" s="49">
        <f t="shared" si="3"/>
        <v>0</v>
      </c>
      <c r="I9" s="67"/>
      <c r="J9" s="49">
        <f t="shared" si="4"/>
        <v>0</v>
      </c>
      <c r="K9" s="67"/>
      <c r="L9" s="49">
        <f t="shared" si="5"/>
        <v>0</v>
      </c>
      <c r="M9" s="67"/>
      <c r="N9" s="49">
        <f t="shared" si="6"/>
        <v>0</v>
      </c>
      <c r="O9" s="67"/>
      <c r="P9" s="49">
        <f t="shared" si="7"/>
        <v>0</v>
      </c>
      <c r="Q9" s="67"/>
      <c r="R9" s="49">
        <f t="shared" si="8"/>
        <v>0</v>
      </c>
      <c r="S9" s="67"/>
      <c r="T9" s="49">
        <f t="shared" si="9"/>
        <v>0</v>
      </c>
      <c r="U9" s="67"/>
      <c r="V9" s="49">
        <f t="shared" si="10"/>
        <v>0</v>
      </c>
      <c r="W9" s="67"/>
      <c r="X9" s="49">
        <f t="shared" si="11"/>
        <v>0</v>
      </c>
      <c r="Y9" s="67"/>
      <c r="Z9" s="49">
        <f t="shared" si="12"/>
        <v>0</v>
      </c>
      <c r="AA9" s="82">
        <f t="shared" si="0"/>
        <v>0</v>
      </c>
      <c r="AB9" s="49">
        <f t="shared" si="12"/>
        <v>0</v>
      </c>
      <c r="AC9" s="82">
        <f t="shared" si="13"/>
        <v>0</v>
      </c>
      <c r="AD9" s="49">
        <f t="shared" si="14"/>
        <v>0</v>
      </c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</row>
    <row r="10" spans="1:66" x14ac:dyDescent="0.25">
      <c r="A10" s="13">
        <v>5149</v>
      </c>
      <c r="B10" s="2" t="s">
        <v>38</v>
      </c>
      <c r="C10" s="68">
        <f>C3+C4-C5-C6-C7-C8+C9</f>
        <v>18262710.9285</v>
      </c>
      <c r="D10" s="51">
        <f t="shared" si="1"/>
        <v>0.99882579485984502</v>
      </c>
      <c r="E10" s="68">
        <f>E3+E4-E5-E6-E7-E8+E9</f>
        <v>18262710.9285</v>
      </c>
      <c r="F10" s="51">
        <f t="shared" si="2"/>
        <v>0.99882579485984502</v>
      </c>
      <c r="G10" s="68">
        <f>G3+G4-G5-G6-G7-G8+G9</f>
        <v>18262710.9285</v>
      </c>
      <c r="H10" s="51">
        <f t="shared" si="3"/>
        <v>0.99882579485984502</v>
      </c>
      <c r="I10" s="68">
        <f>I3+I4-I5-I6-I7-I8+I9</f>
        <v>18262710.9285</v>
      </c>
      <c r="J10" s="51">
        <f t="shared" si="4"/>
        <v>0.99882579485984502</v>
      </c>
      <c r="K10" s="68">
        <f>K3+K4-K5-K6-K7-K8+K9</f>
        <v>18262710.9285</v>
      </c>
      <c r="L10" s="51">
        <f t="shared" si="5"/>
        <v>0.99882579485984502</v>
      </c>
      <c r="M10" s="68">
        <f>M3+M4-M5-M6-M7-M8+M9</f>
        <v>18262710.9285</v>
      </c>
      <c r="N10" s="51">
        <f t="shared" si="6"/>
        <v>0.99882579485984502</v>
      </c>
      <c r="O10" s="68">
        <f>O3+O4-O5-O6-O7-O8+O9</f>
        <v>18262710.9285</v>
      </c>
      <c r="P10" s="51">
        <f t="shared" si="7"/>
        <v>0.99882579485984502</v>
      </c>
      <c r="Q10" s="68">
        <f>Q3+Q4-Q5-Q6-Q7-Q8+Q9</f>
        <v>18262710.9285</v>
      </c>
      <c r="R10" s="51">
        <f t="shared" si="8"/>
        <v>0.99882579485984502</v>
      </c>
      <c r="S10" s="68">
        <f>S3+S4-S5-S6-S7-S8+S9</f>
        <v>18262710.9285</v>
      </c>
      <c r="T10" s="51">
        <f t="shared" si="9"/>
        <v>0.99882579485984502</v>
      </c>
      <c r="U10" s="68">
        <f>U3+U4-U5-U6-U7-U8+U9</f>
        <v>18262710.9285</v>
      </c>
      <c r="V10" s="51">
        <f t="shared" si="10"/>
        <v>0.99882579485984502</v>
      </c>
      <c r="W10" s="68">
        <f>W3+W4-W5-W6-W7-W8+W9</f>
        <v>18262710.9285</v>
      </c>
      <c r="X10" s="51">
        <f t="shared" si="11"/>
        <v>0.99882579485984502</v>
      </c>
      <c r="Y10" s="68">
        <f>Y3+Y4-Y5-Y6-Y7-Y8+Y9</f>
        <v>18262710.9285</v>
      </c>
      <c r="Z10" s="51">
        <f t="shared" si="12"/>
        <v>0.99882579485984502</v>
      </c>
      <c r="AA10" s="84">
        <f t="shared" si="0"/>
        <v>219152531.14199999</v>
      </c>
      <c r="AB10" s="51">
        <f t="shared" si="12"/>
        <v>0.9988257948598448</v>
      </c>
      <c r="AC10" s="84">
        <f t="shared" si="13"/>
        <v>18262710.9285</v>
      </c>
      <c r="AD10" s="51">
        <f t="shared" si="14"/>
        <v>0.9988257948598448</v>
      </c>
    </row>
    <row r="11" spans="1:66" s="8" customFormat="1" x14ac:dyDescent="0.25">
      <c r="A11" s="26">
        <v>5151</v>
      </c>
      <c r="B11" s="27" t="s">
        <v>39</v>
      </c>
      <c r="C11" s="69">
        <v>0.03</v>
      </c>
      <c r="D11" s="60">
        <f>IF(C$10&lt;&gt;0,C11/C$10,"-")</f>
        <v>1.642691499496019E-9</v>
      </c>
      <c r="E11" s="69">
        <v>0.03</v>
      </c>
      <c r="F11" s="60">
        <f>IF(E$10&lt;&gt;0,E11/E$10,"-")</f>
        <v>1.642691499496019E-9</v>
      </c>
      <c r="G11" s="69">
        <v>0.03</v>
      </c>
      <c r="H11" s="60">
        <f>IF(G$10&lt;&gt;0,G11/G$10,"-")</f>
        <v>1.642691499496019E-9</v>
      </c>
      <c r="I11" s="69">
        <v>0.03</v>
      </c>
      <c r="J11" s="60">
        <f>IF(I$10&lt;&gt;0,I11/I$10,"-")</f>
        <v>1.642691499496019E-9</v>
      </c>
      <c r="K11" s="69">
        <v>0.03</v>
      </c>
      <c r="L11" s="60">
        <f>IF(K$10&lt;&gt;0,K11/K$10,"-")</f>
        <v>1.642691499496019E-9</v>
      </c>
      <c r="M11" s="69">
        <v>0.03</v>
      </c>
      <c r="N11" s="60">
        <f>IF(M$10&lt;&gt;0,M11/M$10,"-")</f>
        <v>1.642691499496019E-9</v>
      </c>
      <c r="O11" s="69">
        <v>0.03</v>
      </c>
      <c r="P11" s="60">
        <f>IF(O$10&lt;&gt;0,O11/O$10,"-")</f>
        <v>1.642691499496019E-9</v>
      </c>
      <c r="Q11" s="69">
        <v>0.03</v>
      </c>
      <c r="R11" s="60">
        <f>IF(Q$10&lt;&gt;0,Q11/Q$10,"-")</f>
        <v>1.642691499496019E-9</v>
      </c>
      <c r="S11" s="69">
        <v>0.03</v>
      </c>
      <c r="T11" s="60">
        <f>IF(S$10&lt;&gt;0,S11/S$10,"-")</f>
        <v>1.642691499496019E-9</v>
      </c>
      <c r="U11" s="69">
        <v>0.03</v>
      </c>
      <c r="V11" s="60">
        <f>IF(U$10&lt;&gt;0,U11/U$10,"-")</f>
        <v>1.642691499496019E-9</v>
      </c>
      <c r="W11" s="69">
        <v>0.03</v>
      </c>
      <c r="X11" s="60">
        <f>IF(W$10&lt;&gt;0,W11/W$10,"-")</f>
        <v>1.642691499496019E-9</v>
      </c>
      <c r="Y11" s="69">
        <v>0.03</v>
      </c>
      <c r="Z11" s="60">
        <f>IF(Y$10&lt;&gt;0,Y11/Y$10,"-")</f>
        <v>1.642691499496019E-9</v>
      </c>
      <c r="AA11" s="85">
        <f t="shared" si="0"/>
        <v>0.3600000000000001</v>
      </c>
      <c r="AB11" s="60">
        <f>IF(AA$10&lt;&gt;0,AA11/AA$10,"-")</f>
        <v>1.6426914994960196E-9</v>
      </c>
      <c r="AC11" s="85">
        <f t="shared" si="13"/>
        <v>3.0000000000000009E-2</v>
      </c>
      <c r="AD11" s="60">
        <f>IF(AC$10&lt;&gt;0,AC11/AC$10,"-")</f>
        <v>1.6426914994960196E-9</v>
      </c>
    </row>
    <row r="12" spans="1:66" x14ac:dyDescent="0.25">
      <c r="A12" s="9"/>
      <c r="B12" s="10"/>
      <c r="C12" s="67"/>
      <c r="D12" s="49"/>
      <c r="E12" s="67"/>
      <c r="F12" s="49"/>
      <c r="G12" s="67"/>
      <c r="H12" s="49"/>
      <c r="I12" s="67"/>
      <c r="J12" s="49"/>
      <c r="K12" s="67"/>
      <c r="L12" s="49"/>
      <c r="M12" s="67"/>
      <c r="N12" s="49"/>
      <c r="O12" s="67"/>
      <c r="P12" s="49"/>
      <c r="Q12" s="67"/>
      <c r="R12" s="49"/>
      <c r="S12" s="67"/>
      <c r="T12" s="49"/>
      <c r="U12" s="67"/>
      <c r="V12" s="49"/>
      <c r="W12" s="67"/>
      <c r="X12" s="49"/>
      <c r="Y12" s="67"/>
      <c r="Z12" s="49"/>
      <c r="AA12" s="82"/>
      <c r="AB12" s="49"/>
      <c r="AC12" s="82"/>
      <c r="AD12" s="49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</row>
    <row r="13" spans="1:66" s="5" customFormat="1" x14ac:dyDescent="0.25">
      <c r="A13" s="12">
        <v>5198</v>
      </c>
      <c r="B13" s="1" t="s">
        <v>41</v>
      </c>
      <c r="C13" s="70">
        <f>C11+C12</f>
        <v>0.03</v>
      </c>
      <c r="D13" s="53">
        <f t="shared" ref="D13:R80" si="15">IF(C$10&lt;&gt;0,C13/C$10,"-")</f>
        <v>1.642691499496019E-9</v>
      </c>
      <c r="E13" s="70">
        <f>E11+E12</f>
        <v>0.03</v>
      </c>
      <c r="F13" s="53">
        <f t="shared" ref="F13:F80" si="16">IF(E$10&lt;&gt;0,E13/E$10,"-")</f>
        <v>1.642691499496019E-9</v>
      </c>
      <c r="G13" s="70">
        <f>G11+G12</f>
        <v>0.03</v>
      </c>
      <c r="H13" s="53">
        <f t="shared" ref="H13:H80" si="17">IF(G$10&lt;&gt;0,G13/G$10,"-")</f>
        <v>1.642691499496019E-9</v>
      </c>
      <c r="I13" s="70">
        <f>I11+I12</f>
        <v>0.03</v>
      </c>
      <c r="J13" s="53">
        <f t="shared" ref="J13:J80" si="18">IF(I$10&lt;&gt;0,I13/I$10,"-")</f>
        <v>1.642691499496019E-9</v>
      </c>
      <c r="K13" s="70">
        <f>K11+K12</f>
        <v>0.03</v>
      </c>
      <c r="L13" s="53">
        <f t="shared" ref="L13:L80" si="19">IF(K$10&lt;&gt;0,K13/K$10,"-")</f>
        <v>1.642691499496019E-9</v>
      </c>
      <c r="M13" s="70">
        <f>M11+M12</f>
        <v>0.03</v>
      </c>
      <c r="N13" s="53">
        <f t="shared" ref="N13:N80" si="20">IF(M$10&lt;&gt;0,M13/M$10,"-")</f>
        <v>1.642691499496019E-9</v>
      </c>
      <c r="O13" s="70">
        <f>O11+O12</f>
        <v>0.03</v>
      </c>
      <c r="P13" s="53">
        <f t="shared" ref="P13:P80" si="21">IF(O$10&lt;&gt;0,O13/O$10,"-")</f>
        <v>1.642691499496019E-9</v>
      </c>
      <c r="Q13" s="70">
        <f>Q11+Q12</f>
        <v>0.03</v>
      </c>
      <c r="R13" s="53">
        <f t="shared" ref="R13:R80" si="22">IF(Q$10&lt;&gt;0,Q13/Q$10,"-")</f>
        <v>1.642691499496019E-9</v>
      </c>
      <c r="S13" s="70">
        <f>S11+S12</f>
        <v>0.03</v>
      </c>
      <c r="T13" s="53">
        <f t="shared" ref="T13:AD80" si="23">IF(S$10&lt;&gt;0,S13/S$10,"-")</f>
        <v>1.642691499496019E-9</v>
      </c>
      <c r="U13" s="70">
        <f>U11+U12</f>
        <v>0.03</v>
      </c>
      <c r="V13" s="53">
        <f t="shared" ref="V13:V80" si="24">IF(U$10&lt;&gt;0,U13/U$10,"-")</f>
        <v>1.642691499496019E-9</v>
      </c>
      <c r="W13" s="70">
        <f>W11+W12</f>
        <v>0.03</v>
      </c>
      <c r="X13" s="53">
        <f t="shared" ref="X13:X80" si="25">IF(W$10&lt;&gt;0,W13/W$10,"-")</f>
        <v>1.642691499496019E-9</v>
      </c>
      <c r="Y13" s="70">
        <f>Y11+Y12</f>
        <v>0.03</v>
      </c>
      <c r="Z13" s="53">
        <f t="shared" ref="Z13:AB28" si="26">IF(Y$10&lt;&gt;0,Y13/Y$10,"-")</f>
        <v>1.642691499496019E-9</v>
      </c>
      <c r="AA13" s="70">
        <f t="shared" si="0"/>
        <v>0.3600000000000001</v>
      </c>
      <c r="AB13" s="53">
        <f t="shared" si="26"/>
        <v>1.6426914994960196E-9</v>
      </c>
      <c r="AC13" s="93">
        <f t="shared" si="13"/>
        <v>3.0000000000000009E-2</v>
      </c>
      <c r="AD13" s="53">
        <f t="shared" ref="AD13:AD80" si="27">IF(AC$10&lt;&gt;0,AC13/AC$10,"-")</f>
        <v>1.6426914994960196E-9</v>
      </c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</row>
    <row r="14" spans="1:66" x14ac:dyDescent="0.25">
      <c r="A14" s="16">
        <v>5199</v>
      </c>
      <c r="B14" s="17" t="s">
        <v>42</v>
      </c>
      <c r="C14" s="71">
        <f>C10+C13</f>
        <v>18262710.958500002</v>
      </c>
      <c r="D14" s="54">
        <f t="shared" si="15"/>
        <v>1.0000000016426915</v>
      </c>
      <c r="E14" s="71">
        <f>E10+E13</f>
        <v>18262710.958500002</v>
      </c>
      <c r="F14" s="54">
        <f t="shared" si="16"/>
        <v>1.0000000016426915</v>
      </c>
      <c r="G14" s="71">
        <f>G10+G13</f>
        <v>18262710.958500002</v>
      </c>
      <c r="H14" s="54">
        <f t="shared" si="17"/>
        <v>1.0000000016426915</v>
      </c>
      <c r="I14" s="71">
        <f>I10+I13</f>
        <v>18262710.958500002</v>
      </c>
      <c r="J14" s="54">
        <f t="shared" si="18"/>
        <v>1.0000000016426915</v>
      </c>
      <c r="K14" s="71">
        <f>K10+K13</f>
        <v>18262710.958500002</v>
      </c>
      <c r="L14" s="54">
        <f t="shared" si="19"/>
        <v>1.0000000016426915</v>
      </c>
      <c r="M14" s="71">
        <f>M10+M13</f>
        <v>18262710.958500002</v>
      </c>
      <c r="N14" s="54">
        <f t="shared" si="20"/>
        <v>1.0000000016426915</v>
      </c>
      <c r="O14" s="71">
        <f>O10+O13</f>
        <v>18262710.958500002</v>
      </c>
      <c r="P14" s="54">
        <f t="shared" si="21"/>
        <v>1.0000000016426915</v>
      </c>
      <c r="Q14" s="71">
        <f>Q10+Q13</f>
        <v>18262710.958500002</v>
      </c>
      <c r="R14" s="54">
        <f t="shared" si="22"/>
        <v>1.0000000016426915</v>
      </c>
      <c r="S14" s="71">
        <f>S10+S13</f>
        <v>18262710.958500002</v>
      </c>
      <c r="T14" s="54">
        <f t="shared" si="23"/>
        <v>1.0000000016426915</v>
      </c>
      <c r="U14" s="71">
        <f>U10+U13</f>
        <v>18262710.958500002</v>
      </c>
      <c r="V14" s="54">
        <f t="shared" si="24"/>
        <v>1.0000000016426915</v>
      </c>
      <c r="W14" s="71">
        <f>W10+W13</f>
        <v>18262710.958500002</v>
      </c>
      <c r="X14" s="54">
        <f t="shared" si="25"/>
        <v>1.0000000016426915</v>
      </c>
      <c r="Y14" s="71">
        <f>Y10+Y13</f>
        <v>18262710.958500002</v>
      </c>
      <c r="Z14" s="54">
        <f t="shared" si="26"/>
        <v>1.0000000016426915</v>
      </c>
      <c r="AA14" s="86">
        <f t="shared" si="0"/>
        <v>219152531.502</v>
      </c>
      <c r="AB14" s="54">
        <f t="shared" si="26"/>
        <v>1.0000000016426915</v>
      </c>
      <c r="AC14" s="86">
        <f t="shared" si="13"/>
        <v>18262710.958500002</v>
      </c>
      <c r="AD14" s="54">
        <f t="shared" si="27"/>
        <v>1.0000000016426915</v>
      </c>
    </row>
    <row r="15" spans="1:66" s="30" customFormat="1" x14ac:dyDescent="0.25">
      <c r="A15" s="28">
        <v>5502</v>
      </c>
      <c r="B15" s="29" t="s">
        <v>43</v>
      </c>
      <c r="C15" s="72">
        <v>9352069.6687000003</v>
      </c>
      <c r="D15" s="60">
        <f t="shared" si="15"/>
        <v>0.512085511582268</v>
      </c>
      <c r="E15" s="72">
        <v>9352069.6687000003</v>
      </c>
      <c r="F15" s="60">
        <f t="shared" si="16"/>
        <v>0.512085511582268</v>
      </c>
      <c r="G15" s="72">
        <v>9352069.6687000003</v>
      </c>
      <c r="H15" s="60">
        <f t="shared" si="17"/>
        <v>0.512085511582268</v>
      </c>
      <c r="I15" s="72">
        <v>9352069.6687000003</v>
      </c>
      <c r="J15" s="52">
        <f t="shared" si="18"/>
        <v>0.512085511582268</v>
      </c>
      <c r="K15" s="72">
        <v>9352069.6687000003</v>
      </c>
      <c r="L15" s="60">
        <f t="shared" si="19"/>
        <v>0.512085511582268</v>
      </c>
      <c r="M15" s="72">
        <v>9352069.6687000003</v>
      </c>
      <c r="N15" s="60">
        <f t="shared" si="20"/>
        <v>0.512085511582268</v>
      </c>
      <c r="O15" s="72">
        <v>9352069.6687000003</v>
      </c>
      <c r="P15" s="60">
        <f t="shared" si="21"/>
        <v>0.512085511582268</v>
      </c>
      <c r="Q15" s="72">
        <v>9352069.6687000003</v>
      </c>
      <c r="R15" s="60">
        <f t="shared" si="22"/>
        <v>0.512085511582268</v>
      </c>
      <c r="S15" s="72">
        <v>9352069.6687000003</v>
      </c>
      <c r="T15" s="60">
        <f t="shared" si="23"/>
        <v>0.512085511582268</v>
      </c>
      <c r="U15" s="72">
        <v>9352069.6687000003</v>
      </c>
      <c r="V15" s="60">
        <f t="shared" si="24"/>
        <v>0.512085511582268</v>
      </c>
      <c r="W15" s="72">
        <v>9352069.6687000003</v>
      </c>
      <c r="X15" s="60">
        <f t="shared" si="25"/>
        <v>0.512085511582268</v>
      </c>
      <c r="Y15" s="72">
        <v>9352069.6687000003</v>
      </c>
      <c r="Z15" s="52">
        <f t="shared" si="26"/>
        <v>0.512085511582268</v>
      </c>
      <c r="AA15" s="87">
        <f t="shared" si="0"/>
        <v>112224836.02439998</v>
      </c>
      <c r="AB15" s="52">
        <f t="shared" si="26"/>
        <v>0.512085511582268</v>
      </c>
      <c r="AC15" s="87">
        <f t="shared" si="13"/>
        <v>9352069.6686999984</v>
      </c>
      <c r="AD15" s="52">
        <f t="shared" si="27"/>
        <v>0.512085511582268</v>
      </c>
    </row>
    <row r="16" spans="1:66" x14ac:dyDescent="0.25">
      <c r="A16" s="24">
        <v>5503</v>
      </c>
      <c r="B16" s="25" t="s">
        <v>44</v>
      </c>
      <c r="C16" s="73"/>
      <c r="D16" s="55">
        <f t="shared" si="15"/>
        <v>0</v>
      </c>
      <c r="E16" s="73"/>
      <c r="F16" s="55">
        <f t="shared" si="16"/>
        <v>0</v>
      </c>
      <c r="G16" s="73"/>
      <c r="H16" s="55">
        <f t="shared" si="17"/>
        <v>0</v>
      </c>
      <c r="I16" s="73"/>
      <c r="J16" s="55">
        <f t="shared" si="18"/>
        <v>0</v>
      </c>
      <c r="K16" s="73"/>
      <c r="L16" s="55">
        <f t="shared" si="19"/>
        <v>0</v>
      </c>
      <c r="M16" s="73"/>
      <c r="N16" s="55">
        <f t="shared" si="20"/>
        <v>0</v>
      </c>
      <c r="O16" s="73"/>
      <c r="P16" s="55">
        <f t="shared" si="21"/>
        <v>0</v>
      </c>
      <c r="Q16" s="73"/>
      <c r="R16" s="55">
        <f t="shared" si="22"/>
        <v>0</v>
      </c>
      <c r="S16" s="73"/>
      <c r="T16" s="55">
        <f t="shared" si="23"/>
        <v>0</v>
      </c>
      <c r="U16" s="73"/>
      <c r="V16" s="55">
        <f t="shared" si="24"/>
        <v>0</v>
      </c>
      <c r="W16" s="73"/>
      <c r="X16" s="55">
        <f t="shared" si="25"/>
        <v>0</v>
      </c>
      <c r="Y16" s="73"/>
      <c r="Z16" s="55">
        <f t="shared" si="26"/>
        <v>0</v>
      </c>
      <c r="AA16" s="88">
        <f t="shared" si="0"/>
        <v>0</v>
      </c>
      <c r="AB16" s="55">
        <f t="shared" si="26"/>
        <v>0</v>
      </c>
      <c r="AC16" s="88">
        <f t="shared" si="13"/>
        <v>0</v>
      </c>
      <c r="AD16" s="55">
        <f t="shared" si="27"/>
        <v>0</v>
      </c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</row>
    <row r="17" spans="1:66" x14ac:dyDescent="0.25">
      <c r="A17" s="9">
        <v>5504</v>
      </c>
      <c r="B17" s="10" t="s">
        <v>45</v>
      </c>
      <c r="C17" s="67">
        <v>-341.0804</v>
      </c>
      <c r="D17" s="49">
        <f t="shared" si="15"/>
        <v>-1.8676329124156733E-5</v>
      </c>
      <c r="E17" s="67">
        <v>-341.0804</v>
      </c>
      <c r="F17" s="49">
        <f t="shared" si="16"/>
        <v>-1.8676329124156733E-5</v>
      </c>
      <c r="G17" s="67">
        <v>-341.0804</v>
      </c>
      <c r="H17" s="49">
        <f t="shared" si="17"/>
        <v>-1.8676329124156733E-5</v>
      </c>
      <c r="I17" s="67">
        <v>-341.0804</v>
      </c>
      <c r="J17" s="49">
        <f t="shared" si="18"/>
        <v>-1.8676329124156733E-5</v>
      </c>
      <c r="K17" s="67">
        <v>-341.0804</v>
      </c>
      <c r="L17" s="49">
        <f t="shared" si="19"/>
        <v>-1.8676329124156733E-5</v>
      </c>
      <c r="M17" s="67">
        <v>-341.0804</v>
      </c>
      <c r="N17" s="49">
        <f t="shared" si="20"/>
        <v>-1.8676329124156733E-5</v>
      </c>
      <c r="O17" s="67">
        <v>-341.0804</v>
      </c>
      <c r="P17" s="49">
        <f t="shared" si="21"/>
        <v>-1.8676329124156733E-5</v>
      </c>
      <c r="Q17" s="67">
        <v>-341.0804</v>
      </c>
      <c r="R17" s="49">
        <f t="shared" si="22"/>
        <v>-1.8676329124156733E-5</v>
      </c>
      <c r="S17" s="67">
        <v>-341.0804</v>
      </c>
      <c r="T17" s="49">
        <f t="shared" si="23"/>
        <v>-1.8676329124156733E-5</v>
      </c>
      <c r="U17" s="67">
        <v>-341.0804</v>
      </c>
      <c r="V17" s="49">
        <f t="shared" si="24"/>
        <v>-1.8676329124156733E-5</v>
      </c>
      <c r="W17" s="67">
        <v>-341.0804</v>
      </c>
      <c r="X17" s="49">
        <f t="shared" si="25"/>
        <v>-1.8676329124156733E-5</v>
      </c>
      <c r="Y17" s="67">
        <v>-341.0804</v>
      </c>
      <c r="Z17" s="49">
        <f t="shared" si="26"/>
        <v>-1.8676329124156733E-5</v>
      </c>
      <c r="AA17" s="82">
        <f t="shared" si="0"/>
        <v>-4092.9647999999993</v>
      </c>
      <c r="AB17" s="49">
        <f t="shared" si="26"/>
        <v>-1.8676329124156729E-5</v>
      </c>
      <c r="AC17" s="82">
        <f t="shared" si="13"/>
        <v>-341.08039999999994</v>
      </c>
      <c r="AD17" s="49">
        <f t="shared" si="27"/>
        <v>-1.8676329124156729E-5</v>
      </c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</row>
    <row r="18" spans="1:66" x14ac:dyDescent="0.25">
      <c r="A18" s="9">
        <v>5505</v>
      </c>
      <c r="B18" s="10" t="s">
        <v>46</v>
      </c>
      <c r="C18" s="67"/>
      <c r="D18" s="49">
        <f t="shared" si="15"/>
        <v>0</v>
      </c>
      <c r="E18" s="67"/>
      <c r="F18" s="49">
        <f t="shared" si="16"/>
        <v>0</v>
      </c>
      <c r="G18" s="67"/>
      <c r="H18" s="49">
        <f t="shared" si="17"/>
        <v>0</v>
      </c>
      <c r="I18" s="67"/>
      <c r="J18" s="49">
        <f t="shared" si="18"/>
        <v>0</v>
      </c>
      <c r="K18" s="67"/>
      <c r="L18" s="49">
        <f t="shared" si="19"/>
        <v>0</v>
      </c>
      <c r="M18" s="67"/>
      <c r="N18" s="49">
        <f t="shared" si="20"/>
        <v>0</v>
      </c>
      <c r="O18" s="67"/>
      <c r="P18" s="49">
        <f t="shared" si="21"/>
        <v>0</v>
      </c>
      <c r="Q18" s="67"/>
      <c r="R18" s="49">
        <f t="shared" si="22"/>
        <v>0</v>
      </c>
      <c r="S18" s="67"/>
      <c r="T18" s="49">
        <f t="shared" si="23"/>
        <v>0</v>
      </c>
      <c r="U18" s="67"/>
      <c r="V18" s="49">
        <f t="shared" si="24"/>
        <v>0</v>
      </c>
      <c r="W18" s="67"/>
      <c r="X18" s="49">
        <f t="shared" si="25"/>
        <v>0</v>
      </c>
      <c r="Y18" s="67"/>
      <c r="Z18" s="49">
        <f t="shared" si="26"/>
        <v>0</v>
      </c>
      <c r="AA18" s="82">
        <f t="shared" si="0"/>
        <v>0</v>
      </c>
      <c r="AB18" s="49">
        <f t="shared" si="26"/>
        <v>0</v>
      </c>
      <c r="AC18" s="82">
        <f t="shared" si="13"/>
        <v>0</v>
      </c>
      <c r="AD18" s="49">
        <f t="shared" si="27"/>
        <v>0</v>
      </c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</row>
    <row r="19" spans="1:66" x14ac:dyDescent="0.25">
      <c r="A19" s="9">
        <v>5506</v>
      </c>
      <c r="B19" s="10" t="s">
        <v>47</v>
      </c>
      <c r="C19" s="67">
        <v>-203.41235</v>
      </c>
      <c r="D19" s="49">
        <f t="shared" si="15"/>
        <v>-1.1138124607916969E-5</v>
      </c>
      <c r="E19" s="67">
        <v>-203.41235</v>
      </c>
      <c r="F19" s="49">
        <f t="shared" si="16"/>
        <v>-1.1138124607916969E-5</v>
      </c>
      <c r="G19" s="67">
        <v>-203.41235</v>
      </c>
      <c r="H19" s="49">
        <f t="shared" si="17"/>
        <v>-1.1138124607916969E-5</v>
      </c>
      <c r="I19" s="67">
        <v>-203.41235</v>
      </c>
      <c r="J19" s="49">
        <f t="shared" si="18"/>
        <v>-1.1138124607916969E-5</v>
      </c>
      <c r="K19" s="67">
        <v>-203.41235</v>
      </c>
      <c r="L19" s="49">
        <f t="shared" si="19"/>
        <v>-1.1138124607916969E-5</v>
      </c>
      <c r="M19" s="67">
        <v>-203.41235</v>
      </c>
      <c r="N19" s="49">
        <f t="shared" si="20"/>
        <v>-1.1138124607916969E-5</v>
      </c>
      <c r="O19" s="67">
        <v>-203.41235</v>
      </c>
      <c r="P19" s="49">
        <f t="shared" si="21"/>
        <v>-1.1138124607916969E-5</v>
      </c>
      <c r="Q19" s="67">
        <v>-203.41235</v>
      </c>
      <c r="R19" s="49">
        <f t="shared" si="22"/>
        <v>-1.1138124607916969E-5</v>
      </c>
      <c r="S19" s="67">
        <v>-203.41235</v>
      </c>
      <c r="T19" s="49">
        <f t="shared" si="23"/>
        <v>-1.1138124607916969E-5</v>
      </c>
      <c r="U19" s="67">
        <v>-203.41235</v>
      </c>
      <c r="V19" s="49">
        <f t="shared" si="24"/>
        <v>-1.1138124607916969E-5</v>
      </c>
      <c r="W19" s="67">
        <v>-203.41235</v>
      </c>
      <c r="X19" s="49">
        <f t="shared" si="25"/>
        <v>-1.1138124607916969E-5</v>
      </c>
      <c r="Y19" s="67">
        <v>-203.41235</v>
      </c>
      <c r="Z19" s="49">
        <f t="shared" si="26"/>
        <v>-1.1138124607916969E-5</v>
      </c>
      <c r="AA19" s="82">
        <f t="shared" si="0"/>
        <v>-2440.9482000000003</v>
      </c>
      <c r="AB19" s="49">
        <f t="shared" si="26"/>
        <v>-1.1138124607916971E-5</v>
      </c>
      <c r="AC19" s="82">
        <f t="shared" si="13"/>
        <v>-203.41235000000003</v>
      </c>
      <c r="AD19" s="49">
        <f t="shared" si="27"/>
        <v>-1.1138124607916971E-5</v>
      </c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</row>
    <row r="20" spans="1:66" s="5" customFormat="1" x14ac:dyDescent="0.25">
      <c r="A20" s="12">
        <v>5599</v>
      </c>
      <c r="B20" s="1" t="s">
        <v>48</v>
      </c>
      <c r="C20" s="74">
        <f>SUM(C15:C19)</f>
        <v>9351525.1759500001</v>
      </c>
      <c r="D20" s="56">
        <f t="shared" si="15"/>
        <v>0.51205569712853594</v>
      </c>
      <c r="E20" s="74">
        <f>SUM(E15:E19)</f>
        <v>9351525.1759500001</v>
      </c>
      <c r="F20" s="56">
        <f t="shared" si="16"/>
        <v>0.51205569712853594</v>
      </c>
      <c r="G20" s="74">
        <f>SUM(G15:G19)</f>
        <v>9351525.1759500001</v>
      </c>
      <c r="H20" s="56">
        <f t="shared" si="17"/>
        <v>0.51205569712853594</v>
      </c>
      <c r="I20" s="74">
        <f>SUM(I15:I19)</f>
        <v>9351525.1759500001</v>
      </c>
      <c r="J20" s="56">
        <f t="shared" si="18"/>
        <v>0.51205569712853594</v>
      </c>
      <c r="K20" s="74">
        <f>SUM(K15:K19)</f>
        <v>9351525.1759500001</v>
      </c>
      <c r="L20" s="56">
        <f t="shared" si="19"/>
        <v>0.51205569712853594</v>
      </c>
      <c r="M20" s="74">
        <f>SUM(M15:M19)</f>
        <v>9351525.1759500001</v>
      </c>
      <c r="N20" s="56">
        <f t="shared" si="20"/>
        <v>0.51205569712853594</v>
      </c>
      <c r="O20" s="74">
        <f>SUM(O15:O19)</f>
        <v>9351525.1759500001</v>
      </c>
      <c r="P20" s="56">
        <f t="shared" si="21"/>
        <v>0.51205569712853594</v>
      </c>
      <c r="Q20" s="74">
        <f>SUM(Q15:Q19)</f>
        <v>9351525.1759500001</v>
      </c>
      <c r="R20" s="56">
        <f t="shared" si="22"/>
        <v>0.51205569712853594</v>
      </c>
      <c r="S20" s="74">
        <f>SUM(S15:S19)</f>
        <v>9351525.1759500001</v>
      </c>
      <c r="T20" s="56">
        <f t="shared" si="23"/>
        <v>0.51205569712853594</v>
      </c>
      <c r="U20" s="74">
        <f>SUM(U15:U19)</f>
        <v>9351525.1759500001</v>
      </c>
      <c r="V20" s="56">
        <f t="shared" si="24"/>
        <v>0.51205569712853594</v>
      </c>
      <c r="W20" s="74">
        <f>SUM(W15:W19)</f>
        <v>9351525.1759500001</v>
      </c>
      <c r="X20" s="56">
        <f t="shared" si="25"/>
        <v>0.51205569712853594</v>
      </c>
      <c r="Y20" s="74">
        <f>SUM(Y15:Y19)</f>
        <v>9351525.1759500001</v>
      </c>
      <c r="Z20" s="56">
        <f t="shared" si="26"/>
        <v>0.51205569712853594</v>
      </c>
      <c r="AA20" s="70">
        <f t="shared" si="0"/>
        <v>112218302.11140002</v>
      </c>
      <c r="AB20" s="56">
        <f t="shared" si="26"/>
        <v>0.51205569712853616</v>
      </c>
      <c r="AC20" s="93">
        <f t="shared" si="13"/>
        <v>9351525.1759500019</v>
      </c>
      <c r="AD20" s="56">
        <f t="shared" si="27"/>
        <v>0.51205569712853605</v>
      </c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</row>
    <row r="21" spans="1:66" s="8" customFormat="1" x14ac:dyDescent="0.25">
      <c r="A21" s="26">
        <v>5601</v>
      </c>
      <c r="B21" s="27" t="s">
        <v>49</v>
      </c>
      <c r="C21" s="69"/>
      <c r="D21" s="57">
        <f t="shared" si="15"/>
        <v>0</v>
      </c>
      <c r="E21" s="69"/>
      <c r="F21" s="57">
        <f t="shared" si="16"/>
        <v>0</v>
      </c>
      <c r="G21" s="69"/>
      <c r="H21" s="57">
        <f t="shared" si="17"/>
        <v>0</v>
      </c>
      <c r="I21" s="69"/>
      <c r="J21" s="57">
        <f t="shared" si="18"/>
        <v>0</v>
      </c>
      <c r="K21" s="69"/>
      <c r="L21" s="57">
        <f t="shared" si="19"/>
        <v>0</v>
      </c>
      <c r="M21" s="69"/>
      <c r="N21" s="57">
        <f t="shared" si="20"/>
        <v>0</v>
      </c>
      <c r="O21" s="69"/>
      <c r="P21" s="57">
        <f t="shared" si="21"/>
        <v>0</v>
      </c>
      <c r="Q21" s="69"/>
      <c r="R21" s="57">
        <f t="shared" si="22"/>
        <v>0</v>
      </c>
      <c r="S21" s="69"/>
      <c r="T21" s="57">
        <f t="shared" si="23"/>
        <v>0</v>
      </c>
      <c r="U21" s="69"/>
      <c r="V21" s="57">
        <f t="shared" si="24"/>
        <v>0</v>
      </c>
      <c r="W21" s="69"/>
      <c r="X21" s="57">
        <f t="shared" si="25"/>
        <v>0</v>
      </c>
      <c r="Y21" s="69"/>
      <c r="Z21" s="57">
        <f t="shared" si="26"/>
        <v>0</v>
      </c>
      <c r="AA21" s="69">
        <f t="shared" si="0"/>
        <v>0</v>
      </c>
      <c r="AB21" s="57">
        <f t="shared" si="26"/>
        <v>0</v>
      </c>
      <c r="AC21" s="85">
        <f t="shared" si="13"/>
        <v>0</v>
      </c>
      <c r="AD21" s="57">
        <f t="shared" si="27"/>
        <v>0</v>
      </c>
    </row>
    <row r="22" spans="1:66" x14ac:dyDescent="0.25">
      <c r="A22" s="9">
        <v>5602</v>
      </c>
      <c r="B22" s="10" t="s">
        <v>50</v>
      </c>
      <c r="C22" s="67"/>
      <c r="D22" s="49">
        <f t="shared" si="15"/>
        <v>0</v>
      </c>
      <c r="E22" s="67"/>
      <c r="F22" s="49">
        <f t="shared" si="16"/>
        <v>0</v>
      </c>
      <c r="G22" s="67"/>
      <c r="H22" s="49">
        <f t="shared" si="17"/>
        <v>0</v>
      </c>
      <c r="I22" s="67"/>
      <c r="J22" s="49">
        <f t="shared" si="18"/>
        <v>0</v>
      </c>
      <c r="K22" s="67"/>
      <c r="L22" s="49">
        <f t="shared" si="19"/>
        <v>0</v>
      </c>
      <c r="M22" s="67"/>
      <c r="N22" s="49">
        <f t="shared" si="20"/>
        <v>0</v>
      </c>
      <c r="O22" s="67"/>
      <c r="P22" s="49">
        <f t="shared" si="21"/>
        <v>0</v>
      </c>
      <c r="Q22" s="67"/>
      <c r="R22" s="49">
        <f t="shared" si="22"/>
        <v>0</v>
      </c>
      <c r="S22" s="67"/>
      <c r="T22" s="49">
        <f t="shared" si="23"/>
        <v>0</v>
      </c>
      <c r="U22" s="67"/>
      <c r="V22" s="49">
        <f t="shared" si="24"/>
        <v>0</v>
      </c>
      <c r="W22" s="67"/>
      <c r="X22" s="49">
        <f t="shared" si="25"/>
        <v>0</v>
      </c>
      <c r="Y22" s="67"/>
      <c r="Z22" s="49">
        <f t="shared" si="26"/>
        <v>0</v>
      </c>
      <c r="AA22" s="82">
        <f t="shared" si="0"/>
        <v>0</v>
      </c>
      <c r="AB22" s="49">
        <f t="shared" si="26"/>
        <v>0</v>
      </c>
      <c r="AC22" s="82">
        <f t="shared" si="13"/>
        <v>0</v>
      </c>
      <c r="AD22" s="49">
        <f t="shared" si="27"/>
        <v>0</v>
      </c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</row>
    <row r="23" spans="1:66" x14ac:dyDescent="0.25">
      <c r="A23" s="9">
        <v>5603</v>
      </c>
      <c r="B23" s="10" t="s">
        <v>51</v>
      </c>
      <c r="C23" s="67"/>
      <c r="D23" s="49">
        <f t="shared" si="15"/>
        <v>0</v>
      </c>
      <c r="E23" s="67"/>
      <c r="F23" s="49">
        <f t="shared" si="16"/>
        <v>0</v>
      </c>
      <c r="G23" s="67"/>
      <c r="H23" s="49">
        <f t="shared" si="17"/>
        <v>0</v>
      </c>
      <c r="I23" s="67"/>
      <c r="J23" s="49">
        <f t="shared" si="18"/>
        <v>0</v>
      </c>
      <c r="K23" s="67"/>
      <c r="L23" s="49">
        <f t="shared" si="19"/>
        <v>0</v>
      </c>
      <c r="M23" s="67"/>
      <c r="N23" s="49">
        <f t="shared" si="20"/>
        <v>0</v>
      </c>
      <c r="O23" s="67"/>
      <c r="P23" s="49">
        <f t="shared" si="21"/>
        <v>0</v>
      </c>
      <c r="Q23" s="67"/>
      <c r="R23" s="49">
        <f t="shared" si="22"/>
        <v>0</v>
      </c>
      <c r="S23" s="67"/>
      <c r="T23" s="49">
        <f t="shared" si="23"/>
        <v>0</v>
      </c>
      <c r="U23" s="67"/>
      <c r="V23" s="49">
        <f t="shared" si="24"/>
        <v>0</v>
      </c>
      <c r="W23" s="67"/>
      <c r="X23" s="49">
        <f t="shared" si="25"/>
        <v>0</v>
      </c>
      <c r="Y23" s="67"/>
      <c r="Z23" s="49">
        <f t="shared" si="26"/>
        <v>0</v>
      </c>
      <c r="AA23" s="82">
        <f t="shared" si="0"/>
        <v>0</v>
      </c>
      <c r="AB23" s="49">
        <f t="shared" si="26"/>
        <v>0</v>
      </c>
      <c r="AC23" s="82">
        <f t="shared" si="13"/>
        <v>0</v>
      </c>
      <c r="AD23" s="49">
        <f t="shared" si="27"/>
        <v>0</v>
      </c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</row>
    <row r="24" spans="1:66" x14ac:dyDescent="0.25">
      <c r="A24" s="9">
        <v>5604</v>
      </c>
      <c r="B24" s="10" t="s">
        <v>52</v>
      </c>
      <c r="C24" s="67">
        <v>18527.534100000001</v>
      </c>
      <c r="D24" s="49">
        <f t="shared" si="15"/>
        <v>1.0145007590897542E-3</v>
      </c>
      <c r="E24" s="67">
        <v>18527.534100000001</v>
      </c>
      <c r="F24" s="49">
        <f t="shared" si="16"/>
        <v>1.0145007590897542E-3</v>
      </c>
      <c r="G24" s="67">
        <v>18527.534100000001</v>
      </c>
      <c r="H24" s="49">
        <f t="shared" si="17"/>
        <v>1.0145007590897542E-3</v>
      </c>
      <c r="I24" s="67">
        <v>18527.534100000001</v>
      </c>
      <c r="J24" s="49">
        <f t="shared" si="18"/>
        <v>1.0145007590897542E-3</v>
      </c>
      <c r="K24" s="67">
        <v>18527.534100000001</v>
      </c>
      <c r="L24" s="49">
        <f t="shared" si="19"/>
        <v>1.0145007590897542E-3</v>
      </c>
      <c r="M24" s="67">
        <v>18527.534100000001</v>
      </c>
      <c r="N24" s="49">
        <f t="shared" si="20"/>
        <v>1.0145007590897542E-3</v>
      </c>
      <c r="O24" s="67">
        <v>18527.534100000001</v>
      </c>
      <c r="P24" s="49">
        <f t="shared" si="21"/>
        <v>1.0145007590897542E-3</v>
      </c>
      <c r="Q24" s="67">
        <v>18527.534100000001</v>
      </c>
      <c r="R24" s="49">
        <f t="shared" si="22"/>
        <v>1.0145007590897542E-3</v>
      </c>
      <c r="S24" s="67">
        <v>18527.534100000001</v>
      </c>
      <c r="T24" s="49">
        <f t="shared" si="23"/>
        <v>1.0145007590897542E-3</v>
      </c>
      <c r="U24" s="67">
        <v>18527.534100000001</v>
      </c>
      <c r="V24" s="49">
        <f t="shared" si="24"/>
        <v>1.0145007590897542E-3</v>
      </c>
      <c r="W24" s="67">
        <v>18527.534100000001</v>
      </c>
      <c r="X24" s="49">
        <f t="shared" si="25"/>
        <v>1.0145007590897542E-3</v>
      </c>
      <c r="Y24" s="67">
        <v>18527.534100000001</v>
      </c>
      <c r="Z24" s="49">
        <f t="shared" si="26"/>
        <v>1.0145007590897542E-3</v>
      </c>
      <c r="AA24" s="82">
        <f t="shared" si="0"/>
        <v>222330.40919999997</v>
      </c>
      <c r="AB24" s="49">
        <f t="shared" si="26"/>
        <v>1.0145007590897542E-3</v>
      </c>
      <c r="AC24" s="82">
        <f t="shared" si="13"/>
        <v>18527.534099999997</v>
      </c>
      <c r="AD24" s="49">
        <f t="shared" si="27"/>
        <v>1.0145007590897539E-3</v>
      </c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</row>
    <row r="25" spans="1:66" x14ac:dyDescent="0.25">
      <c r="A25" s="9">
        <v>5605</v>
      </c>
      <c r="B25" s="10" t="s">
        <v>53</v>
      </c>
      <c r="C25" s="67"/>
      <c r="D25" s="49">
        <f t="shared" si="15"/>
        <v>0</v>
      </c>
      <c r="E25" s="67"/>
      <c r="F25" s="49">
        <f t="shared" si="16"/>
        <v>0</v>
      </c>
      <c r="G25" s="67"/>
      <c r="H25" s="49">
        <f t="shared" si="17"/>
        <v>0</v>
      </c>
      <c r="I25" s="67"/>
      <c r="J25" s="49">
        <f t="shared" si="18"/>
        <v>0</v>
      </c>
      <c r="K25" s="67"/>
      <c r="L25" s="49">
        <f t="shared" si="19"/>
        <v>0</v>
      </c>
      <c r="M25" s="67"/>
      <c r="N25" s="49">
        <f t="shared" si="20"/>
        <v>0</v>
      </c>
      <c r="O25" s="67"/>
      <c r="P25" s="49">
        <f t="shared" si="21"/>
        <v>0</v>
      </c>
      <c r="Q25" s="67"/>
      <c r="R25" s="49">
        <f t="shared" si="22"/>
        <v>0</v>
      </c>
      <c r="S25" s="67"/>
      <c r="T25" s="49">
        <f t="shared" si="23"/>
        <v>0</v>
      </c>
      <c r="U25" s="67"/>
      <c r="V25" s="49">
        <f t="shared" si="24"/>
        <v>0</v>
      </c>
      <c r="W25" s="67"/>
      <c r="X25" s="49">
        <f t="shared" si="25"/>
        <v>0</v>
      </c>
      <c r="Y25" s="67"/>
      <c r="Z25" s="49">
        <f t="shared" si="26"/>
        <v>0</v>
      </c>
      <c r="AA25" s="82">
        <f t="shared" si="0"/>
        <v>0</v>
      </c>
      <c r="AB25" s="49">
        <f t="shared" si="26"/>
        <v>0</v>
      </c>
      <c r="AC25" s="82">
        <f t="shared" si="13"/>
        <v>0</v>
      </c>
      <c r="AD25" s="49">
        <f t="shared" si="27"/>
        <v>0</v>
      </c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</row>
    <row r="26" spans="1:66" x14ac:dyDescent="0.25">
      <c r="A26" s="9">
        <v>5606</v>
      </c>
      <c r="B26" s="10" t="s">
        <v>54</v>
      </c>
      <c r="C26" s="67">
        <v>40549.181600000004</v>
      </c>
      <c r="D26" s="49">
        <f t="shared" si="15"/>
        <v>2.2203265308613465E-3</v>
      </c>
      <c r="E26" s="67">
        <v>40549.181600000004</v>
      </c>
      <c r="F26" s="49">
        <f t="shared" si="16"/>
        <v>2.2203265308613465E-3</v>
      </c>
      <c r="G26" s="67">
        <v>40549.181600000004</v>
      </c>
      <c r="H26" s="49">
        <f t="shared" si="17"/>
        <v>2.2203265308613465E-3</v>
      </c>
      <c r="I26" s="67">
        <v>40549.181600000004</v>
      </c>
      <c r="J26" s="49">
        <f t="shared" si="18"/>
        <v>2.2203265308613465E-3</v>
      </c>
      <c r="K26" s="67">
        <v>40549.181600000004</v>
      </c>
      <c r="L26" s="49">
        <f t="shared" si="19"/>
        <v>2.2203265308613465E-3</v>
      </c>
      <c r="M26" s="67">
        <v>40549.181600000004</v>
      </c>
      <c r="N26" s="49">
        <f t="shared" si="20"/>
        <v>2.2203265308613465E-3</v>
      </c>
      <c r="O26" s="67">
        <v>40549.181600000004</v>
      </c>
      <c r="P26" s="49">
        <f t="shared" si="21"/>
        <v>2.2203265308613465E-3</v>
      </c>
      <c r="Q26" s="67">
        <v>40549.181600000004</v>
      </c>
      <c r="R26" s="49">
        <f t="shared" si="22"/>
        <v>2.2203265308613465E-3</v>
      </c>
      <c r="S26" s="67">
        <v>40549.181600000004</v>
      </c>
      <c r="T26" s="49">
        <f t="shared" si="23"/>
        <v>2.2203265308613465E-3</v>
      </c>
      <c r="U26" s="67">
        <v>40549.181600000004</v>
      </c>
      <c r="V26" s="49">
        <f t="shared" si="24"/>
        <v>2.2203265308613465E-3</v>
      </c>
      <c r="W26" s="67">
        <v>40549.181600000004</v>
      </c>
      <c r="X26" s="49">
        <f t="shared" si="25"/>
        <v>2.2203265308613465E-3</v>
      </c>
      <c r="Y26" s="67">
        <v>40549.181600000004</v>
      </c>
      <c r="Z26" s="49">
        <f t="shared" si="26"/>
        <v>2.2203265308613465E-3</v>
      </c>
      <c r="AA26" s="82">
        <f t="shared" si="0"/>
        <v>486590.17920000007</v>
      </c>
      <c r="AB26" s="49">
        <f t="shared" si="26"/>
        <v>2.2203265308613465E-3</v>
      </c>
      <c r="AC26" s="82">
        <f t="shared" si="13"/>
        <v>40549.181600000004</v>
      </c>
      <c r="AD26" s="49">
        <f t="shared" si="27"/>
        <v>2.2203265308613465E-3</v>
      </c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</row>
    <row r="27" spans="1:66" x14ac:dyDescent="0.25">
      <c r="A27" s="9">
        <v>5607</v>
      </c>
      <c r="B27" s="10" t="s">
        <v>55</v>
      </c>
      <c r="C27" s="67"/>
      <c r="D27" s="49">
        <f t="shared" si="15"/>
        <v>0</v>
      </c>
      <c r="E27" s="67"/>
      <c r="F27" s="49">
        <f t="shared" si="16"/>
        <v>0</v>
      </c>
      <c r="G27" s="67"/>
      <c r="H27" s="49">
        <f t="shared" si="17"/>
        <v>0</v>
      </c>
      <c r="I27" s="67"/>
      <c r="J27" s="49">
        <f t="shared" si="18"/>
        <v>0</v>
      </c>
      <c r="K27" s="67"/>
      <c r="L27" s="49">
        <f t="shared" si="19"/>
        <v>0</v>
      </c>
      <c r="M27" s="67"/>
      <c r="N27" s="49">
        <f t="shared" si="20"/>
        <v>0</v>
      </c>
      <c r="O27" s="67"/>
      <c r="P27" s="49">
        <f t="shared" si="21"/>
        <v>0</v>
      </c>
      <c r="Q27" s="67"/>
      <c r="R27" s="49">
        <f t="shared" si="22"/>
        <v>0</v>
      </c>
      <c r="S27" s="67"/>
      <c r="T27" s="49">
        <f t="shared" si="23"/>
        <v>0</v>
      </c>
      <c r="U27" s="67"/>
      <c r="V27" s="49">
        <f t="shared" si="24"/>
        <v>0</v>
      </c>
      <c r="W27" s="67"/>
      <c r="X27" s="49">
        <f t="shared" si="25"/>
        <v>0</v>
      </c>
      <c r="Y27" s="67"/>
      <c r="Z27" s="49">
        <f t="shared" si="26"/>
        <v>0</v>
      </c>
      <c r="AA27" s="82">
        <f t="shared" si="0"/>
        <v>0</v>
      </c>
      <c r="AB27" s="49">
        <f t="shared" si="26"/>
        <v>0</v>
      </c>
      <c r="AC27" s="82">
        <f t="shared" si="13"/>
        <v>0</v>
      </c>
      <c r="AD27" s="49">
        <f t="shared" si="27"/>
        <v>0</v>
      </c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</row>
    <row r="28" spans="1:66" x14ac:dyDescent="0.25">
      <c r="A28" s="9">
        <v>5608</v>
      </c>
      <c r="B28" s="10" t="s">
        <v>56</v>
      </c>
      <c r="C28" s="67"/>
      <c r="D28" s="49">
        <f t="shared" si="15"/>
        <v>0</v>
      </c>
      <c r="E28" s="67"/>
      <c r="F28" s="49">
        <f t="shared" si="16"/>
        <v>0</v>
      </c>
      <c r="G28" s="67"/>
      <c r="H28" s="49">
        <f t="shared" si="17"/>
        <v>0</v>
      </c>
      <c r="I28" s="67"/>
      <c r="J28" s="49">
        <f t="shared" si="18"/>
        <v>0</v>
      </c>
      <c r="K28" s="67"/>
      <c r="L28" s="49">
        <f t="shared" si="19"/>
        <v>0</v>
      </c>
      <c r="M28" s="67"/>
      <c r="N28" s="49">
        <f t="shared" si="20"/>
        <v>0</v>
      </c>
      <c r="O28" s="67"/>
      <c r="P28" s="49">
        <f t="shared" si="21"/>
        <v>0</v>
      </c>
      <c r="Q28" s="67"/>
      <c r="R28" s="49">
        <f t="shared" si="22"/>
        <v>0</v>
      </c>
      <c r="S28" s="67"/>
      <c r="T28" s="49">
        <f t="shared" si="23"/>
        <v>0</v>
      </c>
      <c r="U28" s="67"/>
      <c r="V28" s="49">
        <f t="shared" si="24"/>
        <v>0</v>
      </c>
      <c r="W28" s="67"/>
      <c r="X28" s="49">
        <f t="shared" si="25"/>
        <v>0</v>
      </c>
      <c r="Y28" s="67"/>
      <c r="Z28" s="49">
        <f t="shared" si="26"/>
        <v>0</v>
      </c>
      <c r="AA28" s="82">
        <f t="shared" si="0"/>
        <v>0</v>
      </c>
      <c r="AB28" s="49">
        <f t="shared" si="26"/>
        <v>0</v>
      </c>
      <c r="AC28" s="82">
        <f t="shared" si="13"/>
        <v>0</v>
      </c>
      <c r="AD28" s="49">
        <f t="shared" si="27"/>
        <v>0</v>
      </c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</row>
    <row r="29" spans="1:66" x14ac:dyDescent="0.25">
      <c r="A29" s="9">
        <v>5609</v>
      </c>
      <c r="B29" s="10" t="s">
        <v>57</v>
      </c>
      <c r="C29" s="67"/>
      <c r="D29" s="49">
        <f t="shared" si="15"/>
        <v>0</v>
      </c>
      <c r="E29" s="67"/>
      <c r="F29" s="49">
        <f t="shared" si="16"/>
        <v>0</v>
      </c>
      <c r="G29" s="67"/>
      <c r="H29" s="49">
        <f t="shared" si="17"/>
        <v>0</v>
      </c>
      <c r="I29" s="67"/>
      <c r="J29" s="49">
        <f t="shared" si="18"/>
        <v>0</v>
      </c>
      <c r="K29" s="67"/>
      <c r="L29" s="49">
        <f t="shared" si="19"/>
        <v>0</v>
      </c>
      <c r="M29" s="67"/>
      <c r="N29" s="49">
        <f t="shared" si="20"/>
        <v>0</v>
      </c>
      <c r="O29" s="67"/>
      <c r="P29" s="49">
        <f t="shared" si="21"/>
        <v>0</v>
      </c>
      <c r="Q29" s="67"/>
      <c r="R29" s="49">
        <f t="shared" si="22"/>
        <v>0</v>
      </c>
      <c r="S29" s="67"/>
      <c r="T29" s="49">
        <f t="shared" si="23"/>
        <v>0</v>
      </c>
      <c r="U29" s="67"/>
      <c r="V29" s="49">
        <f t="shared" si="24"/>
        <v>0</v>
      </c>
      <c r="W29" s="67"/>
      <c r="X29" s="49">
        <f t="shared" si="25"/>
        <v>0</v>
      </c>
      <c r="Y29" s="67"/>
      <c r="Z29" s="49">
        <f t="shared" ref="Z29:AB44" si="28">IF(Y$10&lt;&gt;0,Y29/Y$10,"-")</f>
        <v>0</v>
      </c>
      <c r="AA29" s="82">
        <f t="shared" si="0"/>
        <v>0</v>
      </c>
      <c r="AB29" s="49">
        <f t="shared" si="28"/>
        <v>0</v>
      </c>
      <c r="AC29" s="82">
        <f t="shared" si="13"/>
        <v>0</v>
      </c>
      <c r="AD29" s="49">
        <f t="shared" si="27"/>
        <v>0</v>
      </c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</row>
    <row r="30" spans="1:66" x14ac:dyDescent="0.25">
      <c r="A30" s="9">
        <v>5610</v>
      </c>
      <c r="B30" s="10" t="s">
        <v>58</v>
      </c>
      <c r="C30" s="67"/>
      <c r="D30" s="49">
        <f t="shared" si="15"/>
        <v>0</v>
      </c>
      <c r="E30" s="67"/>
      <c r="F30" s="49">
        <f t="shared" si="16"/>
        <v>0</v>
      </c>
      <c r="G30" s="67"/>
      <c r="H30" s="49">
        <f t="shared" si="17"/>
        <v>0</v>
      </c>
      <c r="I30" s="67"/>
      <c r="J30" s="49">
        <f t="shared" si="18"/>
        <v>0</v>
      </c>
      <c r="K30" s="67"/>
      <c r="L30" s="49">
        <f t="shared" si="19"/>
        <v>0</v>
      </c>
      <c r="M30" s="67"/>
      <c r="N30" s="49">
        <f t="shared" si="20"/>
        <v>0</v>
      </c>
      <c r="O30" s="67"/>
      <c r="P30" s="49">
        <f t="shared" si="21"/>
        <v>0</v>
      </c>
      <c r="Q30" s="67"/>
      <c r="R30" s="49">
        <f t="shared" si="22"/>
        <v>0</v>
      </c>
      <c r="S30" s="67"/>
      <c r="T30" s="49">
        <f t="shared" si="23"/>
        <v>0</v>
      </c>
      <c r="U30" s="67"/>
      <c r="V30" s="49">
        <f t="shared" si="24"/>
        <v>0</v>
      </c>
      <c r="W30" s="67"/>
      <c r="X30" s="49">
        <f t="shared" si="25"/>
        <v>0</v>
      </c>
      <c r="Y30" s="67"/>
      <c r="Z30" s="49">
        <f t="shared" si="28"/>
        <v>0</v>
      </c>
      <c r="AA30" s="82">
        <f t="shared" si="0"/>
        <v>0</v>
      </c>
      <c r="AB30" s="49">
        <f t="shared" si="28"/>
        <v>0</v>
      </c>
      <c r="AC30" s="82">
        <f t="shared" si="13"/>
        <v>0</v>
      </c>
      <c r="AD30" s="49">
        <f t="shared" si="27"/>
        <v>0</v>
      </c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</row>
    <row r="31" spans="1:66" x14ac:dyDescent="0.25">
      <c r="A31" s="9">
        <v>5611</v>
      </c>
      <c r="B31" s="10" t="s">
        <v>59</v>
      </c>
      <c r="C31" s="67"/>
      <c r="D31" s="49">
        <f t="shared" si="15"/>
        <v>0</v>
      </c>
      <c r="E31" s="67"/>
      <c r="F31" s="49">
        <f t="shared" si="16"/>
        <v>0</v>
      </c>
      <c r="G31" s="67"/>
      <c r="H31" s="49">
        <f t="shared" si="17"/>
        <v>0</v>
      </c>
      <c r="I31" s="67"/>
      <c r="J31" s="49">
        <f t="shared" si="18"/>
        <v>0</v>
      </c>
      <c r="K31" s="67"/>
      <c r="L31" s="49">
        <f t="shared" si="19"/>
        <v>0</v>
      </c>
      <c r="M31" s="67"/>
      <c r="N31" s="49">
        <f t="shared" si="20"/>
        <v>0</v>
      </c>
      <c r="O31" s="67"/>
      <c r="P31" s="49">
        <f t="shared" si="21"/>
        <v>0</v>
      </c>
      <c r="Q31" s="67"/>
      <c r="R31" s="49">
        <f t="shared" si="22"/>
        <v>0</v>
      </c>
      <c r="S31" s="67"/>
      <c r="T31" s="49">
        <f t="shared" si="23"/>
        <v>0</v>
      </c>
      <c r="U31" s="67"/>
      <c r="V31" s="49">
        <f t="shared" si="24"/>
        <v>0</v>
      </c>
      <c r="W31" s="67"/>
      <c r="X31" s="49">
        <f t="shared" si="25"/>
        <v>0</v>
      </c>
      <c r="Y31" s="67"/>
      <c r="Z31" s="49">
        <f t="shared" si="28"/>
        <v>0</v>
      </c>
      <c r="AA31" s="82">
        <f t="shared" si="0"/>
        <v>0</v>
      </c>
      <c r="AB31" s="49">
        <f t="shared" si="28"/>
        <v>0</v>
      </c>
      <c r="AC31" s="82">
        <f t="shared" si="13"/>
        <v>0</v>
      </c>
      <c r="AD31" s="49">
        <f t="shared" si="27"/>
        <v>0</v>
      </c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</row>
    <row r="32" spans="1:66" x14ac:dyDescent="0.25">
      <c r="A32" s="9">
        <v>5612</v>
      </c>
      <c r="B32" s="10" t="s">
        <v>60</v>
      </c>
      <c r="C32" s="67"/>
      <c r="D32" s="49">
        <f t="shared" si="15"/>
        <v>0</v>
      </c>
      <c r="E32" s="67"/>
      <c r="F32" s="49">
        <f t="shared" si="16"/>
        <v>0</v>
      </c>
      <c r="G32" s="67"/>
      <c r="H32" s="49">
        <f t="shared" si="17"/>
        <v>0</v>
      </c>
      <c r="I32" s="67"/>
      <c r="J32" s="49">
        <f t="shared" si="18"/>
        <v>0</v>
      </c>
      <c r="K32" s="67"/>
      <c r="L32" s="49">
        <f t="shared" si="19"/>
        <v>0</v>
      </c>
      <c r="M32" s="67"/>
      <c r="N32" s="49">
        <f t="shared" si="20"/>
        <v>0</v>
      </c>
      <c r="O32" s="67"/>
      <c r="P32" s="49">
        <f t="shared" si="21"/>
        <v>0</v>
      </c>
      <c r="Q32" s="67"/>
      <c r="R32" s="49">
        <f t="shared" si="22"/>
        <v>0</v>
      </c>
      <c r="S32" s="67"/>
      <c r="T32" s="49">
        <f t="shared" si="23"/>
        <v>0</v>
      </c>
      <c r="U32" s="67"/>
      <c r="V32" s="49">
        <f t="shared" si="24"/>
        <v>0</v>
      </c>
      <c r="W32" s="67"/>
      <c r="X32" s="49">
        <f t="shared" si="25"/>
        <v>0</v>
      </c>
      <c r="Y32" s="67"/>
      <c r="Z32" s="49">
        <f t="shared" si="28"/>
        <v>0</v>
      </c>
      <c r="AA32" s="82">
        <f t="shared" si="0"/>
        <v>0</v>
      </c>
      <c r="AB32" s="49">
        <f t="shared" si="28"/>
        <v>0</v>
      </c>
      <c r="AC32" s="82">
        <f t="shared" si="13"/>
        <v>0</v>
      </c>
      <c r="AD32" s="49">
        <f t="shared" si="27"/>
        <v>0</v>
      </c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</row>
    <row r="33" spans="1:66" x14ac:dyDescent="0.25">
      <c r="A33" s="9">
        <v>5613</v>
      </c>
      <c r="B33" s="10" t="s">
        <v>61</v>
      </c>
      <c r="C33" s="67"/>
      <c r="D33" s="49">
        <f t="shared" si="15"/>
        <v>0</v>
      </c>
      <c r="E33" s="67"/>
      <c r="F33" s="49">
        <f t="shared" si="16"/>
        <v>0</v>
      </c>
      <c r="G33" s="67"/>
      <c r="H33" s="49">
        <f t="shared" si="17"/>
        <v>0</v>
      </c>
      <c r="I33" s="67"/>
      <c r="J33" s="49">
        <f t="shared" si="18"/>
        <v>0</v>
      </c>
      <c r="K33" s="67"/>
      <c r="L33" s="49">
        <f t="shared" si="19"/>
        <v>0</v>
      </c>
      <c r="M33" s="67"/>
      <c r="N33" s="49">
        <f t="shared" si="20"/>
        <v>0</v>
      </c>
      <c r="O33" s="67"/>
      <c r="P33" s="49">
        <f t="shared" si="21"/>
        <v>0</v>
      </c>
      <c r="Q33" s="67"/>
      <c r="R33" s="49">
        <f t="shared" si="22"/>
        <v>0</v>
      </c>
      <c r="S33" s="67"/>
      <c r="T33" s="49">
        <f t="shared" si="23"/>
        <v>0</v>
      </c>
      <c r="U33" s="67"/>
      <c r="V33" s="49">
        <f t="shared" si="24"/>
        <v>0</v>
      </c>
      <c r="W33" s="67"/>
      <c r="X33" s="49">
        <f t="shared" si="25"/>
        <v>0</v>
      </c>
      <c r="Y33" s="67"/>
      <c r="Z33" s="49">
        <f t="shared" si="28"/>
        <v>0</v>
      </c>
      <c r="AA33" s="82">
        <f t="shared" si="0"/>
        <v>0</v>
      </c>
      <c r="AB33" s="49">
        <f t="shared" si="28"/>
        <v>0</v>
      </c>
      <c r="AC33" s="82">
        <f t="shared" si="13"/>
        <v>0</v>
      </c>
      <c r="AD33" s="49">
        <f t="shared" si="27"/>
        <v>0</v>
      </c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</row>
    <row r="34" spans="1:66" s="5" customFormat="1" x14ac:dyDescent="0.25">
      <c r="A34" s="12">
        <v>5699</v>
      </c>
      <c r="B34" s="1" t="s">
        <v>62</v>
      </c>
      <c r="C34" s="74">
        <f>SUM(C21:C33)</f>
        <v>59076.715700000001</v>
      </c>
      <c r="D34" s="56">
        <f t="shared" si="15"/>
        <v>3.2348272899511005E-3</v>
      </c>
      <c r="E34" s="74">
        <f>SUM(E21:E33)</f>
        <v>59076.715700000001</v>
      </c>
      <c r="F34" s="56">
        <f t="shared" si="16"/>
        <v>3.2348272899511005E-3</v>
      </c>
      <c r="G34" s="74">
        <f>SUM(G21:G33)</f>
        <v>59076.715700000001</v>
      </c>
      <c r="H34" s="56">
        <f t="shared" si="17"/>
        <v>3.2348272899511005E-3</v>
      </c>
      <c r="I34" s="74">
        <f>SUM(I21:I33)</f>
        <v>59076.715700000001</v>
      </c>
      <c r="J34" s="56">
        <f t="shared" si="18"/>
        <v>3.2348272899511005E-3</v>
      </c>
      <c r="K34" s="74">
        <f>SUM(K21:K33)</f>
        <v>59076.715700000001</v>
      </c>
      <c r="L34" s="56">
        <f t="shared" si="19"/>
        <v>3.2348272899511005E-3</v>
      </c>
      <c r="M34" s="74">
        <f>SUM(M21:M33)</f>
        <v>59076.715700000001</v>
      </c>
      <c r="N34" s="56">
        <f t="shared" si="20"/>
        <v>3.2348272899511005E-3</v>
      </c>
      <c r="O34" s="74">
        <f>SUM(O21:O33)</f>
        <v>59076.715700000001</v>
      </c>
      <c r="P34" s="56">
        <f t="shared" si="21"/>
        <v>3.2348272899511005E-3</v>
      </c>
      <c r="Q34" s="74">
        <f>SUM(Q21:Q33)</f>
        <v>59076.715700000001</v>
      </c>
      <c r="R34" s="56">
        <f t="shared" si="22"/>
        <v>3.2348272899511005E-3</v>
      </c>
      <c r="S34" s="74">
        <f>SUM(S21:S33)</f>
        <v>59076.715700000001</v>
      </c>
      <c r="T34" s="56">
        <f t="shared" si="23"/>
        <v>3.2348272899511005E-3</v>
      </c>
      <c r="U34" s="74">
        <f>SUM(U21:U33)</f>
        <v>59076.715700000001</v>
      </c>
      <c r="V34" s="56">
        <f t="shared" si="24"/>
        <v>3.2348272899511005E-3</v>
      </c>
      <c r="W34" s="74">
        <f>SUM(W21:W33)</f>
        <v>59076.715700000001</v>
      </c>
      <c r="X34" s="56">
        <f t="shared" si="25"/>
        <v>3.2348272899511005E-3</v>
      </c>
      <c r="Y34" s="74">
        <f>SUM(Y21:Y33)</f>
        <v>59076.715700000001</v>
      </c>
      <c r="Z34" s="56">
        <f t="shared" si="28"/>
        <v>3.2348272899511005E-3</v>
      </c>
      <c r="AA34" s="74">
        <f t="shared" si="0"/>
        <v>708920.58840000024</v>
      </c>
      <c r="AB34" s="56">
        <f t="shared" si="28"/>
        <v>3.2348272899511018E-3</v>
      </c>
      <c r="AC34" s="94">
        <f t="shared" si="13"/>
        <v>59076.715700000022</v>
      </c>
      <c r="AD34" s="56">
        <f t="shared" si="27"/>
        <v>3.2348272899511018E-3</v>
      </c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</row>
    <row r="35" spans="1:66" x14ac:dyDescent="0.25">
      <c r="A35" s="13">
        <v>5999</v>
      </c>
      <c r="B35" s="2" t="s">
        <v>63</v>
      </c>
      <c r="C35" s="68">
        <f>C20+C34</f>
        <v>9410601.8916500006</v>
      </c>
      <c r="D35" s="58">
        <f t="shared" si="15"/>
        <v>0.51529052441848711</v>
      </c>
      <c r="E35" s="68">
        <f>E20+E34</f>
        <v>9410601.8916500006</v>
      </c>
      <c r="F35" s="58">
        <f t="shared" si="16"/>
        <v>0.51529052441848711</v>
      </c>
      <c r="G35" s="68">
        <f>G20+G34</f>
        <v>9410601.8916500006</v>
      </c>
      <c r="H35" s="58">
        <f t="shared" si="17"/>
        <v>0.51529052441848711</v>
      </c>
      <c r="I35" s="68">
        <f>I20+I34</f>
        <v>9410601.8916500006</v>
      </c>
      <c r="J35" s="58">
        <f t="shared" si="18"/>
        <v>0.51529052441848711</v>
      </c>
      <c r="K35" s="68">
        <f>K20+K34</f>
        <v>9410601.8916500006</v>
      </c>
      <c r="L35" s="58">
        <f t="shared" si="19"/>
        <v>0.51529052441848711</v>
      </c>
      <c r="M35" s="68">
        <f>M20+M34</f>
        <v>9410601.8916500006</v>
      </c>
      <c r="N35" s="58">
        <f t="shared" si="20"/>
        <v>0.51529052441848711</v>
      </c>
      <c r="O35" s="68">
        <f>O20+O34</f>
        <v>9410601.8916500006</v>
      </c>
      <c r="P35" s="58">
        <f t="shared" si="21"/>
        <v>0.51529052441848711</v>
      </c>
      <c r="Q35" s="68">
        <f>Q20+Q34</f>
        <v>9410601.8916500006</v>
      </c>
      <c r="R35" s="58">
        <f t="shared" si="22"/>
        <v>0.51529052441848711</v>
      </c>
      <c r="S35" s="68">
        <f>S20+S34</f>
        <v>9410601.8916500006</v>
      </c>
      <c r="T35" s="58">
        <f t="shared" si="23"/>
        <v>0.51529052441848711</v>
      </c>
      <c r="U35" s="68">
        <f>U20+U34</f>
        <v>9410601.8916500006</v>
      </c>
      <c r="V35" s="58">
        <f t="shared" si="24"/>
        <v>0.51529052441848711</v>
      </c>
      <c r="W35" s="68">
        <f>W20+W34</f>
        <v>9410601.8916500006</v>
      </c>
      <c r="X35" s="58">
        <f t="shared" si="25"/>
        <v>0.51529052441848711</v>
      </c>
      <c r="Y35" s="68">
        <f>Y20+Y34</f>
        <v>9410601.8916500006</v>
      </c>
      <c r="Z35" s="58">
        <f t="shared" si="28"/>
        <v>0.51529052441848711</v>
      </c>
      <c r="AA35" s="84">
        <f t="shared" si="0"/>
        <v>112927222.69980003</v>
      </c>
      <c r="AB35" s="58">
        <f t="shared" si="28"/>
        <v>0.51529052441848722</v>
      </c>
      <c r="AC35" s="84">
        <f t="shared" si="13"/>
        <v>9410601.8916500024</v>
      </c>
      <c r="AD35" s="58">
        <f t="shared" si="27"/>
        <v>0.51529052441848722</v>
      </c>
    </row>
    <row r="36" spans="1:66" x14ac:dyDescent="0.25">
      <c r="A36" s="18">
        <v>7000</v>
      </c>
      <c r="B36" s="19" t="s">
        <v>64</v>
      </c>
      <c r="C36" s="75">
        <f>C14-C35</f>
        <v>8852109.066850001</v>
      </c>
      <c r="D36" s="59">
        <f t="shared" si="15"/>
        <v>0.48470947722420449</v>
      </c>
      <c r="E36" s="75">
        <f>E14-E35</f>
        <v>8852109.066850001</v>
      </c>
      <c r="F36" s="59">
        <f t="shared" si="16"/>
        <v>0.48470947722420449</v>
      </c>
      <c r="G36" s="75">
        <f>G14-G35</f>
        <v>8852109.066850001</v>
      </c>
      <c r="H36" s="59">
        <f t="shared" si="17"/>
        <v>0.48470947722420449</v>
      </c>
      <c r="I36" s="75">
        <f>I14-I35</f>
        <v>8852109.066850001</v>
      </c>
      <c r="J36" s="59">
        <f t="shared" si="18"/>
        <v>0.48470947722420449</v>
      </c>
      <c r="K36" s="75">
        <f>K14-K35</f>
        <v>8852109.066850001</v>
      </c>
      <c r="L36" s="59">
        <f t="shared" si="19"/>
        <v>0.48470947722420449</v>
      </c>
      <c r="M36" s="75">
        <f>M14-M35</f>
        <v>8852109.066850001</v>
      </c>
      <c r="N36" s="59">
        <f t="shared" si="20"/>
        <v>0.48470947722420449</v>
      </c>
      <c r="O36" s="75">
        <f>O14-O35</f>
        <v>8852109.066850001</v>
      </c>
      <c r="P36" s="59">
        <f t="shared" si="21"/>
        <v>0.48470947722420449</v>
      </c>
      <c r="Q36" s="75">
        <f>Q14-Q35</f>
        <v>8852109.066850001</v>
      </c>
      <c r="R36" s="59">
        <f t="shared" si="22"/>
        <v>0.48470947722420449</v>
      </c>
      <c r="S36" s="75">
        <f>S14-S35</f>
        <v>8852109.066850001</v>
      </c>
      <c r="T36" s="59">
        <f t="shared" si="23"/>
        <v>0.48470947722420449</v>
      </c>
      <c r="U36" s="75">
        <f>U14-U35</f>
        <v>8852109.066850001</v>
      </c>
      <c r="V36" s="59">
        <f t="shared" si="24"/>
        <v>0.48470947722420449</v>
      </c>
      <c r="W36" s="75">
        <f>W14-W35</f>
        <v>8852109.066850001</v>
      </c>
      <c r="X36" s="59">
        <f t="shared" si="25"/>
        <v>0.48470947722420449</v>
      </c>
      <c r="Y36" s="75">
        <f>Y14-Y35</f>
        <v>8852109.066850001</v>
      </c>
      <c r="Z36" s="59">
        <f t="shared" si="28"/>
        <v>0.48470947722420449</v>
      </c>
      <c r="AA36" s="75">
        <f t="shared" si="0"/>
        <v>106225308.80220003</v>
      </c>
      <c r="AB36" s="59">
        <f t="shared" si="28"/>
        <v>0.4847094772242046</v>
      </c>
      <c r="AC36" s="75">
        <f t="shared" si="13"/>
        <v>8852109.0668500029</v>
      </c>
      <c r="AD36" s="59">
        <f t="shared" si="27"/>
        <v>0.48470947722420454</v>
      </c>
    </row>
    <row r="37" spans="1:66" s="30" customFormat="1" x14ac:dyDescent="0.25">
      <c r="A37" s="31">
        <v>6002</v>
      </c>
      <c r="B37" s="32" t="s">
        <v>65</v>
      </c>
      <c r="C37" s="76"/>
      <c r="D37" s="60">
        <f t="shared" si="15"/>
        <v>0</v>
      </c>
      <c r="E37" s="76"/>
      <c r="F37" s="60">
        <f t="shared" si="16"/>
        <v>0</v>
      </c>
      <c r="G37" s="76"/>
      <c r="H37" s="60">
        <f t="shared" si="17"/>
        <v>0</v>
      </c>
      <c r="I37" s="76"/>
      <c r="J37" s="60">
        <f t="shared" si="18"/>
        <v>0</v>
      </c>
      <c r="K37" s="76"/>
      <c r="L37" s="60">
        <f t="shared" si="19"/>
        <v>0</v>
      </c>
      <c r="M37" s="76"/>
      <c r="N37" s="60">
        <f t="shared" si="20"/>
        <v>0</v>
      </c>
      <c r="O37" s="76"/>
      <c r="P37" s="60">
        <f t="shared" si="21"/>
        <v>0</v>
      </c>
      <c r="Q37" s="76"/>
      <c r="R37" s="60">
        <f t="shared" si="22"/>
        <v>0</v>
      </c>
      <c r="S37" s="76"/>
      <c r="T37" s="60">
        <f t="shared" si="23"/>
        <v>0</v>
      </c>
      <c r="U37" s="76"/>
      <c r="V37" s="60">
        <f t="shared" si="24"/>
        <v>0</v>
      </c>
      <c r="W37" s="76"/>
      <c r="X37" s="60">
        <f t="shared" si="25"/>
        <v>0</v>
      </c>
      <c r="Y37" s="76"/>
      <c r="Z37" s="60">
        <f t="shared" si="28"/>
        <v>0</v>
      </c>
      <c r="AA37" s="76">
        <f t="shared" si="0"/>
        <v>0</v>
      </c>
      <c r="AB37" s="60">
        <f t="shared" si="28"/>
        <v>0</v>
      </c>
      <c r="AC37" s="76">
        <f t="shared" si="13"/>
        <v>0</v>
      </c>
      <c r="AD37" s="60">
        <f t="shared" si="27"/>
        <v>0</v>
      </c>
    </row>
    <row r="38" spans="1:66" x14ac:dyDescent="0.25">
      <c r="A38" s="9">
        <v>6003</v>
      </c>
      <c r="B38" s="10" t="s">
        <v>66</v>
      </c>
      <c r="C38" s="67">
        <v>36500</v>
      </c>
      <c r="D38" s="49">
        <f t="shared" si="15"/>
        <v>1.99860799105349E-3</v>
      </c>
      <c r="E38" s="67">
        <v>36500</v>
      </c>
      <c r="F38" s="49">
        <f t="shared" si="16"/>
        <v>1.99860799105349E-3</v>
      </c>
      <c r="G38" s="67">
        <v>36500</v>
      </c>
      <c r="H38" s="49">
        <f t="shared" si="17"/>
        <v>1.99860799105349E-3</v>
      </c>
      <c r="I38" s="67">
        <v>36500</v>
      </c>
      <c r="J38" s="49">
        <f t="shared" si="18"/>
        <v>1.99860799105349E-3</v>
      </c>
      <c r="K38" s="67">
        <v>36500</v>
      </c>
      <c r="L38" s="49">
        <f t="shared" si="19"/>
        <v>1.99860799105349E-3</v>
      </c>
      <c r="M38" s="67">
        <v>36500</v>
      </c>
      <c r="N38" s="49">
        <f t="shared" si="20"/>
        <v>1.99860799105349E-3</v>
      </c>
      <c r="O38" s="67">
        <v>36500</v>
      </c>
      <c r="P38" s="49">
        <f t="shared" si="21"/>
        <v>1.99860799105349E-3</v>
      </c>
      <c r="Q38" s="67">
        <v>36500</v>
      </c>
      <c r="R38" s="49">
        <f t="shared" si="22"/>
        <v>1.99860799105349E-3</v>
      </c>
      <c r="S38" s="67">
        <v>36500</v>
      </c>
      <c r="T38" s="49">
        <f t="shared" si="23"/>
        <v>1.99860799105349E-3</v>
      </c>
      <c r="U38" s="67">
        <v>36500</v>
      </c>
      <c r="V38" s="49">
        <f t="shared" si="24"/>
        <v>1.99860799105349E-3</v>
      </c>
      <c r="W38" s="67">
        <v>36500</v>
      </c>
      <c r="X38" s="49">
        <f t="shared" si="25"/>
        <v>1.99860799105349E-3</v>
      </c>
      <c r="Y38" s="67">
        <v>36500</v>
      </c>
      <c r="Z38" s="49">
        <f t="shared" si="28"/>
        <v>1.99860799105349E-3</v>
      </c>
      <c r="AA38" s="82">
        <f t="shared" si="0"/>
        <v>438000</v>
      </c>
      <c r="AB38" s="49">
        <f t="shared" si="28"/>
        <v>1.99860799105349E-3</v>
      </c>
      <c r="AC38" s="82">
        <f t="shared" si="13"/>
        <v>36500</v>
      </c>
      <c r="AD38" s="49">
        <f t="shared" si="27"/>
        <v>1.99860799105349E-3</v>
      </c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</row>
    <row r="39" spans="1:66" x14ac:dyDescent="0.25">
      <c r="A39" s="9">
        <v>6004</v>
      </c>
      <c r="B39" s="10" t="s">
        <v>67</v>
      </c>
      <c r="C39" s="67"/>
      <c r="D39" s="49">
        <f t="shared" si="15"/>
        <v>0</v>
      </c>
      <c r="E39" s="67"/>
      <c r="F39" s="49">
        <f t="shared" si="16"/>
        <v>0</v>
      </c>
      <c r="G39" s="67"/>
      <c r="H39" s="49">
        <f t="shared" si="17"/>
        <v>0</v>
      </c>
      <c r="I39" s="67"/>
      <c r="J39" s="49">
        <f t="shared" si="18"/>
        <v>0</v>
      </c>
      <c r="K39" s="67"/>
      <c r="L39" s="49">
        <f t="shared" si="19"/>
        <v>0</v>
      </c>
      <c r="M39" s="67"/>
      <c r="N39" s="49">
        <f t="shared" si="20"/>
        <v>0</v>
      </c>
      <c r="O39" s="67"/>
      <c r="P39" s="49">
        <f t="shared" si="21"/>
        <v>0</v>
      </c>
      <c r="Q39" s="67"/>
      <c r="R39" s="49">
        <f t="shared" si="22"/>
        <v>0</v>
      </c>
      <c r="S39" s="67"/>
      <c r="T39" s="49">
        <f t="shared" si="23"/>
        <v>0</v>
      </c>
      <c r="U39" s="67"/>
      <c r="V39" s="49">
        <f t="shared" si="24"/>
        <v>0</v>
      </c>
      <c r="W39" s="67"/>
      <c r="X39" s="49">
        <f t="shared" si="25"/>
        <v>0</v>
      </c>
      <c r="Y39" s="67"/>
      <c r="Z39" s="49">
        <f t="shared" si="28"/>
        <v>0</v>
      </c>
      <c r="AA39" s="82">
        <f t="shared" si="0"/>
        <v>0</v>
      </c>
      <c r="AB39" s="49">
        <f t="shared" si="28"/>
        <v>0</v>
      </c>
      <c r="AC39" s="82">
        <f t="shared" si="13"/>
        <v>0</v>
      </c>
      <c r="AD39" s="49">
        <f t="shared" si="27"/>
        <v>0</v>
      </c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</row>
    <row r="40" spans="1:66" s="5" customFormat="1" x14ac:dyDescent="0.25">
      <c r="A40" s="12">
        <v>6099</v>
      </c>
      <c r="B40" s="1" t="s">
        <v>68</v>
      </c>
      <c r="C40" s="74">
        <f>SUM(C37:C39)</f>
        <v>36500</v>
      </c>
      <c r="D40" s="56">
        <f t="shared" si="15"/>
        <v>1.99860799105349E-3</v>
      </c>
      <c r="E40" s="74">
        <f>SUM(E37:E39)</f>
        <v>36500</v>
      </c>
      <c r="F40" s="56">
        <f t="shared" si="16"/>
        <v>1.99860799105349E-3</v>
      </c>
      <c r="G40" s="74">
        <f>SUM(G37:G39)</f>
        <v>36500</v>
      </c>
      <c r="H40" s="56">
        <f t="shared" si="17"/>
        <v>1.99860799105349E-3</v>
      </c>
      <c r="I40" s="74">
        <f>SUM(I37:I39)</f>
        <v>36500</v>
      </c>
      <c r="J40" s="56">
        <f t="shared" si="18"/>
        <v>1.99860799105349E-3</v>
      </c>
      <c r="K40" s="74">
        <f>SUM(K37:K39)</f>
        <v>36500</v>
      </c>
      <c r="L40" s="56">
        <f t="shared" si="19"/>
        <v>1.99860799105349E-3</v>
      </c>
      <c r="M40" s="74">
        <f>SUM(M37:M39)</f>
        <v>36500</v>
      </c>
      <c r="N40" s="56">
        <f t="shared" si="20"/>
        <v>1.99860799105349E-3</v>
      </c>
      <c r="O40" s="74">
        <f>SUM(O37:O39)</f>
        <v>36500</v>
      </c>
      <c r="P40" s="56">
        <f t="shared" si="21"/>
        <v>1.99860799105349E-3</v>
      </c>
      <c r="Q40" s="74">
        <f>SUM(Q37:Q39)</f>
        <v>36500</v>
      </c>
      <c r="R40" s="56">
        <f t="shared" si="22"/>
        <v>1.99860799105349E-3</v>
      </c>
      <c r="S40" s="74">
        <f>SUM(S37:S39)</f>
        <v>36500</v>
      </c>
      <c r="T40" s="56">
        <f t="shared" si="23"/>
        <v>1.99860799105349E-3</v>
      </c>
      <c r="U40" s="74">
        <f>SUM(U37:U39)</f>
        <v>36500</v>
      </c>
      <c r="V40" s="56">
        <f t="shared" si="24"/>
        <v>1.99860799105349E-3</v>
      </c>
      <c r="W40" s="74">
        <f>SUM(W37:W39)</f>
        <v>36500</v>
      </c>
      <c r="X40" s="56">
        <f t="shared" si="25"/>
        <v>1.99860799105349E-3</v>
      </c>
      <c r="Y40" s="74">
        <f>SUM(Y37:Y39)</f>
        <v>36500</v>
      </c>
      <c r="Z40" s="56">
        <f t="shared" si="28"/>
        <v>1.99860799105349E-3</v>
      </c>
      <c r="AA40" s="74">
        <f t="shared" si="0"/>
        <v>438000</v>
      </c>
      <c r="AB40" s="56">
        <f t="shared" si="28"/>
        <v>1.99860799105349E-3</v>
      </c>
      <c r="AC40" s="94">
        <f t="shared" si="13"/>
        <v>36500</v>
      </c>
      <c r="AD40" s="56">
        <f t="shared" si="27"/>
        <v>1.99860799105349E-3</v>
      </c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</row>
    <row r="41" spans="1:66" s="8" customFormat="1" x14ac:dyDescent="0.25">
      <c r="A41" s="26">
        <v>6101</v>
      </c>
      <c r="B41" s="27" t="s">
        <v>69</v>
      </c>
      <c r="C41" s="69">
        <v>2133555.66395</v>
      </c>
      <c r="D41" s="57">
        <f t="shared" si="15"/>
        <v>0.11682579176240833</v>
      </c>
      <c r="E41" s="69">
        <v>2133555.66395</v>
      </c>
      <c r="F41" s="57">
        <f t="shared" si="16"/>
        <v>0.11682579176240833</v>
      </c>
      <c r="G41" s="69">
        <v>2133555.66395</v>
      </c>
      <c r="H41" s="57">
        <f t="shared" si="17"/>
        <v>0.11682579176240833</v>
      </c>
      <c r="I41" s="69">
        <v>2133555.66395</v>
      </c>
      <c r="J41" s="57">
        <f t="shared" si="18"/>
        <v>0.11682579176240833</v>
      </c>
      <c r="K41" s="69">
        <v>2133555.66395</v>
      </c>
      <c r="L41" s="57">
        <f t="shared" si="19"/>
        <v>0.11682579176240833</v>
      </c>
      <c r="M41" s="69">
        <v>2133555.66395</v>
      </c>
      <c r="N41" s="57">
        <f t="shared" si="20"/>
        <v>0.11682579176240833</v>
      </c>
      <c r="O41" s="69">
        <v>2133555.66395</v>
      </c>
      <c r="P41" s="57">
        <f t="shared" si="21"/>
        <v>0.11682579176240833</v>
      </c>
      <c r="Q41" s="69">
        <v>2133555.66395</v>
      </c>
      <c r="R41" s="57">
        <f t="shared" si="22"/>
        <v>0.11682579176240833</v>
      </c>
      <c r="S41" s="69">
        <v>2133555.66395</v>
      </c>
      <c r="T41" s="57">
        <f t="shared" si="23"/>
        <v>0.11682579176240833</v>
      </c>
      <c r="U41" s="69">
        <v>2133555.66395</v>
      </c>
      <c r="V41" s="57">
        <f t="shared" si="24"/>
        <v>0.11682579176240833</v>
      </c>
      <c r="W41" s="69">
        <v>2133555.66395</v>
      </c>
      <c r="X41" s="57">
        <f t="shared" si="25"/>
        <v>0.11682579176240833</v>
      </c>
      <c r="Y41" s="69">
        <v>2133555.66395</v>
      </c>
      <c r="Z41" s="57">
        <f t="shared" si="28"/>
        <v>0.11682579176240833</v>
      </c>
      <c r="AA41" s="69">
        <f t="shared" si="0"/>
        <v>25602667.967399999</v>
      </c>
      <c r="AB41" s="57">
        <f t="shared" si="28"/>
        <v>0.11682579176240834</v>
      </c>
      <c r="AC41" s="85">
        <f t="shared" si="13"/>
        <v>2133555.66395</v>
      </c>
      <c r="AD41" s="57">
        <f t="shared" si="27"/>
        <v>0.11682579176240833</v>
      </c>
    </row>
    <row r="42" spans="1:66" x14ac:dyDescent="0.25">
      <c r="A42" s="9">
        <v>6102</v>
      </c>
      <c r="B42" s="10" t="s">
        <v>70</v>
      </c>
      <c r="C42" s="67">
        <v>240155.33825</v>
      </c>
      <c r="D42" s="49">
        <f t="shared" si="15"/>
        <v>1.3150037756728872E-2</v>
      </c>
      <c r="E42" s="67">
        <v>240155.33825</v>
      </c>
      <c r="F42" s="49">
        <f t="shared" si="16"/>
        <v>1.3150037756728872E-2</v>
      </c>
      <c r="G42" s="67">
        <v>240155.33825</v>
      </c>
      <c r="H42" s="49">
        <f t="shared" si="17"/>
        <v>1.3150037756728872E-2</v>
      </c>
      <c r="I42" s="67">
        <v>240155.33825</v>
      </c>
      <c r="J42" s="49">
        <f t="shared" si="18"/>
        <v>1.3150037756728872E-2</v>
      </c>
      <c r="K42" s="67">
        <v>240155.33825</v>
      </c>
      <c r="L42" s="49">
        <f t="shared" si="19"/>
        <v>1.3150037756728872E-2</v>
      </c>
      <c r="M42" s="67">
        <v>240155.33825</v>
      </c>
      <c r="N42" s="49">
        <f t="shared" si="20"/>
        <v>1.3150037756728872E-2</v>
      </c>
      <c r="O42" s="67">
        <v>240155.33825</v>
      </c>
      <c r="P42" s="49">
        <f t="shared" si="21"/>
        <v>1.3150037756728872E-2</v>
      </c>
      <c r="Q42" s="67">
        <v>240155.33825</v>
      </c>
      <c r="R42" s="49">
        <f t="shared" si="22"/>
        <v>1.3150037756728872E-2</v>
      </c>
      <c r="S42" s="67">
        <v>240155.33825</v>
      </c>
      <c r="T42" s="49">
        <f t="shared" si="23"/>
        <v>1.3150037756728872E-2</v>
      </c>
      <c r="U42" s="67">
        <v>240155.33825</v>
      </c>
      <c r="V42" s="49">
        <f t="shared" si="24"/>
        <v>1.3150037756728872E-2</v>
      </c>
      <c r="W42" s="67">
        <v>240155.33825</v>
      </c>
      <c r="X42" s="49">
        <f t="shared" si="25"/>
        <v>1.3150037756728872E-2</v>
      </c>
      <c r="Y42" s="67">
        <v>240155.33825</v>
      </c>
      <c r="Z42" s="49">
        <f t="shared" si="28"/>
        <v>1.3150037756728872E-2</v>
      </c>
      <c r="AA42" s="82">
        <f t="shared" si="0"/>
        <v>2881864.0589999999</v>
      </c>
      <c r="AB42" s="49">
        <f t="shared" si="28"/>
        <v>1.3150037756728872E-2</v>
      </c>
      <c r="AC42" s="82">
        <f t="shared" si="13"/>
        <v>240155.33825</v>
      </c>
      <c r="AD42" s="49">
        <f t="shared" si="27"/>
        <v>1.3150037756728872E-2</v>
      </c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</row>
    <row r="43" spans="1:66" x14ac:dyDescent="0.25">
      <c r="A43" s="9">
        <v>6103</v>
      </c>
      <c r="B43" s="10" t="s">
        <v>71</v>
      </c>
      <c r="C43" s="67">
        <v>147.50819999999999</v>
      </c>
      <c r="D43" s="49">
        <f t="shared" si="15"/>
        <v>8.0770155415319548E-6</v>
      </c>
      <c r="E43" s="67">
        <v>147.50819999999999</v>
      </c>
      <c r="F43" s="49">
        <f t="shared" si="16"/>
        <v>8.0770155415319548E-6</v>
      </c>
      <c r="G43" s="67">
        <v>147.50819999999999</v>
      </c>
      <c r="H43" s="49">
        <f t="shared" si="17"/>
        <v>8.0770155415319548E-6</v>
      </c>
      <c r="I43" s="67">
        <v>147.50819999999999</v>
      </c>
      <c r="J43" s="49">
        <f t="shared" si="18"/>
        <v>8.0770155415319548E-6</v>
      </c>
      <c r="K43" s="67">
        <v>147.50819999999999</v>
      </c>
      <c r="L43" s="49">
        <f t="shared" si="19"/>
        <v>8.0770155415319548E-6</v>
      </c>
      <c r="M43" s="67">
        <v>147.50819999999999</v>
      </c>
      <c r="N43" s="49">
        <f t="shared" si="20"/>
        <v>8.0770155415319548E-6</v>
      </c>
      <c r="O43" s="67">
        <v>147.50819999999999</v>
      </c>
      <c r="P43" s="49">
        <f t="shared" si="21"/>
        <v>8.0770155415319548E-6</v>
      </c>
      <c r="Q43" s="67">
        <v>147.50819999999999</v>
      </c>
      <c r="R43" s="49">
        <f t="shared" si="22"/>
        <v>8.0770155415319548E-6</v>
      </c>
      <c r="S43" s="67">
        <v>147.50819999999999</v>
      </c>
      <c r="T43" s="49">
        <f t="shared" si="23"/>
        <v>8.0770155415319548E-6</v>
      </c>
      <c r="U43" s="67">
        <v>147.50819999999999</v>
      </c>
      <c r="V43" s="49">
        <f t="shared" si="24"/>
        <v>8.0770155415319548E-6</v>
      </c>
      <c r="W43" s="67">
        <v>147.50819999999999</v>
      </c>
      <c r="X43" s="49">
        <f t="shared" si="25"/>
        <v>8.0770155415319548E-6</v>
      </c>
      <c r="Y43" s="67">
        <v>147.50819999999999</v>
      </c>
      <c r="Z43" s="49">
        <f t="shared" si="28"/>
        <v>8.0770155415319548E-6</v>
      </c>
      <c r="AA43" s="82">
        <f t="shared" si="0"/>
        <v>1770.0983999999999</v>
      </c>
      <c r="AB43" s="49">
        <f t="shared" si="28"/>
        <v>8.0770155415319565E-6</v>
      </c>
      <c r="AC43" s="82">
        <f t="shared" si="13"/>
        <v>147.50819999999999</v>
      </c>
      <c r="AD43" s="49">
        <f t="shared" si="27"/>
        <v>8.0770155415319548E-6</v>
      </c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</row>
    <row r="44" spans="1:66" x14ac:dyDescent="0.25">
      <c r="A44" s="9">
        <v>6104</v>
      </c>
      <c r="B44" s="10" t="s">
        <v>72</v>
      </c>
      <c r="C44" s="67">
        <v>47343.078600000001</v>
      </c>
      <c r="D44" s="49">
        <f t="shared" si="15"/>
        <v>2.5923357592063964E-3</v>
      </c>
      <c r="E44" s="67">
        <v>47343.078600000001</v>
      </c>
      <c r="F44" s="49">
        <f t="shared" si="16"/>
        <v>2.5923357592063964E-3</v>
      </c>
      <c r="G44" s="67">
        <v>47343.078600000001</v>
      </c>
      <c r="H44" s="49">
        <f t="shared" si="17"/>
        <v>2.5923357592063964E-3</v>
      </c>
      <c r="I44" s="67">
        <v>47343.078600000001</v>
      </c>
      <c r="J44" s="49">
        <f t="shared" si="18"/>
        <v>2.5923357592063964E-3</v>
      </c>
      <c r="K44" s="67">
        <v>47343.078600000001</v>
      </c>
      <c r="L44" s="49">
        <f t="shared" si="19"/>
        <v>2.5923357592063964E-3</v>
      </c>
      <c r="M44" s="67">
        <v>47343.078600000001</v>
      </c>
      <c r="N44" s="49">
        <f t="shared" si="20"/>
        <v>2.5923357592063964E-3</v>
      </c>
      <c r="O44" s="67">
        <v>47343.078600000001</v>
      </c>
      <c r="P44" s="49">
        <f t="shared" si="21"/>
        <v>2.5923357592063964E-3</v>
      </c>
      <c r="Q44" s="67">
        <v>47343.078600000001</v>
      </c>
      <c r="R44" s="49">
        <f t="shared" si="22"/>
        <v>2.5923357592063964E-3</v>
      </c>
      <c r="S44" s="67">
        <v>47343.078600000001</v>
      </c>
      <c r="T44" s="49">
        <f t="shared" si="23"/>
        <v>2.5923357592063964E-3</v>
      </c>
      <c r="U44" s="67">
        <v>47343.078600000001</v>
      </c>
      <c r="V44" s="49">
        <f t="shared" si="24"/>
        <v>2.5923357592063964E-3</v>
      </c>
      <c r="W44" s="67">
        <v>47343.078600000001</v>
      </c>
      <c r="X44" s="49">
        <f t="shared" si="25"/>
        <v>2.5923357592063964E-3</v>
      </c>
      <c r="Y44" s="67">
        <v>47343.078600000001</v>
      </c>
      <c r="Z44" s="49">
        <f t="shared" si="28"/>
        <v>2.5923357592063964E-3</v>
      </c>
      <c r="AA44" s="82">
        <f t="shared" si="0"/>
        <v>568116.94319999998</v>
      </c>
      <c r="AB44" s="49">
        <f t="shared" si="28"/>
        <v>2.5923357592063964E-3</v>
      </c>
      <c r="AC44" s="82">
        <f t="shared" si="13"/>
        <v>47343.078600000001</v>
      </c>
      <c r="AD44" s="49">
        <f t="shared" si="27"/>
        <v>2.5923357592063964E-3</v>
      </c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</row>
    <row r="45" spans="1:66" x14ac:dyDescent="0.25">
      <c r="A45" s="9">
        <v>6105</v>
      </c>
      <c r="B45" s="10" t="s">
        <v>73</v>
      </c>
      <c r="C45" s="67">
        <v>22871.266599999999</v>
      </c>
      <c r="D45" s="49">
        <f t="shared" si="15"/>
        <v>1.2523478408842405E-3</v>
      </c>
      <c r="E45" s="67">
        <v>22871.266599999999</v>
      </c>
      <c r="F45" s="49">
        <f t="shared" si="16"/>
        <v>1.2523478408842405E-3</v>
      </c>
      <c r="G45" s="67">
        <v>22871.266599999999</v>
      </c>
      <c r="H45" s="49">
        <f t="shared" si="17"/>
        <v>1.2523478408842405E-3</v>
      </c>
      <c r="I45" s="67">
        <v>22871.266599999999</v>
      </c>
      <c r="J45" s="49">
        <f t="shared" si="18"/>
        <v>1.2523478408842405E-3</v>
      </c>
      <c r="K45" s="67">
        <v>22871.266599999999</v>
      </c>
      <c r="L45" s="49">
        <f t="shared" si="19"/>
        <v>1.2523478408842405E-3</v>
      </c>
      <c r="M45" s="67">
        <v>22871.266599999999</v>
      </c>
      <c r="N45" s="49">
        <f t="shared" si="20"/>
        <v>1.2523478408842405E-3</v>
      </c>
      <c r="O45" s="67">
        <v>22871.266599999999</v>
      </c>
      <c r="P45" s="49">
        <f t="shared" si="21"/>
        <v>1.2523478408842405E-3</v>
      </c>
      <c r="Q45" s="67">
        <v>22871.266599999999</v>
      </c>
      <c r="R45" s="49">
        <f t="shared" si="22"/>
        <v>1.2523478408842405E-3</v>
      </c>
      <c r="S45" s="67">
        <v>22871.266599999999</v>
      </c>
      <c r="T45" s="49">
        <f t="shared" si="23"/>
        <v>1.2523478408842405E-3</v>
      </c>
      <c r="U45" s="67">
        <v>22871.266599999999</v>
      </c>
      <c r="V45" s="49">
        <f t="shared" si="24"/>
        <v>1.2523478408842405E-3</v>
      </c>
      <c r="W45" s="67">
        <v>22871.266599999999</v>
      </c>
      <c r="X45" s="49">
        <f t="shared" si="25"/>
        <v>1.2523478408842405E-3</v>
      </c>
      <c r="Y45" s="67">
        <v>22871.266599999999</v>
      </c>
      <c r="Z45" s="49">
        <f t="shared" ref="Z45:AB60" si="29">IF(Y$10&lt;&gt;0,Y45/Y$10,"-")</f>
        <v>1.2523478408842405E-3</v>
      </c>
      <c r="AA45" s="82">
        <f t="shared" si="0"/>
        <v>274455.19919999997</v>
      </c>
      <c r="AB45" s="49">
        <f t="shared" si="29"/>
        <v>1.2523478408842405E-3</v>
      </c>
      <c r="AC45" s="82">
        <f t="shared" si="13"/>
        <v>22871.266599999999</v>
      </c>
      <c r="AD45" s="49">
        <f t="shared" si="27"/>
        <v>1.2523478408842405E-3</v>
      </c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</row>
    <row r="46" spans="1:66" x14ac:dyDescent="0.25">
      <c r="A46" s="9">
        <v>6106</v>
      </c>
      <c r="B46" s="10" t="s">
        <v>74</v>
      </c>
      <c r="C46" s="67">
        <v>14021.615</v>
      </c>
      <c r="D46" s="49">
        <f t="shared" si="15"/>
        <v>7.6777292565686247E-4</v>
      </c>
      <c r="E46" s="67">
        <v>14021.615</v>
      </c>
      <c r="F46" s="49">
        <f t="shared" si="16"/>
        <v>7.6777292565686247E-4</v>
      </c>
      <c r="G46" s="67">
        <v>14021.615</v>
      </c>
      <c r="H46" s="49">
        <f t="shared" si="17"/>
        <v>7.6777292565686247E-4</v>
      </c>
      <c r="I46" s="67">
        <v>14021.615</v>
      </c>
      <c r="J46" s="49">
        <f t="shared" si="18"/>
        <v>7.6777292565686247E-4</v>
      </c>
      <c r="K46" s="67">
        <v>14021.615</v>
      </c>
      <c r="L46" s="49">
        <f t="shared" si="19"/>
        <v>7.6777292565686247E-4</v>
      </c>
      <c r="M46" s="67">
        <v>14021.615</v>
      </c>
      <c r="N46" s="49">
        <f t="shared" si="20"/>
        <v>7.6777292565686247E-4</v>
      </c>
      <c r="O46" s="67">
        <v>14021.615</v>
      </c>
      <c r="P46" s="49">
        <f t="shared" si="21"/>
        <v>7.6777292565686247E-4</v>
      </c>
      <c r="Q46" s="67">
        <v>14021.615</v>
      </c>
      <c r="R46" s="49">
        <f t="shared" si="22"/>
        <v>7.6777292565686247E-4</v>
      </c>
      <c r="S46" s="67">
        <v>14021.615</v>
      </c>
      <c r="T46" s="49">
        <f t="shared" si="23"/>
        <v>7.6777292565686247E-4</v>
      </c>
      <c r="U46" s="67">
        <v>14021.615</v>
      </c>
      <c r="V46" s="49">
        <f t="shared" si="24"/>
        <v>7.6777292565686247E-4</v>
      </c>
      <c r="W46" s="67">
        <v>14021.615</v>
      </c>
      <c r="X46" s="49">
        <f t="shared" si="25"/>
        <v>7.6777292565686247E-4</v>
      </c>
      <c r="Y46" s="67">
        <v>14021.615</v>
      </c>
      <c r="Z46" s="49">
        <f t="shared" si="29"/>
        <v>7.6777292565686247E-4</v>
      </c>
      <c r="AA46" s="82">
        <f t="shared" si="0"/>
        <v>168259.38</v>
      </c>
      <c r="AB46" s="49">
        <f t="shared" si="29"/>
        <v>7.6777292565686247E-4</v>
      </c>
      <c r="AC46" s="82">
        <f t="shared" si="13"/>
        <v>14021.615</v>
      </c>
      <c r="AD46" s="49">
        <f t="shared" si="27"/>
        <v>7.6777292565686247E-4</v>
      </c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</row>
    <row r="47" spans="1:66" x14ac:dyDescent="0.25">
      <c r="A47" s="9">
        <v>6107</v>
      </c>
      <c r="B47" s="10" t="s">
        <v>75</v>
      </c>
      <c r="C47" s="67">
        <v>4575</v>
      </c>
      <c r="D47" s="49">
        <f t="shared" si="15"/>
        <v>2.505104536731429E-4</v>
      </c>
      <c r="E47" s="67">
        <v>4575</v>
      </c>
      <c r="F47" s="49">
        <f t="shared" si="16"/>
        <v>2.505104536731429E-4</v>
      </c>
      <c r="G47" s="67">
        <v>4575</v>
      </c>
      <c r="H47" s="49">
        <f t="shared" si="17"/>
        <v>2.505104536731429E-4</v>
      </c>
      <c r="I47" s="67">
        <v>4575</v>
      </c>
      <c r="J47" s="49">
        <f t="shared" si="18"/>
        <v>2.505104536731429E-4</v>
      </c>
      <c r="K47" s="67">
        <v>4575</v>
      </c>
      <c r="L47" s="49">
        <f t="shared" si="19"/>
        <v>2.505104536731429E-4</v>
      </c>
      <c r="M47" s="67">
        <v>4575</v>
      </c>
      <c r="N47" s="49">
        <f t="shared" si="20"/>
        <v>2.505104536731429E-4</v>
      </c>
      <c r="O47" s="67">
        <v>4575</v>
      </c>
      <c r="P47" s="49">
        <f t="shared" si="21"/>
        <v>2.505104536731429E-4</v>
      </c>
      <c r="Q47" s="67">
        <v>4575</v>
      </c>
      <c r="R47" s="49">
        <f t="shared" si="22"/>
        <v>2.505104536731429E-4</v>
      </c>
      <c r="S47" s="67">
        <v>4575</v>
      </c>
      <c r="T47" s="49">
        <f t="shared" si="23"/>
        <v>2.505104536731429E-4</v>
      </c>
      <c r="U47" s="67">
        <v>4575</v>
      </c>
      <c r="V47" s="49">
        <f t="shared" si="24"/>
        <v>2.505104536731429E-4</v>
      </c>
      <c r="W47" s="67">
        <v>4575</v>
      </c>
      <c r="X47" s="49">
        <f t="shared" si="25"/>
        <v>2.505104536731429E-4</v>
      </c>
      <c r="Y47" s="67">
        <v>4575</v>
      </c>
      <c r="Z47" s="49">
        <f t="shared" si="29"/>
        <v>2.505104536731429E-4</v>
      </c>
      <c r="AA47" s="82">
        <f t="shared" si="0"/>
        <v>54900</v>
      </c>
      <c r="AB47" s="49">
        <f t="shared" si="29"/>
        <v>2.505104536731429E-4</v>
      </c>
      <c r="AC47" s="82">
        <f t="shared" si="13"/>
        <v>4575</v>
      </c>
      <c r="AD47" s="49">
        <f t="shared" si="27"/>
        <v>2.505104536731429E-4</v>
      </c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</row>
    <row r="48" spans="1:66" x14ac:dyDescent="0.25">
      <c r="A48" s="9">
        <v>6108</v>
      </c>
      <c r="B48" s="10" t="s">
        <v>76</v>
      </c>
      <c r="C48" s="67">
        <v>5359</v>
      </c>
      <c r="D48" s="49">
        <f t="shared" si="15"/>
        <v>2.9343945819330556E-4</v>
      </c>
      <c r="E48" s="67">
        <v>5359</v>
      </c>
      <c r="F48" s="49">
        <f t="shared" si="16"/>
        <v>2.9343945819330556E-4</v>
      </c>
      <c r="G48" s="67">
        <v>5359</v>
      </c>
      <c r="H48" s="49">
        <f t="shared" si="17"/>
        <v>2.9343945819330556E-4</v>
      </c>
      <c r="I48" s="67">
        <v>5359</v>
      </c>
      <c r="J48" s="49">
        <f t="shared" si="18"/>
        <v>2.9343945819330556E-4</v>
      </c>
      <c r="K48" s="67">
        <v>5359</v>
      </c>
      <c r="L48" s="49">
        <f t="shared" si="19"/>
        <v>2.9343945819330556E-4</v>
      </c>
      <c r="M48" s="67">
        <v>5359</v>
      </c>
      <c r="N48" s="49">
        <f t="shared" si="20"/>
        <v>2.9343945819330556E-4</v>
      </c>
      <c r="O48" s="67">
        <v>5359</v>
      </c>
      <c r="P48" s="49">
        <f t="shared" si="21"/>
        <v>2.9343945819330556E-4</v>
      </c>
      <c r="Q48" s="67">
        <v>5359</v>
      </c>
      <c r="R48" s="49">
        <f t="shared" si="22"/>
        <v>2.9343945819330556E-4</v>
      </c>
      <c r="S48" s="67">
        <v>5359</v>
      </c>
      <c r="T48" s="49">
        <f t="shared" si="23"/>
        <v>2.9343945819330556E-4</v>
      </c>
      <c r="U48" s="67">
        <v>5359</v>
      </c>
      <c r="V48" s="49">
        <f t="shared" si="24"/>
        <v>2.9343945819330556E-4</v>
      </c>
      <c r="W48" s="67">
        <v>5359</v>
      </c>
      <c r="X48" s="49">
        <f t="shared" si="25"/>
        <v>2.9343945819330556E-4</v>
      </c>
      <c r="Y48" s="67">
        <v>5359</v>
      </c>
      <c r="Z48" s="49">
        <f t="shared" si="29"/>
        <v>2.9343945819330556E-4</v>
      </c>
      <c r="AA48" s="82">
        <f t="shared" si="0"/>
        <v>64308</v>
      </c>
      <c r="AB48" s="49">
        <f t="shared" si="29"/>
        <v>2.9343945819330556E-4</v>
      </c>
      <c r="AC48" s="82">
        <f t="shared" si="13"/>
        <v>5359</v>
      </c>
      <c r="AD48" s="49">
        <f t="shared" si="27"/>
        <v>2.9343945819330556E-4</v>
      </c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</row>
    <row r="49" spans="1:66" x14ac:dyDescent="0.25">
      <c r="A49" s="9">
        <v>6109</v>
      </c>
      <c r="B49" s="10" t="s">
        <v>77</v>
      </c>
      <c r="C49" s="67">
        <v>2286</v>
      </c>
      <c r="D49" s="49">
        <f t="shared" si="15"/>
        <v>1.2517309226159665E-4</v>
      </c>
      <c r="E49" s="67">
        <v>2286</v>
      </c>
      <c r="F49" s="49">
        <f t="shared" si="16"/>
        <v>1.2517309226159665E-4</v>
      </c>
      <c r="G49" s="67">
        <v>2286</v>
      </c>
      <c r="H49" s="49">
        <f t="shared" si="17"/>
        <v>1.2517309226159665E-4</v>
      </c>
      <c r="I49" s="67">
        <v>2286</v>
      </c>
      <c r="J49" s="49">
        <f t="shared" si="18"/>
        <v>1.2517309226159665E-4</v>
      </c>
      <c r="K49" s="67">
        <v>2286</v>
      </c>
      <c r="L49" s="49">
        <f t="shared" si="19"/>
        <v>1.2517309226159665E-4</v>
      </c>
      <c r="M49" s="67">
        <v>2286</v>
      </c>
      <c r="N49" s="49">
        <f t="shared" si="20"/>
        <v>1.2517309226159665E-4</v>
      </c>
      <c r="O49" s="67">
        <v>2286</v>
      </c>
      <c r="P49" s="49">
        <f t="shared" si="21"/>
        <v>1.2517309226159665E-4</v>
      </c>
      <c r="Q49" s="67">
        <v>2286</v>
      </c>
      <c r="R49" s="49">
        <f t="shared" si="22"/>
        <v>1.2517309226159665E-4</v>
      </c>
      <c r="S49" s="67">
        <v>2286</v>
      </c>
      <c r="T49" s="49">
        <f t="shared" si="23"/>
        <v>1.2517309226159665E-4</v>
      </c>
      <c r="U49" s="67">
        <v>2286</v>
      </c>
      <c r="V49" s="49">
        <f t="shared" si="24"/>
        <v>1.2517309226159665E-4</v>
      </c>
      <c r="W49" s="67">
        <v>2286</v>
      </c>
      <c r="X49" s="49">
        <f t="shared" si="25"/>
        <v>1.2517309226159665E-4</v>
      </c>
      <c r="Y49" s="67">
        <v>2286</v>
      </c>
      <c r="Z49" s="49">
        <f t="shared" si="29"/>
        <v>1.2517309226159665E-4</v>
      </c>
      <c r="AA49" s="82">
        <f t="shared" si="0"/>
        <v>27432</v>
      </c>
      <c r="AB49" s="49">
        <f t="shared" si="29"/>
        <v>1.2517309226159665E-4</v>
      </c>
      <c r="AC49" s="82">
        <f t="shared" si="13"/>
        <v>2286</v>
      </c>
      <c r="AD49" s="49">
        <f t="shared" si="27"/>
        <v>1.2517309226159665E-4</v>
      </c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</row>
    <row r="50" spans="1:66" x14ac:dyDescent="0.25">
      <c r="A50" s="9">
        <v>6110</v>
      </c>
      <c r="B50" s="10" t="s">
        <v>78</v>
      </c>
      <c r="C50" s="67">
        <v>1882.432</v>
      </c>
      <c r="D50" s="49">
        <f t="shared" si="15"/>
        <v>1.0307516815930968E-4</v>
      </c>
      <c r="E50" s="67">
        <v>1882.432</v>
      </c>
      <c r="F50" s="49">
        <f t="shared" si="16"/>
        <v>1.0307516815930968E-4</v>
      </c>
      <c r="G50" s="67">
        <v>1882.432</v>
      </c>
      <c r="H50" s="49">
        <f t="shared" si="17"/>
        <v>1.0307516815930968E-4</v>
      </c>
      <c r="I50" s="67">
        <v>1882.432</v>
      </c>
      <c r="J50" s="49">
        <f t="shared" si="18"/>
        <v>1.0307516815930968E-4</v>
      </c>
      <c r="K50" s="67">
        <v>1882.432</v>
      </c>
      <c r="L50" s="49">
        <f t="shared" si="19"/>
        <v>1.0307516815930968E-4</v>
      </c>
      <c r="M50" s="67">
        <v>1882.432</v>
      </c>
      <c r="N50" s="49">
        <f t="shared" si="20"/>
        <v>1.0307516815930968E-4</v>
      </c>
      <c r="O50" s="67">
        <v>1882.432</v>
      </c>
      <c r="P50" s="49">
        <f t="shared" si="21"/>
        <v>1.0307516815930968E-4</v>
      </c>
      <c r="Q50" s="67">
        <v>1882.432</v>
      </c>
      <c r="R50" s="49">
        <f t="shared" si="22"/>
        <v>1.0307516815930968E-4</v>
      </c>
      <c r="S50" s="67">
        <v>1882.432</v>
      </c>
      <c r="T50" s="49">
        <f t="shared" si="23"/>
        <v>1.0307516815930968E-4</v>
      </c>
      <c r="U50" s="67">
        <v>1882.432</v>
      </c>
      <c r="V50" s="49">
        <f t="shared" si="24"/>
        <v>1.0307516815930968E-4</v>
      </c>
      <c r="W50" s="67">
        <v>1882.432</v>
      </c>
      <c r="X50" s="49">
        <f t="shared" si="25"/>
        <v>1.0307516815930968E-4</v>
      </c>
      <c r="Y50" s="67">
        <v>1882.432</v>
      </c>
      <c r="Z50" s="49">
        <f t="shared" si="29"/>
        <v>1.0307516815930968E-4</v>
      </c>
      <c r="AA50" s="82">
        <f t="shared" si="0"/>
        <v>22589.184000000005</v>
      </c>
      <c r="AB50" s="49">
        <f t="shared" si="29"/>
        <v>1.030751681593097E-4</v>
      </c>
      <c r="AC50" s="82">
        <f t="shared" si="13"/>
        <v>1882.4320000000005</v>
      </c>
      <c r="AD50" s="49">
        <f t="shared" si="27"/>
        <v>1.0307516815930969E-4</v>
      </c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</row>
    <row r="51" spans="1:66" x14ac:dyDescent="0.25">
      <c r="A51" s="9">
        <v>6111</v>
      </c>
      <c r="B51" s="10" t="s">
        <v>79</v>
      </c>
      <c r="C51" s="67">
        <v>533052.09750000003</v>
      </c>
      <c r="D51" s="49">
        <f t="shared" si="15"/>
        <v>2.918800497839244E-2</v>
      </c>
      <c r="E51" s="67">
        <v>533052.09750000003</v>
      </c>
      <c r="F51" s="49">
        <f t="shared" si="16"/>
        <v>2.918800497839244E-2</v>
      </c>
      <c r="G51" s="67">
        <v>533052.09750000003</v>
      </c>
      <c r="H51" s="49">
        <f t="shared" si="17"/>
        <v>2.918800497839244E-2</v>
      </c>
      <c r="I51" s="67">
        <v>533052.09750000003</v>
      </c>
      <c r="J51" s="49">
        <f t="shared" si="18"/>
        <v>2.918800497839244E-2</v>
      </c>
      <c r="K51" s="67">
        <v>533052.09750000003</v>
      </c>
      <c r="L51" s="49">
        <f t="shared" si="19"/>
        <v>2.918800497839244E-2</v>
      </c>
      <c r="M51" s="67">
        <v>533052.09750000003</v>
      </c>
      <c r="N51" s="49">
        <f t="shared" si="20"/>
        <v>2.918800497839244E-2</v>
      </c>
      <c r="O51" s="67">
        <v>533052.09750000003</v>
      </c>
      <c r="P51" s="49">
        <f t="shared" si="21"/>
        <v>2.918800497839244E-2</v>
      </c>
      <c r="Q51" s="67">
        <v>533052.09750000003</v>
      </c>
      <c r="R51" s="49">
        <f t="shared" si="22"/>
        <v>2.918800497839244E-2</v>
      </c>
      <c r="S51" s="67">
        <v>533052.09750000003</v>
      </c>
      <c r="T51" s="49">
        <f t="shared" si="23"/>
        <v>2.918800497839244E-2</v>
      </c>
      <c r="U51" s="67">
        <v>533052.09750000003</v>
      </c>
      <c r="V51" s="49">
        <f t="shared" si="24"/>
        <v>2.918800497839244E-2</v>
      </c>
      <c r="W51" s="67">
        <v>533052.09750000003</v>
      </c>
      <c r="X51" s="49">
        <f t="shared" si="25"/>
        <v>2.918800497839244E-2</v>
      </c>
      <c r="Y51" s="67">
        <v>533052.09750000003</v>
      </c>
      <c r="Z51" s="49">
        <f t="shared" si="29"/>
        <v>2.918800497839244E-2</v>
      </c>
      <c r="AA51" s="82">
        <f t="shared" si="0"/>
        <v>6396625.1700000009</v>
      </c>
      <c r="AB51" s="49">
        <f t="shared" si="29"/>
        <v>2.9188004978392443E-2</v>
      </c>
      <c r="AC51" s="82">
        <f t="shared" si="13"/>
        <v>533052.09750000003</v>
      </c>
      <c r="AD51" s="49">
        <f t="shared" si="27"/>
        <v>2.918800497839244E-2</v>
      </c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</row>
    <row r="52" spans="1:66" x14ac:dyDescent="0.25">
      <c r="A52" s="9">
        <v>6112</v>
      </c>
      <c r="B52" s="10" t="s">
        <v>80</v>
      </c>
      <c r="C52" s="67">
        <v>55738.8</v>
      </c>
      <c r="D52" s="49">
        <f t="shared" si="15"/>
        <v>3.0520550984036239E-3</v>
      </c>
      <c r="E52" s="67">
        <v>55738.8</v>
      </c>
      <c r="F52" s="49">
        <f t="shared" si="16"/>
        <v>3.0520550984036239E-3</v>
      </c>
      <c r="G52" s="67">
        <v>55738.8</v>
      </c>
      <c r="H52" s="49">
        <f t="shared" si="17"/>
        <v>3.0520550984036239E-3</v>
      </c>
      <c r="I52" s="67">
        <v>55738.8</v>
      </c>
      <c r="J52" s="49">
        <f t="shared" si="18"/>
        <v>3.0520550984036239E-3</v>
      </c>
      <c r="K52" s="67">
        <v>55738.8</v>
      </c>
      <c r="L52" s="49">
        <f t="shared" si="19"/>
        <v>3.0520550984036239E-3</v>
      </c>
      <c r="M52" s="67">
        <v>55738.8</v>
      </c>
      <c r="N52" s="49">
        <f t="shared" si="20"/>
        <v>3.0520550984036239E-3</v>
      </c>
      <c r="O52" s="67">
        <v>55738.8</v>
      </c>
      <c r="P52" s="49">
        <f t="shared" si="21"/>
        <v>3.0520550984036239E-3</v>
      </c>
      <c r="Q52" s="67">
        <v>55738.8</v>
      </c>
      <c r="R52" s="49">
        <f t="shared" si="22"/>
        <v>3.0520550984036239E-3</v>
      </c>
      <c r="S52" s="67">
        <v>55738.8</v>
      </c>
      <c r="T52" s="49">
        <f t="shared" si="23"/>
        <v>3.0520550984036239E-3</v>
      </c>
      <c r="U52" s="67">
        <v>55738.8</v>
      </c>
      <c r="V52" s="49">
        <f t="shared" si="24"/>
        <v>3.0520550984036239E-3</v>
      </c>
      <c r="W52" s="67">
        <v>55738.8</v>
      </c>
      <c r="X52" s="49">
        <f t="shared" si="25"/>
        <v>3.0520550984036239E-3</v>
      </c>
      <c r="Y52" s="67">
        <v>55738.8</v>
      </c>
      <c r="Z52" s="49">
        <f t="shared" si="29"/>
        <v>3.0520550984036239E-3</v>
      </c>
      <c r="AA52" s="82">
        <f t="shared" si="0"/>
        <v>668865.60000000009</v>
      </c>
      <c r="AB52" s="49">
        <f t="shared" si="29"/>
        <v>3.0520550984036244E-3</v>
      </c>
      <c r="AC52" s="82">
        <f t="shared" si="13"/>
        <v>55738.80000000001</v>
      </c>
      <c r="AD52" s="49">
        <f t="shared" si="27"/>
        <v>3.0520550984036239E-3</v>
      </c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</row>
    <row r="53" spans="1:66" x14ac:dyDescent="0.25">
      <c r="A53" s="9">
        <v>6113</v>
      </c>
      <c r="B53" s="10" t="s">
        <v>81</v>
      </c>
      <c r="C53" s="67">
        <v>18252.599999999999</v>
      </c>
      <c r="D53" s="49">
        <f t="shared" si="15"/>
        <v>9.9944636212336794E-4</v>
      </c>
      <c r="E53" s="67">
        <v>18252.599999999999</v>
      </c>
      <c r="F53" s="49">
        <f t="shared" si="16"/>
        <v>9.9944636212336794E-4</v>
      </c>
      <c r="G53" s="67">
        <v>18252.599999999999</v>
      </c>
      <c r="H53" s="49">
        <f t="shared" si="17"/>
        <v>9.9944636212336794E-4</v>
      </c>
      <c r="I53" s="67">
        <v>18252.599999999999</v>
      </c>
      <c r="J53" s="49">
        <f t="shared" si="18"/>
        <v>9.9944636212336794E-4</v>
      </c>
      <c r="K53" s="67">
        <v>18252.599999999999</v>
      </c>
      <c r="L53" s="49">
        <f t="shared" si="19"/>
        <v>9.9944636212336794E-4</v>
      </c>
      <c r="M53" s="67">
        <v>18252.599999999999</v>
      </c>
      <c r="N53" s="49">
        <f t="shared" si="20"/>
        <v>9.9944636212336794E-4</v>
      </c>
      <c r="O53" s="67">
        <v>18252.599999999999</v>
      </c>
      <c r="P53" s="49">
        <f t="shared" si="21"/>
        <v>9.9944636212336794E-4</v>
      </c>
      <c r="Q53" s="67">
        <v>18252.599999999999</v>
      </c>
      <c r="R53" s="49">
        <f t="shared" si="22"/>
        <v>9.9944636212336794E-4</v>
      </c>
      <c r="S53" s="67">
        <v>18252.599999999999</v>
      </c>
      <c r="T53" s="49">
        <f t="shared" si="23"/>
        <v>9.9944636212336794E-4</v>
      </c>
      <c r="U53" s="67">
        <v>18252.599999999999</v>
      </c>
      <c r="V53" s="49">
        <f t="shared" si="24"/>
        <v>9.9944636212336794E-4</v>
      </c>
      <c r="W53" s="67">
        <v>18252.599999999999</v>
      </c>
      <c r="X53" s="49">
        <f t="shared" si="25"/>
        <v>9.9944636212336794E-4</v>
      </c>
      <c r="Y53" s="67">
        <v>18252.599999999999</v>
      </c>
      <c r="Z53" s="49">
        <f t="shared" si="29"/>
        <v>9.9944636212336794E-4</v>
      </c>
      <c r="AA53" s="82">
        <f t="shared" si="0"/>
        <v>219031.20000000004</v>
      </c>
      <c r="AB53" s="49">
        <f t="shared" si="29"/>
        <v>9.9944636212336816E-4</v>
      </c>
      <c r="AC53" s="82">
        <f t="shared" si="13"/>
        <v>18252.600000000002</v>
      </c>
      <c r="AD53" s="49">
        <f t="shared" si="27"/>
        <v>9.9944636212336794E-4</v>
      </c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</row>
    <row r="54" spans="1:66" x14ac:dyDescent="0.25">
      <c r="A54" s="9">
        <v>6114</v>
      </c>
      <c r="B54" s="10" t="s">
        <v>82</v>
      </c>
      <c r="C54" s="67">
        <v>37359.57475</v>
      </c>
      <c r="D54" s="49">
        <f t="shared" si="15"/>
        <v>2.0456751955537037E-3</v>
      </c>
      <c r="E54" s="67">
        <v>37359.57475</v>
      </c>
      <c r="F54" s="49">
        <f t="shared" si="16"/>
        <v>2.0456751955537037E-3</v>
      </c>
      <c r="G54" s="67">
        <v>37359.57475</v>
      </c>
      <c r="H54" s="49">
        <f t="shared" si="17"/>
        <v>2.0456751955537037E-3</v>
      </c>
      <c r="I54" s="67">
        <v>37359.57475</v>
      </c>
      <c r="J54" s="49">
        <f t="shared" si="18"/>
        <v>2.0456751955537037E-3</v>
      </c>
      <c r="K54" s="67">
        <v>37359.57475</v>
      </c>
      <c r="L54" s="49">
        <f t="shared" si="19"/>
        <v>2.0456751955537037E-3</v>
      </c>
      <c r="M54" s="67">
        <v>37359.57475</v>
      </c>
      <c r="N54" s="49">
        <f t="shared" si="20"/>
        <v>2.0456751955537037E-3</v>
      </c>
      <c r="O54" s="67">
        <v>37359.57475</v>
      </c>
      <c r="P54" s="49">
        <f t="shared" si="21"/>
        <v>2.0456751955537037E-3</v>
      </c>
      <c r="Q54" s="67">
        <v>37359.57475</v>
      </c>
      <c r="R54" s="49">
        <f t="shared" si="22"/>
        <v>2.0456751955537037E-3</v>
      </c>
      <c r="S54" s="67">
        <v>37359.57475</v>
      </c>
      <c r="T54" s="49">
        <f t="shared" si="23"/>
        <v>2.0456751955537037E-3</v>
      </c>
      <c r="U54" s="67">
        <v>37359.57475</v>
      </c>
      <c r="V54" s="49">
        <f t="shared" si="24"/>
        <v>2.0456751955537037E-3</v>
      </c>
      <c r="W54" s="67">
        <v>37359.57475</v>
      </c>
      <c r="X54" s="49">
        <f t="shared" si="25"/>
        <v>2.0456751955537037E-3</v>
      </c>
      <c r="Y54" s="67">
        <v>37359.57475</v>
      </c>
      <c r="Z54" s="49">
        <f t="shared" si="29"/>
        <v>2.0456751955537037E-3</v>
      </c>
      <c r="AA54" s="82">
        <f t="shared" si="0"/>
        <v>448314.89700000011</v>
      </c>
      <c r="AB54" s="49">
        <f t="shared" si="29"/>
        <v>2.0456751955537041E-3</v>
      </c>
      <c r="AC54" s="82">
        <f t="shared" si="13"/>
        <v>37359.574750000007</v>
      </c>
      <c r="AD54" s="49">
        <f t="shared" si="27"/>
        <v>2.0456751955537041E-3</v>
      </c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</row>
    <row r="55" spans="1:66" x14ac:dyDescent="0.25">
      <c r="A55" s="9">
        <v>6115</v>
      </c>
      <c r="B55" s="10" t="s">
        <v>83</v>
      </c>
      <c r="C55" s="67">
        <v>2633.9811500000001</v>
      </c>
      <c r="D55" s="49">
        <f t="shared" si="15"/>
        <v>1.4422728149792496E-4</v>
      </c>
      <c r="E55" s="67">
        <v>2633.9811500000001</v>
      </c>
      <c r="F55" s="49">
        <f t="shared" si="16"/>
        <v>1.4422728149792496E-4</v>
      </c>
      <c r="G55" s="67">
        <v>2633.9811500000001</v>
      </c>
      <c r="H55" s="49">
        <f t="shared" si="17"/>
        <v>1.4422728149792496E-4</v>
      </c>
      <c r="I55" s="67">
        <v>2633.9811500000001</v>
      </c>
      <c r="J55" s="49">
        <f t="shared" si="18"/>
        <v>1.4422728149792496E-4</v>
      </c>
      <c r="K55" s="67">
        <v>2633.9811500000001</v>
      </c>
      <c r="L55" s="49">
        <f t="shared" si="19"/>
        <v>1.4422728149792496E-4</v>
      </c>
      <c r="M55" s="67">
        <v>2633.9811500000001</v>
      </c>
      <c r="N55" s="49">
        <f t="shared" si="20"/>
        <v>1.4422728149792496E-4</v>
      </c>
      <c r="O55" s="67">
        <v>2633.9811500000001</v>
      </c>
      <c r="P55" s="49">
        <f t="shared" si="21"/>
        <v>1.4422728149792496E-4</v>
      </c>
      <c r="Q55" s="67">
        <v>2633.9811500000001</v>
      </c>
      <c r="R55" s="49">
        <f t="shared" si="22"/>
        <v>1.4422728149792496E-4</v>
      </c>
      <c r="S55" s="67">
        <v>2633.9811500000001</v>
      </c>
      <c r="T55" s="49">
        <f t="shared" si="23"/>
        <v>1.4422728149792496E-4</v>
      </c>
      <c r="U55" s="67">
        <v>2633.9811500000001</v>
      </c>
      <c r="V55" s="49">
        <f t="shared" si="24"/>
        <v>1.4422728149792496E-4</v>
      </c>
      <c r="W55" s="67">
        <v>2633.9811500000001</v>
      </c>
      <c r="X55" s="49">
        <f t="shared" si="25"/>
        <v>1.4422728149792496E-4</v>
      </c>
      <c r="Y55" s="67">
        <v>2633.9811500000001</v>
      </c>
      <c r="Z55" s="49">
        <f t="shared" si="29"/>
        <v>1.4422728149792496E-4</v>
      </c>
      <c r="AA55" s="82">
        <f t="shared" si="0"/>
        <v>31607.773799999999</v>
      </c>
      <c r="AB55" s="49">
        <f t="shared" si="29"/>
        <v>1.4422728149792496E-4</v>
      </c>
      <c r="AC55" s="82">
        <f t="shared" si="13"/>
        <v>2633.9811500000001</v>
      </c>
      <c r="AD55" s="49">
        <f t="shared" si="27"/>
        <v>1.4422728149792496E-4</v>
      </c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</row>
    <row r="56" spans="1:66" x14ac:dyDescent="0.25">
      <c r="A56" s="9">
        <v>6116</v>
      </c>
      <c r="B56" s="10" t="s">
        <v>53</v>
      </c>
      <c r="C56" s="67">
        <v>49479.155850000003</v>
      </c>
      <c r="D56" s="49">
        <f t="shared" si="15"/>
        <v>2.7092996239011244E-3</v>
      </c>
      <c r="E56" s="67">
        <v>49479.155850000003</v>
      </c>
      <c r="F56" s="49">
        <f t="shared" si="16"/>
        <v>2.7092996239011244E-3</v>
      </c>
      <c r="G56" s="67">
        <v>49479.155850000003</v>
      </c>
      <c r="H56" s="49">
        <f t="shared" si="17"/>
        <v>2.7092996239011244E-3</v>
      </c>
      <c r="I56" s="67">
        <v>49479.155850000003</v>
      </c>
      <c r="J56" s="49">
        <f t="shared" si="18"/>
        <v>2.7092996239011244E-3</v>
      </c>
      <c r="K56" s="67">
        <v>49479.155850000003</v>
      </c>
      <c r="L56" s="49">
        <f t="shared" si="19"/>
        <v>2.7092996239011244E-3</v>
      </c>
      <c r="M56" s="67">
        <v>49479.155850000003</v>
      </c>
      <c r="N56" s="49">
        <f t="shared" si="20"/>
        <v>2.7092996239011244E-3</v>
      </c>
      <c r="O56" s="67">
        <v>49479.155850000003</v>
      </c>
      <c r="P56" s="49">
        <f t="shared" si="21"/>
        <v>2.7092996239011244E-3</v>
      </c>
      <c r="Q56" s="67">
        <v>49479.155850000003</v>
      </c>
      <c r="R56" s="49">
        <f t="shared" si="22"/>
        <v>2.7092996239011244E-3</v>
      </c>
      <c r="S56" s="67">
        <v>49479.155850000003</v>
      </c>
      <c r="T56" s="49">
        <f t="shared" si="23"/>
        <v>2.7092996239011244E-3</v>
      </c>
      <c r="U56" s="67">
        <v>49479.155850000003</v>
      </c>
      <c r="V56" s="49">
        <f t="shared" si="24"/>
        <v>2.7092996239011244E-3</v>
      </c>
      <c r="W56" s="67">
        <v>49479.155850000003</v>
      </c>
      <c r="X56" s="49">
        <f t="shared" si="25"/>
        <v>2.7092996239011244E-3</v>
      </c>
      <c r="Y56" s="67">
        <v>49479.155850000003</v>
      </c>
      <c r="Z56" s="49">
        <f t="shared" si="29"/>
        <v>2.7092996239011244E-3</v>
      </c>
      <c r="AA56" s="82">
        <f t="shared" si="0"/>
        <v>593749.87019999989</v>
      </c>
      <c r="AB56" s="49">
        <f t="shared" si="29"/>
        <v>2.709299623901124E-3</v>
      </c>
      <c r="AC56" s="82">
        <f t="shared" si="13"/>
        <v>49479.155849999988</v>
      </c>
      <c r="AD56" s="49">
        <f t="shared" si="27"/>
        <v>2.7092996239011236E-3</v>
      </c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</row>
    <row r="57" spans="1:66" x14ac:dyDescent="0.25">
      <c r="A57" s="9">
        <v>6117</v>
      </c>
      <c r="B57" s="10" t="s">
        <v>84</v>
      </c>
      <c r="C57" s="67"/>
      <c r="D57" s="49">
        <f t="shared" si="15"/>
        <v>0</v>
      </c>
      <c r="E57" s="67"/>
      <c r="F57" s="49">
        <f t="shared" si="16"/>
        <v>0</v>
      </c>
      <c r="G57" s="67"/>
      <c r="H57" s="49">
        <f t="shared" si="17"/>
        <v>0</v>
      </c>
      <c r="I57" s="67"/>
      <c r="J57" s="49">
        <f t="shared" si="18"/>
        <v>0</v>
      </c>
      <c r="K57" s="67"/>
      <c r="L57" s="49">
        <f t="shared" si="19"/>
        <v>0</v>
      </c>
      <c r="M57" s="67"/>
      <c r="N57" s="49">
        <f t="shared" si="20"/>
        <v>0</v>
      </c>
      <c r="O57" s="67"/>
      <c r="P57" s="49">
        <f t="shared" si="21"/>
        <v>0</v>
      </c>
      <c r="Q57" s="67"/>
      <c r="R57" s="49">
        <f t="shared" si="22"/>
        <v>0</v>
      </c>
      <c r="S57" s="67"/>
      <c r="T57" s="49">
        <f t="shared" si="23"/>
        <v>0</v>
      </c>
      <c r="U57" s="67"/>
      <c r="V57" s="49">
        <f t="shared" si="24"/>
        <v>0</v>
      </c>
      <c r="W57" s="67"/>
      <c r="X57" s="49">
        <f t="shared" si="25"/>
        <v>0</v>
      </c>
      <c r="Y57" s="67"/>
      <c r="Z57" s="49">
        <f t="shared" si="29"/>
        <v>0</v>
      </c>
      <c r="AA57" s="82">
        <f t="shared" si="0"/>
        <v>0</v>
      </c>
      <c r="AB57" s="49">
        <f t="shared" si="29"/>
        <v>0</v>
      </c>
      <c r="AC57" s="82">
        <f t="shared" si="13"/>
        <v>0</v>
      </c>
      <c r="AD57" s="49">
        <f t="shared" si="27"/>
        <v>0</v>
      </c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</row>
    <row r="58" spans="1:66" x14ac:dyDescent="0.25">
      <c r="A58" s="9">
        <v>6118</v>
      </c>
      <c r="B58" s="10" t="s">
        <v>85</v>
      </c>
      <c r="C58" s="67">
        <v>192889.89689999999</v>
      </c>
      <c r="D58" s="49">
        <f t="shared" si="15"/>
        <v>1.0561953132543116E-2</v>
      </c>
      <c r="E58" s="67">
        <v>192889.89689999999</v>
      </c>
      <c r="F58" s="49">
        <f t="shared" si="16"/>
        <v>1.0561953132543116E-2</v>
      </c>
      <c r="G58" s="67">
        <v>192889.89689999999</v>
      </c>
      <c r="H58" s="49">
        <f t="shared" si="17"/>
        <v>1.0561953132543116E-2</v>
      </c>
      <c r="I58" s="67">
        <v>192889.89689999999</v>
      </c>
      <c r="J58" s="49">
        <f t="shared" si="18"/>
        <v>1.0561953132543116E-2</v>
      </c>
      <c r="K58" s="67">
        <v>192889.89689999999</v>
      </c>
      <c r="L58" s="49">
        <f t="shared" si="19"/>
        <v>1.0561953132543116E-2</v>
      </c>
      <c r="M58" s="67">
        <v>192889.89689999999</v>
      </c>
      <c r="N58" s="49">
        <f t="shared" si="20"/>
        <v>1.0561953132543116E-2</v>
      </c>
      <c r="O58" s="67">
        <v>192889.89689999999</v>
      </c>
      <c r="P58" s="49">
        <f t="shared" si="21"/>
        <v>1.0561953132543116E-2</v>
      </c>
      <c r="Q58" s="67">
        <v>192889.89689999999</v>
      </c>
      <c r="R58" s="49">
        <f t="shared" si="22"/>
        <v>1.0561953132543116E-2</v>
      </c>
      <c r="S58" s="67">
        <v>192889.89689999999</v>
      </c>
      <c r="T58" s="49">
        <f t="shared" si="23"/>
        <v>1.0561953132543116E-2</v>
      </c>
      <c r="U58" s="67">
        <v>192889.89689999999</v>
      </c>
      <c r="V58" s="49">
        <f t="shared" si="24"/>
        <v>1.0561953132543116E-2</v>
      </c>
      <c r="W58" s="67">
        <v>192889.89689999999</v>
      </c>
      <c r="X58" s="49">
        <f t="shared" si="25"/>
        <v>1.0561953132543116E-2</v>
      </c>
      <c r="Y58" s="67">
        <v>192889.89689999999</v>
      </c>
      <c r="Z58" s="49">
        <f t="shared" si="29"/>
        <v>1.0561953132543116E-2</v>
      </c>
      <c r="AA58" s="82">
        <f t="shared" si="0"/>
        <v>2314678.7628000001</v>
      </c>
      <c r="AB58" s="49">
        <f t="shared" si="29"/>
        <v>1.0561953132543118E-2</v>
      </c>
      <c r="AC58" s="82">
        <f t="shared" si="13"/>
        <v>192889.89690000002</v>
      </c>
      <c r="AD58" s="49">
        <f t="shared" si="27"/>
        <v>1.0561953132543118E-2</v>
      </c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</row>
    <row r="59" spans="1:66" x14ac:dyDescent="0.25">
      <c r="A59" s="9">
        <v>6119</v>
      </c>
      <c r="B59" s="10" t="s">
        <v>86</v>
      </c>
      <c r="C59" s="67">
        <v>1050</v>
      </c>
      <c r="D59" s="49">
        <f t="shared" si="15"/>
        <v>5.7494202482360667E-5</v>
      </c>
      <c r="E59" s="67">
        <v>1050</v>
      </c>
      <c r="F59" s="49">
        <f t="shared" si="16"/>
        <v>5.7494202482360667E-5</v>
      </c>
      <c r="G59" s="67">
        <v>1050</v>
      </c>
      <c r="H59" s="49">
        <f t="shared" si="17"/>
        <v>5.7494202482360667E-5</v>
      </c>
      <c r="I59" s="67">
        <v>1050</v>
      </c>
      <c r="J59" s="49">
        <f t="shared" si="18"/>
        <v>5.7494202482360667E-5</v>
      </c>
      <c r="K59" s="67">
        <v>1050</v>
      </c>
      <c r="L59" s="49">
        <f t="shared" si="19"/>
        <v>5.7494202482360667E-5</v>
      </c>
      <c r="M59" s="67">
        <v>1050</v>
      </c>
      <c r="N59" s="49">
        <f t="shared" si="20"/>
        <v>5.7494202482360667E-5</v>
      </c>
      <c r="O59" s="67">
        <v>1050</v>
      </c>
      <c r="P59" s="49">
        <f t="shared" si="21"/>
        <v>5.7494202482360667E-5</v>
      </c>
      <c r="Q59" s="67">
        <v>1050</v>
      </c>
      <c r="R59" s="49">
        <f t="shared" si="22"/>
        <v>5.7494202482360667E-5</v>
      </c>
      <c r="S59" s="67">
        <v>1050</v>
      </c>
      <c r="T59" s="49">
        <f t="shared" si="23"/>
        <v>5.7494202482360667E-5</v>
      </c>
      <c r="U59" s="67">
        <v>1050</v>
      </c>
      <c r="V59" s="49">
        <f t="shared" si="24"/>
        <v>5.7494202482360667E-5</v>
      </c>
      <c r="W59" s="67">
        <v>1050</v>
      </c>
      <c r="X59" s="49">
        <f t="shared" si="25"/>
        <v>5.7494202482360667E-5</v>
      </c>
      <c r="Y59" s="67">
        <v>1050</v>
      </c>
      <c r="Z59" s="49">
        <f t="shared" si="29"/>
        <v>5.7494202482360667E-5</v>
      </c>
      <c r="AA59" s="82">
        <f t="shared" si="0"/>
        <v>12600</v>
      </c>
      <c r="AB59" s="49">
        <f t="shared" si="29"/>
        <v>5.7494202482360674E-5</v>
      </c>
      <c r="AC59" s="82">
        <f t="shared" si="13"/>
        <v>1050</v>
      </c>
      <c r="AD59" s="49">
        <f t="shared" si="27"/>
        <v>5.7494202482360667E-5</v>
      </c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</row>
    <row r="60" spans="1:66" x14ac:dyDescent="0.25">
      <c r="A60" s="9">
        <v>6120</v>
      </c>
      <c r="B60" s="10" t="s">
        <v>87</v>
      </c>
      <c r="C60" s="67"/>
      <c r="D60" s="49">
        <f t="shared" si="15"/>
        <v>0</v>
      </c>
      <c r="E60" s="67"/>
      <c r="F60" s="49">
        <f t="shared" si="16"/>
        <v>0</v>
      </c>
      <c r="G60" s="67"/>
      <c r="H60" s="49">
        <f t="shared" si="17"/>
        <v>0</v>
      </c>
      <c r="I60" s="67"/>
      <c r="J60" s="49">
        <f t="shared" si="18"/>
        <v>0</v>
      </c>
      <c r="K60" s="67"/>
      <c r="L60" s="49">
        <f t="shared" si="19"/>
        <v>0</v>
      </c>
      <c r="M60" s="67"/>
      <c r="N60" s="49">
        <f t="shared" si="20"/>
        <v>0</v>
      </c>
      <c r="O60" s="67"/>
      <c r="P60" s="49">
        <f t="shared" si="21"/>
        <v>0</v>
      </c>
      <c r="Q60" s="67"/>
      <c r="R60" s="49">
        <f t="shared" si="22"/>
        <v>0</v>
      </c>
      <c r="S60" s="67"/>
      <c r="T60" s="49">
        <f t="shared" si="23"/>
        <v>0</v>
      </c>
      <c r="U60" s="67"/>
      <c r="V60" s="49">
        <f t="shared" si="24"/>
        <v>0</v>
      </c>
      <c r="W60" s="67"/>
      <c r="X60" s="49">
        <f t="shared" si="25"/>
        <v>0</v>
      </c>
      <c r="Y60" s="67"/>
      <c r="Z60" s="49">
        <f t="shared" si="29"/>
        <v>0</v>
      </c>
      <c r="AA60" s="82">
        <f t="shared" si="0"/>
        <v>0</v>
      </c>
      <c r="AB60" s="49">
        <f t="shared" si="29"/>
        <v>0</v>
      </c>
      <c r="AC60" s="82">
        <f t="shared" si="13"/>
        <v>0</v>
      </c>
      <c r="AD60" s="49">
        <f t="shared" si="27"/>
        <v>0</v>
      </c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</row>
    <row r="61" spans="1:66" x14ac:dyDescent="0.25">
      <c r="A61" s="9">
        <v>6121</v>
      </c>
      <c r="B61" s="10" t="s">
        <v>88</v>
      </c>
      <c r="C61" s="67">
        <v>6273.8078999999998</v>
      </c>
      <c r="D61" s="49">
        <f t="shared" si="15"/>
        <v>3.4353103022669902E-4</v>
      </c>
      <c r="E61" s="67">
        <v>6273.8078999999998</v>
      </c>
      <c r="F61" s="49">
        <f t="shared" si="16"/>
        <v>3.4353103022669902E-4</v>
      </c>
      <c r="G61" s="67">
        <v>6273.8078999999998</v>
      </c>
      <c r="H61" s="49">
        <f t="shared" si="17"/>
        <v>3.4353103022669902E-4</v>
      </c>
      <c r="I61" s="67">
        <v>6273.8078999999998</v>
      </c>
      <c r="J61" s="49">
        <f t="shared" si="18"/>
        <v>3.4353103022669902E-4</v>
      </c>
      <c r="K61" s="67">
        <v>6273.8078999999998</v>
      </c>
      <c r="L61" s="49">
        <f t="shared" si="19"/>
        <v>3.4353103022669902E-4</v>
      </c>
      <c r="M61" s="67">
        <v>6273.8078999999998</v>
      </c>
      <c r="N61" s="49">
        <f t="shared" si="20"/>
        <v>3.4353103022669902E-4</v>
      </c>
      <c r="O61" s="67">
        <v>6273.8078999999998</v>
      </c>
      <c r="P61" s="49">
        <f t="shared" si="21"/>
        <v>3.4353103022669902E-4</v>
      </c>
      <c r="Q61" s="67">
        <v>6273.8078999999998</v>
      </c>
      <c r="R61" s="49">
        <f t="shared" si="22"/>
        <v>3.4353103022669902E-4</v>
      </c>
      <c r="S61" s="67">
        <v>6273.8078999999998</v>
      </c>
      <c r="T61" s="49">
        <f t="shared" si="23"/>
        <v>3.4353103022669902E-4</v>
      </c>
      <c r="U61" s="67">
        <v>6273.8078999999998</v>
      </c>
      <c r="V61" s="49">
        <f t="shared" si="24"/>
        <v>3.4353103022669902E-4</v>
      </c>
      <c r="W61" s="67">
        <v>6273.8078999999998</v>
      </c>
      <c r="X61" s="49">
        <f t="shared" si="25"/>
        <v>3.4353103022669902E-4</v>
      </c>
      <c r="Y61" s="67">
        <v>6273.8078999999998</v>
      </c>
      <c r="Z61" s="49">
        <f t="shared" ref="Z61:AB80" si="30">IF(Y$10&lt;&gt;0,Y61/Y$10,"-")</f>
        <v>3.4353103022669902E-4</v>
      </c>
      <c r="AA61" s="82">
        <f t="shared" si="0"/>
        <v>75285.694799999997</v>
      </c>
      <c r="AB61" s="49">
        <f t="shared" si="30"/>
        <v>3.4353103022669902E-4</v>
      </c>
      <c r="AC61" s="82">
        <f t="shared" si="13"/>
        <v>6273.8078999999998</v>
      </c>
      <c r="AD61" s="49">
        <f t="shared" si="27"/>
        <v>3.4353103022669902E-4</v>
      </c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</row>
    <row r="62" spans="1:66" x14ac:dyDescent="0.25">
      <c r="A62" s="9">
        <v>6122</v>
      </c>
      <c r="B62" s="10" t="s">
        <v>89</v>
      </c>
      <c r="C62" s="67">
        <v>5294.3651499999996</v>
      </c>
      <c r="D62" s="49">
        <f t="shared" si="15"/>
        <v>2.8990028757109882E-4</v>
      </c>
      <c r="E62" s="67">
        <v>5294.3651499999996</v>
      </c>
      <c r="F62" s="49">
        <f t="shared" si="16"/>
        <v>2.8990028757109882E-4</v>
      </c>
      <c r="G62" s="67">
        <v>5294.3651499999996</v>
      </c>
      <c r="H62" s="49">
        <f t="shared" si="17"/>
        <v>2.8990028757109882E-4</v>
      </c>
      <c r="I62" s="67">
        <v>5294.3651499999996</v>
      </c>
      <c r="J62" s="49">
        <f t="shared" si="18"/>
        <v>2.8990028757109882E-4</v>
      </c>
      <c r="K62" s="67">
        <v>5294.3651499999996</v>
      </c>
      <c r="L62" s="49">
        <f t="shared" si="19"/>
        <v>2.8990028757109882E-4</v>
      </c>
      <c r="M62" s="67">
        <v>5294.3651499999996</v>
      </c>
      <c r="N62" s="49">
        <f t="shared" si="20"/>
        <v>2.8990028757109882E-4</v>
      </c>
      <c r="O62" s="67">
        <v>5294.3651499999996</v>
      </c>
      <c r="P62" s="49">
        <f t="shared" si="21"/>
        <v>2.8990028757109882E-4</v>
      </c>
      <c r="Q62" s="67">
        <v>5294.3651499999996</v>
      </c>
      <c r="R62" s="49">
        <f t="shared" si="22"/>
        <v>2.8990028757109882E-4</v>
      </c>
      <c r="S62" s="67">
        <v>5294.3651499999996</v>
      </c>
      <c r="T62" s="49">
        <f t="shared" si="23"/>
        <v>2.8990028757109882E-4</v>
      </c>
      <c r="U62" s="67">
        <v>5294.3651499999996</v>
      </c>
      <c r="V62" s="49">
        <f t="shared" si="24"/>
        <v>2.8990028757109882E-4</v>
      </c>
      <c r="W62" s="67">
        <v>5294.3651499999996</v>
      </c>
      <c r="X62" s="49">
        <f t="shared" si="25"/>
        <v>2.8990028757109882E-4</v>
      </c>
      <c r="Y62" s="67">
        <v>5294.3651499999996</v>
      </c>
      <c r="Z62" s="49">
        <f t="shared" si="30"/>
        <v>2.8990028757109882E-4</v>
      </c>
      <c r="AA62" s="82">
        <f t="shared" si="0"/>
        <v>63532.381799999981</v>
      </c>
      <c r="AB62" s="49">
        <f t="shared" si="30"/>
        <v>2.8990028757109877E-4</v>
      </c>
      <c r="AC62" s="82">
        <f t="shared" si="13"/>
        <v>5294.3651499999987</v>
      </c>
      <c r="AD62" s="49">
        <f t="shared" si="27"/>
        <v>2.8990028757109877E-4</v>
      </c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</row>
    <row r="63" spans="1:66" x14ac:dyDescent="0.25">
      <c r="A63" s="9">
        <v>6123</v>
      </c>
      <c r="B63" s="10" t="s">
        <v>90</v>
      </c>
      <c r="C63" s="67"/>
      <c r="D63" s="49">
        <f t="shared" si="15"/>
        <v>0</v>
      </c>
      <c r="E63" s="67"/>
      <c r="F63" s="49">
        <f t="shared" si="16"/>
        <v>0</v>
      </c>
      <c r="G63" s="67"/>
      <c r="H63" s="49">
        <f t="shared" si="17"/>
        <v>0</v>
      </c>
      <c r="I63" s="67"/>
      <c r="J63" s="49">
        <f t="shared" si="18"/>
        <v>0</v>
      </c>
      <c r="K63" s="67"/>
      <c r="L63" s="49">
        <f t="shared" si="19"/>
        <v>0</v>
      </c>
      <c r="M63" s="67"/>
      <c r="N63" s="49">
        <f t="shared" si="20"/>
        <v>0</v>
      </c>
      <c r="O63" s="67"/>
      <c r="P63" s="49">
        <f t="shared" si="21"/>
        <v>0</v>
      </c>
      <c r="Q63" s="67"/>
      <c r="R63" s="49">
        <f t="shared" si="22"/>
        <v>0</v>
      </c>
      <c r="S63" s="67"/>
      <c r="T63" s="49">
        <f t="shared" si="23"/>
        <v>0</v>
      </c>
      <c r="U63" s="67"/>
      <c r="V63" s="49">
        <f t="shared" si="24"/>
        <v>0</v>
      </c>
      <c r="W63" s="67"/>
      <c r="X63" s="49">
        <f t="shared" si="25"/>
        <v>0</v>
      </c>
      <c r="Y63" s="67"/>
      <c r="Z63" s="49">
        <f t="shared" si="30"/>
        <v>0</v>
      </c>
      <c r="AA63" s="82">
        <f t="shared" si="0"/>
        <v>0</v>
      </c>
      <c r="AB63" s="49">
        <f t="shared" si="30"/>
        <v>0</v>
      </c>
      <c r="AC63" s="82">
        <f t="shared" si="13"/>
        <v>0</v>
      </c>
      <c r="AD63" s="49">
        <f t="shared" si="27"/>
        <v>0</v>
      </c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</row>
    <row r="64" spans="1:66" x14ac:dyDescent="0.25">
      <c r="A64" s="9">
        <v>6124</v>
      </c>
      <c r="B64" s="10" t="s">
        <v>91</v>
      </c>
      <c r="C64" s="67">
        <v>165388.19575000001</v>
      </c>
      <c r="D64" s="49">
        <f t="shared" si="15"/>
        <v>9.0560594425169554E-3</v>
      </c>
      <c r="E64" s="67">
        <v>165388.19575000001</v>
      </c>
      <c r="F64" s="49">
        <f t="shared" si="16"/>
        <v>9.0560594425169554E-3</v>
      </c>
      <c r="G64" s="67">
        <v>165388.19575000001</v>
      </c>
      <c r="H64" s="49">
        <f t="shared" si="17"/>
        <v>9.0560594425169554E-3</v>
      </c>
      <c r="I64" s="67">
        <v>165388.19575000001</v>
      </c>
      <c r="J64" s="49">
        <f t="shared" si="18"/>
        <v>9.0560594425169554E-3</v>
      </c>
      <c r="K64" s="67">
        <v>165388.19575000001</v>
      </c>
      <c r="L64" s="49">
        <f t="shared" si="19"/>
        <v>9.0560594425169554E-3</v>
      </c>
      <c r="M64" s="67">
        <v>165388.19575000001</v>
      </c>
      <c r="N64" s="49">
        <f t="shared" si="20"/>
        <v>9.0560594425169554E-3</v>
      </c>
      <c r="O64" s="67">
        <v>165388.19575000001</v>
      </c>
      <c r="P64" s="49">
        <f t="shared" si="21"/>
        <v>9.0560594425169554E-3</v>
      </c>
      <c r="Q64" s="67">
        <v>165388.19575000001</v>
      </c>
      <c r="R64" s="49">
        <f t="shared" si="22"/>
        <v>9.0560594425169554E-3</v>
      </c>
      <c r="S64" s="67">
        <v>165388.19575000001</v>
      </c>
      <c r="T64" s="49">
        <f t="shared" si="23"/>
        <v>9.0560594425169554E-3</v>
      </c>
      <c r="U64" s="67">
        <v>165388.19575000001</v>
      </c>
      <c r="V64" s="49">
        <f t="shared" si="24"/>
        <v>9.0560594425169554E-3</v>
      </c>
      <c r="W64" s="67">
        <v>165388.19575000001</v>
      </c>
      <c r="X64" s="49">
        <f t="shared" si="25"/>
        <v>9.0560594425169554E-3</v>
      </c>
      <c r="Y64" s="67">
        <v>165388.19575000001</v>
      </c>
      <c r="Z64" s="49">
        <f t="shared" si="30"/>
        <v>9.0560594425169554E-3</v>
      </c>
      <c r="AA64" s="82">
        <f t="shared" si="0"/>
        <v>1984658.3489999997</v>
      </c>
      <c r="AB64" s="49">
        <f t="shared" si="30"/>
        <v>9.0560594425169536E-3</v>
      </c>
      <c r="AC64" s="82">
        <f t="shared" si="13"/>
        <v>165388.19574999998</v>
      </c>
      <c r="AD64" s="49">
        <f t="shared" si="27"/>
        <v>9.0560594425169536E-3</v>
      </c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</row>
    <row r="65" spans="1:66" x14ac:dyDescent="0.25">
      <c r="A65" s="9">
        <v>6125</v>
      </c>
      <c r="B65" s="10" t="s">
        <v>92</v>
      </c>
      <c r="C65" s="67">
        <v>16911.027849999999</v>
      </c>
      <c r="D65" s="49">
        <f t="shared" si="15"/>
        <v>9.2598672323118128E-4</v>
      </c>
      <c r="E65" s="67">
        <v>16911.027849999999</v>
      </c>
      <c r="F65" s="49">
        <f t="shared" si="16"/>
        <v>9.2598672323118128E-4</v>
      </c>
      <c r="G65" s="67">
        <v>16911.027849999999</v>
      </c>
      <c r="H65" s="49">
        <f t="shared" si="17"/>
        <v>9.2598672323118128E-4</v>
      </c>
      <c r="I65" s="67">
        <v>16911.027849999999</v>
      </c>
      <c r="J65" s="49">
        <f t="shared" si="18"/>
        <v>9.2598672323118128E-4</v>
      </c>
      <c r="K65" s="67">
        <v>16911.027849999999</v>
      </c>
      <c r="L65" s="49">
        <f t="shared" si="19"/>
        <v>9.2598672323118128E-4</v>
      </c>
      <c r="M65" s="67">
        <v>16911.027849999999</v>
      </c>
      <c r="N65" s="49">
        <f t="shared" si="20"/>
        <v>9.2598672323118128E-4</v>
      </c>
      <c r="O65" s="67">
        <v>16911.027849999999</v>
      </c>
      <c r="P65" s="49">
        <f t="shared" si="21"/>
        <v>9.2598672323118128E-4</v>
      </c>
      <c r="Q65" s="67">
        <v>16911.027849999999</v>
      </c>
      <c r="R65" s="49">
        <f t="shared" si="22"/>
        <v>9.2598672323118128E-4</v>
      </c>
      <c r="S65" s="67">
        <v>16911.027849999999</v>
      </c>
      <c r="T65" s="49">
        <f t="shared" si="23"/>
        <v>9.2598672323118128E-4</v>
      </c>
      <c r="U65" s="67">
        <v>16911.027849999999</v>
      </c>
      <c r="V65" s="49">
        <f t="shared" si="24"/>
        <v>9.2598672323118128E-4</v>
      </c>
      <c r="W65" s="67">
        <v>16911.027849999999</v>
      </c>
      <c r="X65" s="49">
        <f t="shared" si="25"/>
        <v>9.2598672323118128E-4</v>
      </c>
      <c r="Y65" s="67">
        <v>16911.027849999999</v>
      </c>
      <c r="Z65" s="49">
        <f t="shared" si="30"/>
        <v>9.2598672323118128E-4</v>
      </c>
      <c r="AA65" s="82">
        <f t="shared" si="0"/>
        <v>202932.33420000004</v>
      </c>
      <c r="AB65" s="49">
        <f t="shared" si="30"/>
        <v>9.259867232311816E-4</v>
      </c>
      <c r="AC65" s="82">
        <f t="shared" si="13"/>
        <v>16911.027850000002</v>
      </c>
      <c r="AD65" s="49">
        <f t="shared" si="27"/>
        <v>9.2598672323118139E-4</v>
      </c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</row>
    <row r="66" spans="1:66" x14ac:dyDescent="0.25">
      <c r="A66" s="9">
        <v>6126</v>
      </c>
      <c r="B66" s="10" t="s">
        <v>93</v>
      </c>
      <c r="C66" s="67">
        <v>1903</v>
      </c>
      <c r="D66" s="49">
        <f t="shared" si="15"/>
        <v>1.0420139745136414E-4</v>
      </c>
      <c r="E66" s="67">
        <v>1903</v>
      </c>
      <c r="F66" s="49">
        <f t="shared" si="16"/>
        <v>1.0420139745136414E-4</v>
      </c>
      <c r="G66" s="67">
        <v>1903</v>
      </c>
      <c r="H66" s="49">
        <f t="shared" si="17"/>
        <v>1.0420139745136414E-4</v>
      </c>
      <c r="I66" s="67">
        <v>1903</v>
      </c>
      <c r="J66" s="49">
        <f t="shared" si="18"/>
        <v>1.0420139745136414E-4</v>
      </c>
      <c r="K66" s="67">
        <v>1903</v>
      </c>
      <c r="L66" s="49">
        <f t="shared" si="19"/>
        <v>1.0420139745136414E-4</v>
      </c>
      <c r="M66" s="67">
        <v>1903</v>
      </c>
      <c r="N66" s="49">
        <f t="shared" si="20"/>
        <v>1.0420139745136414E-4</v>
      </c>
      <c r="O66" s="67">
        <v>1903</v>
      </c>
      <c r="P66" s="49">
        <f t="shared" si="21"/>
        <v>1.0420139745136414E-4</v>
      </c>
      <c r="Q66" s="67">
        <v>1903</v>
      </c>
      <c r="R66" s="49">
        <f t="shared" si="22"/>
        <v>1.0420139745136414E-4</v>
      </c>
      <c r="S66" s="67">
        <v>1903</v>
      </c>
      <c r="T66" s="49">
        <f t="shared" si="23"/>
        <v>1.0420139745136414E-4</v>
      </c>
      <c r="U66" s="67">
        <v>1903</v>
      </c>
      <c r="V66" s="49">
        <f t="shared" si="24"/>
        <v>1.0420139745136414E-4</v>
      </c>
      <c r="W66" s="67">
        <v>1903</v>
      </c>
      <c r="X66" s="49">
        <f t="shared" si="25"/>
        <v>1.0420139745136414E-4</v>
      </c>
      <c r="Y66" s="67">
        <v>1903</v>
      </c>
      <c r="Z66" s="49">
        <f t="shared" si="30"/>
        <v>1.0420139745136414E-4</v>
      </c>
      <c r="AA66" s="82">
        <f t="shared" si="0"/>
        <v>22836</v>
      </c>
      <c r="AB66" s="49">
        <f t="shared" si="30"/>
        <v>1.0420139745136415E-4</v>
      </c>
      <c r="AC66" s="82">
        <f t="shared" si="13"/>
        <v>1903</v>
      </c>
      <c r="AD66" s="49">
        <f t="shared" si="27"/>
        <v>1.0420139745136414E-4</v>
      </c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</row>
    <row r="67" spans="1:66" x14ac:dyDescent="0.25">
      <c r="A67" s="9">
        <v>6127</v>
      </c>
      <c r="B67" s="10" t="s">
        <v>94</v>
      </c>
      <c r="C67" s="67">
        <v>18684.87355</v>
      </c>
      <c r="D67" s="49">
        <f t="shared" si="15"/>
        <v>1.0231160983247669E-3</v>
      </c>
      <c r="E67" s="67">
        <v>18684.87355</v>
      </c>
      <c r="F67" s="49">
        <f t="shared" si="16"/>
        <v>1.0231160983247669E-3</v>
      </c>
      <c r="G67" s="67">
        <v>18684.87355</v>
      </c>
      <c r="H67" s="49">
        <f t="shared" si="17"/>
        <v>1.0231160983247669E-3</v>
      </c>
      <c r="I67" s="67">
        <v>18684.87355</v>
      </c>
      <c r="J67" s="49">
        <f t="shared" si="18"/>
        <v>1.0231160983247669E-3</v>
      </c>
      <c r="K67" s="67">
        <v>18684.87355</v>
      </c>
      <c r="L67" s="49">
        <f t="shared" si="19"/>
        <v>1.0231160983247669E-3</v>
      </c>
      <c r="M67" s="67">
        <v>18684.87355</v>
      </c>
      <c r="N67" s="49">
        <f t="shared" si="20"/>
        <v>1.0231160983247669E-3</v>
      </c>
      <c r="O67" s="67">
        <v>18684.87355</v>
      </c>
      <c r="P67" s="49">
        <f t="shared" si="21"/>
        <v>1.0231160983247669E-3</v>
      </c>
      <c r="Q67" s="67">
        <v>18684.87355</v>
      </c>
      <c r="R67" s="49">
        <f t="shared" si="22"/>
        <v>1.0231160983247669E-3</v>
      </c>
      <c r="S67" s="67">
        <v>18684.87355</v>
      </c>
      <c r="T67" s="49">
        <f t="shared" si="23"/>
        <v>1.0231160983247669E-3</v>
      </c>
      <c r="U67" s="67">
        <v>18684.87355</v>
      </c>
      <c r="V67" s="49">
        <f t="shared" si="24"/>
        <v>1.0231160983247669E-3</v>
      </c>
      <c r="W67" s="67">
        <v>18684.87355</v>
      </c>
      <c r="X67" s="49">
        <f t="shared" si="25"/>
        <v>1.0231160983247669E-3</v>
      </c>
      <c r="Y67" s="67">
        <v>18684.87355</v>
      </c>
      <c r="Z67" s="49">
        <f t="shared" si="30"/>
        <v>1.0231160983247669E-3</v>
      </c>
      <c r="AA67" s="82">
        <f t="shared" ref="AA67:AA134" si="31">C67+E67+G67+I67+K67+M67+O67+Q67+S67+U67+W67+Y67</f>
        <v>224218.48259999996</v>
      </c>
      <c r="AB67" s="49">
        <f t="shared" si="30"/>
        <v>1.0231160983247666E-3</v>
      </c>
      <c r="AC67" s="82">
        <f t="shared" si="13"/>
        <v>18684.873549999997</v>
      </c>
      <c r="AD67" s="49">
        <f t="shared" si="27"/>
        <v>1.0231160983247666E-3</v>
      </c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</row>
    <row r="68" spans="1:66" x14ac:dyDescent="0.25">
      <c r="A68" s="9">
        <v>6131</v>
      </c>
      <c r="B68" s="10" t="s">
        <v>95</v>
      </c>
      <c r="C68" s="67">
        <v>5725.6821</v>
      </c>
      <c r="D68" s="49">
        <f t="shared" si="15"/>
        <v>3.1351764381621716E-4</v>
      </c>
      <c r="E68" s="67">
        <v>5725.6821</v>
      </c>
      <c r="F68" s="49">
        <f t="shared" si="16"/>
        <v>3.1351764381621716E-4</v>
      </c>
      <c r="G68" s="67">
        <v>5725.6821</v>
      </c>
      <c r="H68" s="49">
        <f t="shared" si="17"/>
        <v>3.1351764381621716E-4</v>
      </c>
      <c r="I68" s="67">
        <v>5725.6821</v>
      </c>
      <c r="J68" s="49">
        <f t="shared" si="18"/>
        <v>3.1351764381621716E-4</v>
      </c>
      <c r="K68" s="67">
        <v>5725.6821</v>
      </c>
      <c r="L68" s="49">
        <f t="shared" si="19"/>
        <v>3.1351764381621716E-4</v>
      </c>
      <c r="M68" s="67">
        <v>5725.6821</v>
      </c>
      <c r="N68" s="49">
        <f t="shared" si="20"/>
        <v>3.1351764381621716E-4</v>
      </c>
      <c r="O68" s="67">
        <v>5725.6821</v>
      </c>
      <c r="P68" s="49">
        <f t="shared" si="21"/>
        <v>3.1351764381621716E-4</v>
      </c>
      <c r="Q68" s="67">
        <v>5725.6821</v>
      </c>
      <c r="R68" s="49">
        <f t="shared" si="22"/>
        <v>3.1351764381621716E-4</v>
      </c>
      <c r="S68" s="67">
        <v>5725.6821</v>
      </c>
      <c r="T68" s="49">
        <f t="shared" si="23"/>
        <v>3.1351764381621716E-4</v>
      </c>
      <c r="U68" s="67">
        <v>5725.6821</v>
      </c>
      <c r="V68" s="49">
        <f t="shared" si="24"/>
        <v>3.1351764381621716E-4</v>
      </c>
      <c r="W68" s="67">
        <v>5725.6821</v>
      </c>
      <c r="X68" s="49">
        <f t="shared" si="25"/>
        <v>3.1351764381621716E-4</v>
      </c>
      <c r="Y68" s="67">
        <v>5725.6821</v>
      </c>
      <c r="Z68" s="49">
        <f t="shared" si="30"/>
        <v>3.1351764381621716E-4</v>
      </c>
      <c r="AA68" s="82">
        <f t="shared" si="31"/>
        <v>68708.185199999993</v>
      </c>
      <c r="AB68" s="49">
        <f t="shared" si="30"/>
        <v>3.1351764381621716E-4</v>
      </c>
      <c r="AC68" s="82">
        <f t="shared" ref="AC68:AC141" si="32">AA68/12</f>
        <v>5725.6820999999991</v>
      </c>
      <c r="AD68" s="49">
        <f t="shared" si="27"/>
        <v>3.1351764381621711E-4</v>
      </c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</row>
    <row r="69" spans="1:66" x14ac:dyDescent="0.25">
      <c r="A69" s="9">
        <v>6132</v>
      </c>
      <c r="B69" s="10" t="s">
        <v>96</v>
      </c>
      <c r="C69" s="67"/>
      <c r="D69" s="49">
        <f t="shared" si="15"/>
        <v>0</v>
      </c>
      <c r="E69" s="67"/>
      <c r="F69" s="49">
        <f t="shared" si="16"/>
        <v>0</v>
      </c>
      <c r="G69" s="67"/>
      <c r="H69" s="49">
        <f t="shared" si="17"/>
        <v>0</v>
      </c>
      <c r="I69" s="67"/>
      <c r="J69" s="49">
        <f t="shared" si="18"/>
        <v>0</v>
      </c>
      <c r="K69" s="67"/>
      <c r="L69" s="49">
        <f t="shared" si="19"/>
        <v>0</v>
      </c>
      <c r="M69" s="67"/>
      <c r="N69" s="49">
        <f t="shared" si="20"/>
        <v>0</v>
      </c>
      <c r="O69" s="67"/>
      <c r="P69" s="49">
        <f t="shared" si="21"/>
        <v>0</v>
      </c>
      <c r="Q69" s="67"/>
      <c r="R69" s="49">
        <f t="shared" si="22"/>
        <v>0</v>
      </c>
      <c r="S69" s="67"/>
      <c r="T69" s="49">
        <f t="shared" si="23"/>
        <v>0</v>
      </c>
      <c r="U69" s="67"/>
      <c r="V69" s="49">
        <f t="shared" si="24"/>
        <v>0</v>
      </c>
      <c r="W69" s="67"/>
      <c r="X69" s="49">
        <f t="shared" si="25"/>
        <v>0</v>
      </c>
      <c r="Y69" s="67"/>
      <c r="Z69" s="49">
        <f t="shared" si="30"/>
        <v>0</v>
      </c>
      <c r="AA69" s="82">
        <f t="shared" si="31"/>
        <v>0</v>
      </c>
      <c r="AB69" s="49">
        <f t="shared" si="30"/>
        <v>0</v>
      </c>
      <c r="AC69" s="82">
        <f t="shared" si="32"/>
        <v>0</v>
      </c>
      <c r="AD69" s="49">
        <f t="shared" si="27"/>
        <v>0</v>
      </c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</row>
    <row r="70" spans="1:66" x14ac:dyDescent="0.25">
      <c r="A70" s="9">
        <v>6133</v>
      </c>
      <c r="B70" s="10" t="s">
        <v>97</v>
      </c>
      <c r="C70" s="67"/>
      <c r="D70" s="49">
        <f t="shared" si="15"/>
        <v>0</v>
      </c>
      <c r="E70" s="67"/>
      <c r="F70" s="49">
        <f t="shared" si="16"/>
        <v>0</v>
      </c>
      <c r="G70" s="67"/>
      <c r="H70" s="49">
        <f t="shared" si="17"/>
        <v>0</v>
      </c>
      <c r="I70" s="67"/>
      <c r="J70" s="49">
        <f t="shared" si="18"/>
        <v>0</v>
      </c>
      <c r="K70" s="67"/>
      <c r="L70" s="49">
        <f t="shared" si="19"/>
        <v>0</v>
      </c>
      <c r="M70" s="67"/>
      <c r="N70" s="49">
        <f t="shared" si="20"/>
        <v>0</v>
      </c>
      <c r="O70" s="67"/>
      <c r="P70" s="49">
        <f t="shared" si="21"/>
        <v>0</v>
      </c>
      <c r="Q70" s="67"/>
      <c r="R70" s="49">
        <f t="shared" si="22"/>
        <v>0</v>
      </c>
      <c r="S70" s="67"/>
      <c r="T70" s="49">
        <f t="shared" si="23"/>
        <v>0</v>
      </c>
      <c r="U70" s="67"/>
      <c r="V70" s="49">
        <f t="shared" si="24"/>
        <v>0</v>
      </c>
      <c r="W70" s="67"/>
      <c r="X70" s="49">
        <f t="shared" si="25"/>
        <v>0</v>
      </c>
      <c r="Y70" s="67"/>
      <c r="Z70" s="49">
        <f t="shared" si="30"/>
        <v>0</v>
      </c>
      <c r="AA70" s="82">
        <f t="shared" si="31"/>
        <v>0</v>
      </c>
      <c r="AB70" s="49">
        <f t="shared" si="30"/>
        <v>0</v>
      </c>
      <c r="AC70" s="82">
        <f t="shared" si="32"/>
        <v>0</v>
      </c>
      <c r="AD70" s="49">
        <f t="shared" si="27"/>
        <v>0</v>
      </c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</row>
    <row r="71" spans="1:66" x14ac:dyDescent="0.25">
      <c r="A71" s="9">
        <v>6134</v>
      </c>
      <c r="B71" s="10" t="s">
        <v>98</v>
      </c>
      <c r="C71" s="67"/>
      <c r="D71" s="49">
        <f t="shared" si="15"/>
        <v>0</v>
      </c>
      <c r="E71" s="67"/>
      <c r="F71" s="49">
        <f t="shared" si="16"/>
        <v>0</v>
      </c>
      <c r="G71" s="67"/>
      <c r="H71" s="49">
        <f t="shared" si="17"/>
        <v>0</v>
      </c>
      <c r="I71" s="67"/>
      <c r="J71" s="49">
        <f t="shared" si="18"/>
        <v>0</v>
      </c>
      <c r="K71" s="67"/>
      <c r="L71" s="49">
        <f t="shared" si="19"/>
        <v>0</v>
      </c>
      <c r="M71" s="67"/>
      <c r="N71" s="49">
        <f t="shared" si="20"/>
        <v>0</v>
      </c>
      <c r="O71" s="67"/>
      <c r="P71" s="49">
        <f t="shared" si="21"/>
        <v>0</v>
      </c>
      <c r="Q71" s="67"/>
      <c r="R71" s="49">
        <f t="shared" si="22"/>
        <v>0</v>
      </c>
      <c r="S71" s="67"/>
      <c r="T71" s="49">
        <f t="shared" si="23"/>
        <v>0</v>
      </c>
      <c r="U71" s="67"/>
      <c r="V71" s="49">
        <f t="shared" si="24"/>
        <v>0</v>
      </c>
      <c r="W71" s="67"/>
      <c r="X71" s="49">
        <f t="shared" si="25"/>
        <v>0</v>
      </c>
      <c r="Y71" s="67"/>
      <c r="Z71" s="49">
        <f t="shared" si="30"/>
        <v>0</v>
      </c>
      <c r="AA71" s="82">
        <f t="shared" si="31"/>
        <v>0</v>
      </c>
      <c r="AB71" s="49">
        <f t="shared" si="30"/>
        <v>0</v>
      </c>
      <c r="AC71" s="82">
        <f t="shared" si="32"/>
        <v>0</v>
      </c>
      <c r="AD71" s="49">
        <f t="shared" si="27"/>
        <v>0</v>
      </c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</row>
    <row r="72" spans="1:66" x14ac:dyDescent="0.25">
      <c r="A72" s="9">
        <v>6135</v>
      </c>
      <c r="B72" s="10" t="s">
        <v>99</v>
      </c>
      <c r="C72" s="67"/>
      <c r="D72" s="49">
        <f t="shared" si="15"/>
        <v>0</v>
      </c>
      <c r="E72" s="67"/>
      <c r="F72" s="49">
        <f t="shared" si="16"/>
        <v>0</v>
      </c>
      <c r="G72" s="67"/>
      <c r="H72" s="49">
        <f t="shared" si="17"/>
        <v>0</v>
      </c>
      <c r="I72" s="67"/>
      <c r="J72" s="49">
        <f t="shared" si="18"/>
        <v>0</v>
      </c>
      <c r="K72" s="67"/>
      <c r="L72" s="49">
        <f t="shared" si="19"/>
        <v>0</v>
      </c>
      <c r="M72" s="67"/>
      <c r="N72" s="49">
        <f t="shared" si="20"/>
        <v>0</v>
      </c>
      <c r="O72" s="67"/>
      <c r="P72" s="49">
        <f t="shared" si="21"/>
        <v>0</v>
      </c>
      <c r="Q72" s="67"/>
      <c r="R72" s="49">
        <f t="shared" si="22"/>
        <v>0</v>
      </c>
      <c r="S72" s="67"/>
      <c r="T72" s="49">
        <f t="shared" si="23"/>
        <v>0</v>
      </c>
      <c r="U72" s="67"/>
      <c r="V72" s="49">
        <f t="shared" si="24"/>
        <v>0</v>
      </c>
      <c r="W72" s="67"/>
      <c r="X72" s="49">
        <f t="shared" si="25"/>
        <v>0</v>
      </c>
      <c r="Y72" s="67"/>
      <c r="Z72" s="49">
        <f t="shared" si="30"/>
        <v>0</v>
      </c>
      <c r="AA72" s="82">
        <f t="shared" si="31"/>
        <v>0</v>
      </c>
      <c r="AB72" s="49">
        <f t="shared" si="30"/>
        <v>0</v>
      </c>
      <c r="AC72" s="82">
        <f t="shared" si="32"/>
        <v>0</v>
      </c>
      <c r="AD72" s="49">
        <f t="shared" si="27"/>
        <v>0</v>
      </c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</row>
    <row r="73" spans="1:66" x14ac:dyDescent="0.25">
      <c r="A73" s="9">
        <v>6136</v>
      </c>
      <c r="B73" s="10" t="s">
        <v>100</v>
      </c>
      <c r="C73" s="67">
        <v>17764.062249999999</v>
      </c>
      <c r="D73" s="49">
        <f t="shared" si="15"/>
        <v>9.7269580181977083E-4</v>
      </c>
      <c r="E73" s="67">
        <v>17764.062249999999</v>
      </c>
      <c r="F73" s="49">
        <f t="shared" si="16"/>
        <v>9.7269580181977083E-4</v>
      </c>
      <c r="G73" s="67">
        <v>17764.062249999999</v>
      </c>
      <c r="H73" s="49">
        <f t="shared" si="17"/>
        <v>9.7269580181977083E-4</v>
      </c>
      <c r="I73" s="67">
        <v>17764.062249999999</v>
      </c>
      <c r="J73" s="49">
        <f t="shared" si="18"/>
        <v>9.7269580181977083E-4</v>
      </c>
      <c r="K73" s="67">
        <v>17764.062249999999</v>
      </c>
      <c r="L73" s="49">
        <f t="shared" si="19"/>
        <v>9.7269580181977083E-4</v>
      </c>
      <c r="M73" s="67">
        <v>17764.062249999999</v>
      </c>
      <c r="N73" s="49">
        <f t="shared" si="20"/>
        <v>9.7269580181977083E-4</v>
      </c>
      <c r="O73" s="67">
        <v>17764.062249999999</v>
      </c>
      <c r="P73" s="49">
        <f t="shared" si="21"/>
        <v>9.7269580181977083E-4</v>
      </c>
      <c r="Q73" s="67">
        <v>17764.062249999999</v>
      </c>
      <c r="R73" s="49">
        <f t="shared" si="22"/>
        <v>9.7269580181977083E-4</v>
      </c>
      <c r="S73" s="67">
        <v>17764.062249999999</v>
      </c>
      <c r="T73" s="49">
        <f t="shared" si="23"/>
        <v>9.7269580181977083E-4</v>
      </c>
      <c r="U73" s="67">
        <v>17764.062249999999</v>
      </c>
      <c r="V73" s="49">
        <f t="shared" si="24"/>
        <v>9.7269580181977083E-4</v>
      </c>
      <c r="W73" s="67">
        <v>17764.062249999999</v>
      </c>
      <c r="X73" s="49">
        <f t="shared" si="25"/>
        <v>9.7269580181977083E-4</v>
      </c>
      <c r="Y73" s="67">
        <v>17764.062249999999</v>
      </c>
      <c r="Z73" s="49">
        <f t="shared" si="30"/>
        <v>9.7269580181977083E-4</v>
      </c>
      <c r="AA73" s="82">
        <f t="shared" si="31"/>
        <v>213168.74699999994</v>
      </c>
      <c r="AB73" s="49">
        <f t="shared" si="30"/>
        <v>9.7269580181977072E-4</v>
      </c>
      <c r="AC73" s="82">
        <f t="shared" si="32"/>
        <v>17764.062249999995</v>
      </c>
      <c r="AD73" s="49">
        <f t="shared" si="27"/>
        <v>9.7269580181977061E-4</v>
      </c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</row>
    <row r="74" spans="1:66" x14ac:dyDescent="0.25">
      <c r="A74" s="9">
        <v>6137</v>
      </c>
      <c r="B74" s="10"/>
      <c r="C74" s="67"/>
      <c r="D74" s="49">
        <f t="shared" si="15"/>
        <v>0</v>
      </c>
      <c r="E74" s="67"/>
      <c r="F74" s="49">
        <f t="shared" si="15"/>
        <v>0</v>
      </c>
      <c r="G74" s="67"/>
      <c r="H74" s="49">
        <f t="shared" si="15"/>
        <v>0</v>
      </c>
      <c r="I74" s="67"/>
      <c r="J74" s="49">
        <f t="shared" si="15"/>
        <v>0</v>
      </c>
      <c r="K74" s="67"/>
      <c r="L74" s="49">
        <f t="shared" si="15"/>
        <v>0</v>
      </c>
      <c r="M74" s="67"/>
      <c r="N74" s="49">
        <f t="shared" si="15"/>
        <v>0</v>
      </c>
      <c r="O74" s="67"/>
      <c r="P74" s="49">
        <f t="shared" si="15"/>
        <v>0</v>
      </c>
      <c r="Q74" s="67"/>
      <c r="R74" s="49">
        <f t="shared" si="15"/>
        <v>0</v>
      </c>
      <c r="S74" s="67"/>
      <c r="T74" s="49">
        <f t="shared" si="23"/>
        <v>0</v>
      </c>
      <c r="U74" s="67"/>
      <c r="V74" s="49">
        <f t="shared" si="23"/>
        <v>0</v>
      </c>
      <c r="W74" s="67"/>
      <c r="X74" s="49">
        <f t="shared" si="23"/>
        <v>0</v>
      </c>
      <c r="Y74" s="67"/>
      <c r="Z74" s="49">
        <f t="shared" si="23"/>
        <v>0</v>
      </c>
      <c r="AA74" s="82"/>
      <c r="AB74" s="49">
        <f t="shared" si="23"/>
        <v>0</v>
      </c>
      <c r="AC74" s="82"/>
      <c r="AD74" s="49">
        <f t="shared" si="23"/>
        <v>0</v>
      </c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</row>
    <row r="75" spans="1:66" x14ac:dyDescent="0.25">
      <c r="A75" s="9">
        <v>6138</v>
      </c>
      <c r="B75" s="10"/>
      <c r="C75" s="67"/>
      <c r="D75" s="49">
        <f t="shared" si="15"/>
        <v>0</v>
      </c>
      <c r="E75" s="67"/>
      <c r="F75" s="49">
        <f t="shared" si="15"/>
        <v>0</v>
      </c>
      <c r="G75" s="67"/>
      <c r="H75" s="49">
        <f t="shared" si="15"/>
        <v>0</v>
      </c>
      <c r="I75" s="67"/>
      <c r="J75" s="49">
        <f t="shared" si="15"/>
        <v>0</v>
      </c>
      <c r="K75" s="67"/>
      <c r="L75" s="49">
        <f t="shared" si="15"/>
        <v>0</v>
      </c>
      <c r="M75" s="67"/>
      <c r="N75" s="49">
        <f t="shared" si="15"/>
        <v>0</v>
      </c>
      <c r="O75" s="67"/>
      <c r="P75" s="49">
        <f t="shared" si="15"/>
        <v>0</v>
      </c>
      <c r="Q75" s="67"/>
      <c r="R75" s="49">
        <f t="shared" si="15"/>
        <v>0</v>
      </c>
      <c r="S75" s="67"/>
      <c r="T75" s="49">
        <f t="shared" si="23"/>
        <v>0</v>
      </c>
      <c r="U75" s="67"/>
      <c r="V75" s="49">
        <f t="shared" si="23"/>
        <v>0</v>
      </c>
      <c r="W75" s="67"/>
      <c r="X75" s="49">
        <f t="shared" si="23"/>
        <v>0</v>
      </c>
      <c r="Y75" s="67"/>
      <c r="Z75" s="49">
        <f t="shared" si="23"/>
        <v>0</v>
      </c>
      <c r="AA75" s="82"/>
      <c r="AB75" s="49">
        <f t="shared" si="23"/>
        <v>0</v>
      </c>
      <c r="AC75" s="82"/>
      <c r="AD75" s="49">
        <f t="shared" si="23"/>
        <v>0</v>
      </c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</row>
    <row r="76" spans="1:66" x14ac:dyDescent="0.25">
      <c r="A76" s="9">
        <v>6139</v>
      </c>
      <c r="B76" s="10"/>
      <c r="C76" s="67"/>
      <c r="D76" s="49">
        <f t="shared" si="15"/>
        <v>0</v>
      </c>
      <c r="E76" s="67"/>
      <c r="F76" s="49">
        <f t="shared" si="15"/>
        <v>0</v>
      </c>
      <c r="G76" s="67"/>
      <c r="H76" s="49">
        <f t="shared" si="15"/>
        <v>0</v>
      </c>
      <c r="I76" s="67"/>
      <c r="J76" s="49">
        <f t="shared" si="15"/>
        <v>0</v>
      </c>
      <c r="K76" s="67"/>
      <c r="L76" s="49">
        <f t="shared" si="15"/>
        <v>0</v>
      </c>
      <c r="M76" s="67"/>
      <c r="N76" s="49">
        <f t="shared" si="15"/>
        <v>0</v>
      </c>
      <c r="O76" s="67"/>
      <c r="P76" s="49">
        <f t="shared" si="15"/>
        <v>0</v>
      </c>
      <c r="Q76" s="67"/>
      <c r="R76" s="49">
        <f t="shared" si="15"/>
        <v>0</v>
      </c>
      <c r="S76" s="67"/>
      <c r="T76" s="49">
        <f t="shared" si="23"/>
        <v>0</v>
      </c>
      <c r="U76" s="67"/>
      <c r="V76" s="49">
        <f t="shared" si="23"/>
        <v>0</v>
      </c>
      <c r="W76" s="67"/>
      <c r="X76" s="49">
        <f t="shared" si="23"/>
        <v>0</v>
      </c>
      <c r="Y76" s="67"/>
      <c r="Z76" s="49">
        <f t="shared" si="23"/>
        <v>0</v>
      </c>
      <c r="AA76" s="82"/>
      <c r="AB76" s="49">
        <f t="shared" si="23"/>
        <v>0</v>
      </c>
      <c r="AC76" s="82"/>
      <c r="AD76" s="49">
        <f t="shared" si="23"/>
        <v>0</v>
      </c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</row>
    <row r="77" spans="1:66" x14ac:dyDescent="0.25">
      <c r="A77" s="9">
        <v>6140</v>
      </c>
      <c r="B77" s="10"/>
      <c r="C77" s="67"/>
      <c r="D77" s="49">
        <f t="shared" si="15"/>
        <v>0</v>
      </c>
      <c r="E77" s="67"/>
      <c r="F77" s="49">
        <f t="shared" si="15"/>
        <v>0</v>
      </c>
      <c r="G77" s="67"/>
      <c r="H77" s="49">
        <f t="shared" si="15"/>
        <v>0</v>
      </c>
      <c r="I77" s="67"/>
      <c r="J77" s="49">
        <f t="shared" si="15"/>
        <v>0</v>
      </c>
      <c r="K77" s="67"/>
      <c r="L77" s="49">
        <f t="shared" si="15"/>
        <v>0</v>
      </c>
      <c r="M77" s="67"/>
      <c r="N77" s="49">
        <f t="shared" si="15"/>
        <v>0</v>
      </c>
      <c r="O77" s="67"/>
      <c r="P77" s="49">
        <f t="shared" si="15"/>
        <v>0</v>
      </c>
      <c r="Q77" s="67"/>
      <c r="R77" s="49">
        <f t="shared" si="15"/>
        <v>0</v>
      </c>
      <c r="S77" s="67"/>
      <c r="T77" s="49">
        <f t="shared" si="23"/>
        <v>0</v>
      </c>
      <c r="U77" s="67"/>
      <c r="V77" s="49">
        <f t="shared" si="23"/>
        <v>0</v>
      </c>
      <c r="W77" s="67"/>
      <c r="X77" s="49">
        <f t="shared" si="23"/>
        <v>0</v>
      </c>
      <c r="Y77" s="67"/>
      <c r="Z77" s="49">
        <f t="shared" si="23"/>
        <v>0</v>
      </c>
      <c r="AA77" s="82"/>
      <c r="AB77" s="49">
        <f t="shared" si="23"/>
        <v>0</v>
      </c>
      <c r="AC77" s="82"/>
      <c r="AD77" s="49">
        <f t="shared" si="23"/>
        <v>0</v>
      </c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</row>
    <row r="78" spans="1:66" s="5" customFormat="1" x14ac:dyDescent="0.25">
      <c r="A78" s="12">
        <v>6199</v>
      </c>
      <c r="B78" s="1" t="s">
        <v>101</v>
      </c>
      <c r="C78" s="74">
        <f>SUM(C41:C77)</f>
        <v>3600598.0233000009</v>
      </c>
      <c r="D78" s="56">
        <f t="shared" si="15"/>
        <v>0.19715572553256935</v>
      </c>
      <c r="E78" s="74">
        <f>SUM(E41:E77)</f>
        <v>3600598.0233000009</v>
      </c>
      <c r="F78" s="56">
        <f t="shared" si="16"/>
        <v>0.19715572553256935</v>
      </c>
      <c r="G78" s="74">
        <f>SUM(G41:G77)</f>
        <v>3600598.0233000009</v>
      </c>
      <c r="H78" s="56">
        <f t="shared" si="17"/>
        <v>0.19715572553256935</v>
      </c>
      <c r="I78" s="74">
        <f>SUM(I41:I77)</f>
        <v>3600598.0233000009</v>
      </c>
      <c r="J78" s="56">
        <f t="shared" si="18"/>
        <v>0.19715572553256935</v>
      </c>
      <c r="K78" s="74">
        <f>SUM(K41:K77)</f>
        <v>3600598.0233000009</v>
      </c>
      <c r="L78" s="56">
        <f t="shared" si="19"/>
        <v>0.19715572553256935</v>
      </c>
      <c r="M78" s="74">
        <f>SUM(M41:M77)</f>
        <v>3600598.0233000009</v>
      </c>
      <c r="N78" s="56">
        <f t="shared" si="20"/>
        <v>0.19715572553256935</v>
      </c>
      <c r="O78" s="74">
        <f>SUM(O41:O77)</f>
        <v>3600598.0233000009</v>
      </c>
      <c r="P78" s="56">
        <f t="shared" si="21"/>
        <v>0.19715572553256935</v>
      </c>
      <c r="Q78" s="74">
        <f>SUM(Q41:Q77)</f>
        <v>3600598.0233000009</v>
      </c>
      <c r="R78" s="56">
        <f t="shared" si="22"/>
        <v>0.19715572553256935</v>
      </c>
      <c r="S78" s="74">
        <f>SUM(S41:S77)</f>
        <v>3600598.0233000009</v>
      </c>
      <c r="T78" s="56">
        <f t="shared" si="23"/>
        <v>0.19715572553256935</v>
      </c>
      <c r="U78" s="74">
        <f>SUM(U41:U77)</f>
        <v>3600598.0233000009</v>
      </c>
      <c r="V78" s="56">
        <f t="shared" si="24"/>
        <v>0.19715572553256935</v>
      </c>
      <c r="W78" s="74">
        <f>SUM(W41:W77)</f>
        <v>3600598.0233000009</v>
      </c>
      <c r="X78" s="56">
        <f t="shared" si="25"/>
        <v>0.19715572553256935</v>
      </c>
      <c r="Y78" s="74">
        <f>SUM(Y41:Y77)</f>
        <v>3600598.0233000009</v>
      </c>
      <c r="Z78" s="56">
        <f t="shared" si="30"/>
        <v>0.19715572553256935</v>
      </c>
      <c r="AA78" s="74">
        <f t="shared" si="31"/>
        <v>43207176.279600002</v>
      </c>
      <c r="AB78" s="56">
        <f t="shared" si="30"/>
        <v>0.19715572553256933</v>
      </c>
      <c r="AC78" s="94">
        <f t="shared" si="32"/>
        <v>3600598.0233</v>
      </c>
      <c r="AD78" s="56">
        <f t="shared" si="27"/>
        <v>0.1971557255325693</v>
      </c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</row>
    <row r="79" spans="1:66" s="8" customFormat="1" x14ac:dyDescent="0.25">
      <c r="A79" s="26">
        <v>6201</v>
      </c>
      <c r="B79" s="27" t="s">
        <v>102</v>
      </c>
      <c r="C79" s="69">
        <v>1108447.4173999999</v>
      </c>
      <c r="D79" s="57">
        <f t="shared" si="15"/>
        <v>6.0694571673376517E-2</v>
      </c>
      <c r="E79" s="69">
        <v>1108447.4173999999</v>
      </c>
      <c r="F79" s="57">
        <f t="shared" si="16"/>
        <v>6.0694571673376517E-2</v>
      </c>
      <c r="G79" s="69">
        <v>1108447.4173999999</v>
      </c>
      <c r="H79" s="57">
        <f t="shared" si="17"/>
        <v>6.0694571673376517E-2</v>
      </c>
      <c r="I79" s="69">
        <v>1108447.4173999999</v>
      </c>
      <c r="J79" s="57">
        <f t="shared" si="18"/>
        <v>6.0694571673376517E-2</v>
      </c>
      <c r="K79" s="69">
        <v>1108447.4173999999</v>
      </c>
      <c r="L79" s="57">
        <f t="shared" si="19"/>
        <v>6.0694571673376517E-2</v>
      </c>
      <c r="M79" s="69">
        <v>1108447.4173999999</v>
      </c>
      <c r="N79" s="57">
        <f t="shared" si="20"/>
        <v>6.0694571673376517E-2</v>
      </c>
      <c r="O79" s="69">
        <v>1108447.4173999999</v>
      </c>
      <c r="P79" s="57">
        <f t="shared" si="21"/>
        <v>6.0694571673376517E-2</v>
      </c>
      <c r="Q79" s="69">
        <v>1108447.4173999999</v>
      </c>
      <c r="R79" s="57">
        <f t="shared" si="22"/>
        <v>6.0694571673376517E-2</v>
      </c>
      <c r="S79" s="69">
        <v>1108447.4173999999</v>
      </c>
      <c r="T79" s="57">
        <f t="shared" si="23"/>
        <v>6.0694571673376517E-2</v>
      </c>
      <c r="U79" s="69">
        <v>1108447.4173999999</v>
      </c>
      <c r="V79" s="57">
        <f t="shared" si="24"/>
        <v>6.0694571673376517E-2</v>
      </c>
      <c r="W79" s="69">
        <v>1108447.4173999999</v>
      </c>
      <c r="X79" s="57">
        <f t="shared" si="25"/>
        <v>6.0694571673376517E-2</v>
      </c>
      <c r="Y79" s="69">
        <v>1108447.4173999999</v>
      </c>
      <c r="Z79" s="57">
        <f t="shared" si="30"/>
        <v>6.0694571673376517E-2</v>
      </c>
      <c r="AA79" s="69">
        <f t="shared" si="31"/>
        <v>13301369.008800002</v>
      </c>
      <c r="AB79" s="57">
        <f t="shared" si="30"/>
        <v>6.0694571673376538E-2</v>
      </c>
      <c r="AC79" s="85">
        <f t="shared" si="32"/>
        <v>1108447.4174000002</v>
      </c>
      <c r="AD79" s="57">
        <f t="shared" si="27"/>
        <v>6.0694571673376531E-2</v>
      </c>
    </row>
    <row r="80" spans="1:66" x14ac:dyDescent="0.25">
      <c r="A80" s="9">
        <v>6202</v>
      </c>
      <c r="B80" s="10" t="s">
        <v>103</v>
      </c>
      <c r="C80" s="67">
        <v>456495.73090000002</v>
      </c>
      <c r="D80" s="49">
        <f t="shared" si="15"/>
        <v>2.4996055223521742E-2</v>
      </c>
      <c r="E80" s="67">
        <v>456495.73090000002</v>
      </c>
      <c r="F80" s="49">
        <f t="shared" si="16"/>
        <v>2.4996055223521742E-2</v>
      </c>
      <c r="G80" s="67">
        <v>456495.73090000002</v>
      </c>
      <c r="H80" s="49">
        <f t="shared" si="17"/>
        <v>2.4996055223521742E-2</v>
      </c>
      <c r="I80" s="67">
        <v>456495.73090000002</v>
      </c>
      <c r="J80" s="49">
        <f t="shared" si="18"/>
        <v>2.4996055223521742E-2</v>
      </c>
      <c r="K80" s="67">
        <v>456495.73090000002</v>
      </c>
      <c r="L80" s="49">
        <f t="shared" si="19"/>
        <v>2.4996055223521742E-2</v>
      </c>
      <c r="M80" s="67">
        <v>456495.73090000002</v>
      </c>
      <c r="N80" s="49">
        <f t="shared" si="20"/>
        <v>2.4996055223521742E-2</v>
      </c>
      <c r="O80" s="67">
        <v>456495.73090000002</v>
      </c>
      <c r="P80" s="49">
        <f t="shared" si="21"/>
        <v>2.4996055223521742E-2</v>
      </c>
      <c r="Q80" s="67">
        <v>456495.73090000002</v>
      </c>
      <c r="R80" s="49">
        <f t="shared" si="22"/>
        <v>2.4996055223521742E-2</v>
      </c>
      <c r="S80" s="67">
        <v>456495.73090000002</v>
      </c>
      <c r="T80" s="49">
        <f t="shared" si="23"/>
        <v>2.4996055223521742E-2</v>
      </c>
      <c r="U80" s="67">
        <v>456495.73090000002</v>
      </c>
      <c r="V80" s="49">
        <f t="shared" si="24"/>
        <v>2.4996055223521742E-2</v>
      </c>
      <c r="W80" s="67">
        <v>456495.73090000002</v>
      </c>
      <c r="X80" s="49">
        <f t="shared" si="25"/>
        <v>2.4996055223521742E-2</v>
      </c>
      <c r="Y80" s="67">
        <v>456495.73090000002</v>
      </c>
      <c r="Z80" s="49">
        <f t="shared" si="30"/>
        <v>2.4996055223521742E-2</v>
      </c>
      <c r="AA80" s="82">
        <f t="shared" si="31"/>
        <v>5477948.7707999991</v>
      </c>
      <c r="AB80" s="49">
        <f t="shared" si="30"/>
        <v>2.4996055223521739E-2</v>
      </c>
      <c r="AC80" s="82">
        <f t="shared" si="32"/>
        <v>456495.73089999991</v>
      </c>
      <c r="AD80" s="49">
        <f t="shared" si="27"/>
        <v>2.4996055223521736E-2</v>
      </c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</row>
    <row r="81" spans="1:66" x14ac:dyDescent="0.25">
      <c r="A81" s="9">
        <v>6203</v>
      </c>
      <c r="B81" s="10" t="s">
        <v>104</v>
      </c>
      <c r="C81" s="67">
        <v>169990.63605</v>
      </c>
      <c r="D81" s="49">
        <f t="shared" ref="D81:R156" si="33">IF(C$10&lt;&gt;0,C81/C$10,"-")</f>
        <v>9.3080724277752186E-3</v>
      </c>
      <c r="E81" s="67">
        <v>169990.63605</v>
      </c>
      <c r="F81" s="49">
        <f t="shared" ref="F81:F141" si="34">IF(E$10&lt;&gt;0,E81/E$10,"-")</f>
        <v>9.3080724277752186E-3</v>
      </c>
      <c r="G81" s="67">
        <v>169990.63605</v>
      </c>
      <c r="H81" s="49">
        <f t="shared" ref="H81:H141" si="35">IF(G$10&lt;&gt;0,G81/G$10,"-")</f>
        <v>9.3080724277752186E-3</v>
      </c>
      <c r="I81" s="67">
        <v>169990.63605</v>
      </c>
      <c r="J81" s="49">
        <f t="shared" ref="J81:J141" si="36">IF(I$10&lt;&gt;0,I81/I$10,"-")</f>
        <v>9.3080724277752186E-3</v>
      </c>
      <c r="K81" s="67">
        <v>169990.63605</v>
      </c>
      <c r="L81" s="49">
        <f t="shared" ref="L81:L141" si="37">IF(K$10&lt;&gt;0,K81/K$10,"-")</f>
        <v>9.3080724277752186E-3</v>
      </c>
      <c r="M81" s="67">
        <v>169990.63605</v>
      </c>
      <c r="N81" s="49">
        <f t="shared" ref="N81:N141" si="38">IF(M$10&lt;&gt;0,M81/M$10,"-")</f>
        <v>9.3080724277752186E-3</v>
      </c>
      <c r="O81" s="67">
        <v>169990.63605</v>
      </c>
      <c r="P81" s="49">
        <f t="shared" ref="P81:P141" si="39">IF(O$10&lt;&gt;0,O81/O$10,"-")</f>
        <v>9.3080724277752186E-3</v>
      </c>
      <c r="Q81" s="67">
        <v>169990.63605</v>
      </c>
      <c r="R81" s="49">
        <f t="shared" ref="R81:R141" si="40">IF(Q$10&lt;&gt;0,Q81/Q$10,"-")</f>
        <v>9.3080724277752186E-3</v>
      </c>
      <c r="S81" s="67">
        <v>169990.63605</v>
      </c>
      <c r="T81" s="49">
        <f t="shared" ref="T81:AD141" si="41">IF(S$10&lt;&gt;0,S81/S$10,"-")</f>
        <v>9.3080724277752186E-3</v>
      </c>
      <c r="U81" s="67">
        <v>169990.63605</v>
      </c>
      <c r="V81" s="49">
        <f t="shared" ref="V81:V141" si="42">IF(U$10&lt;&gt;0,U81/U$10,"-")</f>
        <v>9.3080724277752186E-3</v>
      </c>
      <c r="W81" s="67">
        <v>169990.63605</v>
      </c>
      <c r="X81" s="49">
        <f t="shared" ref="X81:X141" si="43">IF(W$10&lt;&gt;0,W81/W$10,"-")</f>
        <v>9.3080724277752186E-3</v>
      </c>
      <c r="Y81" s="67">
        <v>169990.63605</v>
      </c>
      <c r="Z81" s="49">
        <f t="shared" ref="Z81:AB100" si="44">IF(Y$10&lt;&gt;0,Y81/Y$10,"-")</f>
        <v>9.3080724277752186E-3</v>
      </c>
      <c r="AA81" s="82">
        <f t="shared" si="31"/>
        <v>2039887.6326000004</v>
      </c>
      <c r="AB81" s="49">
        <f t="shared" si="44"/>
        <v>9.3080724277752203E-3</v>
      </c>
      <c r="AC81" s="82">
        <f t="shared" si="32"/>
        <v>169990.63605000003</v>
      </c>
      <c r="AD81" s="49">
        <f t="shared" ref="AD81:AD141" si="45">IF(AC$10&lt;&gt;0,AC81/AC$10,"-")</f>
        <v>9.3080724277752186E-3</v>
      </c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</row>
    <row r="82" spans="1:66" x14ac:dyDescent="0.25">
      <c r="A82" s="9">
        <v>6204</v>
      </c>
      <c r="B82" s="10" t="s">
        <v>105</v>
      </c>
      <c r="C82" s="67">
        <v>5033.6400000000003</v>
      </c>
      <c r="D82" s="49">
        <f t="shared" si="33"/>
        <v>2.7562392131743804E-4</v>
      </c>
      <c r="E82" s="67">
        <v>5033.6400000000003</v>
      </c>
      <c r="F82" s="49">
        <f t="shared" si="34"/>
        <v>2.7562392131743804E-4</v>
      </c>
      <c r="G82" s="67">
        <v>5033.6400000000003</v>
      </c>
      <c r="H82" s="49">
        <f t="shared" si="35"/>
        <v>2.7562392131743804E-4</v>
      </c>
      <c r="I82" s="67">
        <v>5033.6400000000003</v>
      </c>
      <c r="J82" s="49">
        <f t="shared" si="36"/>
        <v>2.7562392131743804E-4</v>
      </c>
      <c r="K82" s="67">
        <v>5033.6400000000003</v>
      </c>
      <c r="L82" s="49">
        <f t="shared" si="37"/>
        <v>2.7562392131743804E-4</v>
      </c>
      <c r="M82" s="67">
        <v>5033.6400000000003</v>
      </c>
      <c r="N82" s="49">
        <f t="shared" si="38"/>
        <v>2.7562392131743804E-4</v>
      </c>
      <c r="O82" s="67">
        <v>5033.6400000000003</v>
      </c>
      <c r="P82" s="49">
        <f t="shared" si="39"/>
        <v>2.7562392131743804E-4</v>
      </c>
      <c r="Q82" s="67">
        <v>5033.6400000000003</v>
      </c>
      <c r="R82" s="49">
        <f t="shared" si="40"/>
        <v>2.7562392131743804E-4</v>
      </c>
      <c r="S82" s="67">
        <v>5033.6400000000003</v>
      </c>
      <c r="T82" s="49">
        <f t="shared" si="41"/>
        <v>2.7562392131743804E-4</v>
      </c>
      <c r="U82" s="67">
        <v>5033.6400000000003</v>
      </c>
      <c r="V82" s="49">
        <f t="shared" si="42"/>
        <v>2.7562392131743804E-4</v>
      </c>
      <c r="W82" s="67">
        <v>5033.6400000000003</v>
      </c>
      <c r="X82" s="49">
        <f t="shared" si="43"/>
        <v>2.7562392131743804E-4</v>
      </c>
      <c r="Y82" s="67">
        <v>5033.6400000000003</v>
      </c>
      <c r="Z82" s="49">
        <f t="shared" si="44"/>
        <v>2.7562392131743804E-4</v>
      </c>
      <c r="AA82" s="82">
        <f t="shared" si="31"/>
        <v>60403.68</v>
      </c>
      <c r="AB82" s="49">
        <f t="shared" si="44"/>
        <v>2.7562392131743804E-4</v>
      </c>
      <c r="AC82" s="82">
        <f t="shared" si="32"/>
        <v>5033.6400000000003</v>
      </c>
      <c r="AD82" s="49">
        <f t="shared" si="45"/>
        <v>2.7562392131743804E-4</v>
      </c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</row>
    <row r="83" spans="1:66" x14ac:dyDescent="0.25">
      <c r="A83" s="9">
        <v>6205</v>
      </c>
      <c r="B83" s="10" t="s">
        <v>106</v>
      </c>
      <c r="C83" s="67">
        <v>8342.5</v>
      </c>
      <c r="D83" s="49">
        <f t="shared" si="33"/>
        <v>4.5680512781818465E-4</v>
      </c>
      <c r="E83" s="67">
        <v>8342.5</v>
      </c>
      <c r="F83" s="49">
        <f t="shared" si="34"/>
        <v>4.5680512781818465E-4</v>
      </c>
      <c r="G83" s="67">
        <v>8342.5</v>
      </c>
      <c r="H83" s="49">
        <f t="shared" si="35"/>
        <v>4.5680512781818465E-4</v>
      </c>
      <c r="I83" s="67">
        <v>8342.5</v>
      </c>
      <c r="J83" s="49">
        <f t="shared" si="36"/>
        <v>4.5680512781818465E-4</v>
      </c>
      <c r="K83" s="67">
        <v>8342.5</v>
      </c>
      <c r="L83" s="49">
        <f t="shared" si="37"/>
        <v>4.5680512781818465E-4</v>
      </c>
      <c r="M83" s="67">
        <v>8342.5</v>
      </c>
      <c r="N83" s="49">
        <f t="shared" si="38"/>
        <v>4.5680512781818465E-4</v>
      </c>
      <c r="O83" s="67">
        <v>8342.5</v>
      </c>
      <c r="P83" s="49">
        <f t="shared" si="39"/>
        <v>4.5680512781818465E-4</v>
      </c>
      <c r="Q83" s="67">
        <v>8342.5</v>
      </c>
      <c r="R83" s="49">
        <f t="shared" si="40"/>
        <v>4.5680512781818465E-4</v>
      </c>
      <c r="S83" s="67">
        <v>8342.5</v>
      </c>
      <c r="T83" s="49">
        <f t="shared" si="41"/>
        <v>4.5680512781818465E-4</v>
      </c>
      <c r="U83" s="67">
        <v>8342.5</v>
      </c>
      <c r="V83" s="49">
        <f t="shared" si="42"/>
        <v>4.5680512781818465E-4</v>
      </c>
      <c r="W83" s="67">
        <v>8342.5</v>
      </c>
      <c r="X83" s="49">
        <f t="shared" si="43"/>
        <v>4.5680512781818465E-4</v>
      </c>
      <c r="Y83" s="67">
        <v>8342.5</v>
      </c>
      <c r="Z83" s="49">
        <f t="shared" si="44"/>
        <v>4.5680512781818465E-4</v>
      </c>
      <c r="AA83" s="82">
        <f t="shared" si="31"/>
        <v>100110</v>
      </c>
      <c r="AB83" s="49">
        <f t="shared" si="44"/>
        <v>4.5680512781818465E-4</v>
      </c>
      <c r="AC83" s="82">
        <f t="shared" si="32"/>
        <v>8342.5</v>
      </c>
      <c r="AD83" s="49">
        <f t="shared" si="45"/>
        <v>4.5680512781818465E-4</v>
      </c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</row>
    <row r="84" spans="1:66" x14ac:dyDescent="0.25">
      <c r="A84" s="9">
        <v>6206</v>
      </c>
      <c r="B84" s="10" t="s">
        <v>107</v>
      </c>
      <c r="C84" s="67">
        <v>18619.813900000001</v>
      </c>
      <c r="D84" s="49">
        <f t="shared" si="33"/>
        <v>1.0195536671909274E-3</v>
      </c>
      <c r="E84" s="67">
        <v>18619.813900000001</v>
      </c>
      <c r="F84" s="49">
        <f t="shared" si="34"/>
        <v>1.0195536671909274E-3</v>
      </c>
      <c r="G84" s="67">
        <v>18619.813900000001</v>
      </c>
      <c r="H84" s="49">
        <f t="shared" si="35"/>
        <v>1.0195536671909274E-3</v>
      </c>
      <c r="I84" s="67">
        <v>18619.813900000001</v>
      </c>
      <c r="J84" s="49">
        <f t="shared" si="36"/>
        <v>1.0195536671909274E-3</v>
      </c>
      <c r="K84" s="67">
        <v>18619.813900000001</v>
      </c>
      <c r="L84" s="49">
        <f t="shared" si="37"/>
        <v>1.0195536671909274E-3</v>
      </c>
      <c r="M84" s="67">
        <v>18619.813900000001</v>
      </c>
      <c r="N84" s="49">
        <f t="shared" si="38"/>
        <v>1.0195536671909274E-3</v>
      </c>
      <c r="O84" s="67">
        <v>18619.813900000001</v>
      </c>
      <c r="P84" s="49">
        <f t="shared" si="39"/>
        <v>1.0195536671909274E-3</v>
      </c>
      <c r="Q84" s="67">
        <v>18619.813900000001</v>
      </c>
      <c r="R84" s="49">
        <f t="shared" si="40"/>
        <v>1.0195536671909274E-3</v>
      </c>
      <c r="S84" s="67">
        <v>18619.813900000001</v>
      </c>
      <c r="T84" s="49">
        <f t="shared" si="41"/>
        <v>1.0195536671909274E-3</v>
      </c>
      <c r="U84" s="67">
        <v>18619.813900000001</v>
      </c>
      <c r="V84" s="49">
        <f t="shared" si="42"/>
        <v>1.0195536671909274E-3</v>
      </c>
      <c r="W84" s="67">
        <v>18619.813900000001</v>
      </c>
      <c r="X84" s="49">
        <f t="shared" si="43"/>
        <v>1.0195536671909274E-3</v>
      </c>
      <c r="Y84" s="67">
        <v>18619.813900000001</v>
      </c>
      <c r="Z84" s="49">
        <f t="shared" si="44"/>
        <v>1.0195536671909274E-3</v>
      </c>
      <c r="AA84" s="82">
        <f t="shared" si="31"/>
        <v>223437.76680000007</v>
      </c>
      <c r="AB84" s="49">
        <f t="shared" si="44"/>
        <v>1.0195536671909276E-3</v>
      </c>
      <c r="AC84" s="82">
        <f t="shared" si="32"/>
        <v>18619.813900000005</v>
      </c>
      <c r="AD84" s="49">
        <f t="shared" si="45"/>
        <v>1.0195536671909276E-3</v>
      </c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</row>
    <row r="85" spans="1:66" x14ac:dyDescent="0.25">
      <c r="A85" s="9">
        <v>6207</v>
      </c>
      <c r="B85" s="10" t="s">
        <v>108</v>
      </c>
      <c r="C85" s="67">
        <v>69618.509999999995</v>
      </c>
      <c r="D85" s="49">
        <f t="shared" si="33"/>
        <v>3.8120578194859528E-3</v>
      </c>
      <c r="E85" s="67">
        <v>69618.509999999995</v>
      </c>
      <c r="F85" s="49">
        <f t="shared" si="34"/>
        <v>3.8120578194859528E-3</v>
      </c>
      <c r="G85" s="67">
        <v>69618.509999999995</v>
      </c>
      <c r="H85" s="49">
        <f t="shared" si="35"/>
        <v>3.8120578194859528E-3</v>
      </c>
      <c r="I85" s="67">
        <v>69618.509999999995</v>
      </c>
      <c r="J85" s="49">
        <f t="shared" si="36"/>
        <v>3.8120578194859528E-3</v>
      </c>
      <c r="K85" s="67">
        <v>69618.509999999995</v>
      </c>
      <c r="L85" s="49">
        <f t="shared" si="37"/>
        <v>3.8120578194859528E-3</v>
      </c>
      <c r="M85" s="67">
        <v>69618.509999999995</v>
      </c>
      <c r="N85" s="49">
        <f t="shared" si="38"/>
        <v>3.8120578194859528E-3</v>
      </c>
      <c r="O85" s="67">
        <v>69618.509999999995</v>
      </c>
      <c r="P85" s="49">
        <f t="shared" si="39"/>
        <v>3.8120578194859528E-3</v>
      </c>
      <c r="Q85" s="67">
        <v>69618.509999999995</v>
      </c>
      <c r="R85" s="49">
        <f t="shared" si="40"/>
        <v>3.8120578194859528E-3</v>
      </c>
      <c r="S85" s="67">
        <v>69618.509999999995</v>
      </c>
      <c r="T85" s="49">
        <f t="shared" si="41"/>
        <v>3.8120578194859528E-3</v>
      </c>
      <c r="U85" s="67">
        <v>69618.509999999995</v>
      </c>
      <c r="V85" s="49">
        <f t="shared" si="42"/>
        <v>3.8120578194859528E-3</v>
      </c>
      <c r="W85" s="67">
        <v>69618.509999999995</v>
      </c>
      <c r="X85" s="49">
        <f t="shared" si="43"/>
        <v>3.8120578194859528E-3</v>
      </c>
      <c r="Y85" s="67">
        <v>69618.509999999995</v>
      </c>
      <c r="Z85" s="49">
        <f t="shared" si="44"/>
        <v>3.8120578194859528E-3</v>
      </c>
      <c r="AA85" s="82">
        <f t="shared" si="31"/>
        <v>835422.12</v>
      </c>
      <c r="AB85" s="49">
        <f t="shared" si="44"/>
        <v>3.8120578194859537E-3</v>
      </c>
      <c r="AC85" s="82">
        <f t="shared" si="32"/>
        <v>69618.509999999995</v>
      </c>
      <c r="AD85" s="49">
        <f t="shared" si="45"/>
        <v>3.8120578194859528E-3</v>
      </c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</row>
    <row r="86" spans="1:66" x14ac:dyDescent="0.25">
      <c r="A86" s="9">
        <v>6208</v>
      </c>
      <c r="B86" s="10" t="s">
        <v>109</v>
      </c>
      <c r="C86" s="67"/>
      <c r="D86" s="49">
        <f t="shared" si="33"/>
        <v>0</v>
      </c>
      <c r="E86" s="67"/>
      <c r="F86" s="49">
        <f t="shared" si="34"/>
        <v>0</v>
      </c>
      <c r="G86" s="67"/>
      <c r="H86" s="49">
        <f t="shared" si="35"/>
        <v>0</v>
      </c>
      <c r="I86" s="67"/>
      <c r="J86" s="49">
        <f t="shared" si="36"/>
        <v>0</v>
      </c>
      <c r="K86" s="67"/>
      <c r="L86" s="49">
        <f t="shared" si="37"/>
        <v>0</v>
      </c>
      <c r="M86" s="67"/>
      <c r="N86" s="49">
        <f t="shared" si="38"/>
        <v>0</v>
      </c>
      <c r="O86" s="67"/>
      <c r="P86" s="49">
        <f t="shared" si="39"/>
        <v>0</v>
      </c>
      <c r="Q86" s="67"/>
      <c r="R86" s="49">
        <f t="shared" si="40"/>
        <v>0</v>
      </c>
      <c r="S86" s="67"/>
      <c r="T86" s="49">
        <f t="shared" si="41"/>
        <v>0</v>
      </c>
      <c r="U86" s="67"/>
      <c r="V86" s="49">
        <f t="shared" si="42"/>
        <v>0</v>
      </c>
      <c r="W86" s="67"/>
      <c r="X86" s="49">
        <f t="shared" si="43"/>
        <v>0</v>
      </c>
      <c r="Y86" s="67"/>
      <c r="Z86" s="49">
        <f t="shared" si="44"/>
        <v>0</v>
      </c>
      <c r="AA86" s="82">
        <f t="shared" si="31"/>
        <v>0</v>
      </c>
      <c r="AB86" s="49">
        <f t="shared" si="44"/>
        <v>0</v>
      </c>
      <c r="AC86" s="82">
        <f t="shared" si="32"/>
        <v>0</v>
      </c>
      <c r="AD86" s="49">
        <f t="shared" si="45"/>
        <v>0</v>
      </c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</row>
    <row r="87" spans="1:66" x14ac:dyDescent="0.25">
      <c r="A87" s="9">
        <v>6209</v>
      </c>
      <c r="B87" s="10" t="s">
        <v>110</v>
      </c>
      <c r="C87" s="67">
        <v>154073.30059999999</v>
      </c>
      <c r="D87" s="49">
        <f t="shared" si="33"/>
        <v>8.4364967064971628E-3</v>
      </c>
      <c r="E87" s="67">
        <v>154073.30059999999</v>
      </c>
      <c r="F87" s="49">
        <f t="shared" si="34"/>
        <v>8.4364967064971628E-3</v>
      </c>
      <c r="G87" s="67">
        <v>154073.30059999999</v>
      </c>
      <c r="H87" s="49">
        <f t="shared" si="35"/>
        <v>8.4364967064971628E-3</v>
      </c>
      <c r="I87" s="67">
        <v>154073.30059999999</v>
      </c>
      <c r="J87" s="49">
        <f t="shared" si="36"/>
        <v>8.4364967064971628E-3</v>
      </c>
      <c r="K87" s="67">
        <v>154073.30059999999</v>
      </c>
      <c r="L87" s="49">
        <f t="shared" si="37"/>
        <v>8.4364967064971628E-3</v>
      </c>
      <c r="M87" s="67">
        <v>154073.30059999999</v>
      </c>
      <c r="N87" s="49">
        <f t="shared" si="38"/>
        <v>8.4364967064971628E-3</v>
      </c>
      <c r="O87" s="67">
        <v>154073.30059999999</v>
      </c>
      <c r="P87" s="49">
        <f t="shared" si="39"/>
        <v>8.4364967064971628E-3</v>
      </c>
      <c r="Q87" s="67">
        <v>154073.30059999999</v>
      </c>
      <c r="R87" s="49">
        <f t="shared" si="40"/>
        <v>8.4364967064971628E-3</v>
      </c>
      <c r="S87" s="67">
        <v>154073.30059999999</v>
      </c>
      <c r="T87" s="49">
        <f t="shared" si="41"/>
        <v>8.4364967064971628E-3</v>
      </c>
      <c r="U87" s="67">
        <v>154073.30059999999</v>
      </c>
      <c r="V87" s="49">
        <f t="shared" si="42"/>
        <v>8.4364967064971628E-3</v>
      </c>
      <c r="W87" s="67">
        <v>154073.30059999999</v>
      </c>
      <c r="X87" s="49">
        <f t="shared" si="43"/>
        <v>8.4364967064971628E-3</v>
      </c>
      <c r="Y87" s="67">
        <v>154073.30059999999</v>
      </c>
      <c r="Z87" s="49">
        <f t="shared" si="44"/>
        <v>8.4364967064971628E-3</v>
      </c>
      <c r="AA87" s="82">
        <f t="shared" si="31"/>
        <v>1848879.6071999997</v>
      </c>
      <c r="AB87" s="49">
        <f t="shared" si="44"/>
        <v>8.4364967064971628E-3</v>
      </c>
      <c r="AC87" s="82">
        <f t="shared" si="32"/>
        <v>154073.30059999999</v>
      </c>
      <c r="AD87" s="49">
        <f t="shared" si="45"/>
        <v>8.4364967064971628E-3</v>
      </c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</row>
    <row r="88" spans="1:66" x14ac:dyDescent="0.25">
      <c r="A88" s="9">
        <v>6210</v>
      </c>
      <c r="B88" s="10" t="s">
        <v>111</v>
      </c>
      <c r="C88" s="67">
        <v>162239.85440000001</v>
      </c>
      <c r="D88" s="49">
        <f t="shared" si="33"/>
        <v>8.8836676567450607E-3</v>
      </c>
      <c r="E88" s="67">
        <v>162239.85440000001</v>
      </c>
      <c r="F88" s="49">
        <f t="shared" si="34"/>
        <v>8.8836676567450607E-3</v>
      </c>
      <c r="G88" s="67">
        <v>162239.85440000001</v>
      </c>
      <c r="H88" s="49">
        <f t="shared" si="35"/>
        <v>8.8836676567450607E-3</v>
      </c>
      <c r="I88" s="67">
        <v>162239.85440000001</v>
      </c>
      <c r="J88" s="49">
        <f t="shared" si="36"/>
        <v>8.8836676567450607E-3</v>
      </c>
      <c r="K88" s="67">
        <v>162239.85440000001</v>
      </c>
      <c r="L88" s="49">
        <f t="shared" si="37"/>
        <v>8.8836676567450607E-3</v>
      </c>
      <c r="M88" s="67">
        <v>162239.85440000001</v>
      </c>
      <c r="N88" s="49">
        <f t="shared" si="38"/>
        <v>8.8836676567450607E-3</v>
      </c>
      <c r="O88" s="67">
        <v>162239.85440000001</v>
      </c>
      <c r="P88" s="49">
        <f t="shared" si="39"/>
        <v>8.8836676567450607E-3</v>
      </c>
      <c r="Q88" s="67">
        <v>162239.85440000001</v>
      </c>
      <c r="R88" s="49">
        <f t="shared" si="40"/>
        <v>8.8836676567450607E-3</v>
      </c>
      <c r="S88" s="67">
        <v>162239.85440000001</v>
      </c>
      <c r="T88" s="49">
        <f t="shared" si="41"/>
        <v>8.8836676567450607E-3</v>
      </c>
      <c r="U88" s="67">
        <v>162239.85440000001</v>
      </c>
      <c r="V88" s="49">
        <f t="shared" si="42"/>
        <v>8.8836676567450607E-3</v>
      </c>
      <c r="W88" s="67">
        <v>162239.85440000001</v>
      </c>
      <c r="X88" s="49">
        <f t="shared" si="43"/>
        <v>8.8836676567450607E-3</v>
      </c>
      <c r="Y88" s="67">
        <v>162239.85440000001</v>
      </c>
      <c r="Z88" s="49">
        <f t="shared" si="44"/>
        <v>8.8836676567450607E-3</v>
      </c>
      <c r="AA88" s="82">
        <f t="shared" si="31"/>
        <v>1946878.2528000006</v>
      </c>
      <c r="AB88" s="49">
        <f t="shared" si="44"/>
        <v>8.8836676567450642E-3</v>
      </c>
      <c r="AC88" s="82">
        <f t="shared" si="32"/>
        <v>162239.85440000004</v>
      </c>
      <c r="AD88" s="49">
        <f t="shared" si="45"/>
        <v>8.8836676567450625E-3</v>
      </c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</row>
    <row r="89" spans="1:66" x14ac:dyDescent="0.25">
      <c r="A89" s="9">
        <v>6211</v>
      </c>
      <c r="B89" s="10" t="s">
        <v>112</v>
      </c>
      <c r="C89" s="67">
        <v>55387.9107</v>
      </c>
      <c r="D89" s="49">
        <f t="shared" si="33"/>
        <v>3.0328416693911533E-3</v>
      </c>
      <c r="E89" s="67">
        <v>55387.9107</v>
      </c>
      <c r="F89" s="49">
        <f t="shared" si="34"/>
        <v>3.0328416693911533E-3</v>
      </c>
      <c r="G89" s="67">
        <v>55387.9107</v>
      </c>
      <c r="H89" s="49">
        <f t="shared" si="35"/>
        <v>3.0328416693911533E-3</v>
      </c>
      <c r="I89" s="67">
        <v>55387.9107</v>
      </c>
      <c r="J89" s="49">
        <f t="shared" si="36"/>
        <v>3.0328416693911533E-3</v>
      </c>
      <c r="K89" s="67">
        <v>55387.9107</v>
      </c>
      <c r="L89" s="49">
        <f t="shared" si="37"/>
        <v>3.0328416693911533E-3</v>
      </c>
      <c r="M89" s="67">
        <v>55387.9107</v>
      </c>
      <c r="N89" s="49">
        <f t="shared" si="38"/>
        <v>3.0328416693911533E-3</v>
      </c>
      <c r="O89" s="67">
        <v>55387.9107</v>
      </c>
      <c r="P89" s="49">
        <f t="shared" si="39"/>
        <v>3.0328416693911533E-3</v>
      </c>
      <c r="Q89" s="67">
        <v>55387.9107</v>
      </c>
      <c r="R89" s="49">
        <f t="shared" si="40"/>
        <v>3.0328416693911533E-3</v>
      </c>
      <c r="S89" s="67">
        <v>55387.9107</v>
      </c>
      <c r="T89" s="49">
        <f t="shared" si="41"/>
        <v>3.0328416693911533E-3</v>
      </c>
      <c r="U89" s="67">
        <v>55387.9107</v>
      </c>
      <c r="V89" s="49">
        <f t="shared" si="42"/>
        <v>3.0328416693911533E-3</v>
      </c>
      <c r="W89" s="67">
        <v>55387.9107</v>
      </c>
      <c r="X89" s="49">
        <f t="shared" si="43"/>
        <v>3.0328416693911533E-3</v>
      </c>
      <c r="Y89" s="67">
        <v>55387.9107</v>
      </c>
      <c r="Z89" s="49">
        <f t="shared" si="44"/>
        <v>3.0328416693911533E-3</v>
      </c>
      <c r="AA89" s="82">
        <f t="shared" si="31"/>
        <v>664654.92839999998</v>
      </c>
      <c r="AB89" s="49">
        <f t="shared" si="44"/>
        <v>3.0328416693911533E-3</v>
      </c>
      <c r="AC89" s="82">
        <f t="shared" si="32"/>
        <v>55387.9107</v>
      </c>
      <c r="AD89" s="49">
        <f t="shared" si="45"/>
        <v>3.0328416693911533E-3</v>
      </c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</row>
    <row r="90" spans="1:66" x14ac:dyDescent="0.25">
      <c r="A90" s="9">
        <v>6212</v>
      </c>
      <c r="B90" s="10" t="s">
        <v>113</v>
      </c>
      <c r="C90" s="67"/>
      <c r="D90" s="49">
        <f t="shared" si="33"/>
        <v>0</v>
      </c>
      <c r="E90" s="67"/>
      <c r="F90" s="49">
        <f t="shared" si="34"/>
        <v>0</v>
      </c>
      <c r="G90" s="67"/>
      <c r="H90" s="49">
        <f t="shared" si="35"/>
        <v>0</v>
      </c>
      <c r="I90" s="67"/>
      <c r="J90" s="49">
        <f t="shared" si="36"/>
        <v>0</v>
      </c>
      <c r="K90" s="67"/>
      <c r="L90" s="49">
        <f t="shared" si="37"/>
        <v>0</v>
      </c>
      <c r="M90" s="67"/>
      <c r="N90" s="49">
        <f t="shared" si="38"/>
        <v>0</v>
      </c>
      <c r="O90" s="67"/>
      <c r="P90" s="49">
        <f t="shared" si="39"/>
        <v>0</v>
      </c>
      <c r="Q90" s="67"/>
      <c r="R90" s="49">
        <f t="shared" si="40"/>
        <v>0</v>
      </c>
      <c r="S90" s="67"/>
      <c r="T90" s="49">
        <f t="shared" si="41"/>
        <v>0</v>
      </c>
      <c r="U90" s="67"/>
      <c r="V90" s="49">
        <f t="shared" si="42"/>
        <v>0</v>
      </c>
      <c r="W90" s="67"/>
      <c r="X90" s="49">
        <f t="shared" si="43"/>
        <v>0</v>
      </c>
      <c r="Y90" s="67"/>
      <c r="Z90" s="49">
        <f t="shared" si="44"/>
        <v>0</v>
      </c>
      <c r="AA90" s="82">
        <f t="shared" si="31"/>
        <v>0</v>
      </c>
      <c r="AB90" s="49">
        <f t="shared" si="44"/>
        <v>0</v>
      </c>
      <c r="AC90" s="82">
        <f t="shared" si="32"/>
        <v>0</v>
      </c>
      <c r="AD90" s="49">
        <f t="shared" si="45"/>
        <v>0</v>
      </c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</row>
    <row r="91" spans="1:66" x14ac:dyDescent="0.25">
      <c r="A91" s="9">
        <v>6213</v>
      </c>
      <c r="B91" s="10" t="s">
        <v>114</v>
      </c>
      <c r="C91" s="67">
        <v>4154.7124999999996</v>
      </c>
      <c r="D91" s="49">
        <f t="shared" si="33"/>
        <v>2.2749703021999511E-4</v>
      </c>
      <c r="E91" s="67">
        <v>4154.7124999999996</v>
      </c>
      <c r="F91" s="49">
        <f t="shared" si="34"/>
        <v>2.2749703021999511E-4</v>
      </c>
      <c r="G91" s="67">
        <v>4154.7124999999996</v>
      </c>
      <c r="H91" s="49">
        <f t="shared" si="35"/>
        <v>2.2749703021999511E-4</v>
      </c>
      <c r="I91" s="67">
        <v>4154.7124999999996</v>
      </c>
      <c r="J91" s="49">
        <f t="shared" si="36"/>
        <v>2.2749703021999511E-4</v>
      </c>
      <c r="K91" s="67">
        <v>4154.7124999999996</v>
      </c>
      <c r="L91" s="49">
        <f t="shared" si="37"/>
        <v>2.2749703021999511E-4</v>
      </c>
      <c r="M91" s="67">
        <v>4154.7124999999996</v>
      </c>
      <c r="N91" s="49">
        <f t="shared" si="38"/>
        <v>2.2749703021999511E-4</v>
      </c>
      <c r="O91" s="67">
        <v>4154.7124999999996</v>
      </c>
      <c r="P91" s="49">
        <f t="shared" si="39"/>
        <v>2.2749703021999511E-4</v>
      </c>
      <c r="Q91" s="67">
        <v>4154.7124999999996</v>
      </c>
      <c r="R91" s="49">
        <f t="shared" si="40"/>
        <v>2.2749703021999511E-4</v>
      </c>
      <c r="S91" s="67">
        <v>4154.7124999999996</v>
      </c>
      <c r="T91" s="49">
        <f t="shared" si="41"/>
        <v>2.2749703021999511E-4</v>
      </c>
      <c r="U91" s="67">
        <v>4154.7124999999996</v>
      </c>
      <c r="V91" s="49">
        <f t="shared" si="42"/>
        <v>2.2749703021999511E-4</v>
      </c>
      <c r="W91" s="67">
        <v>4154.7124999999996</v>
      </c>
      <c r="X91" s="49">
        <f t="shared" si="43"/>
        <v>2.2749703021999511E-4</v>
      </c>
      <c r="Y91" s="67">
        <v>4154.7124999999996</v>
      </c>
      <c r="Z91" s="49">
        <f t="shared" si="44"/>
        <v>2.2749703021999511E-4</v>
      </c>
      <c r="AA91" s="82">
        <f t="shared" si="31"/>
        <v>49856.55000000001</v>
      </c>
      <c r="AB91" s="49">
        <f t="shared" si="44"/>
        <v>2.2749703021999519E-4</v>
      </c>
      <c r="AC91" s="82">
        <f t="shared" si="32"/>
        <v>4154.7125000000005</v>
      </c>
      <c r="AD91" s="49">
        <f t="shared" si="45"/>
        <v>2.2749703021999516E-4</v>
      </c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</row>
    <row r="92" spans="1:66" x14ac:dyDescent="0.25">
      <c r="A92" s="9">
        <v>6214</v>
      </c>
      <c r="B92" s="10" t="s">
        <v>115</v>
      </c>
      <c r="C92" s="67">
        <v>35492.519999999997</v>
      </c>
      <c r="D92" s="49">
        <f t="shared" si="33"/>
        <v>1.943442029989748E-3</v>
      </c>
      <c r="E92" s="67">
        <v>35492.519999999997</v>
      </c>
      <c r="F92" s="49">
        <f t="shared" si="34"/>
        <v>1.943442029989748E-3</v>
      </c>
      <c r="G92" s="67">
        <v>35492.519999999997</v>
      </c>
      <c r="H92" s="49">
        <f t="shared" si="35"/>
        <v>1.943442029989748E-3</v>
      </c>
      <c r="I92" s="67">
        <v>35492.519999999997</v>
      </c>
      <c r="J92" s="49">
        <f t="shared" si="36"/>
        <v>1.943442029989748E-3</v>
      </c>
      <c r="K92" s="67">
        <v>35492.519999999997</v>
      </c>
      <c r="L92" s="49">
        <f t="shared" si="37"/>
        <v>1.943442029989748E-3</v>
      </c>
      <c r="M92" s="67">
        <v>35492.519999999997</v>
      </c>
      <c r="N92" s="49">
        <f t="shared" si="38"/>
        <v>1.943442029989748E-3</v>
      </c>
      <c r="O92" s="67">
        <v>35492.519999999997</v>
      </c>
      <c r="P92" s="49">
        <f t="shared" si="39"/>
        <v>1.943442029989748E-3</v>
      </c>
      <c r="Q92" s="67">
        <v>35492.519999999997</v>
      </c>
      <c r="R92" s="49">
        <f t="shared" si="40"/>
        <v>1.943442029989748E-3</v>
      </c>
      <c r="S92" s="67">
        <v>35492.519999999997</v>
      </c>
      <c r="T92" s="49">
        <f t="shared" si="41"/>
        <v>1.943442029989748E-3</v>
      </c>
      <c r="U92" s="67">
        <v>35492.519999999997</v>
      </c>
      <c r="V92" s="49">
        <f t="shared" si="42"/>
        <v>1.943442029989748E-3</v>
      </c>
      <c r="W92" s="67">
        <v>35492.519999999997</v>
      </c>
      <c r="X92" s="49">
        <f t="shared" si="43"/>
        <v>1.943442029989748E-3</v>
      </c>
      <c r="Y92" s="67">
        <v>35492.519999999997</v>
      </c>
      <c r="Z92" s="49">
        <f t="shared" si="44"/>
        <v>1.943442029989748E-3</v>
      </c>
      <c r="AA92" s="82">
        <f t="shared" si="31"/>
        <v>425910.24000000005</v>
      </c>
      <c r="AB92" s="49">
        <f t="shared" si="44"/>
        <v>1.9434420299897486E-3</v>
      </c>
      <c r="AC92" s="82">
        <f t="shared" si="32"/>
        <v>35492.520000000004</v>
      </c>
      <c r="AD92" s="49">
        <f t="shared" si="45"/>
        <v>1.9434420299897484E-3</v>
      </c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</row>
    <row r="93" spans="1:66" x14ac:dyDescent="0.25">
      <c r="A93" s="9">
        <v>6215</v>
      </c>
      <c r="B93" s="10" t="s">
        <v>116</v>
      </c>
      <c r="C93" s="67">
        <v>25004.726699999999</v>
      </c>
      <c r="D93" s="49">
        <f t="shared" si="33"/>
        <v>1.3691683999103713E-3</v>
      </c>
      <c r="E93" s="67">
        <v>25004.726699999999</v>
      </c>
      <c r="F93" s="49">
        <f t="shared" si="34"/>
        <v>1.3691683999103713E-3</v>
      </c>
      <c r="G93" s="67">
        <v>25004.726699999999</v>
      </c>
      <c r="H93" s="49">
        <f t="shared" si="35"/>
        <v>1.3691683999103713E-3</v>
      </c>
      <c r="I93" s="67">
        <v>25004.726699999999</v>
      </c>
      <c r="J93" s="49">
        <f t="shared" si="36"/>
        <v>1.3691683999103713E-3</v>
      </c>
      <c r="K93" s="67">
        <v>25004.726699999999</v>
      </c>
      <c r="L93" s="49">
        <f t="shared" si="37"/>
        <v>1.3691683999103713E-3</v>
      </c>
      <c r="M93" s="67">
        <v>25004.726699999999</v>
      </c>
      <c r="N93" s="49">
        <f t="shared" si="38"/>
        <v>1.3691683999103713E-3</v>
      </c>
      <c r="O93" s="67">
        <v>25004.726699999999</v>
      </c>
      <c r="P93" s="49">
        <f t="shared" si="39"/>
        <v>1.3691683999103713E-3</v>
      </c>
      <c r="Q93" s="67">
        <v>25004.726699999999</v>
      </c>
      <c r="R93" s="49">
        <f t="shared" si="40"/>
        <v>1.3691683999103713E-3</v>
      </c>
      <c r="S93" s="67">
        <v>25004.726699999999</v>
      </c>
      <c r="T93" s="49">
        <f t="shared" si="41"/>
        <v>1.3691683999103713E-3</v>
      </c>
      <c r="U93" s="67">
        <v>25004.726699999999</v>
      </c>
      <c r="V93" s="49">
        <f t="shared" si="42"/>
        <v>1.3691683999103713E-3</v>
      </c>
      <c r="W93" s="67">
        <v>25004.726699999999</v>
      </c>
      <c r="X93" s="49">
        <f t="shared" si="43"/>
        <v>1.3691683999103713E-3</v>
      </c>
      <c r="Y93" s="67">
        <v>25004.726699999999</v>
      </c>
      <c r="Z93" s="49">
        <f t="shared" si="44"/>
        <v>1.3691683999103713E-3</v>
      </c>
      <c r="AA93" s="82">
        <f t="shared" si="31"/>
        <v>300056.72039999999</v>
      </c>
      <c r="AB93" s="49">
        <f t="shared" si="44"/>
        <v>1.3691683999103716E-3</v>
      </c>
      <c r="AC93" s="82">
        <f t="shared" si="32"/>
        <v>25004.726699999999</v>
      </c>
      <c r="AD93" s="49">
        <f t="shared" si="45"/>
        <v>1.3691683999103713E-3</v>
      </c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</row>
    <row r="94" spans="1:66" x14ac:dyDescent="0.25">
      <c r="A94" s="9">
        <v>6216</v>
      </c>
      <c r="B94" s="10" t="s">
        <v>117</v>
      </c>
      <c r="C94" s="67">
        <v>4875</v>
      </c>
      <c r="D94" s="49">
        <f t="shared" si="33"/>
        <v>2.6693736866810312E-4</v>
      </c>
      <c r="E94" s="67">
        <v>4875</v>
      </c>
      <c r="F94" s="49">
        <f t="shared" si="34"/>
        <v>2.6693736866810312E-4</v>
      </c>
      <c r="G94" s="67">
        <v>4875</v>
      </c>
      <c r="H94" s="49">
        <f t="shared" si="35"/>
        <v>2.6693736866810312E-4</v>
      </c>
      <c r="I94" s="67">
        <v>4875</v>
      </c>
      <c r="J94" s="49">
        <f t="shared" si="36"/>
        <v>2.6693736866810312E-4</v>
      </c>
      <c r="K94" s="67">
        <v>4875</v>
      </c>
      <c r="L94" s="49">
        <f t="shared" si="37"/>
        <v>2.6693736866810312E-4</v>
      </c>
      <c r="M94" s="67">
        <v>4875</v>
      </c>
      <c r="N94" s="49">
        <f t="shared" si="38"/>
        <v>2.6693736866810312E-4</v>
      </c>
      <c r="O94" s="67">
        <v>4875</v>
      </c>
      <c r="P94" s="49">
        <f t="shared" si="39"/>
        <v>2.6693736866810312E-4</v>
      </c>
      <c r="Q94" s="67">
        <v>4875</v>
      </c>
      <c r="R94" s="49">
        <f t="shared" si="40"/>
        <v>2.6693736866810312E-4</v>
      </c>
      <c r="S94" s="67">
        <v>4875</v>
      </c>
      <c r="T94" s="49">
        <f t="shared" si="41"/>
        <v>2.6693736866810312E-4</v>
      </c>
      <c r="U94" s="67">
        <v>4875</v>
      </c>
      <c r="V94" s="49">
        <f t="shared" si="42"/>
        <v>2.6693736866810312E-4</v>
      </c>
      <c r="W94" s="67">
        <v>4875</v>
      </c>
      <c r="X94" s="49">
        <f t="shared" si="43"/>
        <v>2.6693736866810312E-4</v>
      </c>
      <c r="Y94" s="67">
        <v>4875</v>
      </c>
      <c r="Z94" s="49">
        <f t="shared" si="44"/>
        <v>2.6693736866810312E-4</v>
      </c>
      <c r="AA94" s="82">
        <f t="shared" si="31"/>
        <v>58500</v>
      </c>
      <c r="AB94" s="49">
        <f t="shared" si="44"/>
        <v>2.6693736866810312E-4</v>
      </c>
      <c r="AC94" s="82">
        <f t="shared" si="32"/>
        <v>4875</v>
      </c>
      <c r="AD94" s="49">
        <f t="shared" si="45"/>
        <v>2.6693736866810312E-4</v>
      </c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</row>
    <row r="95" spans="1:66" x14ac:dyDescent="0.25">
      <c r="A95" s="9">
        <v>6217</v>
      </c>
      <c r="B95" s="10"/>
      <c r="C95" s="67"/>
      <c r="D95" s="49">
        <f t="shared" si="33"/>
        <v>0</v>
      </c>
      <c r="E95" s="67"/>
      <c r="F95" s="49">
        <f t="shared" si="33"/>
        <v>0</v>
      </c>
      <c r="G95" s="67"/>
      <c r="H95" s="49">
        <f t="shared" si="33"/>
        <v>0</v>
      </c>
      <c r="I95" s="67"/>
      <c r="J95" s="49">
        <f t="shared" si="33"/>
        <v>0</v>
      </c>
      <c r="K95" s="67"/>
      <c r="L95" s="49">
        <f t="shared" si="33"/>
        <v>0</v>
      </c>
      <c r="M95" s="67"/>
      <c r="N95" s="49">
        <f t="shared" si="33"/>
        <v>0</v>
      </c>
      <c r="O95" s="67"/>
      <c r="P95" s="49">
        <f t="shared" si="33"/>
        <v>0</v>
      </c>
      <c r="Q95" s="67"/>
      <c r="R95" s="49">
        <f t="shared" si="33"/>
        <v>0</v>
      </c>
      <c r="S95" s="67"/>
      <c r="T95" s="49">
        <f t="shared" si="41"/>
        <v>0</v>
      </c>
      <c r="U95" s="67"/>
      <c r="V95" s="49">
        <f t="shared" si="41"/>
        <v>0</v>
      </c>
      <c r="W95" s="67"/>
      <c r="X95" s="49">
        <f t="shared" si="41"/>
        <v>0</v>
      </c>
      <c r="Y95" s="67"/>
      <c r="Z95" s="49">
        <f t="shared" si="41"/>
        <v>0</v>
      </c>
      <c r="AA95" s="82"/>
      <c r="AB95" s="49">
        <f t="shared" si="41"/>
        <v>0</v>
      </c>
      <c r="AC95" s="82"/>
      <c r="AD95" s="49">
        <f t="shared" si="41"/>
        <v>0</v>
      </c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</row>
    <row r="96" spans="1:66" x14ac:dyDescent="0.25">
      <c r="A96" s="9">
        <v>6218</v>
      </c>
      <c r="B96" s="10"/>
      <c r="C96" s="67"/>
      <c r="D96" s="49">
        <f t="shared" si="33"/>
        <v>0</v>
      </c>
      <c r="E96" s="67"/>
      <c r="F96" s="49">
        <f t="shared" si="33"/>
        <v>0</v>
      </c>
      <c r="G96" s="67"/>
      <c r="H96" s="49">
        <f t="shared" si="33"/>
        <v>0</v>
      </c>
      <c r="I96" s="67"/>
      <c r="J96" s="49">
        <f t="shared" si="33"/>
        <v>0</v>
      </c>
      <c r="K96" s="67"/>
      <c r="L96" s="49">
        <f t="shared" si="33"/>
        <v>0</v>
      </c>
      <c r="M96" s="67"/>
      <c r="N96" s="49">
        <f t="shared" si="33"/>
        <v>0</v>
      </c>
      <c r="O96" s="67"/>
      <c r="P96" s="49">
        <f t="shared" si="33"/>
        <v>0</v>
      </c>
      <c r="Q96" s="67"/>
      <c r="R96" s="49">
        <f t="shared" si="33"/>
        <v>0</v>
      </c>
      <c r="S96" s="67"/>
      <c r="T96" s="49">
        <f t="shared" si="41"/>
        <v>0</v>
      </c>
      <c r="U96" s="67"/>
      <c r="V96" s="49">
        <f t="shared" si="41"/>
        <v>0</v>
      </c>
      <c r="W96" s="67"/>
      <c r="X96" s="49">
        <f t="shared" si="41"/>
        <v>0</v>
      </c>
      <c r="Y96" s="67"/>
      <c r="Z96" s="49">
        <f t="shared" si="41"/>
        <v>0</v>
      </c>
      <c r="AA96" s="82"/>
      <c r="AB96" s="49">
        <f t="shared" si="41"/>
        <v>0</v>
      </c>
      <c r="AC96" s="82"/>
      <c r="AD96" s="49">
        <f t="shared" si="41"/>
        <v>0</v>
      </c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</row>
    <row r="97" spans="1:66" x14ac:dyDescent="0.25">
      <c r="A97" s="9">
        <v>6219</v>
      </c>
      <c r="B97" s="10"/>
      <c r="C97" s="67"/>
      <c r="D97" s="49">
        <f t="shared" si="33"/>
        <v>0</v>
      </c>
      <c r="E97" s="67"/>
      <c r="F97" s="49">
        <f t="shared" si="33"/>
        <v>0</v>
      </c>
      <c r="G97" s="67"/>
      <c r="H97" s="49">
        <f t="shared" si="33"/>
        <v>0</v>
      </c>
      <c r="I97" s="67"/>
      <c r="J97" s="49">
        <f t="shared" si="33"/>
        <v>0</v>
      </c>
      <c r="K97" s="67"/>
      <c r="L97" s="49">
        <f t="shared" si="33"/>
        <v>0</v>
      </c>
      <c r="M97" s="67"/>
      <c r="N97" s="49">
        <f t="shared" si="33"/>
        <v>0</v>
      </c>
      <c r="O97" s="67"/>
      <c r="P97" s="49">
        <f t="shared" si="33"/>
        <v>0</v>
      </c>
      <c r="Q97" s="67"/>
      <c r="R97" s="49">
        <f t="shared" si="33"/>
        <v>0</v>
      </c>
      <c r="S97" s="67"/>
      <c r="T97" s="49">
        <f t="shared" si="41"/>
        <v>0</v>
      </c>
      <c r="U97" s="67"/>
      <c r="V97" s="49">
        <f t="shared" si="41"/>
        <v>0</v>
      </c>
      <c r="W97" s="67"/>
      <c r="X97" s="49">
        <f t="shared" si="41"/>
        <v>0</v>
      </c>
      <c r="Y97" s="67"/>
      <c r="Z97" s="49">
        <f t="shared" si="41"/>
        <v>0</v>
      </c>
      <c r="AA97" s="82"/>
      <c r="AB97" s="49">
        <f t="shared" si="41"/>
        <v>0</v>
      </c>
      <c r="AC97" s="82"/>
      <c r="AD97" s="49">
        <f t="shared" si="41"/>
        <v>0</v>
      </c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</row>
    <row r="98" spans="1:66" x14ac:dyDescent="0.25">
      <c r="A98" s="9">
        <v>6220</v>
      </c>
      <c r="B98" s="10"/>
      <c r="C98" s="67"/>
      <c r="D98" s="49">
        <f t="shared" si="33"/>
        <v>0</v>
      </c>
      <c r="E98" s="67"/>
      <c r="F98" s="49">
        <f t="shared" si="33"/>
        <v>0</v>
      </c>
      <c r="G98" s="67"/>
      <c r="H98" s="49">
        <f t="shared" si="33"/>
        <v>0</v>
      </c>
      <c r="I98" s="67"/>
      <c r="J98" s="49">
        <f t="shared" si="33"/>
        <v>0</v>
      </c>
      <c r="K98" s="67"/>
      <c r="L98" s="49">
        <f t="shared" si="33"/>
        <v>0</v>
      </c>
      <c r="M98" s="67"/>
      <c r="N98" s="49">
        <f t="shared" si="33"/>
        <v>0</v>
      </c>
      <c r="O98" s="67"/>
      <c r="P98" s="49">
        <f t="shared" si="33"/>
        <v>0</v>
      </c>
      <c r="Q98" s="67"/>
      <c r="R98" s="49">
        <f t="shared" si="33"/>
        <v>0</v>
      </c>
      <c r="S98" s="67"/>
      <c r="T98" s="49">
        <f t="shared" si="41"/>
        <v>0</v>
      </c>
      <c r="U98" s="67"/>
      <c r="V98" s="49">
        <f t="shared" si="41"/>
        <v>0</v>
      </c>
      <c r="W98" s="67"/>
      <c r="X98" s="49">
        <f t="shared" si="41"/>
        <v>0</v>
      </c>
      <c r="Y98" s="67"/>
      <c r="Z98" s="49">
        <f t="shared" si="41"/>
        <v>0</v>
      </c>
      <c r="AA98" s="82"/>
      <c r="AB98" s="49">
        <f t="shared" si="41"/>
        <v>0</v>
      </c>
      <c r="AC98" s="82"/>
      <c r="AD98" s="49">
        <f t="shared" si="41"/>
        <v>0</v>
      </c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</row>
    <row r="99" spans="1:66" s="5" customFormat="1" x14ac:dyDescent="0.25">
      <c r="A99" s="12">
        <v>6299</v>
      </c>
      <c r="B99" s="1" t="s">
        <v>118</v>
      </c>
      <c r="C99" s="74">
        <f>SUM(C79:C98)</f>
        <v>2277776.2731499998</v>
      </c>
      <c r="D99" s="56">
        <f t="shared" si="33"/>
        <v>0.12472279072190756</v>
      </c>
      <c r="E99" s="74">
        <f>SUM(E79:E98)</f>
        <v>2277776.2731499998</v>
      </c>
      <c r="F99" s="56">
        <f t="shared" si="34"/>
        <v>0.12472279072190756</v>
      </c>
      <c r="G99" s="74">
        <f>SUM(G79:G98)</f>
        <v>2277776.2731499998</v>
      </c>
      <c r="H99" s="56">
        <f t="shared" si="35"/>
        <v>0.12472279072190756</v>
      </c>
      <c r="I99" s="74">
        <f>SUM(I79:I98)</f>
        <v>2277776.2731499998</v>
      </c>
      <c r="J99" s="56">
        <f t="shared" si="36"/>
        <v>0.12472279072190756</v>
      </c>
      <c r="K99" s="74">
        <f>SUM(K79:K98)</f>
        <v>2277776.2731499998</v>
      </c>
      <c r="L99" s="56">
        <f t="shared" si="37"/>
        <v>0.12472279072190756</v>
      </c>
      <c r="M99" s="74">
        <f>SUM(M79:M98)</f>
        <v>2277776.2731499998</v>
      </c>
      <c r="N99" s="56">
        <f t="shared" si="38"/>
        <v>0.12472279072190756</v>
      </c>
      <c r="O99" s="74">
        <f>SUM(O79:O98)</f>
        <v>2277776.2731499998</v>
      </c>
      <c r="P99" s="56">
        <f t="shared" si="39"/>
        <v>0.12472279072190756</v>
      </c>
      <c r="Q99" s="74">
        <f>SUM(Q79:Q98)</f>
        <v>2277776.2731499998</v>
      </c>
      <c r="R99" s="56">
        <f t="shared" si="40"/>
        <v>0.12472279072190756</v>
      </c>
      <c r="S99" s="74">
        <f>SUM(S79:S98)</f>
        <v>2277776.2731499998</v>
      </c>
      <c r="T99" s="56">
        <f t="shared" si="41"/>
        <v>0.12472279072190756</v>
      </c>
      <c r="U99" s="74">
        <f>SUM(U79:U98)</f>
        <v>2277776.2731499998</v>
      </c>
      <c r="V99" s="56">
        <f t="shared" si="42"/>
        <v>0.12472279072190756</v>
      </c>
      <c r="W99" s="74">
        <f>SUM(W79:W98)</f>
        <v>2277776.2731499998</v>
      </c>
      <c r="X99" s="56">
        <f t="shared" si="43"/>
        <v>0.12472279072190756</v>
      </c>
      <c r="Y99" s="74">
        <f>SUM(Y79:Y98)</f>
        <v>2277776.2731499998</v>
      </c>
      <c r="Z99" s="56">
        <f t="shared" si="44"/>
        <v>0.12472279072190756</v>
      </c>
      <c r="AA99" s="74">
        <f t="shared" si="31"/>
        <v>27333315.277800005</v>
      </c>
      <c r="AB99" s="56">
        <f t="shared" si="44"/>
        <v>0.12472279072190762</v>
      </c>
      <c r="AC99" s="94">
        <f t="shared" si="32"/>
        <v>2277776.2731500003</v>
      </c>
      <c r="AD99" s="56">
        <f t="shared" si="45"/>
        <v>0.12472279072190759</v>
      </c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</row>
    <row r="100" spans="1:66" s="8" customFormat="1" x14ac:dyDescent="0.25">
      <c r="A100" s="26">
        <v>6301</v>
      </c>
      <c r="B100" s="27" t="s">
        <v>119</v>
      </c>
      <c r="C100" s="69"/>
      <c r="D100" s="57">
        <f t="shared" si="33"/>
        <v>0</v>
      </c>
      <c r="E100" s="69"/>
      <c r="F100" s="57">
        <f t="shared" si="34"/>
        <v>0</v>
      </c>
      <c r="G100" s="69"/>
      <c r="H100" s="57">
        <f t="shared" si="35"/>
        <v>0</v>
      </c>
      <c r="I100" s="69"/>
      <c r="J100" s="57">
        <f t="shared" si="36"/>
        <v>0</v>
      </c>
      <c r="K100" s="69"/>
      <c r="L100" s="57">
        <f t="shared" si="37"/>
        <v>0</v>
      </c>
      <c r="M100" s="69"/>
      <c r="N100" s="57">
        <f t="shared" si="38"/>
        <v>0</v>
      </c>
      <c r="O100" s="69"/>
      <c r="P100" s="57">
        <f t="shared" si="39"/>
        <v>0</v>
      </c>
      <c r="Q100" s="69"/>
      <c r="R100" s="57">
        <f t="shared" si="40"/>
        <v>0</v>
      </c>
      <c r="S100" s="69"/>
      <c r="T100" s="57">
        <f t="shared" si="41"/>
        <v>0</v>
      </c>
      <c r="U100" s="69"/>
      <c r="V100" s="57">
        <f t="shared" si="42"/>
        <v>0</v>
      </c>
      <c r="W100" s="69"/>
      <c r="X100" s="57">
        <f t="shared" si="43"/>
        <v>0</v>
      </c>
      <c r="Y100" s="69"/>
      <c r="Z100" s="57">
        <f t="shared" si="44"/>
        <v>0</v>
      </c>
      <c r="AA100" s="69">
        <f t="shared" si="31"/>
        <v>0</v>
      </c>
      <c r="AB100" s="57">
        <f t="shared" si="44"/>
        <v>0</v>
      </c>
      <c r="AC100" s="85">
        <f t="shared" si="32"/>
        <v>0</v>
      </c>
      <c r="AD100" s="57">
        <f t="shared" si="45"/>
        <v>0</v>
      </c>
    </row>
    <row r="101" spans="1:66" x14ac:dyDescent="0.25">
      <c r="A101" s="9">
        <v>6302</v>
      </c>
      <c r="B101" s="10" t="s">
        <v>120</v>
      </c>
      <c r="C101" s="67">
        <v>29998.517199999998</v>
      </c>
      <c r="D101" s="49">
        <f t="shared" si="33"/>
        <v>1.6426103067308372E-3</v>
      </c>
      <c r="E101" s="67">
        <v>29998.517199999998</v>
      </c>
      <c r="F101" s="49">
        <f t="shared" si="34"/>
        <v>1.6426103067308372E-3</v>
      </c>
      <c r="G101" s="67">
        <v>29998.517199999998</v>
      </c>
      <c r="H101" s="49">
        <f t="shared" si="35"/>
        <v>1.6426103067308372E-3</v>
      </c>
      <c r="I101" s="67">
        <v>29998.517199999998</v>
      </c>
      <c r="J101" s="49">
        <f t="shared" si="36"/>
        <v>1.6426103067308372E-3</v>
      </c>
      <c r="K101" s="67">
        <v>29998.517199999998</v>
      </c>
      <c r="L101" s="49">
        <f t="shared" si="37"/>
        <v>1.6426103067308372E-3</v>
      </c>
      <c r="M101" s="67">
        <v>29998.517199999998</v>
      </c>
      <c r="N101" s="49">
        <f t="shared" si="38"/>
        <v>1.6426103067308372E-3</v>
      </c>
      <c r="O101" s="67">
        <v>29998.517199999998</v>
      </c>
      <c r="P101" s="49">
        <f t="shared" si="39"/>
        <v>1.6426103067308372E-3</v>
      </c>
      <c r="Q101" s="67">
        <v>29998.517199999998</v>
      </c>
      <c r="R101" s="49">
        <f t="shared" si="40"/>
        <v>1.6426103067308372E-3</v>
      </c>
      <c r="S101" s="67">
        <v>29998.517199999998</v>
      </c>
      <c r="T101" s="49">
        <f t="shared" si="41"/>
        <v>1.6426103067308372E-3</v>
      </c>
      <c r="U101" s="67">
        <v>29998.517199999998</v>
      </c>
      <c r="V101" s="49">
        <f t="shared" si="42"/>
        <v>1.6426103067308372E-3</v>
      </c>
      <c r="W101" s="67">
        <v>29998.517199999998</v>
      </c>
      <c r="X101" s="49">
        <f t="shared" si="43"/>
        <v>1.6426103067308372E-3</v>
      </c>
      <c r="Y101" s="67">
        <v>29998.517199999998</v>
      </c>
      <c r="Z101" s="49">
        <f t="shared" ref="Z101:AB116" si="46">IF(Y$10&lt;&gt;0,Y101/Y$10,"-")</f>
        <v>1.6426103067308372E-3</v>
      </c>
      <c r="AA101" s="82">
        <f t="shared" si="31"/>
        <v>359982.20639999997</v>
      </c>
      <c r="AB101" s="49">
        <f t="shared" si="46"/>
        <v>1.6426103067308372E-3</v>
      </c>
      <c r="AC101" s="82">
        <f t="shared" si="32"/>
        <v>29998.517199999998</v>
      </c>
      <c r="AD101" s="49">
        <f t="shared" si="45"/>
        <v>1.6426103067308372E-3</v>
      </c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</row>
    <row r="102" spans="1:66" x14ac:dyDescent="0.25">
      <c r="A102" s="9">
        <v>6303</v>
      </c>
      <c r="B102" s="10" t="s">
        <v>121</v>
      </c>
      <c r="C102" s="67">
        <v>13235.2</v>
      </c>
      <c r="D102" s="49">
        <f t="shared" si="33"/>
        <v>7.2471168447099036E-4</v>
      </c>
      <c r="E102" s="67">
        <v>13235.2</v>
      </c>
      <c r="F102" s="49">
        <f t="shared" si="34"/>
        <v>7.2471168447099036E-4</v>
      </c>
      <c r="G102" s="67">
        <v>13235.2</v>
      </c>
      <c r="H102" s="49">
        <f t="shared" si="35"/>
        <v>7.2471168447099036E-4</v>
      </c>
      <c r="I102" s="67">
        <v>13235.2</v>
      </c>
      <c r="J102" s="49">
        <f t="shared" si="36"/>
        <v>7.2471168447099036E-4</v>
      </c>
      <c r="K102" s="67">
        <v>13235.2</v>
      </c>
      <c r="L102" s="49">
        <f t="shared" si="37"/>
        <v>7.2471168447099036E-4</v>
      </c>
      <c r="M102" s="67">
        <v>13235.2</v>
      </c>
      <c r="N102" s="49">
        <f t="shared" si="38"/>
        <v>7.2471168447099036E-4</v>
      </c>
      <c r="O102" s="67">
        <v>13235.2</v>
      </c>
      <c r="P102" s="49">
        <f t="shared" si="39"/>
        <v>7.2471168447099036E-4</v>
      </c>
      <c r="Q102" s="67">
        <v>13235.2</v>
      </c>
      <c r="R102" s="49">
        <f t="shared" si="40"/>
        <v>7.2471168447099036E-4</v>
      </c>
      <c r="S102" s="67">
        <v>13235.2</v>
      </c>
      <c r="T102" s="49">
        <f t="shared" si="41"/>
        <v>7.2471168447099036E-4</v>
      </c>
      <c r="U102" s="67">
        <v>13235.2</v>
      </c>
      <c r="V102" s="49">
        <f t="shared" si="42"/>
        <v>7.2471168447099036E-4</v>
      </c>
      <c r="W102" s="67">
        <v>13235.2</v>
      </c>
      <c r="X102" s="49">
        <f t="shared" si="43"/>
        <v>7.2471168447099036E-4</v>
      </c>
      <c r="Y102" s="67">
        <v>13235.2</v>
      </c>
      <c r="Z102" s="49">
        <f t="shared" si="46"/>
        <v>7.2471168447099036E-4</v>
      </c>
      <c r="AA102" s="82">
        <f t="shared" si="31"/>
        <v>158822.40000000002</v>
      </c>
      <c r="AB102" s="49">
        <f t="shared" si="46"/>
        <v>7.2471168447099058E-4</v>
      </c>
      <c r="AC102" s="82">
        <f t="shared" si="32"/>
        <v>13235.200000000003</v>
      </c>
      <c r="AD102" s="49">
        <f t="shared" si="45"/>
        <v>7.2471168447099047E-4</v>
      </c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</row>
    <row r="103" spans="1:66" x14ac:dyDescent="0.25">
      <c r="A103" s="9">
        <v>6304</v>
      </c>
      <c r="B103" s="10" t="s">
        <v>122</v>
      </c>
      <c r="C103" s="67">
        <v>3418.02</v>
      </c>
      <c r="D103" s="49">
        <f t="shared" si="33"/>
        <v>1.8715841330357944E-4</v>
      </c>
      <c r="E103" s="67">
        <v>3418.02</v>
      </c>
      <c r="F103" s="49">
        <f t="shared" si="34"/>
        <v>1.8715841330357944E-4</v>
      </c>
      <c r="G103" s="67">
        <v>3418.02</v>
      </c>
      <c r="H103" s="49">
        <f t="shared" si="35"/>
        <v>1.8715841330357944E-4</v>
      </c>
      <c r="I103" s="67">
        <v>3418.02</v>
      </c>
      <c r="J103" s="49">
        <f t="shared" si="36"/>
        <v>1.8715841330357944E-4</v>
      </c>
      <c r="K103" s="67">
        <v>3418.02</v>
      </c>
      <c r="L103" s="49">
        <f t="shared" si="37"/>
        <v>1.8715841330357944E-4</v>
      </c>
      <c r="M103" s="67">
        <v>3418.02</v>
      </c>
      <c r="N103" s="49">
        <f t="shared" si="38"/>
        <v>1.8715841330357944E-4</v>
      </c>
      <c r="O103" s="67">
        <v>3418.02</v>
      </c>
      <c r="P103" s="49">
        <f t="shared" si="39"/>
        <v>1.8715841330357944E-4</v>
      </c>
      <c r="Q103" s="67">
        <v>3418.02</v>
      </c>
      <c r="R103" s="49">
        <f t="shared" si="40"/>
        <v>1.8715841330357944E-4</v>
      </c>
      <c r="S103" s="67">
        <v>3418.02</v>
      </c>
      <c r="T103" s="49">
        <f t="shared" si="41"/>
        <v>1.8715841330357944E-4</v>
      </c>
      <c r="U103" s="67">
        <v>3418.02</v>
      </c>
      <c r="V103" s="49">
        <f t="shared" si="42"/>
        <v>1.8715841330357944E-4</v>
      </c>
      <c r="W103" s="67">
        <v>3418.02</v>
      </c>
      <c r="X103" s="49">
        <f t="shared" si="43"/>
        <v>1.8715841330357944E-4</v>
      </c>
      <c r="Y103" s="67">
        <v>3418.02</v>
      </c>
      <c r="Z103" s="49">
        <f t="shared" si="46"/>
        <v>1.8715841330357944E-4</v>
      </c>
      <c r="AA103" s="82">
        <f t="shared" si="31"/>
        <v>41016.239999999991</v>
      </c>
      <c r="AB103" s="49">
        <f t="shared" si="46"/>
        <v>1.8715841330357942E-4</v>
      </c>
      <c r="AC103" s="82">
        <f t="shared" si="32"/>
        <v>3418.0199999999991</v>
      </c>
      <c r="AD103" s="49">
        <f t="shared" si="45"/>
        <v>1.8715841330357939E-4</v>
      </c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</row>
    <row r="104" spans="1:66" x14ac:dyDescent="0.25">
      <c r="A104" s="9">
        <v>6305</v>
      </c>
      <c r="B104" s="10" t="s">
        <v>73</v>
      </c>
      <c r="C104" s="67"/>
      <c r="D104" s="49">
        <f t="shared" si="33"/>
        <v>0</v>
      </c>
      <c r="E104" s="67"/>
      <c r="F104" s="49">
        <f t="shared" si="34"/>
        <v>0</v>
      </c>
      <c r="G104" s="67"/>
      <c r="H104" s="49">
        <f t="shared" si="35"/>
        <v>0</v>
      </c>
      <c r="I104" s="67"/>
      <c r="J104" s="49">
        <f t="shared" si="36"/>
        <v>0</v>
      </c>
      <c r="K104" s="67"/>
      <c r="L104" s="49">
        <f t="shared" si="37"/>
        <v>0</v>
      </c>
      <c r="M104" s="67"/>
      <c r="N104" s="49">
        <f t="shared" si="38"/>
        <v>0</v>
      </c>
      <c r="O104" s="67"/>
      <c r="P104" s="49">
        <f t="shared" si="39"/>
        <v>0</v>
      </c>
      <c r="Q104" s="67"/>
      <c r="R104" s="49">
        <f t="shared" si="40"/>
        <v>0</v>
      </c>
      <c r="S104" s="67"/>
      <c r="T104" s="49">
        <f t="shared" si="41"/>
        <v>0</v>
      </c>
      <c r="U104" s="67"/>
      <c r="V104" s="49">
        <f t="shared" si="42"/>
        <v>0</v>
      </c>
      <c r="W104" s="67"/>
      <c r="X104" s="49">
        <f t="shared" si="43"/>
        <v>0</v>
      </c>
      <c r="Y104" s="67"/>
      <c r="Z104" s="49">
        <f t="shared" si="46"/>
        <v>0</v>
      </c>
      <c r="AA104" s="82">
        <f t="shared" si="31"/>
        <v>0</v>
      </c>
      <c r="AB104" s="49">
        <f t="shared" si="46"/>
        <v>0</v>
      </c>
      <c r="AC104" s="82">
        <f t="shared" si="32"/>
        <v>0</v>
      </c>
      <c r="AD104" s="49">
        <f t="shared" si="45"/>
        <v>0</v>
      </c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</row>
    <row r="105" spans="1:66" x14ac:dyDescent="0.25">
      <c r="A105" s="9">
        <v>6306</v>
      </c>
      <c r="B105" s="10" t="s">
        <v>123</v>
      </c>
      <c r="C105" s="67"/>
      <c r="D105" s="49">
        <f t="shared" si="33"/>
        <v>0</v>
      </c>
      <c r="E105" s="67"/>
      <c r="F105" s="49">
        <f t="shared" si="34"/>
        <v>0</v>
      </c>
      <c r="G105" s="67"/>
      <c r="H105" s="49">
        <f t="shared" si="35"/>
        <v>0</v>
      </c>
      <c r="I105" s="67"/>
      <c r="J105" s="49">
        <f t="shared" si="36"/>
        <v>0</v>
      </c>
      <c r="K105" s="67"/>
      <c r="L105" s="49">
        <f t="shared" si="37"/>
        <v>0</v>
      </c>
      <c r="M105" s="67"/>
      <c r="N105" s="49">
        <f t="shared" si="38"/>
        <v>0</v>
      </c>
      <c r="O105" s="67"/>
      <c r="P105" s="49">
        <f t="shared" si="39"/>
        <v>0</v>
      </c>
      <c r="Q105" s="67"/>
      <c r="R105" s="49">
        <f t="shared" si="40"/>
        <v>0</v>
      </c>
      <c r="S105" s="67"/>
      <c r="T105" s="49">
        <f t="shared" si="41"/>
        <v>0</v>
      </c>
      <c r="U105" s="67"/>
      <c r="V105" s="49">
        <f t="shared" si="42"/>
        <v>0</v>
      </c>
      <c r="W105" s="67"/>
      <c r="X105" s="49">
        <f t="shared" si="43"/>
        <v>0</v>
      </c>
      <c r="Y105" s="67"/>
      <c r="Z105" s="49">
        <f t="shared" si="46"/>
        <v>0</v>
      </c>
      <c r="AA105" s="82">
        <f t="shared" si="31"/>
        <v>0</v>
      </c>
      <c r="AB105" s="49">
        <f t="shared" si="46"/>
        <v>0</v>
      </c>
      <c r="AC105" s="82">
        <f t="shared" si="32"/>
        <v>0</v>
      </c>
      <c r="AD105" s="49">
        <f t="shared" si="45"/>
        <v>0</v>
      </c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</row>
    <row r="106" spans="1:66" x14ac:dyDescent="0.25">
      <c r="A106" s="9">
        <v>6307</v>
      </c>
      <c r="B106" s="10" t="s">
        <v>124</v>
      </c>
      <c r="C106" s="67"/>
      <c r="D106" s="49">
        <f t="shared" si="33"/>
        <v>0</v>
      </c>
      <c r="E106" s="67"/>
      <c r="F106" s="49">
        <f t="shared" si="34"/>
        <v>0</v>
      </c>
      <c r="G106" s="67"/>
      <c r="H106" s="49">
        <f t="shared" si="35"/>
        <v>0</v>
      </c>
      <c r="I106" s="67"/>
      <c r="J106" s="49">
        <f t="shared" si="36"/>
        <v>0</v>
      </c>
      <c r="K106" s="67"/>
      <c r="L106" s="49">
        <f t="shared" si="37"/>
        <v>0</v>
      </c>
      <c r="M106" s="67"/>
      <c r="N106" s="49">
        <f t="shared" si="38"/>
        <v>0</v>
      </c>
      <c r="O106" s="67"/>
      <c r="P106" s="49">
        <f t="shared" si="39"/>
        <v>0</v>
      </c>
      <c r="Q106" s="67"/>
      <c r="R106" s="49">
        <f t="shared" si="40"/>
        <v>0</v>
      </c>
      <c r="S106" s="67"/>
      <c r="T106" s="49">
        <f t="shared" si="41"/>
        <v>0</v>
      </c>
      <c r="U106" s="67"/>
      <c r="V106" s="49">
        <f t="shared" si="42"/>
        <v>0</v>
      </c>
      <c r="W106" s="67"/>
      <c r="X106" s="49">
        <f t="shared" si="43"/>
        <v>0</v>
      </c>
      <c r="Y106" s="67"/>
      <c r="Z106" s="49">
        <f t="shared" si="46"/>
        <v>0</v>
      </c>
      <c r="AA106" s="82">
        <f t="shared" si="31"/>
        <v>0</v>
      </c>
      <c r="AB106" s="49">
        <f t="shared" si="46"/>
        <v>0</v>
      </c>
      <c r="AC106" s="82">
        <f t="shared" si="32"/>
        <v>0</v>
      </c>
      <c r="AD106" s="49">
        <f t="shared" si="45"/>
        <v>0</v>
      </c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</row>
    <row r="107" spans="1:66" x14ac:dyDescent="0.25">
      <c r="A107" s="9">
        <v>6308</v>
      </c>
      <c r="B107" s="10" t="s">
        <v>125</v>
      </c>
      <c r="C107" s="67"/>
      <c r="D107" s="49">
        <f t="shared" si="33"/>
        <v>0</v>
      </c>
      <c r="E107" s="67"/>
      <c r="F107" s="49">
        <f t="shared" si="34"/>
        <v>0</v>
      </c>
      <c r="G107" s="67"/>
      <c r="H107" s="49">
        <f t="shared" si="35"/>
        <v>0</v>
      </c>
      <c r="I107" s="67"/>
      <c r="J107" s="49">
        <f t="shared" si="36"/>
        <v>0</v>
      </c>
      <c r="K107" s="67"/>
      <c r="L107" s="49">
        <f t="shared" si="37"/>
        <v>0</v>
      </c>
      <c r="M107" s="67"/>
      <c r="N107" s="49">
        <f t="shared" si="38"/>
        <v>0</v>
      </c>
      <c r="O107" s="67"/>
      <c r="P107" s="49">
        <f t="shared" si="39"/>
        <v>0</v>
      </c>
      <c r="Q107" s="67"/>
      <c r="R107" s="49">
        <f t="shared" si="40"/>
        <v>0</v>
      </c>
      <c r="S107" s="67"/>
      <c r="T107" s="49">
        <f t="shared" si="41"/>
        <v>0</v>
      </c>
      <c r="U107" s="67"/>
      <c r="V107" s="49">
        <f t="shared" si="42"/>
        <v>0</v>
      </c>
      <c r="W107" s="67"/>
      <c r="X107" s="49">
        <f t="shared" si="43"/>
        <v>0</v>
      </c>
      <c r="Y107" s="67"/>
      <c r="Z107" s="49">
        <f t="shared" si="46"/>
        <v>0</v>
      </c>
      <c r="AA107" s="82">
        <f t="shared" si="31"/>
        <v>0</v>
      </c>
      <c r="AB107" s="49">
        <f t="shared" si="46"/>
        <v>0</v>
      </c>
      <c r="AC107" s="82">
        <f t="shared" si="32"/>
        <v>0</v>
      </c>
      <c r="AD107" s="49">
        <f t="shared" si="45"/>
        <v>0</v>
      </c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</row>
    <row r="108" spans="1:66" x14ac:dyDescent="0.25">
      <c r="A108" s="9">
        <v>6309</v>
      </c>
      <c r="B108" s="10" t="s">
        <v>126</v>
      </c>
      <c r="C108" s="67">
        <v>37861.698250000001</v>
      </c>
      <c r="D108" s="49">
        <f t="shared" si="33"/>
        <v>2.0731696623919435E-3</v>
      </c>
      <c r="E108" s="67">
        <v>37861.698250000001</v>
      </c>
      <c r="F108" s="49">
        <f t="shared" si="34"/>
        <v>2.0731696623919435E-3</v>
      </c>
      <c r="G108" s="67">
        <v>37861.698250000001</v>
      </c>
      <c r="H108" s="49">
        <f t="shared" si="35"/>
        <v>2.0731696623919435E-3</v>
      </c>
      <c r="I108" s="67">
        <v>37861.698250000001</v>
      </c>
      <c r="J108" s="49">
        <f t="shared" si="36"/>
        <v>2.0731696623919435E-3</v>
      </c>
      <c r="K108" s="67">
        <v>37861.698250000001</v>
      </c>
      <c r="L108" s="49">
        <f t="shared" si="37"/>
        <v>2.0731696623919435E-3</v>
      </c>
      <c r="M108" s="67">
        <v>37861.698250000001</v>
      </c>
      <c r="N108" s="49">
        <f t="shared" si="38"/>
        <v>2.0731696623919435E-3</v>
      </c>
      <c r="O108" s="67">
        <v>37861.698250000001</v>
      </c>
      <c r="P108" s="49">
        <f t="shared" si="39"/>
        <v>2.0731696623919435E-3</v>
      </c>
      <c r="Q108" s="67">
        <v>37861.698250000001</v>
      </c>
      <c r="R108" s="49">
        <f t="shared" si="40"/>
        <v>2.0731696623919435E-3</v>
      </c>
      <c r="S108" s="67">
        <v>37861.698250000001</v>
      </c>
      <c r="T108" s="49">
        <f t="shared" si="41"/>
        <v>2.0731696623919435E-3</v>
      </c>
      <c r="U108" s="67">
        <v>37861.698250000001</v>
      </c>
      <c r="V108" s="49">
        <f t="shared" si="42"/>
        <v>2.0731696623919435E-3</v>
      </c>
      <c r="W108" s="67">
        <v>37861.698250000001</v>
      </c>
      <c r="X108" s="49">
        <f t="shared" si="43"/>
        <v>2.0731696623919435E-3</v>
      </c>
      <c r="Y108" s="67">
        <v>37861.698250000001</v>
      </c>
      <c r="Z108" s="49">
        <f t="shared" si="46"/>
        <v>2.0731696623919435E-3</v>
      </c>
      <c r="AA108" s="82">
        <f t="shared" si="31"/>
        <v>454340.37900000013</v>
      </c>
      <c r="AB108" s="49">
        <f t="shared" si="46"/>
        <v>2.073169662391944E-3</v>
      </c>
      <c r="AC108" s="82">
        <f t="shared" si="32"/>
        <v>37861.698250000009</v>
      </c>
      <c r="AD108" s="49">
        <f t="shared" si="45"/>
        <v>2.073169662391944E-3</v>
      </c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</row>
    <row r="109" spans="1:66" x14ac:dyDescent="0.25">
      <c r="A109" s="9">
        <v>6310</v>
      </c>
      <c r="B109" s="10" t="s">
        <v>127</v>
      </c>
      <c r="C109" s="67">
        <v>8530.1</v>
      </c>
      <c r="D109" s="49">
        <f t="shared" si="33"/>
        <v>4.6707742532836643E-4</v>
      </c>
      <c r="E109" s="67">
        <v>8530.1</v>
      </c>
      <c r="F109" s="49">
        <f t="shared" si="34"/>
        <v>4.6707742532836643E-4</v>
      </c>
      <c r="G109" s="67">
        <v>8530.1</v>
      </c>
      <c r="H109" s="49">
        <f t="shared" si="35"/>
        <v>4.6707742532836643E-4</v>
      </c>
      <c r="I109" s="67">
        <v>8530.1</v>
      </c>
      <c r="J109" s="49">
        <f t="shared" si="36"/>
        <v>4.6707742532836643E-4</v>
      </c>
      <c r="K109" s="67">
        <v>8530.1</v>
      </c>
      <c r="L109" s="49">
        <f t="shared" si="37"/>
        <v>4.6707742532836643E-4</v>
      </c>
      <c r="M109" s="67">
        <v>8530.1</v>
      </c>
      <c r="N109" s="49">
        <f t="shared" si="38"/>
        <v>4.6707742532836643E-4</v>
      </c>
      <c r="O109" s="67">
        <v>8530.1</v>
      </c>
      <c r="P109" s="49">
        <f t="shared" si="39"/>
        <v>4.6707742532836643E-4</v>
      </c>
      <c r="Q109" s="67">
        <v>8530.1</v>
      </c>
      <c r="R109" s="49">
        <f t="shared" si="40"/>
        <v>4.6707742532836643E-4</v>
      </c>
      <c r="S109" s="67">
        <v>8530.1</v>
      </c>
      <c r="T109" s="49">
        <f t="shared" si="41"/>
        <v>4.6707742532836643E-4</v>
      </c>
      <c r="U109" s="67">
        <v>8530.1</v>
      </c>
      <c r="V109" s="49">
        <f t="shared" si="42"/>
        <v>4.6707742532836643E-4</v>
      </c>
      <c r="W109" s="67">
        <v>8530.1</v>
      </c>
      <c r="X109" s="49">
        <f t="shared" si="43"/>
        <v>4.6707742532836643E-4</v>
      </c>
      <c r="Y109" s="67">
        <v>8530.1</v>
      </c>
      <c r="Z109" s="49">
        <f t="shared" si="46"/>
        <v>4.6707742532836643E-4</v>
      </c>
      <c r="AA109" s="82">
        <f t="shared" si="31"/>
        <v>102361.20000000003</v>
      </c>
      <c r="AB109" s="49">
        <f t="shared" si="46"/>
        <v>4.6707742532836653E-4</v>
      </c>
      <c r="AC109" s="82">
        <f t="shared" si="32"/>
        <v>8530.1000000000022</v>
      </c>
      <c r="AD109" s="49">
        <f t="shared" si="45"/>
        <v>4.6707742532836653E-4</v>
      </c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</row>
    <row r="110" spans="1:66" x14ac:dyDescent="0.25">
      <c r="A110" s="9">
        <v>6311</v>
      </c>
      <c r="B110" s="10" t="s">
        <v>128</v>
      </c>
      <c r="C110" s="67"/>
      <c r="D110" s="49">
        <f t="shared" si="33"/>
        <v>0</v>
      </c>
      <c r="E110" s="67"/>
      <c r="F110" s="49">
        <f t="shared" si="34"/>
        <v>0</v>
      </c>
      <c r="G110" s="67"/>
      <c r="H110" s="49">
        <f t="shared" si="35"/>
        <v>0</v>
      </c>
      <c r="I110" s="67"/>
      <c r="J110" s="49">
        <f t="shared" si="36"/>
        <v>0</v>
      </c>
      <c r="K110" s="67"/>
      <c r="L110" s="49">
        <f t="shared" si="37"/>
        <v>0</v>
      </c>
      <c r="M110" s="67"/>
      <c r="N110" s="49">
        <f t="shared" si="38"/>
        <v>0</v>
      </c>
      <c r="O110" s="67"/>
      <c r="P110" s="49">
        <f t="shared" si="39"/>
        <v>0</v>
      </c>
      <c r="Q110" s="67"/>
      <c r="R110" s="49">
        <f t="shared" si="40"/>
        <v>0</v>
      </c>
      <c r="S110" s="67"/>
      <c r="T110" s="49">
        <f t="shared" si="41"/>
        <v>0</v>
      </c>
      <c r="U110" s="67"/>
      <c r="V110" s="49">
        <f t="shared" si="42"/>
        <v>0</v>
      </c>
      <c r="W110" s="67"/>
      <c r="X110" s="49">
        <f t="shared" si="43"/>
        <v>0</v>
      </c>
      <c r="Y110" s="67"/>
      <c r="Z110" s="49">
        <f t="shared" si="46"/>
        <v>0</v>
      </c>
      <c r="AA110" s="82">
        <f t="shared" si="31"/>
        <v>0</v>
      </c>
      <c r="AB110" s="49">
        <f t="shared" si="46"/>
        <v>0</v>
      </c>
      <c r="AC110" s="82">
        <f t="shared" si="32"/>
        <v>0</v>
      </c>
      <c r="AD110" s="49">
        <f t="shared" si="45"/>
        <v>0</v>
      </c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</row>
    <row r="111" spans="1:66" x14ac:dyDescent="0.25">
      <c r="A111" s="9">
        <v>6312</v>
      </c>
      <c r="B111" s="10" t="s">
        <v>129</v>
      </c>
      <c r="C111" s="67"/>
      <c r="D111" s="49">
        <f t="shared" si="33"/>
        <v>0</v>
      </c>
      <c r="E111" s="67"/>
      <c r="F111" s="49">
        <f t="shared" si="34"/>
        <v>0</v>
      </c>
      <c r="G111" s="67"/>
      <c r="H111" s="49">
        <f t="shared" si="35"/>
        <v>0</v>
      </c>
      <c r="I111" s="67"/>
      <c r="J111" s="49">
        <f t="shared" si="36"/>
        <v>0</v>
      </c>
      <c r="K111" s="67"/>
      <c r="L111" s="49">
        <f t="shared" si="37"/>
        <v>0</v>
      </c>
      <c r="M111" s="67"/>
      <c r="N111" s="49">
        <f t="shared" si="38"/>
        <v>0</v>
      </c>
      <c r="O111" s="67"/>
      <c r="P111" s="49">
        <f t="shared" si="39"/>
        <v>0</v>
      </c>
      <c r="Q111" s="67"/>
      <c r="R111" s="49">
        <f t="shared" si="40"/>
        <v>0</v>
      </c>
      <c r="S111" s="67"/>
      <c r="T111" s="49">
        <f t="shared" si="41"/>
        <v>0</v>
      </c>
      <c r="U111" s="67"/>
      <c r="V111" s="49">
        <f t="shared" si="42"/>
        <v>0</v>
      </c>
      <c r="W111" s="67"/>
      <c r="X111" s="49">
        <f t="shared" si="43"/>
        <v>0</v>
      </c>
      <c r="Y111" s="67"/>
      <c r="Z111" s="49">
        <f t="shared" si="46"/>
        <v>0</v>
      </c>
      <c r="AA111" s="82">
        <f t="shared" si="31"/>
        <v>0</v>
      </c>
      <c r="AB111" s="49">
        <f t="shared" si="46"/>
        <v>0</v>
      </c>
      <c r="AC111" s="82">
        <f t="shared" si="32"/>
        <v>0</v>
      </c>
      <c r="AD111" s="49">
        <f t="shared" si="45"/>
        <v>0</v>
      </c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</row>
    <row r="112" spans="1:66" x14ac:dyDescent="0.25">
      <c r="A112" s="9">
        <v>6313</v>
      </c>
      <c r="B112" s="10" t="s">
        <v>130</v>
      </c>
      <c r="C112" s="67"/>
      <c r="D112" s="49">
        <f t="shared" si="33"/>
        <v>0</v>
      </c>
      <c r="E112" s="67"/>
      <c r="F112" s="49">
        <f t="shared" si="34"/>
        <v>0</v>
      </c>
      <c r="G112" s="67"/>
      <c r="H112" s="49">
        <f t="shared" si="35"/>
        <v>0</v>
      </c>
      <c r="I112" s="67"/>
      <c r="J112" s="49">
        <f t="shared" si="36"/>
        <v>0</v>
      </c>
      <c r="K112" s="67"/>
      <c r="L112" s="49">
        <f t="shared" si="37"/>
        <v>0</v>
      </c>
      <c r="M112" s="67"/>
      <c r="N112" s="49">
        <f t="shared" si="38"/>
        <v>0</v>
      </c>
      <c r="O112" s="67"/>
      <c r="P112" s="49">
        <f t="shared" si="39"/>
        <v>0</v>
      </c>
      <c r="Q112" s="67"/>
      <c r="R112" s="49">
        <f t="shared" si="40"/>
        <v>0</v>
      </c>
      <c r="S112" s="67"/>
      <c r="T112" s="49">
        <f t="shared" si="41"/>
        <v>0</v>
      </c>
      <c r="U112" s="67"/>
      <c r="V112" s="49">
        <f t="shared" si="42"/>
        <v>0</v>
      </c>
      <c r="W112" s="67"/>
      <c r="X112" s="49">
        <f t="shared" si="43"/>
        <v>0</v>
      </c>
      <c r="Y112" s="67"/>
      <c r="Z112" s="49">
        <f t="shared" si="46"/>
        <v>0</v>
      </c>
      <c r="AA112" s="82">
        <f t="shared" si="31"/>
        <v>0</v>
      </c>
      <c r="AB112" s="49">
        <f t="shared" si="46"/>
        <v>0</v>
      </c>
      <c r="AC112" s="82">
        <f t="shared" si="32"/>
        <v>0</v>
      </c>
      <c r="AD112" s="49">
        <f t="shared" si="45"/>
        <v>0</v>
      </c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</row>
    <row r="113" spans="1:66" x14ac:dyDescent="0.25">
      <c r="A113" s="9">
        <v>6314</v>
      </c>
      <c r="B113" s="10" t="s">
        <v>131</v>
      </c>
      <c r="C113" s="67">
        <v>229340.83004999999</v>
      </c>
      <c r="D113" s="49">
        <f t="shared" si="33"/>
        <v>1.2557874400349871E-2</v>
      </c>
      <c r="E113" s="67">
        <v>229340.83004999999</v>
      </c>
      <c r="F113" s="49">
        <f t="shared" si="34"/>
        <v>1.2557874400349871E-2</v>
      </c>
      <c r="G113" s="67">
        <v>229340.83004999999</v>
      </c>
      <c r="H113" s="49">
        <f t="shared" si="35"/>
        <v>1.2557874400349871E-2</v>
      </c>
      <c r="I113" s="67">
        <v>229340.83004999999</v>
      </c>
      <c r="J113" s="49">
        <f t="shared" si="36"/>
        <v>1.2557874400349871E-2</v>
      </c>
      <c r="K113" s="67">
        <v>229340.83004999999</v>
      </c>
      <c r="L113" s="49">
        <f t="shared" si="37"/>
        <v>1.2557874400349871E-2</v>
      </c>
      <c r="M113" s="67">
        <v>229340.83004999999</v>
      </c>
      <c r="N113" s="49">
        <f t="shared" si="38"/>
        <v>1.2557874400349871E-2</v>
      </c>
      <c r="O113" s="67">
        <v>229340.83004999999</v>
      </c>
      <c r="P113" s="49">
        <f t="shared" si="39"/>
        <v>1.2557874400349871E-2</v>
      </c>
      <c r="Q113" s="67">
        <v>229340.83004999999</v>
      </c>
      <c r="R113" s="49">
        <f t="shared" si="40"/>
        <v>1.2557874400349871E-2</v>
      </c>
      <c r="S113" s="67">
        <v>229340.83004999999</v>
      </c>
      <c r="T113" s="49">
        <f t="shared" si="41"/>
        <v>1.2557874400349871E-2</v>
      </c>
      <c r="U113" s="67">
        <v>229340.83004999999</v>
      </c>
      <c r="V113" s="49">
        <f t="shared" si="42"/>
        <v>1.2557874400349871E-2</v>
      </c>
      <c r="W113" s="67">
        <v>229340.83004999999</v>
      </c>
      <c r="X113" s="49">
        <f t="shared" si="43"/>
        <v>1.2557874400349871E-2</v>
      </c>
      <c r="Y113" s="67">
        <v>229340.83004999999</v>
      </c>
      <c r="Z113" s="49">
        <f t="shared" si="46"/>
        <v>1.2557874400349871E-2</v>
      </c>
      <c r="AA113" s="82">
        <f t="shared" si="31"/>
        <v>2752089.9605999999</v>
      </c>
      <c r="AB113" s="49">
        <f t="shared" si="46"/>
        <v>1.2557874400349873E-2</v>
      </c>
      <c r="AC113" s="82">
        <f t="shared" si="32"/>
        <v>229340.83004999999</v>
      </c>
      <c r="AD113" s="49">
        <f t="shared" si="45"/>
        <v>1.2557874400349871E-2</v>
      </c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</row>
    <row r="114" spans="1:66" x14ac:dyDescent="0.25">
      <c r="A114" s="9">
        <v>6315</v>
      </c>
      <c r="B114" s="10" t="s">
        <v>132</v>
      </c>
      <c r="C114" s="67">
        <v>295.83499999999998</v>
      </c>
      <c r="D114" s="49">
        <f t="shared" si="33"/>
        <v>1.6198854658446824E-5</v>
      </c>
      <c r="E114" s="67">
        <v>295.83499999999998</v>
      </c>
      <c r="F114" s="49">
        <f t="shared" si="34"/>
        <v>1.6198854658446824E-5</v>
      </c>
      <c r="G114" s="67">
        <v>295.83499999999998</v>
      </c>
      <c r="H114" s="49">
        <f t="shared" si="35"/>
        <v>1.6198854658446824E-5</v>
      </c>
      <c r="I114" s="67">
        <v>295.83499999999998</v>
      </c>
      <c r="J114" s="49">
        <f t="shared" si="36"/>
        <v>1.6198854658446824E-5</v>
      </c>
      <c r="K114" s="67">
        <v>295.83499999999998</v>
      </c>
      <c r="L114" s="49">
        <f t="shared" si="37"/>
        <v>1.6198854658446824E-5</v>
      </c>
      <c r="M114" s="67">
        <v>295.83499999999998</v>
      </c>
      <c r="N114" s="49">
        <f t="shared" si="38"/>
        <v>1.6198854658446824E-5</v>
      </c>
      <c r="O114" s="67">
        <v>295.83499999999998</v>
      </c>
      <c r="P114" s="49">
        <f t="shared" si="39"/>
        <v>1.6198854658446824E-5</v>
      </c>
      <c r="Q114" s="67">
        <v>295.83499999999998</v>
      </c>
      <c r="R114" s="49">
        <f t="shared" si="40"/>
        <v>1.6198854658446824E-5</v>
      </c>
      <c r="S114" s="67">
        <v>295.83499999999998</v>
      </c>
      <c r="T114" s="49">
        <f t="shared" si="41"/>
        <v>1.6198854658446824E-5</v>
      </c>
      <c r="U114" s="67">
        <v>295.83499999999998</v>
      </c>
      <c r="V114" s="49">
        <f t="shared" si="42"/>
        <v>1.6198854658446824E-5</v>
      </c>
      <c r="W114" s="67">
        <v>295.83499999999998</v>
      </c>
      <c r="X114" s="49">
        <f t="shared" si="43"/>
        <v>1.6198854658446824E-5</v>
      </c>
      <c r="Y114" s="67">
        <v>295.83499999999998</v>
      </c>
      <c r="Z114" s="49">
        <f t="shared" si="46"/>
        <v>1.6198854658446824E-5</v>
      </c>
      <c r="AA114" s="82">
        <f t="shared" si="31"/>
        <v>3550.02</v>
      </c>
      <c r="AB114" s="49">
        <f t="shared" si="46"/>
        <v>1.6198854658446827E-5</v>
      </c>
      <c r="AC114" s="82">
        <f t="shared" si="32"/>
        <v>295.83499999999998</v>
      </c>
      <c r="AD114" s="49">
        <f t="shared" si="45"/>
        <v>1.6198854658446824E-5</v>
      </c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</row>
    <row r="115" spans="1:66" x14ac:dyDescent="0.25">
      <c r="A115" s="9">
        <v>6316</v>
      </c>
      <c r="B115" s="10" t="s">
        <v>133</v>
      </c>
      <c r="C115" s="67"/>
      <c r="D115" s="49">
        <f t="shared" si="33"/>
        <v>0</v>
      </c>
      <c r="E115" s="67"/>
      <c r="F115" s="49">
        <f t="shared" si="34"/>
        <v>0</v>
      </c>
      <c r="G115" s="67"/>
      <c r="H115" s="49">
        <f t="shared" si="35"/>
        <v>0</v>
      </c>
      <c r="I115" s="67"/>
      <c r="J115" s="49">
        <f t="shared" si="36"/>
        <v>0</v>
      </c>
      <c r="K115" s="67"/>
      <c r="L115" s="49">
        <f t="shared" si="37"/>
        <v>0</v>
      </c>
      <c r="M115" s="67"/>
      <c r="N115" s="49">
        <f t="shared" si="38"/>
        <v>0</v>
      </c>
      <c r="O115" s="67"/>
      <c r="P115" s="49">
        <f t="shared" si="39"/>
        <v>0</v>
      </c>
      <c r="Q115" s="67"/>
      <c r="R115" s="49">
        <f t="shared" si="40"/>
        <v>0</v>
      </c>
      <c r="S115" s="67"/>
      <c r="T115" s="49">
        <f t="shared" si="41"/>
        <v>0</v>
      </c>
      <c r="U115" s="67"/>
      <c r="V115" s="49">
        <f t="shared" si="42"/>
        <v>0</v>
      </c>
      <c r="W115" s="67"/>
      <c r="X115" s="49">
        <f t="shared" si="43"/>
        <v>0</v>
      </c>
      <c r="Y115" s="67"/>
      <c r="Z115" s="49">
        <f t="shared" si="46"/>
        <v>0</v>
      </c>
      <c r="AA115" s="82">
        <f t="shared" si="31"/>
        <v>0</v>
      </c>
      <c r="AB115" s="49">
        <f t="shared" si="46"/>
        <v>0</v>
      </c>
      <c r="AC115" s="82">
        <f t="shared" si="32"/>
        <v>0</v>
      </c>
      <c r="AD115" s="49">
        <f t="shared" si="45"/>
        <v>0</v>
      </c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</row>
    <row r="116" spans="1:66" x14ac:dyDescent="0.25">
      <c r="A116" s="9">
        <v>6317</v>
      </c>
      <c r="B116" s="10" t="s">
        <v>134</v>
      </c>
      <c r="C116" s="67">
        <v>2678.6927000000001</v>
      </c>
      <c r="D116" s="49">
        <f t="shared" si="33"/>
        <v>1.4667552426840134E-4</v>
      </c>
      <c r="E116" s="67">
        <v>2678.6927000000001</v>
      </c>
      <c r="F116" s="49">
        <f t="shared" si="34"/>
        <v>1.4667552426840134E-4</v>
      </c>
      <c r="G116" s="67">
        <v>2678.6927000000001</v>
      </c>
      <c r="H116" s="49">
        <f t="shared" si="35"/>
        <v>1.4667552426840134E-4</v>
      </c>
      <c r="I116" s="67">
        <v>2678.6927000000001</v>
      </c>
      <c r="J116" s="49">
        <f t="shared" si="36"/>
        <v>1.4667552426840134E-4</v>
      </c>
      <c r="K116" s="67">
        <v>2678.6927000000001</v>
      </c>
      <c r="L116" s="49">
        <f t="shared" si="37"/>
        <v>1.4667552426840134E-4</v>
      </c>
      <c r="M116" s="67">
        <v>2678.6927000000001</v>
      </c>
      <c r="N116" s="49">
        <f t="shared" si="38"/>
        <v>1.4667552426840134E-4</v>
      </c>
      <c r="O116" s="67">
        <v>2678.6927000000001</v>
      </c>
      <c r="P116" s="49">
        <f t="shared" si="39"/>
        <v>1.4667552426840134E-4</v>
      </c>
      <c r="Q116" s="67">
        <v>2678.6927000000001</v>
      </c>
      <c r="R116" s="49">
        <f t="shared" si="40"/>
        <v>1.4667552426840134E-4</v>
      </c>
      <c r="S116" s="67">
        <v>2678.6927000000001</v>
      </c>
      <c r="T116" s="49">
        <f t="shared" si="41"/>
        <v>1.4667552426840134E-4</v>
      </c>
      <c r="U116" s="67">
        <v>2678.6927000000001</v>
      </c>
      <c r="V116" s="49">
        <f t="shared" si="42"/>
        <v>1.4667552426840134E-4</v>
      </c>
      <c r="W116" s="67">
        <v>2678.6927000000001</v>
      </c>
      <c r="X116" s="49">
        <f t="shared" si="43"/>
        <v>1.4667552426840134E-4</v>
      </c>
      <c r="Y116" s="67">
        <v>2678.6927000000001</v>
      </c>
      <c r="Z116" s="49">
        <f t="shared" si="46"/>
        <v>1.4667552426840134E-4</v>
      </c>
      <c r="AA116" s="82">
        <f t="shared" si="31"/>
        <v>32144.312399999999</v>
      </c>
      <c r="AB116" s="49">
        <f t="shared" si="46"/>
        <v>1.4667552426840134E-4</v>
      </c>
      <c r="AC116" s="82">
        <f t="shared" si="32"/>
        <v>2678.6927000000001</v>
      </c>
      <c r="AD116" s="49">
        <f t="shared" si="45"/>
        <v>1.4667552426840134E-4</v>
      </c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</row>
    <row r="117" spans="1:66" x14ac:dyDescent="0.25">
      <c r="A117" s="9">
        <v>6318</v>
      </c>
      <c r="B117" s="10" t="s">
        <v>135</v>
      </c>
      <c r="C117" s="67">
        <v>6510.85</v>
      </c>
      <c r="D117" s="49">
        <f t="shared" si="33"/>
        <v>3.5651059831645523E-4</v>
      </c>
      <c r="E117" s="67">
        <v>6510.85</v>
      </c>
      <c r="F117" s="49">
        <f t="shared" si="34"/>
        <v>3.5651059831645523E-4</v>
      </c>
      <c r="G117" s="67">
        <v>6510.85</v>
      </c>
      <c r="H117" s="49">
        <f t="shared" si="35"/>
        <v>3.5651059831645523E-4</v>
      </c>
      <c r="I117" s="67">
        <v>6510.85</v>
      </c>
      <c r="J117" s="49">
        <f t="shared" si="36"/>
        <v>3.5651059831645523E-4</v>
      </c>
      <c r="K117" s="67">
        <v>6510.85</v>
      </c>
      <c r="L117" s="49">
        <f t="shared" si="37"/>
        <v>3.5651059831645523E-4</v>
      </c>
      <c r="M117" s="67">
        <v>6510.85</v>
      </c>
      <c r="N117" s="49">
        <f t="shared" si="38"/>
        <v>3.5651059831645523E-4</v>
      </c>
      <c r="O117" s="67">
        <v>6510.85</v>
      </c>
      <c r="P117" s="49">
        <f t="shared" si="39"/>
        <v>3.5651059831645523E-4</v>
      </c>
      <c r="Q117" s="67">
        <v>6510.85</v>
      </c>
      <c r="R117" s="49">
        <f t="shared" si="40"/>
        <v>3.5651059831645523E-4</v>
      </c>
      <c r="S117" s="67">
        <v>6510.85</v>
      </c>
      <c r="T117" s="49">
        <f t="shared" si="41"/>
        <v>3.5651059831645523E-4</v>
      </c>
      <c r="U117" s="67">
        <v>6510.85</v>
      </c>
      <c r="V117" s="49">
        <f t="shared" si="42"/>
        <v>3.5651059831645523E-4</v>
      </c>
      <c r="W117" s="67">
        <v>6510.85</v>
      </c>
      <c r="X117" s="49">
        <f t="shared" si="43"/>
        <v>3.5651059831645523E-4</v>
      </c>
      <c r="Y117" s="67">
        <v>6510.85</v>
      </c>
      <c r="Z117" s="49">
        <f t="shared" ref="Z117:AB136" si="47">IF(Y$10&lt;&gt;0,Y117/Y$10,"-")</f>
        <v>3.5651059831645523E-4</v>
      </c>
      <c r="AA117" s="82">
        <f t="shared" si="31"/>
        <v>78130.2</v>
      </c>
      <c r="AB117" s="49">
        <f t="shared" si="47"/>
        <v>3.5651059831645518E-4</v>
      </c>
      <c r="AC117" s="82">
        <f t="shared" si="32"/>
        <v>6510.8499999999995</v>
      </c>
      <c r="AD117" s="49">
        <f t="shared" si="45"/>
        <v>3.5651059831645518E-4</v>
      </c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</row>
    <row r="118" spans="1:66" x14ac:dyDescent="0.25">
      <c r="A118" s="9">
        <v>6319</v>
      </c>
      <c r="B118" s="10" t="s">
        <v>136</v>
      </c>
      <c r="C118" s="67"/>
      <c r="D118" s="49">
        <f t="shared" si="33"/>
        <v>0</v>
      </c>
      <c r="E118" s="67"/>
      <c r="F118" s="49">
        <f t="shared" si="34"/>
        <v>0</v>
      </c>
      <c r="G118" s="67"/>
      <c r="H118" s="49">
        <f t="shared" si="35"/>
        <v>0</v>
      </c>
      <c r="I118" s="67"/>
      <c r="J118" s="49">
        <f t="shared" si="36"/>
        <v>0</v>
      </c>
      <c r="K118" s="67"/>
      <c r="L118" s="49">
        <f t="shared" si="37"/>
        <v>0</v>
      </c>
      <c r="M118" s="67"/>
      <c r="N118" s="49">
        <f t="shared" si="38"/>
        <v>0</v>
      </c>
      <c r="O118" s="67"/>
      <c r="P118" s="49">
        <f t="shared" si="39"/>
        <v>0</v>
      </c>
      <c r="Q118" s="67"/>
      <c r="R118" s="49">
        <f t="shared" si="40"/>
        <v>0</v>
      </c>
      <c r="S118" s="67"/>
      <c r="T118" s="49">
        <f t="shared" si="41"/>
        <v>0</v>
      </c>
      <c r="U118" s="67"/>
      <c r="V118" s="49">
        <f t="shared" si="42"/>
        <v>0</v>
      </c>
      <c r="W118" s="67"/>
      <c r="X118" s="49">
        <f t="shared" si="43"/>
        <v>0</v>
      </c>
      <c r="Y118" s="67"/>
      <c r="Z118" s="49">
        <f t="shared" si="47"/>
        <v>0</v>
      </c>
      <c r="AA118" s="82">
        <f t="shared" si="31"/>
        <v>0</v>
      </c>
      <c r="AB118" s="49">
        <f t="shared" si="47"/>
        <v>0</v>
      </c>
      <c r="AC118" s="82">
        <f t="shared" si="32"/>
        <v>0</v>
      </c>
      <c r="AD118" s="49">
        <f t="shared" si="45"/>
        <v>0</v>
      </c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</row>
    <row r="119" spans="1:66" x14ac:dyDescent="0.25">
      <c r="A119" s="9">
        <v>6320</v>
      </c>
      <c r="B119" s="10" t="s">
        <v>137</v>
      </c>
      <c r="C119" s="67"/>
      <c r="D119" s="49">
        <f t="shared" si="33"/>
        <v>0</v>
      </c>
      <c r="E119" s="67"/>
      <c r="F119" s="49">
        <f t="shared" si="34"/>
        <v>0</v>
      </c>
      <c r="G119" s="67"/>
      <c r="H119" s="49">
        <f t="shared" si="35"/>
        <v>0</v>
      </c>
      <c r="I119" s="67"/>
      <c r="J119" s="49">
        <f t="shared" si="36"/>
        <v>0</v>
      </c>
      <c r="K119" s="67"/>
      <c r="L119" s="49">
        <f t="shared" si="37"/>
        <v>0</v>
      </c>
      <c r="M119" s="67"/>
      <c r="N119" s="49">
        <f t="shared" si="38"/>
        <v>0</v>
      </c>
      <c r="O119" s="67"/>
      <c r="P119" s="49">
        <f t="shared" si="39"/>
        <v>0</v>
      </c>
      <c r="Q119" s="67"/>
      <c r="R119" s="49">
        <f t="shared" si="40"/>
        <v>0</v>
      </c>
      <c r="S119" s="67"/>
      <c r="T119" s="49">
        <f t="shared" si="41"/>
        <v>0</v>
      </c>
      <c r="U119" s="67"/>
      <c r="V119" s="49">
        <f t="shared" si="42"/>
        <v>0</v>
      </c>
      <c r="W119" s="67"/>
      <c r="X119" s="49">
        <f t="shared" si="43"/>
        <v>0</v>
      </c>
      <c r="Y119" s="67"/>
      <c r="Z119" s="49">
        <f t="shared" si="47"/>
        <v>0</v>
      </c>
      <c r="AA119" s="82">
        <f t="shared" si="31"/>
        <v>0</v>
      </c>
      <c r="AB119" s="49">
        <f t="shared" si="47"/>
        <v>0</v>
      </c>
      <c r="AC119" s="82">
        <f t="shared" si="32"/>
        <v>0</v>
      </c>
      <c r="AD119" s="49">
        <f t="shared" si="45"/>
        <v>0</v>
      </c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</row>
    <row r="120" spans="1:66" x14ac:dyDescent="0.25">
      <c r="A120" s="9">
        <v>6321</v>
      </c>
      <c r="B120" s="10" t="s">
        <v>138</v>
      </c>
      <c r="C120" s="67">
        <v>73959.850000000006</v>
      </c>
      <c r="D120" s="49">
        <f t="shared" si="33"/>
        <v>4.0497738966333548E-3</v>
      </c>
      <c r="E120" s="67">
        <v>73959.850000000006</v>
      </c>
      <c r="F120" s="49">
        <f t="shared" si="34"/>
        <v>4.0497738966333548E-3</v>
      </c>
      <c r="G120" s="67">
        <v>73959.850000000006</v>
      </c>
      <c r="H120" s="49">
        <f t="shared" si="35"/>
        <v>4.0497738966333548E-3</v>
      </c>
      <c r="I120" s="67">
        <v>73959.850000000006</v>
      </c>
      <c r="J120" s="49">
        <f t="shared" si="36"/>
        <v>4.0497738966333548E-3</v>
      </c>
      <c r="K120" s="67">
        <v>73959.850000000006</v>
      </c>
      <c r="L120" s="49">
        <f t="shared" si="37"/>
        <v>4.0497738966333548E-3</v>
      </c>
      <c r="M120" s="67">
        <v>73959.850000000006</v>
      </c>
      <c r="N120" s="49">
        <f t="shared" si="38"/>
        <v>4.0497738966333548E-3</v>
      </c>
      <c r="O120" s="67">
        <v>73959.850000000006</v>
      </c>
      <c r="P120" s="49">
        <f t="shared" si="39"/>
        <v>4.0497738966333548E-3</v>
      </c>
      <c r="Q120" s="67">
        <v>73959.850000000006</v>
      </c>
      <c r="R120" s="49">
        <f t="shared" si="40"/>
        <v>4.0497738966333548E-3</v>
      </c>
      <c r="S120" s="67">
        <v>73959.850000000006</v>
      </c>
      <c r="T120" s="49">
        <f t="shared" si="41"/>
        <v>4.0497738966333548E-3</v>
      </c>
      <c r="U120" s="67">
        <v>73959.850000000006</v>
      </c>
      <c r="V120" s="49">
        <f t="shared" si="42"/>
        <v>4.0497738966333548E-3</v>
      </c>
      <c r="W120" s="67">
        <v>73959.850000000006</v>
      </c>
      <c r="X120" s="49">
        <f t="shared" si="43"/>
        <v>4.0497738966333548E-3</v>
      </c>
      <c r="Y120" s="67">
        <v>73959.850000000006</v>
      </c>
      <c r="Z120" s="49">
        <f t="shared" si="47"/>
        <v>4.0497738966333548E-3</v>
      </c>
      <c r="AA120" s="82">
        <f t="shared" si="31"/>
        <v>887518.19999999984</v>
      </c>
      <c r="AB120" s="49">
        <f t="shared" si="47"/>
        <v>4.0497738966333539E-3</v>
      </c>
      <c r="AC120" s="82">
        <f t="shared" si="32"/>
        <v>73959.849999999991</v>
      </c>
      <c r="AD120" s="49">
        <f t="shared" si="45"/>
        <v>4.0497738966333539E-3</v>
      </c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</row>
    <row r="121" spans="1:66" x14ac:dyDescent="0.25">
      <c r="A121" s="9">
        <v>6322</v>
      </c>
      <c r="B121" s="10"/>
      <c r="C121" s="67"/>
      <c r="D121" s="49">
        <f t="shared" si="33"/>
        <v>0</v>
      </c>
      <c r="E121" s="67"/>
      <c r="F121" s="49">
        <f t="shared" si="33"/>
        <v>0</v>
      </c>
      <c r="G121" s="67"/>
      <c r="H121" s="49">
        <f t="shared" si="33"/>
        <v>0</v>
      </c>
      <c r="I121" s="67"/>
      <c r="J121" s="49">
        <f t="shared" si="33"/>
        <v>0</v>
      </c>
      <c r="K121" s="67"/>
      <c r="L121" s="49">
        <f t="shared" si="33"/>
        <v>0</v>
      </c>
      <c r="M121" s="67"/>
      <c r="N121" s="49">
        <f t="shared" si="33"/>
        <v>0</v>
      </c>
      <c r="O121" s="67"/>
      <c r="P121" s="49">
        <f t="shared" si="33"/>
        <v>0</v>
      </c>
      <c r="Q121" s="67"/>
      <c r="R121" s="49">
        <f t="shared" si="33"/>
        <v>0</v>
      </c>
      <c r="S121" s="67"/>
      <c r="T121" s="49">
        <f t="shared" si="41"/>
        <v>0</v>
      </c>
      <c r="U121" s="67"/>
      <c r="V121" s="49">
        <f t="shared" si="41"/>
        <v>0</v>
      </c>
      <c r="W121" s="67"/>
      <c r="X121" s="49">
        <f t="shared" si="41"/>
        <v>0</v>
      </c>
      <c r="Y121" s="67"/>
      <c r="Z121" s="49">
        <f t="shared" si="41"/>
        <v>0</v>
      </c>
      <c r="AA121" s="82"/>
      <c r="AB121" s="49">
        <f t="shared" si="41"/>
        <v>0</v>
      </c>
      <c r="AC121" s="82"/>
      <c r="AD121" s="49">
        <f t="shared" si="41"/>
        <v>0</v>
      </c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</row>
    <row r="122" spans="1:66" x14ac:dyDescent="0.25">
      <c r="A122" s="9">
        <v>6323</v>
      </c>
      <c r="B122" s="10"/>
      <c r="C122" s="67"/>
      <c r="D122" s="49">
        <f t="shared" si="33"/>
        <v>0</v>
      </c>
      <c r="E122" s="67"/>
      <c r="F122" s="49">
        <f t="shared" si="33"/>
        <v>0</v>
      </c>
      <c r="G122" s="67"/>
      <c r="H122" s="49">
        <f t="shared" si="33"/>
        <v>0</v>
      </c>
      <c r="I122" s="67"/>
      <c r="J122" s="49">
        <f t="shared" si="33"/>
        <v>0</v>
      </c>
      <c r="K122" s="67"/>
      <c r="L122" s="49">
        <f t="shared" si="33"/>
        <v>0</v>
      </c>
      <c r="M122" s="67"/>
      <c r="N122" s="49">
        <f t="shared" si="33"/>
        <v>0</v>
      </c>
      <c r="O122" s="67"/>
      <c r="P122" s="49">
        <f t="shared" si="33"/>
        <v>0</v>
      </c>
      <c r="Q122" s="67"/>
      <c r="R122" s="49">
        <f t="shared" si="33"/>
        <v>0</v>
      </c>
      <c r="S122" s="67"/>
      <c r="T122" s="49">
        <f t="shared" si="41"/>
        <v>0</v>
      </c>
      <c r="U122" s="67"/>
      <c r="V122" s="49">
        <f t="shared" si="41"/>
        <v>0</v>
      </c>
      <c r="W122" s="67"/>
      <c r="X122" s="49">
        <f t="shared" si="41"/>
        <v>0</v>
      </c>
      <c r="Y122" s="67"/>
      <c r="Z122" s="49">
        <f t="shared" si="41"/>
        <v>0</v>
      </c>
      <c r="AA122" s="82"/>
      <c r="AB122" s="49">
        <f t="shared" si="41"/>
        <v>0</v>
      </c>
      <c r="AC122" s="82"/>
      <c r="AD122" s="49">
        <f t="shared" si="41"/>
        <v>0</v>
      </c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</row>
    <row r="123" spans="1:66" x14ac:dyDescent="0.25">
      <c r="A123" s="9">
        <v>6324</v>
      </c>
      <c r="B123" s="10"/>
      <c r="C123" s="67"/>
      <c r="D123" s="49">
        <f t="shared" si="33"/>
        <v>0</v>
      </c>
      <c r="E123" s="67"/>
      <c r="F123" s="49">
        <f t="shared" si="33"/>
        <v>0</v>
      </c>
      <c r="G123" s="67"/>
      <c r="H123" s="49">
        <f t="shared" si="33"/>
        <v>0</v>
      </c>
      <c r="I123" s="67"/>
      <c r="J123" s="49">
        <f t="shared" si="33"/>
        <v>0</v>
      </c>
      <c r="K123" s="67"/>
      <c r="L123" s="49">
        <f t="shared" si="33"/>
        <v>0</v>
      </c>
      <c r="M123" s="67"/>
      <c r="N123" s="49">
        <f t="shared" si="33"/>
        <v>0</v>
      </c>
      <c r="O123" s="67"/>
      <c r="P123" s="49">
        <f t="shared" si="33"/>
        <v>0</v>
      </c>
      <c r="Q123" s="67"/>
      <c r="R123" s="49">
        <f t="shared" si="33"/>
        <v>0</v>
      </c>
      <c r="S123" s="67"/>
      <c r="T123" s="49">
        <f t="shared" si="41"/>
        <v>0</v>
      </c>
      <c r="U123" s="67"/>
      <c r="V123" s="49">
        <f t="shared" si="41"/>
        <v>0</v>
      </c>
      <c r="W123" s="67"/>
      <c r="X123" s="49">
        <f t="shared" si="41"/>
        <v>0</v>
      </c>
      <c r="Y123" s="67"/>
      <c r="Z123" s="49">
        <f t="shared" si="41"/>
        <v>0</v>
      </c>
      <c r="AA123" s="82"/>
      <c r="AB123" s="49">
        <f t="shared" si="41"/>
        <v>0</v>
      </c>
      <c r="AC123" s="82"/>
      <c r="AD123" s="49">
        <f t="shared" si="41"/>
        <v>0</v>
      </c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</row>
    <row r="124" spans="1:66" x14ac:dyDescent="0.25">
      <c r="A124" s="9">
        <v>6325</v>
      </c>
      <c r="B124" s="10"/>
      <c r="C124" s="67"/>
      <c r="D124" s="49">
        <f t="shared" si="33"/>
        <v>0</v>
      </c>
      <c r="E124" s="67"/>
      <c r="F124" s="49">
        <f t="shared" si="33"/>
        <v>0</v>
      </c>
      <c r="G124" s="67"/>
      <c r="H124" s="49">
        <f t="shared" si="33"/>
        <v>0</v>
      </c>
      <c r="I124" s="67"/>
      <c r="J124" s="49">
        <f t="shared" si="33"/>
        <v>0</v>
      </c>
      <c r="K124" s="67"/>
      <c r="L124" s="49">
        <f t="shared" si="33"/>
        <v>0</v>
      </c>
      <c r="M124" s="67"/>
      <c r="N124" s="49">
        <f t="shared" si="33"/>
        <v>0</v>
      </c>
      <c r="O124" s="67"/>
      <c r="P124" s="49">
        <f t="shared" si="33"/>
        <v>0</v>
      </c>
      <c r="Q124" s="67"/>
      <c r="R124" s="49">
        <f t="shared" si="33"/>
        <v>0</v>
      </c>
      <c r="S124" s="67"/>
      <c r="T124" s="49">
        <f t="shared" si="41"/>
        <v>0</v>
      </c>
      <c r="U124" s="67"/>
      <c r="V124" s="49">
        <f t="shared" si="41"/>
        <v>0</v>
      </c>
      <c r="W124" s="67"/>
      <c r="X124" s="49">
        <f t="shared" si="41"/>
        <v>0</v>
      </c>
      <c r="Y124" s="67"/>
      <c r="Z124" s="49">
        <f t="shared" si="41"/>
        <v>0</v>
      </c>
      <c r="AA124" s="82"/>
      <c r="AB124" s="49">
        <f t="shared" si="41"/>
        <v>0</v>
      </c>
      <c r="AC124" s="82"/>
      <c r="AD124" s="49">
        <f t="shared" si="41"/>
        <v>0</v>
      </c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</row>
    <row r="125" spans="1:66" s="5" customFormat="1" x14ac:dyDescent="0.25">
      <c r="A125" s="12">
        <v>6399</v>
      </c>
      <c r="B125" s="1" t="s">
        <v>139</v>
      </c>
      <c r="C125" s="74">
        <f>SUM(C100:C124)</f>
        <v>405829.5932</v>
      </c>
      <c r="D125" s="56">
        <f t="shared" si="33"/>
        <v>2.2221760766452249E-2</v>
      </c>
      <c r="E125" s="74">
        <f>SUM(E100:E124)</f>
        <v>405829.5932</v>
      </c>
      <c r="F125" s="56">
        <f t="shared" si="34"/>
        <v>2.2221760766452249E-2</v>
      </c>
      <c r="G125" s="74">
        <f>SUM(G100:G124)</f>
        <v>405829.5932</v>
      </c>
      <c r="H125" s="56">
        <f t="shared" si="35"/>
        <v>2.2221760766452249E-2</v>
      </c>
      <c r="I125" s="74">
        <f>SUM(I100:I124)</f>
        <v>405829.5932</v>
      </c>
      <c r="J125" s="56">
        <f t="shared" si="36"/>
        <v>2.2221760766452249E-2</v>
      </c>
      <c r="K125" s="74">
        <f>SUM(K100:K124)</f>
        <v>405829.5932</v>
      </c>
      <c r="L125" s="56">
        <f t="shared" si="37"/>
        <v>2.2221760766452249E-2</v>
      </c>
      <c r="M125" s="74">
        <f>SUM(M100:M124)</f>
        <v>405829.5932</v>
      </c>
      <c r="N125" s="56">
        <f t="shared" si="38"/>
        <v>2.2221760766452249E-2</v>
      </c>
      <c r="O125" s="74">
        <f>SUM(O100:O124)</f>
        <v>405829.5932</v>
      </c>
      <c r="P125" s="56">
        <f t="shared" si="39"/>
        <v>2.2221760766452249E-2</v>
      </c>
      <c r="Q125" s="74">
        <f>SUM(Q100:Q124)</f>
        <v>405829.5932</v>
      </c>
      <c r="R125" s="56">
        <f t="shared" si="40"/>
        <v>2.2221760766452249E-2</v>
      </c>
      <c r="S125" s="74">
        <f>SUM(S100:S124)</f>
        <v>405829.5932</v>
      </c>
      <c r="T125" s="56">
        <f t="shared" si="41"/>
        <v>2.2221760766452249E-2</v>
      </c>
      <c r="U125" s="74">
        <f>SUM(U100:U124)</f>
        <v>405829.5932</v>
      </c>
      <c r="V125" s="56">
        <f t="shared" si="42"/>
        <v>2.2221760766452249E-2</v>
      </c>
      <c r="W125" s="74">
        <f>SUM(W100:W124)</f>
        <v>405829.5932</v>
      </c>
      <c r="X125" s="56">
        <f t="shared" si="43"/>
        <v>2.2221760766452249E-2</v>
      </c>
      <c r="Y125" s="74">
        <f>SUM(Y100:Y124)</f>
        <v>405829.5932</v>
      </c>
      <c r="Z125" s="56">
        <f t="shared" si="47"/>
        <v>2.2221760766452249E-2</v>
      </c>
      <c r="AA125" s="74">
        <f t="shared" si="31"/>
        <v>4869955.1184</v>
      </c>
      <c r="AB125" s="56">
        <f t="shared" si="47"/>
        <v>2.2221760766452249E-2</v>
      </c>
      <c r="AC125" s="94">
        <f t="shared" si="32"/>
        <v>405829.5932</v>
      </c>
      <c r="AD125" s="56">
        <f t="shared" si="45"/>
        <v>2.2221760766452249E-2</v>
      </c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</row>
    <row r="126" spans="1:66" s="8" customFormat="1" x14ac:dyDescent="0.25">
      <c r="A126" s="26">
        <v>6401</v>
      </c>
      <c r="B126" s="27" t="s">
        <v>140</v>
      </c>
      <c r="C126" s="69"/>
      <c r="D126" s="57">
        <f t="shared" si="33"/>
        <v>0</v>
      </c>
      <c r="E126" s="69"/>
      <c r="F126" s="57">
        <f t="shared" si="34"/>
        <v>0</v>
      </c>
      <c r="G126" s="69"/>
      <c r="H126" s="57">
        <f t="shared" si="35"/>
        <v>0</v>
      </c>
      <c r="I126" s="69"/>
      <c r="J126" s="57">
        <f t="shared" si="36"/>
        <v>0</v>
      </c>
      <c r="K126" s="69"/>
      <c r="L126" s="57">
        <f t="shared" si="37"/>
        <v>0</v>
      </c>
      <c r="M126" s="69"/>
      <c r="N126" s="57">
        <f t="shared" si="38"/>
        <v>0</v>
      </c>
      <c r="O126" s="69"/>
      <c r="P126" s="57">
        <f t="shared" si="39"/>
        <v>0</v>
      </c>
      <c r="Q126" s="69"/>
      <c r="R126" s="57">
        <f t="shared" si="40"/>
        <v>0</v>
      </c>
      <c r="S126" s="69"/>
      <c r="T126" s="57">
        <f t="shared" si="41"/>
        <v>0</v>
      </c>
      <c r="U126" s="69"/>
      <c r="V126" s="57">
        <f t="shared" si="42"/>
        <v>0</v>
      </c>
      <c r="W126" s="69"/>
      <c r="X126" s="57">
        <f t="shared" si="43"/>
        <v>0</v>
      </c>
      <c r="Y126" s="69"/>
      <c r="Z126" s="57">
        <f t="shared" si="47"/>
        <v>0</v>
      </c>
      <c r="AA126" s="69">
        <f t="shared" si="31"/>
        <v>0</v>
      </c>
      <c r="AB126" s="57">
        <f t="shared" si="47"/>
        <v>0</v>
      </c>
      <c r="AC126" s="85">
        <f t="shared" si="32"/>
        <v>0</v>
      </c>
      <c r="AD126" s="57">
        <f t="shared" si="45"/>
        <v>0</v>
      </c>
    </row>
    <row r="127" spans="1:66" x14ac:dyDescent="0.25">
      <c r="A127" s="9">
        <v>6402</v>
      </c>
      <c r="B127" s="10" t="s">
        <v>141</v>
      </c>
      <c r="C127" s="67">
        <v>-236416.39415000001</v>
      </c>
      <c r="D127" s="49">
        <f t="shared" si="33"/>
        <v>-1.294530670039018E-2</v>
      </c>
      <c r="E127" s="67">
        <v>-236416.39415000001</v>
      </c>
      <c r="F127" s="49">
        <f t="shared" si="34"/>
        <v>-1.294530670039018E-2</v>
      </c>
      <c r="G127" s="67">
        <v>-236416.39415000001</v>
      </c>
      <c r="H127" s="49">
        <f t="shared" si="35"/>
        <v>-1.294530670039018E-2</v>
      </c>
      <c r="I127" s="67">
        <v>-236416.39415000001</v>
      </c>
      <c r="J127" s="49">
        <f t="shared" si="36"/>
        <v>-1.294530670039018E-2</v>
      </c>
      <c r="K127" s="67">
        <v>-236416.39415000001</v>
      </c>
      <c r="L127" s="49">
        <f t="shared" si="37"/>
        <v>-1.294530670039018E-2</v>
      </c>
      <c r="M127" s="67">
        <v>-236416.39415000001</v>
      </c>
      <c r="N127" s="49">
        <f t="shared" si="38"/>
        <v>-1.294530670039018E-2</v>
      </c>
      <c r="O127" s="67">
        <v>-236416.39415000001</v>
      </c>
      <c r="P127" s="49">
        <f t="shared" si="39"/>
        <v>-1.294530670039018E-2</v>
      </c>
      <c r="Q127" s="67">
        <v>-236416.39415000001</v>
      </c>
      <c r="R127" s="49">
        <f t="shared" si="40"/>
        <v>-1.294530670039018E-2</v>
      </c>
      <c r="S127" s="67">
        <v>-236416.39415000001</v>
      </c>
      <c r="T127" s="49">
        <f t="shared" si="41"/>
        <v>-1.294530670039018E-2</v>
      </c>
      <c r="U127" s="67">
        <v>-236416.39415000001</v>
      </c>
      <c r="V127" s="49">
        <f t="shared" si="42"/>
        <v>-1.294530670039018E-2</v>
      </c>
      <c r="W127" s="67">
        <v>-236416.39415000001</v>
      </c>
      <c r="X127" s="49">
        <f t="shared" si="43"/>
        <v>-1.294530670039018E-2</v>
      </c>
      <c r="Y127" s="67">
        <v>-236416.39415000001</v>
      </c>
      <c r="Z127" s="49">
        <f t="shared" si="47"/>
        <v>-1.294530670039018E-2</v>
      </c>
      <c r="AA127" s="82">
        <f t="shared" si="31"/>
        <v>-2836996.7298000003</v>
      </c>
      <c r="AB127" s="49">
        <f t="shared" si="47"/>
        <v>-1.2945306700390182E-2</v>
      </c>
      <c r="AC127" s="82">
        <f t="shared" si="32"/>
        <v>-236416.39415000004</v>
      </c>
      <c r="AD127" s="49">
        <f t="shared" si="45"/>
        <v>-1.294530670039018E-2</v>
      </c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</row>
    <row r="128" spans="1:66" x14ac:dyDescent="0.25">
      <c r="A128" s="9">
        <v>6403</v>
      </c>
      <c r="B128" s="10" t="s">
        <v>142</v>
      </c>
      <c r="C128" s="67">
        <v>163687.19820000001</v>
      </c>
      <c r="D128" s="49">
        <f t="shared" si="33"/>
        <v>8.9629189686486702E-3</v>
      </c>
      <c r="E128" s="67">
        <v>163687.19820000001</v>
      </c>
      <c r="F128" s="49">
        <f t="shared" si="34"/>
        <v>8.9629189686486702E-3</v>
      </c>
      <c r="G128" s="67">
        <v>163687.19820000001</v>
      </c>
      <c r="H128" s="49">
        <f t="shared" si="35"/>
        <v>8.9629189686486702E-3</v>
      </c>
      <c r="I128" s="67">
        <v>163687.19820000001</v>
      </c>
      <c r="J128" s="49">
        <f t="shared" si="36"/>
        <v>8.9629189686486702E-3</v>
      </c>
      <c r="K128" s="67">
        <v>163687.19820000001</v>
      </c>
      <c r="L128" s="49">
        <f t="shared" si="37"/>
        <v>8.9629189686486702E-3</v>
      </c>
      <c r="M128" s="67">
        <v>163687.19820000001</v>
      </c>
      <c r="N128" s="49">
        <f t="shared" si="38"/>
        <v>8.9629189686486702E-3</v>
      </c>
      <c r="O128" s="67">
        <v>163687.19820000001</v>
      </c>
      <c r="P128" s="49">
        <f t="shared" si="39"/>
        <v>8.9629189686486702E-3</v>
      </c>
      <c r="Q128" s="67">
        <v>163687.19820000001</v>
      </c>
      <c r="R128" s="49">
        <f t="shared" si="40"/>
        <v>8.9629189686486702E-3</v>
      </c>
      <c r="S128" s="67">
        <v>163687.19820000001</v>
      </c>
      <c r="T128" s="49">
        <f t="shared" si="41"/>
        <v>8.9629189686486702E-3</v>
      </c>
      <c r="U128" s="67">
        <v>163687.19820000001</v>
      </c>
      <c r="V128" s="49">
        <f t="shared" si="42"/>
        <v>8.9629189686486702E-3</v>
      </c>
      <c r="W128" s="67">
        <v>163687.19820000001</v>
      </c>
      <c r="X128" s="49">
        <f t="shared" si="43"/>
        <v>8.9629189686486702E-3</v>
      </c>
      <c r="Y128" s="67">
        <v>163687.19820000001</v>
      </c>
      <c r="Z128" s="49">
        <f t="shared" si="47"/>
        <v>8.9629189686486702E-3</v>
      </c>
      <c r="AA128" s="82">
        <f t="shared" si="31"/>
        <v>1964246.3784</v>
      </c>
      <c r="AB128" s="49">
        <f t="shared" si="47"/>
        <v>8.9629189686486702E-3</v>
      </c>
      <c r="AC128" s="82">
        <f t="shared" si="32"/>
        <v>163687.19820000001</v>
      </c>
      <c r="AD128" s="49">
        <f t="shared" si="45"/>
        <v>8.9629189686486702E-3</v>
      </c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</row>
    <row r="129" spans="1:66" x14ac:dyDescent="0.25">
      <c r="A129" s="9">
        <v>6404</v>
      </c>
      <c r="B129" s="10" t="s">
        <v>143</v>
      </c>
      <c r="C129" s="67">
        <v>25081.5</v>
      </c>
      <c r="D129" s="49">
        <f t="shared" si="33"/>
        <v>1.3733722281536467E-3</v>
      </c>
      <c r="E129" s="67">
        <v>25081.5</v>
      </c>
      <c r="F129" s="49">
        <f t="shared" si="34"/>
        <v>1.3733722281536467E-3</v>
      </c>
      <c r="G129" s="67">
        <v>25081.5</v>
      </c>
      <c r="H129" s="49">
        <f t="shared" si="35"/>
        <v>1.3733722281536467E-3</v>
      </c>
      <c r="I129" s="67">
        <v>25081.5</v>
      </c>
      <c r="J129" s="49">
        <f t="shared" si="36"/>
        <v>1.3733722281536467E-3</v>
      </c>
      <c r="K129" s="67">
        <v>25081.5</v>
      </c>
      <c r="L129" s="49">
        <f t="shared" si="37"/>
        <v>1.3733722281536467E-3</v>
      </c>
      <c r="M129" s="67">
        <v>25081.5</v>
      </c>
      <c r="N129" s="49">
        <f t="shared" si="38"/>
        <v>1.3733722281536467E-3</v>
      </c>
      <c r="O129" s="67">
        <v>25081.5</v>
      </c>
      <c r="P129" s="49">
        <f t="shared" si="39"/>
        <v>1.3733722281536467E-3</v>
      </c>
      <c r="Q129" s="67">
        <v>25081.5</v>
      </c>
      <c r="R129" s="49">
        <f t="shared" si="40"/>
        <v>1.3733722281536467E-3</v>
      </c>
      <c r="S129" s="67">
        <v>25081.5</v>
      </c>
      <c r="T129" s="49">
        <f t="shared" si="41"/>
        <v>1.3733722281536467E-3</v>
      </c>
      <c r="U129" s="67">
        <v>25081.5</v>
      </c>
      <c r="V129" s="49">
        <f t="shared" si="42"/>
        <v>1.3733722281536467E-3</v>
      </c>
      <c r="W129" s="67">
        <v>25081.5</v>
      </c>
      <c r="X129" s="49">
        <f t="shared" si="43"/>
        <v>1.3733722281536467E-3</v>
      </c>
      <c r="Y129" s="67">
        <v>25081.5</v>
      </c>
      <c r="Z129" s="49">
        <f t="shared" si="47"/>
        <v>1.3733722281536467E-3</v>
      </c>
      <c r="AA129" s="82">
        <f t="shared" si="31"/>
        <v>300978</v>
      </c>
      <c r="AB129" s="49">
        <f t="shared" si="47"/>
        <v>1.3733722281536469E-3</v>
      </c>
      <c r="AC129" s="82">
        <f t="shared" si="32"/>
        <v>25081.5</v>
      </c>
      <c r="AD129" s="49">
        <f t="shared" si="45"/>
        <v>1.3733722281536467E-3</v>
      </c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</row>
    <row r="130" spans="1:66" x14ac:dyDescent="0.25">
      <c r="A130" s="9">
        <v>6406</v>
      </c>
      <c r="B130" s="10" t="s">
        <v>144</v>
      </c>
      <c r="C130" s="67">
        <v>-1321.2790500000001</v>
      </c>
      <c r="D130" s="49">
        <f t="shared" si="33"/>
        <v>-7.2348462129905855E-5</v>
      </c>
      <c r="E130" s="67">
        <v>-1321.2790500000001</v>
      </c>
      <c r="F130" s="49">
        <f t="shared" si="34"/>
        <v>-7.2348462129905855E-5</v>
      </c>
      <c r="G130" s="67">
        <v>-1321.2790500000001</v>
      </c>
      <c r="H130" s="49">
        <f t="shared" si="35"/>
        <v>-7.2348462129905855E-5</v>
      </c>
      <c r="I130" s="67">
        <v>-1321.2790500000001</v>
      </c>
      <c r="J130" s="49">
        <f t="shared" si="36"/>
        <v>-7.2348462129905855E-5</v>
      </c>
      <c r="K130" s="67">
        <v>-1321.2790500000001</v>
      </c>
      <c r="L130" s="49">
        <f t="shared" si="37"/>
        <v>-7.2348462129905855E-5</v>
      </c>
      <c r="M130" s="67">
        <v>-1321.2790500000001</v>
      </c>
      <c r="N130" s="49">
        <f t="shared" si="38"/>
        <v>-7.2348462129905855E-5</v>
      </c>
      <c r="O130" s="67">
        <v>-1321.2790500000001</v>
      </c>
      <c r="P130" s="49">
        <f t="shared" si="39"/>
        <v>-7.2348462129905855E-5</v>
      </c>
      <c r="Q130" s="67">
        <v>-1321.2790500000001</v>
      </c>
      <c r="R130" s="49">
        <f t="shared" si="40"/>
        <v>-7.2348462129905855E-5</v>
      </c>
      <c r="S130" s="67">
        <v>-1321.2790500000001</v>
      </c>
      <c r="T130" s="49">
        <f t="shared" si="41"/>
        <v>-7.2348462129905855E-5</v>
      </c>
      <c r="U130" s="67">
        <v>-1321.2790500000001</v>
      </c>
      <c r="V130" s="49">
        <f t="shared" si="42"/>
        <v>-7.2348462129905855E-5</v>
      </c>
      <c r="W130" s="67">
        <v>-1321.2790500000001</v>
      </c>
      <c r="X130" s="49">
        <f t="shared" si="43"/>
        <v>-7.2348462129905855E-5</v>
      </c>
      <c r="Y130" s="67">
        <v>-1321.2790500000001</v>
      </c>
      <c r="Z130" s="49">
        <f t="shared" si="47"/>
        <v>-7.2348462129905855E-5</v>
      </c>
      <c r="AA130" s="82">
        <f t="shared" si="31"/>
        <v>-15855.348600000005</v>
      </c>
      <c r="AB130" s="49">
        <f t="shared" si="47"/>
        <v>-7.2348462129905882E-5</v>
      </c>
      <c r="AC130" s="82">
        <f t="shared" si="32"/>
        <v>-1321.2790500000003</v>
      </c>
      <c r="AD130" s="49">
        <f t="shared" si="45"/>
        <v>-7.2348462129905868E-5</v>
      </c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</row>
    <row r="131" spans="1:66" x14ac:dyDescent="0.25">
      <c r="A131" s="9">
        <v>6407</v>
      </c>
      <c r="B131" s="10" t="s">
        <v>145</v>
      </c>
      <c r="C131" s="67">
        <v>-651.53465000000006</v>
      </c>
      <c r="D131" s="49">
        <f t="shared" si="33"/>
        <v>-3.5675681039403799E-5</v>
      </c>
      <c r="E131" s="67">
        <v>-651.53465000000006</v>
      </c>
      <c r="F131" s="49">
        <f t="shared" si="34"/>
        <v>-3.5675681039403799E-5</v>
      </c>
      <c r="G131" s="67">
        <v>-651.53465000000006</v>
      </c>
      <c r="H131" s="49">
        <f t="shared" si="35"/>
        <v>-3.5675681039403799E-5</v>
      </c>
      <c r="I131" s="67">
        <v>-651.53465000000006</v>
      </c>
      <c r="J131" s="49">
        <f t="shared" si="36"/>
        <v>-3.5675681039403799E-5</v>
      </c>
      <c r="K131" s="67">
        <v>-651.53465000000006</v>
      </c>
      <c r="L131" s="49">
        <f t="shared" si="37"/>
        <v>-3.5675681039403799E-5</v>
      </c>
      <c r="M131" s="67">
        <v>-651.53465000000006</v>
      </c>
      <c r="N131" s="49">
        <f t="shared" si="38"/>
        <v>-3.5675681039403799E-5</v>
      </c>
      <c r="O131" s="67">
        <v>-651.53465000000006</v>
      </c>
      <c r="P131" s="49">
        <f t="shared" si="39"/>
        <v>-3.5675681039403799E-5</v>
      </c>
      <c r="Q131" s="67">
        <v>-651.53465000000006</v>
      </c>
      <c r="R131" s="49">
        <f t="shared" si="40"/>
        <v>-3.5675681039403799E-5</v>
      </c>
      <c r="S131" s="67">
        <v>-651.53465000000006</v>
      </c>
      <c r="T131" s="49">
        <f t="shared" si="41"/>
        <v>-3.5675681039403799E-5</v>
      </c>
      <c r="U131" s="67">
        <v>-651.53465000000006</v>
      </c>
      <c r="V131" s="49">
        <f t="shared" si="42"/>
        <v>-3.5675681039403799E-5</v>
      </c>
      <c r="W131" s="67">
        <v>-651.53465000000006</v>
      </c>
      <c r="X131" s="49">
        <f t="shared" si="43"/>
        <v>-3.5675681039403799E-5</v>
      </c>
      <c r="Y131" s="67">
        <v>-651.53465000000006</v>
      </c>
      <c r="Z131" s="49">
        <f t="shared" si="47"/>
        <v>-3.5675681039403799E-5</v>
      </c>
      <c r="AA131" s="82">
        <f t="shared" si="31"/>
        <v>-7818.4157999999989</v>
      </c>
      <c r="AB131" s="49">
        <f t="shared" si="47"/>
        <v>-3.5675681039403792E-5</v>
      </c>
      <c r="AC131" s="82">
        <f t="shared" si="32"/>
        <v>-651.53464999999994</v>
      </c>
      <c r="AD131" s="49">
        <f t="shared" si="45"/>
        <v>-3.5675681039403792E-5</v>
      </c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</row>
    <row r="132" spans="1:66" x14ac:dyDescent="0.25">
      <c r="A132" s="9">
        <v>6408</v>
      </c>
      <c r="B132" s="10" t="s">
        <v>146</v>
      </c>
      <c r="C132" s="67">
        <v>-161.8252</v>
      </c>
      <c r="D132" s="49">
        <f t="shared" si="33"/>
        <v>-8.8609626814747721E-6</v>
      </c>
      <c r="E132" s="67">
        <v>-161.8252</v>
      </c>
      <c r="F132" s="49">
        <f t="shared" si="34"/>
        <v>-8.8609626814747721E-6</v>
      </c>
      <c r="G132" s="67">
        <v>-161.8252</v>
      </c>
      <c r="H132" s="49">
        <f t="shared" si="35"/>
        <v>-8.8609626814747721E-6</v>
      </c>
      <c r="I132" s="67">
        <v>-161.8252</v>
      </c>
      <c r="J132" s="49">
        <f t="shared" si="36"/>
        <v>-8.8609626814747721E-6</v>
      </c>
      <c r="K132" s="67">
        <v>-161.8252</v>
      </c>
      <c r="L132" s="49">
        <f t="shared" si="37"/>
        <v>-8.8609626814747721E-6</v>
      </c>
      <c r="M132" s="67">
        <v>-161.8252</v>
      </c>
      <c r="N132" s="49">
        <f t="shared" si="38"/>
        <v>-8.8609626814747721E-6</v>
      </c>
      <c r="O132" s="67">
        <v>-161.8252</v>
      </c>
      <c r="P132" s="49">
        <f t="shared" si="39"/>
        <v>-8.8609626814747721E-6</v>
      </c>
      <c r="Q132" s="67">
        <v>-161.8252</v>
      </c>
      <c r="R132" s="49">
        <f t="shared" si="40"/>
        <v>-8.8609626814747721E-6</v>
      </c>
      <c r="S132" s="67">
        <v>-161.8252</v>
      </c>
      <c r="T132" s="49">
        <f t="shared" si="41"/>
        <v>-8.8609626814747721E-6</v>
      </c>
      <c r="U132" s="67">
        <v>-161.8252</v>
      </c>
      <c r="V132" s="49">
        <f t="shared" si="42"/>
        <v>-8.8609626814747721E-6</v>
      </c>
      <c r="W132" s="67">
        <v>-161.8252</v>
      </c>
      <c r="X132" s="49">
        <f t="shared" si="43"/>
        <v>-8.8609626814747721E-6</v>
      </c>
      <c r="Y132" s="67">
        <v>-161.8252</v>
      </c>
      <c r="Z132" s="49">
        <f t="shared" si="47"/>
        <v>-8.8609626814747721E-6</v>
      </c>
      <c r="AA132" s="82">
        <f t="shared" si="31"/>
        <v>-1941.9023999999999</v>
      </c>
      <c r="AB132" s="49">
        <f t="shared" si="47"/>
        <v>-8.8609626814747738E-6</v>
      </c>
      <c r="AC132" s="82">
        <f t="shared" si="32"/>
        <v>-161.8252</v>
      </c>
      <c r="AD132" s="49">
        <f t="shared" si="45"/>
        <v>-8.8609626814747721E-6</v>
      </c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</row>
    <row r="133" spans="1:66" x14ac:dyDescent="0.25">
      <c r="A133" s="9">
        <v>6409</v>
      </c>
      <c r="B133" s="10" t="s">
        <v>147</v>
      </c>
      <c r="C133" s="67">
        <v>0</v>
      </c>
      <c r="D133" s="49">
        <f t="shared" si="33"/>
        <v>0</v>
      </c>
      <c r="E133" s="67">
        <v>0</v>
      </c>
      <c r="F133" s="49">
        <f t="shared" si="34"/>
        <v>0</v>
      </c>
      <c r="G133" s="67">
        <v>0</v>
      </c>
      <c r="H133" s="49">
        <f t="shared" si="35"/>
        <v>0</v>
      </c>
      <c r="I133" s="67">
        <v>0</v>
      </c>
      <c r="J133" s="49">
        <f t="shared" si="36"/>
        <v>0</v>
      </c>
      <c r="K133" s="67">
        <v>0</v>
      </c>
      <c r="L133" s="49">
        <f t="shared" si="37"/>
        <v>0</v>
      </c>
      <c r="M133" s="67">
        <v>0</v>
      </c>
      <c r="N133" s="49">
        <f t="shared" si="38"/>
        <v>0</v>
      </c>
      <c r="O133" s="67">
        <v>0</v>
      </c>
      <c r="P133" s="49">
        <f t="shared" si="39"/>
        <v>0</v>
      </c>
      <c r="Q133" s="67">
        <v>0</v>
      </c>
      <c r="R133" s="49">
        <f t="shared" si="40"/>
        <v>0</v>
      </c>
      <c r="S133" s="67">
        <v>0</v>
      </c>
      <c r="T133" s="49">
        <f t="shared" si="41"/>
        <v>0</v>
      </c>
      <c r="U133" s="67">
        <v>0</v>
      </c>
      <c r="V133" s="49">
        <f t="shared" si="42"/>
        <v>0</v>
      </c>
      <c r="W133" s="67">
        <v>0</v>
      </c>
      <c r="X133" s="49">
        <f t="shared" si="43"/>
        <v>0</v>
      </c>
      <c r="Y133" s="67">
        <v>0</v>
      </c>
      <c r="Z133" s="49">
        <f t="shared" si="47"/>
        <v>0</v>
      </c>
      <c r="AA133" s="82">
        <f t="shared" si="31"/>
        <v>0</v>
      </c>
      <c r="AB133" s="49">
        <f t="shared" si="47"/>
        <v>0</v>
      </c>
      <c r="AC133" s="82">
        <f t="shared" si="32"/>
        <v>0</v>
      </c>
      <c r="AD133" s="49">
        <f t="shared" si="45"/>
        <v>0</v>
      </c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</row>
    <row r="134" spans="1:66" x14ac:dyDescent="0.25">
      <c r="A134" s="9">
        <v>6410</v>
      </c>
      <c r="B134" s="10" t="s">
        <v>148</v>
      </c>
      <c r="C134" s="67">
        <v>17223</v>
      </c>
      <c r="D134" s="49">
        <f t="shared" si="33"/>
        <v>9.4306918986066456E-4</v>
      </c>
      <c r="E134" s="67">
        <v>17223</v>
      </c>
      <c r="F134" s="49">
        <f t="shared" si="34"/>
        <v>9.4306918986066456E-4</v>
      </c>
      <c r="G134" s="67">
        <v>17223</v>
      </c>
      <c r="H134" s="49">
        <f t="shared" si="35"/>
        <v>9.4306918986066456E-4</v>
      </c>
      <c r="I134" s="67">
        <v>17223</v>
      </c>
      <c r="J134" s="49">
        <f t="shared" si="36"/>
        <v>9.4306918986066456E-4</v>
      </c>
      <c r="K134" s="67">
        <v>17223</v>
      </c>
      <c r="L134" s="49">
        <f t="shared" si="37"/>
        <v>9.4306918986066456E-4</v>
      </c>
      <c r="M134" s="67">
        <v>17223</v>
      </c>
      <c r="N134" s="49">
        <f t="shared" si="38"/>
        <v>9.4306918986066456E-4</v>
      </c>
      <c r="O134" s="67">
        <v>17223</v>
      </c>
      <c r="P134" s="49">
        <f t="shared" si="39"/>
        <v>9.4306918986066456E-4</v>
      </c>
      <c r="Q134" s="67">
        <v>17223</v>
      </c>
      <c r="R134" s="49">
        <f t="shared" si="40"/>
        <v>9.4306918986066456E-4</v>
      </c>
      <c r="S134" s="67">
        <v>17223</v>
      </c>
      <c r="T134" s="49">
        <f t="shared" si="41"/>
        <v>9.4306918986066456E-4</v>
      </c>
      <c r="U134" s="67">
        <v>17223</v>
      </c>
      <c r="V134" s="49">
        <f t="shared" si="42"/>
        <v>9.4306918986066456E-4</v>
      </c>
      <c r="W134" s="67">
        <v>17223</v>
      </c>
      <c r="X134" s="49">
        <f t="shared" si="43"/>
        <v>9.4306918986066456E-4</v>
      </c>
      <c r="Y134" s="67">
        <v>17223</v>
      </c>
      <c r="Z134" s="49">
        <f t="shared" si="47"/>
        <v>9.4306918986066456E-4</v>
      </c>
      <c r="AA134" s="82">
        <f t="shared" si="31"/>
        <v>206676</v>
      </c>
      <c r="AB134" s="49">
        <f t="shared" si="47"/>
        <v>9.4306918986066456E-4</v>
      </c>
      <c r="AC134" s="82">
        <f t="shared" si="32"/>
        <v>17223</v>
      </c>
      <c r="AD134" s="49">
        <f t="shared" si="45"/>
        <v>9.4306918986066456E-4</v>
      </c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</row>
    <row r="135" spans="1:66" x14ac:dyDescent="0.25">
      <c r="A135" s="9">
        <v>6411</v>
      </c>
      <c r="B135" s="10" t="s">
        <v>149</v>
      </c>
      <c r="C135" s="67">
        <v>13658.15</v>
      </c>
      <c r="D135" s="49">
        <f t="shared" si="33"/>
        <v>7.4787089679471844E-4</v>
      </c>
      <c r="E135" s="67">
        <v>13658.15</v>
      </c>
      <c r="F135" s="49">
        <f t="shared" si="34"/>
        <v>7.4787089679471844E-4</v>
      </c>
      <c r="G135" s="67">
        <v>13658.15</v>
      </c>
      <c r="H135" s="49">
        <f t="shared" si="35"/>
        <v>7.4787089679471844E-4</v>
      </c>
      <c r="I135" s="67">
        <v>13658.15</v>
      </c>
      <c r="J135" s="49">
        <f t="shared" si="36"/>
        <v>7.4787089679471844E-4</v>
      </c>
      <c r="K135" s="67">
        <v>13658.15</v>
      </c>
      <c r="L135" s="49">
        <f t="shared" si="37"/>
        <v>7.4787089679471844E-4</v>
      </c>
      <c r="M135" s="67">
        <v>13658.15</v>
      </c>
      <c r="N135" s="49">
        <f t="shared" si="38"/>
        <v>7.4787089679471844E-4</v>
      </c>
      <c r="O135" s="67">
        <v>13658.15</v>
      </c>
      <c r="P135" s="49">
        <f t="shared" si="39"/>
        <v>7.4787089679471844E-4</v>
      </c>
      <c r="Q135" s="67">
        <v>13658.15</v>
      </c>
      <c r="R135" s="49">
        <f t="shared" si="40"/>
        <v>7.4787089679471844E-4</v>
      </c>
      <c r="S135" s="67">
        <v>13658.15</v>
      </c>
      <c r="T135" s="49">
        <f t="shared" si="41"/>
        <v>7.4787089679471844E-4</v>
      </c>
      <c r="U135" s="67">
        <v>13658.15</v>
      </c>
      <c r="V135" s="49">
        <f t="shared" si="42"/>
        <v>7.4787089679471844E-4</v>
      </c>
      <c r="W135" s="67">
        <v>13658.15</v>
      </c>
      <c r="X135" s="49">
        <f t="shared" si="43"/>
        <v>7.4787089679471844E-4</v>
      </c>
      <c r="Y135" s="67">
        <v>13658.15</v>
      </c>
      <c r="Z135" s="49">
        <f t="shared" si="47"/>
        <v>7.4787089679471844E-4</v>
      </c>
      <c r="AA135" s="82">
        <f t="shared" ref="AA135:AA165" si="48">C135+E135+G135+I135+K135+M135+O135+Q135+S135+U135+W135+Y135</f>
        <v>163897.79999999996</v>
      </c>
      <c r="AB135" s="49">
        <f t="shared" si="47"/>
        <v>7.4787089679471833E-4</v>
      </c>
      <c r="AC135" s="82">
        <f t="shared" si="32"/>
        <v>13658.149999999996</v>
      </c>
      <c r="AD135" s="49">
        <f t="shared" si="45"/>
        <v>7.4787089679471822E-4</v>
      </c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</row>
    <row r="136" spans="1:66" x14ac:dyDescent="0.25">
      <c r="A136" s="9">
        <v>6413</v>
      </c>
      <c r="B136" s="10" t="s">
        <v>150</v>
      </c>
      <c r="C136" s="67">
        <v>168490.57519999999</v>
      </c>
      <c r="D136" s="49">
        <f t="shared" si="33"/>
        <v>9.225934520874491E-3</v>
      </c>
      <c r="E136" s="67">
        <v>168490.57519999999</v>
      </c>
      <c r="F136" s="49">
        <f t="shared" si="34"/>
        <v>9.225934520874491E-3</v>
      </c>
      <c r="G136" s="67">
        <v>168490.57519999999</v>
      </c>
      <c r="H136" s="49">
        <f t="shared" si="35"/>
        <v>9.225934520874491E-3</v>
      </c>
      <c r="I136" s="67">
        <v>168490.57519999999</v>
      </c>
      <c r="J136" s="49">
        <f t="shared" si="36"/>
        <v>9.225934520874491E-3</v>
      </c>
      <c r="K136" s="67">
        <v>168490.57519999999</v>
      </c>
      <c r="L136" s="49">
        <f t="shared" si="37"/>
        <v>9.225934520874491E-3</v>
      </c>
      <c r="M136" s="67">
        <v>168490.57519999999</v>
      </c>
      <c r="N136" s="49">
        <f t="shared" si="38"/>
        <v>9.225934520874491E-3</v>
      </c>
      <c r="O136" s="67">
        <v>168490.57519999999</v>
      </c>
      <c r="P136" s="49">
        <f t="shared" si="39"/>
        <v>9.225934520874491E-3</v>
      </c>
      <c r="Q136" s="67">
        <v>168490.57519999999</v>
      </c>
      <c r="R136" s="49">
        <f t="shared" si="40"/>
        <v>9.225934520874491E-3</v>
      </c>
      <c r="S136" s="67">
        <v>168490.57519999999</v>
      </c>
      <c r="T136" s="49">
        <f t="shared" si="41"/>
        <v>9.225934520874491E-3</v>
      </c>
      <c r="U136" s="67">
        <v>168490.57519999999</v>
      </c>
      <c r="V136" s="49">
        <f t="shared" si="42"/>
        <v>9.225934520874491E-3</v>
      </c>
      <c r="W136" s="67">
        <v>168490.57519999999</v>
      </c>
      <c r="X136" s="49">
        <f t="shared" si="43"/>
        <v>9.225934520874491E-3</v>
      </c>
      <c r="Y136" s="67">
        <v>168490.57519999999</v>
      </c>
      <c r="Z136" s="49">
        <f t="shared" si="47"/>
        <v>9.225934520874491E-3</v>
      </c>
      <c r="AA136" s="82">
        <f t="shared" si="48"/>
        <v>2021886.9024000003</v>
      </c>
      <c r="AB136" s="49">
        <f t="shared" si="47"/>
        <v>9.2259345208744944E-3</v>
      </c>
      <c r="AC136" s="82">
        <f t="shared" si="32"/>
        <v>168490.57520000002</v>
      </c>
      <c r="AD136" s="49">
        <f t="shared" si="45"/>
        <v>9.2259345208744927E-3</v>
      </c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</row>
    <row r="137" spans="1:66" x14ac:dyDescent="0.25">
      <c r="A137" s="9">
        <v>6414</v>
      </c>
      <c r="B137" s="10" t="s">
        <v>151</v>
      </c>
      <c r="C137" s="67">
        <v>24802.06165</v>
      </c>
      <c r="D137" s="49">
        <f t="shared" si="33"/>
        <v>1.3580711947477069E-3</v>
      </c>
      <c r="E137" s="67">
        <v>24802.06165</v>
      </c>
      <c r="F137" s="49">
        <f t="shared" si="34"/>
        <v>1.3580711947477069E-3</v>
      </c>
      <c r="G137" s="67">
        <v>24802.06165</v>
      </c>
      <c r="H137" s="49">
        <f t="shared" si="35"/>
        <v>1.3580711947477069E-3</v>
      </c>
      <c r="I137" s="67">
        <v>24802.06165</v>
      </c>
      <c r="J137" s="49">
        <f t="shared" si="36"/>
        <v>1.3580711947477069E-3</v>
      </c>
      <c r="K137" s="67">
        <v>24802.06165</v>
      </c>
      <c r="L137" s="49">
        <f t="shared" si="37"/>
        <v>1.3580711947477069E-3</v>
      </c>
      <c r="M137" s="67">
        <v>24802.06165</v>
      </c>
      <c r="N137" s="49">
        <f t="shared" si="38"/>
        <v>1.3580711947477069E-3</v>
      </c>
      <c r="O137" s="67">
        <v>24802.06165</v>
      </c>
      <c r="P137" s="49">
        <f t="shared" si="39"/>
        <v>1.3580711947477069E-3</v>
      </c>
      <c r="Q137" s="67">
        <v>24802.06165</v>
      </c>
      <c r="R137" s="49">
        <f t="shared" si="40"/>
        <v>1.3580711947477069E-3</v>
      </c>
      <c r="S137" s="67">
        <v>24802.06165</v>
      </c>
      <c r="T137" s="49">
        <f t="shared" si="41"/>
        <v>1.3580711947477069E-3</v>
      </c>
      <c r="U137" s="67">
        <v>24802.06165</v>
      </c>
      <c r="V137" s="49">
        <f t="shared" si="42"/>
        <v>1.3580711947477069E-3</v>
      </c>
      <c r="W137" s="67">
        <v>24802.06165</v>
      </c>
      <c r="X137" s="49">
        <f t="shared" si="43"/>
        <v>1.3580711947477069E-3</v>
      </c>
      <c r="Y137" s="67">
        <v>24802.06165</v>
      </c>
      <c r="Z137" s="49">
        <f t="shared" ref="Z137:AB141" si="49">IF(Y$10&lt;&gt;0,Y137/Y$10,"-")</f>
        <v>1.3580711947477069E-3</v>
      </c>
      <c r="AA137" s="82">
        <f t="shared" si="48"/>
        <v>297624.73979999992</v>
      </c>
      <c r="AB137" s="49">
        <f t="shared" si="49"/>
        <v>1.3580711947477067E-3</v>
      </c>
      <c r="AC137" s="82">
        <f t="shared" si="32"/>
        <v>24802.061649999992</v>
      </c>
      <c r="AD137" s="49">
        <f t="shared" si="45"/>
        <v>1.3580711947477064E-3</v>
      </c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</row>
    <row r="138" spans="1:66" x14ac:dyDescent="0.25">
      <c r="A138" s="9">
        <v>6415</v>
      </c>
      <c r="B138" s="10" t="s">
        <v>152</v>
      </c>
      <c r="C138" s="67">
        <v>209.81</v>
      </c>
      <c r="D138" s="49">
        <f t="shared" si="33"/>
        <v>1.1488436783641993E-5</v>
      </c>
      <c r="E138" s="67">
        <v>209.81</v>
      </c>
      <c r="F138" s="49">
        <f t="shared" si="34"/>
        <v>1.1488436783641993E-5</v>
      </c>
      <c r="G138" s="67">
        <v>209.81</v>
      </c>
      <c r="H138" s="49">
        <f t="shared" si="35"/>
        <v>1.1488436783641993E-5</v>
      </c>
      <c r="I138" s="67">
        <v>209.81</v>
      </c>
      <c r="J138" s="49">
        <f t="shared" si="36"/>
        <v>1.1488436783641993E-5</v>
      </c>
      <c r="K138" s="67">
        <v>209.81</v>
      </c>
      <c r="L138" s="49">
        <f t="shared" si="37"/>
        <v>1.1488436783641993E-5</v>
      </c>
      <c r="M138" s="67">
        <v>209.81</v>
      </c>
      <c r="N138" s="49">
        <f t="shared" si="38"/>
        <v>1.1488436783641993E-5</v>
      </c>
      <c r="O138" s="67">
        <v>209.81</v>
      </c>
      <c r="P138" s="49">
        <f t="shared" si="39"/>
        <v>1.1488436783641993E-5</v>
      </c>
      <c r="Q138" s="67">
        <v>209.81</v>
      </c>
      <c r="R138" s="49">
        <f t="shared" si="40"/>
        <v>1.1488436783641993E-5</v>
      </c>
      <c r="S138" s="67">
        <v>209.81</v>
      </c>
      <c r="T138" s="49">
        <f t="shared" si="41"/>
        <v>1.1488436783641993E-5</v>
      </c>
      <c r="U138" s="67">
        <v>209.81</v>
      </c>
      <c r="V138" s="49">
        <f t="shared" si="42"/>
        <v>1.1488436783641993E-5</v>
      </c>
      <c r="W138" s="67">
        <v>209.81</v>
      </c>
      <c r="X138" s="49">
        <f t="shared" si="43"/>
        <v>1.1488436783641993E-5</v>
      </c>
      <c r="Y138" s="67">
        <v>209.81</v>
      </c>
      <c r="Z138" s="49">
        <f t="shared" si="49"/>
        <v>1.1488436783641993E-5</v>
      </c>
      <c r="AA138" s="82">
        <f t="shared" si="48"/>
        <v>2517.7199999999998</v>
      </c>
      <c r="AB138" s="49">
        <f t="shared" si="49"/>
        <v>1.1488436783641991E-5</v>
      </c>
      <c r="AC138" s="82">
        <f t="shared" si="32"/>
        <v>209.80999999999997</v>
      </c>
      <c r="AD138" s="49">
        <f t="shared" si="45"/>
        <v>1.1488436783641991E-5</v>
      </c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</row>
    <row r="139" spans="1:66" s="5" customFormat="1" x14ac:dyDescent="0.25">
      <c r="A139" s="12">
        <v>6499</v>
      </c>
      <c r="B139" s="1" t="s">
        <v>153</v>
      </c>
      <c r="C139" s="74">
        <f>SUM(C126:C138)</f>
        <v>174601.26199999999</v>
      </c>
      <c r="D139" s="56">
        <f t="shared" si="33"/>
        <v>9.5605336296225758E-3</v>
      </c>
      <c r="E139" s="74">
        <f>SUM(E126:E138)</f>
        <v>174601.26199999999</v>
      </c>
      <c r="F139" s="56">
        <f t="shared" si="34"/>
        <v>9.5605336296225758E-3</v>
      </c>
      <c r="G139" s="74">
        <f>SUM(G126:G138)</f>
        <v>174601.26199999999</v>
      </c>
      <c r="H139" s="56">
        <f t="shared" si="35"/>
        <v>9.5605336296225758E-3</v>
      </c>
      <c r="I139" s="74">
        <f>SUM(I126:I138)</f>
        <v>174601.26199999999</v>
      </c>
      <c r="J139" s="56">
        <f t="shared" si="36"/>
        <v>9.5605336296225758E-3</v>
      </c>
      <c r="K139" s="74">
        <f>SUM(K126:K138)</f>
        <v>174601.26199999999</v>
      </c>
      <c r="L139" s="56">
        <f t="shared" si="37"/>
        <v>9.5605336296225758E-3</v>
      </c>
      <c r="M139" s="74">
        <f>SUM(M126:M138)</f>
        <v>174601.26199999999</v>
      </c>
      <c r="N139" s="56">
        <f t="shared" si="38"/>
        <v>9.5605336296225758E-3</v>
      </c>
      <c r="O139" s="74">
        <f>SUM(O126:O138)</f>
        <v>174601.26199999999</v>
      </c>
      <c r="P139" s="56">
        <f t="shared" si="39"/>
        <v>9.5605336296225758E-3</v>
      </c>
      <c r="Q139" s="74">
        <f>SUM(Q126:Q138)</f>
        <v>174601.26199999999</v>
      </c>
      <c r="R139" s="56">
        <f t="shared" si="40"/>
        <v>9.5605336296225758E-3</v>
      </c>
      <c r="S139" s="74">
        <f>SUM(S126:S138)</f>
        <v>174601.26199999999</v>
      </c>
      <c r="T139" s="56">
        <f t="shared" si="41"/>
        <v>9.5605336296225758E-3</v>
      </c>
      <c r="U139" s="74">
        <f>SUM(U126:U138)</f>
        <v>174601.26199999999</v>
      </c>
      <c r="V139" s="56">
        <f t="shared" si="42"/>
        <v>9.5605336296225758E-3</v>
      </c>
      <c r="W139" s="74">
        <f>SUM(W126:W138)</f>
        <v>174601.26199999999</v>
      </c>
      <c r="X139" s="56">
        <f t="shared" si="43"/>
        <v>9.5605336296225758E-3</v>
      </c>
      <c r="Y139" s="74">
        <f>SUM(Y126:Y138)</f>
        <v>174601.26199999999</v>
      </c>
      <c r="Z139" s="56">
        <f t="shared" si="49"/>
        <v>9.5605336296225758E-3</v>
      </c>
      <c r="AA139" s="74">
        <f t="shared" si="48"/>
        <v>2095215.1440000003</v>
      </c>
      <c r="AB139" s="56">
        <f t="shared" si="49"/>
        <v>9.5605336296225793E-3</v>
      </c>
      <c r="AC139" s="94">
        <f t="shared" si="32"/>
        <v>174601.26200000002</v>
      </c>
      <c r="AD139" s="56">
        <f t="shared" si="45"/>
        <v>9.5605336296225776E-3</v>
      </c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</row>
    <row r="140" spans="1:66" s="8" customFormat="1" x14ac:dyDescent="0.25">
      <c r="A140" s="26"/>
      <c r="B140" s="27"/>
      <c r="C140" s="69"/>
      <c r="D140" s="57">
        <f t="shared" si="33"/>
        <v>0</v>
      </c>
      <c r="E140" s="69"/>
      <c r="F140" s="57">
        <f t="shared" si="34"/>
        <v>0</v>
      </c>
      <c r="G140" s="69"/>
      <c r="H140" s="57">
        <f t="shared" si="35"/>
        <v>0</v>
      </c>
      <c r="I140" s="69"/>
      <c r="J140" s="57">
        <f t="shared" si="36"/>
        <v>0</v>
      </c>
      <c r="K140" s="69"/>
      <c r="L140" s="57">
        <f t="shared" si="37"/>
        <v>0</v>
      </c>
      <c r="M140" s="69"/>
      <c r="N140" s="57">
        <f t="shared" si="38"/>
        <v>0</v>
      </c>
      <c r="O140" s="69"/>
      <c r="P140" s="57">
        <f t="shared" si="39"/>
        <v>0</v>
      </c>
      <c r="Q140" s="69"/>
      <c r="R140" s="57">
        <f t="shared" si="40"/>
        <v>0</v>
      </c>
      <c r="S140" s="69"/>
      <c r="T140" s="57">
        <f t="shared" si="41"/>
        <v>0</v>
      </c>
      <c r="U140" s="69"/>
      <c r="V140" s="57">
        <f t="shared" si="42"/>
        <v>0</v>
      </c>
      <c r="W140" s="69"/>
      <c r="X140" s="57">
        <f t="shared" si="43"/>
        <v>0</v>
      </c>
      <c r="Y140" s="69"/>
      <c r="Z140" s="57">
        <f t="shared" si="49"/>
        <v>0</v>
      </c>
      <c r="AA140" s="69">
        <f t="shared" si="48"/>
        <v>0</v>
      </c>
      <c r="AB140" s="57">
        <f t="shared" si="49"/>
        <v>0</v>
      </c>
      <c r="AC140" s="85">
        <f t="shared" si="32"/>
        <v>0</v>
      </c>
      <c r="AD140" s="57">
        <f t="shared" si="45"/>
        <v>0</v>
      </c>
    </row>
    <row r="141" spans="1:66" x14ac:dyDescent="0.25">
      <c r="A141" s="18">
        <v>7001</v>
      </c>
      <c r="B141" s="19" t="s">
        <v>154</v>
      </c>
      <c r="C141" s="75">
        <f>C36-C40-C78-C99-C125-C139</f>
        <v>2356803.9151999997</v>
      </c>
      <c r="D141" s="59">
        <f t="shared" si="33"/>
        <v>0.12905005858259921</v>
      </c>
      <c r="E141" s="75">
        <f>E36-E40-E78-E99-E125-E139</f>
        <v>2356803.9151999997</v>
      </c>
      <c r="F141" s="59">
        <f t="shared" si="34"/>
        <v>0.12905005858259921</v>
      </c>
      <c r="G141" s="75">
        <f>G36-G40-G78-G99-G125-G139</f>
        <v>2356803.9151999997</v>
      </c>
      <c r="H141" s="59">
        <f t="shared" si="35"/>
        <v>0.12905005858259921</v>
      </c>
      <c r="I141" s="75">
        <f>I36-I40-I78-I99-I125-I139</f>
        <v>2356803.9151999997</v>
      </c>
      <c r="J141" s="59">
        <f t="shared" si="36"/>
        <v>0.12905005858259921</v>
      </c>
      <c r="K141" s="75">
        <f>K36-K40-K78-K99-K125-K139</f>
        <v>2356803.9151999997</v>
      </c>
      <c r="L141" s="59">
        <f t="shared" si="37"/>
        <v>0.12905005858259921</v>
      </c>
      <c r="M141" s="75">
        <f>M36-M40-M78-M99-M125-M139</f>
        <v>2356803.9151999997</v>
      </c>
      <c r="N141" s="59">
        <f t="shared" si="38"/>
        <v>0.12905005858259921</v>
      </c>
      <c r="O141" s="75">
        <f>O36-O40-O78-O99-O125-O139</f>
        <v>2356803.9151999997</v>
      </c>
      <c r="P141" s="59">
        <f t="shared" si="39"/>
        <v>0.12905005858259921</v>
      </c>
      <c r="Q141" s="75">
        <f>Q36-Q40-Q78-Q99-Q125-Q139</f>
        <v>2356803.9151999997</v>
      </c>
      <c r="R141" s="59">
        <f t="shared" si="40"/>
        <v>0.12905005858259921</v>
      </c>
      <c r="S141" s="75">
        <f>S36-S40-S78-S99-S125-S139</f>
        <v>2356803.9151999997</v>
      </c>
      <c r="T141" s="59">
        <f t="shared" si="41"/>
        <v>0.12905005858259921</v>
      </c>
      <c r="U141" s="75">
        <f>U36-U40-U78-U99-U125-U139</f>
        <v>2356803.9151999997</v>
      </c>
      <c r="V141" s="59">
        <f t="shared" si="42"/>
        <v>0.12905005858259921</v>
      </c>
      <c r="W141" s="75">
        <f>W36-W40-W78-W99-W125-W139</f>
        <v>2356803.9151999997</v>
      </c>
      <c r="X141" s="59">
        <f t="shared" si="43"/>
        <v>0.12905005858259921</v>
      </c>
      <c r="Y141" s="75">
        <f>Y36-Y40-Y78-Y99-Y125-Y139</f>
        <v>2356803.9151999997</v>
      </c>
      <c r="Z141" s="59">
        <f t="shared" si="49"/>
        <v>0.12905005858259921</v>
      </c>
      <c r="AA141" s="75">
        <f t="shared" si="48"/>
        <v>28281646.982399989</v>
      </c>
      <c r="AB141" s="59">
        <f t="shared" si="49"/>
        <v>0.12905005858259919</v>
      </c>
      <c r="AC141" s="75">
        <f t="shared" si="32"/>
        <v>2356803.9151999992</v>
      </c>
      <c r="AD141" s="59">
        <f t="shared" si="45"/>
        <v>0.12905005858259919</v>
      </c>
    </row>
    <row r="142" spans="1:66" s="30" customFormat="1" x14ac:dyDescent="0.25">
      <c r="A142" s="31"/>
      <c r="B142" s="32"/>
      <c r="C142" s="76"/>
      <c r="D142" s="60"/>
      <c r="E142" s="76"/>
      <c r="F142" s="60"/>
      <c r="G142" s="76"/>
      <c r="H142" s="60"/>
      <c r="I142" s="76"/>
      <c r="J142" s="60"/>
      <c r="K142" s="76"/>
      <c r="L142" s="60"/>
      <c r="M142" s="76"/>
      <c r="N142" s="60"/>
      <c r="O142" s="76"/>
      <c r="P142" s="60"/>
      <c r="Q142" s="76"/>
      <c r="R142" s="60"/>
      <c r="S142" s="76"/>
      <c r="T142" s="60"/>
      <c r="U142" s="76"/>
      <c r="V142" s="60"/>
      <c r="W142" s="76"/>
      <c r="X142" s="60"/>
      <c r="Y142" s="76"/>
      <c r="Z142" s="60"/>
      <c r="AA142" s="76"/>
      <c r="AB142" s="60"/>
      <c r="AC142" s="76"/>
      <c r="AD142" s="60"/>
    </row>
    <row r="143" spans="1:66" s="7" customFormat="1" x14ac:dyDescent="0.25">
      <c r="A143" s="15">
        <v>6412</v>
      </c>
      <c r="B143" s="6" t="s">
        <v>155</v>
      </c>
      <c r="C143" s="77">
        <v>160808.44</v>
      </c>
      <c r="D143" s="61">
        <f t="shared" si="33"/>
        <v>8.8052885811738535E-3</v>
      </c>
      <c r="E143" s="77">
        <v>160808.44</v>
      </c>
      <c r="F143" s="61">
        <f t="shared" ref="F143:F165" si="50">IF(E$10&lt;&gt;0,E143/E$10,"-")</f>
        <v>8.8052885811738535E-3</v>
      </c>
      <c r="G143" s="77">
        <v>160808.44</v>
      </c>
      <c r="H143" s="61">
        <f t="shared" ref="H143:H165" si="51">IF(G$10&lt;&gt;0,G143/G$10,"-")</f>
        <v>8.8052885811738535E-3</v>
      </c>
      <c r="I143" s="77">
        <v>160808.44</v>
      </c>
      <c r="J143" s="61">
        <f t="shared" ref="J143:J165" si="52">IF(I$10&lt;&gt;0,I143/I$10,"-")</f>
        <v>8.8052885811738535E-3</v>
      </c>
      <c r="K143" s="77">
        <v>160808.44</v>
      </c>
      <c r="L143" s="61">
        <f t="shared" ref="L143:L165" si="53">IF(K$10&lt;&gt;0,K143/K$10,"-")</f>
        <v>8.8052885811738535E-3</v>
      </c>
      <c r="M143" s="77">
        <v>160808.44</v>
      </c>
      <c r="N143" s="61">
        <f t="shared" ref="N143:N165" si="54">IF(M$10&lt;&gt;0,M143/M$10,"-")</f>
        <v>8.8052885811738535E-3</v>
      </c>
      <c r="O143" s="77">
        <v>160808.44</v>
      </c>
      <c r="P143" s="61">
        <f t="shared" ref="P143:P165" si="55">IF(O$10&lt;&gt;0,O143/O$10,"-")</f>
        <v>8.8052885811738535E-3</v>
      </c>
      <c r="Q143" s="77">
        <v>160808.44</v>
      </c>
      <c r="R143" s="61">
        <f t="shared" ref="R143:R165" si="56">IF(Q$10&lt;&gt;0,Q143/Q$10,"-")</f>
        <v>8.8052885811738535E-3</v>
      </c>
      <c r="S143" s="77">
        <v>160808.44</v>
      </c>
      <c r="T143" s="61">
        <f t="shared" ref="T143:AD165" si="57">IF(S$10&lt;&gt;0,S143/S$10,"-")</f>
        <v>8.8052885811738535E-3</v>
      </c>
      <c r="U143" s="77">
        <v>160808.44</v>
      </c>
      <c r="V143" s="61">
        <f t="shared" ref="V143:V165" si="58">IF(U$10&lt;&gt;0,U143/U$10,"-")</f>
        <v>8.8052885811738535E-3</v>
      </c>
      <c r="W143" s="77">
        <v>160808.44</v>
      </c>
      <c r="X143" s="61">
        <f t="shared" ref="X143:X165" si="59">IF(W$10&lt;&gt;0,W143/W$10,"-")</f>
        <v>8.8052885811738535E-3</v>
      </c>
      <c r="Y143" s="77">
        <v>160808.44</v>
      </c>
      <c r="Z143" s="61">
        <f t="shared" ref="Z143:AB162" si="60">IF(Y$10&lt;&gt;0,Y143/Y$10,"-")</f>
        <v>8.8052885811738535E-3</v>
      </c>
      <c r="AA143" s="89">
        <f t="shared" si="48"/>
        <v>1929701.2799999996</v>
      </c>
      <c r="AB143" s="61">
        <f t="shared" si="60"/>
        <v>8.8052885811738518E-3</v>
      </c>
      <c r="AC143" s="89">
        <f t="shared" ref="AC143:AC165" si="61">AA143/12</f>
        <v>160808.43999999997</v>
      </c>
      <c r="AD143" s="61">
        <f t="shared" ref="AD143:AD165" si="62">IF(AC$10&lt;&gt;0,AC143/AC$10,"-")</f>
        <v>8.8052885811738518E-3</v>
      </c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</row>
    <row r="144" spans="1:66" s="35" customFormat="1" x14ac:dyDescent="0.25">
      <c r="A144" s="33"/>
      <c r="B144" s="34"/>
      <c r="C144" s="78"/>
      <c r="D144" s="62">
        <f t="shared" si="33"/>
        <v>0</v>
      </c>
      <c r="E144" s="78"/>
      <c r="F144" s="62">
        <f t="shared" si="50"/>
        <v>0</v>
      </c>
      <c r="G144" s="78"/>
      <c r="H144" s="62">
        <f t="shared" si="51"/>
        <v>0</v>
      </c>
      <c r="I144" s="78"/>
      <c r="J144" s="62">
        <f t="shared" si="52"/>
        <v>0</v>
      </c>
      <c r="K144" s="78"/>
      <c r="L144" s="62">
        <f t="shared" si="53"/>
        <v>0</v>
      </c>
      <c r="M144" s="78"/>
      <c r="N144" s="62">
        <f t="shared" si="54"/>
        <v>0</v>
      </c>
      <c r="O144" s="78"/>
      <c r="P144" s="62">
        <f t="shared" si="55"/>
        <v>0</v>
      </c>
      <c r="Q144" s="78"/>
      <c r="R144" s="62">
        <f t="shared" si="56"/>
        <v>0</v>
      </c>
      <c r="S144" s="78"/>
      <c r="T144" s="62">
        <f t="shared" si="57"/>
        <v>0</v>
      </c>
      <c r="U144" s="78"/>
      <c r="V144" s="62">
        <f t="shared" si="58"/>
        <v>0</v>
      </c>
      <c r="W144" s="78"/>
      <c r="X144" s="62">
        <f t="shared" si="59"/>
        <v>0</v>
      </c>
      <c r="Y144" s="78"/>
      <c r="Z144" s="62">
        <f t="shared" si="60"/>
        <v>0</v>
      </c>
      <c r="AA144" s="90">
        <f t="shared" si="48"/>
        <v>0</v>
      </c>
      <c r="AB144" s="62">
        <f t="shared" si="60"/>
        <v>0</v>
      </c>
      <c r="AC144" s="90">
        <f t="shared" si="61"/>
        <v>0</v>
      </c>
      <c r="AD144" s="62">
        <f t="shared" si="62"/>
        <v>0</v>
      </c>
    </row>
    <row r="145" spans="1:66" x14ac:dyDescent="0.25">
      <c r="A145" s="18">
        <v>7002</v>
      </c>
      <c r="B145" s="19" t="s">
        <v>156</v>
      </c>
      <c r="C145" s="75">
        <f>C141-C143</f>
        <v>2195995.4751999998</v>
      </c>
      <c r="D145" s="59">
        <f t="shared" si="33"/>
        <v>0.12024477000142535</v>
      </c>
      <c r="E145" s="75">
        <f>E141-E143</f>
        <v>2195995.4751999998</v>
      </c>
      <c r="F145" s="59">
        <f t="shared" si="50"/>
        <v>0.12024477000142535</v>
      </c>
      <c r="G145" s="75">
        <f>G141-G143</f>
        <v>2195995.4751999998</v>
      </c>
      <c r="H145" s="59">
        <f t="shared" si="51"/>
        <v>0.12024477000142535</v>
      </c>
      <c r="I145" s="75">
        <f>I141-I143</f>
        <v>2195995.4751999998</v>
      </c>
      <c r="J145" s="59">
        <f t="shared" si="52"/>
        <v>0.12024477000142535</v>
      </c>
      <c r="K145" s="75">
        <f>K141-K143</f>
        <v>2195995.4751999998</v>
      </c>
      <c r="L145" s="59">
        <f t="shared" si="53"/>
        <v>0.12024477000142535</v>
      </c>
      <c r="M145" s="75">
        <f>M141-M143</f>
        <v>2195995.4751999998</v>
      </c>
      <c r="N145" s="59">
        <f t="shared" si="54"/>
        <v>0.12024477000142535</v>
      </c>
      <c r="O145" s="75">
        <f>O141-O143</f>
        <v>2195995.4751999998</v>
      </c>
      <c r="P145" s="59">
        <f t="shared" si="55"/>
        <v>0.12024477000142535</v>
      </c>
      <c r="Q145" s="75">
        <f>Q141-Q143</f>
        <v>2195995.4751999998</v>
      </c>
      <c r="R145" s="59">
        <f t="shared" si="56"/>
        <v>0.12024477000142535</v>
      </c>
      <c r="S145" s="75">
        <f>S141-S143</f>
        <v>2195995.4751999998</v>
      </c>
      <c r="T145" s="59">
        <f t="shared" si="57"/>
        <v>0.12024477000142535</v>
      </c>
      <c r="U145" s="75">
        <f>U141-U143</f>
        <v>2195995.4751999998</v>
      </c>
      <c r="V145" s="59">
        <f t="shared" si="58"/>
        <v>0.12024477000142535</v>
      </c>
      <c r="W145" s="75">
        <f>W141-W143</f>
        <v>2195995.4751999998</v>
      </c>
      <c r="X145" s="59">
        <f t="shared" si="59"/>
        <v>0.12024477000142535</v>
      </c>
      <c r="Y145" s="75">
        <f>Y141-Y143</f>
        <v>2195995.4751999998</v>
      </c>
      <c r="Z145" s="59">
        <f t="shared" si="60"/>
        <v>0.12024477000142535</v>
      </c>
      <c r="AA145" s="75">
        <f t="shared" si="48"/>
        <v>26351945.702400003</v>
      </c>
      <c r="AB145" s="59">
        <f t="shared" si="60"/>
        <v>0.12024477000142539</v>
      </c>
      <c r="AC145" s="75">
        <f t="shared" si="61"/>
        <v>2195995.4752000002</v>
      </c>
      <c r="AD145" s="59">
        <f t="shared" si="62"/>
        <v>0.12024477000142537</v>
      </c>
    </row>
    <row r="146" spans="1:66" s="30" customFormat="1" x14ac:dyDescent="0.25">
      <c r="A146" s="31">
        <v>6501</v>
      </c>
      <c r="B146" s="32" t="s">
        <v>157</v>
      </c>
      <c r="C146" s="76"/>
      <c r="D146" s="60">
        <f t="shared" si="33"/>
        <v>0</v>
      </c>
      <c r="E146" s="76"/>
      <c r="F146" s="60">
        <f t="shared" si="50"/>
        <v>0</v>
      </c>
      <c r="G146" s="76"/>
      <c r="H146" s="60">
        <f t="shared" si="51"/>
        <v>0</v>
      </c>
      <c r="I146" s="76"/>
      <c r="J146" s="60">
        <f t="shared" si="52"/>
        <v>0</v>
      </c>
      <c r="K146" s="76"/>
      <c r="L146" s="60">
        <f t="shared" si="53"/>
        <v>0</v>
      </c>
      <c r="M146" s="76"/>
      <c r="N146" s="60">
        <f t="shared" si="54"/>
        <v>0</v>
      </c>
      <c r="O146" s="76"/>
      <c r="P146" s="60">
        <f t="shared" si="55"/>
        <v>0</v>
      </c>
      <c r="Q146" s="76"/>
      <c r="R146" s="60">
        <f t="shared" si="56"/>
        <v>0</v>
      </c>
      <c r="S146" s="76"/>
      <c r="T146" s="60">
        <f t="shared" si="57"/>
        <v>0</v>
      </c>
      <c r="U146" s="76"/>
      <c r="V146" s="60">
        <f t="shared" si="58"/>
        <v>0</v>
      </c>
      <c r="W146" s="76"/>
      <c r="X146" s="60">
        <f t="shared" si="59"/>
        <v>0</v>
      </c>
      <c r="Y146" s="76"/>
      <c r="Z146" s="60">
        <f t="shared" si="60"/>
        <v>0</v>
      </c>
      <c r="AA146" s="76">
        <f t="shared" si="48"/>
        <v>0</v>
      </c>
      <c r="AB146" s="60">
        <f t="shared" si="60"/>
        <v>0</v>
      </c>
      <c r="AC146" s="76">
        <f t="shared" si="61"/>
        <v>0</v>
      </c>
      <c r="AD146" s="60">
        <f t="shared" si="62"/>
        <v>0</v>
      </c>
    </row>
    <row r="147" spans="1:66" x14ac:dyDescent="0.25">
      <c r="A147" s="9">
        <v>6502</v>
      </c>
      <c r="B147" s="10" t="s">
        <v>158</v>
      </c>
      <c r="C147" s="67">
        <v>1041556.93065</v>
      </c>
      <c r="D147" s="49">
        <f t="shared" si="33"/>
        <v>5.7031890540663988E-2</v>
      </c>
      <c r="E147" s="67">
        <v>1041556.93065</v>
      </c>
      <c r="F147" s="49">
        <f t="shared" si="50"/>
        <v>5.7031890540663988E-2</v>
      </c>
      <c r="G147" s="67">
        <v>1041556.93065</v>
      </c>
      <c r="H147" s="49">
        <f t="shared" si="51"/>
        <v>5.7031890540663988E-2</v>
      </c>
      <c r="I147" s="67">
        <v>1041556.93065</v>
      </c>
      <c r="J147" s="49">
        <f t="shared" si="52"/>
        <v>5.7031890540663988E-2</v>
      </c>
      <c r="K147" s="67">
        <v>1041556.93065</v>
      </c>
      <c r="L147" s="49">
        <f t="shared" si="53"/>
        <v>5.7031890540663988E-2</v>
      </c>
      <c r="M147" s="67">
        <v>1041556.93065</v>
      </c>
      <c r="N147" s="49">
        <f t="shared" si="54"/>
        <v>5.7031890540663988E-2</v>
      </c>
      <c r="O147" s="67">
        <v>1041556.93065</v>
      </c>
      <c r="P147" s="49">
        <f t="shared" si="55"/>
        <v>5.7031890540663988E-2</v>
      </c>
      <c r="Q147" s="67">
        <v>1041556.93065</v>
      </c>
      <c r="R147" s="49">
        <f t="shared" si="56"/>
        <v>5.7031890540663988E-2</v>
      </c>
      <c r="S147" s="67">
        <v>1041556.93065</v>
      </c>
      <c r="T147" s="49">
        <f t="shared" si="57"/>
        <v>5.7031890540663988E-2</v>
      </c>
      <c r="U147" s="67">
        <v>1041556.93065</v>
      </c>
      <c r="V147" s="49">
        <f t="shared" si="58"/>
        <v>5.7031890540663988E-2</v>
      </c>
      <c r="W147" s="67">
        <v>1041556.93065</v>
      </c>
      <c r="X147" s="49">
        <f t="shared" si="59"/>
        <v>5.7031890540663988E-2</v>
      </c>
      <c r="Y147" s="67">
        <v>1041556.93065</v>
      </c>
      <c r="Z147" s="49">
        <f t="shared" si="60"/>
        <v>5.7031890540663988E-2</v>
      </c>
      <c r="AA147" s="82">
        <f t="shared" si="48"/>
        <v>12498683.167799996</v>
      </c>
      <c r="AB147" s="49">
        <f t="shared" si="60"/>
        <v>5.7031890540663974E-2</v>
      </c>
      <c r="AC147" s="82">
        <f t="shared" si="61"/>
        <v>1041556.9306499996</v>
      </c>
      <c r="AD147" s="49">
        <f t="shared" si="62"/>
        <v>5.7031890540663967E-2</v>
      </c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</row>
    <row r="148" spans="1:66" x14ac:dyDescent="0.25">
      <c r="A148" s="9">
        <v>6503</v>
      </c>
      <c r="B148" s="10" t="s">
        <v>159</v>
      </c>
      <c r="C148" s="67">
        <v>94178.289950000006</v>
      </c>
      <c r="D148" s="49">
        <f t="shared" si="33"/>
        <v>5.1568625445978789E-3</v>
      </c>
      <c r="E148" s="67">
        <v>94178.289950000006</v>
      </c>
      <c r="F148" s="49">
        <f t="shared" si="50"/>
        <v>5.1568625445978789E-3</v>
      </c>
      <c r="G148" s="67">
        <v>94178.289950000006</v>
      </c>
      <c r="H148" s="49">
        <f t="shared" si="51"/>
        <v>5.1568625445978789E-3</v>
      </c>
      <c r="I148" s="67">
        <v>94178.289950000006</v>
      </c>
      <c r="J148" s="49">
        <f t="shared" si="52"/>
        <v>5.1568625445978789E-3</v>
      </c>
      <c r="K148" s="67">
        <v>94178.289950000006</v>
      </c>
      <c r="L148" s="49">
        <f t="shared" si="53"/>
        <v>5.1568625445978789E-3</v>
      </c>
      <c r="M148" s="67">
        <v>94178.289950000006</v>
      </c>
      <c r="N148" s="49">
        <f t="shared" si="54"/>
        <v>5.1568625445978789E-3</v>
      </c>
      <c r="O148" s="67">
        <v>94178.289950000006</v>
      </c>
      <c r="P148" s="49">
        <f t="shared" si="55"/>
        <v>5.1568625445978789E-3</v>
      </c>
      <c r="Q148" s="67">
        <v>94178.289950000006</v>
      </c>
      <c r="R148" s="49">
        <f t="shared" si="56"/>
        <v>5.1568625445978789E-3</v>
      </c>
      <c r="S148" s="67">
        <v>94178.289950000006</v>
      </c>
      <c r="T148" s="49">
        <f t="shared" si="57"/>
        <v>5.1568625445978789E-3</v>
      </c>
      <c r="U148" s="67">
        <v>94178.289950000006</v>
      </c>
      <c r="V148" s="49">
        <f t="shared" si="58"/>
        <v>5.1568625445978789E-3</v>
      </c>
      <c r="W148" s="67">
        <v>94178.289950000006</v>
      </c>
      <c r="X148" s="49">
        <f t="shared" si="59"/>
        <v>5.1568625445978789E-3</v>
      </c>
      <c r="Y148" s="67">
        <v>94178.289950000006</v>
      </c>
      <c r="Z148" s="49">
        <f t="shared" si="60"/>
        <v>5.1568625445978789E-3</v>
      </c>
      <c r="AA148" s="82">
        <f t="shared" si="48"/>
        <v>1130139.4794000001</v>
      </c>
      <c r="AB148" s="49">
        <f t="shared" si="60"/>
        <v>5.1568625445978797E-3</v>
      </c>
      <c r="AC148" s="82">
        <f t="shared" si="61"/>
        <v>94178.289950000006</v>
      </c>
      <c r="AD148" s="49">
        <f t="shared" si="62"/>
        <v>5.1568625445978789E-3</v>
      </c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</row>
    <row r="149" spans="1:66" x14ac:dyDescent="0.25">
      <c r="A149" s="9">
        <v>6504</v>
      </c>
      <c r="B149" s="10" t="s">
        <v>160</v>
      </c>
      <c r="C149" s="67">
        <v>2249.2637500000001</v>
      </c>
      <c r="D149" s="49">
        <f t="shared" si="33"/>
        <v>1.2316154807498464E-4</v>
      </c>
      <c r="E149" s="67">
        <v>2249.2637500000001</v>
      </c>
      <c r="F149" s="49">
        <f t="shared" si="50"/>
        <v>1.2316154807498464E-4</v>
      </c>
      <c r="G149" s="67">
        <v>2249.2637500000001</v>
      </c>
      <c r="H149" s="49">
        <f t="shared" si="51"/>
        <v>1.2316154807498464E-4</v>
      </c>
      <c r="I149" s="67">
        <v>2249.2637500000001</v>
      </c>
      <c r="J149" s="49">
        <f t="shared" si="52"/>
        <v>1.2316154807498464E-4</v>
      </c>
      <c r="K149" s="67">
        <v>2249.2637500000001</v>
      </c>
      <c r="L149" s="49">
        <f t="shared" si="53"/>
        <v>1.2316154807498464E-4</v>
      </c>
      <c r="M149" s="67">
        <v>2249.2637500000001</v>
      </c>
      <c r="N149" s="49">
        <f t="shared" si="54"/>
        <v>1.2316154807498464E-4</v>
      </c>
      <c r="O149" s="67">
        <v>2249.2637500000001</v>
      </c>
      <c r="P149" s="49">
        <f t="shared" si="55"/>
        <v>1.2316154807498464E-4</v>
      </c>
      <c r="Q149" s="67">
        <v>2249.2637500000001</v>
      </c>
      <c r="R149" s="49">
        <f t="shared" si="56"/>
        <v>1.2316154807498464E-4</v>
      </c>
      <c r="S149" s="67">
        <v>2249.2637500000001</v>
      </c>
      <c r="T149" s="49">
        <f t="shared" si="57"/>
        <v>1.2316154807498464E-4</v>
      </c>
      <c r="U149" s="67">
        <v>2249.2637500000001</v>
      </c>
      <c r="V149" s="49">
        <f t="shared" si="58"/>
        <v>1.2316154807498464E-4</v>
      </c>
      <c r="W149" s="67">
        <v>2249.2637500000001</v>
      </c>
      <c r="X149" s="49">
        <f t="shared" si="59"/>
        <v>1.2316154807498464E-4</v>
      </c>
      <c r="Y149" s="67">
        <v>2249.2637500000001</v>
      </c>
      <c r="Z149" s="49">
        <f t="shared" si="60"/>
        <v>1.2316154807498464E-4</v>
      </c>
      <c r="AA149" s="82">
        <f t="shared" si="48"/>
        <v>26991.164999999994</v>
      </c>
      <c r="AB149" s="49">
        <f t="shared" si="60"/>
        <v>1.2316154807498462E-4</v>
      </c>
      <c r="AC149" s="82">
        <f t="shared" si="61"/>
        <v>2249.2637499999996</v>
      </c>
      <c r="AD149" s="49">
        <f t="shared" si="62"/>
        <v>1.2316154807498462E-4</v>
      </c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</row>
    <row r="150" spans="1:66" x14ac:dyDescent="0.25">
      <c r="A150" s="9">
        <v>6505</v>
      </c>
      <c r="B150" s="10" t="s">
        <v>161</v>
      </c>
      <c r="C150" s="67"/>
      <c r="D150" s="49">
        <f t="shared" si="33"/>
        <v>0</v>
      </c>
      <c r="E150" s="67"/>
      <c r="F150" s="49">
        <f t="shared" si="50"/>
        <v>0</v>
      </c>
      <c r="G150" s="67"/>
      <c r="H150" s="49">
        <f t="shared" si="51"/>
        <v>0</v>
      </c>
      <c r="I150" s="67"/>
      <c r="J150" s="49">
        <f t="shared" si="52"/>
        <v>0</v>
      </c>
      <c r="K150" s="67"/>
      <c r="L150" s="49">
        <f t="shared" si="53"/>
        <v>0</v>
      </c>
      <c r="M150" s="67"/>
      <c r="N150" s="49">
        <f t="shared" si="54"/>
        <v>0</v>
      </c>
      <c r="O150" s="67"/>
      <c r="P150" s="49">
        <f t="shared" si="55"/>
        <v>0</v>
      </c>
      <c r="Q150" s="67"/>
      <c r="R150" s="49">
        <f t="shared" si="56"/>
        <v>0</v>
      </c>
      <c r="S150" s="67"/>
      <c r="T150" s="49">
        <f t="shared" si="57"/>
        <v>0</v>
      </c>
      <c r="U150" s="67"/>
      <c r="V150" s="49">
        <f t="shared" si="58"/>
        <v>0</v>
      </c>
      <c r="W150" s="67"/>
      <c r="X150" s="49">
        <f t="shared" si="59"/>
        <v>0</v>
      </c>
      <c r="Y150" s="67"/>
      <c r="Z150" s="49">
        <f t="shared" si="60"/>
        <v>0</v>
      </c>
      <c r="AA150" s="82">
        <f t="shared" si="48"/>
        <v>0</v>
      </c>
      <c r="AB150" s="49">
        <f t="shared" si="60"/>
        <v>0</v>
      </c>
      <c r="AC150" s="82">
        <f t="shared" si="61"/>
        <v>0</v>
      </c>
      <c r="AD150" s="49">
        <f t="shared" si="62"/>
        <v>0</v>
      </c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</row>
    <row r="151" spans="1:66" x14ac:dyDescent="0.25">
      <c r="A151" s="9">
        <v>6506</v>
      </c>
      <c r="B151" s="10" t="s">
        <v>162</v>
      </c>
      <c r="C151" s="67"/>
      <c r="D151" s="49">
        <f t="shared" si="33"/>
        <v>0</v>
      </c>
      <c r="E151" s="67"/>
      <c r="F151" s="49">
        <f t="shared" si="50"/>
        <v>0</v>
      </c>
      <c r="G151" s="67"/>
      <c r="H151" s="49">
        <f t="shared" si="51"/>
        <v>0</v>
      </c>
      <c r="I151" s="67"/>
      <c r="J151" s="49">
        <f t="shared" si="52"/>
        <v>0</v>
      </c>
      <c r="K151" s="67"/>
      <c r="L151" s="49">
        <f t="shared" si="53"/>
        <v>0</v>
      </c>
      <c r="M151" s="67"/>
      <c r="N151" s="49">
        <f t="shared" si="54"/>
        <v>0</v>
      </c>
      <c r="O151" s="67"/>
      <c r="P151" s="49">
        <f t="shared" si="55"/>
        <v>0</v>
      </c>
      <c r="Q151" s="67"/>
      <c r="R151" s="49">
        <f t="shared" si="56"/>
        <v>0</v>
      </c>
      <c r="S151" s="67"/>
      <c r="T151" s="49">
        <f t="shared" si="57"/>
        <v>0</v>
      </c>
      <c r="U151" s="67"/>
      <c r="V151" s="49">
        <f t="shared" si="58"/>
        <v>0</v>
      </c>
      <c r="W151" s="67"/>
      <c r="X151" s="49">
        <f t="shared" si="59"/>
        <v>0</v>
      </c>
      <c r="Y151" s="67"/>
      <c r="Z151" s="49">
        <f t="shared" si="60"/>
        <v>0</v>
      </c>
      <c r="AA151" s="82">
        <f t="shared" si="48"/>
        <v>0</v>
      </c>
      <c r="AB151" s="49">
        <f t="shared" si="60"/>
        <v>0</v>
      </c>
      <c r="AC151" s="82">
        <f t="shared" si="61"/>
        <v>0</v>
      </c>
      <c r="AD151" s="49">
        <f t="shared" si="62"/>
        <v>0</v>
      </c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</row>
    <row r="152" spans="1:66" x14ac:dyDescent="0.25">
      <c r="A152" s="9">
        <v>6507</v>
      </c>
      <c r="B152" s="10"/>
      <c r="C152" s="67"/>
      <c r="D152" s="49">
        <f t="shared" si="33"/>
        <v>0</v>
      </c>
      <c r="E152" s="67"/>
      <c r="F152" s="49">
        <f t="shared" si="33"/>
        <v>0</v>
      </c>
      <c r="G152" s="67"/>
      <c r="H152" s="49">
        <f t="shared" si="33"/>
        <v>0</v>
      </c>
      <c r="I152" s="67"/>
      <c r="J152" s="49">
        <f t="shared" si="33"/>
        <v>0</v>
      </c>
      <c r="K152" s="67"/>
      <c r="L152" s="49">
        <f t="shared" si="33"/>
        <v>0</v>
      </c>
      <c r="M152" s="67"/>
      <c r="N152" s="49">
        <f t="shared" si="33"/>
        <v>0</v>
      </c>
      <c r="O152" s="67"/>
      <c r="P152" s="49">
        <f t="shared" si="33"/>
        <v>0</v>
      </c>
      <c r="Q152" s="67"/>
      <c r="R152" s="49">
        <f t="shared" si="33"/>
        <v>0</v>
      </c>
      <c r="S152" s="67"/>
      <c r="T152" s="49">
        <f t="shared" si="57"/>
        <v>0</v>
      </c>
      <c r="U152" s="67"/>
      <c r="V152" s="49">
        <f t="shared" si="57"/>
        <v>0</v>
      </c>
      <c r="W152" s="67"/>
      <c r="X152" s="49">
        <f t="shared" si="57"/>
        <v>0</v>
      </c>
      <c r="Y152" s="67"/>
      <c r="Z152" s="49">
        <f t="shared" si="57"/>
        <v>0</v>
      </c>
      <c r="AA152" s="82"/>
      <c r="AB152" s="49">
        <f t="shared" si="57"/>
        <v>0</v>
      </c>
      <c r="AC152" s="82"/>
      <c r="AD152" s="49">
        <f t="shared" si="57"/>
        <v>0</v>
      </c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</row>
    <row r="153" spans="1:66" x14ac:dyDescent="0.25">
      <c r="A153" s="9">
        <v>6508</v>
      </c>
      <c r="B153" s="10"/>
      <c r="C153" s="67"/>
      <c r="D153" s="49">
        <f t="shared" si="33"/>
        <v>0</v>
      </c>
      <c r="E153" s="67"/>
      <c r="F153" s="49">
        <f t="shared" si="33"/>
        <v>0</v>
      </c>
      <c r="G153" s="67"/>
      <c r="H153" s="49">
        <f t="shared" si="33"/>
        <v>0</v>
      </c>
      <c r="I153" s="67"/>
      <c r="J153" s="49">
        <f t="shared" si="33"/>
        <v>0</v>
      </c>
      <c r="K153" s="67"/>
      <c r="L153" s="49">
        <f t="shared" si="33"/>
        <v>0</v>
      </c>
      <c r="M153" s="67"/>
      <c r="N153" s="49">
        <f t="shared" si="33"/>
        <v>0</v>
      </c>
      <c r="O153" s="67"/>
      <c r="P153" s="49">
        <f t="shared" si="33"/>
        <v>0</v>
      </c>
      <c r="Q153" s="67"/>
      <c r="R153" s="49">
        <f t="shared" si="33"/>
        <v>0</v>
      </c>
      <c r="S153" s="67"/>
      <c r="T153" s="49">
        <f t="shared" si="57"/>
        <v>0</v>
      </c>
      <c r="U153" s="67"/>
      <c r="V153" s="49">
        <f t="shared" si="57"/>
        <v>0</v>
      </c>
      <c r="W153" s="67"/>
      <c r="X153" s="49">
        <f t="shared" si="57"/>
        <v>0</v>
      </c>
      <c r="Y153" s="67"/>
      <c r="Z153" s="49">
        <f t="shared" si="57"/>
        <v>0</v>
      </c>
      <c r="AA153" s="82"/>
      <c r="AB153" s="49">
        <f t="shared" si="57"/>
        <v>0</v>
      </c>
      <c r="AC153" s="82"/>
      <c r="AD153" s="49">
        <f t="shared" si="57"/>
        <v>0</v>
      </c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</row>
    <row r="154" spans="1:66" x14ac:dyDescent="0.25">
      <c r="A154" s="9">
        <v>6509</v>
      </c>
      <c r="B154" s="10"/>
      <c r="C154" s="67"/>
      <c r="D154" s="49">
        <f t="shared" si="33"/>
        <v>0</v>
      </c>
      <c r="E154" s="67"/>
      <c r="F154" s="49">
        <f t="shared" si="33"/>
        <v>0</v>
      </c>
      <c r="G154" s="67"/>
      <c r="H154" s="49">
        <f t="shared" si="33"/>
        <v>0</v>
      </c>
      <c r="I154" s="67"/>
      <c r="J154" s="49">
        <f t="shared" si="33"/>
        <v>0</v>
      </c>
      <c r="K154" s="67"/>
      <c r="L154" s="49">
        <f t="shared" si="33"/>
        <v>0</v>
      </c>
      <c r="M154" s="67"/>
      <c r="N154" s="49">
        <f t="shared" si="33"/>
        <v>0</v>
      </c>
      <c r="O154" s="67"/>
      <c r="P154" s="49">
        <f t="shared" si="33"/>
        <v>0</v>
      </c>
      <c r="Q154" s="67"/>
      <c r="R154" s="49">
        <f t="shared" si="33"/>
        <v>0</v>
      </c>
      <c r="S154" s="67"/>
      <c r="T154" s="49">
        <f t="shared" si="57"/>
        <v>0</v>
      </c>
      <c r="U154" s="67"/>
      <c r="V154" s="49">
        <f t="shared" si="57"/>
        <v>0</v>
      </c>
      <c r="W154" s="67"/>
      <c r="X154" s="49">
        <f t="shared" si="57"/>
        <v>0</v>
      </c>
      <c r="Y154" s="67"/>
      <c r="Z154" s="49">
        <f t="shared" si="57"/>
        <v>0</v>
      </c>
      <c r="AA154" s="82"/>
      <c r="AB154" s="49">
        <f t="shared" si="57"/>
        <v>0</v>
      </c>
      <c r="AC154" s="82"/>
      <c r="AD154" s="49">
        <f t="shared" si="57"/>
        <v>0</v>
      </c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</row>
    <row r="155" spans="1:66" x14ac:dyDescent="0.25">
      <c r="A155" s="9">
        <v>6510</v>
      </c>
      <c r="B155" s="10"/>
      <c r="C155" s="67"/>
      <c r="D155" s="49">
        <f t="shared" si="33"/>
        <v>0</v>
      </c>
      <c r="E155" s="67"/>
      <c r="F155" s="49">
        <f t="shared" si="33"/>
        <v>0</v>
      </c>
      <c r="G155" s="67"/>
      <c r="H155" s="49">
        <f t="shared" si="33"/>
        <v>0</v>
      </c>
      <c r="I155" s="67"/>
      <c r="J155" s="49">
        <f t="shared" si="33"/>
        <v>0</v>
      </c>
      <c r="K155" s="67"/>
      <c r="L155" s="49">
        <f t="shared" si="33"/>
        <v>0</v>
      </c>
      <c r="M155" s="67"/>
      <c r="N155" s="49">
        <f t="shared" si="33"/>
        <v>0</v>
      </c>
      <c r="O155" s="67"/>
      <c r="P155" s="49">
        <f t="shared" si="33"/>
        <v>0</v>
      </c>
      <c r="Q155" s="67"/>
      <c r="R155" s="49">
        <f t="shared" si="33"/>
        <v>0</v>
      </c>
      <c r="S155" s="67"/>
      <c r="T155" s="49">
        <f t="shared" si="57"/>
        <v>0</v>
      </c>
      <c r="U155" s="67"/>
      <c r="V155" s="49">
        <f t="shared" si="57"/>
        <v>0</v>
      </c>
      <c r="W155" s="67"/>
      <c r="X155" s="49">
        <f t="shared" si="57"/>
        <v>0</v>
      </c>
      <c r="Y155" s="67"/>
      <c r="Z155" s="49">
        <f t="shared" si="57"/>
        <v>0</v>
      </c>
      <c r="AA155" s="82"/>
      <c r="AB155" s="49">
        <f t="shared" si="57"/>
        <v>0</v>
      </c>
      <c r="AC155" s="82"/>
      <c r="AD155" s="49">
        <f t="shared" si="57"/>
        <v>0</v>
      </c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</row>
    <row r="156" spans="1:66" x14ac:dyDescent="0.25">
      <c r="A156" s="9">
        <v>6604</v>
      </c>
      <c r="B156" s="10" t="s">
        <v>163</v>
      </c>
      <c r="C156" s="67"/>
      <c r="D156" s="49">
        <f t="shared" si="33"/>
        <v>0</v>
      </c>
      <c r="E156" s="67"/>
      <c r="F156" s="49">
        <f t="shared" si="50"/>
        <v>0</v>
      </c>
      <c r="G156" s="67"/>
      <c r="H156" s="49">
        <f t="shared" si="51"/>
        <v>0</v>
      </c>
      <c r="I156" s="67"/>
      <c r="J156" s="49">
        <f t="shared" si="52"/>
        <v>0</v>
      </c>
      <c r="K156" s="67"/>
      <c r="L156" s="49">
        <f t="shared" si="53"/>
        <v>0</v>
      </c>
      <c r="M156" s="67"/>
      <c r="N156" s="49">
        <f t="shared" si="54"/>
        <v>0</v>
      </c>
      <c r="O156" s="67"/>
      <c r="P156" s="49">
        <f t="shared" si="55"/>
        <v>0</v>
      </c>
      <c r="Q156" s="67"/>
      <c r="R156" s="49">
        <f t="shared" si="56"/>
        <v>0</v>
      </c>
      <c r="S156" s="67"/>
      <c r="T156" s="49">
        <f t="shared" si="57"/>
        <v>0</v>
      </c>
      <c r="U156" s="67"/>
      <c r="V156" s="49">
        <f t="shared" si="58"/>
        <v>0</v>
      </c>
      <c r="W156" s="67"/>
      <c r="X156" s="49">
        <f t="shared" si="59"/>
        <v>0</v>
      </c>
      <c r="Y156" s="67"/>
      <c r="Z156" s="49">
        <f t="shared" si="60"/>
        <v>0</v>
      </c>
      <c r="AA156" s="82">
        <f t="shared" si="48"/>
        <v>0</v>
      </c>
      <c r="AB156" s="49">
        <f t="shared" si="60"/>
        <v>0</v>
      </c>
      <c r="AC156" s="82">
        <f t="shared" si="61"/>
        <v>0</v>
      </c>
      <c r="AD156" s="49">
        <f t="shared" si="62"/>
        <v>0</v>
      </c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</row>
    <row r="157" spans="1:66" x14ac:dyDescent="0.25">
      <c r="A157" s="9">
        <v>6701</v>
      </c>
      <c r="B157" s="10" t="s">
        <v>164</v>
      </c>
      <c r="C157" s="67">
        <v>800203.61699999997</v>
      </c>
      <c r="D157" s="49">
        <f t="shared" ref="D157:D165" si="63">IF(C$10&lt;&gt;0,C157/C$10,"-")</f>
        <v>4.3816255983728937E-2</v>
      </c>
      <c r="E157" s="67">
        <v>800203.61699999997</v>
      </c>
      <c r="F157" s="49">
        <f t="shared" si="50"/>
        <v>4.3816255983728937E-2</v>
      </c>
      <c r="G157" s="67">
        <v>800203.61699999997</v>
      </c>
      <c r="H157" s="49">
        <f t="shared" si="51"/>
        <v>4.3816255983728937E-2</v>
      </c>
      <c r="I157" s="67">
        <v>800203.61699999997</v>
      </c>
      <c r="J157" s="49">
        <f t="shared" si="52"/>
        <v>4.3816255983728937E-2</v>
      </c>
      <c r="K157" s="67">
        <v>800203.61699999997</v>
      </c>
      <c r="L157" s="49">
        <f t="shared" si="53"/>
        <v>4.3816255983728937E-2</v>
      </c>
      <c r="M157" s="67">
        <v>800203.61699999997</v>
      </c>
      <c r="N157" s="49">
        <f t="shared" si="54"/>
        <v>4.3816255983728937E-2</v>
      </c>
      <c r="O157" s="67">
        <v>800203.61699999997</v>
      </c>
      <c r="P157" s="49">
        <f t="shared" si="55"/>
        <v>4.3816255983728937E-2</v>
      </c>
      <c r="Q157" s="67">
        <v>800203.61699999997</v>
      </c>
      <c r="R157" s="49">
        <f t="shared" si="56"/>
        <v>4.3816255983728937E-2</v>
      </c>
      <c r="S157" s="67">
        <v>800203.61699999997</v>
      </c>
      <c r="T157" s="49">
        <f t="shared" si="57"/>
        <v>4.3816255983728937E-2</v>
      </c>
      <c r="U157" s="67">
        <v>800203.61699999997</v>
      </c>
      <c r="V157" s="49">
        <f t="shared" si="58"/>
        <v>4.3816255983728937E-2</v>
      </c>
      <c r="W157" s="67">
        <v>800203.61699999997</v>
      </c>
      <c r="X157" s="49">
        <f t="shared" si="59"/>
        <v>4.3816255983728937E-2</v>
      </c>
      <c r="Y157" s="67">
        <v>800203.61699999997</v>
      </c>
      <c r="Z157" s="49">
        <f t="shared" si="60"/>
        <v>4.3816255983728937E-2</v>
      </c>
      <c r="AA157" s="82">
        <f t="shared" si="48"/>
        <v>9602443.4039999992</v>
      </c>
      <c r="AB157" s="49">
        <f t="shared" si="60"/>
        <v>4.3816255983728937E-2</v>
      </c>
      <c r="AC157" s="82">
        <f t="shared" si="61"/>
        <v>800203.61699999997</v>
      </c>
      <c r="AD157" s="49">
        <f t="shared" si="62"/>
        <v>4.3816255983728937E-2</v>
      </c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</row>
    <row r="158" spans="1:66" x14ac:dyDescent="0.25">
      <c r="A158" s="9">
        <v>5152</v>
      </c>
      <c r="B158" s="10" t="s">
        <v>40</v>
      </c>
      <c r="C158" s="67">
        <v>-800000</v>
      </c>
      <c r="D158" s="49">
        <f t="shared" si="63"/>
        <v>-4.3805106653227177E-2</v>
      </c>
      <c r="E158" s="67">
        <v>-800000</v>
      </c>
      <c r="F158" s="49">
        <f t="shared" si="50"/>
        <v>-4.3805106653227177E-2</v>
      </c>
      <c r="G158" s="67">
        <v>-800000</v>
      </c>
      <c r="H158" s="49">
        <f t="shared" si="51"/>
        <v>-4.3805106653227177E-2</v>
      </c>
      <c r="I158" s="67">
        <v>-800000</v>
      </c>
      <c r="J158" s="49">
        <f t="shared" si="52"/>
        <v>-4.3805106653227177E-2</v>
      </c>
      <c r="K158" s="67">
        <v>-800000</v>
      </c>
      <c r="L158" s="49">
        <f t="shared" si="53"/>
        <v>-4.3805106653227177E-2</v>
      </c>
      <c r="M158" s="67">
        <v>-800000</v>
      </c>
      <c r="N158" s="49">
        <f t="shared" si="54"/>
        <v>-4.3805106653227177E-2</v>
      </c>
      <c r="O158" s="67">
        <v>-800000</v>
      </c>
      <c r="P158" s="49">
        <f t="shared" si="55"/>
        <v>-4.3805106653227177E-2</v>
      </c>
      <c r="Q158" s="67">
        <v>-800000</v>
      </c>
      <c r="R158" s="49">
        <f t="shared" si="56"/>
        <v>-4.3805106653227177E-2</v>
      </c>
      <c r="S158" s="67">
        <v>-800000</v>
      </c>
      <c r="T158" s="49">
        <f t="shared" si="57"/>
        <v>-4.3805106653227177E-2</v>
      </c>
      <c r="U158" s="67">
        <v>-800000</v>
      </c>
      <c r="V158" s="49">
        <f t="shared" si="58"/>
        <v>-4.3805106653227177E-2</v>
      </c>
      <c r="W158" s="67">
        <v>-800000</v>
      </c>
      <c r="X158" s="49">
        <f t="shared" si="59"/>
        <v>-4.3805106653227177E-2</v>
      </c>
      <c r="Y158" s="67">
        <v>-800000</v>
      </c>
      <c r="Z158" s="49">
        <f t="shared" si="60"/>
        <v>-4.3805106653227177E-2</v>
      </c>
      <c r="AA158" s="91">
        <f t="shared" si="48"/>
        <v>-9600000</v>
      </c>
      <c r="AB158" s="49">
        <f t="shared" si="60"/>
        <v>-4.3805106653227177E-2</v>
      </c>
      <c r="AC158" s="82">
        <f t="shared" si="61"/>
        <v>-800000</v>
      </c>
      <c r="AD158" s="49">
        <f t="shared" si="62"/>
        <v>-4.3805106653227177E-2</v>
      </c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</row>
    <row r="159" spans="1:66" s="5" customFormat="1" x14ac:dyDescent="0.25">
      <c r="A159" s="12">
        <v>7003</v>
      </c>
      <c r="B159" s="1" t="s">
        <v>165</v>
      </c>
      <c r="C159" s="74">
        <f>SUM(C146:C158)</f>
        <v>1138188.1013500001</v>
      </c>
      <c r="D159" s="56">
        <f t="shared" si="63"/>
        <v>6.2323063963838618E-2</v>
      </c>
      <c r="E159" s="74">
        <f>SUM(E146:E158)</f>
        <v>1138188.1013500001</v>
      </c>
      <c r="F159" s="56">
        <f t="shared" si="50"/>
        <v>6.2323063963838618E-2</v>
      </c>
      <c r="G159" s="74">
        <f>SUM(G146:G158)</f>
        <v>1138188.1013500001</v>
      </c>
      <c r="H159" s="56">
        <f t="shared" si="51"/>
        <v>6.2323063963838618E-2</v>
      </c>
      <c r="I159" s="74">
        <f>SUM(I146:I158)</f>
        <v>1138188.1013500001</v>
      </c>
      <c r="J159" s="56">
        <f t="shared" si="52"/>
        <v>6.2323063963838618E-2</v>
      </c>
      <c r="K159" s="74">
        <f>SUM(K146:K158)</f>
        <v>1138188.1013500001</v>
      </c>
      <c r="L159" s="56">
        <f t="shared" si="53"/>
        <v>6.2323063963838618E-2</v>
      </c>
      <c r="M159" s="74">
        <f>SUM(M146:M158)</f>
        <v>1138188.1013500001</v>
      </c>
      <c r="N159" s="56">
        <f t="shared" si="54"/>
        <v>6.2323063963838618E-2</v>
      </c>
      <c r="O159" s="74">
        <f>SUM(O146:O158)</f>
        <v>1138188.1013500001</v>
      </c>
      <c r="P159" s="56">
        <f t="shared" si="55"/>
        <v>6.2323063963838618E-2</v>
      </c>
      <c r="Q159" s="74">
        <f>SUM(Q146:Q158)</f>
        <v>1138188.1013500001</v>
      </c>
      <c r="R159" s="56">
        <f t="shared" si="56"/>
        <v>6.2323063963838618E-2</v>
      </c>
      <c r="S159" s="74">
        <f>SUM(S146:S158)</f>
        <v>1138188.1013500001</v>
      </c>
      <c r="T159" s="56">
        <f t="shared" si="57"/>
        <v>6.2323063963838618E-2</v>
      </c>
      <c r="U159" s="74">
        <f>SUM(U146:U158)</f>
        <v>1138188.1013500001</v>
      </c>
      <c r="V159" s="56">
        <f t="shared" si="58"/>
        <v>6.2323063963838618E-2</v>
      </c>
      <c r="W159" s="74">
        <f>SUM(W146:W158)</f>
        <v>1138188.1013500001</v>
      </c>
      <c r="X159" s="56">
        <f t="shared" si="59"/>
        <v>6.2323063963838618E-2</v>
      </c>
      <c r="Y159" s="74">
        <f>SUM(Y146:Y158)</f>
        <v>1138188.1013500001</v>
      </c>
      <c r="Z159" s="56">
        <f t="shared" si="60"/>
        <v>6.2323063963838618E-2</v>
      </c>
      <c r="AA159" s="74">
        <f t="shared" si="48"/>
        <v>13658257.216200002</v>
      </c>
      <c r="AB159" s="56">
        <f t="shared" si="60"/>
        <v>6.2323063963838625E-2</v>
      </c>
      <c r="AC159" s="94">
        <f t="shared" si="61"/>
        <v>1138188.1013500001</v>
      </c>
      <c r="AD159" s="56">
        <f t="shared" si="62"/>
        <v>6.2323063963838618E-2</v>
      </c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</row>
    <row r="160" spans="1:66" x14ac:dyDescent="0.25">
      <c r="A160" s="16">
        <v>7004</v>
      </c>
      <c r="B160" s="17" t="s">
        <v>166</v>
      </c>
      <c r="C160" s="79">
        <f>C40+C78+C99+C125+C139+C143+C159</f>
        <v>7794301.6930000009</v>
      </c>
      <c r="D160" s="63">
        <f t="shared" si="63"/>
        <v>0.4267877711866177</v>
      </c>
      <c r="E160" s="79">
        <f>E40+E78+E99+E125+E139+E143+E159</f>
        <v>7794301.6930000009</v>
      </c>
      <c r="F160" s="63">
        <f t="shared" si="50"/>
        <v>0.4267877711866177</v>
      </c>
      <c r="G160" s="79">
        <f>G40+G78+G99+G125+G139+G143+G159</f>
        <v>7794301.6930000009</v>
      </c>
      <c r="H160" s="63">
        <f t="shared" si="51"/>
        <v>0.4267877711866177</v>
      </c>
      <c r="I160" s="79">
        <f>I40+I78+I99+I125+I139+I143+I159</f>
        <v>7794301.6930000009</v>
      </c>
      <c r="J160" s="63">
        <f t="shared" si="52"/>
        <v>0.4267877711866177</v>
      </c>
      <c r="K160" s="79">
        <f>K40+K78+K99+K125+K139+K143+K159</f>
        <v>7794301.6930000009</v>
      </c>
      <c r="L160" s="63">
        <f t="shared" si="53"/>
        <v>0.4267877711866177</v>
      </c>
      <c r="M160" s="79">
        <f>M40+M78+M99+M125+M139+M143+M159</f>
        <v>7794301.6930000009</v>
      </c>
      <c r="N160" s="63">
        <f t="shared" si="54"/>
        <v>0.4267877711866177</v>
      </c>
      <c r="O160" s="79">
        <f>O40+O78+O99+O125+O139+O143+O159</f>
        <v>7794301.6930000009</v>
      </c>
      <c r="P160" s="63">
        <f t="shared" si="55"/>
        <v>0.4267877711866177</v>
      </c>
      <c r="Q160" s="79">
        <f>Q40+Q78+Q99+Q125+Q139+Q143+Q159</f>
        <v>7794301.6930000009</v>
      </c>
      <c r="R160" s="63">
        <f t="shared" si="56"/>
        <v>0.4267877711866177</v>
      </c>
      <c r="S160" s="79">
        <f>S40+S78+S99+S125+S139+S143+S159</f>
        <v>7794301.6930000009</v>
      </c>
      <c r="T160" s="63">
        <f t="shared" si="57"/>
        <v>0.4267877711866177</v>
      </c>
      <c r="U160" s="79">
        <f>U40+U78+U99+U125+U139+U143+U159</f>
        <v>7794301.6930000009</v>
      </c>
      <c r="V160" s="63">
        <f t="shared" si="58"/>
        <v>0.4267877711866177</v>
      </c>
      <c r="W160" s="79">
        <f>W40+W78+W99+W125+W139+W143+W159</f>
        <v>7794301.6930000009</v>
      </c>
      <c r="X160" s="63">
        <f t="shared" si="59"/>
        <v>0.4267877711866177</v>
      </c>
      <c r="Y160" s="79">
        <f>Y40+Y78+Y99+Y125+Y139+Y143+Y159</f>
        <v>7794301.6930000009</v>
      </c>
      <c r="Z160" s="63">
        <f t="shared" si="60"/>
        <v>0.4267877711866177</v>
      </c>
      <c r="AA160" s="86">
        <f t="shared" si="48"/>
        <v>93531620.316000029</v>
      </c>
      <c r="AB160" s="63">
        <f t="shared" si="60"/>
        <v>0.42678777118661781</v>
      </c>
      <c r="AC160" s="86">
        <f t="shared" si="61"/>
        <v>7794301.6930000028</v>
      </c>
      <c r="AD160" s="63">
        <f t="shared" si="62"/>
        <v>0.42678777118661781</v>
      </c>
    </row>
    <row r="161" spans="1:66" x14ac:dyDescent="0.25">
      <c r="A161" s="14">
        <v>7005</v>
      </c>
      <c r="B161" s="3" t="s">
        <v>167</v>
      </c>
      <c r="C161" s="80">
        <f>C36-C160</f>
        <v>1057807.3738500001</v>
      </c>
      <c r="D161" s="64">
        <f t="shared" si="63"/>
        <v>5.7921706037586757E-2</v>
      </c>
      <c r="E161" s="80">
        <f>E36-E160</f>
        <v>1057807.3738500001</v>
      </c>
      <c r="F161" s="64">
        <f t="shared" si="50"/>
        <v>5.7921706037586757E-2</v>
      </c>
      <c r="G161" s="80">
        <f>G36-G160</f>
        <v>1057807.3738500001</v>
      </c>
      <c r="H161" s="64">
        <f t="shared" si="51"/>
        <v>5.7921706037586757E-2</v>
      </c>
      <c r="I161" s="80">
        <f>I36-I160</f>
        <v>1057807.3738500001</v>
      </c>
      <c r="J161" s="64">
        <f t="shared" si="52"/>
        <v>5.7921706037586757E-2</v>
      </c>
      <c r="K161" s="80">
        <f>K36-K160</f>
        <v>1057807.3738500001</v>
      </c>
      <c r="L161" s="64">
        <f t="shared" si="53"/>
        <v>5.7921706037586757E-2</v>
      </c>
      <c r="M161" s="80">
        <f>M36-M160</f>
        <v>1057807.3738500001</v>
      </c>
      <c r="N161" s="64">
        <f t="shared" si="54"/>
        <v>5.7921706037586757E-2</v>
      </c>
      <c r="O161" s="80">
        <f>O36-O160</f>
        <v>1057807.3738500001</v>
      </c>
      <c r="P161" s="64">
        <f t="shared" si="55"/>
        <v>5.7921706037586757E-2</v>
      </c>
      <c r="Q161" s="80">
        <f>Q36-Q160</f>
        <v>1057807.3738500001</v>
      </c>
      <c r="R161" s="64">
        <f t="shared" si="56"/>
        <v>5.7921706037586757E-2</v>
      </c>
      <c r="S161" s="80">
        <f>S36-S160</f>
        <v>1057807.3738500001</v>
      </c>
      <c r="T161" s="64">
        <f t="shared" si="57"/>
        <v>5.7921706037586757E-2</v>
      </c>
      <c r="U161" s="80">
        <f>U36-U160</f>
        <v>1057807.3738500001</v>
      </c>
      <c r="V161" s="64">
        <f t="shared" si="58"/>
        <v>5.7921706037586757E-2</v>
      </c>
      <c r="W161" s="80">
        <f>W36-W160</f>
        <v>1057807.3738500001</v>
      </c>
      <c r="X161" s="64">
        <f t="shared" si="59"/>
        <v>5.7921706037586757E-2</v>
      </c>
      <c r="Y161" s="80">
        <f>Y36-Y160</f>
        <v>1057807.3738500001</v>
      </c>
      <c r="Z161" s="64">
        <f t="shared" si="60"/>
        <v>5.7921706037586757E-2</v>
      </c>
      <c r="AA161" s="80">
        <f t="shared" si="48"/>
        <v>12693688.486199997</v>
      </c>
      <c r="AB161" s="64">
        <f t="shared" si="60"/>
        <v>5.7921706037586743E-2</v>
      </c>
      <c r="AC161" s="80">
        <f t="shared" si="61"/>
        <v>1057807.3738499999</v>
      </c>
      <c r="AD161" s="64">
        <f t="shared" si="62"/>
        <v>5.7921706037586743E-2</v>
      </c>
    </row>
    <row r="162" spans="1:66" s="8" customFormat="1" x14ac:dyDescent="0.25">
      <c r="A162" s="26">
        <v>6602</v>
      </c>
      <c r="B162" s="27" t="s">
        <v>168</v>
      </c>
      <c r="C162" s="69">
        <v>83265.466799999995</v>
      </c>
      <c r="D162" s="60">
        <f t="shared" si="63"/>
        <v>4.5593158171309328E-3</v>
      </c>
      <c r="E162" s="69">
        <v>83265.466799999995</v>
      </c>
      <c r="F162" s="60">
        <f t="shared" si="50"/>
        <v>4.5593158171309328E-3</v>
      </c>
      <c r="G162" s="69">
        <v>83265.466799999995</v>
      </c>
      <c r="H162" s="60">
        <f t="shared" si="51"/>
        <v>4.5593158171309328E-3</v>
      </c>
      <c r="I162" s="69">
        <v>83265.466799999995</v>
      </c>
      <c r="J162" s="60">
        <f t="shared" si="52"/>
        <v>4.5593158171309328E-3</v>
      </c>
      <c r="K162" s="69">
        <v>83265.466799999995</v>
      </c>
      <c r="L162" s="60">
        <f t="shared" si="53"/>
        <v>4.5593158171309328E-3</v>
      </c>
      <c r="M162" s="69">
        <v>83265.466799999995</v>
      </c>
      <c r="N162" s="60">
        <f t="shared" si="54"/>
        <v>4.5593158171309328E-3</v>
      </c>
      <c r="O162" s="69">
        <v>83265.466799999995</v>
      </c>
      <c r="P162" s="60">
        <f t="shared" si="55"/>
        <v>4.5593158171309328E-3</v>
      </c>
      <c r="Q162" s="69">
        <v>83265.466799999995</v>
      </c>
      <c r="R162" s="60">
        <f t="shared" si="56"/>
        <v>4.5593158171309328E-3</v>
      </c>
      <c r="S162" s="69">
        <v>83265.466799999995</v>
      </c>
      <c r="T162" s="60">
        <f t="shared" si="57"/>
        <v>4.5593158171309328E-3</v>
      </c>
      <c r="U162" s="69">
        <v>83265.466799999995</v>
      </c>
      <c r="V162" s="60">
        <f t="shared" si="58"/>
        <v>4.5593158171309328E-3</v>
      </c>
      <c r="W162" s="69">
        <v>83265.466799999995</v>
      </c>
      <c r="X162" s="60">
        <f t="shared" si="59"/>
        <v>4.5593158171309328E-3</v>
      </c>
      <c r="Y162" s="69">
        <v>83265.466799999995</v>
      </c>
      <c r="Z162" s="60">
        <f t="shared" si="60"/>
        <v>4.5593158171309328E-3</v>
      </c>
      <c r="AA162" s="69">
        <f t="shared" si="48"/>
        <v>999185.60160000017</v>
      </c>
      <c r="AB162" s="60">
        <f t="shared" si="60"/>
        <v>4.5593158171309345E-3</v>
      </c>
      <c r="AC162" s="69">
        <f t="shared" si="61"/>
        <v>83265.466800000009</v>
      </c>
      <c r="AD162" s="60">
        <f t="shared" si="62"/>
        <v>4.5593158171309336E-3</v>
      </c>
    </row>
    <row r="163" spans="1:66" x14ac:dyDescent="0.25">
      <c r="A163" s="9">
        <v>6603</v>
      </c>
      <c r="B163" s="10" t="s">
        <v>169</v>
      </c>
      <c r="C163" s="67"/>
      <c r="D163" s="49">
        <f t="shared" si="63"/>
        <v>0</v>
      </c>
      <c r="E163" s="67"/>
      <c r="F163" s="49">
        <f t="shared" si="50"/>
        <v>0</v>
      </c>
      <c r="G163" s="67"/>
      <c r="H163" s="49">
        <f t="shared" si="51"/>
        <v>0</v>
      </c>
      <c r="I163" s="67"/>
      <c r="J163" s="49">
        <f t="shared" si="52"/>
        <v>0</v>
      </c>
      <c r="K163" s="67"/>
      <c r="L163" s="49">
        <f t="shared" si="53"/>
        <v>0</v>
      </c>
      <c r="M163" s="67"/>
      <c r="N163" s="49">
        <f t="shared" si="54"/>
        <v>0</v>
      </c>
      <c r="O163" s="67"/>
      <c r="P163" s="49">
        <f t="shared" si="55"/>
        <v>0</v>
      </c>
      <c r="Q163" s="67"/>
      <c r="R163" s="49">
        <f t="shared" si="56"/>
        <v>0</v>
      </c>
      <c r="S163" s="67"/>
      <c r="T163" s="49">
        <f t="shared" si="57"/>
        <v>0</v>
      </c>
      <c r="U163" s="67"/>
      <c r="V163" s="49">
        <f t="shared" si="58"/>
        <v>0</v>
      </c>
      <c r="W163" s="67"/>
      <c r="X163" s="49">
        <f t="shared" si="59"/>
        <v>0</v>
      </c>
      <c r="Y163" s="67"/>
      <c r="Z163" s="49">
        <f t="shared" ref="Z163:AB165" si="64">IF(Y$10&lt;&gt;0,Y163/Y$10,"-")</f>
        <v>0</v>
      </c>
      <c r="AA163" s="82">
        <f t="shared" si="48"/>
        <v>0</v>
      </c>
      <c r="AB163" s="49">
        <f t="shared" si="64"/>
        <v>0</v>
      </c>
      <c r="AC163" s="82">
        <f t="shared" si="61"/>
        <v>0</v>
      </c>
      <c r="AD163" s="49">
        <f t="shared" si="62"/>
        <v>0</v>
      </c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</row>
    <row r="164" spans="1:66" x14ac:dyDescent="0.25">
      <c r="A164" s="9">
        <v>6128</v>
      </c>
      <c r="B164" s="10" t="s">
        <v>170</v>
      </c>
      <c r="C164" s="67"/>
      <c r="D164" s="49">
        <f t="shared" si="63"/>
        <v>0</v>
      </c>
      <c r="E164" s="67"/>
      <c r="F164" s="49">
        <f t="shared" si="50"/>
        <v>0</v>
      </c>
      <c r="G164" s="67"/>
      <c r="H164" s="49">
        <f t="shared" si="51"/>
        <v>0</v>
      </c>
      <c r="I164" s="67"/>
      <c r="J164" s="49">
        <f t="shared" si="52"/>
        <v>0</v>
      </c>
      <c r="K164" s="67"/>
      <c r="L164" s="49">
        <f t="shared" si="53"/>
        <v>0</v>
      </c>
      <c r="M164" s="67"/>
      <c r="N164" s="49">
        <f t="shared" si="54"/>
        <v>0</v>
      </c>
      <c r="O164" s="67"/>
      <c r="P164" s="49">
        <f t="shared" si="55"/>
        <v>0</v>
      </c>
      <c r="Q164" s="67"/>
      <c r="R164" s="49">
        <f t="shared" si="56"/>
        <v>0</v>
      </c>
      <c r="S164" s="67"/>
      <c r="T164" s="49">
        <f t="shared" si="57"/>
        <v>0</v>
      </c>
      <c r="U164" s="67"/>
      <c r="V164" s="49">
        <f t="shared" si="58"/>
        <v>0</v>
      </c>
      <c r="W164" s="67"/>
      <c r="X164" s="49">
        <f t="shared" si="59"/>
        <v>0</v>
      </c>
      <c r="Y164" s="67"/>
      <c r="Z164" s="49">
        <f t="shared" si="64"/>
        <v>0</v>
      </c>
      <c r="AA164" s="82">
        <f t="shared" si="48"/>
        <v>0</v>
      </c>
      <c r="AB164" s="49">
        <f t="shared" si="64"/>
        <v>0</v>
      </c>
      <c r="AC164" s="82">
        <f t="shared" si="61"/>
        <v>0</v>
      </c>
      <c r="AD164" s="49">
        <f t="shared" si="62"/>
        <v>0</v>
      </c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</row>
    <row r="165" spans="1:66" x14ac:dyDescent="0.25">
      <c r="A165" s="18">
        <v>7006</v>
      </c>
      <c r="B165" s="19" t="s">
        <v>171</v>
      </c>
      <c r="C165" s="75">
        <f>C161-C162-C163-C164</f>
        <v>974541.90705000004</v>
      </c>
      <c r="D165" s="59">
        <f t="shared" si="63"/>
        <v>5.3362390220455823E-2</v>
      </c>
      <c r="E165" s="75">
        <f>E161-E162-E163-E164</f>
        <v>974541.90705000004</v>
      </c>
      <c r="F165" s="59">
        <f t="shared" si="50"/>
        <v>5.3362390220455823E-2</v>
      </c>
      <c r="G165" s="75">
        <f>G161-G162-G163-G164</f>
        <v>974541.90705000004</v>
      </c>
      <c r="H165" s="59">
        <f t="shared" si="51"/>
        <v>5.3362390220455823E-2</v>
      </c>
      <c r="I165" s="75">
        <f>I161-I162-I163-I164</f>
        <v>974541.90705000004</v>
      </c>
      <c r="J165" s="59">
        <f t="shared" si="52"/>
        <v>5.3362390220455823E-2</v>
      </c>
      <c r="K165" s="75">
        <f>K161-K162-K163-K164</f>
        <v>974541.90705000004</v>
      </c>
      <c r="L165" s="59">
        <f t="shared" si="53"/>
        <v>5.3362390220455823E-2</v>
      </c>
      <c r="M165" s="75">
        <f>M161-M162-M163-M164</f>
        <v>974541.90705000004</v>
      </c>
      <c r="N165" s="59">
        <f t="shared" si="54"/>
        <v>5.3362390220455823E-2</v>
      </c>
      <c r="O165" s="75">
        <f>O161-O162-O163-O164</f>
        <v>974541.90705000004</v>
      </c>
      <c r="P165" s="59">
        <f t="shared" si="55"/>
        <v>5.3362390220455823E-2</v>
      </c>
      <c r="Q165" s="75">
        <f>Q161-Q162-Q163-Q164</f>
        <v>974541.90705000004</v>
      </c>
      <c r="R165" s="59">
        <f t="shared" si="56"/>
        <v>5.3362390220455823E-2</v>
      </c>
      <c r="S165" s="75">
        <f>S161-S162-S163-S164</f>
        <v>974541.90705000004</v>
      </c>
      <c r="T165" s="59">
        <f t="shared" si="57"/>
        <v>5.3362390220455823E-2</v>
      </c>
      <c r="U165" s="75">
        <f>U161-U162-U163-U164</f>
        <v>974541.90705000004</v>
      </c>
      <c r="V165" s="59">
        <f t="shared" si="58"/>
        <v>5.3362390220455823E-2</v>
      </c>
      <c r="W165" s="75">
        <f>W161-W162-W163-W164</f>
        <v>974541.90705000004</v>
      </c>
      <c r="X165" s="59">
        <f t="shared" si="59"/>
        <v>5.3362390220455823E-2</v>
      </c>
      <c r="Y165" s="75">
        <f>Y161-Y162-Y163-Y164</f>
        <v>974541.90705000004</v>
      </c>
      <c r="Z165" s="59">
        <f t="shared" si="64"/>
        <v>5.3362390220455823E-2</v>
      </c>
      <c r="AA165" s="75">
        <f t="shared" si="48"/>
        <v>11694502.884600004</v>
      </c>
      <c r="AB165" s="59">
        <f t="shared" si="64"/>
        <v>5.3362390220455837E-2</v>
      </c>
      <c r="AC165" s="75">
        <f t="shared" si="61"/>
        <v>974541.90705000039</v>
      </c>
      <c r="AD165" s="59">
        <f t="shared" si="62"/>
        <v>5.3362390220455837E-2</v>
      </c>
    </row>
    <row r="166" spans="1:66" s="99" customFormat="1" x14ac:dyDescent="0.25">
      <c r="A166" s="95"/>
      <c r="B166" s="96"/>
      <c r="C166" s="97"/>
      <c r="D166" s="98"/>
      <c r="E166" s="97"/>
      <c r="F166" s="98"/>
      <c r="G166" s="97"/>
      <c r="H166" s="98"/>
      <c r="I166" s="97"/>
      <c r="J166" s="98"/>
      <c r="K166" s="97"/>
      <c r="L166" s="98"/>
      <c r="M166" s="97"/>
      <c r="N166" s="98"/>
      <c r="O166" s="97"/>
      <c r="P166" s="98"/>
      <c r="Q166" s="97"/>
      <c r="R166" s="98"/>
      <c r="S166" s="97"/>
      <c r="T166" s="98"/>
      <c r="U166" s="97"/>
      <c r="V166" s="98"/>
      <c r="W166" s="97"/>
      <c r="X166" s="98"/>
      <c r="Y166" s="97"/>
      <c r="Z166" s="98"/>
      <c r="AA166" s="97"/>
      <c r="AB166" s="98"/>
      <c r="AC166" s="97"/>
      <c r="AD166" s="98"/>
    </row>
    <row r="167" spans="1:66" x14ac:dyDescent="0.25">
      <c r="A167" s="42">
        <v>7007</v>
      </c>
      <c r="B167" s="43" t="s">
        <v>172</v>
      </c>
      <c r="C167" s="81">
        <f>C165</f>
        <v>974541.90705000004</v>
      </c>
      <c r="D167" s="65"/>
      <c r="E167" s="81">
        <f>C167+E165</f>
        <v>1949083.8141000001</v>
      </c>
      <c r="F167" s="65"/>
      <c r="G167" s="81">
        <f>E167+G165</f>
        <v>2923625.7211500001</v>
      </c>
      <c r="H167" s="65"/>
      <c r="I167" s="81">
        <f>G167+I165</f>
        <v>3898167.6282000002</v>
      </c>
      <c r="J167" s="65"/>
      <c r="K167" s="81">
        <f>I167+K165</f>
        <v>4872709.5352500007</v>
      </c>
      <c r="L167" s="65"/>
      <c r="M167" s="81">
        <f>K167+M165</f>
        <v>5847251.4423000012</v>
      </c>
      <c r="N167" s="65"/>
      <c r="O167" s="81">
        <f>M167+O165</f>
        <v>6821793.3493500017</v>
      </c>
      <c r="P167" s="65"/>
      <c r="Q167" s="81">
        <f>O167+Q165</f>
        <v>7796335.2564000022</v>
      </c>
      <c r="R167" s="65"/>
      <c r="S167" s="81">
        <f>Q167+S165</f>
        <v>8770877.1634500027</v>
      </c>
      <c r="T167" s="65"/>
      <c r="U167" s="81">
        <f>S167+U165</f>
        <v>9745419.0705000032</v>
      </c>
      <c r="V167" s="65"/>
      <c r="W167" s="81">
        <f>U167+W165</f>
        <v>10719960.977550004</v>
      </c>
      <c r="X167" s="65"/>
      <c r="Y167" s="81">
        <f>W167+Y165</f>
        <v>11694502.884600004</v>
      </c>
      <c r="Z167" s="65"/>
      <c r="AA167" s="92"/>
      <c r="AB167" s="65"/>
      <c r="AC167" s="20"/>
      <c r="AD167" s="65"/>
    </row>
    <row r="168" spans="1:66" s="41" customFormat="1" x14ac:dyDescent="0.25">
      <c r="A168" s="36"/>
      <c r="B168" s="37"/>
      <c r="C168" s="11"/>
      <c r="D168" s="38"/>
      <c r="E168" s="67"/>
      <c r="F168" s="38"/>
      <c r="G168" s="11"/>
      <c r="H168" s="38"/>
      <c r="I168" s="11"/>
      <c r="J168" s="39"/>
      <c r="K168" s="11"/>
      <c r="L168" s="10"/>
      <c r="M168" s="11"/>
      <c r="N168" s="10"/>
      <c r="O168" s="11"/>
      <c r="P168" s="10"/>
      <c r="Q168" s="11"/>
      <c r="R168" s="10"/>
      <c r="S168" s="11"/>
      <c r="T168" s="10"/>
      <c r="U168" s="11"/>
      <c r="V168" s="10"/>
      <c r="W168" s="11"/>
      <c r="X168" s="10"/>
      <c r="Y168" s="11"/>
      <c r="Z168" s="10"/>
      <c r="AA168" s="40"/>
      <c r="AB168" s="10"/>
      <c r="AC168" s="40"/>
      <c r="AD168" s="10"/>
    </row>
    <row r="169" spans="1:66" x14ac:dyDescent="0.25"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</row>
    <row r="170" spans="1:66" x14ac:dyDescent="0.25">
      <c r="AA170" s="44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</row>
    <row r="171" spans="1:66" x14ac:dyDescent="0.25"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</row>
    <row r="172" spans="1:66" x14ac:dyDescent="0.25"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</row>
    <row r="173" spans="1:66" x14ac:dyDescent="0.25"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</row>
    <row r="174" spans="1:66" x14ac:dyDescent="0.25"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</row>
    <row r="175" spans="1:66" x14ac:dyDescent="0.25"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</row>
    <row r="176" spans="1:66" x14ac:dyDescent="0.25"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</row>
    <row r="177" spans="4:66" x14ac:dyDescent="0.25"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</row>
    <row r="178" spans="4:66" x14ac:dyDescent="0.25">
      <c r="D178"/>
      <c r="H17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</row>
    <row r="179" spans="4:66" x14ac:dyDescent="0.25">
      <c r="D179"/>
      <c r="H179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</row>
    <row r="180" spans="4:66" x14ac:dyDescent="0.25">
      <c r="D180"/>
      <c r="H180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</row>
  </sheetData>
  <mergeCells count="1">
    <mergeCell ref="C1:AD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34</vt:i4>
      </vt:variant>
    </vt:vector>
  </HeadingPairs>
  <TitlesOfParts>
    <vt:vector size="34" baseType="lpstr">
      <vt:lpstr>Consolidated Summary</vt:lpstr>
      <vt:lpstr>Jordan Summary</vt:lpstr>
      <vt:lpstr>UAE Summary</vt:lpstr>
      <vt:lpstr>Oman Summary</vt:lpstr>
      <vt:lpstr>Qatar Summary</vt:lpstr>
      <vt:lpstr>Bahrain Summary</vt:lpstr>
      <vt:lpstr>0408</vt:lpstr>
      <vt:lpstr>0400</vt:lpstr>
      <vt:lpstr>0401</vt:lpstr>
      <vt:lpstr>0402</vt:lpstr>
      <vt:lpstr>0403</vt:lpstr>
      <vt:lpstr>0404</vt:lpstr>
      <vt:lpstr>0405</vt:lpstr>
      <vt:lpstr>0406</vt:lpstr>
      <vt:lpstr>0407</vt:lpstr>
      <vt:lpstr>0409</vt:lpstr>
      <vt:lpstr>0410</vt:lpstr>
      <vt:lpstr>0411</vt:lpstr>
      <vt:lpstr>0412</vt:lpstr>
      <vt:lpstr>QATARHO</vt:lpstr>
      <vt:lpstr>0414</vt:lpstr>
      <vt:lpstr>0415</vt:lpstr>
      <vt:lpstr>0416</vt:lpstr>
      <vt:lpstr>0417</vt:lpstr>
      <vt:lpstr>0418</vt:lpstr>
      <vt:lpstr>0419</vt:lpstr>
      <vt:lpstr>0421</vt:lpstr>
      <vt:lpstr>0422</vt:lpstr>
      <vt:lpstr>0423</vt:lpstr>
      <vt:lpstr>0424</vt:lpstr>
      <vt:lpstr>0425</vt:lpstr>
      <vt:lpstr>0426</vt:lpstr>
      <vt:lpstr>0427</vt:lpstr>
      <vt:lpstr>0428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Rouf</dc:creator>
  <cp:lastModifiedBy>Windows User</cp:lastModifiedBy>
  <cp:lastPrinted>2017-01-19T15:06:47Z</cp:lastPrinted>
  <dcterms:created xsi:type="dcterms:W3CDTF">2016-11-22T09:55:24Z</dcterms:created>
  <dcterms:modified xsi:type="dcterms:W3CDTF">2018-03-31T12:07:38Z</dcterms:modified>
</cp:coreProperties>
</file>